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4295" yWindow="105" windowWidth="14505" windowHeight="12240" tabRatio="935"/>
  </bookViews>
  <sheets>
    <sheet name="ECRC_42_1P Revised" sheetId="88" r:id="rId1"/>
    <sheet name="ECRC_42_2P_1_Stratified" sheetId="52" r:id="rId2"/>
    <sheet name="ECRC_42_2P_2_Stratified" sheetId="4" r:id="rId3"/>
    <sheet name="ECRC_42_3P_1_Stratified" sheetId="101" r:id="rId4"/>
    <sheet name="ECRC_42_3P_2_Stratified" sheetId="145" r:id="rId5"/>
    <sheet name="2 - Peaking" sheetId="103" r:id="rId6"/>
    <sheet name="3 - Base" sheetId="119" r:id="rId7"/>
    <sheet name="3 - Intermediate" sheetId="120" r:id="rId8"/>
    <sheet name="3 - Peaking" sheetId="121" r:id="rId9"/>
    <sheet name="5 - Base" sheetId="135" r:id="rId10"/>
    <sheet name="5 - General" sheetId="136" r:id="rId11"/>
    <sheet name="5 - Intermediate" sheetId="137" r:id="rId12"/>
    <sheet name="5 - Peaking" sheetId="138" r:id="rId13"/>
    <sheet name="7 - Base" sheetId="140" r:id="rId14"/>
    <sheet name="8 - Distribution" sheetId="141" r:id="rId15"/>
    <sheet name="8 - General" sheetId="142" r:id="rId16"/>
    <sheet name="8 - Intermediate" sheetId="143" r:id="rId17"/>
    <sheet name="8 - Peaking" sheetId="144" r:id="rId18"/>
    <sheet name="10 - Base" sheetId="104" r:id="rId19"/>
    <sheet name="12 - Base" sheetId="105" r:id="rId20"/>
    <sheet name="20 - Peaking" sheetId="106" r:id="rId21"/>
    <sheet name="21 - Base" sheetId="108" r:id="rId22"/>
    <sheet name="22 - Peaking" sheetId="109" r:id="rId23"/>
    <sheet name="23 - Base" sheetId="110" r:id="rId24"/>
    <sheet name="23 - General" sheetId="111" r:id="rId25"/>
    <sheet name="23 - Intermediate" sheetId="112" r:id="rId26"/>
    <sheet name="23 - Peaking" sheetId="113" r:id="rId27"/>
    <sheet name="23 - Transmission" sheetId="114" r:id="rId28"/>
    <sheet name="23 - Distribution" sheetId="115" r:id="rId29"/>
    <sheet name="24 - Peaking" sheetId="116" r:id="rId30"/>
    <sheet name="26 - General" sheetId="117" r:id="rId31"/>
    <sheet name="28 - Intermediate" sheetId="118" r:id="rId32"/>
    <sheet name="31 - Intermediate" sheetId="122" r:id="rId33"/>
    <sheet name="31 - Base" sheetId="123" r:id="rId34"/>
    <sheet name="31 - Peaking" sheetId="124" r:id="rId35"/>
    <sheet name="33 - Base" sheetId="125" r:id="rId36"/>
    <sheet name="34 - Base" sheetId="126" r:id="rId37"/>
    <sheet name="35 - Peaking" sheetId="127" r:id="rId38"/>
    <sheet name="36 - Base" sheetId="128" r:id="rId39"/>
    <sheet name="37 - Solar" sheetId="129" r:id="rId40"/>
    <sheet name="38 - Solar" sheetId="130" r:id="rId41"/>
    <sheet name="39 - Intermediate" sheetId="131" r:id="rId42"/>
    <sheet name="41 - Intermediate" sheetId="107" r:id="rId43"/>
    <sheet name="42 - Base" sheetId="132" r:id="rId44"/>
    <sheet name="44 - Peaking" sheetId="133" r:id="rId45"/>
    <sheet name="45 - Peaking" sheetId="134" r:id="rId46"/>
    <sheet name="54 - Base" sheetId="139" r:id="rId47"/>
    <sheet name="ECRC_42_4P_Def_Gain" sheetId="146" r:id="rId48"/>
    <sheet name="42-4P_Annual Capital DPR" sheetId="82" r:id="rId49"/>
    <sheet name="ECRC_42_6P" sheetId="53" r:id="rId50"/>
    <sheet name="ECRC_42_7P" sheetId="51" r:id="rId51"/>
    <sheet name="ECRC_42_8P" sheetId="147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>[1]FTI!#REF!</definedName>
    <definedName name="\B">#REF!</definedName>
    <definedName name="\c">[2]ISFPLSUB!#REF!</definedName>
    <definedName name="\d">[2]ISFPLSUB!#REF!</definedName>
    <definedName name="\K">#REF!</definedName>
    <definedName name="\l">[2]ISFPLSUB!#REF!</definedName>
    <definedName name="\p">#N/A</definedName>
    <definedName name="\W">#REF!</definedName>
    <definedName name="\y">[2]JVTAX.XLS!#REF!</definedName>
    <definedName name="__DOC1">#REF!</definedName>
    <definedName name="__DOC2">#REF!</definedName>
    <definedName name="__ESY12">[2]ISFPLSUB!#REF!</definedName>
    <definedName name="__INP5">[1]SITRP!#REF!</definedName>
    <definedName name="__PG1">#N/A</definedName>
    <definedName name="__PG2">#N/A</definedName>
    <definedName name="__PG3">#N/A</definedName>
    <definedName name="__SCH1">#REF!</definedName>
    <definedName name="__SCH2">#REF!</definedName>
    <definedName name="_12MOS">[2]ISFPLSUB!#REF!</definedName>
    <definedName name="_12MOSA">[2]ISFPLSUB!#REF!</definedName>
    <definedName name="_1990">[1]SITRP!#REF!</definedName>
    <definedName name="_1990C">[1]SITRP!#REF!</definedName>
    <definedName name="_1991">[1]SITRP!#REF!</definedName>
    <definedName name="_1991C">[1]SITRP!#REF!</definedName>
    <definedName name="_DOC1">#REF!</definedName>
    <definedName name="_DOC2">#REF!</definedName>
    <definedName name="_ESY12">[2]ISFPLSUB!#REF!</definedName>
    <definedName name="_xlnm._FilterDatabase" localSheetId="48" hidden="1">'42-4P_Annual Capital DPR'!$A$4:$H$261</definedName>
    <definedName name="_INP5">[1]SITRP!#REF!</definedName>
    <definedName name="_PG1">#N/A</definedName>
    <definedName name="_PG2">#N/A</definedName>
    <definedName name="_PG3">#N/A</definedName>
    <definedName name="_SCH1">#REF!</definedName>
    <definedName name="_SCH2">#REF!</definedName>
    <definedName name="a" hidden="1">{"Martin Oct94_Mar95",#N/A,FALSE,"Martin Oct94 - Mar95"}</definedName>
    <definedName name="A8_">#REF!</definedName>
    <definedName name="aa" hidden="1">{"Martin Oct94_Mar95",#N/A,FALSE,"Martin Oct94 - Mar95"}</definedName>
    <definedName name="aaa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a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cct_desc">[3]sys_desc!$B$1:$C$65536</definedName>
    <definedName name="AMOUNT" localSheetId="0">'[4]~4600717'!$C$2:$C$15</definedName>
    <definedName name="AMOUNT">'[5]~4600717'!$C$2:$C$15</definedName>
    <definedName name="ANNUAL">[2]ISFPLSUB!#REF!</definedName>
    <definedName name="BONNIE">#N/A</definedName>
    <definedName name="CAP_STRUCT_ITEM" localSheetId="0">'[4]~4600717'!$A$2:$A$15</definedName>
    <definedName name="CAP_STRUCT_ITEM">'[5]~4600717'!$A$2:$A$15</definedName>
    <definedName name="clause_acct">[6]sys_data!$B:$B</definedName>
    <definedName name="CMCY">[2]ISFPLSUB!#REF!</definedName>
    <definedName name="COLUMN1">'[7]FPSC TU'!#REF!</definedName>
    <definedName name="COLUMN2">'[7]FPSC TU'!#REF!</definedName>
    <definedName name="COLUMN3">'[7]FPSC TU'!#REF!</definedName>
    <definedName name="COLUMN4">'[7]FPSC TU'!#REF!</definedName>
    <definedName name="COLUMN5">'[7]FPSC TU'!#REF!</definedName>
    <definedName name="COLUMN6">'[7]FPSC TU'!#REF!</definedName>
    <definedName name="COLUMN7">'[7]FPSC TU'!#REF!</definedName>
    <definedName name="COLUMN8">'[7]FPSC TU'!#REF!</definedName>
    <definedName name="COLUMN9">'[7]FPSC TU'!#REF!</definedName>
    <definedName name="COMPTAX">[1]FTI!#REF!</definedName>
    <definedName name="COS_ID" localSheetId="0">'[4]~4600717'!$B$2:$B$15</definedName>
    <definedName name="COS_ID">'[5]~4600717'!$B$2:$B$15</definedName>
    <definedName name="CRIT5">[1]SITRP!#REF!</definedName>
    <definedName name="Criteria_MI">[1]SITRP!#REF!</definedName>
    <definedName name="d_acct">[3]sys_data!$D$2:$D$5128</definedName>
    <definedName name="d_amt">[3]sys_data!$E$2:$E$5128</definedName>
    <definedName name="d_month">[3]sys_data!$B$2:$B$5128</definedName>
    <definedName name="d_year">[3]sys_data!$A$2:$A$5128</definedName>
    <definedName name="DATE1">'[7]FPSC TU'!#REF!</definedName>
    <definedName name="DOC1A">#REF!</definedName>
    <definedName name="ESYA">[2]ISFPLSUB!#REF!</definedName>
    <definedName name="ESYTD">[2]ISFPLSUB!#REF!</definedName>
    <definedName name="ESYY">[2]ISFPLSUB!#REF!</definedName>
    <definedName name="_xlnm.Extract">[1]SITRP!#REF!</definedName>
    <definedName name="Extract_MI">[1]SITRP!#REF!</definedName>
    <definedName name="f_acct_top">[8]Final!#REF!</definedName>
    <definedName name="f_roi">[8]Final!#REF!</definedName>
    <definedName name="FERC">#REF!</definedName>
    <definedName name="FERCTAX">#REF!</definedName>
    <definedName name="FPSC">#REF!</definedName>
    <definedName name="FPSCTAX">#REF!</definedName>
    <definedName name="GUY">[1]SITRP!#REF!</definedName>
    <definedName name="HISTORY">[2]ISFPLSUB!#REF!</definedName>
    <definedName name="INCSTA">[1]A194!#REF!</definedName>
    <definedName name="INPUT5">[1]SITRP!#REF!</definedName>
    <definedName name="INPUTS">#REF!</definedName>
    <definedName name="INTCALC">#REF!</definedName>
    <definedName name="LRIC12">[2]ISFPLSUB!#REF!</definedName>
    <definedName name="LRICA">[2]ISFPLSUB!#REF!</definedName>
    <definedName name="LRICY">[2]ISFPLSUB!#REF!</definedName>
    <definedName name="LRICYTD">[2]ISFPLSUB!#REF!</definedName>
    <definedName name="MACROS">'[1]Storm Fund Earn Gross Up'!#REF!</definedName>
    <definedName name="MONTH">[2]ISFPLSUB!#REF!</definedName>
    <definedName name="MONTHS">#N/A</definedName>
    <definedName name="OBO">[1]A194!#REF!</definedName>
    <definedName name="OBODEFTX">'[9]0394OBF.XLS'!#REF!</definedName>
    <definedName name="OTHINC">[1]A194!#REF!</definedName>
    <definedName name="OUTPUT5">[1]SITRP!#REF!</definedName>
    <definedName name="PAGE1">[1]FTI!#REF!</definedName>
    <definedName name="PAGE2">[1]FTI!#REF!</definedName>
    <definedName name="PAGE21">'[1]Storm Fund Earn Gross Up'!#REF!</definedName>
    <definedName name="PAGE3">[2]ISFPLSUB!#REF!</definedName>
    <definedName name="PERIOD">#REF!</definedName>
    <definedName name="PRINT">[1]FTI!#REF!</definedName>
    <definedName name="_xlnm.Print_Area" localSheetId="51">ECRC_42_8P!$A$1:$F$60</definedName>
    <definedName name="_xlnm.Print_Titles" localSheetId="18">'10 - Base'!$A:$A,'10 - Base'!$1:$4</definedName>
    <definedName name="_xlnm.Print_Titles" localSheetId="19">'12 - Base'!$A:$A,'12 - Base'!$1:$4</definedName>
    <definedName name="_xlnm.Print_Titles" localSheetId="5">'2 - Peaking'!$A:$A,'2 - Peaking'!$1:$4</definedName>
    <definedName name="_xlnm.Print_Titles" localSheetId="20">'20 - Peaking'!$A:$A,'20 - Peaking'!$1:$4</definedName>
    <definedName name="_xlnm.Print_Titles" localSheetId="21">'21 - Base'!$A:$A,'21 - Base'!$1:$4</definedName>
    <definedName name="_xlnm.Print_Titles" localSheetId="22">'22 - Peaking'!$A:$A,'22 - Peaking'!$1:$4</definedName>
    <definedName name="_xlnm.Print_Titles" localSheetId="23">'23 - Base'!$A:$A,'23 - Base'!$1:$4</definedName>
    <definedName name="_xlnm.Print_Titles" localSheetId="28">'23 - Distribution'!$A:$A,'23 - Distribution'!$1:$4</definedName>
    <definedName name="_xlnm.Print_Titles" localSheetId="24">'23 - General'!$A:$A,'23 - General'!$1:$4</definedName>
    <definedName name="_xlnm.Print_Titles" localSheetId="25">'23 - Intermediate'!$A:$A,'23 - Intermediate'!$1:$4</definedName>
    <definedName name="_xlnm.Print_Titles" localSheetId="26">'23 - Peaking'!$A:$A,'23 - Peaking'!$1:$4</definedName>
    <definedName name="_xlnm.Print_Titles" localSheetId="27">'23 - Transmission'!$A:$A,'23 - Transmission'!$1:$4</definedName>
    <definedName name="_xlnm.Print_Titles" localSheetId="29">'24 - Peaking'!$A:$A,'24 - Peaking'!$1:$4</definedName>
    <definedName name="_xlnm.Print_Titles" localSheetId="30">'26 - General'!$A:$A,'26 - General'!$1:$4</definedName>
    <definedName name="_xlnm.Print_Titles" localSheetId="31">'28 - Intermediate'!$A:$A,'28 - Intermediate'!$1:$4</definedName>
    <definedName name="_xlnm.Print_Titles" localSheetId="6">'3 - Base'!$A:$A,'3 - Base'!$1:$4</definedName>
    <definedName name="_xlnm.Print_Titles" localSheetId="7">'3 - Intermediate'!$A:$A,'3 - Intermediate'!$1:$4</definedName>
    <definedName name="_xlnm.Print_Titles" localSheetId="8">'3 - Peaking'!$A:$A,'3 - Peaking'!$1:$4</definedName>
    <definedName name="_xlnm.Print_Titles" localSheetId="33">'31 - Base'!$A:$A,'31 - Base'!$1:$4</definedName>
    <definedName name="_xlnm.Print_Titles" localSheetId="32">'31 - Intermediate'!$A:$A,'31 - Intermediate'!$1:$4</definedName>
    <definedName name="_xlnm.Print_Titles" localSheetId="34">'31 - Peaking'!$A:$A,'31 - Peaking'!$1:$4</definedName>
    <definedName name="_xlnm.Print_Titles" localSheetId="35">'33 - Base'!$A:$A,'33 - Base'!$1:$4</definedName>
    <definedName name="_xlnm.Print_Titles" localSheetId="36">'34 - Base'!$A:$A,'34 - Base'!$1:$4</definedName>
    <definedName name="_xlnm.Print_Titles" localSheetId="37">'35 - Peaking'!$A:$A,'35 - Peaking'!$1:$4</definedName>
    <definedName name="_xlnm.Print_Titles" localSheetId="38">'36 - Base'!$A:$A,'36 - Base'!$1:$4</definedName>
    <definedName name="_xlnm.Print_Titles" localSheetId="39">'37 - Solar'!$A:$A,'37 - Solar'!$1:$4</definedName>
    <definedName name="_xlnm.Print_Titles" localSheetId="40">'38 - Solar'!$A:$A,'38 - Solar'!$1:$4</definedName>
    <definedName name="_xlnm.Print_Titles" localSheetId="41">'39 - Intermediate'!$A:$A,'39 - Intermediate'!$1:$4</definedName>
    <definedName name="_xlnm.Print_Titles" localSheetId="42">'41 - Intermediate'!$A:$A,'41 - Intermediate'!$1:$4</definedName>
    <definedName name="_xlnm.Print_Titles" localSheetId="43">'42 - Base'!$A:$A,'42 - Base'!$1:$4</definedName>
    <definedName name="_xlnm.Print_Titles" localSheetId="44">'44 - Peaking'!$A:$A,'44 - Peaking'!$1:$4</definedName>
    <definedName name="_xlnm.Print_Titles" localSheetId="45">'45 - Peaking'!$A:$A,'45 - Peaking'!$1:$4</definedName>
    <definedName name="_xlnm.Print_Titles" localSheetId="9">'5 - Base'!$A:$A,'5 - Base'!$1:$4</definedName>
    <definedName name="_xlnm.Print_Titles" localSheetId="10">'5 - General'!$A:$A,'5 - General'!$1:$4</definedName>
    <definedName name="_xlnm.Print_Titles" localSheetId="11">'5 - Intermediate'!$A:$A,'5 - Intermediate'!$1:$4</definedName>
    <definedName name="_xlnm.Print_Titles" localSheetId="12">'5 - Peaking'!$A:$A,'5 - Peaking'!$1:$4</definedName>
    <definedName name="_xlnm.Print_Titles" localSheetId="46">'54 - Base'!$A:$A,'54 - Base'!$1:$4</definedName>
    <definedName name="_xlnm.Print_Titles" localSheetId="13">'7 - Base'!$A:$A,'7 - Base'!$1:$4</definedName>
    <definedName name="_xlnm.Print_Titles" localSheetId="14">'8 - Distribution'!$A:$A,'8 - Distribution'!$1:$4</definedName>
    <definedName name="_xlnm.Print_Titles" localSheetId="15">'8 - General'!$A:$A,'8 - General'!$1:$4</definedName>
    <definedName name="_xlnm.Print_Titles" localSheetId="16">'8 - Intermediate'!$A:$A,'8 - Intermediate'!$1:$4</definedName>
    <definedName name="_xlnm.Print_Titles" localSheetId="17">'8 - Peaking'!$A:$A,'8 - Peaking'!$1:$4</definedName>
    <definedName name="_xlnm.Print_Titles" localSheetId="0">'ECRC_42_1P Revised'!$A:$A,'ECRC_42_1P Revised'!$1:$7</definedName>
    <definedName name="_xlnm.Print_Titles" localSheetId="1">ECRC_42_2P_1_Stratified!$A:$A,ECRC_42_2P_1_Stratified!$1:$8</definedName>
    <definedName name="_xlnm.Print_Titles" localSheetId="2">ECRC_42_2P_2_Stratified!$A:$A,ECRC_42_2P_2_Stratified!$1:$5</definedName>
    <definedName name="_xlnm.Print_Titles" localSheetId="3">ECRC_42_3P_1_Stratified!$A:$A,ECRC_42_3P_1_Stratified!$1:$6</definedName>
    <definedName name="_xlnm.Print_Titles" localSheetId="4">ECRC_42_3P_2_Stratified!$A:$A,ECRC_42_3P_2_Stratified!$1:$5</definedName>
    <definedName name="_xlnm.Print_Titles" localSheetId="47">ECRC_42_4P_Def_Gain!$A:$A,ECRC_42_4P_Def_Gain!$1:$4</definedName>
    <definedName name="_xlnm.Print_Titles" localSheetId="49">ECRC_42_6P!$A:$A,ECRC_42_6P!$1:$6</definedName>
    <definedName name="_xlnm.Print_Titles" localSheetId="50">ECRC_42_7P!$A:$A,ECRC_42_7P!$1:$6</definedName>
    <definedName name="PRIOR">[2]JVTAX.XLS!#REF!</definedName>
    <definedName name="Project" localSheetId="48">#REF!</definedName>
    <definedName name="Project" localSheetId="0">#REF!</definedName>
    <definedName name="Project">#REF!</definedName>
    <definedName name="project_top">[8]Final!#REF!</definedName>
    <definedName name="ProjectStrata" localSheetId="48">#REF!</definedName>
    <definedName name="ProjectStrata" localSheetId="0">#REF!</definedName>
    <definedName name="ProjectStrata">#REF!</definedName>
    <definedName name="PURCHASE">#REF!</definedName>
    <definedName name="PURE">[1]SITRP!#REF!</definedName>
    <definedName name="PUREC">[1]SITRP!#REF!</definedName>
    <definedName name="qqq" hidden="1">{"Martin Oct94_Mar95",#N/A,FALSE,"Martin Oct94 - Mar95"}</definedName>
    <definedName name="RECON">#REF!</definedName>
    <definedName name="REVENUERPT">'[7]FPSC TU'!#REF!</definedName>
    <definedName name="S">#REF!</definedName>
    <definedName name="s_year">[3]sys_header!$G$2:$G$14</definedName>
    <definedName name="SALES">#REF!</definedName>
    <definedName name="SCH">#REF!</definedName>
    <definedName name="STRATAKEY">[10]STRATAKEY!$E$2:$F$173</definedName>
    <definedName name="T">'[7]NFE 518 (FEB)'!#REF!</definedName>
    <definedName name="TEN">#REF!</definedName>
    <definedName name="TRUPCALC">#REF!</definedName>
    <definedName name="TRUPVAR">#REF!</definedName>
    <definedName name="TWO">#REF!</definedName>
    <definedName name="UnitClass" localSheetId="48">#REF!</definedName>
    <definedName name="UnitClass" localSheetId="0">#REF!</definedName>
    <definedName name="UnitClass">#REF!</definedName>
    <definedName name="unitclassstrata" localSheetId="48">#REF!</definedName>
    <definedName name="unitclassstrata" localSheetId="0">#REF!</definedName>
    <definedName name="unitclassstrata">#REF!</definedName>
    <definedName name="WKSH">#REF!</definedName>
    <definedName name="wrn.ACTUAL._.ALL._.PAGES." hidden="1">{"ACTUAL",#N/A,FALSE,"OVER_UND"}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hidden="1">{"APAGE1",#N/A,FALSE,"JAN95_OU"}</definedName>
    <definedName name="wrn.APAGE2." hidden="1">{"APAGE2",#N/A,FALSE,"JAN95_OU"}</definedName>
    <definedName name="wrn.APAGE3." hidden="1">{"APAGE3",#N/A,FALSE,"JAN95_OU"}</definedName>
    <definedName name="wrn.Apr94_Sep95." hidden="1">{"Apr95_Sep95",#N/A,FALSE,"Actual Estimt (Apr 95 - Sep 95)"}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BOOKS.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FILING.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Laud._.Apr94._.Sep94." hidden="1">{"Apr94_Sep94",#N/A,FALSE,"Apr 94 - Sep 94"}</definedName>
    <definedName name="wrn.Laud._.Apr95._.Sep95." hidden="1">{"Apr95_Sep95",#N/A,FALSE,"Apr 95 - Sep 95"}</definedName>
    <definedName name="wrn.Laud._.Oct93._.Mar94." hidden="1">{"Oct93_Mar94",#N/A,FALSE,"Oct 93 - Mar 94"}</definedName>
    <definedName name="wrn.Laud._.Oct94._.Mar95." hidden="1">{"Oct94_Mar95",#N/A,FALSE,"Oct 94 - Mar 95"}</definedName>
    <definedName name="wrn.Laud._.Oct95._.Mar96." hidden="1">{"Oct95_Mar96",#N/A,FALSE,"Oct 95 - Mar 96"}</definedName>
    <definedName name="wrn.Martin._.Apr94_Sep94." hidden="1">{"Martin Apr94_Sep94",#N/A,FALSE,"Martin Apr94 - Sep94"}</definedName>
    <definedName name="wrn.Martin._.Apr95_Sep95." hidden="1">{"Martin Apr95_Sep95",#N/A,FALSE,"Martin Apr95 - Sep95"}</definedName>
    <definedName name="wrn.Martin._.Oct93_Mar94." hidden="1">{"Martin Oct93_Mar94",#N/A,FALSE,"Martin Oct93 - Mar94"}</definedName>
    <definedName name="wrn.Martin._.Oct94_Mar95." hidden="1">{"Martin Oct94_Mar95",#N/A,FALSE,"Martin Oct94 - Mar95"}</definedName>
    <definedName name="wrn.Martin._.Oct95_Mar96." hidden="1">{"Martin Oct95_Mar96",#N/A,FALSE,"Martin Oct95 - Mar96"}</definedName>
    <definedName name="wrn.Oct93_Mar94." hidden="1">{"Oct93_Mar94",#N/A,FALSE,"Actuals (Oct 93 - Mar 94)"}</definedName>
    <definedName name="wrn.Oct94_Mar95." hidden="1">{"Oct94_Mar95",#N/A,FALSE,"Actuals (Oct 94 - Mar 95)"}</definedName>
    <definedName name="wrn.Oct95_Mar96." hidden="1">{"Oct95_Mar96",#N/A,FALSE,"Estimates (Oct 95 - Mar 96)"}</definedName>
    <definedName name="wrn.PPAGE2." hidden="1">{"PPAGE2",#N/A,FALSE,"JAN95_OU"}</definedName>
    <definedName name="wrn.PPAGE3." hidden="1">{"PPAGE3",#N/A,FALSE,"JAN95_OU"}</definedName>
    <definedName name="wrn.PRELIMINARY._.ALL._.PAGES." hidden="1">{"PRELIMINARY",#N/A,FALSE,"MAR95_OU"}</definedName>
    <definedName name="wrn.Scherer._.Apr95_Sep95." hidden="1">{"Schr Apr95_Oct95",#N/A,FALSE,"Scherer Apr95-Sep95"}</definedName>
    <definedName name="wrn.Scherer._.Oct94_Mar95." hidden="1">{"Schr Oct94_Mar95",#N/A,FALSE,"Scherer Oct94-Mar95"}</definedName>
    <definedName name="wrn.Scherer._.Oct95_Mar96." hidden="1">{"Schr Oct95_Mar96",#N/A,FALSE,"Scherer Oct95-Mar96"}</definedName>
    <definedName name="YEAR">[2]ISFPLSUB!#REF!</definedName>
    <definedName name="YTDA">[2]ISFPLSUB!#REF!</definedName>
  </definedNames>
  <calcPr calcId="162913"/>
</workbook>
</file>

<file path=xl/calcChain.xml><?xml version="1.0" encoding="utf-8"?>
<calcChain xmlns="http://schemas.openxmlformats.org/spreadsheetml/2006/main">
  <c r="D29" i="147" l="1"/>
  <c r="D28" i="147"/>
  <c r="B28" i="147"/>
  <c r="D27" i="147"/>
  <c r="B27" i="147"/>
  <c r="B29" i="147" l="1"/>
  <c r="B31" i="147" s="1"/>
  <c r="B20" i="147"/>
  <c r="C27" i="147" l="1"/>
  <c r="C28" i="147"/>
  <c r="E28" i="147" s="1"/>
  <c r="F28" i="147" s="1"/>
  <c r="E27" i="147"/>
  <c r="C18" i="147"/>
  <c r="C17" i="147"/>
  <c r="E17" i="147" s="1"/>
  <c r="F17" i="147" s="1"/>
  <c r="C15" i="147"/>
  <c r="E15" i="147" s="1"/>
  <c r="F15" i="147" s="1"/>
  <c r="C11" i="147"/>
  <c r="E11" i="147" s="1"/>
  <c r="C13" i="147"/>
  <c r="E13" i="147" s="1"/>
  <c r="C10" i="147"/>
  <c r="C29" i="147"/>
  <c r="E29" i="147" s="1"/>
  <c r="F29" i="147" s="1"/>
  <c r="C12" i="147"/>
  <c r="E12" i="147" s="1"/>
  <c r="C14" i="147"/>
  <c r="E14" i="147" s="1"/>
  <c r="B37" i="147" l="1"/>
  <c r="F13" i="147"/>
  <c r="C20" i="147"/>
  <c r="E10" i="147"/>
  <c r="B36" i="147"/>
  <c r="F11" i="147"/>
  <c r="E31" i="147"/>
  <c r="D18" i="147" s="1"/>
  <c r="E18" i="147" s="1"/>
  <c r="F27" i="147"/>
  <c r="F31" i="147" s="1"/>
  <c r="F18" i="147"/>
  <c r="B38" i="147"/>
  <c r="B42" i="147"/>
  <c r="F14" i="147"/>
  <c r="B43" i="147"/>
  <c r="C31" i="147"/>
  <c r="B41" i="147"/>
  <c r="F12" i="147"/>
  <c r="R39" i="101"/>
  <c r="R43" i="101"/>
  <c r="S43" i="101"/>
  <c r="R15" i="101"/>
  <c r="S16" i="101"/>
  <c r="R27" i="101"/>
  <c r="R31" i="101"/>
  <c r="Q9" i="101"/>
  <c r="Q10" i="101"/>
  <c r="R10" i="101" s="1"/>
  <c r="Q11" i="101"/>
  <c r="Q12" i="101"/>
  <c r="R12" i="101" s="1"/>
  <c r="Q13" i="101"/>
  <c r="S13" i="101" s="1"/>
  <c r="Q14" i="101"/>
  <c r="R14" i="101" s="1"/>
  <c r="Q15" i="101"/>
  <c r="S15" i="101" s="1"/>
  <c r="Q16" i="101"/>
  <c r="R16" i="101" s="1"/>
  <c r="Q17" i="101"/>
  <c r="S17" i="101" s="1"/>
  <c r="Q18" i="101"/>
  <c r="R18" i="101" s="1"/>
  <c r="Q19" i="101"/>
  <c r="S19" i="101" s="1"/>
  <c r="Q20" i="101"/>
  <c r="R20" i="101" s="1"/>
  <c r="Q21" i="101"/>
  <c r="S21" i="101" s="1"/>
  <c r="Q22" i="101"/>
  <c r="R22" i="101" s="1"/>
  <c r="Q23" i="101"/>
  <c r="S23" i="101" s="1"/>
  <c r="Q24" i="101"/>
  <c r="R24" i="101" s="1"/>
  <c r="Q25" i="101"/>
  <c r="S25" i="101" s="1"/>
  <c r="Q26" i="101"/>
  <c r="R26" i="101" s="1"/>
  <c r="Q27" i="101"/>
  <c r="S27" i="101" s="1"/>
  <c r="Q28" i="101"/>
  <c r="R28" i="101" s="1"/>
  <c r="Q29" i="101"/>
  <c r="S29" i="101" s="1"/>
  <c r="Q30" i="101"/>
  <c r="R30" i="101" s="1"/>
  <c r="Q31" i="101"/>
  <c r="S31" i="101" s="1"/>
  <c r="Q32" i="101"/>
  <c r="R32" i="101" s="1"/>
  <c r="Q33" i="101"/>
  <c r="S33" i="101" s="1"/>
  <c r="Q34" i="101"/>
  <c r="S34" i="101" s="1"/>
  <c r="Q35" i="101"/>
  <c r="R35" i="101" s="1"/>
  <c r="Q36" i="101"/>
  <c r="S36" i="101" s="1"/>
  <c r="Q37" i="101"/>
  <c r="R37" i="101" s="1"/>
  <c r="Q38" i="101"/>
  <c r="S38" i="101" s="1"/>
  <c r="Q39" i="101"/>
  <c r="S39" i="101" s="1"/>
  <c r="Q40" i="101"/>
  <c r="S40" i="101" s="1"/>
  <c r="Q41" i="101"/>
  <c r="R41" i="101" s="1"/>
  <c r="Q42" i="101"/>
  <c r="S42" i="101" s="1"/>
  <c r="Q43" i="101"/>
  <c r="Q44" i="101"/>
  <c r="S44" i="101" s="1"/>
  <c r="Q45" i="101"/>
  <c r="R45" i="101" s="1"/>
  <c r="Q46" i="101"/>
  <c r="S46" i="101" s="1"/>
  <c r="Q47" i="101"/>
  <c r="Q48" i="101"/>
  <c r="S48" i="101" s="1"/>
  <c r="Q49" i="101"/>
  <c r="S49" i="101" s="1"/>
  <c r="Q50" i="101"/>
  <c r="R50" i="101" s="1"/>
  <c r="Q8" i="101"/>
  <c r="S47" i="101"/>
  <c r="R9" i="101"/>
  <c r="R8" i="101"/>
  <c r="R25" i="101" l="1"/>
  <c r="R36" i="101"/>
  <c r="R29" i="101"/>
  <c r="S24" i="101"/>
  <c r="R19" i="101"/>
  <c r="R13" i="101"/>
  <c r="R40" i="101"/>
  <c r="S35" i="101"/>
  <c r="R21" i="101"/>
  <c r="S20" i="101"/>
  <c r="S28" i="101"/>
  <c r="R23" i="101"/>
  <c r="R17" i="101"/>
  <c r="R44" i="101"/>
  <c r="R42" i="101"/>
  <c r="R46" i="101"/>
  <c r="R38" i="101"/>
  <c r="R34" i="101"/>
  <c r="S30" i="101"/>
  <c r="S26" i="101"/>
  <c r="S22" i="101"/>
  <c r="S18" i="101"/>
  <c r="S14" i="101"/>
  <c r="R33" i="101"/>
  <c r="S45" i="101"/>
  <c r="S41" i="101"/>
  <c r="S37" i="101"/>
  <c r="R49" i="101"/>
  <c r="Q51" i="101"/>
  <c r="B35" i="147"/>
  <c r="B39" i="147" s="1"/>
  <c r="B45" i="147" s="1"/>
  <c r="E20" i="147"/>
  <c r="F10" i="147"/>
  <c r="F20" i="147" s="1"/>
  <c r="B44" i="147"/>
  <c r="B46" i="147" s="1"/>
  <c r="S12" i="101"/>
  <c r="R11" i="101"/>
  <c r="R51" i="101" s="1"/>
  <c r="G10" i="88" s="1"/>
  <c r="H156" i="82"/>
  <c r="S51" i="101" l="1"/>
  <c r="H10" i="88" s="1"/>
  <c r="B47" i="147"/>
  <c r="N10" i="88"/>
  <c r="O15" i="88"/>
  <c r="O13" i="88"/>
  <c r="I15" i="88" l="1"/>
  <c r="N15" i="88" s="1"/>
  <c r="H15" i="88"/>
  <c r="M15" i="88" s="1"/>
  <c r="G15" i="88"/>
  <c r="L15" i="88" s="1"/>
  <c r="I13" i="88"/>
  <c r="N13" i="88" s="1"/>
  <c r="H13" i="88"/>
  <c r="M13" i="88" s="1"/>
  <c r="G13" i="88"/>
  <c r="L13" i="88" s="1"/>
  <c r="J10" i="88" l="1"/>
  <c r="L10" i="88" l="1"/>
  <c r="M10" i="88"/>
  <c r="O10" i="88" l="1"/>
  <c r="I18" i="51" l="1"/>
  <c r="I15" i="51"/>
  <c r="I14" i="51"/>
  <c r="I10" i="51"/>
  <c r="I7" i="51" l="1"/>
  <c r="F7" i="53"/>
  <c r="E7" i="53"/>
  <c r="I7" i="53"/>
  <c r="F11" i="53"/>
  <c r="K11" i="53" s="1"/>
  <c r="E11" i="53"/>
  <c r="J11" i="53" s="1"/>
  <c r="I11" i="53"/>
  <c r="F19" i="53"/>
  <c r="K19" i="53" s="1"/>
  <c r="I19" i="53"/>
  <c r="E19" i="53"/>
  <c r="J19" i="53" s="1"/>
  <c r="I19" i="51"/>
  <c r="E8" i="53"/>
  <c r="J8" i="53" s="1"/>
  <c r="I8" i="53"/>
  <c r="F8" i="53"/>
  <c r="K8" i="53" s="1"/>
  <c r="E12" i="53"/>
  <c r="J12" i="53" s="1"/>
  <c r="F12" i="53"/>
  <c r="K12" i="53" s="1"/>
  <c r="I12" i="53"/>
  <c r="E16" i="53"/>
  <c r="J16" i="53" s="1"/>
  <c r="F16" i="53"/>
  <c r="K16" i="53" s="1"/>
  <c r="I16" i="53"/>
  <c r="E20" i="53"/>
  <c r="J20" i="53" s="1"/>
  <c r="I20" i="53"/>
  <c r="F20" i="53"/>
  <c r="K20" i="53" s="1"/>
  <c r="E9" i="53"/>
  <c r="J9" i="53" s="1"/>
  <c r="I9" i="53"/>
  <c r="F9" i="53"/>
  <c r="K9" i="53" s="1"/>
  <c r="F13" i="53"/>
  <c r="K13" i="53" s="1"/>
  <c r="E13" i="53"/>
  <c r="J13" i="53" s="1"/>
  <c r="I13" i="53"/>
  <c r="E17" i="53"/>
  <c r="J17" i="53" s="1"/>
  <c r="I17" i="53"/>
  <c r="F17" i="53"/>
  <c r="K17" i="53" s="1"/>
  <c r="D22" i="53"/>
  <c r="I17" i="51"/>
  <c r="I13" i="51"/>
  <c r="I9" i="51"/>
  <c r="I10" i="53"/>
  <c r="F10" i="53"/>
  <c r="K10" i="53" s="1"/>
  <c r="E10" i="53"/>
  <c r="J10" i="53" s="1"/>
  <c r="I14" i="53"/>
  <c r="E14" i="53"/>
  <c r="J14" i="53" s="1"/>
  <c r="F14" i="53"/>
  <c r="K14" i="53" s="1"/>
  <c r="I18" i="53"/>
  <c r="F18" i="53"/>
  <c r="K18" i="53" s="1"/>
  <c r="E18" i="53"/>
  <c r="J18" i="53" s="1"/>
  <c r="I20" i="51"/>
  <c r="I16" i="51"/>
  <c r="I12" i="51"/>
  <c r="I8" i="51"/>
  <c r="F15" i="53"/>
  <c r="K15" i="53" s="1"/>
  <c r="E15" i="53"/>
  <c r="J15" i="53" s="1"/>
  <c r="I15" i="53"/>
  <c r="I11" i="51"/>
  <c r="I22" i="53" l="1"/>
  <c r="L14" i="53" s="1"/>
  <c r="B14" i="51" s="1"/>
  <c r="J7" i="53"/>
  <c r="E22" i="53"/>
  <c r="F22" i="53"/>
  <c r="K7" i="53"/>
  <c r="I22" i="51"/>
  <c r="L19" i="53" l="1"/>
  <c r="B19" i="51" s="1"/>
  <c r="L12" i="53"/>
  <c r="B12" i="51" s="1"/>
  <c r="L13" i="53"/>
  <c r="B13" i="51" s="1"/>
  <c r="L17" i="53"/>
  <c r="B17" i="51" s="1"/>
  <c r="L16" i="53"/>
  <c r="B16" i="51" s="1"/>
  <c r="L11" i="53"/>
  <c r="B11" i="51" s="1"/>
  <c r="L9" i="53"/>
  <c r="B9" i="51" s="1"/>
  <c r="L18" i="53"/>
  <c r="B18" i="51" s="1"/>
  <c r="L20" i="53"/>
  <c r="B20" i="51" s="1"/>
  <c r="L7" i="53"/>
  <c r="B7" i="51" s="1"/>
  <c r="L8" i="53"/>
  <c r="B8" i="51" s="1"/>
  <c r="L10" i="53"/>
  <c r="B10" i="51" s="1"/>
  <c r="L15" i="53"/>
  <c r="B15" i="51" s="1"/>
  <c r="K22" i="53"/>
  <c r="N7" i="53" s="1"/>
  <c r="J22" i="53"/>
  <c r="M7" i="53" s="1"/>
  <c r="L22" i="53" l="1"/>
  <c r="D7" i="51"/>
  <c r="C7" i="51"/>
  <c r="M8" i="53"/>
  <c r="C8" i="51" s="1"/>
  <c r="M19" i="53"/>
  <c r="C19" i="51" s="1"/>
  <c r="M14" i="53"/>
  <c r="C14" i="51" s="1"/>
  <c r="M20" i="53"/>
  <c r="C20" i="51" s="1"/>
  <c r="M13" i="53"/>
  <c r="C13" i="51" s="1"/>
  <c r="M18" i="53"/>
  <c r="C18" i="51" s="1"/>
  <c r="M11" i="53"/>
  <c r="C11" i="51" s="1"/>
  <c r="M15" i="53"/>
  <c r="C15" i="51" s="1"/>
  <c r="M12" i="53"/>
  <c r="C12" i="51" s="1"/>
  <c r="M16" i="53"/>
  <c r="C16" i="51" s="1"/>
  <c r="M9" i="53"/>
  <c r="C9" i="51" s="1"/>
  <c r="M10" i="53"/>
  <c r="C10" i="51" s="1"/>
  <c r="M17" i="53"/>
  <c r="C17" i="51" s="1"/>
  <c r="N13" i="53"/>
  <c r="D13" i="51" s="1"/>
  <c r="N9" i="53"/>
  <c r="D9" i="51" s="1"/>
  <c r="N18" i="53"/>
  <c r="D18" i="51" s="1"/>
  <c r="N19" i="53"/>
  <c r="D19" i="51" s="1"/>
  <c r="N20" i="53"/>
  <c r="D20" i="51" s="1"/>
  <c r="N11" i="53"/>
  <c r="D11" i="51" s="1"/>
  <c r="N15" i="53"/>
  <c r="D15" i="51" s="1"/>
  <c r="N12" i="53"/>
  <c r="D12" i="51" s="1"/>
  <c r="N16" i="53"/>
  <c r="D16" i="51" s="1"/>
  <c r="N14" i="53"/>
  <c r="D14" i="51" s="1"/>
  <c r="N17" i="53"/>
  <c r="D17" i="51" s="1"/>
  <c r="N10" i="53"/>
  <c r="D10" i="51" s="1"/>
  <c r="N8" i="53"/>
  <c r="D8" i="51" s="1"/>
  <c r="N60" i="52"/>
  <c r="M22" i="53" l="1"/>
  <c r="N22" i="53"/>
  <c r="O60" i="52"/>
  <c r="O11" i="52"/>
  <c r="O12" i="52"/>
  <c r="O13" i="52"/>
  <c r="O14" i="52"/>
  <c r="O15" i="52"/>
  <c r="O16" i="52"/>
  <c r="O17" i="52"/>
  <c r="O18" i="52"/>
  <c r="O19" i="52"/>
  <c r="O20" i="52"/>
  <c r="O21" i="52"/>
  <c r="O22" i="52"/>
  <c r="O23" i="52"/>
  <c r="O24" i="52"/>
  <c r="O25" i="52"/>
  <c r="O26" i="52"/>
  <c r="O27" i="52"/>
  <c r="O28" i="52"/>
  <c r="O29" i="52"/>
  <c r="O30" i="52"/>
  <c r="O31" i="52"/>
  <c r="O32" i="52"/>
  <c r="O33" i="52"/>
  <c r="O34" i="52"/>
  <c r="O35" i="52"/>
  <c r="O36" i="52"/>
  <c r="O37" i="52"/>
  <c r="O38" i="52"/>
  <c r="O39" i="52"/>
  <c r="O40" i="52"/>
  <c r="O41" i="52"/>
  <c r="O42" i="52"/>
  <c r="O43" i="52"/>
  <c r="O44" i="52"/>
  <c r="O45" i="52"/>
  <c r="O46" i="52"/>
  <c r="O47" i="52"/>
  <c r="O48" i="52"/>
  <c r="O49" i="52"/>
  <c r="O50" i="52"/>
  <c r="O51" i="52"/>
  <c r="O52" i="52"/>
  <c r="O53" i="52"/>
  <c r="O54" i="52"/>
  <c r="O55" i="52"/>
  <c r="O56" i="52"/>
  <c r="O57" i="52"/>
  <c r="O58" i="52"/>
  <c r="O59" i="52"/>
  <c r="O10" i="52"/>
  <c r="O8" i="52"/>
  <c r="B36" i="4" l="1"/>
  <c r="C40" i="4"/>
  <c r="D40" i="4"/>
  <c r="E40" i="4"/>
  <c r="F40" i="4"/>
  <c r="G40" i="4"/>
  <c r="H40" i="4"/>
  <c r="I40" i="4"/>
  <c r="J40" i="4"/>
  <c r="K40" i="4"/>
  <c r="L40" i="4"/>
  <c r="M40" i="4"/>
  <c r="C41" i="4"/>
  <c r="D41" i="4"/>
  <c r="E41" i="4"/>
  <c r="F41" i="4"/>
  <c r="G41" i="4"/>
  <c r="H41" i="4"/>
  <c r="I41" i="4"/>
  <c r="J41" i="4"/>
  <c r="K41" i="4"/>
  <c r="L41" i="4"/>
  <c r="M41" i="4"/>
  <c r="B41" i="4"/>
  <c r="B40" i="4"/>
  <c r="C32" i="4"/>
  <c r="D32" i="4"/>
  <c r="E32" i="4"/>
  <c r="F32" i="4"/>
  <c r="G32" i="4"/>
  <c r="H32" i="4"/>
  <c r="I32" i="4"/>
  <c r="J32" i="4"/>
  <c r="K32" i="4"/>
  <c r="L32" i="4"/>
  <c r="M32" i="4"/>
  <c r="C33" i="4"/>
  <c r="D33" i="4"/>
  <c r="E33" i="4"/>
  <c r="F33" i="4"/>
  <c r="G33" i="4"/>
  <c r="H33" i="4"/>
  <c r="I33" i="4"/>
  <c r="J33" i="4"/>
  <c r="K33" i="4"/>
  <c r="L33" i="4"/>
  <c r="M33" i="4"/>
  <c r="C34" i="4"/>
  <c r="N34" i="4" s="1"/>
  <c r="D34" i="4"/>
  <c r="E34" i="4"/>
  <c r="F34" i="4"/>
  <c r="G34" i="4"/>
  <c r="H34" i="4"/>
  <c r="I34" i="4"/>
  <c r="J34" i="4"/>
  <c r="K34" i="4"/>
  <c r="L34" i="4"/>
  <c r="M34" i="4"/>
  <c r="B34" i="4"/>
  <c r="B33" i="4"/>
  <c r="N33" i="4" s="1"/>
  <c r="B32" i="4"/>
  <c r="C39" i="4"/>
  <c r="D39" i="4"/>
  <c r="E39" i="4"/>
  <c r="F39" i="4"/>
  <c r="G39" i="4"/>
  <c r="H39" i="4"/>
  <c r="I39" i="4"/>
  <c r="J39" i="4"/>
  <c r="K39" i="4"/>
  <c r="L39" i="4"/>
  <c r="M39" i="4"/>
  <c r="B39" i="4"/>
  <c r="C38" i="4"/>
  <c r="D38" i="4"/>
  <c r="E38" i="4"/>
  <c r="F38" i="4"/>
  <c r="G38" i="4"/>
  <c r="H38" i="4"/>
  <c r="I38" i="4"/>
  <c r="J38" i="4"/>
  <c r="K38" i="4"/>
  <c r="L38" i="4"/>
  <c r="M38" i="4"/>
  <c r="B38" i="4"/>
  <c r="C37" i="4"/>
  <c r="D37" i="4"/>
  <c r="E37" i="4"/>
  <c r="F37" i="4"/>
  <c r="G37" i="4"/>
  <c r="H37" i="4"/>
  <c r="I37" i="4"/>
  <c r="J37" i="4"/>
  <c r="K37" i="4"/>
  <c r="L37" i="4"/>
  <c r="M37" i="4"/>
  <c r="B37" i="4"/>
  <c r="C36" i="4"/>
  <c r="D36" i="4"/>
  <c r="E36" i="4"/>
  <c r="F36" i="4"/>
  <c r="G36" i="4"/>
  <c r="H36" i="4"/>
  <c r="I36" i="4"/>
  <c r="J36" i="4"/>
  <c r="K36" i="4"/>
  <c r="L36" i="4"/>
  <c r="M36" i="4"/>
  <c r="N32" i="4" l="1"/>
  <c r="G9" i="88" s="1"/>
  <c r="N40" i="4"/>
  <c r="N41" i="4"/>
  <c r="N38" i="4"/>
  <c r="N39" i="4"/>
  <c r="N37" i="4"/>
  <c r="N36" i="4"/>
  <c r="H9" i="88" l="1"/>
  <c r="G11" i="88"/>
  <c r="L9" i="88"/>
  <c r="M43" i="4"/>
  <c r="L43" i="4"/>
  <c r="L45" i="4" s="1"/>
  <c r="K43" i="4"/>
  <c r="K45" i="4" s="1"/>
  <c r="J43" i="4"/>
  <c r="J45" i="4" s="1"/>
  <c r="I43" i="4"/>
  <c r="H43" i="4"/>
  <c r="H45" i="4" s="1"/>
  <c r="G43" i="4"/>
  <c r="F43" i="4"/>
  <c r="F45" i="4" s="1"/>
  <c r="E43" i="4"/>
  <c r="D43" i="4"/>
  <c r="D45" i="4" s="1"/>
  <c r="C43" i="4"/>
  <c r="C45" i="4" s="1"/>
  <c r="B43" i="4"/>
  <c r="B45" i="4" s="1"/>
  <c r="G45" i="4"/>
  <c r="N19" i="4"/>
  <c r="N17" i="4"/>
  <c r="L11" i="88" l="1"/>
  <c r="G17" i="88"/>
  <c r="G19" i="88" s="1"/>
  <c r="H11" i="88"/>
  <c r="H17" i="88" s="1"/>
  <c r="H19" i="88" s="1"/>
  <c r="M9" i="88"/>
  <c r="M11" i="88" s="1"/>
  <c r="M17" i="88" s="1"/>
  <c r="M19" i="88" s="1"/>
  <c r="F22" i="51" s="1"/>
  <c r="N43" i="4"/>
  <c r="I9" i="88" s="1"/>
  <c r="E45" i="4"/>
  <c r="I45" i="4"/>
  <c r="M45" i="4"/>
  <c r="I11" i="88" l="1"/>
  <c r="N9" i="88"/>
  <c r="N11" i="88" s="1"/>
  <c r="N17" i="88" s="1"/>
  <c r="N19" i="88" s="1"/>
  <c r="G22" i="51" s="1"/>
  <c r="J9" i="88"/>
  <c r="L17" i="88"/>
  <c r="L19" i="88" s="1"/>
  <c r="E22" i="51" s="1"/>
  <c r="N45" i="4"/>
  <c r="I17" i="88" l="1"/>
  <c r="I19" i="88" s="1"/>
  <c r="J11" i="88"/>
  <c r="J17" i="88" s="1"/>
  <c r="J19" i="88" s="1"/>
  <c r="O11" i="88"/>
  <c r="O17" i="88" s="1"/>
  <c r="O19" i="88" s="1"/>
  <c r="O9" i="88"/>
  <c r="G7" i="51"/>
  <c r="G19" i="51"/>
  <c r="G20" i="51"/>
  <c r="G10" i="51"/>
  <c r="G12" i="51"/>
  <c r="G18" i="51"/>
  <c r="G15" i="51"/>
  <c r="G16" i="51"/>
  <c r="G17" i="51"/>
  <c r="G8" i="51"/>
  <c r="G9" i="51"/>
  <c r="G14" i="51"/>
  <c r="G11" i="51"/>
  <c r="G13" i="51"/>
  <c r="F7" i="51" l="1"/>
  <c r="F10" i="51"/>
  <c r="F15" i="51"/>
  <c r="F16" i="51"/>
  <c r="F9" i="51"/>
  <c r="F14" i="51"/>
  <c r="F19" i="51"/>
  <c r="F20" i="51"/>
  <c r="F13" i="51"/>
  <c r="F18" i="51"/>
  <c r="F8" i="51"/>
  <c r="F17" i="51"/>
  <c r="F11" i="51"/>
  <c r="F12" i="51"/>
  <c r="E7" i="51" l="1"/>
  <c r="H7" i="51" s="1"/>
  <c r="E15" i="51"/>
  <c r="H15" i="51" s="1"/>
  <c r="J15" i="51" s="1"/>
  <c r="L15" i="51" s="1"/>
  <c r="E14" i="51"/>
  <c r="H14" i="51" s="1"/>
  <c r="J14" i="51" s="1"/>
  <c r="L14" i="51" s="1"/>
  <c r="E11" i="51"/>
  <c r="H11" i="51" s="1"/>
  <c r="J11" i="51" s="1"/>
  <c r="L11" i="51" s="1"/>
  <c r="E16" i="51"/>
  <c r="H16" i="51" s="1"/>
  <c r="J16" i="51" s="1"/>
  <c r="L16" i="51" s="1"/>
  <c r="E19" i="51"/>
  <c r="H19" i="51" s="1"/>
  <c r="J19" i="51" s="1"/>
  <c r="L19" i="51" s="1"/>
  <c r="E17" i="51"/>
  <c r="H17" i="51" s="1"/>
  <c r="J17" i="51" s="1"/>
  <c r="L17" i="51" s="1"/>
  <c r="E20" i="51"/>
  <c r="H20" i="51" s="1"/>
  <c r="J20" i="51" s="1"/>
  <c r="L20" i="51" s="1"/>
  <c r="E13" i="51"/>
  <c r="H13" i="51" s="1"/>
  <c r="J13" i="51" s="1"/>
  <c r="L13" i="51" s="1"/>
  <c r="E10" i="51"/>
  <c r="H10" i="51" s="1"/>
  <c r="J10" i="51" s="1"/>
  <c r="L10" i="51" s="1"/>
  <c r="E8" i="51"/>
  <c r="H8" i="51" s="1"/>
  <c r="J8" i="51" s="1"/>
  <c r="L8" i="51" s="1"/>
  <c r="E9" i="51"/>
  <c r="H9" i="51" s="1"/>
  <c r="J9" i="51" s="1"/>
  <c r="L9" i="51" s="1"/>
  <c r="E12" i="51"/>
  <c r="H12" i="51" s="1"/>
  <c r="J12" i="51" s="1"/>
  <c r="L12" i="51" s="1"/>
  <c r="E18" i="51"/>
  <c r="H18" i="51" s="1"/>
  <c r="J18" i="51" s="1"/>
  <c r="L18" i="51" s="1"/>
  <c r="J7" i="51" l="1"/>
  <c r="L7" i="51" s="1"/>
  <c r="H22" i="51"/>
  <c r="J22" i="51" s="1"/>
  <c r="L22" i="51" s="1"/>
</calcChain>
</file>

<file path=xl/sharedStrings.xml><?xml version="1.0" encoding="utf-8"?>
<sst xmlns="http://schemas.openxmlformats.org/spreadsheetml/2006/main" count="6227" uniqueCount="563">
  <si>
    <t>JANUARY 2018 THROUGH DECEMBER 2018</t>
  </si>
  <si>
    <t>January Estimated</t>
  </si>
  <si>
    <t>February Estimated</t>
  </si>
  <si>
    <t>March Estimated</t>
  </si>
  <si>
    <t>April Estimated</t>
  </si>
  <si>
    <t>May Estimated</t>
  </si>
  <si>
    <t>June Estimated</t>
  </si>
  <si>
    <t>July Estimated</t>
  </si>
  <si>
    <t>August Estimated</t>
  </si>
  <si>
    <t>September Estimated</t>
  </si>
  <si>
    <t>October Estimated</t>
  </si>
  <si>
    <t>November Estimated</t>
  </si>
  <si>
    <t>December Estimated</t>
  </si>
  <si>
    <t>Total</t>
  </si>
  <si>
    <t>Recoverable Costs Allocated to Energy - Intermediate</t>
  </si>
  <si>
    <t>Recoverable Costs Allocated to Energy - Peaking</t>
  </si>
  <si>
    <t>Recoverable Costs Allocated to 12 CP Demand - Production - Base</t>
  </si>
  <si>
    <t>Recoverable Costs Allocated to 12 CP Demand - Production - Peaking</t>
  </si>
  <si>
    <t>Recoverable Costs Allocated to 12 CP Demand - Production - Solar</t>
  </si>
  <si>
    <t/>
  </si>
  <si>
    <t>Retail Production Energy Jurisdictional Factor - Intermediate</t>
  </si>
  <si>
    <t>Retail Production Energy Jurisdictional Factor - Peaking</t>
  </si>
  <si>
    <t>Retail Transmission Demand Jurisdictional Factor</t>
  </si>
  <si>
    <t>Retail Production Demand Jurisdictional Factor - Base</t>
  </si>
  <si>
    <t>Retail Production Demand Jurisdictional Factor - Intermediate</t>
  </si>
  <si>
    <t>Retail Production Demand Jurisdictional Factor - Peaking</t>
  </si>
  <si>
    <t>Retail Production Demand Jurisdictional Factor - Solar</t>
  </si>
  <si>
    <t>Monthly Data</t>
  </si>
  <si>
    <t>Jurisdictionalization</t>
  </si>
  <si>
    <t>Method of Classification</t>
  </si>
  <si>
    <t>Twelve Month Amount</t>
  </si>
  <si>
    <t>Energy</t>
  </si>
  <si>
    <t>2 - Low NOX Burner Technology - Peaking</t>
  </si>
  <si>
    <t>3 - Continuous Emission Monitoring - Base</t>
  </si>
  <si>
    <t>3 - Continuous Emission Monitoring - Peaking</t>
  </si>
  <si>
    <t>3 - Continuous Emission Monitoring - Intermediate</t>
  </si>
  <si>
    <t>5b - Maintenance of Stationary Above Ground Fuel Storage Tanks - Base</t>
  </si>
  <si>
    <t>5a - Stationary Abv-Ground Fuel Tank Maint - Peaking</t>
  </si>
  <si>
    <t>5b - Maintenance of Stationary Above Ground Fuel Storage Tanks - Intermediate</t>
  </si>
  <si>
    <t>5b - Maintenance of Stationary Above Ground Fuel Storage Tanks - General</t>
  </si>
  <si>
    <t>7 - Relocate Turbine Lube Oil Underground Piping to Above Ground - Base</t>
  </si>
  <si>
    <t>8b - Oil Spill Clean-up/Response Equipment - Distribution</t>
  </si>
  <si>
    <t>8b - Oil Spill Clean-up/Response Equipment - General</t>
  </si>
  <si>
    <t>8b - Oil Spill Clean-up/Response Equipment - Peaking</t>
  </si>
  <si>
    <t>8b - Oil Spill Clean-up/Response Equipment - Intermediate</t>
  </si>
  <si>
    <t>10 - Relocate Storm Water Runoff - Base</t>
  </si>
  <si>
    <t>12 - Scherer Discharge Pipeline - Base</t>
  </si>
  <si>
    <t>20 - Wastewater Discharge Elimination &amp; Reuse - Peaking</t>
  </si>
  <si>
    <t>21 - St. Lucie Turtle Nets - Base</t>
  </si>
  <si>
    <t>22 - Pipeline Integrity Management - Peaking</t>
  </si>
  <si>
    <t>23 - SPCC - Spill Prevention, Control &amp; Countermeasures - Base</t>
  </si>
  <si>
    <t>23 - SPCC - Spill Prevention, Control &amp; Countermeasures - General</t>
  </si>
  <si>
    <t>23 - SPCC - Spill Prevention, Control &amp; Countermeasures - Peaking</t>
  </si>
  <si>
    <t>23 - SPCC - Spill Prevention, Control &amp; Countermeasures - Transmission</t>
  </si>
  <si>
    <t>23 - SPCC - Spill Prevention, Control &amp; Countermeasures - Intermediate</t>
  </si>
  <si>
    <t>24 - Manatee Reburn - Peaking</t>
  </si>
  <si>
    <t>26 - UST Remove/Replacement - General</t>
  </si>
  <si>
    <t>28 - CWA 316(b) Phase II Rule - Intermediate</t>
  </si>
  <si>
    <t>31 - Clean Air Interstate Rule (CAIR) Compliance - Base</t>
  </si>
  <si>
    <t>31 - Clean Air Interstate Rule (CAIR) Compliance - Peaking</t>
  </si>
  <si>
    <t>33 - MATS Project - Base</t>
  </si>
  <si>
    <t>34 - St Lucie Cooling Water System Inspection &amp; Maintenance - Base</t>
  </si>
  <si>
    <t>35 - Martin Plant Drinking Water System Compliance - Peaking</t>
  </si>
  <si>
    <t>36 - Low-Level Radioactive Waste Storage - Base</t>
  </si>
  <si>
    <t xml:space="preserve">37 - DeSoto Next Generation Solar Energy Center </t>
  </si>
  <si>
    <t xml:space="preserve">38 - Space Coast Next Generation Solar Energy Center </t>
  </si>
  <si>
    <t>39 - Martin Next Generation Solar Energy Center - Intermediate</t>
  </si>
  <si>
    <t>41 - Manatee Temporary Heating System Project - Intermediate</t>
  </si>
  <si>
    <t>42 - Turkey Point Cooling Canal Monitoring Plan - Base</t>
  </si>
  <si>
    <t>44 - Martin Plant Barley Barber Swamp Iron Mitigation - Peaking</t>
  </si>
  <si>
    <t>45 - 800 MW Unit ESP - Peaking</t>
  </si>
  <si>
    <t>54 - Coal Combustion Residuals - Base</t>
  </si>
  <si>
    <t>NA - Amortization of Gains on Sales of Emissions Allowances</t>
  </si>
  <si>
    <t>Juris. Factor</t>
  </si>
  <si>
    <t>Juris Twelve Month Amount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</si>
  <si>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</si>
  <si>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</si>
  <si>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</si>
  <si>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</si>
  <si>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</si>
  <si>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</si>
  <si>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</si>
  <si>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</si>
  <si>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</si>
  <si>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</si>
  <si>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</si>
  <si>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</si>
  <si>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</si>
  <si>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PROJECT #</t>
  </si>
  <si>
    <t>CP Demand</t>
  </si>
  <si>
    <t>GCP Demand</t>
  </si>
  <si>
    <t>1. Description of O&amp;M Activities</t>
  </si>
  <si>
    <t>1 - Air Operating Permit Fees - Base</t>
  </si>
  <si>
    <t>1 - Air Operating Permit Fees - Peaking</t>
  </si>
  <si>
    <t>1 - Air Operating Permit Fees - Intermediate</t>
  </si>
  <si>
    <t>5a - Stationary Abv-Ground Fuel Tank Maint - Intermediate</t>
  </si>
  <si>
    <t>8 - Oil Spill Cleanup/Response Equipment - Base</t>
  </si>
  <si>
    <t>8 - Oil Spill Cleanup/Response Equipment - Peaking</t>
  </si>
  <si>
    <t>14 - NPDES Permit Fees - Base</t>
  </si>
  <si>
    <t>14 - NPDES Permit Fees - Intermediate</t>
  </si>
  <si>
    <t>14 - NPDES Permit Fees - Peaking</t>
  </si>
  <si>
    <t>17 - Disposal of Noncontainerized Liq Waste - Base</t>
  </si>
  <si>
    <t>17 - Disposal of Noncontainerized Liq Waste - Peaking</t>
  </si>
  <si>
    <t>22 - Pipeline Integrity Management - Intermediate</t>
  </si>
  <si>
    <t>23 - SPCC - Spill Prevention, Control &amp; Countermeasures - Distribution</t>
  </si>
  <si>
    <t>27 - Lowest Quality Water Source - Intermediate</t>
  </si>
  <si>
    <t>28 - CWA 316(b) Phase II Rule - Base</t>
  </si>
  <si>
    <t>28 - CWA 316(b) Phase II Rule - Peaking</t>
  </si>
  <si>
    <t>29 - SCR Consumables - Intermediate</t>
  </si>
  <si>
    <t>41 - Manatee Temporary Heating System Project - Peaking</t>
  </si>
  <si>
    <t>47 - NPDES Industrial Waste Water Permits - Base</t>
  </si>
  <si>
    <t>47 - NPDES Permit Renewal Requirements - Peaking</t>
  </si>
  <si>
    <t>47 - NPDES Industrial Waste Water Permits - Intermediate</t>
  </si>
  <si>
    <t>48 - Industrial Boiler MACT Project - Base</t>
  </si>
  <si>
    <t>48 - Industrial Boiler MACT Project - Peaking</t>
  </si>
  <si>
    <t>50 - Steam Electric Effluent Guidelines Revised Rules - Base</t>
  </si>
  <si>
    <t>51 - Gopher Tortoise Relocations - Intermediate</t>
  </si>
  <si>
    <t>51 - Gopher Tortoise Relocations - Peaking</t>
  </si>
  <si>
    <t>2. Total of O&amp;M Activities</t>
  </si>
  <si>
    <t>ECRC - 42-2P-2 - Lines Stratified</t>
  </si>
  <si>
    <t>Totals may not add due to rounding.</t>
  </si>
  <si>
    <t>Project</t>
  </si>
  <si>
    <t>Class ID</t>
  </si>
  <si>
    <t>Plant</t>
  </si>
  <si>
    <t>Unit</t>
  </si>
  <si>
    <t>Utility</t>
  </si>
  <si>
    <t>2017 Depreciation Rate / Amortization Period</t>
  </si>
  <si>
    <t>Sum of Dec-17</t>
  </si>
  <si>
    <t>Sum of Dec-18</t>
  </si>
  <si>
    <t>002-LOW NOX BURNER TECHNOLOGY</t>
  </si>
  <si>
    <t>02 - Steam Generation Plant</t>
  </si>
  <si>
    <t>Turkey Pt</t>
  </si>
  <si>
    <t>Turkey Pt U1</t>
  </si>
  <si>
    <t>CRS</t>
  </si>
  <si>
    <t>002-LOW NOX BURNER TECHNOLOGY Total</t>
  </si>
  <si>
    <t>003-CONTINUOUS EMISSION MONITORING</t>
  </si>
  <si>
    <t>Manatee</t>
  </si>
  <si>
    <t>Manatee Comm</t>
  </si>
  <si>
    <t>Manatee U1</t>
  </si>
  <si>
    <t>Manatee U2</t>
  </si>
  <si>
    <t>Martin</t>
  </si>
  <si>
    <t>Martin Comm</t>
  </si>
  <si>
    <t>Martin U1</t>
  </si>
  <si>
    <t>Martin U2</t>
  </si>
  <si>
    <t>Scherer</t>
  </si>
  <si>
    <t>Scherer U4</t>
  </si>
  <si>
    <t>St Johns River Power Plant</t>
  </si>
  <si>
    <t>SJRPP - Comm</t>
  </si>
  <si>
    <t>SJRPP U1</t>
  </si>
  <si>
    <t>SJRPP U2</t>
  </si>
  <si>
    <t>05 - Other Generation Plant</t>
  </si>
  <si>
    <t>Ft Lauderdale</t>
  </si>
  <si>
    <t>FtLauderdale Comm</t>
  </si>
  <si>
    <t>FtLauderdale GTs</t>
  </si>
  <si>
    <t>FtLauderdale U4</t>
  </si>
  <si>
    <t>FtLauderdale U5</t>
  </si>
  <si>
    <t>Ft Myers</t>
  </si>
  <si>
    <t>FtMyers U2</t>
  </si>
  <si>
    <t>FtMyers U3</t>
  </si>
  <si>
    <t>FtMyers U3 SC Peaker</t>
  </si>
  <si>
    <t>Manatee U3</t>
  </si>
  <si>
    <t>Martin U3</t>
  </si>
  <si>
    <t>Martin U4</t>
  </si>
  <si>
    <t>Martin U8</t>
  </si>
  <si>
    <t>Sanford</t>
  </si>
  <si>
    <t>Sanford Comm</t>
  </si>
  <si>
    <t>Sanford U4</t>
  </si>
  <si>
    <t>Sanford U5</t>
  </si>
  <si>
    <t>003-CONTINUOUS EMISSION MONITORING Total</t>
  </si>
  <si>
    <t>005-MAINTENANCE OF ABOVE GROUND FUEL TANKS</t>
  </si>
  <si>
    <t>FtMyers GTs</t>
  </si>
  <si>
    <t>08 - General Plant</t>
  </si>
  <si>
    <t>General Plant</t>
  </si>
  <si>
    <t>005-MAINTENANCE OF ABOVE GROUND FUEL TANKS Total</t>
  </si>
  <si>
    <t>007-RELOCATE TURBINE LUBE OIL PIPING</t>
  </si>
  <si>
    <t>03 - Nuclear Generation Plant</t>
  </si>
  <si>
    <t>St Lucie</t>
  </si>
  <si>
    <t>StLucie U1</t>
  </si>
  <si>
    <t>007-RELOCATE TURBINE LUBE OIL PIPING Total</t>
  </si>
  <si>
    <t>008-OIL SPILL CLEANUP/RESPONSE EQUIPMENT</t>
  </si>
  <si>
    <t>07 - Distribution Plant - Electric</t>
  </si>
  <si>
    <t>Distribution</t>
  </si>
  <si>
    <t>Mass Distribution Plant</t>
  </si>
  <si>
    <t>008-OIL SPILL CLEANUP/RESPONSE EQUIPMENT Total</t>
  </si>
  <si>
    <t>010-REROUTE STORMWATER RUNOFF</t>
  </si>
  <si>
    <t>StLucie Comm</t>
  </si>
  <si>
    <t>010-REROUTE STORMWATER RUNOFF Total</t>
  </si>
  <si>
    <t>012-SCHERER DISCHARGE PIPELINE</t>
  </si>
  <si>
    <t>Scherer Comm</t>
  </si>
  <si>
    <t>012-SCHERER DISCHARGE PIPELINE Total</t>
  </si>
  <si>
    <t>020-WASTEWATER/STORMWATER DISCH ELIMINATION</t>
  </si>
  <si>
    <t>020-WASTEWATER/STORMWATER DISCH ELIMINATION Total</t>
  </si>
  <si>
    <t>022-PIPELINE INTEGRITY MANAGEMENT</t>
  </si>
  <si>
    <t>022-PIPELINE INTEGRITY MANAGEMENT Total</t>
  </si>
  <si>
    <t>023-SPILL PREVENTION CLEAN-UP &amp; COUNTERMEASURES</t>
  </si>
  <si>
    <t>Turkey Pt Comm</t>
  </si>
  <si>
    <t>StLucie U2</t>
  </si>
  <si>
    <t>Pt Everglades</t>
  </si>
  <si>
    <t>PtEverglades Comm</t>
  </si>
  <si>
    <t>06 - Transmission Plant - Electric</t>
  </si>
  <si>
    <t>Radial</t>
  </si>
  <si>
    <t>Transmission</t>
  </si>
  <si>
    <t>Transmission Plant - Electric</t>
  </si>
  <si>
    <t>023-SPILL PREVENTION CLEAN-UP &amp; COUNTERMEASURES Total</t>
  </si>
  <si>
    <t>024-GAS REBURN</t>
  </si>
  <si>
    <t>024-GAS REBURN Total</t>
  </si>
  <si>
    <t>026-UST REPLACEMENT/REMOVAL</t>
  </si>
  <si>
    <t>026-UST REPLACEMENT/REMOVAL Total</t>
  </si>
  <si>
    <t>028 - CWA 316(b) Phase II Rule</t>
  </si>
  <si>
    <t>Cape Canaveral</t>
  </si>
  <si>
    <t>CapeCanaveral Comm</t>
  </si>
  <si>
    <t>028 - CWA 316(b) Phase II Rule Total</t>
  </si>
  <si>
    <t>031-CLEAN AIR INTERSTATE RULE-CAIR</t>
  </si>
  <si>
    <t>Scherer Comm U3&amp;4</t>
  </si>
  <si>
    <t>031-CLEAN AIR INTERSTATE RULE-CAIR Total</t>
  </si>
  <si>
    <t>033-CLEAN AIR MERCURY RULE-CAMR -</t>
  </si>
  <si>
    <t>033-CLEAN AIR MERCURY RULE-CAMR - Total</t>
  </si>
  <si>
    <t>034-PSL COOLING WATER SYSTEM INSPECTION &amp; MAINTENANCE Total</t>
  </si>
  <si>
    <t>035-MARTIN PLANT DRINKING WATER COMP</t>
  </si>
  <si>
    <t>035-MARTIN PLANT DRINKING WATER COMP Total</t>
  </si>
  <si>
    <t>036-LOW LEV RADI WSTE-LLW</t>
  </si>
  <si>
    <t>036-LOW LEV RADI WSTE-LLW Total</t>
  </si>
  <si>
    <t>037-DE SOTO SOLAR PROJECT</t>
  </si>
  <si>
    <t>Desoto</t>
  </si>
  <si>
    <t>Desoto Solar</t>
  </si>
  <si>
    <t>037-DE SOTO SOLAR PROJECT Total</t>
  </si>
  <si>
    <t>038-SPACE COAST SOLAR PROJECT</t>
  </si>
  <si>
    <t>01 - Intangible Plant</t>
  </si>
  <si>
    <t>Intangible Plant</t>
  </si>
  <si>
    <t>30-year</t>
  </si>
  <si>
    <t>Space Coast</t>
  </si>
  <si>
    <t>Space Coast Solar</t>
  </si>
  <si>
    <t>038-SPACE COAST SOLAR PROJECT Total</t>
  </si>
  <si>
    <t>039-MARTIN SOLAR PROJECT</t>
  </si>
  <si>
    <t>Martin Solar</t>
  </si>
  <si>
    <t>039-MARTIN SOLAR PROJECT Total</t>
  </si>
  <si>
    <t>041-PRV MANATEE HEATING SYSTEM</t>
  </si>
  <si>
    <t>041-PRV MANATEE HEATING SYSTEM Total</t>
  </si>
  <si>
    <t>042-PTN COOLING CANAL MONITORING SYS</t>
  </si>
  <si>
    <t>Turkey Pt U5</t>
  </si>
  <si>
    <t>042-PTN COOLING CANAL MONITORING SYS Total</t>
  </si>
  <si>
    <t>044-Barley Barber Swamp Iron Mitiga</t>
  </si>
  <si>
    <t>044-Barley Barber Swamp Iron Mitiga Total</t>
  </si>
  <si>
    <t>045-800 MW UNIT ESP PROJECT</t>
  </si>
  <si>
    <t>045-800 MW UNIT ESP PROJECT Total</t>
  </si>
  <si>
    <t>054-Coal Combustion Residuals</t>
  </si>
  <si>
    <t>054-Coal Combustion Residuals Total</t>
  </si>
  <si>
    <t>Grand Total</t>
  </si>
  <si>
    <t>1. Total Jurisdictional Revenue Requirements for the projected period</t>
  </si>
  <si>
    <t>Note: Allocation to energy and demand in each period are in proportion to the respective period split of costs.</t>
  </si>
  <si>
    <t>      True-up costs are split in proportion to the split of actual demand-related and energy-related costs from respective true-up periods.</t>
  </si>
  <si>
    <t xml:space="preserve">      JANUARY 2018 THROUGH DECEMBER 2018</t>
  </si>
  <si>
    <t>RATE CLASS</t>
  </si>
  <si>
    <t>RS1/RTR1</t>
  </si>
  <si>
    <t>GS1/GST1</t>
  </si>
  <si>
    <t>GSD1/GSDT1/HLFT1</t>
  </si>
  <si>
    <t>OS2</t>
  </si>
  <si>
    <t>GSLD1/GSLDT1/CS1/CST1/HLFT2</t>
  </si>
  <si>
    <t>GSLD2/GSLDT2/CS2/CST2/HLFT3</t>
  </si>
  <si>
    <t>GSLD3/GSLDT3/CS3/CST3</t>
  </si>
  <si>
    <t>SST1T</t>
  </si>
  <si>
    <t>SST1D1/SST1D2/SST1D3</t>
  </si>
  <si>
    <t>CILC D/CILC G</t>
  </si>
  <si>
    <t>CILC T</t>
  </si>
  <si>
    <t>MET</t>
  </si>
  <si>
    <t>OL1/SL1/SL1M/PL1</t>
  </si>
  <si>
    <t>Note: There are currently no customers taking service on Schedules ISST1(D) or ISST1(T).  Should any customer begin</t>
  </si>
  <si>
    <t>      taking service on these schedules during the period, they will be billed using the applicable SST1 Factor.</t>
  </si>
  <si>
    <t>O&amp;M ACTIVITIES</t>
  </si>
  <si>
    <t>Note: Totals may not add due to rounding.</t>
  </si>
  <si>
    <t>O&amp;M ACTIVITES</t>
  </si>
  <si>
    <t>(14)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</si>
  <si>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Projected AVG 12 CP load factor based on 2014-2016 load research data and 2018 projections.</t>
    </r>
  </si>
  <si>
    <r>
      <rPr>
        <vertAlign val="superscript"/>
        <sz val="8"/>
        <rFont val="Arial"/>
        <family val="2"/>
      </rPr>
      <t xml:space="preserve">(b) </t>
    </r>
    <r>
      <rPr>
        <sz val="8"/>
        <rFont val="Arial"/>
        <family val="2"/>
      </rPr>
      <t>Projected AVG 12 GCP load factor based on 2014-2016 load research data and 2018 projections.</t>
    </r>
  </si>
  <si>
    <r>
      <rPr>
        <vertAlign val="superscript"/>
        <sz val="8"/>
        <rFont val="Arial"/>
        <family val="2"/>
      </rPr>
      <t xml:space="preserve">(d) </t>
    </r>
    <r>
      <rPr>
        <sz val="8"/>
        <rFont val="Arial"/>
        <family val="2"/>
      </rPr>
      <t>Calculated: (Col 4)/(8,760 * Col 2)</t>
    </r>
  </si>
  <si>
    <r>
      <rPr>
        <vertAlign val="superscript"/>
        <sz val="8"/>
        <rFont val="Arial"/>
        <family val="2"/>
      </rPr>
      <t xml:space="preserve">(e) </t>
    </r>
    <r>
      <rPr>
        <sz val="8"/>
        <rFont val="Arial"/>
        <family val="2"/>
      </rPr>
      <t>Calculated: (Col 4)/8,760 * Col 3)</t>
    </r>
  </si>
  <si>
    <r>
      <rPr>
        <vertAlign val="superscript"/>
        <sz val="8"/>
        <rFont val="Arial"/>
        <family val="2"/>
      </rPr>
      <t xml:space="preserve">(h) </t>
    </r>
    <r>
      <rPr>
        <sz val="8"/>
        <rFont val="Arial"/>
        <family val="2"/>
      </rPr>
      <t>Col 4 * Col 8</t>
    </r>
  </si>
  <si>
    <r>
      <rPr>
        <vertAlign val="superscript"/>
        <sz val="8"/>
        <rFont val="Arial"/>
        <family val="2"/>
      </rPr>
      <t xml:space="preserve">(i) </t>
    </r>
    <r>
      <rPr>
        <sz val="8"/>
        <rFont val="Arial"/>
        <family val="2"/>
      </rPr>
      <t>Col 5 * Col 7</t>
    </r>
  </si>
  <si>
    <r>
      <rPr>
        <vertAlign val="superscript"/>
        <sz val="8"/>
        <rFont val="Arial"/>
        <family val="2"/>
      </rPr>
      <t xml:space="preserve">(j) </t>
    </r>
    <r>
      <rPr>
        <sz val="8"/>
        <rFont val="Arial"/>
        <family val="2"/>
      </rPr>
      <t>Col 6 * Col 7</t>
    </r>
  </si>
  <si>
    <r>
      <rPr>
        <vertAlign val="superscript"/>
        <sz val="8"/>
        <rFont val="Arial"/>
        <family val="2"/>
      </rPr>
      <t xml:space="preserve">(k) </t>
    </r>
    <r>
      <rPr>
        <sz val="8"/>
        <rFont val="Arial"/>
        <family val="2"/>
      </rPr>
      <t>Col 9 / total for Col 9</t>
    </r>
  </si>
  <si>
    <r>
      <rPr>
        <vertAlign val="superscript"/>
        <sz val="8"/>
        <rFont val="Arial"/>
        <family val="2"/>
      </rPr>
      <t xml:space="preserve">(l) </t>
    </r>
    <r>
      <rPr>
        <sz val="8"/>
        <rFont val="Arial"/>
        <family val="2"/>
      </rPr>
      <t>Col 10 / total for Col 10</t>
    </r>
  </si>
  <si>
    <r>
      <rPr>
        <vertAlign val="superscript"/>
        <sz val="8"/>
        <rFont val="Arial"/>
        <family val="2"/>
      </rPr>
      <t xml:space="preserve">(m) </t>
    </r>
    <r>
      <rPr>
        <sz val="8"/>
        <rFont val="Arial"/>
        <family val="2"/>
      </rPr>
      <t>Col 11 / total for Col 11</t>
    </r>
  </si>
  <si>
    <t>31 - Clean Air Interstate Rule (CAIR) Compliance - Intermediate</t>
  </si>
  <si>
    <r>
      <t>Avg 12 CP Load Factor at Meter (%)</t>
    </r>
    <r>
      <rPr>
        <vertAlign val="superscript"/>
        <sz val="8"/>
        <rFont val="Arial"/>
        <family val="2"/>
      </rPr>
      <t xml:space="preserve"> (a)</t>
    </r>
  </si>
  <si>
    <r>
      <t>Avg 12 GCP Load Factor at Meter (%)</t>
    </r>
    <r>
      <rPr>
        <vertAlign val="superscript"/>
        <sz val="8"/>
        <rFont val="Arial"/>
        <family val="2"/>
      </rPr>
      <t xml:space="preserve"> (b)</t>
    </r>
  </si>
  <si>
    <r>
      <t>Projected Sales at Meter (KWH)</t>
    </r>
    <r>
      <rPr>
        <vertAlign val="superscript"/>
        <sz val="8"/>
        <rFont val="Arial"/>
        <family val="2"/>
      </rPr>
      <t xml:space="preserve"> (c)</t>
    </r>
  </si>
  <si>
    <r>
      <t>Projected Avg 12 CP at Meter (KW)</t>
    </r>
    <r>
      <rPr>
        <vertAlign val="superscript"/>
        <sz val="8"/>
        <rFont val="Arial"/>
        <family val="2"/>
      </rPr>
      <t xml:space="preserve"> (d)</t>
    </r>
  </si>
  <si>
    <r>
      <t>Projected Avg 12 GCP at Meter (KW)</t>
    </r>
    <r>
      <rPr>
        <vertAlign val="superscript"/>
        <sz val="8"/>
        <rFont val="Arial"/>
        <family val="2"/>
      </rPr>
      <t xml:space="preserve"> (e)</t>
    </r>
  </si>
  <si>
    <r>
      <t>Demand Loss Expansion Factor</t>
    </r>
    <r>
      <rPr>
        <vertAlign val="superscript"/>
        <sz val="8"/>
        <rFont val="Arial"/>
        <family val="2"/>
      </rPr>
      <t xml:space="preserve"> (f)</t>
    </r>
  </si>
  <si>
    <r>
      <t>Energy Loss Expansion Factor</t>
    </r>
    <r>
      <rPr>
        <vertAlign val="superscript"/>
        <sz val="8"/>
        <rFont val="Arial"/>
        <family val="2"/>
      </rPr>
      <t xml:space="preserve"> (g)</t>
    </r>
  </si>
  <si>
    <r>
      <t>Projected Sales at Generation (KWH)</t>
    </r>
    <r>
      <rPr>
        <vertAlign val="superscript"/>
        <sz val="8"/>
        <rFont val="Arial"/>
        <family val="2"/>
      </rPr>
      <t xml:space="preserve"> (h)</t>
    </r>
  </si>
  <si>
    <r>
      <t>Projected Avg 12 CP at Generation (kW)</t>
    </r>
    <r>
      <rPr>
        <vertAlign val="superscript"/>
        <sz val="8"/>
        <rFont val="Arial"/>
        <family val="2"/>
      </rPr>
      <t xml:space="preserve"> (i)</t>
    </r>
  </si>
  <si>
    <r>
      <t>Projected Avg 12 GCP Demand at Generation (kW)</t>
    </r>
    <r>
      <rPr>
        <vertAlign val="superscript"/>
        <sz val="8"/>
        <rFont val="Arial"/>
        <family val="2"/>
      </rPr>
      <t xml:space="preserve"> (j)</t>
    </r>
  </si>
  <si>
    <r>
      <t>Percentage of KWH Sales  at Generation (%)</t>
    </r>
    <r>
      <rPr>
        <vertAlign val="superscript"/>
        <sz val="8"/>
        <rFont val="Arial"/>
        <family val="2"/>
      </rPr>
      <t xml:space="preserve"> (k)</t>
    </r>
  </si>
  <si>
    <r>
      <t>Percentage of 12 CP Demand at Generation (%)</t>
    </r>
    <r>
      <rPr>
        <vertAlign val="superscript"/>
        <sz val="8"/>
        <rFont val="Arial"/>
        <family val="2"/>
      </rPr>
      <t xml:space="preserve"> (l)</t>
    </r>
  </si>
  <si>
    <r>
      <t>Percentage of 12 GCP Demand at Generation (%)</t>
    </r>
    <r>
      <rPr>
        <vertAlign val="superscript"/>
        <sz val="8"/>
        <rFont val="Arial"/>
        <family val="2"/>
      </rPr>
      <t xml:space="preserve"> (m)</t>
    </r>
  </si>
  <si>
    <r>
      <t>a. Projected O&amp;M Activities</t>
    </r>
    <r>
      <rPr>
        <vertAlign val="superscript"/>
        <sz val="10"/>
        <rFont val="Arial"/>
        <family val="2"/>
      </rPr>
      <t xml:space="preserve"> (a)</t>
    </r>
  </si>
  <si>
    <r>
      <t>b. Projected Capital Projects</t>
    </r>
    <r>
      <rPr>
        <vertAlign val="superscript"/>
        <sz val="10"/>
        <rFont val="Arial"/>
        <family val="2"/>
      </rPr>
      <t xml:space="preserve"> (b)</t>
    </r>
  </si>
  <si>
    <r>
      <t>c. Total Jurisdictional Revenue Requirements</t>
    </r>
    <r>
      <rPr>
        <vertAlign val="superscript"/>
        <sz val="10"/>
        <rFont val="Arial"/>
        <family val="2"/>
      </rPr>
      <t xml:space="preserve"> (c)</t>
    </r>
  </si>
  <si>
    <r>
      <t>2. True-up for Estimated Over/(Under) Recovery</t>
    </r>
    <r>
      <rPr>
        <vertAlign val="superscript"/>
        <sz val="10"/>
        <rFont val="Arial"/>
        <family val="2"/>
      </rPr>
      <t xml:space="preserve"> (d)</t>
    </r>
  </si>
  <si>
    <r>
      <t>3. Final True-up Over/(Under)</t>
    </r>
    <r>
      <rPr>
        <vertAlign val="superscript"/>
        <sz val="10"/>
        <rFont val="Arial"/>
        <family val="2"/>
      </rPr>
      <t xml:space="preserve"> (e)</t>
    </r>
  </si>
  <si>
    <r>
      <t>4. Total Jurisdictional Amount to be Recovered/(Refunded)</t>
    </r>
    <r>
      <rPr>
        <vertAlign val="superscript"/>
        <sz val="10"/>
        <rFont val="Arial"/>
        <family val="2"/>
      </rPr>
      <t xml:space="preserve"> (f)</t>
    </r>
  </si>
  <si>
    <r>
      <t>5. Total Projected Jurisdictional Amount Adjusted for Taxes</t>
    </r>
    <r>
      <rPr>
        <vertAlign val="superscript"/>
        <sz val="10"/>
        <rFont val="Arial"/>
        <family val="2"/>
      </rPr>
      <t xml:space="preserve"> (g)</t>
    </r>
  </si>
  <si>
    <t xml:space="preserve">           JANUARY 2018 THROUGH DECEMBER 2018</t>
  </si>
  <si>
    <t>23 - SPCC - Peaking</t>
  </si>
  <si>
    <t>23 - SPCC - Transmission</t>
  </si>
  <si>
    <t>23 - SPCC - Distribution</t>
  </si>
  <si>
    <t>19a - Substation Pollutant Discharge Prevention &amp; Removal - Dist.</t>
  </si>
  <si>
    <t>19b - Substation Pollutant Discharge Prevention &amp; Removal - Trans.</t>
  </si>
  <si>
    <t>23 - SPCC -  Intermediate</t>
  </si>
  <si>
    <t>Recoverable Costs Allocated to 12 CP Demand - Production - Interm.</t>
  </si>
  <si>
    <t>10. Jurisdictional GCP Demand Recoverable Costs- Distribution</t>
  </si>
  <si>
    <t>11. Total Jurisdictional Recoverable Costs for O&amp;M Activities</t>
  </si>
  <si>
    <t>Jurisdictional 12 CP Demand Recoverable Costs - Distribution</t>
  </si>
  <si>
    <t>Recoverable Costs Allocated to 12 CP Demand - Distribution</t>
  </si>
  <si>
    <t>Jurisdictional Energy Recoverable Costs - Production - Peaking</t>
  </si>
  <si>
    <t>Jurisdictional 12 CP Demand Recoverable Costs - Production - Solar</t>
  </si>
  <si>
    <t>Jurisdictional 12 CP Demand Recoverable Costs - Production - Peaking</t>
  </si>
  <si>
    <t>Jurisdictional 12 CP Demand Recoverable Costs - Production - Base</t>
  </si>
  <si>
    <t>Jurisdictional Energy Recoverable Costs - Production - Intermediate</t>
  </si>
  <si>
    <t>Jurisdictional 12 CP Demand Recoverable Costs - Production - Interm.</t>
  </si>
  <si>
    <t>3.  Recoverable Costs Allocated to Energy - Base</t>
  </si>
  <si>
    <t>4.  Recoverable Costs Allocated to 12 CP Demand - Transmission</t>
  </si>
  <si>
    <t>7.  Retail Distribution Demand Jurisdictional Factor</t>
  </si>
  <si>
    <t>8.  Jurisdictional Energy Recoverable Costs - Production - Base</t>
  </si>
  <si>
    <t>9.  Jurisdictional 12 CP Demand Recoverable Costs- Transmission</t>
  </si>
  <si>
    <t>6.  Retail Production Energy Jurisdictional Factor - Base</t>
  </si>
  <si>
    <t>5.  Recoverable Costs Allocated to GCP Demand -Distribution</t>
  </si>
  <si>
    <t>2.  Total of O&amp;M Activities</t>
  </si>
  <si>
    <r>
      <rPr>
        <vertAlign val="superscript"/>
        <sz val="8"/>
        <rFont val="Arial"/>
        <family val="2"/>
      </rPr>
      <t xml:space="preserve">(f) </t>
    </r>
    <r>
      <rPr>
        <sz val="8"/>
        <rFont val="Arial"/>
        <family val="2"/>
      </rPr>
      <t>Based on 2016 demand losses.</t>
    </r>
  </si>
  <si>
    <r>
      <rPr>
        <vertAlign val="superscript"/>
        <sz val="8"/>
        <rFont val="Arial"/>
        <family val="2"/>
      </rPr>
      <t xml:space="preserve">(g) </t>
    </r>
    <r>
      <rPr>
        <sz val="8"/>
        <rFont val="Arial"/>
        <family val="2"/>
      </rPr>
      <t>Based on 2016 energy losses.</t>
    </r>
  </si>
  <si>
    <t>2017-2018 Depreciation Schedule</t>
  </si>
  <si>
    <t>SL2/SL2M</t>
  </si>
  <si>
    <r>
      <t>Percentage of KWH Sales at Generation (%)</t>
    </r>
    <r>
      <rPr>
        <vertAlign val="superscript"/>
        <sz val="10"/>
        <rFont val="Arial"/>
        <family val="2"/>
      </rPr>
      <t xml:space="preserve"> (a)</t>
    </r>
  </si>
  <si>
    <r>
      <t>Percentage of 12 CP Demand at Generation (%)</t>
    </r>
    <r>
      <rPr>
        <vertAlign val="superscript"/>
        <sz val="10"/>
        <rFont val="Arial"/>
        <family val="2"/>
      </rPr>
      <t xml:space="preserve"> (b)</t>
    </r>
  </si>
  <si>
    <r>
      <t>Percentage of GCP Demand at Generation (%)</t>
    </r>
    <r>
      <rPr>
        <vertAlign val="superscript"/>
        <sz val="10"/>
        <rFont val="Arial"/>
        <family val="2"/>
      </rPr>
      <t xml:space="preserve"> (c)</t>
    </r>
  </si>
  <si>
    <r>
      <t>Energy Related Cost ($)</t>
    </r>
    <r>
      <rPr>
        <vertAlign val="superscript"/>
        <sz val="10"/>
        <rFont val="Arial"/>
        <family val="2"/>
      </rPr>
      <t xml:space="preserve"> (d)</t>
    </r>
  </si>
  <si>
    <r>
      <t>CP Demand Related Cost ($)</t>
    </r>
    <r>
      <rPr>
        <vertAlign val="superscript"/>
        <sz val="10"/>
        <rFont val="Arial"/>
        <family val="2"/>
      </rPr>
      <t xml:space="preserve"> (e)</t>
    </r>
  </si>
  <si>
    <r>
      <t>GCP Demand Related Cost ($)</t>
    </r>
    <r>
      <rPr>
        <vertAlign val="superscript"/>
        <sz val="10"/>
        <rFont val="Arial"/>
        <family val="2"/>
      </rPr>
      <t xml:space="preserve"> (f)</t>
    </r>
  </si>
  <si>
    <r>
      <t>Total Environmental Costs ($)</t>
    </r>
    <r>
      <rPr>
        <vertAlign val="superscript"/>
        <sz val="10"/>
        <rFont val="Arial"/>
        <family val="2"/>
      </rPr>
      <t xml:space="preserve"> (g)</t>
    </r>
  </si>
  <si>
    <r>
      <t>Projected Sales at Meter (KWH)</t>
    </r>
    <r>
      <rPr>
        <vertAlign val="superscript"/>
        <sz val="10"/>
        <rFont val="Arial"/>
        <family val="2"/>
      </rPr>
      <t xml:space="preserve"> (h)</t>
    </r>
  </si>
  <si>
    <r>
      <t>Environmental Cost Recovery Factor ($/KWH)</t>
    </r>
    <r>
      <rPr>
        <vertAlign val="superscript"/>
        <sz val="10"/>
        <rFont val="Arial"/>
        <family val="2"/>
      </rPr>
      <t xml:space="preserve"> (i)</t>
    </r>
  </si>
  <si>
    <r>
      <rPr>
        <vertAlign val="superscript"/>
        <sz val="10"/>
        <rFont val="Arial"/>
        <family val="2"/>
      </rPr>
      <t xml:space="preserve">(a) </t>
    </r>
    <r>
      <rPr>
        <sz val="10"/>
        <rFont val="Arial"/>
        <family val="2"/>
      </rPr>
      <t>From Form 42-6P, Col 12</t>
    </r>
  </si>
  <si>
    <r>
      <rPr>
        <vertAlign val="superscript"/>
        <sz val="10"/>
        <rFont val="Arial"/>
        <family val="2"/>
      </rPr>
      <t xml:space="preserve">(b) </t>
    </r>
    <r>
      <rPr>
        <sz val="10"/>
        <rFont val="Arial"/>
        <family val="2"/>
      </rPr>
      <t>From Form 42-6P, Col 13</t>
    </r>
  </si>
  <si>
    <r>
      <rPr>
        <vertAlign val="superscript"/>
        <sz val="10"/>
        <rFont val="Arial"/>
        <family val="2"/>
      </rPr>
      <t xml:space="preserve">(c) </t>
    </r>
    <r>
      <rPr>
        <sz val="10"/>
        <rFont val="Arial"/>
        <family val="2"/>
      </rPr>
      <t>From Form 42-6P, Col 14</t>
    </r>
  </si>
  <si>
    <r>
      <rPr>
        <vertAlign val="superscript"/>
        <sz val="10"/>
        <rFont val="Arial"/>
        <family val="2"/>
      </rPr>
      <t xml:space="preserve">(d) </t>
    </r>
    <r>
      <rPr>
        <sz val="10"/>
        <rFont val="Arial"/>
        <family val="2"/>
      </rPr>
      <t>Total Energy $ from Form 42-1P, Line 5, Column 2</t>
    </r>
  </si>
  <si>
    <r>
      <rPr>
        <vertAlign val="superscript"/>
        <sz val="10"/>
        <rFont val="Arial"/>
        <family val="2"/>
      </rPr>
      <t xml:space="preserve">(e) </t>
    </r>
    <r>
      <rPr>
        <sz val="10"/>
        <rFont val="Arial"/>
        <family val="2"/>
      </rPr>
      <t>Total CP Demand $ from Form 42-1P, Line 5, Column 3</t>
    </r>
  </si>
  <si>
    <r>
      <rPr>
        <vertAlign val="superscript"/>
        <sz val="10"/>
        <rFont val="Arial"/>
        <family val="2"/>
      </rPr>
      <t xml:space="preserve">(f) </t>
    </r>
    <r>
      <rPr>
        <sz val="10"/>
        <rFont val="Arial"/>
        <family val="2"/>
      </rPr>
      <t>Total GCP Demand $ from Form 42-1P, Line 5, Column 4</t>
    </r>
  </si>
  <si>
    <r>
      <rPr>
        <vertAlign val="superscript"/>
        <sz val="10"/>
        <rFont val="Arial"/>
        <family val="2"/>
      </rPr>
      <t xml:space="preserve">(g) </t>
    </r>
    <r>
      <rPr>
        <sz val="10"/>
        <rFont val="Arial"/>
        <family val="2"/>
      </rPr>
      <t>Col 5 + Col 6 + Col 7</t>
    </r>
  </si>
  <si>
    <r>
      <rPr>
        <vertAlign val="superscript"/>
        <sz val="10"/>
        <rFont val="Arial"/>
        <family val="2"/>
      </rPr>
      <t xml:space="preserve">(i) </t>
    </r>
    <r>
      <rPr>
        <sz val="10"/>
        <rFont val="Arial"/>
        <family val="2"/>
      </rPr>
      <t>Col 8 / Col 9</t>
    </r>
  </si>
  <si>
    <t>Environmental Cost Recovery Factor ($/KWH)</t>
  </si>
  <si>
    <t>1. Description of Investment Projects</t>
  </si>
  <si>
    <t>ECRC - 42-3P-1 Stratified</t>
  </si>
  <si>
    <t>Change in Projections</t>
  </si>
  <si>
    <t>Sub-Total 1. Description of Investment Projects</t>
  </si>
  <si>
    <t>ECRC - 42-3P-2 Stratified</t>
  </si>
  <si>
    <t>5.  Retail Production Energy Jurisdictional Factor - Base</t>
  </si>
  <si>
    <t>6.  Retail Transmission Demand Jurisdictional Factor</t>
  </si>
  <si>
    <t>Retail Production Demand Jurisdictional Factor - General</t>
  </si>
  <si>
    <t>Retail Distribution Demand Jurisdictional Factor</t>
  </si>
  <si>
    <t>7.  Jurisdictional Energy Recoverable Costs - Production - Base</t>
  </si>
  <si>
    <t>Jurisdictional Energy Recoverable Costs - Production - Inter.</t>
  </si>
  <si>
    <t>Jurisdictional Energy Recoverable Costs - Distribution</t>
  </si>
  <si>
    <t>Jurisdictional Energy Recoverable Costs - Transmission</t>
  </si>
  <si>
    <t>Jurisdictional Energy Recoverable Costs - Production - Solar</t>
  </si>
  <si>
    <t>Jurisdictional Energy Recoverable Costs - General</t>
  </si>
  <si>
    <t>8  .Jurisdictional 12 CP Demand Recoverable Costs - Transmission</t>
  </si>
  <si>
    <t>Jurisdictional 12 CP Demand Recoverable Costs - Production - Inter.</t>
  </si>
  <si>
    <t>Jurisdictional 12 CP Demand - Distribution</t>
  </si>
  <si>
    <t>Jurisdictional 12 CP Demand Recoverable Costs - General</t>
  </si>
  <si>
    <t>9.  Total Jurisdictional Recoverable Costs for Capital Investment Activities</t>
  </si>
  <si>
    <t>CAPITAL INVESTMENT PROJECTS - RECOVERABLE COSTS</t>
  </si>
  <si>
    <t>Juris. Twelve Month Amount</t>
  </si>
  <si>
    <t>Demand</t>
  </si>
  <si>
    <t>Tax Adjustment</t>
  </si>
  <si>
    <t>Beginning of Period Amount</t>
  </si>
  <si>
    <t>1. Investments</t>
  </si>
  <si>
    <t>a. Expenditures/Additions</t>
  </si>
  <si>
    <t>b. Clearings to Plant</t>
  </si>
  <si>
    <t>c. Retirements</t>
  </si>
  <si>
    <r>
      <t>d. Other</t>
    </r>
    <r>
      <rPr>
        <vertAlign val="superscript"/>
        <sz val="8"/>
        <rFont val="Arial"/>
        <family val="2"/>
      </rPr>
      <t xml:space="preserve"> (a)</t>
    </r>
  </si>
  <si>
    <r>
      <t>2. Plant-In-Service/Depreciation Base</t>
    </r>
    <r>
      <rPr>
        <vertAlign val="superscript"/>
        <sz val="8"/>
        <rFont val="Arial"/>
        <family val="2"/>
      </rPr>
      <t xml:space="preserve"> (b)</t>
    </r>
  </si>
  <si>
    <t>3. Less: Accumulated Depreciation</t>
  </si>
  <si>
    <t>3b. Less: Capital Recovery Unamortized Balance</t>
  </si>
  <si>
    <t>4. CWIP - Non Interest Bearing</t>
  </si>
  <si>
    <t>5. Net Investment (Lines 2 - 3 + 4)</t>
  </si>
  <si>
    <t>6. Average Net Investment</t>
  </si>
  <si>
    <t>7. Return on Average Net Investment</t>
  </si>
  <si>
    <r>
      <t>a. Equity Component grossed up for taxes</t>
    </r>
    <r>
      <rPr>
        <vertAlign val="superscript"/>
        <sz val="8"/>
        <rFont val="Arial"/>
        <family val="2"/>
      </rPr>
      <t xml:space="preserve"> (c)(h)</t>
    </r>
  </si>
  <si>
    <r>
      <t>b. Debt Component (Line 6 x debt rate x 1/12)</t>
    </r>
    <r>
      <rPr>
        <vertAlign val="superscript"/>
        <sz val="8"/>
        <rFont val="Arial"/>
        <family val="2"/>
      </rPr>
      <t xml:space="preserve"> (d)(h)</t>
    </r>
  </si>
  <si>
    <t>8. Investment Expenses</t>
  </si>
  <si>
    <r>
      <t>a. Depreciation</t>
    </r>
    <r>
      <rPr>
        <vertAlign val="superscript"/>
        <sz val="8"/>
        <rFont val="Arial"/>
        <family val="2"/>
      </rPr>
      <t xml:space="preserve"> (e)</t>
    </r>
  </si>
  <si>
    <r>
      <t>b. Amortization</t>
    </r>
    <r>
      <rPr>
        <vertAlign val="superscript"/>
        <sz val="8"/>
        <rFont val="Arial"/>
        <family val="2"/>
      </rPr>
      <t xml:space="preserve"> (f)</t>
    </r>
  </si>
  <si>
    <r>
      <t>c. Dismantlement</t>
    </r>
    <r>
      <rPr>
        <vertAlign val="superscript"/>
        <sz val="8"/>
        <rFont val="Arial"/>
        <family val="2"/>
      </rPr>
      <t xml:space="preserve"> (g)</t>
    </r>
  </si>
  <si>
    <t>d. Property Expenses</t>
  </si>
  <si>
    <t>e. Other</t>
  </si>
  <si>
    <t>9. Total System Recoverable Expenses (Lines 7 &amp; 8)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</si>
  <si>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Applicable to reserve salvage and removal cost.</t>
    </r>
  </si>
  <si>
    <r>
      <rPr>
        <vertAlign val="superscript"/>
        <sz val="8"/>
        <rFont val="Arial"/>
        <family val="2"/>
      </rPr>
      <t xml:space="preserve">(d) </t>
    </r>
    <r>
      <rPr>
        <sz val="8"/>
        <rFont val="Arial"/>
        <family val="2"/>
      </rPr>
      <t xml:space="preserve">The Debt Component is 1.3413% based on May 2017 ROR Surveillance Report and reflects a 10.55% ROE per FPSC Order No. PSC-12-0425-PAA-EU. </t>
    </r>
  </si>
  <si>
    <r>
      <rPr>
        <vertAlign val="superscript"/>
        <sz val="8"/>
        <rFont val="Arial"/>
        <family val="2"/>
      </rPr>
      <t xml:space="preserve">(g) </t>
    </r>
    <r>
      <rPr>
        <sz val="8"/>
        <rFont val="Arial"/>
        <family val="2"/>
      </rPr>
      <t xml:space="preserve">Dismantlement only applies to Solar projects - DeSoto (37), NASA (38) &amp; Martin (39) </t>
    </r>
  </si>
  <si>
    <r>
      <rPr>
        <vertAlign val="superscript"/>
        <sz val="8"/>
        <rFont val="Arial"/>
        <family val="2"/>
      </rPr>
      <t xml:space="preserve">(h) </t>
    </r>
    <r>
      <rPr>
        <sz val="8"/>
        <rFont val="Arial"/>
        <family val="2"/>
      </rPr>
      <t xml:space="preserve">For solar projects the return on investment calculation is comprised of two parts:    </t>
    </r>
  </si>
  <si>
    <t xml:space="preserve">   Average Net Investment: See footnotes (b) and (c).     </t>
  </si>
  <si>
    <t xml:space="preserve">   Average Unamortized ITC Balance:    </t>
  </si>
  <si>
    <t xml:space="preserve">   Debt Component:  Return of 1.716% based on the May 2017 ROR Surveillance Report and reflects a 10.55%  ROE.  Per FPSC Order PSC 12-0425-PAA-EU. </t>
  </si>
  <si>
    <t>Note:  Totals may not add due to rounding.</t>
  </si>
  <si>
    <t>a. Average ITC Balance</t>
  </si>
  <si>
    <t xml:space="preserve"> </t>
  </si>
  <si>
    <t xml:space="preserve">     </t>
  </si>
  <si>
    <t xml:space="preserve">         </t>
  </si>
  <si>
    <t>2.  Total of Capital Investment Projects</t>
  </si>
  <si>
    <t>Recoverable Costs Allocated to 12 CP Demand  - General</t>
  </si>
  <si>
    <t>Recoverable Costs Allocated to 12 CP Demand  - Distribution</t>
  </si>
  <si>
    <t>Current Factors March-December 2018</t>
  </si>
  <si>
    <r>
      <rPr>
        <vertAlign val="superscript"/>
        <sz val="8"/>
        <rFont val="Arial"/>
        <family val="2"/>
      </rPr>
      <t xml:space="preserve">(c) </t>
    </r>
    <r>
      <rPr>
        <sz val="8"/>
        <rFont val="Arial"/>
        <family val="2"/>
      </rPr>
      <t>The Gross-up factor for taxes uses 0.74655, which reflects the Federal Income Tax Rate of 21%; the monthly Equity Component of 4.8251% is based on May 2017 ROR Surveillance Report and reflects a 10.55% return on equity per FPSC Order No PSC-12-0425-PAA-EU.</t>
    </r>
  </si>
  <si>
    <t xml:space="preserve">   Equity Component:  Gross-up factor for taxes uses 0.74655, which reflects the Federal Income Tax Rate of 21%; the monthly Equity Component of 6.557% based on the May 2017 ROR Surveillance Report and reflects a 10.55% return on equity.    </t>
  </si>
  <si>
    <t>In accordance with FPSC Order No. PSC-94-0393-FOF-EI, FPL has recorded the gains on sales of emissions allowances as a regulatory liability.</t>
  </si>
  <si>
    <r>
      <rPr>
        <vertAlign val="superscript"/>
        <sz val="8"/>
        <rFont val="Arial"/>
        <family val="2"/>
      </rPr>
      <t xml:space="preserve">(f) </t>
    </r>
    <r>
      <rPr>
        <sz val="8"/>
        <rFont val="Arial"/>
        <family val="2"/>
      </rPr>
      <t>Line 7 is reported on O&amp;M Schedule</t>
    </r>
  </si>
  <si>
    <r>
      <rPr>
        <vertAlign val="superscript"/>
        <sz val="8"/>
        <rFont val="Arial"/>
        <family val="2"/>
      </rPr>
      <t xml:space="preserve">(e) </t>
    </r>
    <r>
      <rPr>
        <sz val="8"/>
        <rFont val="Arial"/>
        <family val="2"/>
      </rPr>
      <t>Line 5 is reported on Capital Schedule</t>
    </r>
  </si>
  <si>
    <r>
      <rPr>
        <vertAlign val="superscript"/>
        <sz val="8"/>
        <rFont val="Arial"/>
        <family val="2"/>
      </rPr>
      <t xml:space="preserve">(d) </t>
    </r>
    <r>
      <rPr>
        <sz val="8"/>
        <rFont val="Arial"/>
        <family val="2"/>
      </rPr>
      <t>Line 8b times Line 10</t>
    </r>
  </si>
  <si>
    <r>
      <rPr>
        <vertAlign val="superscript"/>
        <sz val="8"/>
        <rFont val="Arial"/>
        <family val="2"/>
      </rPr>
      <t xml:space="preserve">(c) </t>
    </r>
    <r>
      <rPr>
        <sz val="8"/>
        <rFont val="Arial"/>
        <family val="2"/>
      </rPr>
      <t>Line 8a times Line 9</t>
    </r>
  </si>
  <si>
    <t>13. Total Jurisdictional Recoverable Costs (Lines 11 + 12)</t>
  </si>
  <si>
    <r>
      <t>12. Retail Demand-Related Recoverable Costs</t>
    </r>
    <r>
      <rPr>
        <vertAlign val="superscript"/>
        <sz val="8"/>
        <rFont val="Arial"/>
        <family val="2"/>
      </rPr>
      <t xml:space="preserve"> (d)</t>
    </r>
  </si>
  <si>
    <r>
      <t>11. Retail Energy-Related Recoverable Costs</t>
    </r>
    <r>
      <rPr>
        <vertAlign val="superscript"/>
        <sz val="8"/>
        <rFont val="Arial"/>
        <family val="2"/>
      </rPr>
      <t xml:space="preserve"> (c)</t>
    </r>
  </si>
  <si>
    <t>10. Demand Jurisdictional Factor</t>
  </si>
  <si>
    <t>9. Energy Jurisdictional Factor</t>
  </si>
  <si>
    <t>b. Recoverable Costs Allocated to Demand</t>
  </si>
  <si>
    <t>a. Recoverable Costs Allocated to Energy</t>
  </si>
  <si>
    <t>8. Total System Recoverable Expenses (Lines 5 + 7)</t>
  </si>
  <si>
    <r>
      <t>7. Net Expense (Lines 6a + 6b + 6c)</t>
    </r>
    <r>
      <rPr>
        <vertAlign val="superscript"/>
        <sz val="8"/>
        <rFont val="Arial"/>
        <family val="2"/>
      </rPr>
      <t xml:space="preserve"> (f)</t>
    </r>
  </si>
  <si>
    <t>c. 509.000 Allowance Expense</t>
  </si>
  <si>
    <t>b. 411.900 Losses from Dispositions of Allowances</t>
  </si>
  <si>
    <t>a. 411.800 Gains from Dispositions of Allowances</t>
  </si>
  <si>
    <t>6. Expense Dr(Cr)</t>
  </si>
  <si>
    <r>
      <t>5. Total Return Component</t>
    </r>
    <r>
      <rPr>
        <vertAlign val="superscript"/>
        <sz val="8"/>
        <rFont val="Arial"/>
        <family val="2"/>
      </rPr>
      <t xml:space="preserve"> (e)</t>
    </r>
  </si>
  <si>
    <r>
      <t xml:space="preserve">b. Debt Component </t>
    </r>
    <r>
      <rPr>
        <vertAlign val="superscript"/>
        <sz val="8"/>
        <rFont val="Arial"/>
        <family val="2"/>
      </rPr>
      <t xml:space="preserve"> (b)</t>
    </r>
  </si>
  <si>
    <r>
      <t>a. Equity Component grossed up for taxes</t>
    </r>
    <r>
      <rPr>
        <vertAlign val="superscript"/>
        <sz val="8"/>
        <rFont val="Arial"/>
        <family val="2"/>
      </rPr>
      <t xml:space="preserve"> (a)</t>
    </r>
  </si>
  <si>
    <t>4. Return on Average Net Working Capital Balance</t>
  </si>
  <si>
    <t>3. Average Net Working Capital Balance</t>
  </si>
  <si>
    <t>2. Total Working Capital</t>
  </si>
  <si>
    <t>d. 254.900 Other Regulatory Liabilities-Gains</t>
  </si>
  <si>
    <t>c. 182.300 Other Regulatory Assets-Losses</t>
  </si>
  <si>
    <t>b. 158.200 Allowances Withheld</t>
  </si>
  <si>
    <t>a. 158.100 Allowance Inventory</t>
  </si>
  <si>
    <t>1. Working Capital Dr(Cr)</t>
  </si>
  <si>
    <t>FLORIDA POWER &amp; LIGHT COMPANY</t>
  </si>
  <si>
    <t xml:space="preserve"> COST RECOVERY CLAUSES</t>
  </si>
  <si>
    <t>Equity @ 10.55%</t>
  </si>
  <si>
    <t>CAPITAL STRUCTURE AND COST RATES PER
MAY 2017 EARNINGS SURVEILLANCE REPORT</t>
  </si>
  <si>
    <t>PRE-TAX</t>
  </si>
  <si>
    <t>ADJUSTED</t>
  </si>
  <si>
    <t>MIDPOINT</t>
  </si>
  <si>
    <t>WEIGHTED</t>
  </si>
  <si>
    <t>RETAIL</t>
  </si>
  <si>
    <t>RATIO</t>
  </si>
  <si>
    <t>COST RATES</t>
  </si>
  <si>
    <t>COST</t>
  </si>
  <si>
    <t>LONG_TERM_DEBT</t>
  </si>
  <si>
    <t>SHORT_TERM_DEBT</t>
  </si>
  <si>
    <t>PREFERRED_STOCK</t>
  </si>
  <si>
    <t>CUSTOMER_DEPOSITS</t>
  </si>
  <si>
    <t>COMMON_EQUITY</t>
  </si>
  <si>
    <t>DEFERRED_INCOME_TAX</t>
  </si>
  <si>
    <t>INVESTMENT_TAX_CREDITS</t>
  </si>
  <si>
    <t xml:space="preserve">   ZERO COST</t>
  </si>
  <si>
    <t xml:space="preserve">   WEIGHTED COST</t>
  </si>
  <si>
    <t>TOTAL</t>
  </si>
  <si>
    <t>CALCULATION OF THE WEIGHTED COST FOR CONVERTIBLE INVESTMENT TAX CREDITS (C-ITC) (a)</t>
  </si>
  <si>
    <t>PRE TAX</t>
  </si>
  <si>
    <t>RATE</t>
  </si>
  <si>
    <t>LONG TERM DEBT</t>
  </si>
  <si>
    <t>PREFERRED STOCK</t>
  </si>
  <si>
    <t>COMMON EQUITY</t>
  </si>
  <si>
    <t>DEBT COMPONENTS:</t>
  </si>
  <si>
    <t>SHORT TERM DEBT</t>
  </si>
  <si>
    <t>CUSTOMER DEPOSITS</t>
  </si>
  <si>
    <t>TAX CREDITS -WEIGHTED</t>
  </si>
  <si>
    <t>TOTAL DEBT</t>
  </si>
  <si>
    <t>EQUITY COMPONENTS:</t>
  </si>
  <si>
    <t>TOTAL EQUITY</t>
  </si>
  <si>
    <t xml:space="preserve">TOTAL </t>
  </si>
  <si>
    <t>PRE-TAX EQUITY</t>
  </si>
  <si>
    <t>PRE-TAX TOTAL</t>
  </si>
  <si>
    <t xml:space="preserve">       </t>
  </si>
  <si>
    <t>Note:</t>
  </si>
  <si>
    <t>(a) This capital structure applies only to Convertible Investment Tax Credit (C-ITC)</t>
  </si>
  <si>
    <t xml:space="preserve">    </t>
  </si>
  <si>
    <t>SJRPP Transaction</t>
  </si>
  <si>
    <t>Revised Projections Tax Act</t>
  </si>
  <si>
    <t>5b - Maintenance of Stationary Above Ground Fuel Storage Tanks - Peaking</t>
  </si>
  <si>
    <t>021-ST.LUCIE TURTLE NETS</t>
  </si>
  <si>
    <t>021-ST.LUCIE TURTLE NETS Total</t>
  </si>
  <si>
    <r>
      <rPr>
        <vertAlign val="superscript"/>
        <sz val="10"/>
        <rFont val="Arial"/>
        <family val="2"/>
      </rPr>
      <t xml:space="preserve">(a) </t>
    </r>
    <r>
      <rPr>
        <sz val="10"/>
        <rFont val="Arial"/>
        <family val="2"/>
      </rPr>
      <t>Form 42-2P-2, Page 4, Lines 8 through 10</t>
    </r>
  </si>
  <si>
    <r>
      <rPr>
        <vertAlign val="superscript"/>
        <sz val="10"/>
        <rFont val="Arial"/>
        <family val="2"/>
      </rPr>
      <t xml:space="preserve">(b) </t>
    </r>
    <r>
      <rPr>
        <sz val="10"/>
        <rFont val="Arial"/>
        <family val="2"/>
      </rPr>
      <t>Form 42-3P-2, Page 7, Lines 7 through 8</t>
    </r>
  </si>
  <si>
    <r>
      <rPr>
        <vertAlign val="superscript"/>
        <sz val="10"/>
        <rFont val="Arial"/>
        <family val="2"/>
      </rPr>
      <t xml:space="preserve">(c) </t>
    </r>
    <r>
      <rPr>
        <sz val="10"/>
        <rFont val="Arial"/>
        <family val="2"/>
      </rPr>
      <t>Lines 1a + 1b</t>
    </r>
  </si>
  <si>
    <r>
      <rPr>
        <vertAlign val="superscript"/>
        <sz val="10"/>
        <rFont val="Arial"/>
        <family val="2"/>
      </rPr>
      <t>(d)</t>
    </r>
    <r>
      <rPr>
        <sz val="10"/>
        <rFont val="Arial"/>
        <family val="2"/>
      </rPr>
      <t xml:space="preserve"> For the period January 2017 - December 2017 (Form 42-1E, Line 4, filed on July 19, 2017)</t>
    </r>
  </si>
  <si>
    <r>
      <rPr>
        <vertAlign val="superscript"/>
        <sz val="10"/>
        <rFont val="Arial"/>
        <family val="2"/>
      </rPr>
      <t xml:space="preserve">(e) </t>
    </r>
    <r>
      <rPr>
        <sz val="10"/>
        <rFont val="Arial"/>
        <family val="2"/>
      </rPr>
      <t>For the period January 2016 - December 2016 (Form 42-1A, Line 7, filed on April 3, 2017)</t>
    </r>
  </si>
  <si>
    <r>
      <rPr>
        <vertAlign val="superscript"/>
        <sz val="10"/>
        <rFont val="Arial"/>
        <family val="2"/>
      </rPr>
      <t xml:space="preserve">(f) </t>
    </r>
    <r>
      <rPr>
        <sz val="10"/>
        <rFont val="Arial"/>
        <family val="2"/>
      </rPr>
      <t>(Line 1 - Line 2 - Line 3)</t>
    </r>
  </si>
  <si>
    <r>
      <rPr>
        <vertAlign val="superscript"/>
        <sz val="10"/>
        <rFont val="Arial"/>
        <family val="2"/>
      </rPr>
      <t xml:space="preserve">(g) </t>
    </r>
    <r>
      <rPr>
        <sz val="10"/>
        <rFont val="Arial"/>
        <family val="2"/>
      </rPr>
      <t>Line 4 x Revenue Tax Multiplier 1.00072</t>
    </r>
  </si>
  <si>
    <r>
      <rPr>
        <vertAlign val="superscript"/>
        <sz val="8"/>
        <rFont val="Arial"/>
        <family val="2"/>
      </rPr>
      <t xml:space="preserve">(b) </t>
    </r>
    <r>
      <rPr>
        <sz val="8"/>
        <rFont val="Arial"/>
        <family val="2"/>
      </rPr>
      <t>Applicable beginning of period and end of period depreciable base by production plant name(s), unit(s), or plant account(s).  See Form 42-4P, pages 51-53.</t>
    </r>
  </si>
  <si>
    <r>
      <t xml:space="preserve">(b) </t>
    </r>
    <r>
      <rPr>
        <sz val="8"/>
        <rFont val="Arial"/>
        <family val="2"/>
      </rPr>
      <t>Applicable beginning of period and end of period depreciable base by production plant name(s), unit(s), or plant account(s).  See Form 42-4P, pages 51-53.</t>
    </r>
  </si>
  <si>
    <r>
      <rPr>
        <vertAlign val="superscript"/>
        <sz val="8"/>
        <rFont val="Arial"/>
        <family val="2"/>
      </rPr>
      <t>(e)</t>
    </r>
    <r>
      <rPr>
        <sz val="8"/>
        <rFont val="Arial"/>
        <family val="2"/>
      </rPr>
      <t xml:space="preserve"> Applicable depreciation rate or rates.  See Form 42-4P, pages 51-53</t>
    </r>
  </si>
  <si>
    <r>
      <t>(e)</t>
    </r>
    <r>
      <rPr>
        <sz val="8"/>
        <rFont val="Arial"/>
        <family val="2"/>
      </rPr>
      <t xml:space="preserve"> Applicable depreciation rate or rates.  See Form 42-4P, pages 51-53</t>
    </r>
  </si>
  <si>
    <r>
      <rPr>
        <vertAlign val="superscript"/>
        <sz val="8"/>
        <rFont val="Arial"/>
        <family val="2"/>
      </rPr>
      <t>(f)</t>
    </r>
    <r>
      <rPr>
        <sz val="8"/>
        <rFont val="Arial"/>
        <family val="2"/>
      </rPr>
      <t xml:space="preserve"> Applicable amortization period(s).  See Form 42-4P, pages 51-53. </t>
    </r>
  </si>
  <si>
    <r>
      <t>(f)</t>
    </r>
    <r>
      <rPr>
        <sz val="8"/>
        <rFont val="Arial"/>
        <family val="2"/>
      </rPr>
      <t xml:space="preserve"> Applicable amortization period(s).  See Form 42-4P, pages 51-53. </t>
    </r>
  </si>
  <si>
    <r>
      <rPr>
        <vertAlign val="superscript"/>
        <sz val="8"/>
        <rFont val="Arial"/>
        <family val="2"/>
      </rPr>
      <t xml:space="preserve">(f) </t>
    </r>
    <r>
      <rPr>
        <sz val="8"/>
        <rFont val="Arial"/>
        <family val="2"/>
      </rPr>
      <t xml:space="preserve">Applicable amortization period(s).  See Form 42-4P, pages 51-53. </t>
    </r>
  </si>
  <si>
    <r>
      <t xml:space="preserve">(f) </t>
    </r>
    <r>
      <rPr>
        <sz val="8"/>
        <rFont val="Arial"/>
        <family val="2"/>
      </rPr>
      <t xml:space="preserve">Applicable amortization period(s).  See Form 42-4P, pages 51-53. </t>
    </r>
  </si>
  <si>
    <t>JULY 2018 THROUGH DECEMBER 2018</t>
  </si>
  <si>
    <r>
      <rPr>
        <vertAlign val="superscript"/>
        <sz val="8"/>
        <rFont val="Arial"/>
        <family val="2"/>
      </rPr>
      <t xml:space="preserve">(c) </t>
    </r>
    <r>
      <rPr>
        <sz val="8"/>
        <rFont val="Arial"/>
        <family val="2"/>
      </rPr>
      <t>Projected KWH sales for the period July 2018 through December 2018.</t>
    </r>
  </si>
  <si>
    <r>
      <rPr>
        <vertAlign val="superscript"/>
        <sz val="10"/>
        <rFont val="Arial"/>
        <family val="2"/>
      </rPr>
      <t xml:space="preserve">(h) </t>
    </r>
    <r>
      <rPr>
        <sz val="10"/>
        <rFont val="Arial"/>
        <family val="2"/>
      </rPr>
      <t>Projected KWH sales for the period July 2018 through December 2018.</t>
    </r>
  </si>
  <si>
    <t>Revised Factors July-December 2018 Tax Scenario</t>
  </si>
  <si>
    <t>FPL 000211</t>
  </si>
  <si>
    <t>20180046-EI</t>
  </si>
  <si>
    <t>FPL 000212</t>
  </si>
  <si>
    <t>FPL 000213</t>
  </si>
  <si>
    <t>FPL 000214</t>
  </si>
  <si>
    <t>FPL 000215</t>
  </si>
  <si>
    <t>FPL 000216</t>
  </si>
  <si>
    <t>FPL 000217</t>
  </si>
  <si>
    <t>FPL 000218</t>
  </si>
  <si>
    <t>FPL 000219</t>
  </si>
  <si>
    <t>FPL 000220</t>
  </si>
  <si>
    <t>FPL 000221</t>
  </si>
  <si>
    <t>FPL 000222</t>
  </si>
  <si>
    <t>FPL 000223</t>
  </si>
  <si>
    <t>FPL 000224</t>
  </si>
  <si>
    <t>FPL 000225</t>
  </si>
  <si>
    <t>FPL 000226</t>
  </si>
  <si>
    <t>FPL 000227</t>
  </si>
  <si>
    <t>FPL 000229</t>
  </si>
  <si>
    <t>FPL 000228</t>
  </si>
  <si>
    <t>FPL 000230</t>
  </si>
  <si>
    <t>FPL 000231</t>
  </si>
  <si>
    <t>FPL 000232</t>
  </si>
  <si>
    <t>FPL 000233</t>
  </si>
  <si>
    <t>FPL 000234</t>
  </si>
  <si>
    <t>FPL 000235</t>
  </si>
  <si>
    <t>FPL 000236</t>
  </si>
  <si>
    <t>FPL 000237</t>
  </si>
  <si>
    <t>FPL 000238</t>
  </si>
  <si>
    <t>FPL 000239</t>
  </si>
  <si>
    <t>FPL 000240</t>
  </si>
  <si>
    <t>FPL 000241</t>
  </si>
  <si>
    <t>FPL 000242</t>
  </si>
  <si>
    <t>FPL 000243</t>
  </si>
  <si>
    <t>FPL 000244</t>
  </si>
  <si>
    <t>FPL 000245</t>
  </si>
  <si>
    <t>FPL 000246</t>
  </si>
  <si>
    <t>FPL 000247</t>
  </si>
  <si>
    <t>FPL 000248</t>
  </si>
  <si>
    <t>FPL 000249</t>
  </si>
  <si>
    <t>FPL 000250</t>
  </si>
  <si>
    <t>FPL 000251</t>
  </si>
  <si>
    <t>FPL 000252</t>
  </si>
  <si>
    <t>FPL 000253</t>
  </si>
  <si>
    <t>FPL 000255</t>
  </si>
  <si>
    <t>FPL 000254</t>
  </si>
  <si>
    <t>FPL 000256</t>
  </si>
  <si>
    <t>FPL 000257</t>
  </si>
  <si>
    <t>FPL 000258</t>
  </si>
  <si>
    <t>FPL 000259</t>
  </si>
  <si>
    <t>FPL 000260</t>
  </si>
  <si>
    <t>FPL 000261</t>
  </si>
  <si>
    <t>FPL 000262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</si>
</sst>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 &quot;"/>
    <numFmt numFmtId="165" formatCode="#,##0.0000%_);[Red]\(#,##0.0000%\);&quot; &quot;"/>
    <numFmt numFmtId="166" formatCode="&quot;$&quot;#,##0.00"/>
    <numFmt numFmtId="167" formatCode="&quot;$&quot;#,##0"/>
    <numFmt numFmtId="168" formatCode="&quot;$&quot;#,##0.0000"/>
    <numFmt numFmtId="169" formatCode="#,##0.000%_);[Red]\(#,##0.000%\);&quot; &quot;"/>
    <numFmt numFmtId="170" formatCode="\$#,##0_);\(\$#,##0\)"/>
    <numFmt numFmtId="171" formatCode="#,##0.00000%_);\(#,##0.00000%\)"/>
    <numFmt numFmtId="172" formatCode="_(* #,##0_);_(* \(#,##0\);_(* &quot;-&quot;??_);_(@_)"/>
    <numFmt numFmtId="173" formatCode="General_)"/>
    <numFmt numFmtId="174" formatCode="#,##0.0_);\(#,##0.0\)"/>
    <numFmt numFmtId="175" formatCode="0.0%"/>
    <numFmt numFmtId="176" formatCode="#,##0.000_);\(#,##0.000\)"/>
    <numFmt numFmtId="177" formatCode="&quot;$&quot;#,##0.0_);\(&quot;$&quot;#,##0.0\)"/>
    <numFmt numFmtId="178" formatCode="0.000000"/>
    <numFmt numFmtId="179" formatCode="#\ ??"/>
    <numFmt numFmtId="180" formatCode="m/dd/yy"/>
    <numFmt numFmtId="181" formatCode="0;[Red]0"/>
    <numFmt numFmtId="182" formatCode="#,##0.0\ ;[Red]\(#,##0.0\)"/>
    <numFmt numFmtId="183" formatCode="0.00000000%"/>
    <numFmt numFmtId="184" formatCode="0.000000000000000%"/>
    <numFmt numFmtId="185" formatCode="&quot;$&quot;0.00\ \ \ _);\(&quot;$&quot;0.00\)\ \ \ "/>
    <numFmt numFmtId="186" formatCode="0.0;\(0.0\)"/>
    <numFmt numFmtId="187" formatCode="[Blue]#,##0.000_);[Blue]\(#,##0.000\)"/>
    <numFmt numFmtId="188" formatCode="[Blue]&quot;$&quot;#,##0.000_);[Blue]\(&quot;$&quot;#,##0.000\)"/>
    <numFmt numFmtId="189" formatCode="&quot;$&quot;#,##0.00000_);\(&quot;$&quot;#,##0.00000\)"/>
    <numFmt numFmtId="190" formatCode="#,##0.000000_);\(#,##0.000000\)"/>
    <numFmt numFmtId="191" formatCode="&quot;$&quot;#,##0.0000_);\(&quot;$&quot;#,##0.0000\)"/>
    <numFmt numFmtId="192" formatCode="0.0\x"/>
    <numFmt numFmtId="193" formatCode="&quot;£&quot;#,##0_);[Red]\(&quot;£&quot;#,##0\)"/>
    <numFmt numFmtId="194" formatCode="&quot;$&quot;___#\,##0_);[Red]\(&quot;$&quot;___#\,##0\)"/>
    <numFmt numFmtId="195" formatCode="&quot;$&quot;#,##0.0;[Red]\(&quot;$&quot;#,###.0\)"/>
    <numFmt numFmtId="196" formatCode="0.0%;[Red]\(0.0\)"/>
    <numFmt numFmtId="197" formatCode="0.00_)"/>
    <numFmt numFmtId="198" formatCode="0.000_)"/>
    <numFmt numFmtId="199" formatCode="#,##0.0;\(#,##0.0\)"/>
    <numFmt numFmtId="200" formatCode="#,##0.0_);\(#,##0.0\);&quot;—&quot;_)"/>
    <numFmt numFmtId="201" formatCode="_-* #,##0.00\ _D_M_-;\-* #,##0.00\ _D_M_-;_-* &quot;-&quot;??\ _D_M_-;_-@_-"/>
    <numFmt numFmtId="202" formatCode="0.0%;\(0.0%\)"/>
    <numFmt numFmtId="203" formatCode="#,##0.0000\X\ "/>
    <numFmt numFmtId="204" formatCode="&quot;$&quot;#,##0.0_);\(&quot;$&quot;#,##0.0\);&quot;—&quot;_)"/>
    <numFmt numFmtId="205" formatCode="_-* #,##0.00\ &quot;DM&quot;_-;\-* #,##0.00\ &quot;DM&quot;_-;_-* &quot;-&quot;??\ &quot;DM&quot;_-;_-@_-"/>
    <numFmt numFmtId="206" formatCode="&quot;$&quot;#,##0\ ;\(&quot;$&quot;#,##0\)"/>
    <numFmt numFmtId="207" formatCode="_(* #,##0.00000000_);_(* \(#,##0.00000000\);_(* &quot;-&quot;_);_(@_)"/>
    <numFmt numFmtId="208" formatCode="&quot;12/93&quot;"/>
    <numFmt numFmtId="209" formatCode="_(* #,##0.000_);_(* \(#,##0.000\);_(* &quot;-&quot;?_);_(@_)"/>
    <numFmt numFmtId="210" formatCode="00.00%;[Red]\(00.00%\)"/>
    <numFmt numFmtId="211" formatCode="&quot;$&quot;#,##0.000_);\(&quot;$&quot;#,##0.000\)"/>
    <numFmt numFmtId="212" formatCode="_([$€-2]* #,##0.00_);_([$€-2]* \(#,##0.00\);_([$€-2]* &quot;-&quot;??_)"/>
    <numFmt numFmtId="213" formatCode="_-* #,##0.0_-;\-* #,##0.0_-;_-* &quot;-&quot;??_-;_-@_-"/>
    <numFmt numFmtId="214" formatCode="#,##0.00&quot; $&quot;;\-#,##0.00&quot; $&quot;"/>
    <numFmt numFmtId="215" formatCode="\ \ \ \ \ \ \ \ \ \ @"/>
    <numFmt numFmtId="216" formatCode="_(&quot;$&quot;* #,##0.0_);_(&quot;$&quot;* \(#,##0.0\);_(&quot;$&quot;* &quot;-&quot;_);_(@_)"/>
    <numFmt numFmtId="217" formatCode="_(* #,##0_);_(* \(#,##0\);_(* &quot;-&quot;?_);_(@_)"/>
    <numFmt numFmtId="218" formatCode="0_);\(0\)"/>
    <numFmt numFmtId="219" formatCode="#,##0\x_);\(#,##0\x\)"/>
    <numFmt numFmtId="220" formatCode="#,##0%_);\(#,##0%\)"/>
    <numFmt numFmtId="221" formatCode="#,##0.0\x_)_);\(#,##0.0\x\)_);#,##0.0\x_)_);@_%_)"/>
    <numFmt numFmtId="222" formatCode="#,##0.000000000000_);\(#,##0.000000000000\)"/>
    <numFmt numFmtId="223" formatCode="_(* #,##0.00_);_(* \(#,##0.00\);_(* &quot;-&quot;????_);_(@_)"/>
    <numFmt numFmtId="224" formatCode="[$-409]mmmm\ d\,\ yyyy;@"/>
    <numFmt numFmtId="225" formatCode="mm/dd/yy"/>
    <numFmt numFmtId="226" formatCode="#,##0.0\ ;\(#,##0.0\)"/>
    <numFmt numFmtId="227" formatCode="[Blue]0.000"/>
    <numFmt numFmtId="228" formatCode="#,##0.0\%_);\(#,##0.0\%\);#,##0.0\%_);@_%_)"/>
    <numFmt numFmtId="229" formatCode="###,000"/>
    <numFmt numFmtId="230" formatCode="#,##0.00000_);\(#,##0.00000\)"/>
    <numFmt numFmtId="231" formatCode="#,##0.000%_);\(#,##0.000%\)"/>
    <numFmt numFmtId="232" formatCode="#,##0.00000000_);\(#,##0.00000000\)"/>
    <numFmt numFmtId="233" formatCode="0.00000%"/>
    <numFmt numFmtId="234" formatCode="0.00000"/>
    <numFmt numFmtId="235" formatCode="\$#,##0_);\(\$#,##0\);&quot;N/A&quot;"/>
    <numFmt numFmtId="236" formatCode="\$#,##0_);[Red]\(\$#,##0\);&quot; &quot;"/>
    <numFmt numFmtId="237" formatCode="0.000%"/>
    <numFmt numFmtId="238" formatCode="_(* #,##0.0000000000000000000000_);_(* \(#,##0.0000000000000000000000\);_(* &quot;-&quot;??_);_(@_)"/>
    <numFmt numFmtId="239" formatCode="_(* #,##0.00000000000000000_);_(* \(#,##0.00000000000000000\);_(* &quot;-&quot;??_);_(@_)"/>
    <numFmt numFmtId="240" formatCode="_(* #,##0.00000000000000_);_(* \(#,##0.00000000000000\);_(* &quot;-&quot;??_);_(@_)"/>
    <numFmt numFmtId="241" formatCode="0.0000%"/>
    <numFmt numFmtId="242" formatCode="_(* #,##0.000000000000_);_(* \(#,##0.000000000000\);_(* &quot;-&quot;??_);_(@_)"/>
  </numFmts>
  <fonts count="24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sz val="10"/>
      <name val="Courier"/>
      <family val="3"/>
    </font>
    <font>
      <sz val="8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i/>
      <sz val="12"/>
      <name val="Times New Roman"/>
      <family val="1"/>
    </font>
    <font>
      <u/>
      <sz val="8.4"/>
      <color indexed="12"/>
      <name val="Arial"/>
      <family val="2"/>
    </font>
    <font>
      <sz val="10"/>
      <name val="Tms Rmn"/>
    </font>
    <font>
      <sz val="14"/>
      <name val="Times New Roman"/>
      <family val="1"/>
    </font>
    <font>
      <sz val="18"/>
      <name val="Times New Roman"/>
      <family val="1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0"/>
      <color indexed="8"/>
      <name val="Times New Roman"/>
      <family val="1"/>
    </font>
    <font>
      <sz val="8"/>
      <color indexed="10"/>
      <name val="Arial"/>
      <family val="2"/>
    </font>
    <font>
      <sz val="8"/>
      <color indexed="12"/>
      <name val="Arial"/>
      <family val="2"/>
    </font>
    <font>
      <i/>
      <sz val="8"/>
      <color indexed="12"/>
      <name val="Arial"/>
      <family val="2"/>
    </font>
    <font>
      <sz val="8"/>
      <color indexed="11"/>
      <name val="Arial"/>
      <family val="2"/>
    </font>
    <font>
      <i/>
      <sz val="8"/>
      <color indexed="11"/>
      <name val="Arial"/>
      <family val="2"/>
    </font>
    <font>
      <sz val="8"/>
      <name val="Times"/>
    </font>
    <font>
      <sz val="8"/>
      <name val="Times"/>
      <family val="1"/>
    </font>
    <font>
      <sz val="8"/>
      <color indexed="17"/>
      <name val="Arial"/>
      <family val="2"/>
    </font>
    <font>
      <sz val="12"/>
      <color indexed="12"/>
      <name val="Times New Roman"/>
      <family val="1"/>
    </font>
    <font>
      <sz val="12"/>
      <color indexed="8"/>
      <name val="Times New Roman"/>
      <family val="1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sz val="11"/>
      <color indexed="16"/>
      <name val="Calibri"/>
      <family val="2"/>
    </font>
    <font>
      <sz val="8"/>
      <color indexed="12"/>
      <name val="Times New Roman"/>
      <family val="1"/>
    </font>
    <font>
      <b/>
      <sz val="18"/>
      <name val="Times New Roman"/>
      <family val="1"/>
    </font>
    <font>
      <sz val="8"/>
      <name val="Tms Rmn"/>
    </font>
    <font>
      <sz val="8"/>
      <color indexed="12"/>
      <name val="Tms Rmn"/>
    </font>
    <font>
      <sz val="8"/>
      <name val="Helv"/>
    </font>
    <font>
      <b/>
      <sz val="12"/>
      <name val="Times New Roman"/>
      <family val="1"/>
    </font>
    <font>
      <b/>
      <sz val="10"/>
      <color indexed="8"/>
      <name val="Times New Roman"/>
      <family val="1"/>
    </font>
    <font>
      <sz val="24"/>
      <name val="Times New Roman"/>
      <family val="1"/>
    </font>
    <font>
      <sz val="10"/>
      <name val="Helv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sz val="10"/>
      <name val="Courier New"/>
      <family val="3"/>
    </font>
    <font>
      <sz val="8"/>
      <name val="Comic Sans MS"/>
      <family val="4"/>
    </font>
    <font>
      <sz val="11"/>
      <name val="Tms Rmn"/>
      <family val="1"/>
    </font>
    <font>
      <sz val="8"/>
      <color indexed="8"/>
      <name val="Times New Roman"/>
      <family val="1"/>
    </font>
    <font>
      <b/>
      <sz val="10"/>
      <color indexed="64"/>
      <name val="Arial"/>
      <family val="2"/>
    </font>
    <font>
      <sz val="14"/>
      <name val="Arial"/>
      <family val="2"/>
    </font>
    <font>
      <sz val="8"/>
      <name val="Palatino"/>
      <family val="1"/>
    </font>
    <font>
      <sz val="10"/>
      <color theme="1"/>
      <name val="Calibri"/>
      <family val="2"/>
    </font>
    <font>
      <sz val="10"/>
      <name val="Helvetica"/>
    </font>
    <font>
      <sz val="11"/>
      <color theme="1"/>
      <name val="Calibri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sz val="10"/>
      <name val="MS Serif"/>
      <family val="1"/>
    </font>
    <font>
      <b/>
      <sz val="10"/>
      <name val="Tms Rmn"/>
    </font>
    <font>
      <sz val="10"/>
      <color indexed="17"/>
      <name val="Palatino"/>
    </font>
    <font>
      <sz val="10"/>
      <color indexed="17"/>
      <name val="Palatino"/>
      <family val="1"/>
    </font>
    <font>
      <sz val="11"/>
      <name val="??"/>
    </font>
    <font>
      <sz val="10"/>
      <color indexed="12"/>
      <name val="Arial"/>
      <family val="2"/>
    </font>
    <font>
      <b/>
      <i/>
      <sz val="8"/>
      <color indexed="12"/>
      <name val="Helvetica-Narrow"/>
      <family val="2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0"/>
      <color rgb="FFFF0000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0"/>
      <color indexed="23"/>
      <name val="Arial"/>
      <family val="2"/>
    </font>
    <font>
      <b/>
      <i/>
      <u/>
      <sz val="16"/>
      <name val="Symbol"/>
      <family val="1"/>
      <charset val="2"/>
    </font>
    <font>
      <b/>
      <i/>
      <u/>
      <sz val="10"/>
      <name val="Arial"/>
      <family val="2"/>
    </font>
    <font>
      <i/>
      <sz val="6"/>
      <name val="Arial"/>
      <family val="2"/>
    </font>
    <font>
      <sz val="7"/>
      <name val="Palatino"/>
      <family val="1"/>
    </font>
    <font>
      <sz val="7"/>
      <name val="Arial"/>
      <family val="2"/>
    </font>
    <font>
      <sz val="10"/>
      <name val="Geneva"/>
    </font>
    <font>
      <sz val="10"/>
      <name val="Geneva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b/>
      <sz val="14"/>
      <name val="Arial"/>
      <family val="2"/>
    </font>
    <font>
      <b/>
      <u/>
      <sz val="11"/>
      <color indexed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theme="3"/>
      <name val="Arial"/>
      <family val="2"/>
    </font>
    <font>
      <b/>
      <sz val="18"/>
      <color indexed="22"/>
      <name val="Arial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theme="3"/>
      <name val="Arial"/>
      <family val="2"/>
    </font>
    <font>
      <b/>
      <sz val="12"/>
      <color indexed="22"/>
      <name val="Arial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8"/>
      <name val="Arial"/>
      <family val="2"/>
    </font>
    <font>
      <b/>
      <u/>
      <sz val="14"/>
      <name val="Arial Narrow"/>
      <family val="2"/>
    </font>
    <font>
      <b/>
      <sz val="8"/>
      <name val="MS Sans Serif"/>
      <family val="2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12"/>
      <color theme="10"/>
      <name val="Arial"/>
      <family val="2"/>
    </font>
    <font>
      <u/>
      <sz val="10"/>
      <color indexed="12"/>
      <name val="Arial"/>
      <family val="2"/>
    </font>
    <font>
      <i/>
      <sz val="7"/>
      <name val="Arial"/>
      <family val="2"/>
    </font>
    <font>
      <sz val="10"/>
      <color rgb="FF3F3F76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8"/>
      <color indexed="12"/>
      <name val="Helv"/>
    </font>
    <font>
      <sz val="12"/>
      <color indexed="37"/>
      <name val="swiss"/>
    </font>
    <font>
      <b/>
      <sz val="10"/>
      <color indexed="37"/>
      <name val="Arial MT"/>
    </font>
    <font>
      <i/>
      <sz val="9"/>
      <name val="Arial"/>
      <family val="2"/>
    </font>
    <font>
      <b/>
      <sz val="10"/>
      <name val="Palatino"/>
      <family val="1"/>
    </font>
    <font>
      <b/>
      <sz val="10"/>
      <name val="palatino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b/>
      <sz val="14"/>
      <name val="Times New Roman"/>
      <family val="1"/>
    </font>
    <font>
      <sz val="10"/>
      <name val="Book Antiqua"/>
      <family val="1"/>
    </font>
    <font>
      <b/>
      <i/>
      <sz val="10"/>
      <color indexed="1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Arial"/>
      <family val="2"/>
    </font>
    <font>
      <sz val="18"/>
      <color theme="1"/>
      <name val="Calibri"/>
      <family val="2"/>
      <scheme val="minor"/>
    </font>
    <font>
      <sz val="10"/>
      <name val="Times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indexed="64"/>
      <name val="Arial"/>
      <family val="2"/>
    </font>
    <font>
      <sz val="8"/>
      <name val="MS Sans Serif"/>
      <family val="2"/>
    </font>
    <font>
      <sz val="10"/>
      <name val="Palatino"/>
      <family val="1"/>
    </font>
    <font>
      <b/>
      <sz val="12"/>
      <color indexed="9"/>
      <name val="Arial"/>
      <family val="2"/>
    </font>
    <font>
      <b/>
      <sz val="8"/>
      <name val="Helv"/>
    </font>
    <font>
      <sz val="8"/>
      <name val="Book Antiqua"/>
      <family val="1"/>
    </font>
    <font>
      <sz val="12"/>
      <name val="Helv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2"/>
      <color indexed="8"/>
      <name val="Times New Roman"/>
      <family val="1"/>
    </font>
    <font>
      <b/>
      <sz val="26"/>
      <name val="Times New Roman"/>
      <family val="1"/>
    </font>
    <font>
      <sz val="14"/>
      <name val="B Times Bold"/>
    </font>
    <font>
      <b/>
      <u/>
      <sz val="10"/>
      <name val="Helv"/>
    </font>
    <font>
      <sz val="10"/>
      <name val="Arial Narrow"/>
      <family val="2"/>
    </font>
    <font>
      <sz val="10"/>
      <color indexed="55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u val="doubleAccounting"/>
      <sz val="13"/>
      <name val="Arial"/>
      <family val="2"/>
    </font>
    <font>
      <b/>
      <u val="singleAccounting"/>
      <sz val="11"/>
      <name val="Arial"/>
      <family val="2"/>
    </font>
    <font>
      <sz val="8"/>
      <color indexed="8"/>
      <name val="Arial"/>
      <family val="2"/>
    </font>
    <font>
      <b/>
      <u val="singleAccounting"/>
      <sz val="12"/>
      <color indexed="8"/>
      <name val="Arial"/>
      <family val="2"/>
    </font>
    <font>
      <b/>
      <u val="singleAccounting"/>
      <sz val="10"/>
      <color indexed="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4"/>
      <name val="Calibri"/>
      <family val="2"/>
    </font>
    <font>
      <sz val="11"/>
      <color indexed="8"/>
      <name val="Arial"/>
      <family val="2"/>
    </font>
    <font>
      <vertAlign val="superscript"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8"/>
      <name val="Times New Roman"/>
      <family val="1"/>
    </font>
    <font>
      <b/>
      <sz val="8"/>
      <name val="Courier"/>
      <family val="3"/>
    </font>
    <font>
      <b/>
      <sz val="11"/>
      <name val="Times New Roman"/>
      <family val="1"/>
    </font>
    <font>
      <sz val="8"/>
      <color indexed="8"/>
      <name val="Calibri"/>
      <family val="2"/>
      <scheme val="minor"/>
    </font>
    <font>
      <b/>
      <u/>
      <sz val="10"/>
      <name val="Arial"/>
      <family val="2"/>
    </font>
    <font>
      <sz val="10"/>
      <color indexed="8"/>
      <name val="Calibri"/>
      <family val="2"/>
      <scheme val="minor"/>
    </font>
  </fonts>
  <fills count="1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36"/>
      </patternFill>
    </fill>
    <fill>
      <patternFill patternType="solid">
        <fgColor indexed="18"/>
        <bgColor indexed="18"/>
      </patternFill>
    </fill>
    <fill>
      <patternFill patternType="solid">
        <fgColor indexed="2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51"/>
      </patternFill>
    </fill>
    <fill>
      <patternFill patternType="solid">
        <fgColor indexed="22"/>
        <bgColor indexed="64"/>
      </patternFill>
    </fill>
    <fill>
      <patternFill patternType="solid">
        <fgColor indexed="46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808080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64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14"/>
        <bgColor indexed="64"/>
      </patternFill>
    </fill>
    <fill>
      <patternFill patternType="solid">
        <fgColor indexed="27"/>
      </patternFill>
    </fill>
    <fill>
      <patternFill patternType="solid">
        <fgColor indexed="30"/>
      </patternFill>
    </fill>
  </fills>
  <borders count="9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medium">
        <color indexed="8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3688">
    <xf numFmtId="0" fontId="0" fillId="0" borderId="0"/>
    <xf numFmtId="0" fontId="6" fillId="0" borderId="0"/>
    <xf numFmtId="0" fontId="6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9" fillId="0" borderId="0"/>
    <xf numFmtId="40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3" fillId="0" borderId="0"/>
    <xf numFmtId="174" fontId="33" fillId="0" borderId="0"/>
    <xf numFmtId="0" fontId="23" fillId="0" borderId="0">
      <alignment horizontal="left" wrapText="1"/>
    </xf>
    <xf numFmtId="5" fontId="33" fillId="0" borderId="0" applyFont="0" applyFill="0" applyBorder="0" applyAlignment="0" applyProtection="0"/>
    <xf numFmtId="0" fontId="30" fillId="0" borderId="0">
      <alignment horizontal="right"/>
    </xf>
    <xf numFmtId="0" fontId="30" fillId="0" borderId="0">
      <alignment horizontal="right"/>
    </xf>
    <xf numFmtId="7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 applyFont="0" applyFill="0" applyBorder="0" applyAlignment="0" applyProtection="0"/>
    <xf numFmtId="9" fontId="33" fillId="0" borderId="0"/>
    <xf numFmtId="9" fontId="33" fillId="0" borderId="0"/>
    <xf numFmtId="9" fontId="33" fillId="0" borderId="0"/>
    <xf numFmtId="0" fontId="33" fillId="0" borderId="0"/>
    <xf numFmtId="37" fontId="33" fillId="0" borderId="21" applyFont="0" applyFill="0" applyBorder="0" applyAlignment="0" applyProtection="0"/>
    <xf numFmtId="37" fontId="33" fillId="0" borderId="21" applyFont="0" applyFill="0" applyBorder="0" applyAlignment="0" applyProtection="0"/>
    <xf numFmtId="37" fontId="33" fillId="0" borderId="21" applyFont="0" applyFill="0" applyBorder="0" applyAlignment="0" applyProtection="0"/>
    <xf numFmtId="37" fontId="33" fillId="0" borderId="21" applyFont="0" applyFill="0" applyBorder="0" applyAlignment="0" applyProtection="0"/>
    <xf numFmtId="37" fontId="33" fillId="0" borderId="21" applyFont="0" applyFill="0" applyBorder="0" applyAlignment="0" applyProtection="0"/>
    <xf numFmtId="37" fontId="33" fillId="0" borderId="21" applyFont="0" applyFill="0" applyBorder="0" applyAlignment="0" applyProtection="0"/>
    <xf numFmtId="37" fontId="33" fillId="0" borderId="21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74" fontId="34" fillId="0" borderId="0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6" fontId="33" fillId="0" borderId="18"/>
    <xf numFmtId="174" fontId="34" fillId="0" borderId="0"/>
    <xf numFmtId="39" fontId="34" fillId="0" borderId="0" applyFont="0" applyFill="0" applyBorder="0" applyAlignment="0" applyProtection="0"/>
    <xf numFmtId="176" fontId="33" fillId="0" borderId="0" applyFont="0" applyFill="0" applyBorder="0" applyAlignment="0" applyProtection="0"/>
    <xf numFmtId="174" fontId="34" fillId="0" borderId="0" applyFont="0" applyFill="0" applyBorder="0" applyAlignment="0" applyProtection="0"/>
    <xf numFmtId="0" fontId="33" fillId="0" borderId="0"/>
    <xf numFmtId="175" fontId="35" fillId="0" borderId="0">
      <alignment horizontal="right"/>
    </xf>
    <xf numFmtId="39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0" fontId="33" fillId="0" borderId="0"/>
    <xf numFmtId="0" fontId="33" fillId="0" borderId="0"/>
    <xf numFmtId="39" fontId="33" fillId="0" borderId="0"/>
    <xf numFmtId="174" fontId="33" fillId="0" borderId="19"/>
    <xf numFmtId="174" fontId="33" fillId="0" borderId="19"/>
    <xf numFmtId="174" fontId="33" fillId="0" borderId="19"/>
    <xf numFmtId="177" fontId="33" fillId="0" borderId="0"/>
    <xf numFmtId="177" fontId="33" fillId="0" borderId="0"/>
    <xf numFmtId="177" fontId="33" fillId="0" borderId="0"/>
    <xf numFmtId="0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3" fillId="0" borderId="0" applyFont="0" applyFill="0" applyBorder="0" applyAlignment="0" applyProtection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4" fontId="23" fillId="0" borderId="0" applyFont="0" applyFill="0" applyBorder="0" applyAlignment="0" applyProtection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3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3" fillId="0" borderId="0">
      <alignment horizontal="left" wrapText="1"/>
    </xf>
    <xf numFmtId="37" fontId="37" fillId="0" borderId="0"/>
    <xf numFmtId="0" fontId="37" fillId="0" borderId="0"/>
    <xf numFmtId="0" fontId="37" fillId="0" borderId="0"/>
    <xf numFmtId="37" fontId="37" fillId="0" borderId="0"/>
    <xf numFmtId="0" fontId="37" fillId="0" borderId="0"/>
    <xf numFmtId="0" fontId="37" fillId="0" borderId="0"/>
    <xf numFmtId="37" fontId="37" fillId="0" borderId="0"/>
    <xf numFmtId="0" fontId="37" fillId="0" borderId="0"/>
    <xf numFmtId="0" fontId="37" fillId="0" borderId="0"/>
    <xf numFmtId="37" fontId="37" fillId="0" borderId="0"/>
    <xf numFmtId="0" fontId="37" fillId="0" borderId="0"/>
    <xf numFmtId="0" fontId="37" fillId="0" borderId="0"/>
    <xf numFmtId="37" fontId="37" fillId="0" borderId="0"/>
    <xf numFmtId="0" fontId="37" fillId="0" borderId="0"/>
    <xf numFmtId="0" fontId="37" fillId="0" borderId="0"/>
    <xf numFmtId="37" fontId="37" fillId="0" borderId="0"/>
    <xf numFmtId="0" fontId="37" fillId="0" borderId="0"/>
    <xf numFmtId="0" fontId="37" fillId="0" borderId="0"/>
    <xf numFmtId="37" fontId="37" fillId="0" borderId="0"/>
    <xf numFmtId="0" fontId="37" fillId="0" borderId="0"/>
    <xf numFmtId="0" fontId="37" fillId="0" borderId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3" fontId="34" fillId="0" borderId="0" applyFont="0" applyFill="0" applyBorder="0" applyAlignment="0" applyProtection="0"/>
    <xf numFmtId="1" fontId="34" fillId="0" borderId="0" applyAlignment="0"/>
    <xf numFmtId="1" fontId="34" fillId="0" borderId="0" applyAlignment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" fontId="34" fillId="0" borderId="0" applyAlignment="0"/>
    <xf numFmtId="1" fontId="34" fillId="0" borderId="0" applyAlignment="0"/>
    <xf numFmtId="1" fontId="34" fillId="0" borderId="0" applyAlignment="0"/>
    <xf numFmtId="1" fontId="34" fillId="0" borderId="0" applyAlignment="0"/>
    <xf numFmtId="1" fontId="34" fillId="0" borderId="0" applyAlignment="0"/>
    <xf numFmtId="1" fontId="34" fillId="0" borderId="0" applyAlignment="0"/>
    <xf numFmtId="0" fontId="34" fillId="0" borderId="0" applyNumberFormat="0" applyFill="0" applyBorder="0" applyAlignment="0" applyProtection="0">
      <alignment horizontal="left"/>
    </xf>
    <xf numFmtId="0" fontId="34" fillId="0" borderId="0" applyNumberFormat="0" applyFill="0" applyBorder="0" applyAlignment="0" applyProtection="0">
      <alignment horizontal="left"/>
    </xf>
    <xf numFmtId="0" fontId="34" fillId="0" borderId="0" applyNumberFormat="0" applyFill="0" applyBorder="0" applyAlignment="0" applyProtection="0">
      <alignment horizontal="left"/>
    </xf>
    <xf numFmtId="174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horizontal="centerContinuous"/>
    </xf>
    <xf numFmtId="0" fontId="33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1" fillId="3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1" fillId="3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1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1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4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1" fillId="4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1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4" fillId="0" borderId="0" applyNumberForma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4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1" fillId="4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6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1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1" fillId="4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45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1" fillId="45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42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1" fillId="42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4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1" fillId="4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33" fillId="0" borderId="0" applyBorder="0"/>
    <xf numFmtId="39" fontId="34" fillId="0" borderId="22"/>
    <xf numFmtId="39" fontId="34" fillId="0" borderId="22"/>
    <xf numFmtId="39" fontId="34" fillId="0" borderId="22"/>
    <xf numFmtId="39" fontId="34" fillId="0" borderId="22"/>
    <xf numFmtId="39" fontId="34" fillId="0" borderId="22"/>
    <xf numFmtId="39" fontId="34" fillId="0" borderId="22"/>
    <xf numFmtId="39" fontId="34" fillId="0" borderId="22"/>
    <xf numFmtId="0" fontId="21" fillId="1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3" fillId="42" borderId="0" applyNumberFormat="0" applyBorder="0" applyAlignment="0" applyProtection="0"/>
    <xf numFmtId="0" fontId="43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1" fillId="1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3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21" fillId="20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1" fillId="2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28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3" fillId="42" borderId="0" applyNumberFormat="0" applyBorder="0" applyAlignment="0" applyProtection="0"/>
    <xf numFmtId="0" fontId="43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1" fillId="3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39" fontId="34" fillId="0" borderId="22"/>
    <xf numFmtId="39" fontId="34" fillId="0" borderId="22"/>
    <xf numFmtId="39" fontId="34" fillId="0" borderId="22"/>
    <xf numFmtId="39" fontId="34" fillId="0" borderId="22"/>
    <xf numFmtId="39" fontId="34" fillId="0" borderId="22"/>
    <xf numFmtId="39" fontId="34" fillId="0" borderId="22"/>
    <xf numFmtId="39" fontId="34" fillId="0" borderId="22"/>
    <xf numFmtId="0" fontId="32" fillId="0" borderId="0" applyNumberFormat="0" applyFill="0" applyBorder="0" applyAlignment="0" applyProtection="0">
      <alignment horizontal="left"/>
    </xf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5" fillId="0" borderId="21" applyFont="0" applyFill="0" applyBorder="0" applyAlignment="0" applyProtection="0"/>
    <xf numFmtId="0" fontId="45" fillId="0" borderId="21" applyFont="0" applyFill="0" applyBorder="0" applyAlignment="0" applyProtection="0"/>
    <xf numFmtId="0" fontId="45" fillId="0" borderId="21" applyFont="0" applyFill="0" applyBorder="0" applyAlignment="0" applyProtection="0"/>
    <xf numFmtId="0" fontId="45" fillId="0" borderId="21" applyFont="0" applyFill="0" applyBorder="0" applyAlignment="0" applyProtection="0"/>
    <xf numFmtId="0" fontId="45" fillId="0" borderId="21" applyFont="0" applyFill="0" applyBorder="0" applyAlignment="0" applyProtection="0"/>
    <xf numFmtId="0" fontId="45" fillId="0" borderId="21" applyFont="0" applyFill="0" applyBorder="0" applyAlignment="0" applyProtection="0"/>
    <xf numFmtId="0" fontId="45" fillId="0" borderId="21" applyFont="0" applyFill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9" borderId="0" applyNumberFormat="0" applyBorder="0" applyAlignment="0" applyProtection="0"/>
    <xf numFmtId="0" fontId="40" fillId="48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40" fillId="50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2" borderId="0" applyNumberFormat="0" applyBorder="0" applyAlignment="0" applyProtection="0"/>
    <xf numFmtId="0" fontId="44" fillId="54" borderId="0" applyNumberFormat="0" applyBorder="0" applyAlignment="0" applyProtection="0"/>
    <xf numFmtId="0" fontId="42" fillId="55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3" fillId="47" borderId="0" applyNumberFormat="0" applyBorder="0" applyAlignment="0" applyProtection="0"/>
    <xf numFmtId="0" fontId="44" fillId="54" borderId="0" applyNumberFormat="0" applyBorder="0" applyAlignment="0" applyProtection="0"/>
    <xf numFmtId="0" fontId="43" fillId="47" borderId="0" applyNumberFormat="0" applyBorder="0" applyAlignment="0" applyProtection="0"/>
    <xf numFmtId="0" fontId="44" fillId="54" borderId="0" applyNumberFormat="0" applyBorder="0" applyAlignment="0" applyProtection="0"/>
    <xf numFmtId="0" fontId="43" fillId="47" borderId="0" applyNumberFormat="0" applyBorder="0" applyAlignment="0" applyProtection="0"/>
    <xf numFmtId="0" fontId="44" fillId="54" borderId="0" applyNumberFormat="0" applyBorder="0" applyAlignment="0" applyProtection="0"/>
    <xf numFmtId="0" fontId="43" fillId="47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42" fillId="55" borderId="0" applyNumberFormat="0" applyBorder="0" applyAlignment="0" applyProtection="0"/>
    <xf numFmtId="0" fontId="42" fillId="47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5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5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4" fillId="54" borderId="0" applyNumberFormat="0" applyBorder="0" applyAlignment="0" applyProtection="0"/>
    <xf numFmtId="0" fontId="42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9" borderId="0" applyNumberFormat="0" applyBorder="0" applyAlignment="0" applyProtection="0"/>
    <xf numFmtId="0" fontId="40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60" borderId="0" applyNumberFormat="0" applyBorder="0" applyAlignment="0" applyProtection="0"/>
    <xf numFmtId="0" fontId="42" fillId="59" borderId="0" applyNumberFormat="0" applyBorder="0" applyAlignment="0" applyProtection="0"/>
    <xf numFmtId="0" fontId="44" fillId="61" borderId="0" applyNumberFormat="0" applyBorder="0" applyAlignment="0" applyProtection="0"/>
    <xf numFmtId="0" fontId="42" fillId="6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3" fillId="13" borderId="0" applyNumberFormat="0" applyBorder="0" applyAlignment="0" applyProtection="0"/>
    <xf numFmtId="0" fontId="44" fillId="61" borderId="0" applyNumberFormat="0" applyBorder="0" applyAlignment="0" applyProtection="0"/>
    <xf numFmtId="0" fontId="43" fillId="13" borderId="0" applyNumberFormat="0" applyBorder="0" applyAlignment="0" applyProtection="0"/>
    <xf numFmtId="0" fontId="44" fillId="61" borderId="0" applyNumberFormat="0" applyBorder="0" applyAlignment="0" applyProtection="0"/>
    <xf numFmtId="0" fontId="43" fillId="13" borderId="0" applyNumberFormat="0" applyBorder="0" applyAlignment="0" applyProtection="0"/>
    <xf numFmtId="0" fontId="44" fillId="61" borderId="0" applyNumberFormat="0" applyBorder="0" applyAlignment="0" applyProtection="0"/>
    <xf numFmtId="0" fontId="43" fillId="13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21" fillId="13" borderId="0" applyNumberFormat="0" applyBorder="0" applyAlignment="0" applyProtection="0"/>
    <xf numFmtId="0" fontId="42" fillId="62" borderId="0" applyNumberFormat="0" applyBorder="0" applyAlignment="0" applyProtection="0"/>
    <xf numFmtId="0" fontId="42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2" fillId="6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2" fillId="6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4" fillId="61" borderId="0" applyNumberFormat="0" applyBorder="0" applyAlignment="0" applyProtection="0"/>
    <xf numFmtId="0" fontId="42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58" borderId="0" applyNumberFormat="0" applyBorder="0" applyAlignment="0" applyProtection="0"/>
    <xf numFmtId="0" fontId="40" fillId="65" borderId="0" applyNumberFormat="0" applyBorder="0" applyAlignment="0" applyProtection="0"/>
    <xf numFmtId="0" fontId="42" fillId="66" borderId="0" applyNumberFormat="0" applyBorder="0" applyAlignment="0" applyProtection="0"/>
    <xf numFmtId="0" fontId="42" fillId="66" borderId="0" applyNumberFormat="0" applyBorder="0" applyAlignment="0" applyProtection="0"/>
    <xf numFmtId="0" fontId="42" fillId="66" borderId="0" applyNumberFormat="0" applyBorder="0" applyAlignment="0" applyProtection="0"/>
    <xf numFmtId="0" fontId="42" fillId="50" borderId="0" applyNumberFormat="0" applyBorder="0" applyAlignment="0" applyProtection="0"/>
    <xf numFmtId="0" fontId="42" fillId="66" borderId="0" applyNumberFormat="0" applyBorder="0" applyAlignment="0" applyProtection="0"/>
    <xf numFmtId="0" fontId="44" fillId="44" borderId="0" applyNumberFormat="0" applyBorder="0" applyAlignment="0" applyProtection="0"/>
    <xf numFmtId="0" fontId="42" fillId="6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3" fillId="17" borderId="0" applyNumberFormat="0" applyBorder="0" applyAlignment="0" applyProtection="0"/>
    <xf numFmtId="0" fontId="44" fillId="44" borderId="0" applyNumberFormat="0" applyBorder="0" applyAlignment="0" applyProtection="0"/>
    <xf numFmtId="0" fontId="43" fillId="17" borderId="0" applyNumberFormat="0" applyBorder="0" applyAlignment="0" applyProtection="0"/>
    <xf numFmtId="0" fontId="44" fillId="44" borderId="0" applyNumberFormat="0" applyBorder="0" applyAlignment="0" applyProtection="0"/>
    <xf numFmtId="0" fontId="43" fillId="17" borderId="0" applyNumberFormat="0" applyBorder="0" applyAlignment="0" applyProtection="0"/>
    <xf numFmtId="0" fontId="44" fillId="44" borderId="0" applyNumberFormat="0" applyBorder="0" applyAlignment="0" applyProtection="0"/>
    <xf numFmtId="0" fontId="43" fillId="1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1" fillId="17" borderId="0" applyNumberFormat="0" applyBorder="0" applyAlignment="0" applyProtection="0"/>
    <xf numFmtId="0" fontId="42" fillId="67" borderId="0" applyNumberFormat="0" applyBorder="0" applyAlignment="0" applyProtection="0"/>
    <xf numFmtId="0" fontId="42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6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6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2" fillId="67" borderId="0" applyNumberFormat="0" applyBorder="0" applyAlignment="0" applyProtection="0"/>
    <xf numFmtId="0" fontId="44" fillId="44" borderId="0" applyNumberFormat="0" applyBorder="0" applyAlignment="0" applyProtection="0"/>
    <xf numFmtId="0" fontId="42" fillId="67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8" borderId="0" applyNumberFormat="0" applyBorder="0" applyAlignment="0" applyProtection="0"/>
    <xf numFmtId="0" fontId="40" fillId="56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60" borderId="0" applyNumberFormat="0" applyBorder="0" applyAlignment="0" applyProtection="0"/>
    <xf numFmtId="0" fontId="40" fillId="50" borderId="0" applyNumberFormat="0" applyBorder="0" applyAlignment="0" applyProtection="0"/>
    <xf numFmtId="0" fontId="40" fillId="60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0" borderId="0" applyNumberFormat="0" applyBorder="0" applyAlignment="0" applyProtection="0"/>
    <xf numFmtId="0" fontId="42" fillId="58" borderId="0" applyNumberFormat="0" applyBorder="0" applyAlignment="0" applyProtection="0"/>
    <xf numFmtId="0" fontId="44" fillId="68" borderId="0" applyNumberFormat="0" applyBorder="0" applyAlignment="0" applyProtection="0"/>
    <xf numFmtId="0" fontId="42" fillId="69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3" fillId="70" borderId="0" applyNumberFormat="0" applyBorder="0" applyAlignment="0" applyProtection="0"/>
    <xf numFmtId="0" fontId="44" fillId="68" borderId="0" applyNumberFormat="0" applyBorder="0" applyAlignment="0" applyProtection="0"/>
    <xf numFmtId="0" fontId="43" fillId="70" borderId="0" applyNumberFormat="0" applyBorder="0" applyAlignment="0" applyProtection="0"/>
    <xf numFmtId="0" fontId="44" fillId="68" borderId="0" applyNumberFormat="0" applyBorder="0" applyAlignment="0" applyProtection="0"/>
    <xf numFmtId="0" fontId="43" fillId="70" borderId="0" applyNumberFormat="0" applyBorder="0" applyAlignment="0" applyProtection="0"/>
    <xf numFmtId="0" fontId="44" fillId="68" borderId="0" applyNumberFormat="0" applyBorder="0" applyAlignment="0" applyProtection="0"/>
    <xf numFmtId="0" fontId="43" fillId="70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21" fillId="21" borderId="0" applyNumberFormat="0" applyBorder="0" applyAlignment="0" applyProtection="0"/>
    <xf numFmtId="0" fontId="42" fillId="69" borderId="0" applyNumberFormat="0" applyBorder="0" applyAlignment="0" applyProtection="0"/>
    <xf numFmtId="0" fontId="42" fillId="42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2" fillId="69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2" fillId="69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4" fillId="68" borderId="0" applyNumberFormat="0" applyBorder="0" applyAlignment="0" applyProtection="0"/>
    <xf numFmtId="0" fontId="42" fillId="69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49" borderId="0" applyNumberFormat="0" applyBorder="0" applyAlignment="0" applyProtection="0"/>
    <xf numFmtId="0" fontId="40" fillId="64" borderId="0" applyNumberFormat="0" applyBorder="0" applyAlignment="0" applyProtection="0"/>
    <xf numFmtId="0" fontId="40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4" fillId="47" borderId="0" applyNumberFormat="0" applyBorder="0" applyAlignment="0" applyProtection="0"/>
    <xf numFmtId="0" fontId="42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3" fillId="25" borderId="0" applyNumberFormat="0" applyBorder="0" applyAlignment="0" applyProtection="0"/>
    <xf numFmtId="0" fontId="44" fillId="47" borderId="0" applyNumberFormat="0" applyBorder="0" applyAlignment="0" applyProtection="0"/>
    <xf numFmtId="0" fontId="43" fillId="25" borderId="0" applyNumberFormat="0" applyBorder="0" applyAlignment="0" applyProtection="0"/>
    <xf numFmtId="0" fontId="44" fillId="47" borderId="0" applyNumberFormat="0" applyBorder="0" applyAlignment="0" applyProtection="0"/>
    <xf numFmtId="0" fontId="43" fillId="25" borderId="0" applyNumberFormat="0" applyBorder="0" applyAlignment="0" applyProtection="0"/>
    <xf numFmtId="0" fontId="44" fillId="47" borderId="0" applyNumberFormat="0" applyBorder="0" applyAlignment="0" applyProtection="0"/>
    <xf numFmtId="0" fontId="43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1" fillId="25" borderId="0" applyNumberFormat="0" applyBorder="0" applyAlignment="0" applyProtection="0"/>
    <xf numFmtId="0" fontId="42" fillId="52" borderId="0" applyNumberFormat="0" applyBorder="0" applyAlignment="0" applyProtection="0"/>
    <xf numFmtId="0" fontId="42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2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2" fillId="52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4" fillId="47" borderId="0" applyNumberFormat="0" applyBorder="0" applyAlignment="0" applyProtection="0"/>
    <xf numFmtId="0" fontId="42" fillId="52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59" borderId="0" applyNumberFormat="0" applyBorder="0" applyAlignment="0" applyProtection="0"/>
    <xf numFmtId="0" fontId="40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4" fillId="74" borderId="0" applyNumberFormat="0" applyBorder="0" applyAlignment="0" applyProtection="0"/>
    <xf numFmtId="0" fontId="42" fillId="75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3" fillId="76" borderId="0" applyNumberFormat="0" applyBorder="0" applyAlignment="0" applyProtection="0"/>
    <xf numFmtId="0" fontId="44" fillId="74" borderId="0" applyNumberFormat="0" applyBorder="0" applyAlignment="0" applyProtection="0"/>
    <xf numFmtId="0" fontId="43" fillId="76" borderId="0" applyNumberFormat="0" applyBorder="0" applyAlignment="0" applyProtection="0"/>
    <xf numFmtId="0" fontId="44" fillId="74" borderId="0" applyNumberFormat="0" applyBorder="0" applyAlignment="0" applyProtection="0"/>
    <xf numFmtId="0" fontId="43" fillId="76" borderId="0" applyNumberFormat="0" applyBorder="0" applyAlignment="0" applyProtection="0"/>
    <xf numFmtId="0" fontId="44" fillId="74" borderId="0" applyNumberFormat="0" applyBorder="0" applyAlignment="0" applyProtection="0"/>
    <xf numFmtId="0" fontId="43" fillId="76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21" fillId="29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2" fillId="75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2" fillId="75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5" borderId="0" applyNumberFormat="0" applyBorder="0" applyAlignment="0" applyProtection="0"/>
    <xf numFmtId="0" fontId="44" fillId="74" borderId="0" applyNumberFormat="0" applyBorder="0" applyAlignment="0" applyProtection="0"/>
    <xf numFmtId="0" fontId="42" fillId="75" borderId="0" applyNumberFormat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5" fillId="0" borderId="0" applyNumberFormat="0" applyAlignment="0"/>
    <xf numFmtId="182" fontId="31" fillId="77" borderId="23">
      <alignment horizontal="center" vertical="center"/>
    </xf>
    <xf numFmtId="38" fontId="46" fillId="0" borderId="0" applyNumberFormat="0" applyFill="0" applyBorder="0" applyAlignment="0" applyProtection="0"/>
    <xf numFmtId="37" fontId="47" fillId="45" borderId="0"/>
    <xf numFmtId="183" fontId="23" fillId="45" borderId="0"/>
    <xf numFmtId="183" fontId="23" fillId="45" borderId="0"/>
    <xf numFmtId="183" fontId="23" fillId="45" borderId="0"/>
    <xf numFmtId="37" fontId="47" fillId="45" borderId="0"/>
    <xf numFmtId="183" fontId="23" fillId="45" borderId="0"/>
    <xf numFmtId="183" fontId="23" fillId="45" borderId="0"/>
    <xf numFmtId="183" fontId="23" fillId="45" borderId="0"/>
    <xf numFmtId="37" fontId="48" fillId="45" borderId="0"/>
    <xf numFmtId="183" fontId="23" fillId="45" borderId="0"/>
    <xf numFmtId="183" fontId="23" fillId="45" borderId="0"/>
    <xf numFmtId="183" fontId="23" fillId="45" borderId="0"/>
    <xf numFmtId="37" fontId="49" fillId="45" borderId="0"/>
    <xf numFmtId="183" fontId="23" fillId="45" borderId="0"/>
    <xf numFmtId="183" fontId="23" fillId="45" borderId="0"/>
    <xf numFmtId="183" fontId="23" fillId="45" borderId="0"/>
    <xf numFmtId="37" fontId="49" fillId="45" borderId="0"/>
    <xf numFmtId="183" fontId="23" fillId="45" borderId="0"/>
    <xf numFmtId="183" fontId="23" fillId="45" borderId="0"/>
    <xf numFmtId="183" fontId="23" fillId="45" borderId="0"/>
    <xf numFmtId="37" fontId="50" fillId="45" borderId="0"/>
    <xf numFmtId="183" fontId="23" fillId="45" borderId="0"/>
    <xf numFmtId="183" fontId="23" fillId="45" borderId="0"/>
    <xf numFmtId="183" fontId="23" fillId="45" borderId="0"/>
    <xf numFmtId="0" fontId="23" fillId="0" borderId="0"/>
    <xf numFmtId="0" fontId="51" fillId="0" borderId="0"/>
    <xf numFmtId="0" fontId="52" fillId="0" borderId="0"/>
    <xf numFmtId="0" fontId="30" fillId="0" borderId="0">
      <alignment horizontal="center" wrapText="1"/>
      <protection locked="0"/>
    </xf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0" fontId="5" fillId="0" borderId="24" applyNumberFormat="0" applyFill="0" applyAlignment="0" applyProtection="0"/>
    <xf numFmtId="38" fontId="53" fillId="0" borderId="0" applyNumberFormat="0" applyFill="0" applyBorder="0" applyAlignment="0" applyProtection="0"/>
    <xf numFmtId="44" fontId="54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4" fillId="0" borderId="0"/>
    <xf numFmtId="0" fontId="33" fillId="0" borderId="0"/>
    <xf numFmtId="0" fontId="55" fillId="0" borderId="0"/>
    <xf numFmtId="0" fontId="33" fillId="0" borderId="0"/>
    <xf numFmtId="44" fontId="54" fillId="0" borderId="0" applyNumberFormat="0" applyFill="0" applyBorder="0" applyAlignment="0" applyProtection="0"/>
    <xf numFmtId="0" fontId="33" fillId="0" borderId="0"/>
    <xf numFmtId="0" fontId="54" fillId="0" borderId="0" applyNumberFormat="0" applyFill="0" applyBorder="0" applyAlignment="0" applyProtection="0"/>
    <xf numFmtId="0" fontId="33" fillId="0" borderId="0"/>
    <xf numFmtId="37" fontId="5" fillId="45" borderId="0"/>
    <xf numFmtId="37" fontId="5" fillId="45" borderId="0"/>
    <xf numFmtId="183" fontId="23" fillId="45" borderId="0"/>
    <xf numFmtId="183" fontId="23" fillId="45" borderId="0"/>
    <xf numFmtId="183" fontId="23" fillId="45" borderId="0"/>
    <xf numFmtId="37" fontId="5" fillId="45" borderId="0"/>
    <xf numFmtId="0" fontId="11" fillId="3" borderId="0" applyNumberFormat="0" applyBorder="0" applyAlignment="0" applyProtection="0"/>
    <xf numFmtId="0" fontId="56" fillId="71" borderId="0" applyNumberFormat="0" applyBorder="0" applyAlignment="0" applyProtection="0"/>
    <xf numFmtId="0" fontId="57" fillId="78" borderId="0" applyNumberFormat="0" applyBorder="0" applyAlignment="0" applyProtection="0"/>
    <xf numFmtId="0" fontId="58" fillId="41" borderId="0" applyNumberFormat="0" applyBorder="0" applyAlignment="0" applyProtection="0"/>
    <xf numFmtId="0" fontId="59" fillId="3" borderId="0" applyNumberFormat="0" applyBorder="0" applyAlignment="0" applyProtection="0"/>
    <xf numFmtId="0" fontId="11" fillId="3" borderId="0" applyNumberFormat="0" applyBorder="0" applyAlignment="0" applyProtection="0"/>
    <xf numFmtId="0" fontId="56" fillId="71" borderId="0" applyNumberFormat="0" applyBorder="0" applyAlignment="0" applyProtection="0"/>
    <xf numFmtId="0" fontId="60" fillId="59" borderId="0" applyNumberFormat="0" applyBorder="0" applyAlignment="0" applyProtection="0"/>
    <xf numFmtId="0" fontId="60" fillId="59" borderId="0" applyNumberFormat="0" applyBorder="0" applyAlignment="0" applyProtection="0"/>
    <xf numFmtId="0" fontId="60" fillId="59" borderId="0" applyNumberFormat="0" applyBorder="0" applyAlignment="0" applyProtection="0"/>
    <xf numFmtId="0" fontId="61" fillId="0" borderId="0" applyNumberFormat="0" applyBorder="0"/>
    <xf numFmtId="38" fontId="62" fillId="0" borderId="0" applyNumberFormat="0" applyFill="0" applyBorder="0" applyAlignment="0" applyProtection="0"/>
    <xf numFmtId="0" fontId="55" fillId="0" borderId="0" applyNumberFormat="0" applyBorder="0" applyAlignment="0"/>
    <xf numFmtId="0" fontId="54" fillId="0" borderId="0"/>
    <xf numFmtId="0" fontId="55" fillId="0" borderId="0" applyNumberFormat="0" applyFill="0" applyBorder="0" applyAlignment="0" applyProtection="0"/>
    <xf numFmtId="184" fontId="23" fillId="0" borderId="0"/>
    <xf numFmtId="184" fontId="23" fillId="0" borderId="0"/>
    <xf numFmtId="184" fontId="23" fillId="0" borderId="0"/>
    <xf numFmtId="174" fontId="30" fillId="0" borderId="0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77" fontId="30" fillId="0" borderId="18"/>
    <xf numFmtId="185" fontId="63" fillId="0" borderId="0"/>
    <xf numFmtId="186" fontId="23" fillId="0" borderId="0"/>
    <xf numFmtId="186" fontId="23" fillId="0" borderId="0"/>
    <xf numFmtId="186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6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 applyFont="0" applyFill="0" applyBorder="0" applyAlignment="0" applyProtection="0">
      <alignment horizontal="right"/>
    </xf>
    <xf numFmtId="0" fontId="64" fillId="0" borderId="0" applyNumberFormat="0" applyFill="0" applyBorder="0" applyAlignment="0" applyProtection="0"/>
    <xf numFmtId="187" fontId="63" fillId="0" borderId="0"/>
    <xf numFmtId="188" fontId="63" fillId="0" borderId="0"/>
    <xf numFmtId="189" fontId="23" fillId="0" borderId="0"/>
    <xf numFmtId="189" fontId="23" fillId="0" borderId="0"/>
    <xf numFmtId="189" fontId="23" fillId="0" borderId="0"/>
    <xf numFmtId="190" fontId="23" fillId="0" borderId="0"/>
    <xf numFmtId="190" fontId="23" fillId="0" borderId="0"/>
    <xf numFmtId="190" fontId="23" fillId="0" borderId="0"/>
    <xf numFmtId="191" fontId="23" fillId="0" borderId="0"/>
    <xf numFmtId="191" fontId="23" fillId="0" borderId="0"/>
    <xf numFmtId="191" fontId="23" fillId="0" borderId="0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23" fillId="79" borderId="25"/>
    <xf numFmtId="0" fontId="65" fillId="0" borderId="0" applyBorder="0" applyProtection="0"/>
    <xf numFmtId="0" fontId="65" fillId="0" borderId="0"/>
    <xf numFmtId="0" fontId="34" fillId="0" borderId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/>
    <xf numFmtId="10" fontId="23" fillId="0" borderId="26" applyFon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30" fillId="0" borderId="26" applyNumberFormat="0" applyFont="0" applyFill="0" applyAlignment="0" applyProtection="0"/>
    <xf numFmtId="0" fontId="30" fillId="0" borderId="27" applyNumberFormat="0" applyFont="0" applyFill="0" applyAlignment="0" applyProtection="0"/>
    <xf numFmtId="0" fontId="30" fillId="0" borderId="27" applyNumberFormat="0" applyFont="0" applyFill="0" applyAlignment="0" applyProtection="0"/>
    <xf numFmtId="0" fontId="30" fillId="0" borderId="27" applyNumberFormat="0" applyFont="0" applyFill="0" applyAlignment="0" applyProtection="0"/>
    <xf numFmtId="0" fontId="30" fillId="0" borderId="27" applyNumberFormat="0" applyFont="0" applyFill="0" applyAlignment="0" applyProtection="0"/>
    <xf numFmtId="0" fontId="30" fillId="0" borderId="27" applyNumberFormat="0" applyFont="0" applyFill="0" applyAlignment="0" applyProtection="0"/>
    <xf numFmtId="0" fontId="30" fillId="0" borderId="27" applyNumberFormat="0" applyFont="0" applyFill="0" applyAlignment="0" applyProtection="0"/>
    <xf numFmtId="0" fontId="30" fillId="0" borderId="27" applyNumberFormat="0" applyFont="0" applyFill="0" applyAlignment="0" applyProtection="0"/>
    <xf numFmtId="0" fontId="34" fillId="0" borderId="0"/>
    <xf numFmtId="0" fontId="34" fillId="0" borderId="0"/>
    <xf numFmtId="0" fontId="34" fillId="0" borderId="0"/>
    <xf numFmtId="192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8" fillId="0" borderId="0" applyNumberFormat="0" applyFont="0" applyFill="0" applyBorder="0" applyProtection="0">
      <alignment horizontal="centerContinuous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8" fillId="0" borderId="0" applyNumberFormat="0" applyFont="0" applyFill="0" applyBorder="0" applyProtection="0">
      <alignment horizontal="centerContinuous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93" fontId="23" fillId="0" borderId="0" applyFill="0" applyBorder="0" applyAlignment="0"/>
    <xf numFmtId="194" fontId="34" fillId="0" borderId="0" applyFill="0" applyBorder="0" applyAlignment="0"/>
    <xf numFmtId="175" fontId="23" fillId="0" borderId="0" applyFill="0" applyBorder="0" applyAlignment="0"/>
    <xf numFmtId="166" fontId="23" fillId="0" borderId="0" applyFill="0" applyBorder="0" applyAlignment="0"/>
    <xf numFmtId="195" fontId="34" fillId="0" borderId="0" applyFill="0" applyBorder="0" applyAlignment="0"/>
    <xf numFmtId="44" fontId="69" fillId="0" borderId="0" applyFill="0" applyBorder="0" applyAlignment="0"/>
    <xf numFmtId="196" fontId="34" fillId="0" borderId="0" applyFill="0" applyBorder="0" applyAlignment="0"/>
    <xf numFmtId="194" fontId="34" fillId="0" borderId="0" applyFill="0" applyBorder="0" applyAlignment="0"/>
    <xf numFmtId="0" fontId="15" fillId="6" borderId="6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0" fillId="39" borderId="28" applyNumberFormat="0" applyAlignment="0" applyProtection="0"/>
    <xf numFmtId="0" fontId="71" fillId="80" borderId="29" applyNumberFormat="0" applyAlignment="0" applyProtection="0"/>
    <xf numFmtId="0" fontId="72" fillId="45" borderId="28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3" fillId="6" borderId="6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71" fillId="80" borderId="29" applyNumberFormat="0" applyAlignment="0" applyProtection="0"/>
    <xf numFmtId="0" fontId="15" fillId="6" borderId="6" applyNumberFormat="0" applyAlignment="0" applyProtection="0"/>
    <xf numFmtId="0" fontId="70" fillId="81" borderId="28" applyNumberFormat="0" applyAlignment="0" applyProtection="0"/>
    <xf numFmtId="0" fontId="70" fillId="81" borderId="28" applyNumberFormat="0" applyAlignment="0" applyProtection="0"/>
    <xf numFmtId="0" fontId="70" fillId="81" borderId="28" applyNumberFormat="0" applyAlignment="0" applyProtection="0"/>
    <xf numFmtId="197" fontId="5" fillId="82" borderId="0" applyNumberFormat="0" applyFont="0" applyBorder="0" applyAlignment="0">
      <protection locked="0"/>
    </xf>
    <xf numFmtId="0" fontId="17" fillId="7" borderId="9" applyNumberFormat="0" applyAlignment="0" applyProtection="0"/>
    <xf numFmtId="0" fontId="74" fillId="69" borderId="30" applyNumberFormat="0" applyAlignment="0" applyProtection="0"/>
    <xf numFmtId="0" fontId="74" fillId="70" borderId="30" applyNumberFormat="0" applyAlignment="0" applyProtection="0"/>
    <xf numFmtId="0" fontId="75" fillId="43" borderId="30" applyNumberFormat="0" applyAlignment="0" applyProtection="0"/>
    <xf numFmtId="0" fontId="17" fillId="7" borderId="9" applyNumberFormat="0" applyAlignment="0" applyProtection="0"/>
    <xf numFmtId="0" fontId="74" fillId="60" borderId="30" applyNumberFormat="0" applyAlignment="0" applyProtection="0"/>
    <xf numFmtId="0" fontId="74" fillId="69" borderId="30" applyNumberFormat="0" applyAlignment="0" applyProtection="0"/>
    <xf numFmtId="0" fontId="74" fillId="60" borderId="30" applyNumberFormat="0" applyAlignment="0" applyProtection="0"/>
    <xf numFmtId="0" fontId="74" fillId="60" borderId="30" applyNumberFormat="0" applyAlignment="0" applyProtection="0"/>
    <xf numFmtId="0" fontId="74" fillId="60" borderId="30" applyNumberFormat="0" applyAlignment="0" applyProtection="0"/>
    <xf numFmtId="0" fontId="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4" fillId="37" borderId="0">
      <alignment horizontal="center" wrapText="1"/>
    </xf>
    <xf numFmtId="183" fontId="23" fillId="37" borderId="0">
      <alignment horizontal="center" wrapText="1"/>
    </xf>
    <xf numFmtId="183" fontId="23" fillId="37" borderId="0">
      <alignment horizontal="center" wrapText="1"/>
    </xf>
    <xf numFmtId="183" fontId="23" fillId="37" borderId="0">
      <alignment horizontal="center" wrapText="1"/>
    </xf>
    <xf numFmtId="0" fontId="27" fillId="0" borderId="21" applyNumberFormat="0" applyFill="0" applyProtection="0">
      <alignment horizontal="center" wrapText="1"/>
    </xf>
    <xf numFmtId="17" fontId="78" fillId="0" borderId="0" applyNumberFormat="0" applyFill="0" applyBorder="0" applyAlignment="0" applyProtection="0"/>
    <xf numFmtId="198" fontId="79" fillId="0" borderId="0"/>
    <xf numFmtId="198" fontId="79" fillId="0" borderId="0"/>
    <xf numFmtId="198" fontId="79" fillId="0" borderId="0"/>
    <xf numFmtId="198" fontId="79" fillId="0" borderId="0"/>
    <xf numFmtId="198" fontId="79" fillId="0" borderId="0"/>
    <xf numFmtId="198" fontId="79" fillId="0" borderId="0"/>
    <xf numFmtId="198" fontId="79" fillId="0" borderId="0"/>
    <xf numFmtId="198" fontId="79" fillId="0" borderId="0"/>
    <xf numFmtId="199" fontId="80" fillId="0" borderId="0" applyFont="0"/>
    <xf numFmtId="0" fontId="5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81" fillId="0" borderId="0" applyFont="0" applyFill="0" applyBorder="0" applyAlignment="0" applyProtection="0"/>
    <xf numFmtId="200" fontId="82" fillId="0" borderId="0"/>
    <xf numFmtId="44" fontId="69" fillId="0" borderId="0" applyFont="0" applyFill="0" applyBorder="0" applyAlignment="0" applyProtection="0"/>
    <xf numFmtId="37" fontId="37" fillId="0" borderId="0"/>
    <xf numFmtId="0" fontId="37" fillId="0" borderId="0"/>
    <xf numFmtId="0" fontId="37" fillId="0" borderId="0"/>
    <xf numFmtId="39" fontId="37" fillId="0" borderId="0"/>
    <xf numFmtId="37" fontId="37" fillId="0" borderId="0"/>
    <xf numFmtId="0" fontId="37" fillId="0" borderId="0"/>
    <xf numFmtId="0" fontId="37" fillId="0" borderId="0"/>
    <xf numFmtId="0" fontId="83" fillId="0" borderId="0" applyFont="0" applyFill="0" applyBorder="0" applyAlignment="0" applyProtection="0">
      <alignment horizontal="right"/>
    </xf>
    <xf numFmtId="37" fontId="22" fillId="0" borderId="0"/>
    <xf numFmtId="37" fontId="22" fillId="0" borderId="0"/>
    <xf numFmtId="37" fontId="22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>
      <alignment horizontal="right"/>
    </xf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20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83" fillId="0" borderId="0" applyFont="0" applyFill="0" applyBorder="0" applyAlignment="0" applyProtection="0">
      <alignment horizontal="righ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34" fillId="0" borderId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02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88" fillId="0" borderId="0" applyFont="0" applyFill="0" applyBorder="0" applyAlignment="0" applyProtection="0"/>
    <xf numFmtId="203" fontId="23" fillId="0" borderId="0" applyFill="0" applyBorder="0">
      <alignment horizontal="left"/>
    </xf>
    <xf numFmtId="203" fontId="23" fillId="0" borderId="0" applyFill="0" applyBorder="0">
      <alignment horizontal="left"/>
    </xf>
    <xf numFmtId="203" fontId="23" fillId="0" borderId="0" applyFill="0" applyBorder="0">
      <alignment horizontal="left"/>
    </xf>
    <xf numFmtId="0" fontId="89" fillId="0" borderId="0" applyNumberFormat="0" applyAlignment="0">
      <alignment horizontal="left"/>
    </xf>
    <xf numFmtId="0" fontId="33" fillId="0" borderId="26" applyNumberFormat="0" applyFont="0" applyFill="0" applyBorder="0" applyProtection="0">
      <alignment horizontal="centerContinuous"/>
    </xf>
    <xf numFmtId="0" fontId="33" fillId="0" borderId="26" applyNumberFormat="0" applyFont="0" applyFill="0" applyBorder="0" applyProtection="0">
      <alignment horizontal="centerContinuous"/>
    </xf>
    <xf numFmtId="0" fontId="33" fillId="0" borderId="26" applyNumberFormat="0" applyFont="0" applyFill="0" applyBorder="0" applyProtection="0">
      <alignment horizontal="centerContinuous"/>
    </xf>
    <xf numFmtId="0" fontId="33" fillId="0" borderId="26" applyNumberFormat="0" applyFont="0" applyFill="0" applyBorder="0" applyProtection="0">
      <alignment horizontal="centerContinuous"/>
    </xf>
    <xf numFmtId="0" fontId="33" fillId="0" borderId="26" applyNumberFormat="0" applyFont="0" applyFill="0" applyBorder="0" applyProtection="0">
      <alignment horizontal="centerContinuous"/>
    </xf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0" fontId="23" fillId="83" borderId="25"/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2" fontId="33" fillId="0" borderId="21" applyNumberFormat="0" applyFont="0" applyFill="0" applyProtection="0">
      <alignment horizontal="centerContinuous"/>
    </xf>
    <xf numFmtId="0" fontId="90" fillId="0" borderId="0"/>
    <xf numFmtId="0" fontId="90" fillId="0" borderId="0"/>
    <xf numFmtId="42" fontId="23" fillId="0" borderId="0">
      <alignment horizontal="right"/>
    </xf>
    <xf numFmtId="42" fontId="81" fillId="0" borderId="0" applyFont="0" applyFill="0" applyBorder="0" applyAlignment="0" applyProtection="0"/>
    <xf numFmtId="42" fontId="25" fillId="0" borderId="0" applyFont="0" applyFill="0" applyBorder="0" applyAlignment="0" applyProtection="0"/>
    <xf numFmtId="204" fontId="82" fillId="0" borderId="0"/>
    <xf numFmtId="194" fontId="34" fillId="0" borderId="0" applyFont="0" applyFill="0" applyBorder="0" applyAlignment="0" applyProtection="0"/>
    <xf numFmtId="7" fontId="37" fillId="0" borderId="0" applyFont="0" applyFill="0" applyBorder="0" applyAlignment="0" applyProtection="0"/>
    <xf numFmtId="37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83" fillId="0" borderId="0" applyFont="0" applyFill="0" applyBorder="0" applyAlignment="0" applyProtection="0">
      <alignment horizontal="right"/>
    </xf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3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3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0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" fillId="0" borderId="0" applyFont="0" applyFill="0" applyBorder="0" applyAlignment="0" applyProtection="0"/>
    <xf numFmtId="205" fontId="2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22" fillId="0" borderId="0" applyFont="0" applyFill="0" applyBorder="0" applyAlignment="0" applyProtection="0"/>
    <xf numFmtId="8" fontId="78" fillId="0" borderId="0" applyFont="0" applyFill="0" applyBorder="0" applyAlignment="0" applyProtection="0"/>
    <xf numFmtId="8" fontId="31" fillId="0" borderId="0" applyFont="0" applyFill="0" applyBorder="0" applyAlignment="0" applyProtection="0"/>
    <xf numFmtId="206" fontId="87" fillId="0" borderId="0" applyFont="0" applyFill="0" applyBorder="0" applyAlignment="0" applyProtection="0"/>
    <xf numFmtId="207" fontId="23" fillId="0" borderId="0" applyFont="0" applyFill="0" applyBorder="0" applyAlignment="0" applyProtection="0"/>
    <xf numFmtId="208" fontId="34" fillId="0" borderId="0"/>
    <xf numFmtId="209" fontId="23" fillId="0" borderId="0"/>
    <xf numFmtId="209" fontId="23" fillId="0" borderId="0"/>
    <xf numFmtId="209" fontId="23" fillId="0" borderId="0"/>
    <xf numFmtId="0" fontId="91" fillId="0" borderId="0"/>
    <xf numFmtId="0" fontId="92" fillId="0" borderId="0"/>
    <xf numFmtId="174" fontId="34" fillId="0" borderId="0" applyFont="0" applyFill="0" applyBorder="0" applyAlignment="0" applyProtection="0"/>
    <xf numFmtId="6" fontId="93" fillId="0" borderId="0">
      <protection locked="0"/>
    </xf>
    <xf numFmtId="15" fontId="78" fillId="0" borderId="0" applyFont="0" applyFill="0" applyBorder="0" applyAlignment="0" applyProtection="0"/>
    <xf numFmtId="17" fontId="78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3" fillId="0" borderId="0" applyFont="0" applyFill="0" applyBorder="0" applyAlignment="0" applyProtection="0"/>
    <xf numFmtId="14" fontId="22" fillId="0" borderId="0" applyFill="0" applyBorder="0" applyAlignment="0"/>
    <xf numFmtId="0" fontId="87" fillId="0" borderId="0" applyFont="0" applyFill="0" applyBorder="0" applyAlignment="0" applyProtection="0"/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3" fontId="23" fillId="0" borderId="21" applyFont="0" applyFill="0" applyAlignment="0" applyProtection="0"/>
    <xf numFmtId="3" fontId="23" fillId="0" borderId="21" applyFont="0" applyFill="0" applyAlignment="0" applyProtection="0"/>
    <xf numFmtId="3" fontId="23" fillId="0" borderId="21" applyFont="0" applyFill="0" applyAlignment="0" applyProtection="0"/>
    <xf numFmtId="3" fontId="23" fillId="0" borderId="21" applyFont="0" applyFill="0" applyAlignment="0" applyProtection="0"/>
    <xf numFmtId="3" fontId="23" fillId="0" borderId="21" applyFont="0" applyFill="0" applyAlignment="0" applyProtection="0"/>
    <xf numFmtId="3" fontId="23" fillId="0" borderId="21" applyFont="0" applyFill="0" applyAlignment="0" applyProtection="0"/>
    <xf numFmtId="10" fontId="23" fillId="0" borderId="21" applyFont="0" applyFill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94" fillId="0" borderId="0" applyFill="0" applyProtection="0">
      <alignment horizontal="right"/>
    </xf>
    <xf numFmtId="210" fontId="34" fillId="0" borderId="0"/>
    <xf numFmtId="177" fontId="94" fillId="0" borderId="0" applyFill="0" applyBorder="0"/>
    <xf numFmtId="7" fontId="94" fillId="0" borderId="0" applyFill="0"/>
    <xf numFmtId="211" fontId="94" fillId="0" borderId="0"/>
    <xf numFmtId="211" fontId="22" fillId="0" borderId="0">
      <alignment horizontal="right"/>
    </xf>
    <xf numFmtId="211" fontId="22" fillId="0" borderId="0">
      <alignment horizontal="right"/>
    </xf>
    <xf numFmtId="211" fontId="22" fillId="0" borderId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177" fontId="23" fillId="0" borderId="18" applyFill="0" applyBorder="0">
      <alignment horizontal="right"/>
    </xf>
    <xf numFmtId="0" fontId="83" fillId="0" borderId="31" applyNumberFormat="0" applyFont="0" applyFill="0" applyAlignment="0" applyProtection="0"/>
    <xf numFmtId="175" fontId="95" fillId="77" borderId="32" applyNumberFormat="0" applyAlignment="0" applyProtection="0">
      <alignment vertical="top"/>
    </xf>
    <xf numFmtId="0" fontId="96" fillId="84" borderId="0" applyNumberFormat="0" applyBorder="0" applyAlignment="0" applyProtection="0"/>
    <xf numFmtId="0" fontId="96" fillId="84" borderId="0" applyNumberFormat="0" applyBorder="0" applyAlignment="0" applyProtection="0"/>
    <xf numFmtId="0" fontId="96" fillId="84" borderId="0" applyNumberFormat="0" applyBorder="0" applyAlignment="0" applyProtection="0"/>
    <xf numFmtId="0" fontId="96" fillId="85" borderId="0" applyNumberFormat="0" applyBorder="0" applyAlignment="0" applyProtection="0"/>
    <xf numFmtId="0" fontId="96" fillId="84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7" borderId="0" applyNumberFormat="0" applyBorder="0" applyAlignment="0" applyProtection="0"/>
    <xf numFmtId="0" fontId="96" fillId="86" borderId="0" applyNumberFormat="0" applyBorder="0" applyAlignment="0" applyProtection="0"/>
    <xf numFmtId="0" fontId="96" fillId="88" borderId="0" applyNumberFormat="0" applyBorder="0" applyAlignment="0" applyProtection="0"/>
    <xf numFmtId="0" fontId="96" fillId="88" borderId="0" applyNumberFormat="0" applyBorder="0" applyAlignment="0" applyProtection="0"/>
    <xf numFmtId="0" fontId="23" fillId="0" borderId="0" applyFill="0" applyBorder="0" applyAlignment="0"/>
    <xf numFmtId="194" fontId="34" fillId="0" borderId="0" applyFill="0" applyBorder="0" applyAlignment="0"/>
    <xf numFmtId="44" fontId="69" fillId="0" borderId="0" applyFill="0" applyBorder="0" applyAlignment="0"/>
    <xf numFmtId="196" fontId="34" fillId="0" borderId="0" applyFill="0" applyBorder="0" applyAlignment="0"/>
    <xf numFmtId="194" fontId="34" fillId="0" borderId="0" applyFill="0" applyBorder="0" applyAlignment="0"/>
    <xf numFmtId="0" fontId="97" fillId="0" borderId="0" applyNumberFormat="0" applyAlignment="0">
      <alignment horizontal="left"/>
    </xf>
    <xf numFmtId="0" fontId="98" fillId="89" borderId="0"/>
    <xf numFmtId="0" fontId="34" fillId="0" borderId="0"/>
    <xf numFmtId="37" fontId="37" fillId="0" borderId="0"/>
    <xf numFmtId="0" fontId="37" fillId="0" borderId="0"/>
    <xf numFmtId="0" fontId="37" fillId="0" borderId="0"/>
    <xf numFmtId="212" fontId="23" fillId="0" borderId="0" applyFont="0" applyFill="0" applyBorder="0" applyAlignment="0" applyProtection="0"/>
    <xf numFmtId="212" fontId="2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Protection="0"/>
    <xf numFmtId="4" fontId="27" fillId="0" borderId="0" applyProtection="0"/>
    <xf numFmtId="4" fontId="27" fillId="0" borderId="0" applyProtection="0"/>
    <xf numFmtId="4" fontId="27" fillId="0" borderId="0" applyProtection="0"/>
    <xf numFmtId="4" fontId="27" fillId="0" borderId="0" applyProtection="0"/>
    <xf numFmtId="4" fontId="27" fillId="0" borderId="0" applyProtection="0"/>
    <xf numFmtId="4" fontId="27" fillId="0" borderId="0" applyProtection="0"/>
    <xf numFmtId="4" fontId="103" fillId="0" borderId="0" applyProtection="0"/>
    <xf numFmtId="4" fontId="82" fillId="0" borderId="0" applyProtection="0"/>
    <xf numFmtId="4" fontId="30" fillId="0" borderId="0" applyProtection="0"/>
    <xf numFmtId="4" fontId="30" fillId="0" borderId="0" applyProtection="0"/>
    <xf numFmtId="4" fontId="30" fillId="0" borderId="0" applyProtection="0"/>
    <xf numFmtId="4" fontId="104" fillId="0" borderId="0" applyProtection="0"/>
    <xf numFmtId="213" fontId="23" fillId="0" borderId="0">
      <protection locked="0"/>
    </xf>
    <xf numFmtId="2" fontId="87" fillId="0" borderId="0" applyFont="0" applyFill="0" applyBorder="0" applyAlignment="0" applyProtection="0"/>
    <xf numFmtId="2" fontId="87" fillId="0" borderId="0" applyFont="0" applyFill="0" applyBorder="0" applyAlignment="0" applyProtection="0"/>
    <xf numFmtId="37" fontId="5" fillId="45" borderId="0"/>
    <xf numFmtId="37" fontId="5" fillId="45" borderId="0"/>
    <xf numFmtId="183" fontId="23" fillId="45" borderId="0"/>
    <xf numFmtId="183" fontId="23" fillId="45" borderId="0"/>
    <xf numFmtId="183" fontId="23" fillId="45" borderId="0"/>
    <xf numFmtId="37" fontId="5" fillId="45" borderId="0"/>
    <xf numFmtId="39" fontId="5" fillId="45" borderId="0"/>
    <xf numFmtId="39" fontId="5" fillId="45" borderId="0"/>
    <xf numFmtId="183" fontId="23" fillId="45" borderId="0"/>
    <xf numFmtId="183" fontId="23" fillId="45" borderId="0"/>
    <xf numFmtId="183" fontId="23" fillId="45" borderId="0"/>
    <xf numFmtId="39" fontId="5" fillId="45" borderId="0"/>
    <xf numFmtId="0" fontId="105" fillId="0" borderId="0" applyFill="0" applyBorder="0" applyProtection="0">
      <alignment horizontal="left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92" fontId="23" fillId="0" borderId="33" applyFont="0" applyFill="0" applyBorder="0" applyAlignment="0" applyProtection="0"/>
    <xf numFmtId="192" fontId="23" fillId="0" borderId="33" applyFont="0" applyFill="0" applyBorder="0" applyAlignment="0" applyProtection="0"/>
    <xf numFmtId="175" fontId="107" fillId="0" borderId="0" applyFont="0" applyFill="0" applyBorder="0" applyAlignment="0" applyProtection="0"/>
    <xf numFmtId="175" fontId="108" fillId="0" borderId="0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192" fontId="23" fillId="0" borderId="34" applyFont="0" applyFill="0" applyBorder="0" applyAlignment="0" applyProtection="0"/>
    <xf numFmtId="0" fontId="109" fillId="90" borderId="0" applyNumberFormat="0" applyBorder="0" applyAlignment="0" applyProtection="0"/>
    <xf numFmtId="0" fontId="10" fillId="2" borderId="0" applyNumberFormat="0" applyBorder="0" applyAlignment="0" applyProtection="0"/>
    <xf numFmtId="0" fontId="40" fillId="65" borderId="0" applyNumberFormat="0" applyBorder="0" applyAlignment="0" applyProtection="0"/>
    <xf numFmtId="0" fontId="109" fillId="91" borderId="0" applyNumberFormat="0" applyBorder="0" applyAlignment="0" applyProtection="0"/>
    <xf numFmtId="0" fontId="110" fillId="92" borderId="0" applyNumberFormat="0" applyBorder="0" applyAlignment="0" applyProtection="0"/>
    <xf numFmtId="0" fontId="111" fillId="91" borderId="0" applyNumberFormat="0" applyBorder="0" applyAlignment="0" applyProtection="0"/>
    <xf numFmtId="0" fontId="111" fillId="2" borderId="0" applyNumberFormat="0" applyBorder="0" applyAlignment="0" applyProtection="0"/>
    <xf numFmtId="0" fontId="10" fillId="2" borderId="0" applyNumberFormat="0" applyBorder="0" applyAlignment="0" applyProtection="0"/>
    <xf numFmtId="0" fontId="40" fillId="65" borderId="0" applyNumberFormat="0" applyBorder="0" applyAlignment="0" applyProtection="0"/>
    <xf numFmtId="0" fontId="109" fillId="90" borderId="0" applyNumberFormat="0" applyBorder="0" applyAlignment="0" applyProtection="0"/>
    <xf numFmtId="0" fontId="109" fillId="90" borderId="0" applyNumberFormat="0" applyBorder="0" applyAlignment="0" applyProtection="0"/>
    <xf numFmtId="0" fontId="40" fillId="65" borderId="0" applyNumberFormat="0" applyBorder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3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10" fontId="23" fillId="0" borderId="35" applyFont="0" applyFill="0" applyAlignment="0" applyProtection="0"/>
    <xf numFmtId="38" fontId="5" fillId="77" borderId="0" applyNumberFormat="0" applyBorder="0" applyAlignment="0" applyProtection="0"/>
    <xf numFmtId="38" fontId="5" fillId="77" borderId="0" applyNumberFormat="0" applyBorder="0" applyAlignment="0" applyProtection="0"/>
    <xf numFmtId="38" fontId="5" fillId="77" borderId="0" applyNumberFormat="0" applyBorder="0" applyAlignment="0" applyProtection="0"/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112" fillId="0" borderId="21" applyFill="0" applyProtection="0">
      <alignment horizontal="centerContinuous"/>
    </xf>
    <xf numFmtId="0" fontId="83" fillId="0" borderId="0" applyFont="0" applyFill="0" applyBorder="0" applyAlignment="0" applyProtection="0">
      <alignment horizontal="right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Protection="0">
      <alignment horizontal="right"/>
    </xf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Protection="0">
      <alignment horizontal="right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6" applyNumberFormat="0" applyAlignment="0" applyProtection="0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5" fillId="0" borderId="37">
      <alignment horizontal="left" vertical="center"/>
    </xf>
    <xf numFmtId="0" fontId="116" fillId="0" borderId="0">
      <alignment horizontal="center"/>
    </xf>
    <xf numFmtId="0" fontId="117" fillId="0" borderId="38" applyNumberFormat="0" applyFill="0" applyAlignment="0" applyProtection="0"/>
    <xf numFmtId="0" fontId="118" fillId="0" borderId="39" applyNumberFormat="0" applyFill="0" applyAlignment="0" applyProtection="0"/>
    <xf numFmtId="0" fontId="119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120" fillId="0" borderId="0" applyNumberFormat="0" applyFill="0" applyBorder="0" applyAlignment="0" applyProtection="0"/>
    <xf numFmtId="0" fontId="117" fillId="0" borderId="38" applyNumberFormat="0" applyFill="0" applyAlignment="0" applyProtection="0"/>
    <xf numFmtId="0" fontId="117" fillId="0" borderId="39" applyNumberFormat="0" applyFill="0" applyAlignment="0" applyProtection="0"/>
    <xf numFmtId="0" fontId="12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41" applyNumberFormat="0" applyFill="0" applyAlignment="0" applyProtection="0"/>
    <xf numFmtId="0" fontId="123" fillId="0" borderId="42" applyNumberFormat="0" applyFill="0" applyAlignment="0" applyProtection="0"/>
    <xf numFmtId="0" fontId="124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125" fillId="0" borderId="0" applyNumberFormat="0" applyFill="0" applyBorder="0" applyAlignment="0" applyProtection="0"/>
    <xf numFmtId="0" fontId="122" fillId="0" borderId="41" applyNumberFormat="0" applyFill="0" applyAlignment="0" applyProtection="0"/>
    <xf numFmtId="0" fontId="122" fillId="0" borderId="4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44" applyNumberFormat="0" applyFill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9" fillId="0" borderId="5" applyNumberFormat="0" applyFill="0" applyAlignment="0" applyProtection="0"/>
    <xf numFmtId="0" fontId="127" fillId="0" borderId="45" applyNumberFormat="0" applyFill="0" applyAlignment="0" applyProtection="0"/>
    <xf numFmtId="0" fontId="127" fillId="0" borderId="46" applyNumberFormat="0" applyFill="0" applyAlignment="0" applyProtection="0"/>
    <xf numFmtId="0" fontId="127" fillId="0" borderId="45" applyNumberFormat="0" applyFill="0" applyAlignment="0" applyProtection="0"/>
    <xf numFmtId="0" fontId="128" fillId="0" borderId="47" applyNumberFormat="0" applyFill="0" applyAlignment="0" applyProtection="0"/>
    <xf numFmtId="0" fontId="129" fillId="0" borderId="5" applyNumberFormat="0" applyFill="0" applyAlignment="0" applyProtection="0"/>
    <xf numFmtId="0" fontId="9" fillId="0" borderId="5" applyNumberFormat="0" applyFill="0" applyAlignment="0" applyProtection="0"/>
    <xf numFmtId="0" fontId="127" fillId="0" borderId="45" applyNumberFormat="0" applyFill="0" applyAlignment="0" applyProtection="0"/>
    <xf numFmtId="0" fontId="127" fillId="0" borderId="48" applyNumberFormat="0" applyFill="0" applyAlignment="0" applyProtection="0"/>
    <xf numFmtId="0" fontId="127" fillId="0" borderId="48" applyNumberFormat="0" applyFill="0" applyAlignment="0" applyProtection="0"/>
    <xf numFmtId="0" fontId="127" fillId="0" borderId="48" applyNumberFormat="0" applyFill="0" applyAlignment="0" applyProtection="0"/>
    <xf numFmtId="0" fontId="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16" fillId="0" borderId="0">
      <alignment horizontal="center"/>
    </xf>
    <xf numFmtId="0" fontId="116" fillId="0" borderId="0">
      <alignment horizontal="center"/>
    </xf>
    <xf numFmtId="0" fontId="116" fillId="0" borderId="0">
      <alignment horizontal="center"/>
    </xf>
    <xf numFmtId="214" fontId="23" fillId="0" borderId="0">
      <protection locked="0"/>
    </xf>
    <xf numFmtId="0" fontId="130" fillId="0" borderId="0" applyProtection="0"/>
    <xf numFmtId="0" fontId="130" fillId="0" borderId="0" applyProtection="0"/>
    <xf numFmtId="214" fontId="23" fillId="0" borderId="0">
      <protection locked="0"/>
    </xf>
    <xf numFmtId="0" fontId="115" fillId="0" borderId="0" applyProtection="0"/>
    <xf numFmtId="0" fontId="115" fillId="0" borderId="0" applyProtection="0"/>
    <xf numFmtId="0" fontId="131" fillId="0" borderId="0"/>
    <xf numFmtId="0" fontId="132" fillId="0" borderId="0">
      <alignment horizontal="center"/>
    </xf>
    <xf numFmtId="37" fontId="37" fillId="0" borderId="0"/>
    <xf numFmtId="0" fontId="37" fillId="0" borderId="0"/>
    <xf numFmtId="0" fontId="37" fillId="0" borderId="0"/>
    <xf numFmtId="0" fontId="94" fillId="0" borderId="49" applyNumberFormat="0" applyFill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15" fontId="137" fillId="0" borderId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10" fontId="5" fillId="83" borderId="14" applyNumberFormat="0" applyBorder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" fillId="5" borderId="6" applyNumberFormat="0" applyAlignment="0" applyProtection="0"/>
    <xf numFmtId="0" fontId="13" fillId="5" borderId="6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39" fillId="72" borderId="29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40" fillId="46" borderId="28" applyNumberFormat="0" applyAlignment="0" applyProtection="0"/>
    <xf numFmtId="0" fontId="139" fillId="72" borderId="29" applyNumberFormat="0" applyAlignment="0" applyProtection="0"/>
    <xf numFmtId="0" fontId="141" fillId="46" borderId="28" applyNumberFormat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9" fillId="72" borderId="29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9" fillId="72" borderId="29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0" fontId="138" fillId="5" borderId="6" applyNumberFormat="0" applyAlignment="0" applyProtection="0"/>
    <xf numFmtId="216" fontId="23" fillId="0" borderId="0"/>
    <xf numFmtId="216" fontId="23" fillId="0" borderId="0"/>
    <xf numFmtId="216" fontId="23" fillId="0" borderId="0"/>
    <xf numFmtId="217" fontId="23" fillId="0" borderId="0"/>
    <xf numFmtId="217" fontId="23" fillId="0" borderId="0"/>
    <xf numFmtId="217" fontId="23" fillId="0" borderId="0"/>
    <xf numFmtId="209" fontId="23" fillId="0" borderId="0"/>
    <xf numFmtId="209" fontId="23" fillId="0" borderId="0"/>
    <xf numFmtId="209" fontId="23" fillId="0" borderId="0"/>
    <xf numFmtId="216" fontId="23" fillId="0" borderId="0"/>
    <xf numFmtId="216" fontId="23" fillId="0" borderId="0"/>
    <xf numFmtId="216" fontId="23" fillId="0" borderId="0"/>
    <xf numFmtId="175" fontId="142" fillId="0" borderId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3" fillId="93" borderId="12" applyNumberFormat="0" applyBorder="0" applyAlignment="0" applyProtection="0"/>
    <xf numFmtId="0" fontId="144" fillId="94" borderId="0" applyNumberFormat="0"/>
    <xf numFmtId="218" fontId="23" fillId="0" borderId="0"/>
    <xf numFmtId="218" fontId="23" fillId="0" borderId="0"/>
    <xf numFmtId="218" fontId="23" fillId="0" borderId="0"/>
    <xf numFmtId="38" fontId="5" fillId="95" borderId="0" applyNumberFormat="0" applyFont="0" applyBorder="0" applyAlignment="0" applyProtection="0"/>
    <xf numFmtId="37" fontId="145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7" fontId="30" fillId="0" borderId="0">
      <alignment horizontal="left"/>
    </xf>
    <xf numFmtId="0" fontId="146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0" fontId="23" fillId="0" borderId="0" applyFill="0" applyBorder="0" applyAlignment="0"/>
    <xf numFmtId="194" fontId="34" fillId="0" borderId="0" applyFill="0" applyBorder="0" applyAlignment="0"/>
    <xf numFmtId="44" fontId="69" fillId="0" borderId="0" applyFill="0" applyBorder="0" applyAlignment="0"/>
    <xf numFmtId="196" fontId="34" fillId="0" borderId="0" applyFill="0" applyBorder="0" applyAlignment="0"/>
    <xf numFmtId="194" fontId="34" fillId="0" borderId="0" applyFill="0" applyBorder="0" applyAlignment="0"/>
    <xf numFmtId="0" fontId="16" fillId="0" borderId="8" applyNumberFormat="0" applyFill="0" applyAlignment="0" applyProtection="0"/>
    <xf numFmtId="0" fontId="109" fillId="0" borderId="50" applyNumberFormat="0" applyFill="0" applyAlignment="0" applyProtection="0"/>
    <xf numFmtId="0" fontId="148" fillId="0" borderId="51" applyNumberFormat="0" applyFill="0" applyAlignment="0" applyProtection="0"/>
    <xf numFmtId="0" fontId="149" fillId="0" borderId="52" applyNumberFormat="0" applyFill="0" applyAlignment="0" applyProtection="0"/>
    <xf numFmtId="0" fontId="150" fillId="0" borderId="8" applyNumberFormat="0" applyFill="0" applyAlignment="0" applyProtection="0"/>
    <xf numFmtId="0" fontId="16" fillId="0" borderId="8" applyNumberFormat="0" applyFill="0" applyAlignment="0" applyProtection="0"/>
    <xf numFmtId="0" fontId="109" fillId="0" borderId="50" applyNumberFormat="0" applyFill="0" applyAlignment="0" applyProtection="0"/>
    <xf numFmtId="0" fontId="148" fillId="0" borderId="51" applyNumberFormat="0" applyFill="0" applyAlignment="0" applyProtection="0"/>
    <xf numFmtId="0" fontId="148" fillId="0" borderId="51" applyNumberFormat="0" applyFill="0" applyAlignment="0" applyProtection="0"/>
    <xf numFmtId="0" fontId="148" fillId="0" borderId="51" applyNumberFormat="0" applyFill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23" fillId="0" borderId="0">
      <alignment horizontal="left"/>
    </xf>
    <xf numFmtId="0" fontId="23" fillId="0" borderId="0">
      <alignment horizontal="left"/>
    </xf>
    <xf numFmtId="0" fontId="23" fillId="0" borderId="0">
      <alignment horizontal="left"/>
    </xf>
    <xf numFmtId="14" fontId="37" fillId="0" borderId="0">
      <alignment horizontal="center"/>
    </xf>
    <xf numFmtId="37" fontId="24" fillId="45" borderId="0"/>
    <xf numFmtId="183" fontId="23" fillId="45" borderId="0"/>
    <xf numFmtId="183" fontId="23" fillId="45" borderId="0"/>
    <xf numFmtId="183" fontId="23" fillId="45" borderId="0"/>
    <xf numFmtId="38" fontId="151" fillId="0" borderId="0" applyNumberFormat="0" applyFill="0" applyBorder="0" applyAlignment="0" applyProtection="0"/>
    <xf numFmtId="10" fontId="106" fillId="0" borderId="0"/>
    <xf numFmtId="0" fontId="152" fillId="0" borderId="0" applyFont="0" applyFill="0" applyBorder="0" applyAlignment="0" applyProtection="0"/>
    <xf numFmtId="0" fontId="152" fillId="0" borderId="0" applyFont="0" applyFill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5" fillId="0" borderId="0" applyFont="0" applyFill="0" applyBorder="0" applyAlignment="0" applyProtection="0"/>
    <xf numFmtId="37" fontId="152" fillId="0" borderId="0" applyFont="0" applyFill="0" applyBorder="0" applyAlignment="0" applyProtection="0"/>
    <xf numFmtId="177" fontId="63" fillId="0" borderId="0" applyFont="0" applyFill="0" applyBorder="0" applyAlignment="0" applyProtection="0"/>
    <xf numFmtId="219" fontId="23" fillId="0" borderId="0" applyFont="0" applyFill="0" applyBorder="0" applyAlignment="0" applyProtection="0"/>
    <xf numFmtId="220" fontId="15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0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53">
      <alignment horizontal="right"/>
    </xf>
    <xf numFmtId="37" fontId="37" fillId="0" borderId="0">
      <alignment horizontal="center"/>
    </xf>
    <xf numFmtId="0" fontId="37" fillId="0" borderId="0">
      <alignment horizontal="center"/>
    </xf>
    <xf numFmtId="0" fontId="37" fillId="0" borderId="0">
      <alignment horizontal="center"/>
    </xf>
    <xf numFmtId="37" fontId="37" fillId="0" borderId="0">
      <alignment horizontal="center"/>
    </xf>
    <xf numFmtId="0" fontId="37" fillId="0" borderId="0">
      <alignment horizontal="center"/>
    </xf>
    <xf numFmtId="0" fontId="37" fillId="0" borderId="0">
      <alignment horizontal="center"/>
    </xf>
    <xf numFmtId="17" fontId="37" fillId="0" borderId="0">
      <alignment horizontal="center"/>
    </xf>
    <xf numFmtId="221" fontId="83" fillId="0" borderId="0" applyFont="0" applyFill="0" applyBorder="0" applyProtection="0">
      <alignment horizontal="right"/>
    </xf>
    <xf numFmtId="222" fontId="23" fillId="0" borderId="0"/>
    <xf numFmtId="222" fontId="23" fillId="0" borderId="0"/>
    <xf numFmtId="222" fontId="23" fillId="0" borderId="0"/>
    <xf numFmtId="0" fontId="23" fillId="0" borderId="0">
      <alignment horizontal="center"/>
    </xf>
    <xf numFmtId="0" fontId="23" fillId="0" borderId="0">
      <alignment horizontal="center"/>
    </xf>
    <xf numFmtId="0" fontId="23" fillId="0" borderId="0">
      <alignment horizontal="center"/>
    </xf>
    <xf numFmtId="0" fontId="23" fillId="0" borderId="0"/>
    <xf numFmtId="192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72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172" fontId="27" fillId="0" borderId="0">
      <alignment horizontal="center"/>
    </xf>
    <xf numFmtId="172" fontId="27" fillId="0" borderId="0">
      <alignment horizontal="center"/>
    </xf>
    <xf numFmtId="172" fontId="27" fillId="0" borderId="0">
      <alignment horizontal="center"/>
    </xf>
    <xf numFmtId="172" fontId="27" fillId="0" borderId="0">
      <alignment horizontal="center"/>
    </xf>
    <xf numFmtId="172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172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172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27" fillId="0" borderId="0">
      <alignment horizontal="center"/>
    </xf>
    <xf numFmtId="0" fontId="153" fillId="0" borderId="0"/>
    <xf numFmtId="0" fontId="154" fillId="72" borderId="0" applyNumberFormat="0" applyBorder="0" applyAlignment="0" applyProtection="0"/>
    <xf numFmtId="0" fontId="12" fillId="4" borderId="0" applyNumberFormat="0" applyBorder="0" applyAlignment="0" applyProtection="0"/>
    <xf numFmtId="0" fontId="109" fillId="72" borderId="0" applyNumberFormat="0" applyBorder="0" applyAlignment="0" applyProtection="0"/>
    <xf numFmtId="0" fontId="154" fillId="96" borderId="0" applyNumberFormat="0" applyBorder="0" applyAlignment="0" applyProtection="0"/>
    <xf numFmtId="0" fontId="155" fillId="96" borderId="0" applyNumberFormat="0" applyBorder="0" applyAlignment="0" applyProtection="0"/>
    <xf numFmtId="0" fontId="156" fillId="46" borderId="0" applyNumberFormat="0" applyBorder="0" applyAlignment="0" applyProtection="0"/>
    <xf numFmtId="0" fontId="156" fillId="4" borderId="0" applyNumberFormat="0" applyBorder="0" applyAlignment="0" applyProtection="0"/>
    <xf numFmtId="0" fontId="12" fillId="4" borderId="0" applyNumberFormat="0" applyBorder="0" applyAlignment="0" applyProtection="0"/>
    <xf numFmtId="0" fontId="109" fillId="72" borderId="0" applyNumberFormat="0" applyBorder="0" applyAlignment="0" applyProtection="0"/>
    <xf numFmtId="0" fontId="154" fillId="72" borderId="0" applyNumberFormat="0" applyBorder="0" applyAlignment="0" applyProtection="0"/>
    <xf numFmtId="0" fontId="154" fillId="72" borderId="0" applyNumberFormat="0" applyBorder="0" applyAlignment="0" applyProtection="0"/>
    <xf numFmtId="0" fontId="109" fillId="72" borderId="0" applyNumberFormat="0" applyBorder="0" applyAlignment="0" applyProtection="0"/>
    <xf numFmtId="0" fontId="34" fillId="0" borderId="0"/>
    <xf numFmtId="37" fontId="157" fillId="0" borderId="0"/>
    <xf numFmtId="174" fontId="37" fillId="0" borderId="0"/>
    <xf numFmtId="197" fontId="158" fillId="0" borderId="0"/>
    <xf numFmtId="0" fontId="23" fillId="0" borderId="0"/>
    <xf numFmtId="197" fontId="158" fillId="0" borderId="0"/>
    <xf numFmtId="197" fontId="158" fillId="0" borderId="0"/>
    <xf numFmtId="0" fontId="90" fillId="0" borderId="0"/>
    <xf numFmtId="0" fontId="23" fillId="0" borderId="0"/>
    <xf numFmtId="223" fontId="29" fillId="0" borderId="0"/>
    <xf numFmtId="223" fontId="29" fillId="0" borderId="0"/>
    <xf numFmtId="223" fontId="29" fillId="0" borderId="0"/>
    <xf numFmtId="0" fontId="23" fillId="0" borderId="0"/>
    <xf numFmtId="0" fontId="23" fillId="0" borderId="0"/>
    <xf numFmtId="0" fontId="23" fillId="0" borderId="0"/>
    <xf numFmtId="223" fontId="29" fillId="0" borderId="0"/>
    <xf numFmtId="223" fontId="29" fillId="0" borderId="0"/>
    <xf numFmtId="223" fontId="29" fillId="0" borderId="0"/>
    <xf numFmtId="223" fontId="29" fillId="0" borderId="0"/>
    <xf numFmtId="223" fontId="29" fillId="0" borderId="0"/>
    <xf numFmtId="223" fontId="29" fillId="0" borderId="0"/>
    <xf numFmtId="0" fontId="23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7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159" fillId="0" borderId="0"/>
    <xf numFmtId="0" fontId="2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23" fontId="29" fillId="0" borderId="0"/>
    <xf numFmtId="0" fontId="22" fillId="0" borderId="0"/>
    <xf numFmtId="0" fontId="5" fillId="97" borderId="0"/>
    <xf numFmtId="0" fontId="6" fillId="0" borderId="0"/>
    <xf numFmtId="0" fontId="16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>
      <alignment wrapText="1"/>
    </xf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61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>
      <alignment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" fillId="0" borderId="0"/>
    <xf numFmtId="0" fontId="2" fillId="0" borderId="0"/>
    <xf numFmtId="0" fontId="69" fillId="0" borderId="0"/>
    <xf numFmtId="0" fontId="23" fillId="0" borderId="0">
      <alignment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0" fillId="0" borderId="0"/>
    <xf numFmtId="0" fontId="2" fillId="0" borderId="0"/>
    <xf numFmtId="0" fontId="5" fillId="97" borderId="0"/>
    <xf numFmtId="0" fontId="23" fillId="0" borderId="0"/>
    <xf numFmtId="0" fontId="23" fillId="0" borderId="0"/>
    <xf numFmtId="0" fontId="22" fillId="0" borderId="0">
      <alignment vertical="top"/>
    </xf>
    <xf numFmtId="0" fontId="41" fillId="0" borderId="0"/>
    <xf numFmtId="0" fontId="23" fillId="0" borderId="0"/>
    <xf numFmtId="0" fontId="23" fillId="0" borderId="0"/>
    <xf numFmtId="0" fontId="5" fillId="97" borderId="0"/>
    <xf numFmtId="0" fontId="23" fillId="0" borderId="0"/>
    <xf numFmtId="0" fontId="23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5" fillId="97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29" fillId="0" borderId="0"/>
    <xf numFmtId="173" fontId="29" fillId="0" borderId="0"/>
    <xf numFmtId="0" fontId="164" fillId="0" borderId="0"/>
    <xf numFmtId="0" fontId="163" fillId="0" borderId="0"/>
    <xf numFmtId="173" fontId="29" fillId="0" borderId="0"/>
    <xf numFmtId="0" fontId="5" fillId="97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4" fillId="0" borderId="0"/>
    <xf numFmtId="0" fontId="5" fillId="97" borderId="0"/>
    <xf numFmtId="0" fontId="6" fillId="0" borderId="0"/>
    <xf numFmtId="0" fontId="84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7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7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4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23" fillId="0" borderId="0"/>
    <xf numFmtId="0" fontId="4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0" fillId="0" borderId="0"/>
    <xf numFmtId="0" fontId="5" fillId="97" borderId="0"/>
    <xf numFmtId="0" fontId="23" fillId="0" borderId="0">
      <alignment wrapText="1"/>
    </xf>
    <xf numFmtId="0" fontId="23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2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24" fontId="15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1" fillId="0" borderId="0"/>
    <xf numFmtId="0" fontId="41" fillId="0" borderId="0"/>
    <xf numFmtId="0" fontId="84" fillId="0" borderId="0"/>
    <xf numFmtId="0" fontId="41" fillId="0" borderId="0"/>
    <xf numFmtId="0" fontId="41" fillId="0" borderId="0"/>
    <xf numFmtId="0" fontId="41" fillId="0" borderId="0"/>
    <xf numFmtId="0" fontId="8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4" fillId="0" borderId="0"/>
    <xf numFmtId="0" fontId="84" fillId="0" borderId="0"/>
    <xf numFmtId="0" fontId="84" fillId="0" borderId="0"/>
    <xf numFmtId="0" fontId="41" fillId="0" borderId="0"/>
    <xf numFmtId="0" fontId="41" fillId="0" borderId="0"/>
    <xf numFmtId="0" fontId="8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4" fillId="0" borderId="0"/>
    <xf numFmtId="0" fontId="84" fillId="0" borderId="0"/>
    <xf numFmtId="0" fontId="41" fillId="0" borderId="0"/>
    <xf numFmtId="0" fontId="41" fillId="0" borderId="0"/>
    <xf numFmtId="0" fontId="84" fillId="0" borderId="0"/>
    <xf numFmtId="0" fontId="84" fillId="0" borderId="0"/>
    <xf numFmtId="0" fontId="41" fillId="0" borderId="0"/>
    <xf numFmtId="0" fontId="41" fillId="0" borderId="0"/>
    <xf numFmtId="0" fontId="84" fillId="0" borderId="0"/>
    <xf numFmtId="0" fontId="41" fillId="0" borderId="0"/>
    <xf numFmtId="0" fontId="41" fillId="0" borderId="0"/>
    <xf numFmtId="0" fontId="84" fillId="0" borderId="0"/>
    <xf numFmtId="0" fontId="41" fillId="0" borderId="0"/>
    <xf numFmtId="0" fontId="2" fillId="0" borderId="0"/>
    <xf numFmtId="0" fontId="2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2" fillId="0" borderId="0"/>
    <xf numFmtId="0" fontId="6" fillId="0" borderId="0"/>
    <xf numFmtId="0" fontId="2" fillId="0" borderId="0"/>
    <xf numFmtId="0" fontId="5" fillId="97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5" fillId="97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6" fillId="0" borderId="0"/>
    <xf numFmtId="0" fontId="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5" fillId="97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7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97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4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" fillId="0" borderId="0"/>
    <xf numFmtId="0" fontId="84" fillId="0" borderId="0"/>
    <xf numFmtId="0" fontId="84" fillId="0" borderId="0"/>
    <xf numFmtId="0" fontId="2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23" fillId="0" borderId="0"/>
    <xf numFmtId="0" fontId="84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84" fillId="0" borderId="0"/>
    <xf numFmtId="0" fontId="23" fillId="0" borderId="0"/>
    <xf numFmtId="0" fontId="5" fillId="97" borderId="0"/>
    <xf numFmtId="0" fontId="23" fillId="0" borderId="0"/>
    <xf numFmtId="0" fontId="5" fillId="97" borderId="0"/>
    <xf numFmtId="0" fontId="23" fillId="0" borderId="0"/>
    <xf numFmtId="0" fontId="6" fillId="0" borderId="0"/>
    <xf numFmtId="0" fontId="22" fillId="0" borderId="0"/>
    <xf numFmtId="0" fontId="84" fillId="0" borderId="0"/>
    <xf numFmtId="0" fontId="23" fillId="0" borderId="0"/>
    <xf numFmtId="0" fontId="86" fillId="0" borderId="0"/>
    <xf numFmtId="0" fontId="86" fillId="0" borderId="0"/>
    <xf numFmtId="0" fontId="23" fillId="0" borderId="0"/>
    <xf numFmtId="0" fontId="86" fillId="0" borderId="0"/>
    <xf numFmtId="0" fontId="86" fillId="0" borderId="0"/>
    <xf numFmtId="0" fontId="23" fillId="0" borderId="0"/>
    <xf numFmtId="0" fontId="86" fillId="0" borderId="0"/>
    <xf numFmtId="0" fontId="86" fillId="0" borderId="0"/>
    <xf numFmtId="0" fontId="2" fillId="0" borderId="0"/>
    <xf numFmtId="0" fontId="23" fillId="0" borderId="0"/>
    <xf numFmtId="178" fontId="8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23" fontId="29" fillId="0" borderId="0"/>
    <xf numFmtId="223" fontId="29" fillId="0" borderId="0"/>
    <xf numFmtId="223" fontId="29" fillId="0" borderId="0"/>
    <xf numFmtId="0" fontId="5" fillId="97" borderId="0"/>
    <xf numFmtId="0" fontId="22" fillId="0" borderId="0"/>
    <xf numFmtId="0" fontId="5" fillId="97" borderId="0"/>
    <xf numFmtId="0" fontId="23" fillId="0" borderId="0"/>
    <xf numFmtId="0" fontId="23" fillId="0" borderId="0"/>
    <xf numFmtId="0" fontId="23" fillId="0" borderId="0"/>
    <xf numFmtId="0" fontId="23" fillId="0" borderId="0"/>
    <xf numFmtId="223" fontId="29" fillId="0" borderId="0"/>
    <xf numFmtId="223" fontId="29" fillId="0" borderId="0"/>
    <xf numFmtId="223" fontId="29" fillId="0" borderId="0"/>
    <xf numFmtId="223" fontId="29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5" fillId="0" borderId="0"/>
    <xf numFmtId="0" fontId="165" fillId="0" borderId="0"/>
    <xf numFmtId="0" fontId="23" fillId="0" borderId="0"/>
    <xf numFmtId="0" fontId="23" fillId="0" borderId="0"/>
    <xf numFmtId="0" fontId="23" fillId="0" borderId="0"/>
    <xf numFmtId="0" fontId="165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>
      <alignment wrapText="1"/>
    </xf>
    <xf numFmtId="0" fontId="6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97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66" fillId="0" borderId="0"/>
    <xf numFmtId="216" fontId="23" fillId="0" borderId="0"/>
    <xf numFmtId="216" fontId="23" fillId="0" borderId="0"/>
    <xf numFmtId="216" fontId="23" fillId="0" borderId="0"/>
    <xf numFmtId="225" fontId="23" fillId="0" borderId="0"/>
    <xf numFmtId="14" fontId="23" fillId="0" borderId="0"/>
    <xf numFmtId="225" fontId="23" fillId="0" borderId="0"/>
    <xf numFmtId="14" fontId="23" fillId="0" borderId="0"/>
    <xf numFmtId="168" fontId="23" fillId="0" borderId="0"/>
    <xf numFmtId="168" fontId="23" fillId="0" borderId="0"/>
    <xf numFmtId="168" fontId="23" fillId="0" borderId="0"/>
    <xf numFmtId="217" fontId="23" fillId="0" borderId="0"/>
    <xf numFmtId="217" fontId="23" fillId="0" borderId="0"/>
    <xf numFmtId="217" fontId="23" fillId="0" borderId="0"/>
    <xf numFmtId="0" fontId="167" fillId="0" borderId="0"/>
    <xf numFmtId="0" fontId="168" fillId="98" borderId="0" applyNumberFormat="0" applyBorder="0" applyProtection="0">
      <alignment horizontal="center"/>
    </xf>
    <xf numFmtId="0" fontId="5" fillId="0" borderId="0"/>
    <xf numFmtId="0" fontId="23" fillId="71" borderId="25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3" fillId="71" borderId="25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3" fillId="37" borderId="25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5" applyNumberFormat="0" applyFont="0" applyAlignment="0" applyProtection="0"/>
    <xf numFmtId="0" fontId="23" fillId="37" borderId="25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5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23" fillId="37" borderId="28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41" fillId="8" borderId="10" applyNumberFormat="0" applyFont="0" applyAlignment="0" applyProtection="0"/>
    <xf numFmtId="0" fontId="41" fillId="8" borderId="10" applyNumberFormat="0" applyFont="0" applyAlignment="0" applyProtection="0"/>
    <xf numFmtId="0" fontId="41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41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5" fillId="71" borderId="29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5" fillId="71" borderId="29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40" fillId="8" borderId="10" applyNumberFormat="0" applyFont="0" applyAlignment="0" applyProtection="0"/>
    <xf numFmtId="0" fontId="5" fillId="71" borderId="29" applyNumberFormat="0" applyFont="0" applyAlignment="0" applyProtection="0"/>
    <xf numFmtId="0" fontId="23" fillId="71" borderId="25" applyNumberFormat="0" applyFont="0" applyAlignment="0" applyProtection="0"/>
    <xf numFmtId="174" fontId="94" fillId="0" borderId="0" applyFill="0" applyBorder="0">
      <alignment horizontal="right"/>
    </xf>
    <xf numFmtId="0" fontId="6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26" fontId="7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5" fontId="33" fillId="0" borderId="0"/>
    <xf numFmtId="5" fontId="33" fillId="0" borderId="0"/>
    <xf numFmtId="5" fontId="33" fillId="0" borderId="0"/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65" fillId="0" borderId="0" applyBorder="0" applyProtection="0"/>
    <xf numFmtId="227" fontId="34" fillId="0" borderId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0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37" fontId="171" fillId="99" borderId="14" applyNumberFormat="0" applyFont="0" applyFill="0" applyAlignment="0" applyProtection="0"/>
    <xf numFmtId="0" fontId="14" fillId="6" borderId="7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39" borderId="54" applyNumberFormat="0" applyAlignment="0" applyProtection="0"/>
    <xf numFmtId="0" fontId="172" fillId="80" borderId="54" applyNumberFormat="0" applyAlignment="0" applyProtection="0"/>
    <xf numFmtId="0" fontId="173" fillId="45" borderId="54" applyNumberFormat="0" applyAlignment="0" applyProtection="0"/>
    <xf numFmtId="0" fontId="173" fillId="45" borderId="54" applyNumberFormat="0" applyAlignment="0" applyProtection="0"/>
    <xf numFmtId="0" fontId="173" fillId="45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2" fillId="80" borderId="54" applyNumberFormat="0" applyAlignment="0" applyProtection="0"/>
    <xf numFmtId="0" fontId="173" fillId="45" borderId="54" applyNumberFormat="0" applyAlignment="0" applyProtection="0"/>
    <xf numFmtId="0" fontId="174" fillId="6" borderId="7" applyNumberFormat="0" applyAlignment="0" applyProtection="0"/>
    <xf numFmtId="0" fontId="14" fillId="6" borderId="7" applyNumberFormat="0" applyAlignment="0" applyProtection="0"/>
    <xf numFmtId="0" fontId="172" fillId="80" borderId="54" applyNumberFormat="0" applyAlignment="0" applyProtection="0"/>
    <xf numFmtId="0" fontId="172" fillId="81" borderId="54" applyNumberFormat="0" applyAlignment="0" applyProtection="0"/>
    <xf numFmtId="0" fontId="172" fillId="81" borderId="54" applyNumberFormat="0" applyAlignment="0" applyProtection="0"/>
    <xf numFmtId="0" fontId="172" fillId="81" borderId="54" applyNumberFormat="0" applyAlignment="0" applyProtection="0"/>
    <xf numFmtId="40" fontId="175" fillId="100" borderId="0">
      <alignment horizontal="right"/>
    </xf>
    <xf numFmtId="0" fontId="176" fillId="100" borderId="0">
      <alignment horizontal="right"/>
    </xf>
    <xf numFmtId="0" fontId="177" fillId="100" borderId="20"/>
    <xf numFmtId="0" fontId="177" fillId="0" borderId="0" applyBorder="0">
      <alignment horizontal="centerContinuous"/>
    </xf>
    <xf numFmtId="0" fontId="178" fillId="0" borderId="0" applyBorder="0">
      <alignment horizontal="centerContinuous"/>
    </xf>
    <xf numFmtId="0" fontId="33" fillId="101" borderId="0" applyNumberFormat="0" applyFont="0" applyBorder="0" applyAlignment="0"/>
    <xf numFmtId="9" fontId="33" fillId="0" borderId="0" applyFont="0" applyFill="0" applyBorder="0" applyAlignment="0" applyProtection="0"/>
    <xf numFmtId="0" fontId="33" fillId="0" borderId="0" applyNumberFormat="0"/>
    <xf numFmtId="0" fontId="33" fillId="0" borderId="0" applyNumberFormat="0"/>
    <xf numFmtId="0" fontId="33" fillId="0" borderId="0" applyNumberFormat="0"/>
    <xf numFmtId="0" fontId="33" fillId="0" borderId="0"/>
    <xf numFmtId="0" fontId="179" fillId="0" borderId="21" applyNumberFormat="0" applyFont="0" applyBorder="0"/>
    <xf numFmtId="0" fontId="179" fillId="0" borderId="21" applyNumberFormat="0" applyFont="0" applyBorder="0"/>
    <xf numFmtId="0" fontId="179" fillId="0" borderId="21" applyNumberFormat="0" applyFont="0" applyBorder="0"/>
    <xf numFmtId="0" fontId="179" fillId="0" borderId="21" applyNumberFormat="0" applyFont="0" applyBorder="0"/>
    <xf numFmtId="0" fontId="179" fillId="0" borderId="21" applyNumberFormat="0" applyFont="0" applyBorder="0"/>
    <xf numFmtId="0" fontId="179" fillId="0" borderId="21" applyNumberFormat="0" applyFont="0" applyBorder="0"/>
    <xf numFmtId="0" fontId="179" fillId="0" borderId="21" applyNumberFormat="0" applyFont="0" applyBorder="0"/>
    <xf numFmtId="0" fontId="179" fillId="0" borderId="21" applyFont="0" applyFill="0" applyBorder="0" applyAlignment="0" applyProtection="0"/>
    <xf numFmtId="0" fontId="179" fillId="0" borderId="21" applyFont="0" applyFill="0" applyBorder="0" applyAlignment="0" applyProtection="0"/>
    <xf numFmtId="0" fontId="179" fillId="0" borderId="21" applyFont="0" applyFill="0" applyBorder="0" applyAlignment="0" applyProtection="0"/>
    <xf numFmtId="0" fontId="179" fillId="0" borderId="21" applyFont="0" applyFill="0" applyBorder="0" applyAlignment="0" applyProtection="0"/>
    <xf numFmtId="0" fontId="179" fillId="0" borderId="21" applyFont="0" applyFill="0" applyBorder="0" applyAlignment="0" applyProtection="0"/>
    <xf numFmtId="0" fontId="179" fillId="0" borderId="21" applyFont="0" applyFill="0" applyBorder="0" applyAlignment="0" applyProtection="0"/>
    <xf numFmtId="0" fontId="179" fillId="0" borderId="21" applyFont="0" applyFill="0" applyBorder="0" applyAlignment="0" applyProtection="0"/>
    <xf numFmtId="0" fontId="54" fillId="0" borderId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80" fillId="0" borderId="0" applyProtection="0">
      <alignment horizontal="left"/>
    </xf>
    <xf numFmtId="0" fontId="23" fillId="0" borderId="0" applyFill="0" applyBorder="0" applyProtection="0">
      <alignment horizontal="left"/>
    </xf>
    <xf numFmtId="0" fontId="23" fillId="0" borderId="0" applyFill="0" applyBorder="0" applyProtection="0">
      <alignment horizontal="left"/>
    </xf>
    <xf numFmtId="0" fontId="23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1" fontId="23" fillId="0" borderId="0" applyProtection="0">
      <alignment horizontal="right" vertical="center"/>
    </xf>
    <xf numFmtId="1" fontId="23" fillId="0" borderId="0" applyProtection="0">
      <alignment horizontal="right" vertical="center"/>
    </xf>
    <xf numFmtId="1" fontId="23" fillId="0" borderId="0" applyProtection="0">
      <alignment horizontal="right" vertical="center"/>
    </xf>
    <xf numFmtId="0" fontId="181" fillId="0" borderId="0">
      <alignment horizontal="centerContinuous"/>
    </xf>
    <xf numFmtId="0" fontId="65" fillId="0" borderId="0">
      <alignment horizontal="center"/>
    </xf>
    <xf numFmtId="0" fontId="182" fillId="0" borderId="0">
      <alignment horizontal="center"/>
    </xf>
    <xf numFmtId="10" fontId="183" fillId="0" borderId="20">
      <alignment horizontal="right"/>
    </xf>
    <xf numFmtId="14" fontId="30" fillId="0" borderId="0">
      <alignment horizontal="center" wrapText="1"/>
      <protection locked="0"/>
    </xf>
    <xf numFmtId="0" fontId="23" fillId="0" borderId="0" applyFont="0" applyFill="0" applyBorder="0" applyAlignment="0" applyProtection="0"/>
    <xf numFmtId="175" fontId="30" fillId="0" borderId="0"/>
    <xf numFmtId="37" fontId="37" fillId="0" borderId="0"/>
    <xf numFmtId="0" fontId="37" fillId="0" borderId="0"/>
    <xf numFmtId="0" fontId="37" fillId="0" borderId="0"/>
    <xf numFmtId="178" fontId="34" fillId="0" borderId="0" applyFont="0" applyFill="0" applyBorder="0" applyAlignment="0" applyProtection="0"/>
    <xf numFmtId="37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37" fillId="0" borderId="0"/>
    <xf numFmtId="37" fontId="37" fillId="0" borderId="0"/>
    <xf numFmtId="37" fontId="37" fillId="0" borderId="0"/>
    <xf numFmtId="0" fontId="184" fillId="0" borderId="0"/>
    <xf numFmtId="9" fontId="8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0" fontId="30" fillId="0" borderId="0">
      <alignment horizontal="right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228" fontId="30" fillId="0" borderId="0" applyFont="0" applyFill="0" applyBorder="0" applyProtection="0">
      <alignment horizontal="right"/>
    </xf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75" fontId="23" fillId="0" borderId="0"/>
    <xf numFmtId="0" fontId="23" fillId="0" borderId="0"/>
    <xf numFmtId="175" fontId="23" fillId="0" borderId="0"/>
    <xf numFmtId="175" fontId="23" fillId="0" borderId="0"/>
    <xf numFmtId="175" fontId="65" fillId="0" borderId="0"/>
    <xf numFmtId="0" fontId="152" fillId="0" borderId="0"/>
    <xf numFmtId="9" fontId="152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37" fillId="0" borderId="0"/>
    <xf numFmtId="0" fontId="37" fillId="0" borderId="0"/>
    <xf numFmtId="0" fontId="37" fillId="0" borderId="0"/>
    <xf numFmtId="0" fontId="23" fillId="0" borderId="0" applyFill="0" applyBorder="0" applyAlignment="0"/>
    <xf numFmtId="194" fontId="34" fillId="0" borderId="0" applyFill="0" applyBorder="0" applyAlignment="0"/>
    <xf numFmtId="44" fontId="69" fillId="0" borderId="0" applyFill="0" applyBorder="0" applyAlignment="0"/>
    <xf numFmtId="196" fontId="34" fillId="0" borderId="0" applyFill="0" applyBorder="0" applyAlignment="0"/>
    <xf numFmtId="194" fontId="34" fillId="0" borderId="0" applyFill="0" applyBorder="0" applyAlignment="0"/>
    <xf numFmtId="37" fontId="37" fillId="0" borderId="0"/>
    <xf numFmtId="0" fontId="37" fillId="0" borderId="0"/>
    <xf numFmtId="0" fontId="37" fillId="0" borderId="0"/>
    <xf numFmtId="38" fontId="47" fillId="0" borderId="0" applyNumberFormat="0" applyFill="0" applyBorder="0" applyAlignment="0" applyProtection="0"/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0" fontId="185" fillId="0" borderId="26">
      <alignment horizontal="center"/>
    </xf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0" fontId="31" fillId="102" borderId="0" applyNumberFormat="0" applyFont="0" applyBorder="0" applyAlignment="0" applyProtection="0"/>
    <xf numFmtId="174" fontId="34" fillId="0" borderId="0">
      <alignment vertical="top"/>
    </xf>
    <xf numFmtId="174" fontId="34" fillId="0" borderId="0">
      <alignment vertical="top"/>
    </xf>
    <xf numFmtId="7" fontId="33" fillId="0" borderId="0" applyNumberFormat="0"/>
    <xf numFmtId="7" fontId="33" fillId="0" borderId="0" applyNumberFormat="0"/>
    <xf numFmtId="7" fontId="33" fillId="0" borderId="0" applyNumberFormat="0"/>
    <xf numFmtId="7" fontId="33" fillId="0" borderId="0" applyNumberFormat="0"/>
    <xf numFmtId="7" fontId="33" fillId="0" borderId="0" applyNumberFormat="0"/>
    <xf numFmtId="7" fontId="33" fillId="0" borderId="0" applyNumberFormat="0"/>
    <xf numFmtId="174" fontId="34" fillId="0" borderId="0">
      <alignment vertical="top"/>
    </xf>
    <xf numFmtId="174" fontId="34" fillId="0" borderId="0">
      <alignment vertical="top"/>
    </xf>
    <xf numFmtId="174" fontId="34" fillId="0" borderId="0">
      <alignment vertical="top"/>
    </xf>
    <xf numFmtId="174" fontId="34" fillId="0" borderId="0">
      <alignment vertical="top"/>
    </xf>
    <xf numFmtId="174" fontId="34" fillId="0" borderId="0">
      <alignment vertical="top"/>
    </xf>
    <xf numFmtId="174" fontId="34" fillId="0" borderId="0">
      <alignment vertical="top"/>
    </xf>
    <xf numFmtId="174" fontId="34" fillId="0" borderId="0">
      <alignment vertical="top"/>
    </xf>
    <xf numFmtId="174" fontId="34" fillId="0" borderId="0">
      <alignment vertical="top"/>
    </xf>
    <xf numFmtId="0" fontId="186" fillId="103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6" fillId="0" borderId="0" applyNumberFormat="0" applyFill="0" applyBorder="0" applyProtection="0">
      <alignment horizontal="left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174" fontId="45" fillId="0" borderId="0"/>
    <xf numFmtId="174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45" fillId="0" borderId="0"/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0"/>
    <xf numFmtId="174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0"/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174" fontId="45" fillId="0" borderId="0"/>
    <xf numFmtId="174" fontId="45" fillId="0" borderId="0"/>
    <xf numFmtId="0" fontId="45" fillId="0" borderId="0"/>
    <xf numFmtId="0" fontId="45" fillId="0" borderId="0"/>
    <xf numFmtId="0" fontId="45" fillId="0" borderId="0"/>
    <xf numFmtId="174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55">
      <protection locked="0"/>
    </xf>
    <xf numFmtId="0" fontId="45" fillId="0" borderId="0"/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55">
      <alignment horizontal="centerContinuous"/>
    </xf>
    <xf numFmtId="0" fontId="45" fillId="0" borderId="0"/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0" fontId="23" fillId="0" borderId="56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22" fillId="104" borderId="54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0" fontId="23" fillId="0" borderId="0"/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0" fontId="23" fillId="0" borderId="0"/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22" fillId="104" borderId="54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5" fillId="96" borderId="29" applyNumberFormat="0" applyProtection="0">
      <alignment vertical="center"/>
    </xf>
    <xf numFmtId="4" fontId="187" fillId="96" borderId="57" applyNumberFormat="0" applyProtection="0">
      <alignment vertical="center"/>
    </xf>
    <xf numFmtId="0" fontId="23" fillId="0" borderId="0"/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0" fontId="23" fillId="0" borderId="0"/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0" fontId="23" fillId="0" borderId="0"/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0" fontId="23" fillId="0" borderId="0"/>
    <xf numFmtId="0" fontId="23" fillId="0" borderId="0"/>
    <xf numFmtId="0" fontId="23" fillId="0" borderId="0"/>
    <xf numFmtId="4" fontId="22" fillId="104" borderId="54" applyNumberFormat="0" applyProtection="0">
      <alignment vertical="center"/>
    </xf>
    <xf numFmtId="4" fontId="22" fillId="104" borderId="54" applyNumberFormat="0" applyProtection="0">
      <alignment vertical="center"/>
    </xf>
    <xf numFmtId="0" fontId="23" fillId="0" borderId="0"/>
    <xf numFmtId="4" fontId="22" fillId="104" borderId="54" applyNumberFormat="0" applyProtection="0">
      <alignment vertical="center"/>
    </xf>
    <xf numFmtId="0" fontId="23" fillId="0" borderId="0"/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187" fillId="96" borderId="57" applyNumberFormat="0" applyProtection="0">
      <alignment vertical="center"/>
    </xf>
    <xf numFmtId="4" fontId="5" fillId="96" borderId="29" applyNumberFormat="0" applyProtection="0">
      <alignment vertical="center"/>
    </xf>
    <xf numFmtId="4" fontId="27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0" fontId="23" fillId="0" borderId="0"/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0" fontId="23" fillId="0" borderId="0"/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0" fontId="23" fillId="0" borderId="0"/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0" fontId="23" fillId="0" borderId="0"/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0" fontId="23" fillId="0" borderId="0"/>
    <xf numFmtId="4" fontId="190" fillId="104" borderId="54" applyNumberFormat="0" applyProtection="0">
      <alignment vertical="center"/>
    </xf>
    <xf numFmtId="0" fontId="23" fillId="0" borderId="0"/>
    <xf numFmtId="4" fontId="189" fillId="104" borderId="29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90" fillId="104" borderId="54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96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27" fillId="104" borderId="57" applyNumberFormat="0" applyProtection="0">
      <alignment vertical="center"/>
    </xf>
    <xf numFmtId="4" fontId="27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90" fillId="104" borderId="54" applyNumberFormat="0" applyProtection="0">
      <alignment vertical="center"/>
    </xf>
    <xf numFmtId="4" fontId="188" fillId="104" borderId="57" applyNumberFormat="0" applyProtection="0">
      <alignment vertical="center"/>
    </xf>
    <xf numFmtId="4" fontId="27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8" fillId="104" borderId="57" applyNumberFormat="0" applyProtection="0">
      <alignment vertical="center"/>
    </xf>
    <xf numFmtId="4" fontId="189" fillId="104" borderId="29" applyNumberFormat="0" applyProtection="0">
      <alignment vertical="center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0" fontId="23" fillId="0" borderId="0"/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0" fontId="23" fillId="0" borderId="0"/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96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5" fillId="104" borderId="29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187" fillId="104" borderId="57" applyNumberFormat="0" applyProtection="0">
      <alignment horizontal="left" vertical="center" indent="1"/>
    </xf>
    <xf numFmtId="0" fontId="23" fillId="0" borderId="0"/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0" fontId="23" fillId="0" borderId="0"/>
    <xf numFmtId="4" fontId="5" fillId="104" borderId="29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40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40" fillId="0" borderId="0"/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40" fillId="0" borderId="0"/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40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23" fillId="0" borderId="0"/>
    <xf numFmtId="4" fontId="22" fillId="104" borderId="54" applyNumberFormat="0" applyProtection="0">
      <alignment horizontal="left" vertical="center" indent="1"/>
    </xf>
    <xf numFmtId="0" fontId="40" fillId="0" borderId="0"/>
    <xf numFmtId="0" fontId="191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40" fillId="0" borderId="0"/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91" fillId="96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40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0" fontId="187" fillId="104" borderId="57" applyNumberFormat="0" applyProtection="0">
      <alignment horizontal="left" vertical="top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4" fontId="22" fillId="104" borderId="54" applyNumberFormat="0" applyProtection="0">
      <alignment horizontal="left" vertical="center" indent="1"/>
    </xf>
    <xf numFmtId="0" fontId="40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40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40" fillId="0" borderId="0"/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187" fillId="104" borderId="57" applyNumberFormat="0" applyProtection="0">
      <alignment horizontal="left" vertical="top" indent="1"/>
    </xf>
    <xf numFmtId="0" fontId="40" fillId="0" borderId="0"/>
    <xf numFmtId="0" fontId="191" fillId="96" borderId="57" applyNumberFormat="0" applyProtection="0">
      <alignment horizontal="left" vertical="top" indent="1"/>
    </xf>
    <xf numFmtId="4" fontId="187" fillId="0" borderId="1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40" fillId="0" borderId="0"/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192" fillId="0" borderId="0" applyNumberFormat="0" applyProtection="0">
      <alignment horizontal="left" vertical="top" wrapTex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192" fillId="0" borderId="0" applyNumberFormat="0" applyProtection="0">
      <alignment horizontal="left" vertical="top" wrapText="1"/>
    </xf>
    <xf numFmtId="4" fontId="5" fillId="47" borderId="29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87" fillId="105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0" fontId="40" fillId="0" borderId="0"/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23" fillId="0" borderId="0"/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23" fillId="0" borderId="0"/>
    <xf numFmtId="4" fontId="22" fillId="107" borderId="54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5" fillId="41" borderId="29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23" fillId="0" borderId="0"/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40" fillId="0" borderId="0"/>
    <xf numFmtId="4" fontId="22" fillId="41" borderId="57" applyNumberFormat="0" applyProtection="0">
      <alignment horizontal="right" vertical="center"/>
    </xf>
    <xf numFmtId="0" fontId="23" fillId="0" borderId="0"/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23" fillId="0" borderId="0"/>
    <xf numFmtId="4" fontId="22" fillId="107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07" borderId="54" applyNumberFormat="0" applyProtection="0">
      <alignment horizontal="right" vertical="center"/>
    </xf>
    <xf numFmtId="4" fontId="22" fillId="107" borderId="54" applyNumberFormat="0" applyProtection="0">
      <alignment horizontal="right" vertical="center"/>
    </xf>
    <xf numFmtId="0" fontId="23" fillId="0" borderId="0"/>
    <xf numFmtId="4" fontId="22" fillId="107" borderId="54" applyNumberFormat="0" applyProtection="0">
      <alignment horizontal="right" vertical="center"/>
    </xf>
    <xf numFmtId="0" fontId="40" fillId="0" borderId="0"/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4" fontId="22" fillId="41" borderId="57" applyNumberFormat="0" applyProtection="0">
      <alignment horizontal="right" vertical="center"/>
    </xf>
    <xf numFmtId="0" fontId="40" fillId="0" borderId="0"/>
    <xf numFmtId="4" fontId="5" fillId="41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0" fontId="40" fillId="0" borderId="0"/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23" fillId="0" borderId="0"/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23" fillId="0" borderId="0"/>
    <xf numFmtId="4" fontId="22" fillId="109" borderId="54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5" fillId="108" borderId="29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23" fillId="0" borderId="0"/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40" fillId="0" borderId="0"/>
    <xf numFmtId="4" fontId="22" fillId="36" borderId="57" applyNumberFormat="0" applyProtection="0">
      <alignment horizontal="right" vertical="center"/>
    </xf>
    <xf numFmtId="0" fontId="23" fillId="0" borderId="0"/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23" fillId="0" borderId="0"/>
    <xf numFmtId="4" fontId="22" fillId="109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09" borderId="54" applyNumberFormat="0" applyProtection="0">
      <alignment horizontal="right" vertical="center"/>
    </xf>
    <xf numFmtId="4" fontId="22" fillId="109" borderId="54" applyNumberFormat="0" applyProtection="0">
      <alignment horizontal="right" vertical="center"/>
    </xf>
    <xf numFmtId="0" fontId="23" fillId="0" borderId="0"/>
    <xf numFmtId="4" fontId="22" fillId="109" borderId="54" applyNumberFormat="0" applyProtection="0">
      <alignment horizontal="right" vertical="center"/>
    </xf>
    <xf numFmtId="0" fontId="40" fillId="0" borderId="0"/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4" fontId="22" fillId="36" borderId="57" applyNumberFormat="0" applyProtection="0">
      <alignment horizontal="right" vertical="center"/>
    </xf>
    <xf numFmtId="0" fontId="40" fillId="0" borderId="0"/>
    <xf numFmtId="4" fontId="5" fillId="108" borderId="29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23" fillId="0" borderId="0"/>
    <xf numFmtId="4" fontId="22" fillId="110" borderId="54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5" fillId="61" borderId="58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23" fillId="0" borderId="0"/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23" fillId="0" borderId="0"/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40" fillId="0" borderId="0"/>
    <xf numFmtId="4" fontId="22" fillId="61" borderId="57" applyNumberFormat="0" applyProtection="0">
      <alignment horizontal="right" vertical="center"/>
    </xf>
    <xf numFmtId="0" fontId="23" fillId="0" borderId="0"/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23" fillId="0" borderId="0"/>
    <xf numFmtId="4" fontId="22" fillId="110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0" borderId="54" applyNumberFormat="0" applyProtection="0">
      <alignment horizontal="right" vertical="center"/>
    </xf>
    <xf numFmtId="4" fontId="22" fillId="110" borderId="54" applyNumberFormat="0" applyProtection="0">
      <alignment horizontal="right" vertical="center"/>
    </xf>
    <xf numFmtId="0" fontId="23" fillId="0" borderId="0"/>
    <xf numFmtId="4" fontId="22" fillId="110" borderId="54" applyNumberFormat="0" applyProtection="0">
      <alignment horizontal="right" vertical="center"/>
    </xf>
    <xf numFmtId="0" fontId="40" fillId="0" borderId="0"/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4" fontId="22" fillId="61" borderId="57" applyNumberFormat="0" applyProtection="0">
      <alignment horizontal="right" vertical="center"/>
    </xf>
    <xf numFmtId="0" fontId="40" fillId="0" borderId="0"/>
    <xf numFmtId="4" fontId="5" fillId="61" borderId="58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0" fontId="40" fillId="0" borderId="0"/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23" fillId="0" borderId="0"/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23" fillId="0" borderId="0"/>
    <xf numFmtId="4" fontId="22" fillId="111" borderId="54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5" fillId="76" borderId="29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23" fillId="0" borderId="0"/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40" fillId="0" borderId="0"/>
    <xf numFmtId="4" fontId="22" fillId="76" borderId="57" applyNumberFormat="0" applyProtection="0">
      <alignment horizontal="right" vertical="center"/>
    </xf>
    <xf numFmtId="0" fontId="23" fillId="0" borderId="0"/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23" fillId="0" borderId="0"/>
    <xf numFmtId="4" fontId="22" fillId="111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1" borderId="54" applyNumberFormat="0" applyProtection="0">
      <alignment horizontal="right" vertical="center"/>
    </xf>
    <xf numFmtId="4" fontId="22" fillId="111" borderId="54" applyNumberFormat="0" applyProtection="0">
      <alignment horizontal="right" vertical="center"/>
    </xf>
    <xf numFmtId="0" fontId="23" fillId="0" borderId="0"/>
    <xf numFmtId="4" fontId="22" fillId="111" borderId="54" applyNumberFormat="0" applyProtection="0">
      <alignment horizontal="right" vertical="center"/>
    </xf>
    <xf numFmtId="0" fontId="40" fillId="0" borderId="0"/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4" fontId="22" fillId="76" borderId="57" applyNumberFormat="0" applyProtection="0">
      <alignment horizontal="right" vertical="center"/>
    </xf>
    <xf numFmtId="0" fontId="40" fillId="0" borderId="0"/>
    <xf numFmtId="4" fontId="5" fillId="76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0" fontId="40" fillId="0" borderId="0"/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23" fillId="0" borderId="0"/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23" fillId="0" borderId="0"/>
    <xf numFmtId="4" fontId="22" fillId="113" borderId="54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5" fillId="112" borderId="29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23" fillId="0" borderId="0"/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40" fillId="0" borderId="0"/>
    <xf numFmtId="4" fontId="22" fillId="112" borderId="57" applyNumberFormat="0" applyProtection="0">
      <alignment horizontal="right" vertical="center"/>
    </xf>
    <xf numFmtId="0" fontId="23" fillId="0" borderId="0"/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23" fillId="0" borderId="0"/>
    <xf numFmtId="4" fontId="22" fillId="113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3" borderId="54" applyNumberFormat="0" applyProtection="0">
      <alignment horizontal="right" vertical="center"/>
    </xf>
    <xf numFmtId="4" fontId="22" fillId="113" borderId="54" applyNumberFormat="0" applyProtection="0">
      <alignment horizontal="right" vertical="center"/>
    </xf>
    <xf numFmtId="0" fontId="23" fillId="0" borderId="0"/>
    <xf numFmtId="4" fontId="22" fillId="113" borderId="54" applyNumberFormat="0" applyProtection="0">
      <alignment horizontal="right" vertical="center"/>
    </xf>
    <xf numFmtId="0" fontId="40" fillId="0" borderId="0"/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4" fontId="22" fillId="112" borderId="57" applyNumberFormat="0" applyProtection="0">
      <alignment horizontal="right" vertical="center"/>
    </xf>
    <xf numFmtId="0" fontId="40" fillId="0" borderId="0"/>
    <xf numFmtId="4" fontId="5" fillId="112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0" fontId="40" fillId="0" borderId="0"/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23" fillId="0" borderId="0"/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23" fillId="0" borderId="0"/>
    <xf numFmtId="4" fontId="22" fillId="114" borderId="54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5" fillId="74" borderId="29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23" fillId="0" borderId="0"/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40" fillId="0" borderId="0"/>
    <xf numFmtId="4" fontId="22" fillId="74" borderId="57" applyNumberFormat="0" applyProtection="0">
      <alignment horizontal="right" vertical="center"/>
    </xf>
    <xf numFmtId="0" fontId="23" fillId="0" borderId="0"/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23" fillId="0" borderId="0"/>
    <xf numFmtId="4" fontId="22" fillId="114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4" borderId="54" applyNumberFormat="0" applyProtection="0">
      <alignment horizontal="right" vertical="center"/>
    </xf>
    <xf numFmtId="4" fontId="22" fillId="114" borderId="54" applyNumberFormat="0" applyProtection="0">
      <alignment horizontal="right" vertical="center"/>
    </xf>
    <xf numFmtId="0" fontId="23" fillId="0" borderId="0"/>
    <xf numFmtId="4" fontId="22" fillId="114" borderId="54" applyNumberFormat="0" applyProtection="0">
      <alignment horizontal="right" vertical="center"/>
    </xf>
    <xf numFmtId="0" fontId="40" fillId="0" borderId="0"/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4" fontId="22" fillId="74" borderId="57" applyNumberFormat="0" applyProtection="0">
      <alignment horizontal="right" vertical="center"/>
    </xf>
    <xf numFmtId="0" fontId="40" fillId="0" borderId="0"/>
    <xf numFmtId="4" fontId="5" fillId="7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0" fontId="40" fillId="0" borderId="0"/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23" fillId="0" borderId="0"/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23" fillId="0" borderId="0"/>
    <xf numFmtId="4" fontId="22" fillId="115" borderId="54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5" fillId="44" borderId="29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23" fillId="0" borderId="0"/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40" fillId="0" borderId="0"/>
    <xf numFmtId="4" fontId="22" fillId="44" borderId="57" applyNumberFormat="0" applyProtection="0">
      <alignment horizontal="right" vertical="center"/>
    </xf>
    <xf numFmtId="0" fontId="23" fillId="0" borderId="0"/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23" fillId="0" borderId="0"/>
    <xf numFmtId="4" fontId="22" fillId="115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5" borderId="54" applyNumberFormat="0" applyProtection="0">
      <alignment horizontal="right" vertical="center"/>
    </xf>
    <xf numFmtId="4" fontId="22" fillId="115" borderId="54" applyNumberFormat="0" applyProtection="0">
      <alignment horizontal="right" vertical="center"/>
    </xf>
    <xf numFmtId="0" fontId="23" fillId="0" borderId="0"/>
    <xf numFmtId="4" fontId="22" fillId="115" borderId="54" applyNumberFormat="0" applyProtection="0">
      <alignment horizontal="right" vertical="center"/>
    </xf>
    <xf numFmtId="0" fontId="40" fillId="0" borderId="0"/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4" fontId="22" fillId="44" borderId="57" applyNumberFormat="0" applyProtection="0">
      <alignment horizontal="right" vertical="center"/>
    </xf>
    <xf numFmtId="0" fontId="40" fillId="0" borderId="0"/>
    <xf numFmtId="4" fontId="5" fillId="44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0" fontId="40" fillId="0" borderId="0"/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23" fillId="0" borderId="0"/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23" fillId="0" borderId="0"/>
    <xf numFmtId="4" fontId="22" fillId="116" borderId="54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5" fillId="91" borderId="29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23" fillId="0" borderId="0"/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40" fillId="0" borderId="0"/>
    <xf numFmtId="4" fontId="22" fillId="91" borderId="57" applyNumberFormat="0" applyProtection="0">
      <alignment horizontal="right" vertical="center"/>
    </xf>
    <xf numFmtId="0" fontId="23" fillId="0" borderId="0"/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23" fillId="0" borderId="0"/>
    <xf numFmtId="4" fontId="22" fillId="116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6" borderId="54" applyNumberFormat="0" applyProtection="0">
      <alignment horizontal="right" vertical="center"/>
    </xf>
    <xf numFmtId="4" fontId="22" fillId="116" borderId="54" applyNumberFormat="0" applyProtection="0">
      <alignment horizontal="right" vertical="center"/>
    </xf>
    <xf numFmtId="0" fontId="23" fillId="0" borderId="0"/>
    <xf numFmtId="4" fontId="22" fillId="116" borderId="54" applyNumberFormat="0" applyProtection="0">
      <alignment horizontal="right" vertical="center"/>
    </xf>
    <xf numFmtId="0" fontId="40" fillId="0" borderId="0"/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4" fontId="22" fillId="91" borderId="57" applyNumberFormat="0" applyProtection="0">
      <alignment horizontal="right" vertical="center"/>
    </xf>
    <xf numFmtId="0" fontId="40" fillId="0" borderId="0"/>
    <xf numFmtId="4" fontId="5" fillId="91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0" fontId="40" fillId="0" borderId="0"/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23" fillId="0" borderId="0"/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23" fillId="0" borderId="0"/>
    <xf numFmtId="4" fontId="22" fillId="118" borderId="54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5" fillId="117" borderId="29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23" fillId="0" borderId="0"/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40" fillId="0" borderId="0"/>
    <xf numFmtId="4" fontId="22" fillId="117" borderId="57" applyNumberFormat="0" applyProtection="0">
      <alignment horizontal="right" vertical="center"/>
    </xf>
    <xf numFmtId="0" fontId="23" fillId="0" borderId="0"/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23" fillId="0" borderId="0"/>
    <xf numFmtId="4" fontId="22" fillId="118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18" borderId="54" applyNumberFormat="0" applyProtection="0">
      <alignment horizontal="right" vertical="center"/>
    </xf>
    <xf numFmtId="4" fontId="22" fillId="118" borderId="54" applyNumberFormat="0" applyProtection="0">
      <alignment horizontal="right" vertical="center"/>
    </xf>
    <xf numFmtId="0" fontId="23" fillId="0" borderId="0"/>
    <xf numFmtId="4" fontId="22" fillId="118" borderId="54" applyNumberFormat="0" applyProtection="0">
      <alignment horizontal="right" vertical="center"/>
    </xf>
    <xf numFmtId="0" fontId="40" fillId="0" borderId="0"/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4" fontId="22" fillId="117" borderId="57" applyNumberFormat="0" applyProtection="0">
      <alignment horizontal="right" vertical="center"/>
    </xf>
    <xf numFmtId="0" fontId="40" fillId="0" borderId="0"/>
    <xf numFmtId="4" fontId="5" fillId="117" borderId="29" applyNumberFormat="0" applyProtection="0">
      <alignment horizontal="right" vertical="center"/>
    </xf>
    <xf numFmtId="4" fontId="187" fillId="0" borderId="14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0" borderId="0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23" fillId="0" borderId="0"/>
    <xf numFmtId="4" fontId="187" fillId="120" borderId="54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5" fillId="119" borderId="58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4" fontId="187" fillId="119" borderId="59" applyNumberFormat="0" applyProtection="0">
      <alignment horizontal="left" vertical="center" indent="1"/>
    </xf>
    <xf numFmtId="0" fontId="40" fillId="0" borderId="0"/>
    <xf numFmtId="4" fontId="187" fillId="0" borderId="14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23" fillId="0" borderId="0"/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40" fillId="0" borderId="0"/>
    <xf numFmtId="4" fontId="187" fillId="0" borderId="14" applyNumberFormat="0" applyProtection="0">
      <alignment horizontal="left" vertical="center" indent="1"/>
    </xf>
    <xf numFmtId="0" fontId="23" fillId="0" borderId="0"/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23" fillId="0" borderId="0"/>
    <xf numFmtId="4" fontId="187" fillId="120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23" fillId="0" borderId="0"/>
    <xf numFmtId="4" fontId="187" fillId="120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4" fontId="187" fillId="120" borderId="54" applyNumberFormat="0" applyProtection="0">
      <alignment horizontal="left" vertical="center" indent="1"/>
    </xf>
    <xf numFmtId="4" fontId="187" fillId="120" borderId="54" applyNumberFormat="0" applyProtection="0">
      <alignment horizontal="left" vertical="center" indent="1"/>
    </xf>
    <xf numFmtId="0" fontId="23" fillId="0" borderId="0"/>
    <xf numFmtId="4" fontId="187" fillId="120" borderId="54" applyNumberFormat="0" applyProtection="0">
      <alignment horizontal="left" vertical="center" indent="1"/>
    </xf>
    <xf numFmtId="0" fontId="40" fillId="0" borderId="0"/>
    <xf numFmtId="4" fontId="187" fillId="0" borderId="0" applyNumberFormat="0" applyProtection="0">
      <alignment horizontal="left" vertical="center" indent="1"/>
    </xf>
    <xf numFmtId="4" fontId="22" fillId="0" borderId="14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40" fillId="0" borderId="0"/>
    <xf numFmtId="4" fontId="22" fillId="0" borderId="14" applyNumberFormat="0" applyProtection="0">
      <alignment horizontal="left" vertical="center" indent="1"/>
    </xf>
    <xf numFmtId="4" fontId="22" fillId="0" borderId="14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23" fillId="0" borderId="0"/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40" fillId="0" borderId="0"/>
    <xf numFmtId="4" fontId="22" fillId="0" borderId="14" applyNumberFormat="0" applyProtection="0">
      <alignment horizontal="left" vertical="center" indent="1"/>
    </xf>
    <xf numFmtId="0" fontId="23" fillId="0" borderId="0"/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23" fillId="0" borderId="0"/>
    <xf numFmtId="4" fontId="22" fillId="121" borderId="60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0" fontId="23" fillId="0" borderId="0"/>
    <xf numFmtId="4" fontId="22" fillId="121" borderId="60" applyNumberFormat="0" applyProtection="0">
      <alignment horizontal="left" vertical="center" indent="1"/>
    </xf>
    <xf numFmtId="0" fontId="40" fillId="0" borderId="0"/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121" borderId="6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40" fillId="0" borderId="0"/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0" fontId="40" fillId="0" borderId="0"/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193" fillId="123" borderId="0" applyNumberFormat="0" applyProtection="0">
      <alignment horizontal="left" vertical="center" indent="1"/>
    </xf>
    <xf numFmtId="4" fontId="23" fillId="42" borderId="58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40" fillId="0" borderId="0"/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40" fillId="0" borderId="0"/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34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22" fillId="34" borderId="57" applyNumberFormat="0" applyProtection="0">
      <alignment horizontal="right" vertical="center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4" fontId="22" fillId="34" borderId="57" applyNumberFormat="0" applyProtection="0">
      <alignment horizontal="right" vertical="center"/>
    </xf>
    <xf numFmtId="0" fontId="40" fillId="0" borderId="0"/>
    <xf numFmtId="4" fontId="5" fillId="34" borderId="29" applyNumberFormat="0" applyProtection="0">
      <alignment horizontal="right" vertical="center"/>
    </xf>
    <xf numFmtId="4" fontId="22" fillId="0" borderId="1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2" borderId="0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1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0" fontId="40" fillId="0" borderId="0"/>
    <xf numFmtId="4" fontId="22" fillId="0" borderId="1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23" fillId="0" borderId="0"/>
    <xf numFmtId="4" fontId="22" fillId="121" borderId="54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0" fontId="40" fillId="0" borderId="0"/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5" fillId="122" borderId="58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23" fillId="0" borderId="0"/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40" fillId="0" borderId="0"/>
    <xf numFmtId="4" fontId="22" fillId="0" borderId="14" applyNumberFormat="0" applyProtection="0">
      <alignment horizontal="left" vertical="center" indent="1"/>
    </xf>
    <xf numFmtId="4" fontId="22" fillId="0" borderId="1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23" fillId="0" borderId="0"/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40" fillId="0" borderId="0"/>
    <xf numFmtId="4" fontId="22" fillId="0" borderId="14" applyNumberFormat="0" applyProtection="0">
      <alignment horizontal="left" vertical="center" indent="1"/>
    </xf>
    <xf numFmtId="0" fontId="23" fillId="0" borderId="0"/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23" fillId="0" borderId="0"/>
    <xf numFmtId="4" fontId="22" fillId="121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0" fontId="23" fillId="0" borderId="0"/>
    <xf numFmtId="4" fontId="22" fillId="121" borderId="54" applyNumberFormat="0" applyProtection="0">
      <alignment horizontal="left" vertical="center" indent="1"/>
    </xf>
    <xf numFmtId="0" fontId="40" fillId="0" borderId="0"/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121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40" fillId="0" borderId="0"/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40" fillId="0" borderId="0"/>
    <xf numFmtId="4" fontId="5" fillId="34" borderId="58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0" fontId="40" fillId="0" borderId="0"/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40" fillId="0" borderId="0"/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05" borderId="0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0" fontId="40" fillId="0" borderId="0"/>
    <xf numFmtId="4" fontId="187" fillId="0" borderId="1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23" fillId="0" borderId="0"/>
    <xf numFmtId="4" fontId="22" fillId="124" borderId="54" applyNumberFormat="0" applyProtection="0">
      <alignment horizontal="left" vertical="center" indent="1"/>
    </xf>
    <xf numFmtId="0" fontId="40" fillId="0" borderId="0"/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0" fontId="40" fillId="0" borderId="0"/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5" fillId="34" borderId="58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187" fillId="0" borderId="1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23" fillId="0" borderId="0"/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40" fillId="0" borderId="0"/>
    <xf numFmtId="4" fontId="187" fillId="0" borderId="14" applyNumberFormat="0" applyProtection="0">
      <alignment horizontal="left" vertical="center" indent="1"/>
    </xf>
    <xf numFmtId="0" fontId="23" fillId="0" borderId="0"/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23" fillId="0" borderId="0"/>
    <xf numFmtId="4" fontId="22" fillId="124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23" fillId="0" borderId="0"/>
    <xf numFmtId="4" fontId="22" fillId="124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4" fontId="22" fillId="124" borderId="54" applyNumberFormat="0" applyProtection="0">
      <alignment horizontal="left" vertical="center" indent="1"/>
    </xf>
    <xf numFmtId="4" fontId="22" fillId="124" borderId="54" applyNumberFormat="0" applyProtection="0">
      <alignment horizontal="left" vertical="center" indent="1"/>
    </xf>
    <xf numFmtId="0" fontId="23" fillId="0" borderId="0"/>
    <xf numFmtId="4" fontId="22" fillId="124" borderId="54" applyNumberFormat="0" applyProtection="0">
      <alignment horizontal="left" vertical="center" indent="1"/>
    </xf>
    <xf numFmtId="0" fontId="40" fillId="0" borderId="0"/>
    <xf numFmtId="4" fontId="22" fillId="0" borderId="0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40" fillId="0" borderId="0"/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40" fillId="0" borderId="0"/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40" fillId="0" borderId="0"/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40" fillId="0" borderId="0"/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194" fillId="0" borderId="0" applyNumberFormat="0" applyProtection="0">
      <alignment horizontal="left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0" borderId="0"/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0" borderId="0"/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0" borderId="0"/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40" fillId="0" borderId="0"/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5" fillId="45" borderId="29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23" fillId="123" borderId="57" applyNumberFormat="0" applyProtection="0">
      <alignment horizontal="left" vertical="center" indent="1"/>
    </xf>
    <xf numFmtId="0" fontId="40" fillId="0" borderId="0"/>
    <xf numFmtId="0" fontId="194" fillId="0" borderId="0" applyNumberFormat="0" applyProtection="0">
      <alignment horizontal="left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0" borderId="0"/>
    <xf numFmtId="0" fontId="23" fillId="124" borderId="54" applyNumberFormat="0" applyProtection="0">
      <alignment horizontal="left" vertical="center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5" fillId="42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4" borderId="54" applyNumberFormat="0" applyProtection="0">
      <alignment horizontal="left" vertical="center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40" fillId="0" borderId="0"/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40" fillId="0" borderId="0"/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23" fillId="42" borderId="57" applyNumberFormat="0" applyProtection="0">
      <alignment horizontal="left" vertical="top" indent="1"/>
    </xf>
    <xf numFmtId="0" fontId="40" fillId="0" borderId="0"/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23" fillId="123" borderId="57" applyNumberFormat="0" applyProtection="0">
      <alignment horizontal="left" vertical="top" indent="1"/>
    </xf>
    <xf numFmtId="0" fontId="40" fillId="0" borderId="0"/>
    <xf numFmtId="0" fontId="5" fillId="42" borderId="57" applyNumberFormat="0" applyProtection="0">
      <alignment horizontal="left" vertical="top" indent="1"/>
    </xf>
    <xf numFmtId="0" fontId="23" fillId="0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195" fillId="0" borderId="0" applyNumberFormat="0" applyProtection="0">
      <alignment horizontal="left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0" borderId="0"/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0" borderId="0"/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0" borderId="0"/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23" fillId="0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0" borderId="0"/>
    <xf numFmtId="0" fontId="23" fillId="125" borderId="54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195" fillId="0" borderId="0" applyNumberFormat="0" applyProtection="0">
      <alignment horizontal="left" indent="1"/>
    </xf>
    <xf numFmtId="0" fontId="195" fillId="0" borderId="0" applyNumberFormat="0" applyProtection="0">
      <alignment horizontal="left" indent="1"/>
    </xf>
    <xf numFmtId="0" fontId="23" fillId="105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0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23" fillId="105" borderId="57" applyNumberFormat="0" applyProtection="0">
      <alignment horizontal="left" vertical="center" indent="1"/>
    </xf>
    <xf numFmtId="0" fontId="40" fillId="0" borderId="0"/>
    <xf numFmtId="0" fontId="5" fillId="70" borderId="29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0" borderId="0"/>
    <xf numFmtId="0" fontId="23" fillId="125" borderId="54" applyNumberFormat="0" applyProtection="0">
      <alignment horizontal="left" vertical="center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25" borderId="54" applyNumberFormat="0" applyProtection="0">
      <alignment horizontal="left" vertical="center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40" fillId="0" borderId="0"/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40" fillId="0" borderId="0"/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23" fillId="34" borderId="57" applyNumberFormat="0" applyProtection="0">
      <alignment horizontal="left" vertical="top" indent="1"/>
    </xf>
    <xf numFmtId="0" fontId="40" fillId="0" borderId="0"/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23" fillId="105" borderId="57" applyNumberFormat="0" applyProtection="0">
      <alignment horizontal="left" vertical="top" indent="1"/>
    </xf>
    <xf numFmtId="0" fontId="40" fillId="0" borderId="0"/>
    <xf numFmtId="0" fontId="5" fillId="34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7" fillId="0" borderId="0" applyNumberFormat="0" applyProtection="0">
      <alignment horizontal="left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0" borderId="0"/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0" borderId="0"/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7" fillId="0" borderId="0" applyNumberFormat="0" applyProtection="0">
      <alignment horizontal="left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0" borderId="0"/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40" fillId="0" borderId="0"/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29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23" fillId="126" borderId="57" applyNumberFormat="0" applyProtection="0">
      <alignment horizontal="left" vertical="center" indent="1"/>
    </xf>
    <xf numFmtId="0" fontId="40" fillId="0" borderId="0"/>
    <xf numFmtId="0" fontId="27" fillId="0" borderId="0" applyNumberFormat="0" applyProtection="0">
      <alignment horizontal="left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0" borderId="0"/>
    <xf numFmtId="0" fontId="23" fillId="77" borderId="54" applyNumberFormat="0" applyProtection="0">
      <alignment horizontal="left" vertical="center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5" fillId="40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77" borderId="54" applyNumberFormat="0" applyProtection="0">
      <alignment horizontal="left" vertical="center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40" fillId="0" borderId="0"/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40" fillId="0" borderId="0"/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23" fillId="40" borderId="57" applyNumberFormat="0" applyProtection="0">
      <alignment horizontal="left" vertical="top" indent="1"/>
    </xf>
    <xf numFmtId="0" fontId="40" fillId="0" borderId="0"/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23" fillId="126" borderId="57" applyNumberFormat="0" applyProtection="0">
      <alignment horizontal="left" vertical="top" indent="1"/>
    </xf>
    <xf numFmtId="0" fontId="40" fillId="0" borderId="0"/>
    <xf numFmtId="0" fontId="5" fillId="40" borderId="57" applyNumberFormat="0" applyProtection="0">
      <alignment horizontal="left" vertical="top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40" fillId="0" borderId="0"/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5" fillId="122" borderId="29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23" fillId="79" borderId="57" applyNumberFormat="0" applyProtection="0">
      <alignment horizontal="left" vertical="center" indent="1"/>
    </xf>
    <xf numFmtId="0" fontId="40" fillId="0" borderId="0"/>
    <xf numFmtId="0" fontId="23" fillId="0" borderId="0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5" fillId="122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40" fillId="0" borderId="0"/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40" fillId="0" borderId="0"/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23" fillId="122" borderId="57" applyNumberFormat="0" applyProtection="0">
      <alignment horizontal="left" vertical="top" indent="1"/>
    </xf>
    <xf numFmtId="0" fontId="40" fillId="0" borderId="0"/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23" fillId="79" borderId="57" applyNumberFormat="0" applyProtection="0">
      <alignment horizontal="left" vertical="top" indent="1"/>
    </xf>
    <xf numFmtId="0" fontId="40" fillId="0" borderId="0"/>
    <xf numFmtId="0" fontId="5" fillId="122" borderId="57" applyNumberFormat="0" applyProtection="0">
      <alignment horizontal="left" vertical="top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23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23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40" fillId="0" borderId="0"/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5" fillId="38" borderId="61" applyNumberFormat="0">
      <protection locked="0"/>
    </xf>
    <xf numFmtId="0" fontId="23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40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0" borderId="0"/>
    <xf numFmtId="0" fontId="23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40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40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0" borderId="0"/>
    <xf numFmtId="0" fontId="23" fillId="0" borderId="0"/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23" fillId="38" borderId="14" applyNumberFormat="0">
      <protection locked="0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5" fillId="38" borderId="61" applyNumberFormat="0">
      <protection locked="0"/>
    </xf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40" fillId="0" borderId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40" fillId="0" borderId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40" fillId="0" borderId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40" fillId="0" borderId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40" fillId="0" borderId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24" fillId="42" borderId="62" applyBorder="0"/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0" fontId="40" fillId="0" borderId="0"/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0" fontId="40" fillId="0" borderId="0"/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0" fontId="40" fillId="0" borderId="0"/>
    <xf numFmtId="4" fontId="196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0" fontId="40" fillId="0" borderId="0"/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0" fontId="40" fillId="0" borderId="0"/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0" fontId="23" fillId="0" borderId="0"/>
    <xf numFmtId="4" fontId="22" fillId="83" borderId="54" applyNumberFormat="0" applyProtection="0">
      <alignment vertical="center"/>
    </xf>
    <xf numFmtId="0" fontId="40" fillId="0" borderId="0"/>
    <xf numFmtId="4" fontId="196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0" fontId="40" fillId="0" borderId="0"/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196" fillId="37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4" fontId="22" fillId="83" borderId="54" applyNumberFormat="0" applyProtection="0">
      <alignment vertical="center"/>
    </xf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0" fontId="40" fillId="0" borderId="0"/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4" fontId="22" fillId="83" borderId="57" applyNumberFormat="0" applyProtection="0">
      <alignment vertical="center"/>
    </xf>
    <xf numFmtId="0" fontId="40" fillId="0" borderId="0"/>
    <xf numFmtId="4" fontId="196" fillId="37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0" fontId="40" fillId="0" borderId="0"/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0" fontId="40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40" fillId="0" borderId="0"/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40" fillId="0" borderId="0"/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23" fillId="0" borderId="0"/>
    <xf numFmtId="4" fontId="190" fillId="83" borderId="54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37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83" borderId="57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89" fillId="83" borderId="1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0" fontId="40" fillId="0" borderId="0"/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37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40" fillId="0" borderId="0"/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4" fontId="190" fillId="83" borderId="54" applyNumberFormat="0" applyProtection="0">
      <alignment vertical="center"/>
    </xf>
    <xf numFmtId="0" fontId="40" fillId="0" borderId="0"/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0" fontId="40" fillId="0" borderId="0"/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0" fontId="40" fillId="0" borderId="0"/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4" fontId="190" fillId="83" borderId="57" applyNumberFormat="0" applyProtection="0">
      <alignment vertical="center"/>
    </xf>
    <xf numFmtId="0" fontId="40" fillId="0" borderId="0"/>
    <xf numFmtId="4" fontId="189" fillId="83" borderId="14" applyNumberFormat="0" applyProtection="0">
      <alignment vertical="center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0" fontId="40" fillId="0" borderId="0"/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196" fillId="45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0" fontId="40" fillId="0" borderId="0"/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23" fillId="0" borderId="0"/>
    <xf numFmtId="4" fontId="22" fillId="83" borderId="54" applyNumberFormat="0" applyProtection="0">
      <alignment horizontal="left" vertical="center" indent="1"/>
    </xf>
    <xf numFmtId="0" fontId="40" fillId="0" borderId="0"/>
    <xf numFmtId="4" fontId="196" fillId="45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0" fontId="40" fillId="0" borderId="0"/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37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196" fillId="45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0" fontId="40" fillId="0" borderId="0"/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4" fontId="22" fillId="83" borderId="57" applyNumberFormat="0" applyProtection="0">
      <alignment horizontal="left" vertical="center" indent="1"/>
    </xf>
    <xf numFmtId="0" fontId="40" fillId="0" borderId="0"/>
    <xf numFmtId="4" fontId="196" fillId="45" borderId="57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40" fillId="0" borderId="0"/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0" fontId="196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40" fillId="0" borderId="0"/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23" fillId="0" borderId="0"/>
    <xf numFmtId="4" fontId="22" fillId="83" borderId="54" applyNumberFormat="0" applyProtection="0">
      <alignment horizontal="left" vertical="center" indent="1"/>
    </xf>
    <xf numFmtId="0" fontId="40" fillId="0" borderId="0"/>
    <xf numFmtId="0" fontId="196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40" fillId="0" borderId="0"/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196" fillId="37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0" fontId="22" fillId="83" borderId="57" applyNumberFormat="0" applyProtection="0">
      <alignment horizontal="left" vertical="top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4" fontId="22" fillId="83" borderId="54" applyNumberFormat="0" applyProtection="0">
      <alignment horizontal="left" vertical="center" indent="1"/>
    </xf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40" fillId="0" borderId="0"/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22" fillId="83" borderId="57" applyNumberFormat="0" applyProtection="0">
      <alignment horizontal="left" vertical="top" indent="1"/>
    </xf>
    <xf numFmtId="0" fontId="40" fillId="0" borderId="0"/>
    <xf numFmtId="0" fontId="196" fillId="37" borderId="57" applyNumberFormat="0" applyProtection="0">
      <alignment horizontal="left" vertical="top" indent="1"/>
    </xf>
    <xf numFmtId="4" fontId="22" fillId="121" borderId="54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0" fontId="40" fillId="0" borderId="0"/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22" fillId="0" borderId="0" applyNumberFormat="0" applyProtection="0">
      <alignment horizontal="right" vertical="justify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22" fillId="0" borderId="0" applyNumberFormat="0" applyProtection="0">
      <alignment horizontal="right" vertical="justify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40" fillId="0" borderId="0"/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0" borderId="0" applyNumberFormat="0" applyProtection="0">
      <alignment horizontal="right" vertical="justify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40" fillId="0" borderId="0"/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39" fontId="22" fillId="0" borderId="57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23" fillId="0" borderId="0"/>
    <xf numFmtId="4" fontId="22" fillId="121" borderId="54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0" fontId="40" fillId="0" borderId="0"/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5" fillId="0" borderId="29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4" fontId="22" fillId="121" borderId="54" applyNumberFormat="0" applyProtection="0">
      <alignment horizontal="right" vertical="center"/>
    </xf>
    <xf numFmtId="0" fontId="40" fillId="0" borderId="0"/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0" fontId="40" fillId="0" borderId="0"/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0" fontId="40" fillId="0" borderId="0"/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4" fontId="22" fillId="122" borderId="57" applyNumberFormat="0" applyProtection="0">
      <alignment horizontal="right" vertical="center"/>
    </xf>
    <xf numFmtId="0" fontId="40" fillId="0" borderId="0"/>
    <xf numFmtId="4" fontId="22" fillId="0" borderId="0" applyNumberFormat="0" applyProtection="0">
      <alignment horizontal="right" vertical="justify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40" fillId="0" borderId="0"/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40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0" fontId="40" fillId="0" borderId="0"/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0" fontId="40" fillId="0" borderId="0"/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40" fillId="0" borderId="0"/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0" fontId="40" fillId="0" borderId="0"/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40" fillId="0" borderId="0"/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0" fontId="40" fillId="0" borderId="0"/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0" fontId="40" fillId="0" borderId="0"/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89" fillId="100" borderId="29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40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40" fillId="0" borderId="0"/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0" fontId="40" fillId="0" borderId="0"/>
    <xf numFmtId="0" fontId="23" fillId="0" borderId="0"/>
    <xf numFmtId="0" fontId="23" fillId="0" borderId="0"/>
    <xf numFmtId="4" fontId="190" fillId="121" borderId="54" applyNumberFormat="0" applyProtection="0">
      <alignment horizontal="right" vertical="center"/>
    </xf>
    <xf numFmtId="4" fontId="190" fillId="121" borderId="54" applyNumberFormat="0" applyProtection="0">
      <alignment horizontal="right" vertical="center"/>
    </xf>
    <xf numFmtId="0" fontId="23" fillId="0" borderId="0"/>
    <xf numFmtId="4" fontId="190" fillId="121" borderId="54" applyNumberFormat="0" applyProtection="0">
      <alignment horizontal="right" vertical="center"/>
    </xf>
    <xf numFmtId="0" fontId="40" fillId="0" borderId="0"/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4" fontId="190" fillId="122" borderId="57" applyNumberFormat="0" applyProtection="0">
      <alignment horizontal="right" vertical="center"/>
    </xf>
    <xf numFmtId="0" fontId="40" fillId="0" borderId="0"/>
    <xf numFmtId="4" fontId="189" fillId="100" borderId="29" applyNumberFormat="0" applyProtection="0">
      <alignment horizontal="right" vertical="center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40" fillId="0" borderId="0"/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22" fillId="0" borderId="0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4" fontId="22" fillId="34" borderId="57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4" fontId="5" fillId="47" borderId="29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23" fillId="106" borderId="54" applyNumberFormat="0" applyProtection="0">
      <alignment horizontal="left" vertical="center" indent="1"/>
    </xf>
    <xf numFmtId="0" fontId="40" fillId="0" borderId="0"/>
    <xf numFmtId="4" fontId="22" fillId="0" borderId="0" applyNumberFormat="0" applyProtection="0">
      <alignment horizontal="left" vertical="center" indent="1"/>
    </xf>
    <xf numFmtId="0" fontId="187" fillId="0" borderId="14" applyNumberFormat="0" applyProtection="0">
      <alignment horizontal="center" vertical="center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40" fillId="0" borderId="0"/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196" fillId="34" borderId="57" applyNumberFormat="0" applyProtection="0">
      <alignment horizontal="left" vertical="top" indent="1"/>
    </xf>
    <xf numFmtId="0" fontId="197" fillId="0" borderId="0" applyNumberFormat="0" applyProtection="0">
      <alignment horizontal="center" wrapTex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40" fillId="0" borderId="0"/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197" fillId="0" borderId="0" applyNumberFormat="0" applyProtection="0">
      <alignment horizontal="center" wrapText="1"/>
    </xf>
    <xf numFmtId="0" fontId="40" fillId="0" borderId="0"/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0" borderId="0"/>
    <xf numFmtId="0" fontId="198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196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40" fillId="0" borderId="0"/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7" fillId="0" borderId="0" applyNumberFormat="0" applyProtection="0">
      <alignment horizontal="center" wrapTex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3" fillId="0" borderId="0"/>
    <xf numFmtId="0" fontId="40" fillId="0" borderId="0"/>
    <xf numFmtId="0" fontId="196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22" fillId="34" borderId="57" applyNumberFormat="0" applyProtection="0">
      <alignment horizontal="left" vertical="top" indent="1"/>
    </xf>
    <xf numFmtId="0" fontId="40" fillId="0" borderId="0"/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23" fillId="106" borderId="54" applyNumberFormat="0" applyProtection="0">
      <alignment horizontal="left" vertical="center" indent="1"/>
    </xf>
    <xf numFmtId="0" fontId="197" fillId="0" borderId="0" applyNumberFormat="0" applyProtection="0">
      <alignment horizontal="center" wrapText="1"/>
    </xf>
    <xf numFmtId="0" fontId="197" fillId="0" borderId="0" applyNumberFormat="0" applyProtection="0">
      <alignment horizontal="center" wrapText="1"/>
    </xf>
    <xf numFmtId="0" fontId="197" fillId="0" borderId="0" applyNumberFormat="0" applyProtection="0">
      <alignment horizontal="center" wrapText="1"/>
    </xf>
    <xf numFmtId="0" fontId="22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196" fillId="34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40" fillId="0" borderId="0"/>
    <xf numFmtId="0" fontId="187" fillId="0" borderId="14" applyNumberFormat="0" applyProtection="0">
      <alignment horizontal="center" vertical="center"/>
    </xf>
    <xf numFmtId="0" fontId="187" fillId="0" borderId="14" applyNumberFormat="0" applyProtection="0">
      <alignment horizontal="center" vertical="center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3" fillId="106" borderId="54" applyNumberFormat="0" applyProtection="0">
      <alignment horizontal="left" vertical="center" indent="1"/>
    </xf>
    <xf numFmtId="0" fontId="23" fillId="106" borderId="54" applyNumberFormat="0" applyProtection="0">
      <alignment horizontal="left" vertical="center" indent="1"/>
    </xf>
    <xf numFmtId="0" fontId="40" fillId="0" borderId="0"/>
    <xf numFmtId="0" fontId="187" fillId="0" borderId="14" applyNumberFormat="0" applyProtection="0">
      <alignment horizontal="center" vertical="center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40" fillId="0" borderId="0"/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40" fillId="0" borderId="0"/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22" fillId="105" borderId="57" applyNumberFormat="0" applyProtection="0">
      <alignment horizontal="left" vertical="top" indent="1"/>
    </xf>
    <xf numFmtId="0" fontId="40" fillId="0" borderId="0"/>
    <xf numFmtId="0" fontId="197" fillId="0" borderId="0" applyNumberFormat="0" applyProtection="0">
      <alignment horizontal="center" wrapText="1"/>
    </xf>
    <xf numFmtId="4" fontId="199" fillId="0" borderId="0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top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0" fontId="200" fillId="0" borderId="0"/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0" fontId="4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40" fillId="0" borderId="0"/>
    <xf numFmtId="4" fontId="199" fillId="127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top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0" fontId="40" fillId="0" borderId="0"/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0" fontId="40" fillId="0" borderId="0"/>
    <xf numFmtId="4" fontId="199" fillId="127" borderId="58" applyNumberFormat="0" applyProtection="0">
      <alignment horizontal="left" vertical="center" indent="1"/>
    </xf>
    <xf numFmtId="0" fontId="200" fillId="0" borderId="0"/>
    <xf numFmtId="0" fontId="23" fillId="0" borderId="0"/>
    <xf numFmtId="0" fontId="200" fillId="0" borderId="0"/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9" fillId="127" borderId="58" applyNumberFormat="0" applyProtection="0">
      <alignment horizontal="left" vertical="center" indent="1"/>
    </xf>
    <xf numFmtId="0" fontId="200" fillId="0" borderId="0"/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0" fontId="4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top"/>
    </xf>
    <xf numFmtId="0" fontId="40" fillId="0" borderId="0"/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0" fontId="23" fillId="0" borderId="0"/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4" fontId="199" fillId="127" borderId="58" applyNumberFormat="0" applyProtection="0">
      <alignment horizontal="left" vertical="center" indent="1"/>
    </xf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4" fontId="192" fillId="0" borderId="0" applyNumberFormat="0" applyProtection="0">
      <alignment horizontal="left" vertical="top"/>
    </xf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40" fillId="0" borderId="0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0" fontId="5" fillId="128" borderId="14"/>
    <xf numFmtId="4" fontId="88" fillId="122" borderId="57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88" fillId="122" borderId="57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88" fillId="122" borderId="57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4" fontId="88" fillId="122" borderId="57" applyNumberFormat="0" applyProtection="0">
      <alignment horizontal="right" vertical="center"/>
    </xf>
    <xf numFmtId="4" fontId="88" fillId="122" borderId="57" applyNumberFormat="0" applyProtection="0">
      <alignment horizontal="right" vertical="center"/>
    </xf>
    <xf numFmtId="4" fontId="88" fillId="122" borderId="57" applyNumberFormat="0" applyProtection="0">
      <alignment horizontal="right" vertical="center"/>
    </xf>
    <xf numFmtId="4" fontId="201" fillId="38" borderId="29" applyNumberFormat="0" applyProtection="0">
      <alignment horizontal="right" vertical="center"/>
    </xf>
    <xf numFmtId="0" fontId="202" fillId="0" borderId="63" applyNumberFormat="0" applyFont="0" applyFill="0" applyAlignment="0" applyProtection="0"/>
    <xf numFmtId="229" fontId="203" fillId="0" borderId="64" applyNumberFormat="0" applyProtection="0">
      <alignment horizontal="right" vertical="center"/>
    </xf>
    <xf numFmtId="229" fontId="204" fillId="0" borderId="65" applyNumberFormat="0" applyProtection="0">
      <alignment horizontal="right" vertical="center"/>
    </xf>
    <xf numFmtId="0" fontId="204" fillId="129" borderId="63" applyNumberFormat="0" applyAlignment="0" applyProtection="0">
      <alignment horizontal="left" vertical="center" indent="1"/>
    </xf>
    <xf numFmtId="0" fontId="205" fillId="130" borderId="65" applyNumberFormat="0" applyAlignment="0" applyProtection="0">
      <alignment horizontal="left" vertical="center" indent="1"/>
    </xf>
    <xf numFmtId="0" fontId="205" fillId="130" borderId="65" applyNumberFormat="0" applyAlignment="0" applyProtection="0">
      <alignment horizontal="left" vertical="center" indent="1"/>
    </xf>
    <xf numFmtId="0" fontId="206" fillId="0" borderId="66" applyNumberFormat="0" applyFill="0" applyBorder="0" applyAlignment="0" applyProtection="0"/>
    <xf numFmtId="0" fontId="206" fillId="130" borderId="65" applyNumberFormat="0" applyAlignment="0" applyProtection="0">
      <alignment horizontal="left" vertical="center" indent="1"/>
    </xf>
    <xf numFmtId="0" fontId="206" fillId="130" borderId="65" applyNumberFormat="0" applyAlignment="0" applyProtection="0">
      <alignment horizontal="left" vertical="center" indent="1"/>
    </xf>
    <xf numFmtId="229" fontId="207" fillId="131" borderId="64" applyNumberFormat="0" applyBorder="0" applyProtection="0">
      <alignment horizontal="right" vertical="center"/>
    </xf>
    <xf numFmtId="229" fontId="208" fillId="131" borderId="65" applyNumberFormat="0" applyBorder="0" applyProtection="0">
      <alignment horizontal="right" vertical="center"/>
    </xf>
    <xf numFmtId="0" fontId="206" fillId="132" borderId="65" applyNumberFormat="0" applyAlignment="0" applyProtection="0">
      <alignment horizontal="left" vertical="center" indent="1"/>
    </xf>
    <xf numFmtId="229" fontId="208" fillId="132" borderId="65" applyNumberFormat="0" applyProtection="0">
      <alignment horizontal="right" vertical="center"/>
    </xf>
    <xf numFmtId="0" fontId="209" fillId="0" borderId="66" applyBorder="0" applyAlignment="0" applyProtection="0"/>
    <xf numFmtId="229" fontId="210" fillId="133" borderId="67" applyNumberFormat="0" applyBorder="0" applyAlignment="0" applyProtection="0">
      <alignment horizontal="right" vertical="center" indent="1"/>
    </xf>
    <xf numFmtId="229" fontId="211" fillId="134" borderId="67" applyNumberFormat="0" applyBorder="0" applyAlignment="0" applyProtection="0">
      <alignment horizontal="right" vertical="center" indent="1"/>
    </xf>
    <xf numFmtId="229" fontId="211" fillId="135" borderId="67" applyNumberFormat="0" applyBorder="0" applyAlignment="0" applyProtection="0">
      <alignment horizontal="right" vertical="center" indent="1"/>
    </xf>
    <xf numFmtId="229" fontId="212" fillId="136" borderId="67" applyNumberFormat="0" applyBorder="0" applyAlignment="0" applyProtection="0">
      <alignment horizontal="right" vertical="center" indent="1"/>
    </xf>
    <xf numFmtId="229" fontId="212" fillId="137" borderId="67" applyNumberFormat="0" applyBorder="0" applyAlignment="0" applyProtection="0">
      <alignment horizontal="right" vertical="center" indent="1"/>
    </xf>
    <xf numFmtId="229" fontId="212" fillId="138" borderId="67" applyNumberFormat="0" applyBorder="0" applyAlignment="0" applyProtection="0">
      <alignment horizontal="right" vertical="center" indent="1"/>
    </xf>
    <xf numFmtId="229" fontId="213" fillId="139" borderId="67" applyNumberFormat="0" applyBorder="0" applyAlignment="0" applyProtection="0">
      <alignment horizontal="right" vertical="center" indent="1"/>
    </xf>
    <xf numFmtId="229" fontId="213" fillId="140" borderId="67" applyNumberFormat="0" applyBorder="0" applyAlignment="0" applyProtection="0">
      <alignment horizontal="right" vertical="center" indent="1"/>
    </xf>
    <xf numFmtId="229" fontId="213" fillId="141" borderId="67" applyNumberFormat="0" applyBorder="0" applyAlignment="0" applyProtection="0">
      <alignment horizontal="right" vertical="center" indent="1"/>
    </xf>
    <xf numFmtId="0" fontId="205" fillId="142" borderId="63" applyNumberFormat="0" applyAlignment="0" applyProtection="0">
      <alignment horizontal="left" vertical="center" indent="1"/>
    </xf>
    <xf numFmtId="0" fontId="205" fillId="143" borderId="63" applyNumberFormat="0" applyAlignment="0" applyProtection="0">
      <alignment horizontal="left" vertical="center" indent="1"/>
    </xf>
    <xf numFmtId="0" fontId="205" fillId="144" borderId="63" applyNumberFormat="0" applyAlignment="0" applyProtection="0">
      <alignment horizontal="left" vertical="center" indent="1"/>
    </xf>
    <xf numFmtId="0" fontId="205" fillId="131" borderId="63" applyNumberFormat="0" applyAlignment="0" applyProtection="0">
      <alignment horizontal="left" vertical="center" indent="1"/>
    </xf>
    <xf numFmtId="0" fontId="205" fillId="132" borderId="65" applyNumberFormat="0" applyAlignment="0" applyProtection="0">
      <alignment horizontal="left" vertical="center" indent="1"/>
    </xf>
    <xf numFmtId="229" fontId="203" fillId="131" borderId="64" applyNumberFormat="0" applyBorder="0" applyProtection="0">
      <alignment horizontal="right" vertical="center"/>
    </xf>
    <xf numFmtId="229" fontId="204" fillId="131" borderId="65" applyNumberFormat="0" applyBorder="0" applyProtection="0">
      <alignment horizontal="right" vertical="center"/>
    </xf>
    <xf numFmtId="229" fontId="203" fillId="145" borderId="63" applyNumberFormat="0" applyAlignment="0" applyProtection="0">
      <alignment horizontal="left" vertical="center" indent="1"/>
    </xf>
    <xf numFmtId="0" fontId="204" fillId="129" borderId="65" applyNumberFormat="0" applyAlignment="0" applyProtection="0">
      <alignment horizontal="left" vertical="center" indent="1"/>
    </xf>
    <xf numFmtId="0" fontId="205" fillId="132" borderId="65" applyNumberFormat="0" applyAlignment="0" applyProtection="0">
      <alignment horizontal="left" vertical="center" indent="1"/>
    </xf>
    <xf numFmtId="229" fontId="204" fillId="132" borderId="65" applyNumberFormat="0" applyProtection="0">
      <alignment horizontal="right" vertical="center"/>
    </xf>
    <xf numFmtId="0" fontId="214" fillId="146" borderId="0"/>
    <xf numFmtId="0" fontId="215" fillId="146" borderId="0"/>
    <xf numFmtId="0" fontId="216" fillId="146" borderId="68"/>
    <xf numFmtId="0" fontId="216" fillId="146" borderId="0"/>
    <xf numFmtId="0" fontId="214" fillId="100" borderId="68">
      <protection locked="0"/>
    </xf>
    <xf numFmtId="0" fontId="214" fillId="146" borderId="0"/>
    <xf numFmtId="0" fontId="217" fillId="111" borderId="0"/>
    <xf numFmtId="0" fontId="218" fillId="0" borderId="0" applyNumberFormat="0" applyFill="0" applyBorder="0" applyAlignment="0" applyProtection="0"/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178" fontId="23" fillId="0" borderId="0">
      <alignment horizontal="left" wrapText="1"/>
    </xf>
    <xf numFmtId="0" fontId="219" fillId="0" borderId="0" applyNumberFormat="0" applyFill="0" applyBorder="0" applyAlignment="0" applyProtection="0"/>
    <xf numFmtId="0" fontId="20" fillId="0" borderId="11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187" fillId="0" borderId="70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96" fillId="0" borderId="69" applyNumberFormat="0" applyFill="0" applyAlignment="0" applyProtection="0"/>
    <xf numFmtId="0" fontId="1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" fillId="0" borderId="0"/>
    <xf numFmtId="0" fontId="23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35" borderId="0" applyNumberFormat="0" applyBorder="0" applyAlignment="0" applyProtection="0"/>
    <xf numFmtId="0" fontId="22" fillId="41" borderId="0" applyNumberFormat="0" applyBorder="0" applyAlignment="0" applyProtection="0"/>
    <xf numFmtId="0" fontId="22" fillId="92" borderId="0" applyNumberFormat="0" applyBorder="0" applyAlignment="0" applyProtection="0"/>
    <xf numFmtId="0" fontId="22" fillId="78" borderId="0" applyNumberFormat="0" applyBorder="0" applyAlignment="0" applyProtection="0"/>
    <xf numFmtId="0" fontId="22" fillId="147" borderId="0" applyNumberFormat="0" applyBorder="0" applyAlignment="0" applyProtection="0"/>
    <xf numFmtId="0" fontId="22" fillId="46" borderId="0" applyNumberFormat="0" applyBorder="0" applyAlignment="0" applyProtection="0"/>
    <xf numFmtId="0" fontId="22" fillId="40" borderId="0" applyNumberFormat="0" applyBorder="0" applyAlignment="0" applyProtection="0"/>
    <xf numFmtId="0" fontId="22" fillId="36" borderId="0" applyNumberFormat="0" applyBorder="0" applyAlignment="0" applyProtection="0"/>
    <xf numFmtId="0" fontId="22" fillId="117" borderId="0" applyNumberFormat="0" applyBorder="0" applyAlignment="0" applyProtection="0"/>
    <xf numFmtId="0" fontId="22" fillId="78" borderId="0" applyNumberFormat="0" applyBorder="0" applyAlignment="0" applyProtection="0"/>
    <xf numFmtId="0" fontId="22" fillId="40" borderId="0" applyNumberFormat="0" applyBorder="0" applyAlignment="0" applyProtection="0"/>
    <xf numFmtId="0" fontId="22" fillId="76" borderId="0" applyNumberFormat="0" applyBorder="0" applyAlignment="0" applyProtection="0"/>
    <xf numFmtId="0" fontId="44" fillId="148" borderId="0" applyNumberFormat="0" applyBorder="0" applyAlignment="0" applyProtection="0"/>
    <xf numFmtId="0" fontId="44" fillId="36" borderId="0" applyNumberFormat="0" applyBorder="0" applyAlignment="0" applyProtection="0"/>
    <xf numFmtId="0" fontId="44" fillId="117" borderId="0" applyNumberFormat="0" applyBorder="0" applyAlignment="0" applyProtection="0"/>
    <xf numFmtId="0" fontId="44" fillId="68" borderId="0" applyNumberFormat="0" applyBorder="0" applyAlignment="0" applyProtection="0"/>
    <xf numFmtId="0" fontId="44" fillId="47" borderId="0" applyNumberFormat="0" applyBorder="0" applyAlignment="0" applyProtection="0"/>
    <xf numFmtId="0" fontId="44" fillId="112" borderId="0" applyNumberFormat="0" applyBorder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1" fillId="80" borderId="73" applyNumberFormat="0" applyAlignment="0" applyProtection="0"/>
    <xf numFmtId="0" fontId="72" fillId="45" borderId="74" applyNumberFormat="0" applyAlignment="0" applyProtection="0"/>
    <xf numFmtId="43" fontId="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39" fillId="72" borderId="73" applyNumberFormat="0" applyAlignment="0" applyProtection="0"/>
    <xf numFmtId="0" fontId="141" fillId="46" borderId="74" applyNumberFormat="0" applyAlignment="0" applyProtection="0"/>
    <xf numFmtId="0" fontId="22" fillId="0" borderId="0"/>
    <xf numFmtId="0" fontId="5" fillId="97" borderId="0"/>
    <xf numFmtId="0" fontId="162" fillId="0" borderId="0"/>
    <xf numFmtId="0" fontId="5" fillId="97" borderId="0"/>
    <xf numFmtId="0" fontId="22" fillId="0" borderId="0"/>
    <xf numFmtId="0" fontId="5" fillId="97" borderId="0"/>
    <xf numFmtId="0" fontId="5" fillId="97" borderId="0"/>
    <xf numFmtId="0" fontId="5" fillId="97" borderId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23" fillId="37" borderId="75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5" fillId="71" borderId="73" applyNumberFormat="0" applyFont="0" applyAlignment="0" applyProtection="0"/>
    <xf numFmtId="0" fontId="172" fillId="80" borderId="76" applyNumberFormat="0" applyAlignment="0" applyProtection="0"/>
    <xf numFmtId="0" fontId="172" fillId="80" borderId="76" applyNumberFormat="0" applyAlignment="0" applyProtection="0"/>
    <xf numFmtId="0" fontId="172" fillId="80" borderId="76" applyNumberFormat="0" applyAlignment="0" applyProtection="0"/>
    <xf numFmtId="0" fontId="172" fillId="80" borderId="76" applyNumberFormat="0" applyAlignment="0" applyProtection="0"/>
    <xf numFmtId="0" fontId="172" fillId="80" borderId="76" applyNumberFormat="0" applyAlignment="0" applyProtection="0"/>
    <xf numFmtId="0" fontId="172" fillId="80" borderId="76" applyNumberFormat="0" applyAlignment="0" applyProtection="0"/>
    <xf numFmtId="0" fontId="173" fillId="45" borderId="76" applyNumberFormat="0" applyAlignment="0" applyProtection="0"/>
    <xf numFmtId="0" fontId="173" fillId="45" borderId="7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87" fillId="96" borderId="77" applyNumberFormat="0" applyProtection="0">
      <alignment vertical="center"/>
    </xf>
    <xf numFmtId="4" fontId="5" fillId="96" borderId="73" applyNumberFormat="0" applyProtection="0">
      <alignment vertical="center"/>
    </xf>
    <xf numFmtId="4" fontId="5" fillId="96" borderId="73" applyNumberFormat="0" applyProtection="0">
      <alignment vertical="center"/>
    </xf>
    <xf numFmtId="4" fontId="5" fillId="96" borderId="73" applyNumberFormat="0" applyProtection="0">
      <alignment vertical="center"/>
    </xf>
    <xf numFmtId="4" fontId="5" fillId="96" borderId="73" applyNumberFormat="0" applyProtection="0">
      <alignment vertical="center"/>
    </xf>
    <xf numFmtId="4" fontId="5" fillId="96" borderId="73" applyNumberFormat="0" applyProtection="0">
      <alignment vertical="center"/>
    </xf>
    <xf numFmtId="4" fontId="5" fillId="96" borderId="73" applyNumberFormat="0" applyProtection="0">
      <alignment vertical="center"/>
    </xf>
    <xf numFmtId="4" fontId="5" fillId="96" borderId="73" applyNumberFormat="0" applyProtection="0">
      <alignment vertical="center"/>
    </xf>
    <xf numFmtId="4" fontId="187" fillId="96" borderId="77" applyNumberFormat="0" applyProtection="0">
      <alignment vertical="center"/>
    </xf>
    <xf numFmtId="4" fontId="27" fillId="104" borderId="77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189" fillId="104" borderId="73" applyNumberFormat="0" applyProtection="0">
      <alignment vertical="center"/>
    </xf>
    <xf numFmtId="4" fontId="27" fillId="104" borderId="77" applyNumberFormat="0" applyProtection="0">
      <alignment vertical="center"/>
    </xf>
    <xf numFmtId="4" fontId="187" fillId="104" borderId="77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5" fillId="104" borderId="73" applyNumberFormat="0" applyProtection="0">
      <alignment horizontal="left" vertical="center" indent="1"/>
    </xf>
    <xf numFmtId="4" fontId="187" fillId="104" borderId="77" applyNumberFormat="0" applyProtection="0">
      <alignment horizontal="left" vertical="center" indent="1"/>
    </xf>
    <xf numFmtId="0" fontId="187" fillId="104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91" fillId="96" borderId="77" applyNumberFormat="0" applyProtection="0">
      <alignment horizontal="left" vertical="top" indent="1"/>
    </xf>
    <xf numFmtId="0" fontId="187" fillId="104" borderId="77" applyNumberFormat="0" applyProtection="0">
      <alignment horizontal="left" vertical="top" indent="1"/>
    </xf>
    <xf numFmtId="4" fontId="187" fillId="0" borderId="5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187" fillId="0" borderId="53" applyNumberFormat="0" applyProtection="0">
      <alignment horizontal="left" vertical="center" indent="1"/>
    </xf>
    <xf numFmtId="4" fontId="22" fillId="41" borderId="77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5" fillId="41" borderId="73" applyNumberFormat="0" applyProtection="0">
      <alignment horizontal="right" vertical="center"/>
    </xf>
    <xf numFmtId="4" fontId="22" fillId="41" borderId="77" applyNumberFormat="0" applyProtection="0">
      <alignment horizontal="right" vertical="center"/>
    </xf>
    <xf numFmtId="4" fontId="22" fillId="36" borderId="77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5" fillId="108" borderId="73" applyNumberFormat="0" applyProtection="0">
      <alignment horizontal="right" vertical="center"/>
    </xf>
    <xf numFmtId="4" fontId="22" fillId="36" borderId="77" applyNumberFormat="0" applyProtection="0">
      <alignment horizontal="right" vertical="center"/>
    </xf>
    <xf numFmtId="4" fontId="22" fillId="61" borderId="77" applyNumberFormat="0" applyProtection="0">
      <alignment horizontal="right" vertical="center"/>
    </xf>
    <xf numFmtId="4" fontId="22" fillId="61" borderId="77" applyNumberFormat="0" applyProtection="0">
      <alignment horizontal="right" vertical="center"/>
    </xf>
    <xf numFmtId="4" fontId="22" fillId="76" borderId="77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5" fillId="76" borderId="73" applyNumberFormat="0" applyProtection="0">
      <alignment horizontal="right" vertical="center"/>
    </xf>
    <xf numFmtId="4" fontId="22" fillId="76" borderId="77" applyNumberFormat="0" applyProtection="0">
      <alignment horizontal="right" vertical="center"/>
    </xf>
    <xf numFmtId="4" fontId="22" fillId="112" borderId="77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5" fillId="112" borderId="73" applyNumberFormat="0" applyProtection="0">
      <alignment horizontal="right" vertical="center"/>
    </xf>
    <xf numFmtId="4" fontId="22" fillId="112" borderId="77" applyNumberFormat="0" applyProtection="0">
      <alignment horizontal="right" vertical="center"/>
    </xf>
    <xf numFmtId="4" fontId="22" fillId="74" borderId="77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5" fillId="74" borderId="73" applyNumberFormat="0" applyProtection="0">
      <alignment horizontal="right" vertical="center"/>
    </xf>
    <xf numFmtId="4" fontId="22" fillId="74" borderId="77" applyNumberFormat="0" applyProtection="0">
      <alignment horizontal="right" vertical="center"/>
    </xf>
    <xf numFmtId="4" fontId="22" fillId="44" borderId="77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5" fillId="44" borderId="73" applyNumberFormat="0" applyProtection="0">
      <alignment horizontal="right" vertical="center"/>
    </xf>
    <xf numFmtId="4" fontId="22" fillId="44" borderId="77" applyNumberFormat="0" applyProtection="0">
      <alignment horizontal="right" vertical="center"/>
    </xf>
    <xf numFmtId="4" fontId="22" fillId="91" borderId="77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5" fillId="91" borderId="73" applyNumberFormat="0" applyProtection="0">
      <alignment horizontal="right" vertical="center"/>
    </xf>
    <xf numFmtId="4" fontId="22" fillId="91" borderId="77" applyNumberFormat="0" applyProtection="0">
      <alignment horizontal="right" vertical="center"/>
    </xf>
    <xf numFmtId="4" fontId="22" fillId="117" borderId="77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5" fillId="117" borderId="73" applyNumberFormat="0" applyProtection="0">
      <alignment horizontal="right" vertical="center"/>
    </xf>
    <xf numFmtId="4" fontId="22" fillId="117" borderId="77" applyNumberFormat="0" applyProtection="0">
      <alignment horizontal="right" vertical="center"/>
    </xf>
    <xf numFmtId="4" fontId="187" fillId="0" borderId="53" applyNumberFormat="0" applyProtection="0">
      <alignment horizontal="left" vertical="center" indent="1"/>
    </xf>
    <xf numFmtId="4" fontId="187" fillId="0" borderId="53" applyNumberFormat="0" applyProtection="0">
      <alignment horizontal="left" vertical="center" indent="1"/>
    </xf>
    <xf numFmtId="4" fontId="22" fillId="0" borderId="53" applyNumberFormat="0" applyProtection="0">
      <alignment horizontal="left" vertical="center" indent="1"/>
    </xf>
    <xf numFmtId="4" fontId="22" fillId="0" borderId="53" applyNumberFormat="0" applyProtection="0">
      <alignment horizontal="left" vertical="center" indent="1"/>
    </xf>
    <xf numFmtId="4" fontId="22" fillId="34" borderId="77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5" fillId="34" borderId="73" applyNumberFormat="0" applyProtection="0">
      <alignment horizontal="right" vertical="center"/>
    </xf>
    <xf numFmtId="4" fontId="22" fillId="34" borderId="77" applyNumberFormat="0" applyProtection="0">
      <alignment horizontal="right" vertical="center"/>
    </xf>
    <xf numFmtId="4" fontId="22" fillId="0" borderId="53" applyNumberFormat="0" applyProtection="0">
      <alignment horizontal="left" vertical="center" indent="1"/>
    </xf>
    <xf numFmtId="4" fontId="22" fillId="0" borderId="53" applyNumberFormat="0" applyProtection="0">
      <alignment horizontal="left" vertical="center" indent="1"/>
    </xf>
    <xf numFmtId="4" fontId="22" fillId="0" borderId="53" applyNumberFormat="0" applyProtection="0">
      <alignment horizontal="left" vertical="center" indent="1"/>
    </xf>
    <xf numFmtId="4" fontId="22" fillId="0" borderId="53" applyNumberFormat="0" applyProtection="0">
      <alignment horizontal="left" vertical="center" indent="1"/>
    </xf>
    <xf numFmtId="4" fontId="187" fillId="0" borderId="53" applyNumberFormat="0" applyProtection="0">
      <alignment horizontal="left" vertical="center" indent="1"/>
    </xf>
    <xf numFmtId="4" fontId="187" fillId="0" borderId="53" applyNumberFormat="0" applyProtection="0">
      <alignment horizontal="left" vertical="center" indent="1"/>
    </xf>
    <xf numFmtId="4" fontId="187" fillId="0" borderId="53" applyNumberFormat="0" applyProtection="0">
      <alignment horizontal="left" vertical="center" indent="1"/>
    </xf>
    <xf numFmtId="4" fontId="187" fillId="0" borderId="53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5" fillId="45" borderId="73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123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23" fillId="123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23" fillId="123" borderId="77" applyNumberFormat="0" applyProtection="0">
      <alignment horizontal="left" vertical="top" indent="1"/>
    </xf>
    <xf numFmtId="0" fontId="23" fillId="123" borderId="77" applyNumberFormat="0" applyProtection="0">
      <alignment horizontal="left" vertical="top" indent="1"/>
    </xf>
    <xf numFmtId="0" fontId="5" fillId="42" borderId="77" applyNumberFormat="0" applyProtection="0">
      <alignment horizontal="left" vertical="top" indent="1"/>
    </xf>
    <xf numFmtId="0" fontId="23" fillId="123" borderId="77" applyNumberFormat="0" applyProtection="0">
      <alignment horizontal="left" vertical="top" indent="1"/>
    </xf>
    <xf numFmtId="0" fontId="23" fillId="123" borderId="77" applyNumberFormat="0" applyProtection="0">
      <alignment horizontal="left" vertical="top" indent="1"/>
    </xf>
    <xf numFmtId="0" fontId="23" fillId="0" borderId="77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5" fillId="70" borderId="73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0" borderId="77" applyNumberFormat="0" applyProtection="0">
      <alignment horizontal="left" vertical="center" indent="1"/>
    </xf>
    <xf numFmtId="0" fontId="23" fillId="105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23" fillId="105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23" fillId="105" borderId="77" applyNumberFormat="0" applyProtection="0">
      <alignment horizontal="left" vertical="top" indent="1"/>
    </xf>
    <xf numFmtId="0" fontId="23" fillId="105" borderId="77" applyNumberFormat="0" applyProtection="0">
      <alignment horizontal="left" vertical="top" indent="1"/>
    </xf>
    <xf numFmtId="0" fontId="5" fillId="34" borderId="77" applyNumberFormat="0" applyProtection="0">
      <alignment horizontal="left" vertical="top" indent="1"/>
    </xf>
    <xf numFmtId="0" fontId="23" fillId="105" borderId="77" applyNumberFormat="0" applyProtection="0">
      <alignment horizontal="left" vertical="top" indent="1"/>
    </xf>
    <xf numFmtId="0" fontId="23" fillId="105" borderId="77" applyNumberFormat="0" applyProtection="0">
      <alignment horizontal="left" vertical="top" indent="1"/>
    </xf>
    <xf numFmtId="0" fontId="23" fillId="126" borderId="77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23" fillId="126" borderId="77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23" fillId="126" borderId="77" applyNumberFormat="0" applyProtection="0">
      <alignment horizontal="left" vertical="center" indent="1"/>
    </xf>
    <xf numFmtId="0" fontId="23" fillId="126" borderId="77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5" fillId="40" borderId="73" applyNumberFormat="0" applyProtection="0">
      <alignment horizontal="left" vertical="center" indent="1"/>
    </xf>
    <xf numFmtId="0" fontId="23" fillId="126" borderId="77" applyNumberFormat="0" applyProtection="0">
      <alignment horizontal="left" vertical="center" indent="1"/>
    </xf>
    <xf numFmtId="0" fontId="23" fillId="126" borderId="77" applyNumberFormat="0" applyProtection="0">
      <alignment horizontal="left" vertical="center" indent="1"/>
    </xf>
    <xf numFmtId="0" fontId="23" fillId="126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23" fillId="126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23" fillId="126" borderId="77" applyNumberFormat="0" applyProtection="0">
      <alignment horizontal="left" vertical="top" indent="1"/>
    </xf>
    <xf numFmtId="0" fontId="23" fillId="126" borderId="77" applyNumberFormat="0" applyProtection="0">
      <alignment horizontal="left" vertical="top" indent="1"/>
    </xf>
    <xf numFmtId="0" fontId="5" fillId="40" borderId="77" applyNumberFormat="0" applyProtection="0">
      <alignment horizontal="left" vertical="top" indent="1"/>
    </xf>
    <xf numFmtId="0" fontId="23" fillId="126" borderId="77" applyNumberFormat="0" applyProtection="0">
      <alignment horizontal="left" vertical="top" indent="1"/>
    </xf>
    <xf numFmtId="0" fontId="23" fillId="126" borderId="77" applyNumberFormat="0" applyProtection="0">
      <alignment horizontal="left" vertical="top" indent="1"/>
    </xf>
    <xf numFmtId="0" fontId="23" fillId="79" borderId="77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23" fillId="79" borderId="77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23" fillId="79" borderId="77" applyNumberFormat="0" applyProtection="0">
      <alignment horizontal="left" vertical="center" indent="1"/>
    </xf>
    <xf numFmtId="0" fontId="23" fillId="79" borderId="77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5" fillId="122" borderId="73" applyNumberFormat="0" applyProtection="0">
      <alignment horizontal="left" vertical="center" indent="1"/>
    </xf>
    <xf numFmtId="0" fontId="23" fillId="79" borderId="77" applyNumberFormat="0" applyProtection="0">
      <alignment horizontal="left" vertical="center" indent="1"/>
    </xf>
    <xf numFmtId="0" fontId="23" fillId="79" borderId="77" applyNumberFormat="0" applyProtection="0">
      <alignment horizontal="left" vertical="center" indent="1"/>
    </xf>
    <xf numFmtId="0" fontId="23" fillId="79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23" fillId="79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23" fillId="79" borderId="77" applyNumberFormat="0" applyProtection="0">
      <alignment horizontal="left" vertical="top" indent="1"/>
    </xf>
    <xf numFmtId="0" fontId="23" fillId="79" borderId="77" applyNumberFormat="0" applyProtection="0">
      <alignment horizontal="left" vertical="top" indent="1"/>
    </xf>
    <xf numFmtId="0" fontId="5" fillId="122" borderId="77" applyNumberFormat="0" applyProtection="0">
      <alignment horizontal="left" vertical="top" indent="1"/>
    </xf>
    <xf numFmtId="0" fontId="23" fillId="79" borderId="77" applyNumberFormat="0" applyProtection="0">
      <alignment horizontal="left" vertical="top" indent="1"/>
    </xf>
    <xf numFmtId="0" fontId="23" fillId="79" borderId="77" applyNumberFormat="0" applyProtection="0">
      <alignment horizontal="left" vertical="top" indent="1"/>
    </xf>
    <xf numFmtId="4" fontId="22" fillId="83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196" fillId="37" borderId="77" applyNumberFormat="0" applyProtection="0">
      <alignment vertical="center"/>
    </xf>
    <xf numFmtId="4" fontId="22" fillId="83" borderId="77" applyNumberFormat="0" applyProtection="0">
      <alignment vertical="center"/>
    </xf>
    <xf numFmtId="4" fontId="190" fillId="83" borderId="77" applyNumberFormat="0" applyProtection="0">
      <alignment vertical="center"/>
    </xf>
    <xf numFmtId="4" fontId="189" fillId="83" borderId="53" applyNumberFormat="0" applyProtection="0">
      <alignment vertical="center"/>
    </xf>
    <xf numFmtId="4" fontId="189" fillId="83" borderId="53" applyNumberFormat="0" applyProtection="0">
      <alignment vertical="center"/>
    </xf>
    <xf numFmtId="4" fontId="189" fillId="83" borderId="53" applyNumberFormat="0" applyProtection="0">
      <alignment vertical="center"/>
    </xf>
    <xf numFmtId="4" fontId="189" fillId="83" borderId="53" applyNumberFormat="0" applyProtection="0">
      <alignment vertical="center"/>
    </xf>
    <xf numFmtId="4" fontId="189" fillId="83" borderId="53" applyNumberFormat="0" applyProtection="0">
      <alignment vertical="center"/>
    </xf>
    <xf numFmtId="4" fontId="189" fillId="83" borderId="53" applyNumberFormat="0" applyProtection="0">
      <alignment vertical="center"/>
    </xf>
    <xf numFmtId="4" fontId="189" fillId="83" borderId="53" applyNumberFormat="0" applyProtection="0">
      <alignment vertical="center"/>
    </xf>
    <xf numFmtId="4" fontId="190" fillId="83" borderId="77" applyNumberFormat="0" applyProtection="0">
      <alignment vertical="center"/>
    </xf>
    <xf numFmtId="4" fontId="22" fillId="83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196" fillId="45" borderId="77" applyNumberFormat="0" applyProtection="0">
      <alignment horizontal="left" vertical="center" indent="1"/>
    </xf>
    <xf numFmtId="4" fontId="22" fillId="83" borderId="77" applyNumberFormat="0" applyProtection="0">
      <alignment horizontal="left" vertical="center" indent="1"/>
    </xf>
    <xf numFmtId="0" fontId="22" fillId="83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196" fillId="37" borderId="77" applyNumberFormat="0" applyProtection="0">
      <alignment horizontal="left" vertical="top" indent="1"/>
    </xf>
    <xf numFmtId="0" fontId="22" fillId="83" borderId="77" applyNumberFormat="0" applyProtection="0">
      <alignment horizontal="left" vertical="top" indent="1"/>
    </xf>
    <xf numFmtId="4" fontId="22" fillId="121" borderId="76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5" fillId="0" borderId="73" applyNumberFormat="0" applyProtection="0">
      <alignment horizontal="right" vertical="center"/>
    </xf>
    <xf numFmtId="4" fontId="22" fillId="121" borderId="76" applyNumberFormat="0" applyProtection="0">
      <alignment horizontal="right" vertical="center"/>
    </xf>
    <xf numFmtId="4" fontId="190" fillId="121" borderId="76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89" fillId="100" borderId="73" applyNumberFormat="0" applyProtection="0">
      <alignment horizontal="right" vertical="center"/>
    </xf>
    <xf numFmtId="4" fontId="190" fillId="121" borderId="76" applyNumberFormat="0" applyProtection="0">
      <alignment horizontal="right" vertical="center"/>
    </xf>
    <xf numFmtId="0" fontId="23" fillId="106" borderId="76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4" fontId="5" fillId="47" borderId="73" applyNumberFormat="0" applyProtection="0">
      <alignment horizontal="left" vertical="center" indent="1"/>
    </xf>
    <xf numFmtId="0" fontId="23" fillId="106" borderId="76" applyNumberFormat="0" applyProtection="0">
      <alignment horizontal="left" vertical="center" indent="1"/>
    </xf>
    <xf numFmtId="0" fontId="23" fillId="106" borderId="76" applyNumberFormat="0" applyProtection="0">
      <alignment horizontal="left" vertical="center" indent="1"/>
    </xf>
    <xf numFmtId="0" fontId="23" fillId="106" borderId="76" applyNumberFormat="0" applyProtection="0">
      <alignment horizontal="left" vertical="center" indent="1"/>
    </xf>
    <xf numFmtId="0" fontId="23" fillId="106" borderId="76" applyNumberFormat="0" applyProtection="0">
      <alignment horizontal="left" vertical="center" indent="1"/>
    </xf>
    <xf numFmtId="0" fontId="23" fillId="106" borderId="76" applyNumberFormat="0" applyProtection="0">
      <alignment horizontal="left" vertical="center" indent="1"/>
    </xf>
    <xf numFmtId="0" fontId="187" fillId="0" borderId="53" applyNumberFormat="0" applyProtection="0">
      <alignment horizontal="center" vertical="center"/>
    </xf>
    <xf numFmtId="0" fontId="196" fillId="34" borderId="77" applyNumberFormat="0" applyProtection="0">
      <alignment horizontal="left" vertical="top" indent="1"/>
    </xf>
    <xf numFmtId="0" fontId="196" fillId="34" borderId="77" applyNumberFormat="0" applyProtection="0">
      <alignment horizontal="left" vertical="top" indent="1"/>
    </xf>
    <xf numFmtId="0" fontId="196" fillId="34" borderId="77" applyNumberFormat="0" applyProtection="0">
      <alignment horizontal="left" vertical="top" indent="1"/>
    </xf>
    <xf numFmtId="0" fontId="196" fillId="34" borderId="77" applyNumberFormat="0" applyProtection="0">
      <alignment horizontal="left" vertical="top" indent="1"/>
    </xf>
    <xf numFmtId="0" fontId="196" fillId="34" borderId="77" applyNumberFormat="0" applyProtection="0">
      <alignment horizontal="left" vertical="top" indent="1"/>
    </xf>
    <xf numFmtId="0" fontId="196" fillId="34" borderId="77" applyNumberFormat="0" applyProtection="0">
      <alignment horizontal="left" vertical="top" indent="1"/>
    </xf>
    <xf numFmtId="0" fontId="196" fillId="34" borderId="77" applyNumberFormat="0" applyProtection="0">
      <alignment horizontal="left" vertical="top" indent="1"/>
    </xf>
    <xf numFmtId="0" fontId="187" fillId="0" borderId="53" applyNumberFormat="0" applyProtection="0">
      <alignment horizontal="center" vertical="center"/>
    </xf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0" fontId="5" fillId="128" borderId="53"/>
    <xf numFmtId="4" fontId="88" fillId="122" borderId="77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88" fillId="122" borderId="77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88" fillId="122" borderId="77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201" fillId="38" borderId="73" applyNumberFormat="0" applyProtection="0">
      <alignment horizontal="right" vertical="center"/>
    </xf>
    <xf numFmtId="4" fontId="88" fillId="122" borderId="77" applyNumberFormat="0" applyProtection="0">
      <alignment horizontal="right" vertical="center"/>
    </xf>
    <xf numFmtId="0" fontId="220" fillId="0" borderId="0" applyNumberFormat="0" applyFill="0" applyBorder="0" applyAlignment="0" applyProtection="0"/>
    <xf numFmtId="1" fontId="6" fillId="0" borderId="0" applyFill="0" applyBorder="0" applyProtection="0">
      <protection locked="0"/>
    </xf>
    <xf numFmtId="0" fontId="159" fillId="0" borderId="0"/>
    <xf numFmtId="0" fontId="159" fillId="0" borderId="0"/>
    <xf numFmtId="0" fontId="159" fillId="0" borderId="0"/>
    <xf numFmtId="0" fontId="165" fillId="0" borderId="0"/>
    <xf numFmtId="0" fontId="2" fillId="0" borderId="0"/>
    <xf numFmtId="0" fontId="41" fillId="0" borderId="0"/>
    <xf numFmtId="0" fontId="159" fillId="0" borderId="0"/>
    <xf numFmtId="0" fontId="159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9" fillId="0" borderId="0"/>
    <xf numFmtId="0" fontId="165" fillId="0" borderId="0"/>
    <xf numFmtId="0" fontId="165" fillId="0" borderId="0"/>
    <xf numFmtId="0" fontId="86" fillId="0" borderId="0"/>
    <xf numFmtId="0" fontId="1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9" fillId="0" borderId="0"/>
    <xf numFmtId="0" fontId="159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>
      <protection locked="0"/>
    </xf>
    <xf numFmtId="9" fontId="6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65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40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left" indent="2"/>
    </xf>
    <xf numFmtId="0" fontId="3" fillId="0" borderId="0" xfId="0" applyNumberFormat="1" applyFont="1" applyAlignment="1">
      <alignment horizontal="right"/>
    </xf>
    <xf numFmtId="0" fontId="3" fillId="0" borderId="2" xfId="0" applyFont="1" applyBorder="1" applyAlignment="1">
      <alignment horizontal="center" vertical="center" wrapText="1"/>
    </xf>
    <xf numFmtId="0" fontId="3" fillId="0" borderId="0" xfId="0" quotePrefix="1" applyFont="1" applyAlignment="1">
      <alignment horizontal="center"/>
    </xf>
    <xf numFmtId="0" fontId="221" fillId="0" borderId="0" xfId="0" applyFont="1"/>
    <xf numFmtId="0" fontId="22" fillId="0" borderId="0" xfId="0" applyFont="1"/>
    <xf numFmtId="0" fontId="22" fillId="0" borderId="0" xfId="0" applyFont="1" applyBorder="1"/>
    <xf numFmtId="0" fontId="221" fillId="0" borderId="1" xfId="63077" applyFont="1" applyBorder="1"/>
    <xf numFmtId="0" fontId="221" fillId="0" borderId="0" xfId="63077" applyFont="1"/>
    <xf numFmtId="0" fontId="4" fillId="0" borderId="0" xfId="63077" applyFont="1" applyAlignment="1">
      <alignment horizontal="center"/>
    </xf>
    <xf numFmtId="0" fontId="221" fillId="0" borderId="1" xfId="0" applyFont="1" applyBorder="1"/>
    <xf numFmtId="164" fontId="221" fillId="0" borderId="0" xfId="0" applyNumberFormat="1" applyFont="1"/>
    <xf numFmtId="0" fontId="221" fillId="0" borderId="0" xfId="0" applyFont="1" applyBorder="1"/>
    <xf numFmtId="164" fontId="4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2" xfId="63077" applyFont="1" applyBorder="1" applyAlignment="1">
      <alignment horizontal="center" vertical="center" wrapText="1"/>
    </xf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0" fontId="3" fillId="0" borderId="1" xfId="0" applyFont="1" applyBorder="1"/>
    <xf numFmtId="0" fontId="3" fillId="0" borderId="0" xfId="63077" applyFont="1"/>
    <xf numFmtId="0" fontId="3" fillId="0" borderId="0" xfId="63077" applyFont="1" applyAlignment="1">
      <alignment horizontal="left"/>
    </xf>
    <xf numFmtId="0" fontId="3" fillId="0" borderId="0" xfId="63077" applyNumberFormat="1" applyFont="1" applyAlignment="1">
      <alignment horizontal="right"/>
    </xf>
    <xf numFmtId="0" fontId="22" fillId="0" borderId="0" xfId="63077" applyFont="1"/>
    <xf numFmtId="0" fontId="3" fillId="0" borderId="0" xfId="63077" applyFont="1" applyAlignment="1">
      <alignment horizontal="left" indent="1"/>
    </xf>
    <xf numFmtId="170" fontId="3" fillId="0" borderId="0" xfId="63077" applyNumberFormat="1" applyFont="1" applyAlignment="1">
      <alignment horizontal="right"/>
    </xf>
    <xf numFmtId="170" fontId="3" fillId="0" borderId="12" xfId="63077" applyNumberFormat="1" applyFont="1" applyBorder="1" applyAlignment="1">
      <alignment horizontal="right"/>
    </xf>
    <xf numFmtId="170" fontId="3" fillId="0" borderId="13" xfId="63077" applyNumberFormat="1" applyFont="1" applyBorder="1" applyAlignment="1">
      <alignment horizontal="right"/>
    </xf>
    <xf numFmtId="171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231" fontId="3" fillId="0" borderId="0" xfId="0" applyNumberFormat="1" applyFont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 indent="2"/>
    </xf>
    <xf numFmtId="167" fontId="22" fillId="0" borderId="0" xfId="0" applyNumberFormat="1" applyFont="1"/>
    <xf numFmtId="167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top" indent="1"/>
    </xf>
    <xf numFmtId="0" fontId="3" fillId="0" borderId="0" xfId="0" applyFont="1" applyFill="1" applyAlignment="1">
      <alignment horizontal="left" vertical="top" indent="1"/>
    </xf>
    <xf numFmtId="167" fontId="3" fillId="0" borderId="0" xfId="1" applyNumberFormat="1" applyFont="1" applyAlignment="1">
      <alignment horizontal="right"/>
    </xf>
    <xf numFmtId="167" fontId="3" fillId="0" borderId="0" xfId="2" applyNumberFormat="1" applyFont="1" applyAlignment="1">
      <alignment horizontal="right"/>
    </xf>
    <xf numFmtId="165" fontId="3" fillId="0" borderId="0" xfId="0" applyNumberFormat="1" applyFont="1" applyBorder="1" applyAlignment="1">
      <alignment horizontal="right" vertical="top"/>
    </xf>
    <xf numFmtId="165" fontId="3" fillId="0" borderId="0" xfId="0" applyNumberFormat="1" applyFont="1" applyAlignment="1">
      <alignment horizontal="right" vertical="top"/>
    </xf>
    <xf numFmtId="167" fontId="3" fillId="0" borderId="71" xfId="0" applyNumberFormat="1" applyFont="1" applyBorder="1" applyAlignment="1">
      <alignment horizontal="right" vertical="top"/>
    </xf>
    <xf numFmtId="167" fontId="3" fillId="0" borderId="71" xfId="0" applyNumberFormat="1" applyFont="1" applyBorder="1" applyAlignment="1">
      <alignment horizontal="right"/>
    </xf>
    <xf numFmtId="232" fontId="3" fillId="0" borderId="0" xfId="0" applyNumberFormat="1" applyFont="1" applyAlignment="1">
      <alignment horizontal="right"/>
    </xf>
    <xf numFmtId="0" fontId="4" fillId="0" borderId="0" xfId="0" applyFont="1" applyBorder="1" applyAlignment="1">
      <alignment horizontal="center"/>
    </xf>
    <xf numFmtId="169" fontId="3" fillId="0" borderId="0" xfId="0" applyNumberFormat="1" applyFont="1" applyAlignment="1">
      <alignment horizontal="right"/>
    </xf>
    <xf numFmtId="167" fontId="3" fillId="0" borderId="72" xfId="0" applyNumberFormat="1" applyFont="1" applyBorder="1" applyAlignment="1">
      <alignment horizontal="right"/>
    </xf>
    <xf numFmtId="0" fontId="0" fillId="0" borderId="1" xfId="0" applyBorder="1"/>
    <xf numFmtId="0" fontId="22" fillId="0" borderId="1" xfId="0" applyFont="1" applyBorder="1"/>
    <xf numFmtId="5" fontId="3" fillId="0" borderId="0" xfId="0" applyNumberFormat="1" applyFont="1" applyAlignment="1">
      <alignment horizontal="right"/>
    </xf>
    <xf numFmtId="0" fontId="4" fillId="0" borderId="0" xfId="0" applyFont="1" applyFill="1"/>
    <xf numFmtId="0" fontId="22" fillId="0" borderId="0" xfId="0" applyFont="1" applyFill="1"/>
    <xf numFmtId="0" fontId="3" fillId="0" borderId="0" xfId="0" applyNumberFormat="1" applyFont="1" applyAlignment="1">
      <alignment horizontal="right"/>
    </xf>
    <xf numFmtId="0" fontId="223" fillId="0" borderId="0" xfId="63665" applyFont="1"/>
    <xf numFmtId="0" fontId="224" fillId="0" borderId="0" xfId="63665" applyFont="1"/>
    <xf numFmtId="0" fontId="225" fillId="0" borderId="0" xfId="63665" applyFont="1" applyAlignment="1">
      <alignment horizontal="center"/>
    </xf>
    <xf numFmtId="0" fontId="226" fillId="0" borderId="0" xfId="63665" applyFont="1" applyAlignment="1">
      <alignment horizontal="center"/>
    </xf>
    <xf numFmtId="0" fontId="224" fillId="0" borderId="0" xfId="63665" applyFont="1" applyAlignment="1">
      <alignment horizontal="center"/>
    </xf>
    <xf numFmtId="0" fontId="3" fillId="0" borderId="0" xfId="63665"/>
    <xf numFmtId="0" fontId="227" fillId="33" borderId="78" xfId="63665" applyFont="1" applyFill="1" applyBorder="1" applyAlignment="1">
      <alignment horizontal="center" wrapText="1"/>
    </xf>
    <xf numFmtId="0" fontId="227" fillId="33" borderId="78" xfId="63665" applyFont="1" applyFill="1" applyBorder="1" applyAlignment="1">
      <alignment wrapText="1"/>
    </xf>
    <xf numFmtId="10" fontId="227" fillId="33" borderId="78" xfId="63666" applyNumberFormat="1" applyFont="1" applyFill="1" applyBorder="1" applyAlignment="1">
      <alignment horizontal="center" wrapText="1"/>
    </xf>
    <xf numFmtId="0" fontId="228" fillId="0" borderId="15" xfId="63665" applyFont="1" applyBorder="1"/>
    <xf numFmtId="0" fontId="228" fillId="0" borderId="0" xfId="63665" applyFont="1"/>
    <xf numFmtId="10" fontId="224" fillId="0" borderId="0" xfId="63666" applyNumberFormat="1" applyFont="1" applyAlignment="1">
      <alignment horizontal="center"/>
    </xf>
    <xf numFmtId="41" fontId="224" fillId="0" borderId="0" xfId="63665" applyNumberFormat="1" applyFont="1"/>
    <xf numFmtId="0" fontId="227" fillId="0" borderId="16" xfId="63665" applyFont="1" applyBorder="1"/>
    <xf numFmtId="0" fontId="228" fillId="0" borderId="16" xfId="63665" applyFont="1" applyBorder="1"/>
    <xf numFmtId="0" fontId="228" fillId="0" borderId="16" xfId="63665" applyFont="1" applyBorder="1" applyAlignment="1">
      <alignment horizontal="center"/>
    </xf>
    <xf numFmtId="10" fontId="227" fillId="0" borderId="16" xfId="63666" applyNumberFormat="1" applyFont="1" applyBorder="1" applyAlignment="1">
      <alignment horizontal="center"/>
    </xf>
    <xf numFmtId="41" fontId="227" fillId="0" borderId="16" xfId="63665" applyNumberFormat="1" applyFont="1" applyBorder="1"/>
    <xf numFmtId="10" fontId="224" fillId="0" borderId="0" xfId="63666" applyNumberFormat="1" applyFont="1" applyFill="1" applyAlignment="1">
      <alignment horizontal="center"/>
    </xf>
    <xf numFmtId="41" fontId="224" fillId="0" borderId="0" xfId="63665" applyNumberFormat="1" applyFont="1" applyFill="1"/>
    <xf numFmtId="10" fontId="227" fillId="0" borderId="16" xfId="63666" applyNumberFormat="1" applyFont="1" applyFill="1" applyBorder="1" applyAlignment="1">
      <alignment horizontal="center"/>
    </xf>
    <xf numFmtId="41" fontId="227" fillId="0" borderId="16" xfId="63665" applyNumberFormat="1" applyFont="1" applyFill="1" applyBorder="1"/>
    <xf numFmtId="0" fontId="228" fillId="0" borderId="0" xfId="63665" applyFont="1" applyBorder="1"/>
    <xf numFmtId="0" fontId="224" fillId="0" borderId="0" xfId="63665" applyFont="1" applyFill="1"/>
    <xf numFmtId="0" fontId="227" fillId="0" borderId="16" xfId="63665" applyFont="1" applyBorder="1" applyAlignment="1">
      <alignment horizontal="center"/>
    </xf>
    <xf numFmtId="0" fontId="227" fillId="33" borderId="17" xfId="63665" applyFont="1" applyFill="1" applyBorder="1"/>
    <xf numFmtId="0" fontId="227" fillId="33" borderId="17" xfId="63665" applyFont="1" applyFill="1" applyBorder="1" applyAlignment="1">
      <alignment horizontal="center"/>
    </xf>
    <xf numFmtId="10" fontId="227" fillId="33" borderId="17" xfId="63666" applyNumberFormat="1" applyFont="1" applyFill="1" applyBorder="1" applyAlignment="1">
      <alignment horizontal="center"/>
    </xf>
    <xf numFmtId="172" fontId="227" fillId="33" borderId="17" xfId="63665" applyNumberFormat="1" applyFont="1" applyFill="1" applyBorder="1"/>
    <xf numFmtId="0" fontId="3" fillId="0" borderId="0" xfId="63665" applyAlignment="1">
      <alignment horizontal="center"/>
    </xf>
    <xf numFmtId="10" fontId="229" fillId="0" borderId="0" xfId="63666" applyNumberFormat="1" applyFont="1" applyAlignment="1">
      <alignment horizontal="right"/>
    </xf>
    <xf numFmtId="172" fontId="229" fillId="0" borderId="0" xfId="63667" applyNumberFormat="1" applyFont="1"/>
    <xf numFmtId="172" fontId="229" fillId="0" borderId="0" xfId="63667" applyNumberFormat="1" applyFont="1" applyAlignment="1">
      <alignment horizontal="right"/>
    </xf>
    <xf numFmtId="172" fontId="229" fillId="0" borderId="0" xfId="63665" applyNumberFormat="1" applyFont="1"/>
    <xf numFmtId="172" fontId="226" fillId="0" borderId="0" xfId="63665" applyNumberFormat="1" applyFont="1"/>
    <xf numFmtId="233" fontId="3" fillId="0" borderId="0" xfId="63684" applyNumberFormat="1" applyFont="1" applyFill="1" applyProtection="1"/>
    <xf numFmtId="10" fontId="3" fillId="0" borderId="0" xfId="63664" applyNumberFormat="1" applyFont="1" applyAlignment="1">
      <alignment horizontal="right"/>
    </xf>
    <xf numFmtId="0" fontId="22" fillId="0" borderId="1" xfId="0" applyFont="1" applyBorder="1" applyAlignment="1">
      <alignment horizontal="center" wrapText="1"/>
    </xf>
    <xf numFmtId="230" fontId="3" fillId="0" borderId="0" xfId="0" applyNumberFormat="1" applyFont="1" applyAlignment="1">
      <alignment horizontal="center" vertical="center"/>
    </xf>
    <xf numFmtId="23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30" fillId="0" borderId="0" xfId="0" applyFont="1"/>
    <xf numFmtId="0" fontId="3" fillId="0" borderId="81" xfId="63077" applyFont="1" applyBorder="1" applyAlignment="1">
      <alignment horizontal="center" vertical="center" wrapText="1"/>
    </xf>
    <xf numFmtId="0" fontId="221" fillId="0" borderId="85" xfId="63077" applyFont="1" applyBorder="1"/>
    <xf numFmtId="0" fontId="221" fillId="0" borderId="0" xfId="63077" applyFont="1" applyBorder="1"/>
    <xf numFmtId="0" fontId="221" fillId="0" borderId="79" xfId="63077" applyFont="1" applyBorder="1"/>
    <xf numFmtId="0" fontId="221" fillId="0" borderId="80" xfId="63077" applyFont="1" applyBorder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indent="1"/>
    </xf>
    <xf numFmtId="0" fontId="221" fillId="0" borderId="79" xfId="0" applyFont="1" applyBorder="1"/>
    <xf numFmtId="0" fontId="3" fillId="0" borderId="79" xfId="0" applyFont="1" applyBorder="1"/>
    <xf numFmtId="165" fontId="3" fillId="0" borderId="0" xfId="0" applyNumberFormat="1" applyFont="1" applyAlignment="1">
      <alignment horizontal="right"/>
    </xf>
    <xf numFmtId="165" fontId="3" fillId="0" borderId="0" xfId="0" applyNumberFormat="1" applyFont="1" applyFill="1" applyAlignment="1">
      <alignment horizontal="right"/>
    </xf>
    <xf numFmtId="0" fontId="232" fillId="0" borderId="0" xfId="0" applyFont="1"/>
    <xf numFmtId="0" fontId="233" fillId="0" borderId="86" xfId="0" applyFont="1" applyBorder="1" applyAlignment="1">
      <alignment horizontal="center" vertical="center" wrapText="1"/>
    </xf>
    <xf numFmtId="0" fontId="234" fillId="0" borderId="0" xfId="0" applyFont="1" applyAlignment="1">
      <alignment horizontal="left"/>
    </xf>
    <xf numFmtId="164" fontId="233" fillId="0" borderId="0" xfId="0" applyNumberFormat="1" applyFont="1" applyAlignment="1">
      <alignment horizontal="right"/>
    </xf>
    <xf numFmtId="170" fontId="233" fillId="0" borderId="0" xfId="0" applyNumberFormat="1" applyFont="1" applyAlignment="1">
      <alignment horizontal="right"/>
    </xf>
    <xf numFmtId="0" fontId="233" fillId="0" borderId="0" xfId="0" applyFont="1" applyAlignment="1">
      <alignment horizontal="left" indent="1"/>
    </xf>
    <xf numFmtId="0" fontId="233" fillId="0" borderId="0" xfId="0" applyNumberFormat="1" applyFont="1" applyAlignment="1">
      <alignment horizontal="right"/>
    </xf>
    <xf numFmtId="0" fontId="233" fillId="0" borderId="0" xfId="0" applyFont="1" applyAlignment="1">
      <alignment horizontal="left" indent="2"/>
    </xf>
    <xf numFmtId="235" fontId="233" fillId="0" borderId="0" xfId="0" applyNumberFormat="1" applyFont="1" applyAlignment="1">
      <alignment horizontal="right"/>
    </xf>
    <xf numFmtId="170" fontId="233" fillId="0" borderId="87" xfId="0" applyNumberFormat="1" applyFont="1" applyBorder="1" applyAlignment="1">
      <alignment horizontal="right"/>
    </xf>
    <xf numFmtId="0" fontId="233" fillId="0" borderId="0" xfId="0" applyFont="1"/>
    <xf numFmtId="0" fontId="233" fillId="0" borderId="0" xfId="0" applyFont="1" applyAlignment="1">
      <alignment horizontal="center"/>
    </xf>
    <xf numFmtId="236" fontId="233" fillId="0" borderId="0" xfId="0" applyNumberFormat="1" applyFont="1" applyAlignment="1">
      <alignment horizontal="right"/>
    </xf>
    <xf numFmtId="170" fontId="4" fillId="0" borderId="87" xfId="0" applyNumberFormat="1" applyFont="1" applyBorder="1" applyAlignment="1">
      <alignment horizontal="right"/>
    </xf>
    <xf numFmtId="170" fontId="4" fillId="0" borderId="0" xfId="0" applyNumberFormat="1" applyFont="1" applyAlignment="1">
      <alignment horizontal="right"/>
    </xf>
    <xf numFmtId="171" fontId="4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right"/>
    </xf>
    <xf numFmtId="0" fontId="4" fillId="0" borderId="86" xfId="0" applyFont="1" applyBorder="1" applyAlignment="1">
      <alignment horizontal="center" vertical="center" wrapText="1"/>
    </xf>
    <xf numFmtId="173" fontId="235" fillId="0" borderId="0" xfId="6" applyFont="1"/>
    <xf numFmtId="37" fontId="30" fillId="0" borderId="0" xfId="6" applyNumberFormat="1" applyFont="1" applyProtection="1"/>
    <xf numFmtId="173" fontId="30" fillId="0" borderId="0" xfId="6" applyFont="1"/>
    <xf numFmtId="173" fontId="235" fillId="0" borderId="0" xfId="6" applyFont="1" applyAlignment="1" applyProtection="1">
      <alignment horizontal="left"/>
      <protection locked="0"/>
    </xf>
    <xf numFmtId="173" fontId="30" fillId="0" borderId="0" xfId="6" applyFont="1" applyAlignment="1"/>
    <xf numFmtId="173" fontId="30" fillId="0" borderId="0" xfId="6" applyFont="1" applyFill="1"/>
    <xf numFmtId="173" fontId="235" fillId="0" borderId="0" xfId="6" applyFont="1" applyBorder="1" applyAlignment="1" applyProtection="1">
      <alignment horizontal="center"/>
      <protection locked="0"/>
    </xf>
    <xf numFmtId="173" fontId="236" fillId="0" borderId="0" xfId="6" applyFont="1"/>
    <xf numFmtId="173" fontId="30" fillId="0" borderId="88" xfId="6" applyFont="1" applyBorder="1"/>
    <xf numFmtId="173" fontId="30" fillId="0" borderId="89" xfId="6" applyFont="1" applyBorder="1"/>
    <xf numFmtId="173" fontId="30" fillId="0" borderId="90" xfId="6" quotePrefix="1" applyFont="1" applyBorder="1" applyAlignment="1">
      <alignment horizontal="center"/>
    </xf>
    <xf numFmtId="173" fontId="30" fillId="0" borderId="19" xfId="6" applyNumberFormat="1" applyFont="1" applyBorder="1" applyAlignment="1" applyProtection="1">
      <alignment horizontal="center"/>
    </xf>
    <xf numFmtId="173" fontId="30" fillId="0" borderId="0" xfId="6" applyFont="1" applyBorder="1"/>
    <xf numFmtId="173" fontId="30" fillId="0" borderId="0" xfId="6" applyNumberFormat="1" applyFont="1" applyBorder="1" applyAlignment="1" applyProtection="1">
      <alignment horizontal="center"/>
    </xf>
    <xf numFmtId="173" fontId="30" fillId="0" borderId="20" xfId="6" applyNumberFormat="1" applyFont="1" applyBorder="1" applyAlignment="1" applyProtection="1">
      <alignment horizontal="center"/>
    </xf>
    <xf numFmtId="173" fontId="30" fillId="0" borderId="21" xfId="6" applyNumberFormat="1" applyFont="1" applyBorder="1" applyAlignment="1" applyProtection="1">
      <alignment horizontal="center"/>
    </xf>
    <xf numFmtId="173" fontId="30" fillId="0" borderId="91" xfId="6" applyNumberFormat="1" applyFont="1" applyBorder="1" applyAlignment="1" applyProtection="1">
      <alignment horizontal="center"/>
    </xf>
    <xf numFmtId="173" fontId="30" fillId="0" borderId="89" xfId="6" applyFont="1" applyFill="1" applyBorder="1"/>
    <xf numFmtId="173" fontId="30" fillId="0" borderId="88" xfId="6" applyNumberFormat="1" applyFont="1" applyFill="1" applyBorder="1" applyAlignment="1" applyProtection="1">
      <alignment horizontal="left"/>
    </xf>
    <xf numFmtId="173" fontId="30" fillId="0" borderId="89" xfId="6" applyNumberFormat="1" applyFont="1" applyFill="1" applyBorder="1" applyAlignment="1" applyProtection="1">
      <alignment horizontal="left"/>
    </xf>
    <xf numFmtId="173" fontId="30" fillId="0" borderId="0" xfId="6" applyNumberFormat="1" applyFont="1" applyFill="1" applyBorder="1" applyAlignment="1" applyProtection="1">
      <alignment horizontal="left"/>
      <protection locked="0"/>
    </xf>
    <xf numFmtId="173" fontId="30" fillId="0" borderId="90" xfId="6" applyNumberFormat="1" applyFont="1" applyFill="1" applyBorder="1" applyAlignment="1" applyProtection="1">
      <alignment horizontal="left"/>
    </xf>
    <xf numFmtId="173" fontId="30" fillId="0" borderId="0" xfId="6" applyNumberFormat="1" applyFont="1" applyAlignment="1" applyProtection="1">
      <alignment horizontal="left"/>
    </xf>
    <xf numFmtId="3" fontId="30" fillId="0" borderId="19" xfId="63619" applyNumberFormat="1" applyFont="1" applyFill="1" applyBorder="1" applyAlignment="1" applyProtection="1">
      <alignment horizontal="right"/>
    </xf>
    <xf numFmtId="237" fontId="30" fillId="0" borderId="0" xfId="6" applyNumberFormat="1" applyFont="1" applyBorder="1" applyProtection="1"/>
    <xf numFmtId="10" fontId="30" fillId="0" borderId="0" xfId="6" applyNumberFormat="1" applyFont="1" applyFill="1" applyBorder="1" applyProtection="1">
      <protection locked="0"/>
    </xf>
    <xf numFmtId="10" fontId="30" fillId="0" borderId="0" xfId="63685" applyNumberFormat="1" applyFont="1" applyBorder="1" applyProtection="1"/>
    <xf numFmtId="10" fontId="30" fillId="0" borderId="20" xfId="9" applyNumberFormat="1" applyFont="1" applyBorder="1"/>
    <xf numFmtId="238" fontId="30" fillId="0" borderId="0" xfId="63686" applyNumberFormat="1" applyFont="1"/>
    <xf numFmtId="239" fontId="30" fillId="0" borderId="0" xfId="63686" applyNumberFormat="1" applyFont="1"/>
    <xf numFmtId="38" fontId="30" fillId="0" borderId="19" xfId="63619" applyNumberFormat="1" applyFont="1" applyFill="1" applyBorder="1" applyAlignment="1" applyProtection="1">
      <alignment horizontal="right"/>
    </xf>
    <xf numFmtId="10" fontId="30" fillId="0" borderId="0" xfId="63685" applyNumberFormat="1" applyFont="1" applyBorder="1" applyAlignment="1" applyProtection="1">
      <alignment horizontal="left"/>
    </xf>
    <xf numFmtId="10" fontId="30" fillId="0" borderId="0" xfId="6" applyNumberFormat="1" applyFont="1" applyBorder="1" applyProtection="1"/>
    <xf numFmtId="10" fontId="4" fillId="0" borderId="20" xfId="63687" applyNumberFormat="1" applyFont="1" applyBorder="1" applyAlignment="1">
      <alignment horizontal="right"/>
    </xf>
    <xf numFmtId="240" fontId="30" fillId="0" borderId="0" xfId="63686" applyNumberFormat="1" applyFont="1"/>
    <xf numFmtId="37" fontId="30" fillId="0" borderId="19" xfId="6" applyNumberFormat="1" applyFont="1" applyBorder="1" applyAlignment="1" applyProtection="1">
      <alignment horizontal="right"/>
    </xf>
    <xf numFmtId="10" fontId="30" fillId="0" borderId="0" xfId="6" applyNumberFormat="1" applyFont="1" applyBorder="1" applyAlignment="1" applyProtection="1">
      <alignment horizontal="left"/>
    </xf>
    <xf numFmtId="43" fontId="30" fillId="0" borderId="0" xfId="63686" applyFont="1"/>
    <xf numFmtId="173" fontId="30" fillId="0" borderId="89" xfId="6" applyNumberFormat="1" applyFont="1" applyBorder="1" applyAlignment="1" applyProtection="1">
      <alignment horizontal="left"/>
    </xf>
    <xf numFmtId="5" fontId="30" fillId="0" borderId="88" xfId="6" applyNumberFormat="1" applyFont="1" applyBorder="1" applyProtection="1"/>
    <xf numFmtId="10" fontId="30" fillId="0" borderId="90" xfId="6" applyNumberFormat="1" applyFont="1" applyBorder="1" applyProtection="1"/>
    <xf numFmtId="10" fontId="30" fillId="0" borderId="88" xfId="6" applyNumberFormat="1" applyFont="1" applyBorder="1" applyProtection="1"/>
    <xf numFmtId="241" fontId="30" fillId="0" borderId="90" xfId="6" applyNumberFormat="1" applyFont="1" applyFill="1" applyBorder="1" applyProtection="1"/>
    <xf numFmtId="37" fontId="30" fillId="0" borderId="92" xfId="6" applyNumberFormat="1" applyFont="1" applyBorder="1" applyProtection="1"/>
    <xf numFmtId="173" fontId="30" fillId="0" borderId="91" xfId="6" applyFont="1" applyBorder="1"/>
    <xf numFmtId="173" fontId="30" fillId="0" borderId="21" xfId="6" applyFont="1" applyBorder="1"/>
    <xf numFmtId="173" fontId="30" fillId="0" borderId="92" xfId="6" applyNumberFormat="1" applyFont="1" applyBorder="1" applyAlignment="1" applyProtection="1">
      <alignment horizontal="left"/>
    </xf>
    <xf numFmtId="10" fontId="30" fillId="0" borderId="91" xfId="9" applyNumberFormat="1" applyFont="1" applyBorder="1"/>
    <xf numFmtId="173" fontId="30" fillId="0" borderId="19" xfId="6" applyFont="1" applyBorder="1"/>
    <xf numFmtId="173" fontId="30" fillId="0" borderId="20" xfId="6" applyFont="1" applyBorder="1" applyAlignment="1">
      <alignment horizontal="center"/>
    </xf>
    <xf numFmtId="173" fontId="30" fillId="0" borderId="88" xfId="6" applyNumberFormat="1" applyFont="1" applyBorder="1" applyAlignment="1" applyProtection="1">
      <alignment horizontal="left"/>
    </xf>
    <xf numFmtId="173" fontId="30" fillId="0" borderId="89" xfId="6" applyNumberFormat="1" applyFont="1" applyBorder="1" applyAlignment="1" applyProtection="1">
      <alignment horizontal="center"/>
    </xf>
    <xf numFmtId="173" fontId="30" fillId="0" borderId="90" xfId="6" applyFont="1" applyBorder="1" applyAlignment="1">
      <alignment horizontal="center"/>
    </xf>
    <xf numFmtId="173" fontId="30" fillId="0" borderId="19" xfId="6" applyNumberFormat="1" applyFont="1" applyBorder="1" applyAlignment="1" applyProtection="1">
      <alignment horizontal="left"/>
    </xf>
    <xf numFmtId="5" fontId="30" fillId="0" borderId="19" xfId="6" applyNumberFormat="1" applyFont="1" applyBorder="1" applyProtection="1"/>
    <xf numFmtId="237" fontId="30" fillId="0" borderId="0" xfId="6" applyNumberFormat="1" applyFont="1" applyFill="1" applyBorder="1" applyProtection="1"/>
    <xf numFmtId="237" fontId="30" fillId="0" borderId="20" xfId="9" applyNumberFormat="1" applyFont="1" applyBorder="1"/>
    <xf numFmtId="37" fontId="30" fillId="0" borderId="19" xfId="6" applyNumberFormat="1" applyFont="1" applyBorder="1" applyProtection="1"/>
    <xf numFmtId="37" fontId="30" fillId="0" borderId="88" xfId="6" applyNumberFormat="1" applyFont="1" applyBorder="1" applyAlignment="1" applyProtection="1">
      <alignment horizontal="left"/>
    </xf>
    <xf numFmtId="10" fontId="30" fillId="0" borderId="89" xfId="6" applyNumberFormat="1" applyFont="1" applyBorder="1" applyAlignment="1" applyProtection="1">
      <alignment horizontal="left"/>
    </xf>
    <xf numFmtId="237" fontId="30" fillId="0" borderId="89" xfId="6" applyNumberFormat="1" applyFont="1" applyBorder="1"/>
    <xf numFmtId="237" fontId="30" fillId="0" borderId="90" xfId="6" applyNumberFormat="1" applyFont="1" applyBorder="1" applyAlignment="1" applyProtection="1">
      <alignment horizontal="left"/>
    </xf>
    <xf numFmtId="237" fontId="30" fillId="0" borderId="20" xfId="6" applyNumberFormat="1" applyFont="1" applyFill="1" applyBorder="1" applyProtection="1"/>
    <xf numFmtId="173" fontId="30" fillId="0" borderId="92" xfId="6" applyFont="1" applyBorder="1"/>
    <xf numFmtId="10" fontId="30" fillId="0" borderId="91" xfId="6" applyNumberFormat="1" applyFont="1" applyBorder="1"/>
    <xf numFmtId="173" fontId="32" fillId="0" borderId="0" xfId="6" applyFont="1"/>
    <xf numFmtId="39" fontId="30" fillId="0" borderId="0" xfId="6" applyNumberFormat="1" applyFont="1"/>
    <xf numFmtId="241" fontId="30" fillId="0" borderId="90" xfId="6" applyNumberFormat="1" applyFont="1" applyBorder="1" applyAlignment="1"/>
    <xf numFmtId="242" fontId="30" fillId="0" borderId="0" xfId="63686" applyNumberFormat="1" applyFont="1"/>
    <xf numFmtId="241" fontId="30" fillId="0" borderId="20" xfId="6" applyNumberFormat="1" applyFont="1" applyBorder="1" applyAlignment="1"/>
    <xf numFmtId="241" fontId="30" fillId="0" borderId="0" xfId="9" applyNumberFormat="1" applyFont="1"/>
    <xf numFmtId="173" fontId="30" fillId="0" borderId="92" xfId="6" applyFont="1" applyFill="1" applyBorder="1"/>
    <xf numFmtId="241" fontId="237" fillId="0" borderId="91" xfId="6" applyNumberFormat="1" applyFont="1" applyFill="1" applyBorder="1" applyAlignment="1"/>
    <xf numFmtId="241" fontId="30" fillId="0" borderId="0" xfId="6" applyNumberFormat="1" applyFont="1" applyAlignment="1"/>
    <xf numFmtId="241" fontId="30" fillId="0" borderId="93" xfId="6" applyNumberFormat="1" applyFont="1" applyFill="1" applyBorder="1" applyAlignment="1"/>
    <xf numFmtId="173" fontId="30" fillId="0" borderId="0" xfId="6" applyFont="1" applyFill="1" applyBorder="1"/>
    <xf numFmtId="241" fontId="30" fillId="0" borderId="0" xfId="6" applyNumberFormat="1" applyFont="1" applyFill="1" applyBorder="1" applyAlignment="1"/>
    <xf numFmtId="173" fontId="30" fillId="0" borderId="0" xfId="6" applyNumberFormat="1" applyFont="1" applyAlignment="1"/>
    <xf numFmtId="173" fontId="30" fillId="0" borderId="0" xfId="6" applyFont="1" applyAlignment="1">
      <alignment horizontal="left"/>
    </xf>
    <xf numFmtId="173" fontId="30" fillId="0" borderId="0" xfId="6" quotePrefix="1" applyFont="1" applyAlignment="1">
      <alignment horizontal="left"/>
    </xf>
    <xf numFmtId="173" fontId="32" fillId="0" borderId="0" xfId="6" quotePrefix="1" applyFont="1" applyFill="1"/>
    <xf numFmtId="173" fontId="32" fillId="0" borderId="0" xfId="6" quotePrefix="1" applyFont="1" applyFill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86" xfId="0" applyFont="1" applyBorder="1" applyAlignment="1">
      <alignment horizontal="center" vertical="center" wrapText="1"/>
    </xf>
    <xf numFmtId="0" fontId="4" fillId="0" borderId="0" xfId="63077" quotePrefix="1" applyFont="1" applyAlignment="1">
      <alignment horizontal="center"/>
    </xf>
    <xf numFmtId="0" fontId="0" fillId="0" borderId="0" xfId="0" applyBorder="1"/>
    <xf numFmtId="0" fontId="0" fillId="0" borderId="79" xfId="0" applyBorder="1"/>
    <xf numFmtId="0" fontId="238" fillId="0" borderId="0" xfId="0" applyFont="1"/>
    <xf numFmtId="0" fontId="239" fillId="0" borderId="0" xfId="0" applyFont="1" applyAlignment="1">
      <alignment horizontal="left"/>
    </xf>
    <xf numFmtId="6" fontId="3" fillId="0" borderId="0" xfId="0" applyNumberFormat="1" applyFont="1" applyAlignment="1">
      <alignment horizontal="right"/>
    </xf>
    <xf numFmtId="167" fontId="3" fillId="0" borderId="12" xfId="0" applyNumberFormat="1" applyFont="1" applyBorder="1" applyAlignment="1">
      <alignment horizontal="right"/>
    </xf>
    <xf numFmtId="167" fontId="240" fillId="0" borderId="0" xfId="0" applyNumberFormat="1" applyFont="1"/>
    <xf numFmtId="0" fontId="240" fillId="0" borderId="0" xfId="0" applyFont="1"/>
    <xf numFmtId="167" fontId="3" fillId="0" borderId="87" xfId="0" applyNumberFormat="1" applyFont="1" applyBorder="1" applyAlignment="1">
      <alignment horizontal="right"/>
    </xf>
    <xf numFmtId="0" fontId="28" fillId="0" borderId="0" xfId="0" applyFont="1"/>
    <xf numFmtId="0" fontId="231" fillId="0" borderId="82" xfId="63077" applyFont="1" applyBorder="1" applyAlignment="1">
      <alignment horizontal="center"/>
    </xf>
    <xf numFmtId="0" fontId="231" fillId="0" borderId="83" xfId="63077" applyFont="1" applyBorder="1" applyAlignment="1">
      <alignment horizontal="center"/>
    </xf>
    <xf numFmtId="0" fontId="231" fillId="0" borderId="84" xfId="63077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86" xfId="0" applyFont="1" applyBorder="1" applyAlignment="1">
      <alignment horizontal="center" vertical="center" wrapText="1"/>
    </xf>
    <xf numFmtId="173" fontId="235" fillId="0" borderId="0" xfId="6" quotePrefix="1" applyNumberFormat="1" applyFont="1" applyBorder="1" applyAlignment="1" applyProtection="1">
      <alignment horizontal="center" wrapText="1"/>
      <protection locked="0"/>
    </xf>
    <xf numFmtId="173" fontId="235" fillId="0" borderId="0" xfId="6" quotePrefix="1" applyNumberFormat="1" applyFont="1" applyBorder="1" applyAlignment="1" applyProtection="1">
      <alignment horizontal="center"/>
      <protection locked="0"/>
    </xf>
    <xf numFmtId="173" fontId="235" fillId="0" borderId="88" xfId="6" applyNumberFormat="1" applyFont="1" applyBorder="1" applyAlignment="1" applyProtection="1">
      <alignment horizontal="center"/>
    </xf>
    <xf numFmtId="173" fontId="235" fillId="0" borderId="89" xfId="6" applyNumberFormat="1" applyFont="1" applyBorder="1" applyAlignment="1" applyProtection="1">
      <alignment horizontal="center"/>
    </xf>
    <xf numFmtId="173" fontId="235" fillId="0" borderId="90" xfId="6" applyNumberFormat="1" applyFont="1" applyBorder="1" applyAlignment="1" applyProtection="1">
      <alignment horizontal="center"/>
    </xf>
    <xf numFmtId="173" fontId="32" fillId="0" borderId="0" xfId="6" applyFont="1" applyAlignment="1">
      <alignment horizontal="left" wrapText="1"/>
    </xf>
    <xf numFmtId="0" fontId="187" fillId="0" borderId="1" xfId="63077" applyFont="1" applyBorder="1"/>
    <xf numFmtId="0" fontId="187" fillId="0" borderId="0" xfId="63077" applyFont="1"/>
  </cellXfs>
  <cellStyles count="63688">
    <cellStyle name="_x0013_" xfId="12"/>
    <cellStyle name="-" xfId="13"/>
    <cellStyle name=" 1" xfId="14"/>
    <cellStyle name="_x0013_ 2" xfId="63606"/>
    <cellStyle name="_x0013_ 2 2" xfId="63611"/>
    <cellStyle name="_x0013_ 3" xfId="63612"/>
    <cellStyle name="_x0013_ 4" xfId="63605"/>
    <cellStyle name="$" xfId="15"/>
    <cellStyle name="$ 0 decimal" xfId="16"/>
    <cellStyle name="$ 2 decimals" xfId="17"/>
    <cellStyle name="$." xfId="18"/>
    <cellStyle name="%" xfId="19"/>
    <cellStyle name="%%" xfId="20"/>
    <cellStyle name="%% 2" xfId="21"/>
    <cellStyle name="%%_March_LTD_Premium" xfId="22"/>
    <cellStyle name="%." xfId="23"/>
    <cellStyle name="%_eric" xfId="24"/>
    <cellStyle name="%2" xfId="25"/>
    <cellStyle name="%2 2" xfId="26"/>
    <cellStyle name="%2_March_LTD_Premium" xfId="27"/>
    <cellStyle name="(" xfId="28"/>
    <cellStyle name="." xfId="29"/>
    <cellStyle name=". 2" xfId="30"/>
    <cellStyle name=". 2 2" xfId="31"/>
    <cellStyle name=". 2 2 2" xfId="32"/>
    <cellStyle name=". 2 3" xfId="33"/>
    <cellStyle name=". 3" xfId="34"/>
    <cellStyle name=". 3 2" xfId="35"/>
    <cellStyle name="..1" xfId="36"/>
    <cellStyle name="..1 2" xfId="37"/>
    <cellStyle name="..1_March_LTD_Premium" xfId="38"/>
    <cellStyle name=".0" xfId="39"/>
    <cellStyle name=".0\" xfId="40"/>
    <cellStyle name=".0\ 10" xfId="41"/>
    <cellStyle name=".0\ 10 2" xfId="42"/>
    <cellStyle name=".0\ 10 2 2" xfId="43"/>
    <cellStyle name=".0\ 10 3" xfId="44"/>
    <cellStyle name=".0\ 11" xfId="45"/>
    <cellStyle name=".0\ 11 2" xfId="46"/>
    <cellStyle name=".0\ 11 2 2" xfId="47"/>
    <cellStyle name=".0\ 11 3" xfId="48"/>
    <cellStyle name=".0\ 12" xfId="49"/>
    <cellStyle name=".0\ 12 2" xfId="50"/>
    <cellStyle name=".0\ 2" xfId="51"/>
    <cellStyle name=".0\ 2 2" xfId="52"/>
    <cellStyle name=".0\ 2 3" xfId="53"/>
    <cellStyle name=".0\ 2_Other Benefits Allocation %" xfId="54"/>
    <cellStyle name=".0\ 3" xfId="55"/>
    <cellStyle name=".0\ 3 2" xfId="56"/>
    <cellStyle name=".0\ 3 3" xfId="57"/>
    <cellStyle name=".0\ 3_Other Benefits Allocation %" xfId="58"/>
    <cellStyle name=".0\ 4" xfId="59"/>
    <cellStyle name=".0\ 4 2" xfId="60"/>
    <cellStyle name=".0\ 4 3" xfId="61"/>
    <cellStyle name=".0\ 4_Other Benefits Allocation %" xfId="62"/>
    <cellStyle name=".0\ 5" xfId="63"/>
    <cellStyle name=".0\ 5 2" xfId="64"/>
    <cellStyle name=".0\ 5 2 2" xfId="65"/>
    <cellStyle name=".0\ 5 2 2 2" xfId="66"/>
    <cellStyle name=".0\ 5 2 3" xfId="67"/>
    <cellStyle name=".0\ 5 3" xfId="68"/>
    <cellStyle name=".0\ 5 3 2" xfId="69"/>
    <cellStyle name=".0\ 5 3 2 2" xfId="70"/>
    <cellStyle name=".0\ 5 3 3" xfId="71"/>
    <cellStyle name=".0\ 5 4" xfId="72"/>
    <cellStyle name=".0\ 5 4 2" xfId="73"/>
    <cellStyle name=".0\ 5 5" xfId="74"/>
    <cellStyle name=".0\ 5 5 2" xfId="75"/>
    <cellStyle name=".0\ 5 6" xfId="76"/>
    <cellStyle name=".0\ 6" xfId="77"/>
    <cellStyle name=".0\ 6 2" xfId="78"/>
    <cellStyle name=".0\ 6 2 2" xfId="79"/>
    <cellStyle name=".0\ 6 3" xfId="80"/>
    <cellStyle name=".0\ 7" xfId="81"/>
    <cellStyle name=".0\ 7 2" xfId="82"/>
    <cellStyle name=".0\ 7 2 2" xfId="83"/>
    <cellStyle name=".0\ 7 3" xfId="84"/>
    <cellStyle name=".0\ 8" xfId="85"/>
    <cellStyle name=".0\ 8 2" xfId="86"/>
    <cellStyle name=".0\ 8 2 2" xfId="87"/>
    <cellStyle name=".0\ 8 3" xfId="88"/>
    <cellStyle name=".0\ 9" xfId="89"/>
    <cellStyle name=".0\ 9 2" xfId="90"/>
    <cellStyle name=".0\ 9 2 2" xfId="91"/>
    <cellStyle name=".0\ 9 3" xfId="92"/>
    <cellStyle name=".0\_401K Summary" xfId="93"/>
    <cellStyle name=".0_1212 LTD (ASC 715) Cost Pushout Final True up" xfId="94"/>
    <cellStyle name=".00" xfId="95"/>
    <cellStyle name=".000" xfId="96"/>
    <cellStyle name=".1" xfId="97"/>
    <cellStyle name=".11" xfId="98"/>
    <cellStyle name=".12" xfId="99"/>
    <cellStyle name=".2" xfId="100"/>
    <cellStyle name=".3" xfId="101"/>
    <cellStyle name=".9" xfId="102"/>
    <cellStyle name=".d" xfId="103"/>
    <cellStyle name=".d." xfId="104"/>
    <cellStyle name=".d1" xfId="105"/>
    <cellStyle name=".d1 2" xfId="106"/>
    <cellStyle name=".d1_March_LTD_Premium" xfId="107"/>
    <cellStyle name=".q" xfId="108"/>
    <cellStyle name=".q 2" xfId="109"/>
    <cellStyle name=".q_March_LTD_Premium" xfId="110"/>
    <cellStyle name="?? [0]_VERA" xfId="111"/>
    <cellStyle name="?????_VERA" xfId="112"/>
    <cellStyle name="??_VERA" xfId="113"/>
    <cellStyle name="__Setup_" xfId="114"/>
    <cellStyle name="__Setup__Budget Support 2012-09 2013-15 Benefit Programs v5 with NEER Barg Update" xfId="115"/>
    <cellStyle name="__Setup__Capital Prov 1Q10" xfId="116"/>
    <cellStyle name="__Setup__Capital Prov 1Q10 2" xfId="117"/>
    <cellStyle name="__Setup__Capital Prov 1Q10_March_LTD_Premium" xfId="118"/>
    <cellStyle name="__Setup__Capital Prov 1Q10_Nov Self Admin LTD Income Premium - CIGNA" xfId="119"/>
    <cellStyle name="__Setup__Capital Prov 1Q10_Summary Unrounded" xfId="120"/>
    <cellStyle name="__Setup__FAS 106 subsidy 2010" xfId="121"/>
    <cellStyle name="__Setup__FAS 106 subsidy 2010 2" xfId="122"/>
    <cellStyle name="__Setup__FAS 106 subsidy 2010_March_LTD_Premium" xfId="123"/>
    <cellStyle name="__Setup__FAS 106 subsidy 2010_Nov Self Admin LTD Income Premium - CIGNA" xfId="124"/>
    <cellStyle name="__Setup__FAS 106 subsidy 2010_Summary Unrounded" xfId="125"/>
    <cellStyle name="__Setup__LTD-FAS 112 Summary" xfId="126"/>
    <cellStyle name="_~9658152" xfId="127"/>
    <cellStyle name="_~9658152 2" xfId="128"/>
    <cellStyle name="_~9658152_2008 FPL Group Tax Workpapers" xfId="129"/>
    <cellStyle name="_~9658152_2008 FPL Group Tax Workpapers_Budget Support 2012-09 2013-15 Benefit Programs v5 with NEER Barg Update" xfId="130"/>
    <cellStyle name="_~9658152_2008 FPL Group Tax Workpapers_LTD-FAS 112 Summary" xfId="131"/>
    <cellStyle name="_~9658152_Group Prov M11 09" xfId="132"/>
    <cellStyle name="_~9658152_Group Prov M11 09 2" xfId="133"/>
    <cellStyle name="_~9658152_Group Prov M11 09_March_LTD_Premium" xfId="134"/>
    <cellStyle name="_~9658152_Group Prov M11 09_Nov Self Admin LTD Income Premium - CIGNA" xfId="135"/>
    <cellStyle name="_~9658152_Group Prov M11 09_Summary Unrounded" xfId="136"/>
    <cellStyle name="_~9658152_March_LTD_Premium" xfId="137"/>
    <cellStyle name="_~9658152_Nov Self Admin LTD Income Premium - CIGNA" xfId="138"/>
    <cellStyle name="_~9658152_Summary Unrounded" xfId="139"/>
    <cellStyle name="_030101 FPLE MOST LIKELY, &amp; LOW &amp; HIGH AVERAGE CONSULTANT OIL PRICE FORECASTS" xfId="140"/>
    <cellStyle name="_030101 FPLE MOST LIKELY, &amp; LOW &amp; HIGH AVERAGE CONSULTANT OIL PRICE FORECASTS_Budget Support 2012-09 2013-15 Benefit Programs v5 with NEER Barg Update" xfId="141"/>
    <cellStyle name="_030101 FPLE MOST LIKELY, &amp; LOW &amp; HIGH AVERAGE CONSULTANT OIL PRICE FORECASTS_Capital Prov 1Q10" xfId="142"/>
    <cellStyle name="_030101 FPLE MOST LIKELY, &amp; LOW &amp; HIGH AVERAGE CONSULTANT OIL PRICE FORECASTS_Capital Prov 1Q10 2" xfId="143"/>
    <cellStyle name="_030101 FPLE MOST LIKELY, &amp; LOW &amp; HIGH AVERAGE CONSULTANT OIL PRICE FORECASTS_Capital Prov 1Q10_March_LTD_Premium" xfId="144"/>
    <cellStyle name="_030101 FPLE MOST LIKELY, &amp; LOW &amp; HIGH AVERAGE CONSULTANT OIL PRICE FORECASTS_Capital Prov 1Q10_Nov Self Admin LTD Income Premium - CIGNA" xfId="145"/>
    <cellStyle name="_030101 FPLE MOST LIKELY, &amp; LOW &amp; HIGH AVERAGE CONSULTANT OIL PRICE FORECASTS_Capital Prov 1Q10_Summary Unrounded" xfId="146"/>
    <cellStyle name="_030101 FPLE MOST LIKELY, &amp; LOW &amp; HIGH AVERAGE CONSULTANT OIL PRICE FORECASTS_LTD-FAS 112 Summary" xfId="147"/>
    <cellStyle name="_030401 FPLE MOST LIKELY AVERAGE CONSULTANT NATURAL GAS PRICE FORECAST" xfId="148"/>
    <cellStyle name="_030401 FPLE MOST LIKELY AVERAGE CONSULTANT NATURAL GAS PRICE FORECAST_Budget Support 2012-09 2013-15 Benefit Programs v5 with NEER Barg Update" xfId="149"/>
    <cellStyle name="_030401 FPLE MOST LIKELY AVERAGE CONSULTANT NATURAL GAS PRICE FORECAST_Capital Prov 1Q10" xfId="150"/>
    <cellStyle name="_030401 FPLE MOST LIKELY AVERAGE CONSULTANT NATURAL GAS PRICE FORECAST_Capital Prov 1Q10 2" xfId="151"/>
    <cellStyle name="_030401 FPLE MOST LIKELY AVERAGE CONSULTANT NATURAL GAS PRICE FORECAST_Capital Prov 1Q10_March_LTD_Premium" xfId="152"/>
    <cellStyle name="_030401 FPLE MOST LIKELY AVERAGE CONSULTANT NATURAL GAS PRICE FORECAST_Capital Prov 1Q10_Nov Self Admin LTD Income Premium - CIGNA" xfId="153"/>
    <cellStyle name="_030401 FPLE MOST LIKELY AVERAGE CONSULTANT NATURAL GAS PRICE FORECAST_Capital Prov 1Q10_Summary Unrounded" xfId="154"/>
    <cellStyle name="_030401 FPLE MOST LIKELY AVERAGE CONSULTANT NATURAL GAS PRICE FORECAST_LTD-FAS 112 Summary" xfId="155"/>
    <cellStyle name="_165000 General Prepayment-v1" xfId="156"/>
    <cellStyle name="_165000- Prepayments -Dec 05" xfId="157"/>
    <cellStyle name="_165000- Prepayments -Dec 05 v3 updated" xfId="158"/>
    <cellStyle name="_165000- Prepayments -Dec 05 v3 updated_2007 NED Fixed Asset Recon - REVISED" xfId="159"/>
    <cellStyle name="_165000- Prepayments -Dec 05 v3 updated_2008 FPL New England Division Tax Workpapers" xfId="160"/>
    <cellStyle name="_165000- Prepayments -Dec 05_2007 NED Fixed Asset Recon - REVISED" xfId="161"/>
    <cellStyle name="_165000- Prepayments -Dec 05_2008 FPL New England Division Tax Workpapers" xfId="162"/>
    <cellStyle name="_2002 Doswell cash model" xfId="163"/>
    <cellStyle name="_2002 Doswell cash model 2" xfId="164"/>
    <cellStyle name="_2002 Doswell cash model_2008 FPL Group Tax Workpapers" xfId="165"/>
    <cellStyle name="_2002 Doswell cash model_2008 FPL Group Tax Workpapers_Budget Support 2012-09 2013-15 Benefit Programs v5 with NEER Barg Update" xfId="166"/>
    <cellStyle name="_2002 Doswell cash model_2008 FPL Group Tax Workpapers_LTD-FAS 112 Summary" xfId="167"/>
    <cellStyle name="_2002 Doswell cash model_Group Prov M11 09" xfId="168"/>
    <cellStyle name="_2002 Doswell cash model_Group Prov M11 09 2" xfId="169"/>
    <cellStyle name="_2002 Doswell cash model_Group Prov M11 09_March_LTD_Premium" xfId="170"/>
    <cellStyle name="_2002 Doswell cash model_Group Prov M11 09_Nov Self Admin LTD Income Premium - CIGNA" xfId="171"/>
    <cellStyle name="_2002 Doswell cash model_Group Prov M11 09_Summary Unrounded" xfId="172"/>
    <cellStyle name="_2002 Doswell cash model_March_LTD_Premium" xfId="173"/>
    <cellStyle name="_2002 Doswell cash model_Nov Self Admin LTD Income Premium - CIGNA" xfId="174"/>
    <cellStyle name="_2002 Doswell cash model_Summary Unrounded" xfId="175"/>
    <cellStyle name="_2004 Amended KS distribution" xfId="176"/>
    <cellStyle name="_2004 Amended KS distribution 2" xfId="177"/>
    <cellStyle name="_2004 Amended KS distribution_March_LTD_Premium" xfId="178"/>
    <cellStyle name="_2004 Amended KS distribution_Nov Self Admin LTD Income Premium - CIGNA" xfId="179"/>
    <cellStyle name="_2004 Amended KS distribution_Summary Unrounded" xfId="180"/>
    <cellStyle name="_2004 NFOM Budget Summary" xfId="181"/>
    <cellStyle name="_2004 NFOM Budget Summary 2" xfId="182"/>
    <cellStyle name="_2004 NFOM Budget Summary 2 2" xfId="183"/>
    <cellStyle name="_2004 NFOM Budget Summary 3" xfId="184"/>
    <cellStyle name="_2004 NFOM Budget Summary 3 2" xfId="185"/>
    <cellStyle name="_2004 NFOM Budget Summary 4" xfId="186"/>
    <cellStyle name="_2004 NFOM Budget Summary 4 2" xfId="187"/>
    <cellStyle name="_2004 NFOM Budget Summary 5" xfId="188"/>
    <cellStyle name="_2004 NFOM Budget Summary 5 2" xfId="189"/>
    <cellStyle name="_2005 FPLE Power Marketing Tax Workpapers1" xfId="190"/>
    <cellStyle name="_2005 FPLE Power Marketing Tax Workpapers1 2" xfId="191"/>
    <cellStyle name="_2005 FPLE Power Marketing Tax Workpapers1_March_LTD_Premium" xfId="192"/>
    <cellStyle name="_2005 FPLE Power Marketing Tax Workpapers1_Nov Self Admin LTD Income Premium - CIGNA" xfId="193"/>
    <cellStyle name="_2005 FPLE Power Marketing Tax Workpapers1_Summary Unrounded" xfId="194"/>
    <cellStyle name="_2005 Project Mgmt Tax Workpapers" xfId="195"/>
    <cellStyle name="_2005 Project Mgmt Tax Workpapers 2" xfId="196"/>
    <cellStyle name="_2005 Project Mgmt Tax Workpapers_March_LTD_Premium" xfId="197"/>
    <cellStyle name="_2005 Project Mgmt Tax Workpapers_Nov Self Admin LTD Income Premium - CIGNA" xfId="198"/>
    <cellStyle name="_2005 Project Mgmt Tax Workpapers_Summary Unrounded" xfId="199"/>
    <cellStyle name="_2006 FPL Group Capital Tax Workpapers1" xfId="200"/>
    <cellStyle name="_2006 FPL Group Capital Tax Workpapers1 2" xfId="201"/>
    <cellStyle name="_2006 FPL Group Capital Tax Workpapers1_March_LTD_Premium" xfId="202"/>
    <cellStyle name="_2006 FPL Group Capital Tax Workpapers1_Nov Self Admin LTD Income Premium - CIGNA" xfId="203"/>
    <cellStyle name="_2006 FPL Group Capital Tax Workpapers1_Summary Unrounded" xfId="204"/>
    <cellStyle name="_2006 Tax Liability by Categoryv3_042307" xfId="205"/>
    <cellStyle name="_2006 Tax Liability by Categoryv3_042307 2" xfId="206"/>
    <cellStyle name="_2006 Tax Liability by Categoryv3_042307_March_LTD_Premium" xfId="207"/>
    <cellStyle name="_2006 Tax Liability by Categoryv3_042307_Nov Self Admin LTD Income Premium - CIGNA" xfId="208"/>
    <cellStyle name="_2006 Tax Liability by Categoryv3_042307_Summary Unrounded" xfId="209"/>
    <cellStyle name="_2006.10.03 TAX PROV FRCST COMPARISION" xfId="210"/>
    <cellStyle name="_2006.10.03 TAX PROV FRCST COMPARISION_1212 LTD (ASC 715) Cost Pushout Final True up" xfId="211"/>
    <cellStyle name="_2006.10.03 TAX PROV FRCST COMPARISION_Summary Unrounded" xfId="212"/>
    <cellStyle name="_2007 OOPAs" xfId="213"/>
    <cellStyle name="_2007 OOPAs_Budget Support 2012-09 2013-15 Benefit Programs v5 with NEER Barg Update" xfId="214"/>
    <cellStyle name="_2007 OOPAs_Capital Prov 1Q10" xfId="215"/>
    <cellStyle name="_2007 OOPAs_Capital Prov 1Q10 2" xfId="216"/>
    <cellStyle name="_2007 OOPAs_Capital Prov 1Q10_March_LTD_Premium" xfId="217"/>
    <cellStyle name="_2007 OOPAs_Capital Prov 1Q10_Nov Self Admin LTD Income Premium - CIGNA" xfId="218"/>
    <cellStyle name="_2007 OOPAs_Capital Prov 1Q10_Summary Unrounded" xfId="219"/>
    <cellStyle name="_2007 OOPAs_LTD-FAS 112 Summary" xfId="220"/>
    <cellStyle name="_5009" xfId="221"/>
    <cellStyle name="_5009 2" xfId="222"/>
    <cellStyle name="_5009_2008 FPL Group Tax Workpapers" xfId="223"/>
    <cellStyle name="_5009_2008 FPL Group Tax Workpapers_Budget Support 2012-09 2013-15 Benefit Programs v5 with NEER Barg Update" xfId="224"/>
    <cellStyle name="_5009_2008 FPL Group Tax Workpapers_LTD-FAS 112 Summary" xfId="225"/>
    <cellStyle name="_5009_Group Prov M11 09" xfId="226"/>
    <cellStyle name="_5009_Group Prov M11 09 2" xfId="227"/>
    <cellStyle name="_5009_Group Prov M11 09_March_LTD_Premium" xfId="228"/>
    <cellStyle name="_5009_Group Prov M11 09_Nov Self Admin LTD Income Premium - CIGNA" xfId="229"/>
    <cellStyle name="_5009_Group Prov M11 09_Summary Unrounded" xfId="230"/>
    <cellStyle name="_5009_March_LTD_Premium" xfId="231"/>
    <cellStyle name="_5009_Nov Self Admin LTD Income Premium - CIGNA" xfId="232"/>
    <cellStyle name="_5009_Summary Unrounded" xfId="233"/>
    <cellStyle name="_5010" xfId="234"/>
    <cellStyle name="_5010 2" xfId="235"/>
    <cellStyle name="_5010_2008 FPL Group Tax Workpapers" xfId="236"/>
    <cellStyle name="_5010_2008 FPL Group Tax Workpapers_Budget Support 2012-09 2013-15 Benefit Programs v5 with NEER Barg Update" xfId="237"/>
    <cellStyle name="_5010_2008 FPL Group Tax Workpapers_LTD-FAS 112 Summary" xfId="238"/>
    <cellStyle name="_5010_Group Prov M11 09" xfId="239"/>
    <cellStyle name="_5010_Group Prov M11 09 2" xfId="240"/>
    <cellStyle name="_5010_Group Prov M11 09_March_LTD_Premium" xfId="241"/>
    <cellStyle name="_5010_Group Prov M11 09_Nov Self Admin LTD Income Premium - CIGNA" xfId="242"/>
    <cellStyle name="_5010_Group Prov M11 09_Summary Unrounded" xfId="243"/>
    <cellStyle name="_5010_March_LTD_Premium" xfId="244"/>
    <cellStyle name="_5010_Nov Self Admin LTD Income Premium - CIGNA" xfId="245"/>
    <cellStyle name="_5010_Summary Unrounded" xfId="246"/>
    <cellStyle name="_6006" xfId="247"/>
    <cellStyle name="_6006 2" xfId="248"/>
    <cellStyle name="_6006_2008 FPL Group Tax Workpapers" xfId="249"/>
    <cellStyle name="_6006_2008 FPL Group Tax Workpapers_Budget Support 2012-09 2013-15 Benefit Programs v5 with NEER Barg Update" xfId="250"/>
    <cellStyle name="_6006_2008 FPL Group Tax Workpapers_LTD-FAS 112 Summary" xfId="251"/>
    <cellStyle name="_6006_Group Prov M11 09" xfId="252"/>
    <cellStyle name="_6006_Group Prov M11 09 2" xfId="253"/>
    <cellStyle name="_6006_Group Prov M11 09_March_LTD_Premium" xfId="254"/>
    <cellStyle name="_6006_Group Prov M11 09_Nov Self Admin LTD Income Premium - CIGNA" xfId="255"/>
    <cellStyle name="_6006_Group Prov M11 09_Summary Unrounded" xfId="256"/>
    <cellStyle name="_6006_March_LTD_Premium" xfId="257"/>
    <cellStyle name="_6006_Nov Self Admin LTD Income Premium - CIGNA" xfId="258"/>
    <cellStyle name="_6006_Summary Unrounded" xfId="259"/>
    <cellStyle name="_6008" xfId="260"/>
    <cellStyle name="_6008 2" xfId="261"/>
    <cellStyle name="_6008_2008 FPL Group Tax Workpapers" xfId="262"/>
    <cellStyle name="_6008_2008 FPL Group Tax Workpapers_Budget Support 2012-09 2013-15 Benefit Programs v5 with NEER Barg Update" xfId="263"/>
    <cellStyle name="_6008_2008 FPL Group Tax Workpapers_LTD-FAS 112 Summary" xfId="264"/>
    <cellStyle name="_6008_Group Prov M11 09" xfId="265"/>
    <cellStyle name="_6008_Group Prov M11 09 2" xfId="266"/>
    <cellStyle name="_6008_Group Prov M11 09_March_LTD_Premium" xfId="267"/>
    <cellStyle name="_6008_Group Prov M11 09_Nov Self Admin LTD Income Premium - CIGNA" xfId="268"/>
    <cellStyle name="_6008_Group Prov M11 09_Summary Unrounded" xfId="269"/>
    <cellStyle name="_6008_March_LTD_Premium" xfId="270"/>
    <cellStyle name="_6008_Nov Self Admin LTD Income Premium - CIGNA" xfId="271"/>
    <cellStyle name="_6008_Summary Unrounded" xfId="272"/>
    <cellStyle name="_6009" xfId="273"/>
    <cellStyle name="_6009 2" xfId="274"/>
    <cellStyle name="_6009_2008 FPL Group Tax Workpapers" xfId="275"/>
    <cellStyle name="_6009_2008 FPL Group Tax Workpapers_Budget Support 2012-09 2013-15 Benefit Programs v5 with NEER Barg Update" xfId="276"/>
    <cellStyle name="_6009_2008 FPL Group Tax Workpapers_LTD-FAS 112 Summary" xfId="277"/>
    <cellStyle name="_6009_Group Prov M11 09" xfId="278"/>
    <cellStyle name="_6009_Group Prov M11 09 2" xfId="279"/>
    <cellStyle name="_6009_Group Prov M11 09_March_LTD_Premium" xfId="280"/>
    <cellStyle name="_6009_Group Prov M11 09_Nov Self Admin LTD Income Premium - CIGNA" xfId="281"/>
    <cellStyle name="_6009_Group Prov M11 09_Summary Unrounded" xfId="282"/>
    <cellStyle name="_6009_March_LTD_Premium" xfId="283"/>
    <cellStyle name="_6009_Nov Self Admin LTD Income Premium - CIGNA" xfId="284"/>
    <cellStyle name="_6009_Summary Unrounded" xfId="285"/>
    <cellStyle name="_6010" xfId="286"/>
    <cellStyle name="_6010 2" xfId="287"/>
    <cellStyle name="_6010_2008 FPL Group Tax Workpapers" xfId="288"/>
    <cellStyle name="_6010_2008 FPL Group Tax Workpapers_Budget Support 2012-09 2013-15 Benefit Programs v5 with NEER Barg Update" xfId="289"/>
    <cellStyle name="_6010_2008 FPL Group Tax Workpapers_LTD-FAS 112 Summary" xfId="290"/>
    <cellStyle name="_6010_Group Prov M11 09" xfId="291"/>
    <cellStyle name="_6010_Group Prov M11 09 2" xfId="292"/>
    <cellStyle name="_6010_Group Prov M11 09_March_LTD_Premium" xfId="293"/>
    <cellStyle name="_6010_Group Prov M11 09_Nov Self Admin LTD Income Premium - CIGNA" xfId="294"/>
    <cellStyle name="_6010_Group Prov M11 09_Summary Unrounded" xfId="295"/>
    <cellStyle name="_6010_March_LTD_Premium" xfId="296"/>
    <cellStyle name="_6010_Nov Self Admin LTD Income Premium - CIGNA" xfId="297"/>
    <cellStyle name="_6010_Summary Unrounded" xfId="298"/>
    <cellStyle name="_6011" xfId="299"/>
    <cellStyle name="_6011 2" xfId="300"/>
    <cellStyle name="_6011_2008 FPL Group Tax Workpapers" xfId="301"/>
    <cellStyle name="_6011_2008 FPL Group Tax Workpapers_Budget Support 2012-09 2013-15 Benefit Programs v5 with NEER Barg Update" xfId="302"/>
    <cellStyle name="_6011_2008 FPL Group Tax Workpapers_LTD-FAS 112 Summary" xfId="303"/>
    <cellStyle name="_6011_Group Prov M11 09" xfId="304"/>
    <cellStyle name="_6011_Group Prov M11 09 2" xfId="305"/>
    <cellStyle name="_6011_Group Prov M11 09_March_LTD_Premium" xfId="306"/>
    <cellStyle name="_6011_Group Prov M11 09_Nov Self Admin LTD Income Premium - CIGNA" xfId="307"/>
    <cellStyle name="_6011_Group Prov M11 09_Summary Unrounded" xfId="308"/>
    <cellStyle name="_6011_March_LTD_Premium" xfId="309"/>
    <cellStyle name="_6011_Nov Self Admin LTD Income Premium - CIGNA" xfId="310"/>
    <cellStyle name="_6011_Summary Unrounded" xfId="311"/>
    <cellStyle name="_6013" xfId="312"/>
    <cellStyle name="_6013 2" xfId="313"/>
    <cellStyle name="_6013_2008 FPL Group Tax Workpapers" xfId="314"/>
    <cellStyle name="_6013_2008 FPL Group Tax Workpapers_Budget Support 2012-09 2013-15 Benefit Programs v5 with NEER Barg Update" xfId="315"/>
    <cellStyle name="_6013_2008 FPL Group Tax Workpapers_LTD-FAS 112 Summary" xfId="316"/>
    <cellStyle name="_6013_Group Prov M11 09" xfId="317"/>
    <cellStyle name="_6013_Group Prov M11 09 2" xfId="318"/>
    <cellStyle name="_6013_Group Prov M11 09_March_LTD_Premium" xfId="319"/>
    <cellStyle name="_6013_Group Prov M11 09_Nov Self Admin LTD Income Premium - CIGNA" xfId="320"/>
    <cellStyle name="_6013_Group Prov M11 09_Summary Unrounded" xfId="321"/>
    <cellStyle name="_6013_March_LTD_Premium" xfId="322"/>
    <cellStyle name="_6013_Nov Self Admin LTD Income Premium - CIGNA" xfId="323"/>
    <cellStyle name="_6013_Summary Unrounded" xfId="324"/>
    <cellStyle name="_6014" xfId="325"/>
    <cellStyle name="_6014 2" xfId="326"/>
    <cellStyle name="_6014_2008 FPL Group Tax Workpapers" xfId="327"/>
    <cellStyle name="_6014_2008 FPL Group Tax Workpapers_Budget Support 2012-09 2013-15 Benefit Programs v5 with NEER Barg Update" xfId="328"/>
    <cellStyle name="_6014_2008 FPL Group Tax Workpapers_LTD-FAS 112 Summary" xfId="329"/>
    <cellStyle name="_6014_Group Prov M11 09" xfId="330"/>
    <cellStyle name="_6014_Group Prov M11 09 2" xfId="331"/>
    <cellStyle name="_6014_Group Prov M11 09_March_LTD_Premium" xfId="332"/>
    <cellStyle name="_6014_Group Prov M11 09_Nov Self Admin LTD Income Premium - CIGNA" xfId="333"/>
    <cellStyle name="_6014_Group Prov M11 09_Summary Unrounded" xfId="334"/>
    <cellStyle name="_6014_March_LTD_Premium" xfId="335"/>
    <cellStyle name="_6014_Nov Self Admin LTD Income Premium - CIGNA" xfId="336"/>
    <cellStyle name="_6014_Summary Unrounded" xfId="337"/>
    <cellStyle name="_6015" xfId="338"/>
    <cellStyle name="_6015 2" xfId="339"/>
    <cellStyle name="_6015_2008 FPL Group Tax Workpapers" xfId="340"/>
    <cellStyle name="_6015_2008 FPL Group Tax Workpapers_Budget Support 2012-09 2013-15 Benefit Programs v5 with NEER Barg Update" xfId="341"/>
    <cellStyle name="_6015_2008 FPL Group Tax Workpapers_LTD-FAS 112 Summary" xfId="342"/>
    <cellStyle name="_6015_Group Prov M11 09" xfId="343"/>
    <cellStyle name="_6015_Group Prov M11 09 2" xfId="344"/>
    <cellStyle name="_6015_Group Prov M11 09_March_LTD_Premium" xfId="345"/>
    <cellStyle name="_6015_Group Prov M11 09_Nov Self Admin LTD Income Premium - CIGNA" xfId="346"/>
    <cellStyle name="_6015_Group Prov M11 09_Summary Unrounded" xfId="347"/>
    <cellStyle name="_6015_March_LTD_Premium" xfId="348"/>
    <cellStyle name="_6015_Nov Self Admin LTD Income Premium - CIGNA" xfId="349"/>
    <cellStyle name="_6015_Summary Unrounded" xfId="350"/>
    <cellStyle name="_6016" xfId="351"/>
    <cellStyle name="_6016 2" xfId="352"/>
    <cellStyle name="_6016_2008 FPL Group Tax Workpapers" xfId="353"/>
    <cellStyle name="_6016_2008 FPL Group Tax Workpapers_Budget Support 2012-09 2013-15 Benefit Programs v5 with NEER Barg Update" xfId="354"/>
    <cellStyle name="_6016_2008 FPL Group Tax Workpapers_LTD-FAS 112 Summary" xfId="355"/>
    <cellStyle name="_6016_Group Prov M11 09" xfId="356"/>
    <cellStyle name="_6016_Group Prov M11 09 2" xfId="357"/>
    <cellStyle name="_6016_Group Prov M11 09_March_LTD_Premium" xfId="358"/>
    <cellStyle name="_6016_Group Prov M11 09_Nov Self Admin LTD Income Premium - CIGNA" xfId="359"/>
    <cellStyle name="_6016_Group Prov M11 09_Summary Unrounded" xfId="360"/>
    <cellStyle name="_6016_March_LTD_Premium" xfId="361"/>
    <cellStyle name="_6016_Nov Self Admin LTD Income Premium - CIGNA" xfId="362"/>
    <cellStyle name="_6016_Summary Unrounded" xfId="363"/>
    <cellStyle name="_6017" xfId="364"/>
    <cellStyle name="_6017 2" xfId="365"/>
    <cellStyle name="_6017_2008 FPL Group Tax Workpapers" xfId="366"/>
    <cellStyle name="_6017_2008 FPL Group Tax Workpapers_Budget Support 2012-09 2013-15 Benefit Programs v5 with NEER Barg Update" xfId="367"/>
    <cellStyle name="_6017_2008 FPL Group Tax Workpapers_LTD-FAS 112 Summary" xfId="368"/>
    <cellStyle name="_6017_Group Prov M11 09" xfId="369"/>
    <cellStyle name="_6017_Group Prov M11 09 2" xfId="370"/>
    <cellStyle name="_6017_Group Prov M11 09_March_LTD_Premium" xfId="371"/>
    <cellStyle name="_6017_Group Prov M11 09_Nov Self Admin LTD Income Premium - CIGNA" xfId="372"/>
    <cellStyle name="_6017_Group Prov M11 09_Summary Unrounded" xfId="373"/>
    <cellStyle name="_6017_March_LTD_Premium" xfId="374"/>
    <cellStyle name="_6017_Nov Self Admin LTD Income Premium - CIGNA" xfId="375"/>
    <cellStyle name="_6017_Summary Unrounded" xfId="376"/>
    <cellStyle name="_6018" xfId="377"/>
    <cellStyle name="_6018 2" xfId="378"/>
    <cellStyle name="_6018_2008 FPL Group Tax Workpapers" xfId="379"/>
    <cellStyle name="_6018_2008 FPL Group Tax Workpapers_Budget Support 2012-09 2013-15 Benefit Programs v5 with NEER Barg Update" xfId="380"/>
    <cellStyle name="_6018_2008 FPL Group Tax Workpapers_LTD-FAS 112 Summary" xfId="381"/>
    <cellStyle name="_6018_Group Prov M11 09" xfId="382"/>
    <cellStyle name="_6018_Group Prov M11 09 2" xfId="383"/>
    <cellStyle name="_6018_Group Prov M11 09_March_LTD_Premium" xfId="384"/>
    <cellStyle name="_6018_Group Prov M11 09_Nov Self Admin LTD Income Premium - CIGNA" xfId="385"/>
    <cellStyle name="_6018_Group Prov M11 09_Summary Unrounded" xfId="386"/>
    <cellStyle name="_6018_March_LTD_Premium" xfId="387"/>
    <cellStyle name="_6018_Nov Self Admin LTD Income Premium - CIGNA" xfId="388"/>
    <cellStyle name="_6018_Summary Unrounded" xfId="389"/>
    <cellStyle name="_6020" xfId="390"/>
    <cellStyle name="_6020 2" xfId="391"/>
    <cellStyle name="_6020_2008 FPL Group Tax Workpapers" xfId="392"/>
    <cellStyle name="_6020_2008 FPL Group Tax Workpapers_Budget Support 2012-09 2013-15 Benefit Programs v5 with NEER Barg Update" xfId="393"/>
    <cellStyle name="_6020_2008 FPL Group Tax Workpapers_LTD-FAS 112 Summary" xfId="394"/>
    <cellStyle name="_6020_Group Prov M11 09" xfId="395"/>
    <cellStyle name="_6020_Group Prov M11 09 2" xfId="396"/>
    <cellStyle name="_6020_Group Prov M11 09_March_LTD_Premium" xfId="397"/>
    <cellStyle name="_6020_Group Prov M11 09_Nov Self Admin LTD Income Premium - CIGNA" xfId="398"/>
    <cellStyle name="_6020_Group Prov M11 09_Summary Unrounded" xfId="399"/>
    <cellStyle name="_6020_March_LTD_Premium" xfId="400"/>
    <cellStyle name="_6020_Nov Self Admin LTD Income Premium - CIGNA" xfId="401"/>
    <cellStyle name="_6020_Summary Unrounded" xfId="402"/>
    <cellStyle name="_6021" xfId="403"/>
    <cellStyle name="_6021 2" xfId="404"/>
    <cellStyle name="_6021_2008 FPL Group Tax Workpapers" xfId="405"/>
    <cellStyle name="_6021_2008 FPL Group Tax Workpapers_Budget Support 2012-09 2013-15 Benefit Programs v5 with NEER Barg Update" xfId="406"/>
    <cellStyle name="_6021_2008 FPL Group Tax Workpapers_LTD-FAS 112 Summary" xfId="407"/>
    <cellStyle name="_6021_Group Prov M11 09" xfId="408"/>
    <cellStyle name="_6021_Group Prov M11 09 2" xfId="409"/>
    <cellStyle name="_6021_Group Prov M11 09_March_LTD_Premium" xfId="410"/>
    <cellStyle name="_6021_Group Prov M11 09_Nov Self Admin LTD Income Premium - CIGNA" xfId="411"/>
    <cellStyle name="_6021_Group Prov M11 09_Summary Unrounded" xfId="412"/>
    <cellStyle name="_6021_March_LTD_Premium" xfId="413"/>
    <cellStyle name="_6021_Nov Self Admin LTD Income Premium - CIGNA" xfId="414"/>
    <cellStyle name="_6021_Summary Unrounded" xfId="415"/>
    <cellStyle name="_6023" xfId="416"/>
    <cellStyle name="_6023 2" xfId="417"/>
    <cellStyle name="_6023_2008 FPL Group Tax Workpapers" xfId="418"/>
    <cellStyle name="_6023_2008 FPL Group Tax Workpapers_Budget Support 2012-09 2013-15 Benefit Programs v5 with NEER Barg Update" xfId="419"/>
    <cellStyle name="_6023_2008 FPL Group Tax Workpapers_LTD-FAS 112 Summary" xfId="420"/>
    <cellStyle name="_6023_Group Prov M11 09" xfId="421"/>
    <cellStyle name="_6023_Group Prov M11 09 2" xfId="422"/>
    <cellStyle name="_6023_Group Prov M11 09_March_LTD_Premium" xfId="423"/>
    <cellStyle name="_6023_Group Prov M11 09_Nov Self Admin LTD Income Premium - CIGNA" xfId="424"/>
    <cellStyle name="_6023_Group Prov M11 09_Summary Unrounded" xfId="425"/>
    <cellStyle name="_6023_March_LTD_Premium" xfId="426"/>
    <cellStyle name="_6023_Nov Self Admin LTD Income Premium - CIGNA" xfId="427"/>
    <cellStyle name="_6023_Summary Unrounded" xfId="428"/>
    <cellStyle name="_6025" xfId="429"/>
    <cellStyle name="_6025 2" xfId="430"/>
    <cellStyle name="_6025_2008 FPL Group Tax Workpapers" xfId="431"/>
    <cellStyle name="_6025_2008 FPL Group Tax Workpapers_Budget Support 2012-09 2013-15 Benefit Programs v5 with NEER Barg Update" xfId="432"/>
    <cellStyle name="_6025_2008 FPL Group Tax Workpapers_LTD-FAS 112 Summary" xfId="433"/>
    <cellStyle name="_6025_Group Prov M11 09" xfId="434"/>
    <cellStyle name="_6025_Group Prov M11 09 2" xfId="435"/>
    <cellStyle name="_6025_Group Prov M11 09_March_LTD_Premium" xfId="436"/>
    <cellStyle name="_6025_Group Prov M11 09_Nov Self Admin LTD Income Premium - CIGNA" xfId="437"/>
    <cellStyle name="_6025_Group Prov M11 09_Summary Unrounded" xfId="438"/>
    <cellStyle name="_6025_March_LTD_Premium" xfId="439"/>
    <cellStyle name="_6025_Nov Self Admin LTD Income Premium - CIGNA" xfId="440"/>
    <cellStyle name="_6025_Summary Unrounded" xfId="441"/>
    <cellStyle name="_6028" xfId="442"/>
    <cellStyle name="_6028 2" xfId="443"/>
    <cellStyle name="_6028_2008 FPL Group Tax Workpapers" xfId="444"/>
    <cellStyle name="_6028_2008 FPL Group Tax Workpapers_Budget Support 2012-09 2013-15 Benefit Programs v5 with NEER Barg Update" xfId="445"/>
    <cellStyle name="_6028_2008 FPL Group Tax Workpapers_LTD-FAS 112 Summary" xfId="446"/>
    <cellStyle name="_6028_Group Prov M11 09" xfId="447"/>
    <cellStyle name="_6028_Group Prov M11 09 2" xfId="448"/>
    <cellStyle name="_6028_Group Prov M11 09_March_LTD_Premium" xfId="449"/>
    <cellStyle name="_6028_Group Prov M11 09_Nov Self Admin LTD Income Premium - CIGNA" xfId="450"/>
    <cellStyle name="_6028_Group Prov M11 09_Summary Unrounded" xfId="451"/>
    <cellStyle name="_6028_March_LTD_Premium" xfId="452"/>
    <cellStyle name="_6028_Nov Self Admin LTD Income Premium - CIGNA" xfId="453"/>
    <cellStyle name="_6028_Summary Unrounded" xfId="454"/>
    <cellStyle name="_6029" xfId="455"/>
    <cellStyle name="_6029 2" xfId="456"/>
    <cellStyle name="_6029_2008 FPL Group Tax Workpapers" xfId="457"/>
    <cellStyle name="_6029_2008 FPL Group Tax Workpapers_Budget Support 2012-09 2013-15 Benefit Programs v5 with NEER Barg Update" xfId="458"/>
    <cellStyle name="_6029_2008 FPL Group Tax Workpapers_LTD-FAS 112 Summary" xfId="459"/>
    <cellStyle name="_6029_Group Prov M11 09" xfId="460"/>
    <cellStyle name="_6029_Group Prov M11 09 2" xfId="461"/>
    <cellStyle name="_6029_Group Prov M11 09_March_LTD_Premium" xfId="462"/>
    <cellStyle name="_6029_Group Prov M11 09_Nov Self Admin LTD Income Premium - CIGNA" xfId="463"/>
    <cellStyle name="_6029_Group Prov M11 09_Summary Unrounded" xfId="464"/>
    <cellStyle name="_6029_March_LTD_Premium" xfId="465"/>
    <cellStyle name="_6029_Nov Self Admin LTD Income Premium - CIGNA" xfId="466"/>
    <cellStyle name="_6029_Summary Unrounded" xfId="467"/>
    <cellStyle name="_6030" xfId="468"/>
    <cellStyle name="_6030 2" xfId="469"/>
    <cellStyle name="_6030_2008 FPL Group Tax Workpapers" xfId="470"/>
    <cellStyle name="_6030_2008 FPL Group Tax Workpapers_Budget Support 2012-09 2013-15 Benefit Programs v5 with NEER Barg Update" xfId="471"/>
    <cellStyle name="_6030_2008 FPL Group Tax Workpapers_LTD-FAS 112 Summary" xfId="472"/>
    <cellStyle name="_6030_Group Prov M11 09" xfId="473"/>
    <cellStyle name="_6030_Group Prov M11 09 2" xfId="474"/>
    <cellStyle name="_6030_Group Prov M11 09_March_LTD_Premium" xfId="475"/>
    <cellStyle name="_6030_Group Prov M11 09_Nov Self Admin LTD Income Premium - CIGNA" xfId="476"/>
    <cellStyle name="_6030_Group Prov M11 09_Summary Unrounded" xfId="477"/>
    <cellStyle name="_6030_March_LTD_Premium" xfId="478"/>
    <cellStyle name="_6030_Nov Self Admin LTD Income Premium - CIGNA" xfId="479"/>
    <cellStyle name="_6030_Summary Unrounded" xfId="480"/>
    <cellStyle name="_6031" xfId="481"/>
    <cellStyle name="_6031 2" xfId="482"/>
    <cellStyle name="_6031_2008 FPL Group Tax Workpapers" xfId="483"/>
    <cellStyle name="_6031_2008 FPL Group Tax Workpapers_Budget Support 2012-09 2013-15 Benefit Programs v5 with NEER Barg Update" xfId="484"/>
    <cellStyle name="_6031_2008 FPL Group Tax Workpapers_LTD-FAS 112 Summary" xfId="485"/>
    <cellStyle name="_6031_Group Prov M11 09" xfId="486"/>
    <cellStyle name="_6031_Group Prov M11 09 2" xfId="487"/>
    <cellStyle name="_6031_Group Prov M11 09_March_LTD_Premium" xfId="488"/>
    <cellStyle name="_6031_Group Prov M11 09_Nov Self Admin LTD Income Premium - CIGNA" xfId="489"/>
    <cellStyle name="_6031_Group Prov M11 09_Summary Unrounded" xfId="490"/>
    <cellStyle name="_6031_March_LTD_Premium" xfId="491"/>
    <cellStyle name="_6031_Nov Self Admin LTD Income Premium - CIGNA" xfId="492"/>
    <cellStyle name="_6031_Summary Unrounded" xfId="493"/>
    <cellStyle name="_6034" xfId="494"/>
    <cellStyle name="_6034 2" xfId="495"/>
    <cellStyle name="_6034_2008 FPL Group Tax Workpapers" xfId="496"/>
    <cellStyle name="_6034_2008 FPL Group Tax Workpapers_Budget Support 2012-09 2013-15 Benefit Programs v5 with NEER Barg Update" xfId="497"/>
    <cellStyle name="_6034_2008 FPL Group Tax Workpapers_LTD-FAS 112 Summary" xfId="498"/>
    <cellStyle name="_6034_Group Prov M11 09" xfId="499"/>
    <cellStyle name="_6034_Group Prov M11 09 2" xfId="500"/>
    <cellStyle name="_6034_Group Prov M11 09_March_LTD_Premium" xfId="501"/>
    <cellStyle name="_6034_Group Prov M11 09_Nov Self Admin LTD Income Premium - CIGNA" xfId="502"/>
    <cellStyle name="_6034_Group Prov M11 09_Summary Unrounded" xfId="503"/>
    <cellStyle name="_6034_March_LTD_Premium" xfId="504"/>
    <cellStyle name="_6034_Nov Self Admin LTD Income Premium - CIGNA" xfId="505"/>
    <cellStyle name="_6034_Summary Unrounded" xfId="506"/>
    <cellStyle name="_6037" xfId="507"/>
    <cellStyle name="_6037 2" xfId="508"/>
    <cellStyle name="_6037_2008 FPL Group Tax Workpapers" xfId="509"/>
    <cellStyle name="_6037_2008 FPL Group Tax Workpapers_Budget Support 2012-09 2013-15 Benefit Programs v5 with NEER Barg Update" xfId="510"/>
    <cellStyle name="_6037_2008 FPL Group Tax Workpapers_LTD-FAS 112 Summary" xfId="511"/>
    <cellStyle name="_6037_Group Prov M11 09" xfId="512"/>
    <cellStyle name="_6037_Group Prov M11 09 2" xfId="513"/>
    <cellStyle name="_6037_Group Prov M11 09_March_LTD_Premium" xfId="514"/>
    <cellStyle name="_6037_Group Prov M11 09_Nov Self Admin LTD Income Premium - CIGNA" xfId="515"/>
    <cellStyle name="_6037_Group Prov M11 09_Summary Unrounded" xfId="516"/>
    <cellStyle name="_6037_March_LTD_Premium" xfId="517"/>
    <cellStyle name="_6037_Nov Self Admin LTD Income Premium - CIGNA" xfId="518"/>
    <cellStyle name="_6037_Summary Unrounded" xfId="519"/>
    <cellStyle name="_6038" xfId="520"/>
    <cellStyle name="_6038 2" xfId="521"/>
    <cellStyle name="_6038_2008 FPL Group Tax Workpapers" xfId="522"/>
    <cellStyle name="_6038_2008 FPL Group Tax Workpapers_Budget Support 2012-09 2013-15 Benefit Programs v5 with NEER Barg Update" xfId="523"/>
    <cellStyle name="_6038_2008 FPL Group Tax Workpapers_LTD-FAS 112 Summary" xfId="524"/>
    <cellStyle name="_6038_Group Prov M11 09" xfId="525"/>
    <cellStyle name="_6038_Group Prov M11 09 2" xfId="526"/>
    <cellStyle name="_6038_Group Prov M11 09_March_LTD_Premium" xfId="527"/>
    <cellStyle name="_6038_Group Prov M11 09_Nov Self Admin LTD Income Premium - CIGNA" xfId="528"/>
    <cellStyle name="_6038_Group Prov M11 09_Summary Unrounded" xfId="529"/>
    <cellStyle name="_6038_March_LTD_Premium" xfId="530"/>
    <cellStyle name="_6038_Nov Self Admin LTD Income Premium - CIGNA" xfId="531"/>
    <cellStyle name="_6038_Summary Unrounded" xfId="532"/>
    <cellStyle name="_6040" xfId="533"/>
    <cellStyle name="_6040 2" xfId="534"/>
    <cellStyle name="_6040_2008 FPL Group Tax Workpapers" xfId="535"/>
    <cellStyle name="_6040_2008 FPL Group Tax Workpapers_Budget Support 2012-09 2013-15 Benefit Programs v5 with NEER Barg Update" xfId="536"/>
    <cellStyle name="_6040_2008 FPL Group Tax Workpapers_LTD-FAS 112 Summary" xfId="537"/>
    <cellStyle name="_6040_Group Prov M11 09" xfId="538"/>
    <cellStyle name="_6040_Group Prov M11 09 2" xfId="539"/>
    <cellStyle name="_6040_Group Prov M11 09_March_LTD_Premium" xfId="540"/>
    <cellStyle name="_6040_Group Prov M11 09_Nov Self Admin LTD Income Premium - CIGNA" xfId="541"/>
    <cellStyle name="_6040_Group Prov M11 09_Summary Unrounded" xfId="542"/>
    <cellStyle name="_6040_March_LTD_Premium" xfId="543"/>
    <cellStyle name="_6040_Nov Self Admin LTD Income Premium - CIGNA" xfId="544"/>
    <cellStyle name="_6040_Summary Unrounded" xfId="545"/>
    <cellStyle name="_6041" xfId="546"/>
    <cellStyle name="_6041 2" xfId="547"/>
    <cellStyle name="_6041_2008 FPL Group Tax Workpapers" xfId="548"/>
    <cellStyle name="_6041_2008 FPL Group Tax Workpapers_Budget Support 2012-09 2013-15 Benefit Programs v5 with NEER Barg Update" xfId="549"/>
    <cellStyle name="_6041_2008 FPL Group Tax Workpapers_LTD-FAS 112 Summary" xfId="550"/>
    <cellStyle name="_6041_Group Prov M11 09" xfId="551"/>
    <cellStyle name="_6041_Group Prov M11 09 2" xfId="552"/>
    <cellStyle name="_6041_Group Prov M11 09_March_LTD_Premium" xfId="553"/>
    <cellStyle name="_6041_Group Prov M11 09_Nov Self Admin LTD Income Premium - CIGNA" xfId="554"/>
    <cellStyle name="_6041_Group Prov M11 09_Summary Unrounded" xfId="555"/>
    <cellStyle name="_6041_March_LTD_Premium" xfId="556"/>
    <cellStyle name="_6041_Nov Self Admin LTD Income Premium - CIGNA" xfId="557"/>
    <cellStyle name="_6041_Summary Unrounded" xfId="558"/>
    <cellStyle name="_6042" xfId="559"/>
    <cellStyle name="_6042 2" xfId="560"/>
    <cellStyle name="_6042_2008 FPL Group Tax Workpapers" xfId="561"/>
    <cellStyle name="_6042_2008 FPL Group Tax Workpapers_Budget Support 2012-09 2013-15 Benefit Programs v5 with NEER Barg Update" xfId="562"/>
    <cellStyle name="_6042_2008 FPL Group Tax Workpapers_LTD-FAS 112 Summary" xfId="563"/>
    <cellStyle name="_6042_Group Prov M11 09" xfId="564"/>
    <cellStyle name="_6042_Group Prov M11 09 2" xfId="565"/>
    <cellStyle name="_6042_Group Prov M11 09_March_LTD_Premium" xfId="566"/>
    <cellStyle name="_6042_Group Prov M11 09_Nov Self Admin LTD Income Premium - CIGNA" xfId="567"/>
    <cellStyle name="_6042_Group Prov M11 09_Summary Unrounded" xfId="568"/>
    <cellStyle name="_6042_March_LTD_Premium" xfId="569"/>
    <cellStyle name="_6042_Nov Self Admin LTD Income Premium - CIGNA" xfId="570"/>
    <cellStyle name="_6042_Summary Unrounded" xfId="571"/>
    <cellStyle name="_6043" xfId="572"/>
    <cellStyle name="_6043 2" xfId="573"/>
    <cellStyle name="_6043_2008 FPL Group Tax Workpapers" xfId="574"/>
    <cellStyle name="_6043_2008 FPL Group Tax Workpapers_Budget Support 2012-09 2013-15 Benefit Programs v5 with NEER Barg Update" xfId="575"/>
    <cellStyle name="_6043_2008 FPL Group Tax Workpapers_LTD-FAS 112 Summary" xfId="576"/>
    <cellStyle name="_6043_Group Prov M11 09" xfId="577"/>
    <cellStyle name="_6043_Group Prov M11 09 2" xfId="578"/>
    <cellStyle name="_6043_Group Prov M11 09_March_LTD_Premium" xfId="579"/>
    <cellStyle name="_6043_Group Prov M11 09_Nov Self Admin LTD Income Premium - CIGNA" xfId="580"/>
    <cellStyle name="_6043_Group Prov M11 09_Summary Unrounded" xfId="581"/>
    <cellStyle name="_6043_March_LTD_Premium" xfId="582"/>
    <cellStyle name="_6043_Nov Self Admin LTD Income Premium - CIGNA" xfId="583"/>
    <cellStyle name="_6043_Summary Unrounded" xfId="584"/>
    <cellStyle name="_6044" xfId="585"/>
    <cellStyle name="_6044 2" xfId="586"/>
    <cellStyle name="_6044_2008 FPL Group Tax Workpapers" xfId="587"/>
    <cellStyle name="_6044_2008 FPL Group Tax Workpapers_Budget Support 2012-09 2013-15 Benefit Programs v5 with NEER Barg Update" xfId="588"/>
    <cellStyle name="_6044_2008 FPL Group Tax Workpapers_LTD-FAS 112 Summary" xfId="589"/>
    <cellStyle name="_6044_Group Prov M11 09" xfId="590"/>
    <cellStyle name="_6044_Group Prov M11 09 2" xfId="591"/>
    <cellStyle name="_6044_Group Prov M11 09_March_LTD_Premium" xfId="592"/>
    <cellStyle name="_6044_Group Prov M11 09_Nov Self Admin LTD Income Premium - CIGNA" xfId="593"/>
    <cellStyle name="_6044_Group Prov M11 09_Summary Unrounded" xfId="594"/>
    <cellStyle name="_6044_March_LTD_Premium" xfId="595"/>
    <cellStyle name="_6044_Nov Self Admin LTD Income Premium - CIGNA" xfId="596"/>
    <cellStyle name="_6044_Summary Unrounded" xfId="597"/>
    <cellStyle name="_6045" xfId="598"/>
    <cellStyle name="_6045 2" xfId="599"/>
    <cellStyle name="_6045_2008 FPL Group Tax Workpapers" xfId="600"/>
    <cellStyle name="_6045_2008 FPL Group Tax Workpapers_Budget Support 2012-09 2013-15 Benefit Programs v5 with NEER Barg Update" xfId="601"/>
    <cellStyle name="_6045_2008 FPL Group Tax Workpapers_LTD-FAS 112 Summary" xfId="602"/>
    <cellStyle name="_6045_Group Prov M11 09" xfId="603"/>
    <cellStyle name="_6045_Group Prov M11 09 2" xfId="604"/>
    <cellStyle name="_6045_Group Prov M11 09_March_LTD_Premium" xfId="605"/>
    <cellStyle name="_6045_Group Prov M11 09_Nov Self Admin LTD Income Premium - CIGNA" xfId="606"/>
    <cellStyle name="_6045_Group Prov M11 09_Summary Unrounded" xfId="607"/>
    <cellStyle name="_6045_March_LTD_Premium" xfId="608"/>
    <cellStyle name="_6045_Nov Self Admin LTD Income Premium - CIGNA" xfId="609"/>
    <cellStyle name="_6045_Summary Unrounded" xfId="610"/>
    <cellStyle name="_6047" xfId="611"/>
    <cellStyle name="_6047 2" xfId="612"/>
    <cellStyle name="_6047_2008 FPL Group Tax Workpapers" xfId="613"/>
    <cellStyle name="_6047_2008 FPL Group Tax Workpapers_Budget Support 2012-09 2013-15 Benefit Programs v5 with NEER Barg Update" xfId="614"/>
    <cellStyle name="_6047_2008 FPL Group Tax Workpapers_LTD-FAS 112 Summary" xfId="615"/>
    <cellStyle name="_6047_Group Prov M11 09" xfId="616"/>
    <cellStyle name="_6047_Group Prov M11 09 2" xfId="617"/>
    <cellStyle name="_6047_Group Prov M11 09_March_LTD_Premium" xfId="618"/>
    <cellStyle name="_6047_Group Prov M11 09_Nov Self Admin LTD Income Premium - CIGNA" xfId="619"/>
    <cellStyle name="_6047_Group Prov M11 09_Summary Unrounded" xfId="620"/>
    <cellStyle name="_6047_March_LTD_Premium" xfId="621"/>
    <cellStyle name="_6047_Nov Self Admin LTD Income Premium - CIGNA" xfId="622"/>
    <cellStyle name="_6047_Summary Unrounded" xfId="623"/>
    <cellStyle name="_6052" xfId="624"/>
    <cellStyle name="_6052 2" xfId="625"/>
    <cellStyle name="_6052_2008 FPL Group Tax Workpapers" xfId="626"/>
    <cellStyle name="_6052_2008 FPL Group Tax Workpapers_Budget Support 2012-09 2013-15 Benefit Programs v5 with NEER Barg Update" xfId="627"/>
    <cellStyle name="_6052_2008 FPL Group Tax Workpapers_LTD-FAS 112 Summary" xfId="628"/>
    <cellStyle name="_6052_Group Prov M11 09" xfId="629"/>
    <cellStyle name="_6052_Group Prov M11 09 2" xfId="630"/>
    <cellStyle name="_6052_Group Prov M11 09_March_LTD_Premium" xfId="631"/>
    <cellStyle name="_6052_Group Prov M11 09_Nov Self Admin LTD Income Premium - CIGNA" xfId="632"/>
    <cellStyle name="_6052_Group Prov M11 09_Summary Unrounded" xfId="633"/>
    <cellStyle name="_6052_March_LTD_Premium" xfId="634"/>
    <cellStyle name="_6052_Nov Self Admin LTD Income Premium - CIGNA" xfId="635"/>
    <cellStyle name="_6052_Summary Unrounded" xfId="636"/>
    <cellStyle name="_6053" xfId="637"/>
    <cellStyle name="_6053 2" xfId="638"/>
    <cellStyle name="_6053_2008 FPL Group Tax Workpapers" xfId="639"/>
    <cellStyle name="_6053_2008 FPL Group Tax Workpapers_Budget Support 2012-09 2013-15 Benefit Programs v5 with NEER Barg Update" xfId="640"/>
    <cellStyle name="_6053_2008 FPL Group Tax Workpapers_LTD-FAS 112 Summary" xfId="641"/>
    <cellStyle name="_6053_Group Prov M11 09" xfId="642"/>
    <cellStyle name="_6053_Group Prov M11 09 2" xfId="643"/>
    <cellStyle name="_6053_Group Prov M11 09_March_LTD_Premium" xfId="644"/>
    <cellStyle name="_6053_Group Prov M11 09_Nov Self Admin LTD Income Premium - CIGNA" xfId="645"/>
    <cellStyle name="_6053_Group Prov M11 09_Summary Unrounded" xfId="646"/>
    <cellStyle name="_6053_March_LTD_Premium" xfId="647"/>
    <cellStyle name="_6053_Nov Self Admin LTD Income Premium - CIGNA" xfId="648"/>
    <cellStyle name="_6053_Summary Unrounded" xfId="649"/>
    <cellStyle name="_6054" xfId="650"/>
    <cellStyle name="_6054 2" xfId="651"/>
    <cellStyle name="_6054_2008 FPL Group Tax Workpapers" xfId="652"/>
    <cellStyle name="_6054_2008 FPL Group Tax Workpapers_Budget Support 2012-09 2013-15 Benefit Programs v5 with NEER Barg Update" xfId="653"/>
    <cellStyle name="_6054_2008 FPL Group Tax Workpapers_LTD-FAS 112 Summary" xfId="654"/>
    <cellStyle name="_6054_Group Prov M11 09" xfId="655"/>
    <cellStyle name="_6054_Group Prov M11 09 2" xfId="656"/>
    <cellStyle name="_6054_Group Prov M11 09_March_LTD_Premium" xfId="657"/>
    <cellStyle name="_6054_Group Prov M11 09_Nov Self Admin LTD Income Premium - CIGNA" xfId="658"/>
    <cellStyle name="_6054_Group Prov M11 09_Summary Unrounded" xfId="659"/>
    <cellStyle name="_6054_March_LTD_Premium" xfId="660"/>
    <cellStyle name="_6054_Nov Self Admin LTD Income Premium - CIGNA" xfId="661"/>
    <cellStyle name="_6054_Summary Unrounded" xfId="662"/>
    <cellStyle name="_6056" xfId="663"/>
    <cellStyle name="_6056 2" xfId="664"/>
    <cellStyle name="_6056_2008 FPL Group Tax Workpapers" xfId="665"/>
    <cellStyle name="_6056_2008 FPL Group Tax Workpapers_Budget Support 2012-09 2013-15 Benefit Programs v5 with NEER Barg Update" xfId="666"/>
    <cellStyle name="_6056_2008 FPL Group Tax Workpapers_LTD-FAS 112 Summary" xfId="667"/>
    <cellStyle name="_6056_Group Prov M11 09" xfId="668"/>
    <cellStyle name="_6056_Group Prov M11 09 2" xfId="669"/>
    <cellStyle name="_6056_Group Prov M11 09_March_LTD_Premium" xfId="670"/>
    <cellStyle name="_6056_Group Prov M11 09_Nov Self Admin LTD Income Premium - CIGNA" xfId="671"/>
    <cellStyle name="_6056_Group Prov M11 09_Summary Unrounded" xfId="672"/>
    <cellStyle name="_6056_March_LTD_Premium" xfId="673"/>
    <cellStyle name="_6056_Nov Self Admin LTD Income Premium - CIGNA" xfId="674"/>
    <cellStyle name="_6056_Summary Unrounded" xfId="675"/>
    <cellStyle name="_6057" xfId="676"/>
    <cellStyle name="_6057 2" xfId="677"/>
    <cellStyle name="_6057_2008 FPL Group Tax Workpapers" xfId="678"/>
    <cellStyle name="_6057_2008 FPL Group Tax Workpapers_Budget Support 2012-09 2013-15 Benefit Programs v5 with NEER Barg Update" xfId="679"/>
    <cellStyle name="_6057_2008 FPL Group Tax Workpapers_LTD-FAS 112 Summary" xfId="680"/>
    <cellStyle name="_6057_Group Prov M11 09" xfId="681"/>
    <cellStyle name="_6057_Group Prov M11 09 2" xfId="682"/>
    <cellStyle name="_6057_Group Prov M11 09_March_LTD_Premium" xfId="683"/>
    <cellStyle name="_6057_Group Prov M11 09_Nov Self Admin LTD Income Premium - CIGNA" xfId="684"/>
    <cellStyle name="_6057_Group Prov M11 09_Summary Unrounded" xfId="685"/>
    <cellStyle name="_6057_March_LTD_Premium" xfId="686"/>
    <cellStyle name="_6057_Nov Self Admin LTD Income Premium - CIGNA" xfId="687"/>
    <cellStyle name="_6057_Summary Unrounded" xfId="688"/>
    <cellStyle name="_6058" xfId="689"/>
    <cellStyle name="_6058 2" xfId="690"/>
    <cellStyle name="_6058_2008 FPL Group Tax Workpapers" xfId="691"/>
    <cellStyle name="_6058_2008 FPL Group Tax Workpapers_Budget Support 2012-09 2013-15 Benefit Programs v5 with NEER Barg Update" xfId="692"/>
    <cellStyle name="_6058_2008 FPL Group Tax Workpapers_LTD-FAS 112 Summary" xfId="693"/>
    <cellStyle name="_6058_Group Prov M11 09" xfId="694"/>
    <cellStyle name="_6058_Group Prov M11 09 2" xfId="695"/>
    <cellStyle name="_6058_Group Prov M11 09_March_LTD_Premium" xfId="696"/>
    <cellStyle name="_6058_Group Prov M11 09_Nov Self Admin LTD Income Premium - CIGNA" xfId="697"/>
    <cellStyle name="_6058_Group Prov M11 09_Summary Unrounded" xfId="698"/>
    <cellStyle name="_6058_March_LTD_Premium" xfId="699"/>
    <cellStyle name="_6058_Nov Self Admin LTD Income Premium - CIGNA" xfId="700"/>
    <cellStyle name="_6058_Summary Unrounded" xfId="701"/>
    <cellStyle name="_6060" xfId="702"/>
    <cellStyle name="_6060 2" xfId="703"/>
    <cellStyle name="_6060_2008 FPL Group Tax Workpapers" xfId="704"/>
    <cellStyle name="_6060_2008 FPL Group Tax Workpapers_Budget Support 2012-09 2013-15 Benefit Programs v5 with NEER Barg Update" xfId="705"/>
    <cellStyle name="_6060_2008 FPL Group Tax Workpapers_LTD-FAS 112 Summary" xfId="706"/>
    <cellStyle name="_6060_Group Prov M11 09" xfId="707"/>
    <cellStyle name="_6060_Group Prov M11 09 2" xfId="708"/>
    <cellStyle name="_6060_Group Prov M11 09_March_LTD_Premium" xfId="709"/>
    <cellStyle name="_6060_Group Prov M11 09_Nov Self Admin LTD Income Premium - CIGNA" xfId="710"/>
    <cellStyle name="_6060_Group Prov M11 09_Summary Unrounded" xfId="711"/>
    <cellStyle name="_6060_March_LTD_Premium" xfId="712"/>
    <cellStyle name="_6060_Nov Self Admin LTD Income Premium - CIGNA" xfId="713"/>
    <cellStyle name="_6060_Summary Unrounded" xfId="714"/>
    <cellStyle name="_7001" xfId="715"/>
    <cellStyle name="_7001 2" xfId="716"/>
    <cellStyle name="_7001_2008 FPL Group Tax Workpapers" xfId="717"/>
    <cellStyle name="_7001_2008 FPL Group Tax Workpapers_Budget Support 2012-09 2013-15 Benefit Programs v5 with NEER Barg Update" xfId="718"/>
    <cellStyle name="_7001_2008 FPL Group Tax Workpapers_LTD-FAS 112 Summary" xfId="719"/>
    <cellStyle name="_7001_Group Prov M11 09" xfId="720"/>
    <cellStyle name="_7001_Group Prov M11 09 2" xfId="721"/>
    <cellStyle name="_7001_Group Prov M11 09_March_LTD_Premium" xfId="722"/>
    <cellStyle name="_7001_Group Prov M11 09_Nov Self Admin LTD Income Premium - CIGNA" xfId="723"/>
    <cellStyle name="_7001_Group Prov M11 09_Summary Unrounded" xfId="724"/>
    <cellStyle name="_7001_March_LTD_Premium" xfId="725"/>
    <cellStyle name="_7001_Nov Self Admin LTD Income Premium - CIGNA" xfId="726"/>
    <cellStyle name="_7001_Summary Unrounded" xfId="727"/>
    <cellStyle name="_7002" xfId="728"/>
    <cellStyle name="_7002 2" xfId="729"/>
    <cellStyle name="_7002_2008 FPL Group Tax Workpapers" xfId="730"/>
    <cellStyle name="_7002_2008 FPL Group Tax Workpapers_Budget Support 2012-09 2013-15 Benefit Programs v5 with NEER Barg Update" xfId="731"/>
    <cellStyle name="_7002_2008 FPL Group Tax Workpapers_LTD-FAS 112 Summary" xfId="732"/>
    <cellStyle name="_7002_Group Prov M11 09" xfId="733"/>
    <cellStyle name="_7002_Group Prov M11 09 2" xfId="734"/>
    <cellStyle name="_7002_Group Prov M11 09_March_LTD_Premium" xfId="735"/>
    <cellStyle name="_7002_Group Prov M11 09_Nov Self Admin LTD Income Premium - CIGNA" xfId="736"/>
    <cellStyle name="_7002_Group Prov M11 09_Summary Unrounded" xfId="737"/>
    <cellStyle name="_7002_March_LTD_Premium" xfId="738"/>
    <cellStyle name="_7002_Nov Self Admin LTD Income Premium - CIGNA" xfId="739"/>
    <cellStyle name="_7002_Summary Unrounded" xfId="740"/>
    <cellStyle name="_7003" xfId="741"/>
    <cellStyle name="_7003 2" xfId="742"/>
    <cellStyle name="_7003_2008 FPL Group Tax Workpapers" xfId="743"/>
    <cellStyle name="_7003_2008 FPL Group Tax Workpapers_Budget Support 2012-09 2013-15 Benefit Programs v5 with NEER Barg Update" xfId="744"/>
    <cellStyle name="_7003_2008 FPL Group Tax Workpapers_LTD-FAS 112 Summary" xfId="745"/>
    <cellStyle name="_7003_Group Prov M11 09" xfId="746"/>
    <cellStyle name="_7003_Group Prov M11 09 2" xfId="747"/>
    <cellStyle name="_7003_Group Prov M11 09_March_LTD_Premium" xfId="748"/>
    <cellStyle name="_7003_Group Prov M11 09_Nov Self Admin LTD Income Premium - CIGNA" xfId="749"/>
    <cellStyle name="_7003_Group Prov M11 09_Summary Unrounded" xfId="750"/>
    <cellStyle name="_7003_March_LTD_Premium" xfId="751"/>
    <cellStyle name="_7003_Nov Self Admin LTD Income Premium - CIGNA" xfId="752"/>
    <cellStyle name="_7003_Summary Unrounded" xfId="753"/>
    <cellStyle name="_7004" xfId="754"/>
    <cellStyle name="_7004 2" xfId="755"/>
    <cellStyle name="_7004_2008 FPL Group Tax Workpapers" xfId="756"/>
    <cellStyle name="_7004_2008 FPL Group Tax Workpapers_Budget Support 2012-09 2013-15 Benefit Programs v5 with NEER Barg Update" xfId="757"/>
    <cellStyle name="_7004_2008 FPL Group Tax Workpapers_LTD-FAS 112 Summary" xfId="758"/>
    <cellStyle name="_7004_Group Prov M11 09" xfId="759"/>
    <cellStyle name="_7004_Group Prov M11 09 2" xfId="760"/>
    <cellStyle name="_7004_Group Prov M11 09_March_LTD_Premium" xfId="761"/>
    <cellStyle name="_7004_Group Prov M11 09_Nov Self Admin LTD Income Premium - CIGNA" xfId="762"/>
    <cellStyle name="_7004_Group Prov M11 09_Summary Unrounded" xfId="763"/>
    <cellStyle name="_7004_March_LTD_Premium" xfId="764"/>
    <cellStyle name="_7004_Nov Self Admin LTD Income Premium - CIGNA" xfId="765"/>
    <cellStyle name="_7004_Summary Unrounded" xfId="766"/>
    <cellStyle name="_7005" xfId="767"/>
    <cellStyle name="_7005 2" xfId="768"/>
    <cellStyle name="_7005_2008 FPL Group Tax Workpapers" xfId="769"/>
    <cellStyle name="_7005_2008 FPL Group Tax Workpapers_Budget Support 2012-09 2013-15 Benefit Programs v5 with NEER Barg Update" xfId="770"/>
    <cellStyle name="_7005_2008 FPL Group Tax Workpapers_LTD-FAS 112 Summary" xfId="771"/>
    <cellStyle name="_7005_Group Prov M11 09" xfId="772"/>
    <cellStyle name="_7005_Group Prov M11 09 2" xfId="773"/>
    <cellStyle name="_7005_Group Prov M11 09_March_LTD_Premium" xfId="774"/>
    <cellStyle name="_7005_Group Prov M11 09_Nov Self Admin LTD Income Premium - CIGNA" xfId="775"/>
    <cellStyle name="_7005_Group Prov M11 09_Summary Unrounded" xfId="776"/>
    <cellStyle name="_7005_March_LTD_Premium" xfId="777"/>
    <cellStyle name="_7005_Nov Self Admin LTD Income Premium - CIGNA" xfId="778"/>
    <cellStyle name="_7005_Summary Unrounded" xfId="779"/>
    <cellStyle name="_7006" xfId="780"/>
    <cellStyle name="_7006 2" xfId="781"/>
    <cellStyle name="_7006_2008 FPL Group Tax Workpapers" xfId="782"/>
    <cellStyle name="_7006_2008 FPL Group Tax Workpapers_Budget Support 2012-09 2013-15 Benefit Programs v5 with NEER Barg Update" xfId="783"/>
    <cellStyle name="_7006_2008 FPL Group Tax Workpapers_LTD-FAS 112 Summary" xfId="784"/>
    <cellStyle name="_7006_Group Prov M11 09" xfId="785"/>
    <cellStyle name="_7006_Group Prov M11 09 2" xfId="786"/>
    <cellStyle name="_7006_Group Prov M11 09_March_LTD_Premium" xfId="787"/>
    <cellStyle name="_7006_Group Prov M11 09_Nov Self Admin LTD Income Premium - CIGNA" xfId="788"/>
    <cellStyle name="_7006_Group Prov M11 09_Summary Unrounded" xfId="789"/>
    <cellStyle name="_7006_March_LTD_Premium" xfId="790"/>
    <cellStyle name="_7006_Nov Self Admin LTD Income Premium - CIGNA" xfId="791"/>
    <cellStyle name="_7006_Summary Unrounded" xfId="792"/>
    <cellStyle name="_7007" xfId="793"/>
    <cellStyle name="_7007 2" xfId="794"/>
    <cellStyle name="_7007_2008 FPL Group Tax Workpapers" xfId="795"/>
    <cellStyle name="_7007_2008 FPL Group Tax Workpapers_Budget Support 2012-09 2013-15 Benefit Programs v5 with NEER Barg Update" xfId="796"/>
    <cellStyle name="_7007_2008 FPL Group Tax Workpapers_LTD-FAS 112 Summary" xfId="797"/>
    <cellStyle name="_7007_Group Prov M11 09" xfId="798"/>
    <cellStyle name="_7007_Group Prov M11 09 2" xfId="799"/>
    <cellStyle name="_7007_Group Prov M11 09_March_LTD_Premium" xfId="800"/>
    <cellStyle name="_7007_Group Prov M11 09_Nov Self Admin LTD Income Premium - CIGNA" xfId="801"/>
    <cellStyle name="_7007_Group Prov M11 09_Summary Unrounded" xfId="802"/>
    <cellStyle name="_7007_March_LTD_Premium" xfId="803"/>
    <cellStyle name="_7007_Nov Self Admin LTD Income Premium - CIGNA" xfId="804"/>
    <cellStyle name="_7007_Summary Unrounded" xfId="805"/>
    <cellStyle name="_7008" xfId="806"/>
    <cellStyle name="_7008 2" xfId="807"/>
    <cellStyle name="_7008_2008 FPL Group Tax Workpapers" xfId="808"/>
    <cellStyle name="_7008_2008 FPL Group Tax Workpapers_Budget Support 2012-09 2013-15 Benefit Programs v5 with NEER Barg Update" xfId="809"/>
    <cellStyle name="_7008_2008 FPL Group Tax Workpapers_LTD-FAS 112 Summary" xfId="810"/>
    <cellStyle name="_7008_Group Prov M11 09" xfId="811"/>
    <cellStyle name="_7008_Group Prov M11 09 2" xfId="812"/>
    <cellStyle name="_7008_Group Prov M11 09_March_LTD_Premium" xfId="813"/>
    <cellStyle name="_7008_Group Prov M11 09_Nov Self Admin LTD Income Premium - CIGNA" xfId="814"/>
    <cellStyle name="_7008_Group Prov M11 09_Summary Unrounded" xfId="815"/>
    <cellStyle name="_7008_March_LTD_Premium" xfId="816"/>
    <cellStyle name="_7008_Nov Self Admin LTD Income Premium - CIGNA" xfId="817"/>
    <cellStyle name="_7008_Summary Unrounded" xfId="818"/>
    <cellStyle name="_7009" xfId="819"/>
    <cellStyle name="_7009 2" xfId="820"/>
    <cellStyle name="_7009_2008 FPL Group Tax Workpapers" xfId="821"/>
    <cellStyle name="_7009_2008 FPL Group Tax Workpapers_Budget Support 2012-09 2013-15 Benefit Programs v5 with NEER Barg Update" xfId="822"/>
    <cellStyle name="_7009_2008 FPL Group Tax Workpapers_LTD-FAS 112 Summary" xfId="823"/>
    <cellStyle name="_7009_Group Prov M11 09" xfId="824"/>
    <cellStyle name="_7009_Group Prov M11 09 2" xfId="825"/>
    <cellStyle name="_7009_Group Prov M11 09_March_LTD_Premium" xfId="826"/>
    <cellStyle name="_7009_Group Prov M11 09_Nov Self Admin LTD Income Premium - CIGNA" xfId="827"/>
    <cellStyle name="_7009_Group Prov M11 09_Summary Unrounded" xfId="828"/>
    <cellStyle name="_7009_March_LTD_Premium" xfId="829"/>
    <cellStyle name="_7009_Nov Self Admin LTD Income Premium - CIGNA" xfId="830"/>
    <cellStyle name="_7009_Summary Unrounded" xfId="831"/>
    <cellStyle name="_7010" xfId="832"/>
    <cellStyle name="_7010 2" xfId="833"/>
    <cellStyle name="_7010_2008 FPL Group Tax Workpapers" xfId="834"/>
    <cellStyle name="_7010_2008 FPL Group Tax Workpapers_Budget Support 2012-09 2013-15 Benefit Programs v5 with NEER Barg Update" xfId="835"/>
    <cellStyle name="_7010_2008 FPL Group Tax Workpapers_LTD-FAS 112 Summary" xfId="836"/>
    <cellStyle name="_7010_Group Prov M11 09" xfId="837"/>
    <cellStyle name="_7010_Group Prov M11 09 2" xfId="838"/>
    <cellStyle name="_7010_Group Prov M11 09_March_LTD_Premium" xfId="839"/>
    <cellStyle name="_7010_Group Prov M11 09_Nov Self Admin LTD Income Premium - CIGNA" xfId="840"/>
    <cellStyle name="_7010_Group Prov M11 09_Summary Unrounded" xfId="841"/>
    <cellStyle name="_7010_March_LTD_Premium" xfId="842"/>
    <cellStyle name="_7010_Nov Self Admin LTD Income Premium - CIGNA" xfId="843"/>
    <cellStyle name="_7010_Summary Unrounded" xfId="844"/>
    <cellStyle name="_7011" xfId="845"/>
    <cellStyle name="_7011 2" xfId="846"/>
    <cellStyle name="_7011_2008 FPL Group Tax Workpapers" xfId="847"/>
    <cellStyle name="_7011_2008 FPL Group Tax Workpapers_Budget Support 2012-09 2013-15 Benefit Programs v5 with NEER Barg Update" xfId="848"/>
    <cellStyle name="_7011_2008 FPL Group Tax Workpapers_LTD-FAS 112 Summary" xfId="849"/>
    <cellStyle name="_7011_Group Prov M11 09" xfId="850"/>
    <cellStyle name="_7011_Group Prov M11 09 2" xfId="851"/>
    <cellStyle name="_7011_Group Prov M11 09_March_LTD_Premium" xfId="852"/>
    <cellStyle name="_7011_Group Prov M11 09_Nov Self Admin LTD Income Premium - CIGNA" xfId="853"/>
    <cellStyle name="_7011_Group Prov M11 09_Summary Unrounded" xfId="854"/>
    <cellStyle name="_7011_March_LTD_Premium" xfId="855"/>
    <cellStyle name="_7011_Nov Self Admin LTD Income Premium - CIGNA" xfId="856"/>
    <cellStyle name="_7011_Summary Unrounded" xfId="857"/>
    <cellStyle name="_7013" xfId="858"/>
    <cellStyle name="_7013 2" xfId="859"/>
    <cellStyle name="_7013_2008 FPL Group Tax Workpapers" xfId="860"/>
    <cellStyle name="_7013_2008 FPL Group Tax Workpapers_Budget Support 2012-09 2013-15 Benefit Programs v5 with NEER Barg Update" xfId="861"/>
    <cellStyle name="_7013_2008 FPL Group Tax Workpapers_LTD-FAS 112 Summary" xfId="862"/>
    <cellStyle name="_7013_Group Prov M11 09" xfId="863"/>
    <cellStyle name="_7013_Group Prov M11 09 2" xfId="864"/>
    <cellStyle name="_7013_Group Prov M11 09_March_LTD_Premium" xfId="865"/>
    <cellStyle name="_7013_Group Prov M11 09_Nov Self Admin LTD Income Premium - CIGNA" xfId="866"/>
    <cellStyle name="_7013_Group Prov M11 09_Summary Unrounded" xfId="867"/>
    <cellStyle name="_7013_March_LTD_Premium" xfId="868"/>
    <cellStyle name="_7013_Nov Self Admin LTD Income Premium - CIGNA" xfId="869"/>
    <cellStyle name="_7013_Summary Unrounded" xfId="870"/>
    <cellStyle name="_7014" xfId="871"/>
    <cellStyle name="_7014 2" xfId="872"/>
    <cellStyle name="_7014_2008 FPL Group Tax Workpapers" xfId="873"/>
    <cellStyle name="_7014_2008 FPL Group Tax Workpapers_Budget Support 2012-09 2013-15 Benefit Programs v5 with NEER Barg Update" xfId="874"/>
    <cellStyle name="_7014_2008 FPL Group Tax Workpapers_LTD-FAS 112 Summary" xfId="875"/>
    <cellStyle name="_7014_Group Prov M11 09" xfId="876"/>
    <cellStyle name="_7014_Group Prov M11 09 2" xfId="877"/>
    <cellStyle name="_7014_Group Prov M11 09_March_LTD_Premium" xfId="878"/>
    <cellStyle name="_7014_Group Prov M11 09_Nov Self Admin LTD Income Premium - CIGNA" xfId="879"/>
    <cellStyle name="_7014_Group Prov M11 09_Summary Unrounded" xfId="880"/>
    <cellStyle name="_7014_March_LTD_Premium" xfId="881"/>
    <cellStyle name="_7014_Nov Self Admin LTD Income Premium - CIGNA" xfId="882"/>
    <cellStyle name="_7014_Summary Unrounded" xfId="883"/>
    <cellStyle name="_750 Infro to Nate" xfId="884"/>
    <cellStyle name="_750 Infro to Nate_Budget Support 2012-09 2013-15 Benefit Programs v5 with NEER Barg Update" xfId="885"/>
    <cellStyle name="_750 Infro to Nate_Capital Prov 1Q10" xfId="886"/>
    <cellStyle name="_750 Infro to Nate_Capital Prov 1Q10 2" xfId="887"/>
    <cellStyle name="_750 Infro to Nate_Capital Prov 1Q10_March_LTD_Premium" xfId="888"/>
    <cellStyle name="_750 Infro to Nate_Capital Prov 1Q10_Nov Self Admin LTD Income Premium - CIGNA" xfId="889"/>
    <cellStyle name="_750 Infro to Nate_Capital Prov 1Q10_Summary Unrounded" xfId="890"/>
    <cellStyle name="_750 Infro to Nate_FAS 106 subsidy 2010" xfId="891"/>
    <cellStyle name="_750 Infro to Nate_FAS 106 subsidy 2010 2" xfId="892"/>
    <cellStyle name="_750 Infro to Nate_FAS 106 subsidy 2010_March_LTD_Premium" xfId="893"/>
    <cellStyle name="_750 Infro to Nate_FAS 106 subsidy 2010_Nov Self Admin LTD Income Premium - CIGNA" xfId="894"/>
    <cellStyle name="_750 Infro to Nate_FAS 106 subsidy 2010_Summary Unrounded" xfId="895"/>
    <cellStyle name="_750 Infro to Nate_LTD-FAS 112 Summary" xfId="896"/>
    <cellStyle name="_Anhydrous NH3 Costs JVP 9-23-05" xfId="897"/>
    <cellStyle name="_Annual Alpha Vectors1" xfId="898"/>
    <cellStyle name="_Annual Alpha Vectors1_Budget Support 2012-09 2013-15 Benefit Programs v5 with NEER Barg Update" xfId="899"/>
    <cellStyle name="_Annual Alpha Vectors1_Capital Prov 1Q10" xfId="900"/>
    <cellStyle name="_Annual Alpha Vectors1_Capital Prov 1Q10 2" xfId="901"/>
    <cellStyle name="_Annual Alpha Vectors1_Capital Prov 1Q10_March_LTD_Premium" xfId="902"/>
    <cellStyle name="_Annual Alpha Vectors1_Capital Prov 1Q10_Nov Self Admin LTD Income Premium - CIGNA" xfId="903"/>
    <cellStyle name="_Annual Alpha Vectors1_Capital Prov 1Q10_Summary Unrounded" xfId="904"/>
    <cellStyle name="_Annual Alpha Vectors1_LTD-FAS 112 Summary" xfId="905"/>
    <cellStyle name="_Annual Alpha Vectors2" xfId="906"/>
    <cellStyle name="_Annual Alpha Vectors2_Budget Support 2012-09 2013-15 Benefit Programs v5 with NEER Barg Update" xfId="907"/>
    <cellStyle name="_Annual Alpha Vectors2_Capital Prov 1Q10" xfId="908"/>
    <cellStyle name="_Annual Alpha Vectors2_Capital Prov 1Q10 2" xfId="909"/>
    <cellStyle name="_Annual Alpha Vectors2_Capital Prov 1Q10_March_LTD_Premium" xfId="910"/>
    <cellStyle name="_Annual Alpha Vectors2_Capital Prov 1Q10_Nov Self Admin LTD Income Premium - CIGNA" xfId="911"/>
    <cellStyle name="_Annual Alpha Vectors2_Capital Prov 1Q10_Summary Unrounded" xfId="912"/>
    <cellStyle name="_Annual Alpha Vectors2_LTD-FAS 112 Summary" xfId="913"/>
    <cellStyle name="_Annual Alpha Vectors3" xfId="914"/>
    <cellStyle name="_Annual Alpha Vectors3_Budget Support 2012-09 2013-15 Benefit Programs v5 with NEER Barg Update" xfId="915"/>
    <cellStyle name="_Annual Alpha Vectors3_Capital Prov 1Q10" xfId="916"/>
    <cellStyle name="_Annual Alpha Vectors3_Capital Prov 1Q10 2" xfId="917"/>
    <cellStyle name="_Annual Alpha Vectors3_Capital Prov 1Q10_March_LTD_Premium" xfId="918"/>
    <cellStyle name="_Annual Alpha Vectors3_Capital Prov 1Q10_Nov Self Admin LTD Income Premium - CIGNA" xfId="919"/>
    <cellStyle name="_Annual Alpha Vectors3_Capital Prov 1Q10_Summary Unrounded" xfId="920"/>
    <cellStyle name="_Annual Alpha Vectors3_LTD-FAS 112 Summary" xfId="921"/>
    <cellStyle name="_Annual Vectors1" xfId="922"/>
    <cellStyle name="_Annual Vectors1_Budget Support 2012-09 2013-15 Benefit Programs v5 with NEER Barg Update" xfId="923"/>
    <cellStyle name="_Annual Vectors1_Capital Prov 1Q10" xfId="924"/>
    <cellStyle name="_Annual Vectors1_Capital Prov 1Q10 2" xfId="925"/>
    <cellStyle name="_Annual Vectors1_Capital Prov 1Q10_March_LTD_Premium" xfId="926"/>
    <cellStyle name="_Annual Vectors1_Capital Prov 1Q10_Nov Self Admin LTD Income Premium - CIGNA" xfId="927"/>
    <cellStyle name="_Annual Vectors1_Capital Prov 1Q10_Summary Unrounded" xfId="928"/>
    <cellStyle name="_Annual Vectors1_LTD-FAS 112 Summary" xfId="929"/>
    <cellStyle name="_Annual Vectors2" xfId="930"/>
    <cellStyle name="_Annual Vectors2_Budget Support 2012-09 2013-15 Benefit Programs v5 with NEER Barg Update" xfId="931"/>
    <cellStyle name="_Annual Vectors2_Capital Prov 1Q10" xfId="932"/>
    <cellStyle name="_Annual Vectors2_Capital Prov 1Q10 2" xfId="933"/>
    <cellStyle name="_Annual Vectors2_Capital Prov 1Q10_March_LTD_Premium" xfId="934"/>
    <cellStyle name="_Annual Vectors2_Capital Prov 1Q10_Nov Self Admin LTD Income Premium - CIGNA" xfId="935"/>
    <cellStyle name="_Annual Vectors2_Capital Prov 1Q10_Summary Unrounded" xfId="936"/>
    <cellStyle name="_Annual Vectors2_LTD-FAS 112 Summary" xfId="937"/>
    <cellStyle name="_Annual Vectors3" xfId="938"/>
    <cellStyle name="_Annual Vectors3_Budget Support 2012-09 2013-15 Benefit Programs v5 with NEER Barg Update" xfId="939"/>
    <cellStyle name="_Annual Vectors3_Capital Prov 1Q10" xfId="940"/>
    <cellStyle name="_Annual Vectors3_Capital Prov 1Q10 2" xfId="941"/>
    <cellStyle name="_Annual Vectors3_Capital Prov 1Q10_March_LTD_Premium" xfId="942"/>
    <cellStyle name="_Annual Vectors3_Capital Prov 1Q10_Nov Self Admin LTD Income Premium - CIGNA" xfId="943"/>
    <cellStyle name="_Annual Vectors3_Capital Prov 1Q10_Summary Unrounded" xfId="944"/>
    <cellStyle name="_Annual Vectors3_LTD-FAS 112 Summary" xfId="945"/>
    <cellStyle name="_Annual Vectors4" xfId="946"/>
    <cellStyle name="_Annual Vectors4_Budget Support 2012-09 2013-15 Benefit Programs v5 with NEER Barg Update" xfId="947"/>
    <cellStyle name="_Annual Vectors4_Capital Prov 1Q10" xfId="948"/>
    <cellStyle name="_Annual Vectors4_Capital Prov 1Q10 2" xfId="949"/>
    <cellStyle name="_Annual Vectors4_Capital Prov 1Q10_March_LTD_Premium" xfId="950"/>
    <cellStyle name="_Annual Vectors4_Capital Prov 1Q10_Nov Self Admin LTD Income Premium - CIGNA" xfId="951"/>
    <cellStyle name="_Annual Vectors4_Capital Prov 1Q10_Summary Unrounded" xfId="952"/>
    <cellStyle name="_Annual Vectors4_LTD-FAS 112 Summary" xfId="953"/>
    <cellStyle name="_Aqueous NH3 Costs 5-14-07" xfId="954"/>
    <cellStyle name="_BackOffice" xfId="955"/>
    <cellStyle name="_BackOffice_Budget Support 2012-09 2013-15 Benefit Programs v5 with NEER Barg Update" xfId="956"/>
    <cellStyle name="_BackOffice_Capital Prov 1Q10" xfId="957"/>
    <cellStyle name="_BackOffice_Capital Prov 1Q10 2" xfId="958"/>
    <cellStyle name="_BackOffice_Capital Prov 1Q10_March_LTD_Premium" xfId="959"/>
    <cellStyle name="_BackOffice_Capital Prov 1Q10_Nov Self Admin LTD Income Premium - CIGNA" xfId="960"/>
    <cellStyle name="_BackOffice_Capital Prov 1Q10_Summary Unrounded" xfId="961"/>
    <cellStyle name="_BackOffice_LTD-FAS 112 Summary" xfId="962"/>
    <cellStyle name="_Book1" xfId="963"/>
    <cellStyle name="_Book1_Budget Support 2012-09 2013-15 Benefit Programs v5 with NEER Barg Update" xfId="964"/>
    <cellStyle name="_Book1_Capital Prov 1Q10" xfId="965"/>
    <cellStyle name="_Book1_Capital Prov 1Q10 2" xfId="966"/>
    <cellStyle name="_Book1_Capital Prov 1Q10_March_LTD_Premium" xfId="967"/>
    <cellStyle name="_Book1_Capital Prov 1Q10_Nov Self Admin LTD Income Premium - CIGNA" xfId="968"/>
    <cellStyle name="_Book1_Capital Prov 1Q10_Summary Unrounded" xfId="969"/>
    <cellStyle name="_Book1_FAS 106 subsidy 2010" xfId="970"/>
    <cellStyle name="_Book1_FAS 106 subsidy 2010 2" xfId="971"/>
    <cellStyle name="_Book1_FAS 106 subsidy 2010_March_LTD_Premium" xfId="972"/>
    <cellStyle name="_Book1_FAS 106 subsidy 2010_Nov Self Admin LTD Income Premium - CIGNA" xfId="973"/>
    <cellStyle name="_Book1_FAS 106 subsidy 2010_Summary Unrounded" xfId="974"/>
    <cellStyle name="_Book1_LTD-FAS 112 Summary" xfId="975"/>
    <cellStyle name="_Book2" xfId="976"/>
    <cellStyle name="_Book2_Budget Support 2012-09 2013-15 Benefit Programs v5 with NEER Barg Update" xfId="977"/>
    <cellStyle name="_Book2_Capital Prov 1Q10" xfId="978"/>
    <cellStyle name="_Book2_Capital Prov 1Q10 2" xfId="979"/>
    <cellStyle name="_Book2_Capital Prov 1Q10_March_LTD_Premium" xfId="980"/>
    <cellStyle name="_Book2_Capital Prov 1Q10_Nov Self Admin LTD Income Premium - CIGNA" xfId="981"/>
    <cellStyle name="_Book2_Capital Prov 1Q10_Summary Unrounded" xfId="982"/>
    <cellStyle name="_Book2_FAS 106 subsidy 2010" xfId="983"/>
    <cellStyle name="_Book2_FAS 106 subsidy 2010 2" xfId="984"/>
    <cellStyle name="_Book2_FAS 106 subsidy 2010_March_LTD_Premium" xfId="985"/>
    <cellStyle name="_Book2_FAS 106 subsidy 2010_Nov Self Admin LTD Income Premium - CIGNA" xfId="986"/>
    <cellStyle name="_Book2_FAS 106 subsidy 2010_Summary Unrounded" xfId="987"/>
    <cellStyle name="_Book2_LTD-FAS 112 Summary" xfId="988"/>
    <cellStyle name="_Book3" xfId="989"/>
    <cellStyle name="_Book3 2" xfId="990"/>
    <cellStyle name="_Book3_2008 FPL Group Tax Workpapers" xfId="991"/>
    <cellStyle name="_Book3_2008 FPL Group Tax Workpapers_Budget Support 2012-09 2013-15 Benefit Programs v5 with NEER Barg Update" xfId="992"/>
    <cellStyle name="_Book3_2008 FPL Group Tax Workpapers_LTD-FAS 112 Summary" xfId="993"/>
    <cellStyle name="_Book3_Group Prov M11 09" xfId="994"/>
    <cellStyle name="_Book3_Group Prov M11 09 2" xfId="995"/>
    <cellStyle name="_Book3_Group Prov M11 09_March_LTD_Premium" xfId="996"/>
    <cellStyle name="_Book3_Group Prov M11 09_Nov Self Admin LTD Income Premium - CIGNA" xfId="997"/>
    <cellStyle name="_Book3_Group Prov M11 09_Summary Unrounded" xfId="998"/>
    <cellStyle name="_Book3_March_LTD_Premium" xfId="999"/>
    <cellStyle name="_Book3_Nov Self Admin LTD Income Premium - CIGNA" xfId="1000"/>
    <cellStyle name="_Book3_Summary Unrounded" xfId="1001"/>
    <cellStyle name="_CASH - Detail" xfId="1002"/>
    <cellStyle name="_CASH - Detail 2" xfId="1003"/>
    <cellStyle name="_CASH - Detail_2008 FPL Group Tax Workpapers" xfId="1004"/>
    <cellStyle name="_CASH - Detail_2008 FPL Group Tax Workpapers_Budget Support 2012-09 2013-15 Benefit Programs v5 with NEER Barg Update" xfId="1005"/>
    <cellStyle name="_CASH - Detail_2008 FPL Group Tax Workpapers_LTD-FAS 112 Summary" xfId="1006"/>
    <cellStyle name="_CASH - Detail_Group Prov M11 09" xfId="1007"/>
    <cellStyle name="_CASH - Detail_Group Prov M11 09 2" xfId="1008"/>
    <cellStyle name="_CASH - Detail_Group Prov M11 09_March_LTD_Premium" xfId="1009"/>
    <cellStyle name="_CASH - Detail_Group Prov M11 09_Nov Self Admin LTD Income Premium - CIGNA" xfId="1010"/>
    <cellStyle name="_CASH - Detail_Group Prov M11 09_Summary Unrounded" xfId="1011"/>
    <cellStyle name="_CASH - Detail_March_LTD_Premium" xfId="1012"/>
    <cellStyle name="_CASH - Detail_Nov Self Admin LTD Income Premium - CIGNA" xfId="1013"/>
    <cellStyle name="_CASH - Detail_Summary Unrounded" xfId="1014"/>
    <cellStyle name="_CEG-Upstate" xfId="1015"/>
    <cellStyle name="_CEG-Upstate_Budget Support 2012-09 2013-15 Benefit Programs v5 with NEER Barg Update" xfId="1016"/>
    <cellStyle name="_CEG-Upstate_Capital Prov 1Q10" xfId="1017"/>
    <cellStyle name="_CEG-Upstate_Capital Prov 1Q10 2" xfId="1018"/>
    <cellStyle name="_CEG-Upstate_Capital Prov 1Q10_March_LTD_Premium" xfId="1019"/>
    <cellStyle name="_CEG-Upstate_Capital Prov 1Q10_Nov Self Admin LTD Income Premium - CIGNA" xfId="1020"/>
    <cellStyle name="_CEG-Upstate_Capital Prov 1Q10_Summary Unrounded" xfId="1021"/>
    <cellStyle name="_CEG-Upstate_FAS 106 subsidy 2010" xfId="1022"/>
    <cellStyle name="_CEG-Upstate_FAS 106 subsidy 2010 2" xfId="1023"/>
    <cellStyle name="_CEG-Upstate_FAS 106 subsidy 2010_March_LTD_Premium" xfId="1024"/>
    <cellStyle name="_CEG-Upstate_FAS 106 subsidy 2010_Nov Self Admin LTD Income Premium - CIGNA" xfId="1025"/>
    <cellStyle name="_CEG-Upstate_FAS 106 subsidy 2010_Summary Unrounded" xfId="1026"/>
    <cellStyle name="_CEG-Upstate_LTD-FAS 112 Summary" xfId="1027"/>
    <cellStyle name="_Changes since previous run" xfId="1028"/>
    <cellStyle name="_Changes since previous run_Budget Support 2012-09 2013-15 Benefit Programs v5 with NEER Barg Update" xfId="1029"/>
    <cellStyle name="_Changes since previous run_Capital Prov 1Q10" xfId="1030"/>
    <cellStyle name="_Changes since previous run_Capital Prov 1Q10 2" xfId="1031"/>
    <cellStyle name="_Changes since previous run_Capital Prov 1Q10_March_LTD_Premium" xfId="1032"/>
    <cellStyle name="_Changes since previous run_Capital Prov 1Q10_Nov Self Admin LTD Income Premium - CIGNA" xfId="1033"/>
    <cellStyle name="_Changes since previous run_Capital Prov 1Q10_Summary Unrounded" xfId="1034"/>
    <cellStyle name="_Changes since previous run_FAS 106 subsidy 2010" xfId="1035"/>
    <cellStyle name="_Changes since previous run_FAS 106 subsidy 2010 2" xfId="1036"/>
    <cellStyle name="_Changes since previous run_FAS 106 subsidy 2010_March_LTD_Premium" xfId="1037"/>
    <cellStyle name="_Changes since previous run_FAS 106 subsidy 2010_Nov Self Admin LTD Income Premium - CIGNA" xfId="1038"/>
    <cellStyle name="_Changes since previous run_FAS 106 subsidy 2010_Summary Unrounded" xfId="1039"/>
    <cellStyle name="_Changes since previous run_LTD-FAS 112 Summary" xfId="1040"/>
    <cellStyle name="_Changes to Annual Vectors" xfId="1041"/>
    <cellStyle name="_Changes to Annual Vectors_Budget Support 2012-09 2013-15 Benefit Programs v5 with NEER Barg Update" xfId="1042"/>
    <cellStyle name="_Changes to Annual Vectors_Capital Prov 1Q10" xfId="1043"/>
    <cellStyle name="_Changes to Annual Vectors_Capital Prov 1Q10 2" xfId="1044"/>
    <cellStyle name="_Changes to Annual Vectors_Capital Prov 1Q10_March_LTD_Premium" xfId="1045"/>
    <cellStyle name="_Changes to Annual Vectors_Capital Prov 1Q10_Nov Self Admin LTD Income Premium - CIGNA" xfId="1046"/>
    <cellStyle name="_Changes to Annual Vectors_Capital Prov 1Q10_Summary Unrounded" xfId="1047"/>
    <cellStyle name="_Changes to Annual Vectors_LTD-FAS 112 Summary" xfId="1048"/>
    <cellStyle name="_Comma" xfId="1049"/>
    <cellStyle name="_Conditions2" xfId="1050"/>
    <cellStyle name="_Conditions2_Budget Support 2012-09 2013-15 Benefit Programs v5 with NEER Barg Update" xfId="1051"/>
    <cellStyle name="_Conditions2_Capital Prov 1Q10" xfId="1052"/>
    <cellStyle name="_Conditions2_Capital Prov 1Q10 2" xfId="1053"/>
    <cellStyle name="_Conditions2_Capital Prov 1Q10_March_LTD_Premium" xfId="1054"/>
    <cellStyle name="_Conditions2_Capital Prov 1Q10_Nov Self Admin LTD Income Premium - CIGNA" xfId="1055"/>
    <cellStyle name="_Conditions2_Capital Prov 1Q10_Summary Unrounded" xfId="1056"/>
    <cellStyle name="_Conditions2_LTD-FAS 112 Summary" xfId="1057"/>
    <cellStyle name="_County_Zone" xfId="1058"/>
    <cellStyle name="_County_Zone_Budget Support 2012-09 2013-15 Benefit Programs v5 with NEER Barg Update" xfId="1059"/>
    <cellStyle name="_County_Zone_Capital Prov 1Q10" xfId="1060"/>
    <cellStyle name="_County_Zone_Capital Prov 1Q10 2" xfId="1061"/>
    <cellStyle name="_County_Zone_Capital Prov 1Q10_March_LTD_Premium" xfId="1062"/>
    <cellStyle name="_County_Zone_Capital Prov 1Q10_Nov Self Admin LTD Income Premium - CIGNA" xfId="1063"/>
    <cellStyle name="_County_Zone_Capital Prov 1Q10_Summary Unrounded" xfId="1064"/>
    <cellStyle name="_County_Zone_LTD-FAS 112 Summary" xfId="1065"/>
    <cellStyle name="_CT Production Budget" xfId="1066"/>
    <cellStyle name="_CT Production Budget 2" xfId="1067"/>
    <cellStyle name="_CT Production Budget_2008 FPL Group Tax Workpapers" xfId="1068"/>
    <cellStyle name="_CT Production Budget_2008 FPL Group Tax Workpapers_Budget Support 2012-09 2013-15 Benefit Programs v5 with NEER Barg Update" xfId="1069"/>
    <cellStyle name="_CT Production Budget_2008 FPL Group Tax Workpapers_LTD-FAS 112 Summary" xfId="1070"/>
    <cellStyle name="_CT Production Budget_Group Prov M11 09" xfId="1071"/>
    <cellStyle name="_CT Production Budget_Group Prov M11 09 2" xfId="1072"/>
    <cellStyle name="_CT Production Budget_Group Prov M11 09_March_LTD_Premium" xfId="1073"/>
    <cellStyle name="_CT Production Budget_Group Prov M11 09_Nov Self Admin LTD Income Premium - CIGNA" xfId="1074"/>
    <cellStyle name="_CT Production Budget_Group Prov M11 09_Summary Unrounded" xfId="1075"/>
    <cellStyle name="_CT Production Budget_March_LTD_Premium" xfId="1076"/>
    <cellStyle name="_CT Production Budget_Nov Self Admin LTD Income Premium - CIGNA" xfId="1077"/>
    <cellStyle name="_CT Production Budget_Summary Unrounded" xfId="1078"/>
    <cellStyle name="_Debt Service Coverage Ratio Forecast" xfId="1079"/>
    <cellStyle name="_Debt Service Coverage Ratio Forecast 2" xfId="1080"/>
    <cellStyle name="_Debt Service Coverage Ratio Forecast_2008 FPL Group Tax Workpapers" xfId="1081"/>
    <cellStyle name="_Debt Service Coverage Ratio Forecast_2008 FPL Group Tax Workpapers_Budget Support 2012-09 2013-15 Benefit Programs v5 with NEER Barg Update" xfId="1082"/>
    <cellStyle name="_Debt Service Coverage Ratio Forecast_2008 FPL Group Tax Workpapers_LTD-FAS 112 Summary" xfId="1083"/>
    <cellStyle name="_Debt Service Coverage Ratio Forecast_Group Prov M11 09" xfId="1084"/>
    <cellStyle name="_Debt Service Coverage Ratio Forecast_Group Prov M11 09 2" xfId="1085"/>
    <cellStyle name="_Debt Service Coverage Ratio Forecast_Group Prov M11 09_March_LTD_Premium" xfId="1086"/>
    <cellStyle name="_Debt Service Coverage Ratio Forecast_Group Prov M11 09_Nov Self Admin LTD Income Premium - CIGNA" xfId="1087"/>
    <cellStyle name="_Debt Service Coverage Ratio Forecast_Group Prov M11 09_Summary Unrounded" xfId="1088"/>
    <cellStyle name="_Debt Service Coverage Ratio Forecast_March_LTD_Premium" xfId="1089"/>
    <cellStyle name="_Debt Service Coverage Ratio Forecast_Nov Self Admin LTD Income Premium - CIGNA" xfId="1090"/>
    <cellStyle name="_Debt Service Coverage Ratio Forecast_Summary Unrounded" xfId="1091"/>
    <cellStyle name="_Demand Hourly" xfId="1092"/>
    <cellStyle name="_Demand Hourly_Budget Support 2012-09 2013-15 Benefit Programs v5 with NEER Barg Update" xfId="1093"/>
    <cellStyle name="_Demand Hourly_Capital Prov 1Q10" xfId="1094"/>
    <cellStyle name="_Demand Hourly_Capital Prov 1Q10 2" xfId="1095"/>
    <cellStyle name="_Demand Hourly_Capital Prov 1Q10_March_LTD_Premium" xfId="1096"/>
    <cellStyle name="_Demand Hourly_Capital Prov 1Q10_Nov Self Admin LTD Income Premium - CIGNA" xfId="1097"/>
    <cellStyle name="_Demand Hourly_Capital Prov 1Q10_Summary Unrounded" xfId="1098"/>
    <cellStyle name="_Demand Hourly_LTD-FAS 112 Summary" xfId="1099"/>
    <cellStyle name="_Demand Scenario" xfId="1100"/>
    <cellStyle name="_Demand Scenario_Budget Support 2012-09 2013-15 Benefit Programs v5 with NEER Barg Update" xfId="1101"/>
    <cellStyle name="_Demand Scenario_Capital Prov 1Q10" xfId="1102"/>
    <cellStyle name="_Demand Scenario_Capital Prov 1Q10 2" xfId="1103"/>
    <cellStyle name="_Demand Scenario_Capital Prov 1Q10_March_LTD_Premium" xfId="1104"/>
    <cellStyle name="_Demand Scenario_Capital Prov 1Q10_Nov Self Admin LTD Income Premium - CIGNA" xfId="1105"/>
    <cellStyle name="_Demand Scenario_Capital Prov 1Q10_Summary Unrounded" xfId="1106"/>
    <cellStyle name="_Demand Scenario_LTD-FAS 112 Summary" xfId="1107"/>
    <cellStyle name="_Demand Scenario_Plus" xfId="1108"/>
    <cellStyle name="_Demand Scenario_Plus_Budget Support 2012-09 2013-15 Benefit Programs v5 with NEER Barg Update" xfId="1109"/>
    <cellStyle name="_Demand Scenario_Plus_Capital Prov 1Q10" xfId="1110"/>
    <cellStyle name="_Demand Scenario_Plus_Capital Prov 1Q10 2" xfId="1111"/>
    <cellStyle name="_Demand Scenario_Plus_Capital Prov 1Q10_March_LTD_Premium" xfId="1112"/>
    <cellStyle name="_Demand Scenario_Plus_Capital Prov 1Q10_Nov Self Admin LTD Income Premium - CIGNA" xfId="1113"/>
    <cellStyle name="_Demand Scenario_Plus_Capital Prov 1Q10_Summary Unrounded" xfId="1114"/>
    <cellStyle name="_Demand Scenario_Plus_LTD-FAS 112 Summary" xfId="1115"/>
    <cellStyle name="_DOSWELL - 2001 Budget Inputs" xfId="1116"/>
    <cellStyle name="_DOSWELL - 2001 Budget Inputs - Ongoing Forecast" xfId="1117"/>
    <cellStyle name="_DOSWELL - 2001 Budget Inputs - Ongoing Forecast 2" xfId="1118"/>
    <cellStyle name="_DOSWELL - 2001 Budget Inputs - Ongoing Forecast_2008 FPL Group Tax Workpapers" xfId="1119"/>
    <cellStyle name="_DOSWELL - 2001 Budget Inputs - Ongoing Forecast_2008 FPL Group Tax Workpapers_Budget Support 2012-09 2013-15 Benefit Programs v5 with NEER Barg Update" xfId="1120"/>
    <cellStyle name="_DOSWELL - 2001 Budget Inputs - Ongoing Forecast_2008 FPL Group Tax Workpapers_LTD-FAS 112 Summary" xfId="1121"/>
    <cellStyle name="_DOSWELL - 2001 Budget Inputs - Ongoing Forecast_Group Prov M11 09" xfId="1122"/>
    <cellStyle name="_DOSWELL - 2001 Budget Inputs - Ongoing Forecast_Group Prov M11 09 2" xfId="1123"/>
    <cellStyle name="_DOSWELL - 2001 Budget Inputs - Ongoing Forecast_Group Prov M11 09_March_LTD_Premium" xfId="1124"/>
    <cellStyle name="_DOSWELL - 2001 Budget Inputs - Ongoing Forecast_Group Prov M11 09_Nov Self Admin LTD Income Premium - CIGNA" xfId="1125"/>
    <cellStyle name="_DOSWELL - 2001 Budget Inputs - Ongoing Forecast_Group Prov M11 09_Summary Unrounded" xfId="1126"/>
    <cellStyle name="_DOSWELL - 2001 Budget Inputs - Ongoing Forecast_March_LTD_Premium" xfId="1127"/>
    <cellStyle name="_DOSWELL - 2001 Budget Inputs - Ongoing Forecast_Nov Self Admin LTD Income Premium - CIGNA" xfId="1128"/>
    <cellStyle name="_DOSWELL - 2001 Budget Inputs - Ongoing Forecast_Summary Unrounded" xfId="1129"/>
    <cellStyle name="_DOSWELL - 2001 Budget Inputs 2" xfId="1130"/>
    <cellStyle name="_DOSWELL - 2001 Budget Inputs_2008 FPL Group Tax Workpapers" xfId="1131"/>
    <cellStyle name="_DOSWELL - 2001 Budget Inputs_2008 FPL Group Tax Workpapers_Budget Support 2012-09 2013-15 Benefit Programs v5 with NEER Barg Update" xfId="1132"/>
    <cellStyle name="_DOSWELL - 2001 Budget Inputs_2008 FPL Group Tax Workpapers_LTD-FAS 112 Summary" xfId="1133"/>
    <cellStyle name="_DOSWELL - 2001 Budget Inputs_Group Prov M11 09" xfId="1134"/>
    <cellStyle name="_DOSWELL - 2001 Budget Inputs_Group Prov M11 09 2" xfId="1135"/>
    <cellStyle name="_DOSWELL - 2001 Budget Inputs_Group Prov M11 09_March_LTD_Premium" xfId="1136"/>
    <cellStyle name="_DOSWELL - 2001 Budget Inputs_Group Prov M11 09_Nov Self Admin LTD Income Premium - CIGNA" xfId="1137"/>
    <cellStyle name="_DOSWELL - 2001 Budget Inputs_Group Prov M11 09_Summary Unrounded" xfId="1138"/>
    <cellStyle name="_DOSWELL - 2001 Budget Inputs_March_LTD_Premium" xfId="1139"/>
    <cellStyle name="_DOSWELL - 2001 Budget Inputs_Nov Self Admin LTD Income Premium - CIGNA" xfId="1140"/>
    <cellStyle name="_DOSWELL - 2001 Budget Inputs_Summary Unrounded" xfId="1141"/>
    <cellStyle name="_DOSWELL - 2002 Budget Inputs" xfId="1142"/>
    <cellStyle name="_DOSWELL - 2002 Budget Inputs 2" xfId="1143"/>
    <cellStyle name="_DOSWELL - 2002 Budget Inputs_2008 FPL Group Tax Workpapers" xfId="1144"/>
    <cellStyle name="_DOSWELL - 2002 Budget Inputs_2008 FPL Group Tax Workpapers_Budget Support 2012-09 2013-15 Benefit Programs v5 with NEER Barg Update" xfId="1145"/>
    <cellStyle name="_DOSWELL - 2002 Budget Inputs_2008 FPL Group Tax Workpapers_LTD-FAS 112 Summary" xfId="1146"/>
    <cellStyle name="_DOSWELL - 2002 Budget Inputs_Group Prov M11 09" xfId="1147"/>
    <cellStyle name="_DOSWELL - 2002 Budget Inputs_Group Prov M11 09 2" xfId="1148"/>
    <cellStyle name="_DOSWELL - 2002 Budget Inputs_Group Prov M11 09_March_LTD_Premium" xfId="1149"/>
    <cellStyle name="_DOSWELL - 2002 Budget Inputs_Group Prov M11 09_Nov Self Admin LTD Income Premium - CIGNA" xfId="1150"/>
    <cellStyle name="_DOSWELL - 2002 Budget Inputs_Group Prov M11 09_Summary Unrounded" xfId="1151"/>
    <cellStyle name="_DOSWELL - 2002 Budget Inputs_March_LTD_Premium" xfId="1152"/>
    <cellStyle name="_DOSWELL - 2002 Budget Inputs_Nov Self Admin LTD Income Premium - CIGNA" xfId="1153"/>
    <cellStyle name="_DOSWELL - 2002 Budget Inputs_Summary Unrounded" xfId="1154"/>
    <cellStyle name="_DOSWELL - 2002 Budget Inputs-Ongoing Reforecast-High April-May Dispatch Case" xfId="1155"/>
    <cellStyle name="_DOSWELL - 2002 Budget Inputs-Ongoing Reforecast-High April-May Dispatch Case 2" xfId="1156"/>
    <cellStyle name="_DOSWELL - 2002 Budget Inputs-Ongoing Reforecast-High April-May Dispatch Case_2008 FPL Group Tax Workpapers" xfId="1157"/>
    <cellStyle name="_DOSWELL - 2002 Budget Inputs-Ongoing Reforecast-High April-May Dispatch Case_2008 FPL Group Tax Workpapers_Budget Support 2012-09 2013-15 Benefit Programs v5 with NEER Barg Update" xfId="1158"/>
    <cellStyle name="_DOSWELL - 2002 Budget Inputs-Ongoing Reforecast-High April-May Dispatch Case_2008 FPL Group Tax Workpapers_LTD-FAS 112 Summary" xfId="1159"/>
    <cellStyle name="_DOSWELL - 2002 Budget Inputs-Ongoing Reforecast-High April-May Dispatch Case_Group Prov M11 09" xfId="1160"/>
    <cellStyle name="_DOSWELL - 2002 Budget Inputs-Ongoing Reforecast-High April-May Dispatch Case_Group Prov M11 09 2" xfId="1161"/>
    <cellStyle name="_DOSWELL - 2002 Budget Inputs-Ongoing Reforecast-High April-May Dispatch Case_Group Prov M11 09_March_LTD_Premium" xfId="1162"/>
    <cellStyle name="_DOSWELL - 2002 Budget Inputs-Ongoing Reforecast-High April-May Dispatch Case_Group Prov M11 09_Nov Self Admin LTD Income Premium - CIGNA" xfId="1163"/>
    <cellStyle name="_DOSWELL - 2002 Budget Inputs-Ongoing Reforecast-High April-May Dispatch Case_Group Prov M11 09_Summary Unrounded" xfId="1164"/>
    <cellStyle name="_DOSWELL - 2002 Budget Inputs-Ongoing Reforecast-High April-May Dispatch Case_March_LTD_Premium" xfId="1165"/>
    <cellStyle name="_DOSWELL - 2002 Budget Inputs-Ongoing Reforecast-High April-May Dispatch Case_Nov Self Admin LTD Income Premium - CIGNA" xfId="1166"/>
    <cellStyle name="_DOSWELL - 2002 Budget Inputs-Ongoing Reforecast-High April-May Dispatch Case_Summary Unrounded" xfId="1167"/>
    <cellStyle name="_DOSWELL - 2003 Budget Inputs" xfId="1168"/>
    <cellStyle name="_DOSWELL - 2003 Budget Inputs 2" xfId="1169"/>
    <cellStyle name="_DOSWELL - 2003 Budget Inputs_2008 FPL Group Tax Workpapers" xfId="1170"/>
    <cellStyle name="_DOSWELL - 2003 Budget Inputs_2008 FPL Group Tax Workpapers_Budget Support 2012-09 2013-15 Benefit Programs v5 with NEER Barg Update" xfId="1171"/>
    <cellStyle name="_DOSWELL - 2003 Budget Inputs_2008 FPL Group Tax Workpapers_LTD-FAS 112 Summary" xfId="1172"/>
    <cellStyle name="_DOSWELL - 2003 Budget Inputs_Group Prov M11 09" xfId="1173"/>
    <cellStyle name="_DOSWELL - 2003 Budget Inputs_Group Prov M11 09 2" xfId="1174"/>
    <cellStyle name="_DOSWELL - 2003 Budget Inputs_Group Prov M11 09_March_LTD_Premium" xfId="1175"/>
    <cellStyle name="_DOSWELL - 2003 Budget Inputs_Group Prov M11 09_Nov Self Admin LTD Income Premium - CIGNA" xfId="1176"/>
    <cellStyle name="_DOSWELL - 2003 Budget Inputs_Group Prov M11 09_Summary Unrounded" xfId="1177"/>
    <cellStyle name="_DOSWELL - 2003 Budget Inputs_March_LTD_Premium" xfId="1178"/>
    <cellStyle name="_DOSWELL - 2003 Budget Inputs_Nov Self Admin LTD Income Premium - CIGNA" xfId="1179"/>
    <cellStyle name="_DOSWELL - 2003 Budget Inputs_Summary Unrounded" xfId="1180"/>
    <cellStyle name="_DOSWELL - 2003 Budget Inputs-Final" xfId="1181"/>
    <cellStyle name="_DOSWELL - 2003 Budget Inputs-Final 2" xfId="1182"/>
    <cellStyle name="_DOSWELL - 2003 Budget Inputs-Final_2008 FPL Group Tax Workpapers" xfId="1183"/>
    <cellStyle name="_DOSWELL - 2003 Budget Inputs-Final_2008 FPL Group Tax Workpapers_Budget Support 2012-09 2013-15 Benefit Programs v5 with NEER Barg Update" xfId="1184"/>
    <cellStyle name="_DOSWELL - 2003 Budget Inputs-Final_2008 FPL Group Tax Workpapers_LTD-FAS 112 Summary" xfId="1185"/>
    <cellStyle name="_DOSWELL - 2003 Budget Inputs-Final_Group Prov M11 09" xfId="1186"/>
    <cellStyle name="_DOSWELL - 2003 Budget Inputs-Final_Group Prov M11 09 2" xfId="1187"/>
    <cellStyle name="_DOSWELL - 2003 Budget Inputs-Final_Group Prov M11 09_March_LTD_Premium" xfId="1188"/>
    <cellStyle name="_DOSWELL - 2003 Budget Inputs-Final_Group Prov M11 09_Nov Self Admin LTD Income Premium - CIGNA" xfId="1189"/>
    <cellStyle name="_DOSWELL - 2003 Budget Inputs-Final_Group Prov M11 09_Summary Unrounded" xfId="1190"/>
    <cellStyle name="_DOSWELL - 2003 Budget Inputs-Final_March_LTD_Premium" xfId="1191"/>
    <cellStyle name="_DOSWELL - 2003 Budget Inputs-Final_Nov Self Admin LTD Income Premium - CIGNA" xfId="1192"/>
    <cellStyle name="_DOSWELL - 2003 Budget Inputs-Final_Summary Unrounded" xfId="1193"/>
    <cellStyle name="_Doswell 2003 Budget Detail - Sean" xfId="1194"/>
    <cellStyle name="_Doswell 2003 Budget Detail - Sean 2" xfId="1195"/>
    <cellStyle name="_Doswell 2003 Budget Detail - Sean_2008 FPL Group Tax Workpapers" xfId="1196"/>
    <cellStyle name="_Doswell 2003 Budget Detail - Sean_2008 FPL Group Tax Workpapers_Budget Support 2012-09 2013-15 Benefit Programs v5 with NEER Barg Update" xfId="1197"/>
    <cellStyle name="_Doswell 2003 Budget Detail - Sean_2008 FPL Group Tax Workpapers_LTD-FAS 112 Summary" xfId="1198"/>
    <cellStyle name="_Doswell 2003 Budget Detail - Sean_Group Prov M11 09" xfId="1199"/>
    <cellStyle name="_Doswell 2003 Budget Detail - Sean_Group Prov M11 09 2" xfId="1200"/>
    <cellStyle name="_Doswell 2003 Budget Detail - Sean_Group Prov M11 09_March_LTD_Premium" xfId="1201"/>
    <cellStyle name="_Doswell 2003 Budget Detail - Sean_Group Prov M11 09_Nov Self Admin LTD Income Premium - CIGNA" xfId="1202"/>
    <cellStyle name="_Doswell 2003 Budget Detail - Sean_Group Prov M11 09_Summary Unrounded" xfId="1203"/>
    <cellStyle name="_Doswell 2003 Budget Detail - Sean_March_LTD_Premium" xfId="1204"/>
    <cellStyle name="_Doswell 2003 Budget Detail - Sean_Nov Self Admin LTD Income Premium - CIGNA" xfId="1205"/>
    <cellStyle name="_Doswell 2003 Budget Detail - Sean_Summary Unrounded" xfId="1206"/>
    <cellStyle name="_Doswell Budget Depreciation" xfId="1207"/>
    <cellStyle name="_Doswell Budget Depreciation 2" xfId="1208"/>
    <cellStyle name="_Doswell Budget Depreciation_2008 FPL Group Tax Workpapers" xfId="1209"/>
    <cellStyle name="_Doswell Budget Depreciation_2008 FPL Group Tax Workpapers_Budget Support 2012-09 2013-15 Benefit Programs v5 with NEER Barg Update" xfId="1210"/>
    <cellStyle name="_Doswell Budget Depreciation_2008 FPL Group Tax Workpapers_LTD-FAS 112 Summary" xfId="1211"/>
    <cellStyle name="_Doswell Budget Depreciation_Group Prov M11 09" xfId="1212"/>
    <cellStyle name="_Doswell Budget Depreciation_Group Prov M11 09 2" xfId="1213"/>
    <cellStyle name="_Doswell Budget Depreciation_Group Prov M11 09_March_LTD_Premium" xfId="1214"/>
    <cellStyle name="_Doswell Budget Depreciation_Group Prov M11 09_Nov Self Admin LTD Income Premium - CIGNA" xfId="1215"/>
    <cellStyle name="_Doswell Budget Depreciation_Group Prov M11 09_Summary Unrounded" xfId="1216"/>
    <cellStyle name="_Doswell Budget Depreciation_March_LTD_Premium" xfId="1217"/>
    <cellStyle name="_Doswell Budget Depreciation_Nov Self Admin LTD Income Premium - CIGNA" xfId="1218"/>
    <cellStyle name="_Doswell Budget Depreciation_Summary Unrounded" xfId="1219"/>
    <cellStyle name="_Draft Closing Statement to FPL  9-27-2007 adjusted WEC w_flow of funds" xfId="1220"/>
    <cellStyle name="_Draft Closing Statement to FPL  9-27-2007 adjusted WEC w_flow of funds_Budget Support 2012-09 2013-15 Benefit Programs v5 with NEER Barg Update" xfId="1221"/>
    <cellStyle name="_Draft Closing Statement to FPL  9-27-2007 adjusted WEC w_flow of funds_LTD-FAS 112 Summary" xfId="1222"/>
    <cellStyle name="_DSCR" xfId="1223"/>
    <cellStyle name="_DSCR (2)" xfId="1224"/>
    <cellStyle name="_DSCR (2) 2" xfId="1225"/>
    <cellStyle name="_DSCR (2)_2008 FPL Group Tax Workpapers" xfId="1226"/>
    <cellStyle name="_DSCR (2)_2008 FPL Group Tax Workpapers_Budget Support 2012-09 2013-15 Benefit Programs v5 with NEER Barg Update" xfId="1227"/>
    <cellStyle name="_DSCR (2)_2008 FPL Group Tax Workpapers_LTD-FAS 112 Summary" xfId="1228"/>
    <cellStyle name="_DSCR (2)_Group Prov M11 09" xfId="1229"/>
    <cellStyle name="_DSCR (2)_Group Prov M11 09 2" xfId="1230"/>
    <cellStyle name="_DSCR (2)_Group Prov M11 09_March_LTD_Premium" xfId="1231"/>
    <cellStyle name="_DSCR (2)_Group Prov M11 09_Nov Self Admin LTD Income Premium - CIGNA" xfId="1232"/>
    <cellStyle name="_DSCR (2)_Group Prov M11 09_Summary Unrounded" xfId="1233"/>
    <cellStyle name="_DSCR (2)_March_LTD_Premium" xfId="1234"/>
    <cellStyle name="_DSCR (2)_Nov Self Admin LTD Income Premium - CIGNA" xfId="1235"/>
    <cellStyle name="_DSCR (2)_Summary Unrounded" xfId="1236"/>
    <cellStyle name="_DSCR 2" xfId="1237"/>
    <cellStyle name="_DSCR CALC - MARCH 02 DISTRIBUTION" xfId="1238"/>
    <cellStyle name="_DSCR CALC - MARCH 02 DISTRIBUTION - Forward" xfId="1239"/>
    <cellStyle name="_DSCR CALC - MARCH 02 DISTRIBUTION - Forward 2" xfId="1240"/>
    <cellStyle name="_DSCR CALC - MARCH 02 DISTRIBUTION - Forward_2008 FPL Group Tax Workpapers" xfId="1241"/>
    <cellStyle name="_DSCR CALC - MARCH 02 DISTRIBUTION - Forward_2008 FPL Group Tax Workpapers_Budget Support 2012-09 2013-15 Benefit Programs v5 with NEER Barg Update" xfId="1242"/>
    <cellStyle name="_DSCR CALC - MARCH 02 DISTRIBUTION - Forward_2008 FPL Group Tax Workpapers_LTD-FAS 112 Summary" xfId="1243"/>
    <cellStyle name="_DSCR CALC - MARCH 02 DISTRIBUTION - Forward_Group Prov M11 09" xfId="1244"/>
    <cellStyle name="_DSCR CALC - MARCH 02 DISTRIBUTION - Forward_Group Prov M11 09 2" xfId="1245"/>
    <cellStyle name="_DSCR CALC - MARCH 02 DISTRIBUTION - Forward_Group Prov M11 09_March_LTD_Premium" xfId="1246"/>
    <cellStyle name="_DSCR CALC - MARCH 02 DISTRIBUTION - Forward_Group Prov M11 09_Nov Self Admin LTD Income Premium - CIGNA" xfId="1247"/>
    <cellStyle name="_DSCR CALC - MARCH 02 DISTRIBUTION - Forward_Group Prov M11 09_Summary Unrounded" xfId="1248"/>
    <cellStyle name="_DSCR CALC - MARCH 02 DISTRIBUTION - Forward_March_LTD_Premium" xfId="1249"/>
    <cellStyle name="_DSCR CALC - MARCH 02 DISTRIBUTION - Forward_Nov Self Admin LTD Income Premium - CIGNA" xfId="1250"/>
    <cellStyle name="_DSCR CALC - MARCH 02 DISTRIBUTION - Forward_Summary Unrounded" xfId="1251"/>
    <cellStyle name="_DSCR CALC - MARCH 02 DISTRIBUTION 2" xfId="1252"/>
    <cellStyle name="_DSCR CALC - MARCH 02 DISTRIBUTION_2008 FPL Group Tax Workpapers" xfId="1253"/>
    <cellStyle name="_DSCR CALC - MARCH 02 DISTRIBUTION_2008 FPL Group Tax Workpapers_Budget Support 2012-09 2013-15 Benefit Programs v5 with NEER Barg Update" xfId="1254"/>
    <cellStyle name="_DSCR CALC - MARCH 02 DISTRIBUTION_2008 FPL Group Tax Workpapers_LTD-FAS 112 Summary" xfId="1255"/>
    <cellStyle name="_DSCR CALC - MARCH 02 DISTRIBUTION_Group Prov M11 09" xfId="1256"/>
    <cellStyle name="_DSCR CALC - MARCH 02 DISTRIBUTION_Group Prov M11 09 2" xfId="1257"/>
    <cellStyle name="_DSCR CALC - MARCH 02 DISTRIBUTION_Group Prov M11 09_March_LTD_Premium" xfId="1258"/>
    <cellStyle name="_DSCR CALC - MARCH 02 DISTRIBUTION_Group Prov M11 09_Nov Self Admin LTD Income Premium - CIGNA" xfId="1259"/>
    <cellStyle name="_DSCR CALC - MARCH 02 DISTRIBUTION_Group Prov M11 09_Summary Unrounded" xfId="1260"/>
    <cellStyle name="_DSCR CALC - MARCH 02 DISTRIBUTION_March_LTD_Premium" xfId="1261"/>
    <cellStyle name="_DSCR CALC - MARCH 02 DISTRIBUTION_Nov Self Admin LTD Income Premium - CIGNA" xfId="1262"/>
    <cellStyle name="_DSCR CALC - MARCH 02 DISTRIBUTION_Summary Unrounded" xfId="1263"/>
    <cellStyle name="_DSCR_2008 FPL Group Tax Workpapers" xfId="1264"/>
    <cellStyle name="_DSCR_2008 FPL Group Tax Workpapers_Budget Support 2012-09 2013-15 Benefit Programs v5 with NEER Barg Update" xfId="1265"/>
    <cellStyle name="_DSCR_2008 FPL Group Tax Workpapers_LTD-FAS 112 Summary" xfId="1266"/>
    <cellStyle name="_DSCR_Group Prov M11 09" xfId="1267"/>
    <cellStyle name="_DSCR_Group Prov M11 09 2" xfId="1268"/>
    <cellStyle name="_DSCR_Group Prov M11 09_March_LTD_Premium" xfId="1269"/>
    <cellStyle name="_DSCR_Group Prov M11 09_Nov Self Admin LTD Income Premium - CIGNA" xfId="1270"/>
    <cellStyle name="_DSCR_Group Prov M11 09_Summary Unrounded" xfId="1271"/>
    <cellStyle name="_DSCR_March_LTD_Premium" xfId="1272"/>
    <cellStyle name="_DSCR_Nov Self Admin LTD Income Premium - CIGNA" xfId="1273"/>
    <cellStyle name="_DSCR_Summary Unrounded" xfId="1274"/>
    <cellStyle name="_EAST New Tables gas040103" xfId="1275"/>
    <cellStyle name="_EAST New Tables gas040103_Budget Support 2012-09 2013-15 Benefit Programs v5 with NEER Barg Update" xfId="1276"/>
    <cellStyle name="_EAST New Tables gas040103_Capital Prov 1Q10" xfId="1277"/>
    <cellStyle name="_EAST New Tables gas040103_Capital Prov 1Q10 2" xfId="1278"/>
    <cellStyle name="_EAST New Tables gas040103_Capital Prov 1Q10_March_LTD_Premium" xfId="1279"/>
    <cellStyle name="_EAST New Tables gas040103_Capital Prov 1Q10_Nov Self Admin LTD Income Premium - CIGNA" xfId="1280"/>
    <cellStyle name="_EAST New Tables gas040103_Capital Prov 1Q10_Summary Unrounded" xfId="1281"/>
    <cellStyle name="_EAST New Tables gas040103_LTD-FAS 112 Summary" xfId="1282"/>
    <cellStyle name="_EAST New Tables NGas MASIR 328 Edits" xfId="1283"/>
    <cellStyle name="_EAST New Tables NGas MASIR 328 Edits_Budget Support 2012-09 2013-15 Benefit Programs v5 with NEER Barg Update" xfId="1284"/>
    <cellStyle name="_EAST New Tables NGas MASIR 328 Edits_Capital Prov 1Q10" xfId="1285"/>
    <cellStyle name="_EAST New Tables NGas MASIR 328 Edits_Capital Prov 1Q10 2" xfId="1286"/>
    <cellStyle name="_EAST New Tables NGas MASIR 328 Edits_Capital Prov 1Q10_March_LTD_Premium" xfId="1287"/>
    <cellStyle name="_EAST New Tables NGas MASIR 328 Edits_Capital Prov 1Q10_Nov Self Admin LTD Income Premium - CIGNA" xfId="1288"/>
    <cellStyle name="_EAST New Tables NGas MASIR 328 Edits_Capital Prov 1Q10_Summary Unrounded" xfId="1289"/>
    <cellStyle name="_EAST New Tables NGas MASIR 328 Edits_LTD-FAS 112 Summary" xfId="1290"/>
    <cellStyle name="_EcoElectrica Rev36" xfId="1291"/>
    <cellStyle name="_EcoElectrica Rev36_Budget Support 2012-09 2013-15 Benefit Programs v5 with NEER Barg Update" xfId="1292"/>
    <cellStyle name="_EcoElectrica Rev36_LTD-FAS 112 Summary" xfId="1293"/>
    <cellStyle name="_Entrants" xfId="1294"/>
    <cellStyle name="_Entrants_Budget Support 2012-09 2013-15 Benefit Programs v5 with NEER Barg Update" xfId="1295"/>
    <cellStyle name="_Entrants_Capital Prov 1Q10" xfId="1296"/>
    <cellStyle name="_Entrants_Capital Prov 1Q10 2" xfId="1297"/>
    <cellStyle name="_Entrants_Capital Prov 1Q10_March_LTD_Premium" xfId="1298"/>
    <cellStyle name="_Entrants_Capital Prov 1Q10_Nov Self Admin LTD Income Premium - CIGNA" xfId="1299"/>
    <cellStyle name="_Entrants_Capital Prov 1Q10_Summary Unrounded" xfId="1300"/>
    <cellStyle name="_Entrants_LTD-FAS 112 Summary" xfId="1301"/>
    <cellStyle name="_ERCOT Risk" xfId="1302"/>
    <cellStyle name="_ERCOT Risk_Budget Support 2012-09 2013-15 Benefit Programs v5 with NEER Barg Update" xfId="1303"/>
    <cellStyle name="_ERCOT Risk_Capital Prov 1Q10" xfId="1304"/>
    <cellStyle name="_ERCOT Risk_Capital Prov 1Q10 2" xfId="1305"/>
    <cellStyle name="_ERCOT Risk_Capital Prov 1Q10_March_LTD_Premium" xfId="1306"/>
    <cellStyle name="_ERCOT Risk_Capital Prov 1Q10_Nov Self Admin LTD Income Premium - CIGNA" xfId="1307"/>
    <cellStyle name="_ERCOT Risk_Capital Prov 1Q10_Summary Unrounded" xfId="1308"/>
    <cellStyle name="_ERCOT Risk_LTD-FAS 112 Summary" xfId="1309"/>
    <cellStyle name="-_eric" xfId="1310"/>
    <cellStyle name="_FPL Group Financials" xfId="1311"/>
    <cellStyle name="_FPL Group Financials_Budget Support 2012-09 2013-15 Benefit Programs v5 with NEER Barg Update" xfId="1312"/>
    <cellStyle name="_FPL Group Financials_Capital Prov 1Q10" xfId="1313"/>
    <cellStyle name="_FPL Group Financials_Capital Prov 1Q10 2" xfId="1314"/>
    <cellStyle name="_FPL Group Financials_Capital Prov 1Q10_March_LTD_Premium" xfId="1315"/>
    <cellStyle name="_FPL Group Financials_Capital Prov 1Q10_Nov Self Admin LTD Income Premium - CIGNA" xfId="1316"/>
    <cellStyle name="_FPL Group Financials_Capital Prov 1Q10_Summary Unrounded" xfId="1317"/>
    <cellStyle name="_FPL Group Financials_FAS 106 subsidy 2010" xfId="1318"/>
    <cellStyle name="_FPL Group Financials_FAS 106 subsidy 2010 2" xfId="1319"/>
    <cellStyle name="_FPL Group Financials_FAS 106 subsidy 2010_March_LTD_Premium" xfId="1320"/>
    <cellStyle name="_FPL Group Financials_FAS 106 subsidy 2010_Nov Self Admin LTD Income Premium - CIGNA" xfId="1321"/>
    <cellStyle name="_FPL Group Financials_FAS 106 subsidy 2010_Summary Unrounded" xfId="1322"/>
    <cellStyle name="_FPL Group Financials_LTD-FAS 112 Summary" xfId="1323"/>
    <cellStyle name="_FPL Group TI &amp; PTC v12.04 r1 " xfId="1324"/>
    <cellStyle name="_FPL Group TI &amp; PTC v12.04 r1 _Budget Support 2012-09 2013-15 Benefit Programs v5 with NEER Barg Update" xfId="1325"/>
    <cellStyle name="_FPL Group TI &amp; PTC v12.04 r1 _Capital Prov 1Q10" xfId="1326"/>
    <cellStyle name="_FPL Group TI &amp; PTC v12.04 r1 _Capital Prov 1Q10 2" xfId="1327"/>
    <cellStyle name="_FPL Group TI &amp; PTC v12.04 r1 _Capital Prov 1Q10_March_LTD_Premium" xfId="1328"/>
    <cellStyle name="_FPL Group TI &amp; PTC v12.04 r1 _Capital Prov 1Q10_Nov Self Admin LTD Income Premium - CIGNA" xfId="1329"/>
    <cellStyle name="_FPL Group TI &amp; PTC v12.04 r1 _Capital Prov 1Q10_Summary Unrounded" xfId="1330"/>
    <cellStyle name="_FPL Group TI &amp; PTC v12.04 r1 _FAS 106 subsidy 2010" xfId="1331"/>
    <cellStyle name="_FPL Group TI &amp; PTC v12.04 r1 _FAS 106 subsidy 2010 2" xfId="1332"/>
    <cellStyle name="_FPL Group TI &amp; PTC v12.04 r1 _FAS 106 subsidy 2010_March_LTD_Premium" xfId="1333"/>
    <cellStyle name="_FPL Group TI &amp; PTC v12.04 r1 _FAS 106 subsidy 2010_Nov Self Admin LTD Income Premium - CIGNA" xfId="1334"/>
    <cellStyle name="_FPL Group TI &amp; PTC v12.04 r1 _FAS 106 subsidy 2010_Summary Unrounded" xfId="1335"/>
    <cellStyle name="_FPL Group TI &amp; PTC v12.04 r1 _LTD-FAS 112 Summary" xfId="1336"/>
    <cellStyle name="_Fuel Prices" xfId="1337"/>
    <cellStyle name="_Fuel Prices 2" xfId="1338"/>
    <cellStyle name="_Fuel Prices_2008 FPL Group Tax Workpapers" xfId="1339"/>
    <cellStyle name="_Fuel Prices_2008 FPL Group Tax Workpapers_Budget Support 2012-09 2013-15 Benefit Programs v5 with NEER Barg Update" xfId="1340"/>
    <cellStyle name="_Fuel Prices_2008 FPL Group Tax Workpapers_LTD-FAS 112 Summary" xfId="1341"/>
    <cellStyle name="_Fuel Prices_Group Prov M11 09" xfId="1342"/>
    <cellStyle name="_Fuel Prices_Group Prov M11 09 2" xfId="1343"/>
    <cellStyle name="_Fuel Prices_Group Prov M11 09_March_LTD_Premium" xfId="1344"/>
    <cellStyle name="_Fuel Prices_Group Prov M11 09_Nov Self Admin LTD Income Premium - CIGNA" xfId="1345"/>
    <cellStyle name="_Fuel Prices_Group Prov M11 09_Summary Unrounded" xfId="1346"/>
    <cellStyle name="_Fuel Prices_March_LTD_Premium" xfId="1347"/>
    <cellStyle name="_Fuel Prices_Nov Self Admin LTD Income Premium - CIGNA" xfId="1348"/>
    <cellStyle name="_Fuel Prices_Summary Unrounded" xfId="1349"/>
    <cellStyle name="_Fuel Scenario" xfId="1350"/>
    <cellStyle name="_Fuel Scenario_Budget Support 2012-09 2013-15 Benefit Programs v5 with NEER Barg Update" xfId="1351"/>
    <cellStyle name="_Fuel Scenario_Capital Prov 1Q10" xfId="1352"/>
    <cellStyle name="_Fuel Scenario_Capital Prov 1Q10 2" xfId="1353"/>
    <cellStyle name="_Fuel Scenario_Capital Prov 1Q10_March_LTD_Premium" xfId="1354"/>
    <cellStyle name="_Fuel Scenario_Capital Prov 1Q10_Nov Self Admin LTD Income Premium - CIGNA" xfId="1355"/>
    <cellStyle name="_Fuel Scenario_Capital Prov 1Q10_Summary Unrounded" xfId="1356"/>
    <cellStyle name="_Fuel Scenario_LTD-FAS 112 Summary" xfId="1357"/>
    <cellStyle name="_Fuel Scenario2" xfId="1358"/>
    <cellStyle name="_Fuel Scenario2_Budget Support 2012-09 2013-15 Benefit Programs v5 with NEER Barg Update" xfId="1359"/>
    <cellStyle name="_Fuel Scenario2_Capital Prov 1Q10" xfId="1360"/>
    <cellStyle name="_Fuel Scenario2_Capital Prov 1Q10 2" xfId="1361"/>
    <cellStyle name="_Fuel Scenario2_Capital Prov 1Q10_March_LTD_Premium" xfId="1362"/>
    <cellStyle name="_Fuel Scenario2_Capital Prov 1Q10_Nov Self Admin LTD Income Premium - CIGNA" xfId="1363"/>
    <cellStyle name="_Fuel Scenario2_Capital Prov 1Q10_Summary Unrounded" xfId="1364"/>
    <cellStyle name="_Fuel Scenario2_LTD-FAS 112 Summary" xfId="1365"/>
    <cellStyle name="_Fuel Scenario3" xfId="1366"/>
    <cellStyle name="_Fuel Scenario3_Budget Support 2012-09 2013-15 Benefit Programs v5 with NEER Barg Update" xfId="1367"/>
    <cellStyle name="_Fuel Scenario3_Capital Prov 1Q10" xfId="1368"/>
    <cellStyle name="_Fuel Scenario3_Capital Prov 1Q10 2" xfId="1369"/>
    <cellStyle name="_Fuel Scenario3_Capital Prov 1Q10_March_LTD_Premium" xfId="1370"/>
    <cellStyle name="_Fuel Scenario3_Capital Prov 1Q10_Nov Self Admin LTD Income Premium - CIGNA" xfId="1371"/>
    <cellStyle name="_Fuel Scenario3_Capital Prov 1Q10_Summary Unrounded" xfId="1372"/>
    <cellStyle name="_Fuel Scenario3_LTD-FAS 112 Summary" xfId="1373"/>
    <cellStyle name="_Fuel Scenario4" xfId="1374"/>
    <cellStyle name="_Fuel Scenario4_Budget Support 2012-09 2013-15 Benefit Programs v5 with NEER Barg Update" xfId="1375"/>
    <cellStyle name="_Fuel Scenario4_Capital Prov 1Q10" xfId="1376"/>
    <cellStyle name="_Fuel Scenario4_Capital Prov 1Q10 2" xfId="1377"/>
    <cellStyle name="_Fuel Scenario4_Capital Prov 1Q10_March_LTD_Premium" xfId="1378"/>
    <cellStyle name="_Fuel Scenario4_Capital Prov 1Q10_Nov Self Admin LTD Income Premium - CIGNA" xfId="1379"/>
    <cellStyle name="_Fuel Scenario4_Capital Prov 1Q10_Summary Unrounded" xfId="1380"/>
    <cellStyle name="_Fuel Scenario4_LTD-FAS 112 Summary" xfId="1381"/>
    <cellStyle name="_Fuel Type" xfId="1382"/>
    <cellStyle name="_Fuel Type_Budget Support 2012-09 2013-15 Benefit Programs v5 with NEER Barg Update" xfId="1383"/>
    <cellStyle name="_Fuel Type_Capital Prov 1Q10" xfId="1384"/>
    <cellStyle name="_Fuel Type_Capital Prov 1Q10 2" xfId="1385"/>
    <cellStyle name="_Fuel Type_Capital Prov 1Q10_March_LTD_Premium" xfId="1386"/>
    <cellStyle name="_Fuel Type_Capital Prov 1Q10_Nov Self Admin LTD Income Premium - CIGNA" xfId="1387"/>
    <cellStyle name="_Fuel Type_Capital Prov 1Q10_Summary Unrounded" xfId="1388"/>
    <cellStyle name="_Fuel Type_LTD-FAS 112 Summary" xfId="1389"/>
    <cellStyle name="_Gas1" xfId="1390"/>
    <cellStyle name="_Gas1_Budget Support 2012-09 2013-15 Benefit Programs v5 with NEER Barg Update" xfId="1391"/>
    <cellStyle name="_Gas1_Capital Prov 1Q10" xfId="1392"/>
    <cellStyle name="_Gas1_Capital Prov 1Q10 2" xfId="1393"/>
    <cellStyle name="_Gas1_Capital Prov 1Q10_March_LTD_Premium" xfId="1394"/>
    <cellStyle name="_Gas1_Capital Prov 1Q10_Nov Self Admin LTD Income Premium - CIGNA" xfId="1395"/>
    <cellStyle name="_Gas1_Capital Prov 1Q10_Summary Unrounded" xfId="1396"/>
    <cellStyle name="_Gas1_LTD-FAS 112 Summary" xfId="1397"/>
    <cellStyle name="_Gas2" xfId="1398"/>
    <cellStyle name="_Gas2_Budget Support 2012-09 2013-15 Benefit Programs v5 with NEER Barg Update" xfId="1399"/>
    <cellStyle name="_Gas2_Capital Prov 1Q10" xfId="1400"/>
    <cellStyle name="_Gas2_Capital Prov 1Q10 2" xfId="1401"/>
    <cellStyle name="_Gas2_Capital Prov 1Q10_March_LTD_Premium" xfId="1402"/>
    <cellStyle name="_Gas2_Capital Prov 1Q10_Nov Self Admin LTD Income Premium - CIGNA" xfId="1403"/>
    <cellStyle name="_Gas2_Capital Prov 1Q10_Summary Unrounded" xfId="1404"/>
    <cellStyle name="_Gas2_LTD-FAS 112 Summary" xfId="1405"/>
    <cellStyle name="_Gas3" xfId="1406"/>
    <cellStyle name="_Gas3_Budget Support 2012-09 2013-15 Benefit Programs v5 with NEER Barg Update" xfId="1407"/>
    <cellStyle name="_Gas3_Capital Prov 1Q10" xfId="1408"/>
    <cellStyle name="_Gas3_Capital Prov 1Q10 2" xfId="1409"/>
    <cellStyle name="_Gas3_Capital Prov 1Q10_March_LTD_Premium" xfId="1410"/>
    <cellStyle name="_Gas3_Capital Prov 1Q10_Nov Self Admin LTD Income Premium - CIGNA" xfId="1411"/>
    <cellStyle name="_Gas3_Capital Prov 1Q10_Summary Unrounded" xfId="1412"/>
    <cellStyle name="_Gas3_LTD-FAS 112 Summary" xfId="1413"/>
    <cellStyle name="_GasSP Conversion Table" xfId="1414"/>
    <cellStyle name="_GasSP Conversion Table_Budget Support 2012-09 2013-15 Benefit Programs v5 with NEER Barg Update" xfId="1415"/>
    <cellStyle name="_GasSP Conversion Table_Capital Prov 1Q10" xfId="1416"/>
    <cellStyle name="_GasSP Conversion Table_Capital Prov 1Q10 2" xfId="1417"/>
    <cellStyle name="_GasSP Conversion Table_Capital Prov 1Q10_March_LTD_Premium" xfId="1418"/>
    <cellStyle name="_GasSP Conversion Table_Capital Prov 1Q10_Nov Self Admin LTD Income Premium - CIGNA" xfId="1419"/>
    <cellStyle name="_GasSP Conversion Table_Capital Prov 1Q10_Summary Unrounded" xfId="1420"/>
    <cellStyle name="_GasSP Conversion Table_LTD-FAS 112 Summary" xfId="1421"/>
    <cellStyle name="_Gene Gas 010603" xfId="1422"/>
    <cellStyle name="_Gene Gas 010603_Budget Support 2012-09 2013-15 Benefit Programs v5 with NEER Barg Update" xfId="1423"/>
    <cellStyle name="_Gene Gas 010603_Capital Prov 1Q10" xfId="1424"/>
    <cellStyle name="_Gene Gas 010603_Capital Prov 1Q10 2" xfId="1425"/>
    <cellStyle name="_Gene Gas 010603_Capital Prov 1Q10_March_LTD_Premium" xfId="1426"/>
    <cellStyle name="_Gene Gas 010603_Capital Prov 1Q10_Nov Self Admin LTD Income Premium - CIGNA" xfId="1427"/>
    <cellStyle name="_Gene Gas 010603_Capital Prov 1Q10_Summary Unrounded" xfId="1428"/>
    <cellStyle name="_Gene Gas 010603_LTD-FAS 112 Summary" xfId="1429"/>
    <cellStyle name="_Gene Gas 091302" xfId="1430"/>
    <cellStyle name="_Gene Gas 091302_Budget Support 2012-09 2013-15 Benefit Programs v5 with NEER Barg Update" xfId="1431"/>
    <cellStyle name="_Gene Gas 091302_Capital Prov 1Q10" xfId="1432"/>
    <cellStyle name="_Gene Gas 091302_Capital Prov 1Q10 2" xfId="1433"/>
    <cellStyle name="_Gene Gas 091302_Capital Prov 1Q10_March_LTD_Premium" xfId="1434"/>
    <cellStyle name="_Gene Gas 091302_Capital Prov 1Q10_Nov Self Admin LTD Income Premium - CIGNA" xfId="1435"/>
    <cellStyle name="_Gene Gas 091302_Capital Prov 1Q10_Summary Unrounded" xfId="1436"/>
    <cellStyle name="_Gene Gas 091302_LTD-FAS 112 Summary" xfId="1437"/>
    <cellStyle name="_Greenlight_R4.6i V8" xfId="1438"/>
    <cellStyle name="_Greenlight_R4.6i V8_Budget Support 2012-09 2013-15 Benefit Programs v5 with NEER Barg Update" xfId="1439"/>
    <cellStyle name="_Greenlight_R4.6i V8_Capital Prov 1Q10" xfId="1440"/>
    <cellStyle name="_Greenlight_R4.6i V8_Capital Prov 1Q10 2" xfId="1441"/>
    <cellStyle name="_Greenlight_R4.6i V8_Capital Prov 1Q10_March_LTD_Premium" xfId="1442"/>
    <cellStyle name="_Greenlight_R4.6i V8_Capital Prov 1Q10_Nov Self Admin LTD Income Premium - CIGNA" xfId="1443"/>
    <cellStyle name="_Greenlight_R4.6i V8_Capital Prov 1Q10_Summary Unrounded" xfId="1444"/>
    <cellStyle name="_Greenlight_R4.6i V8_FAS 106 subsidy 2010" xfId="1445"/>
    <cellStyle name="_Greenlight_R4.6i V8_FAS 106 subsidy 2010 2" xfId="1446"/>
    <cellStyle name="_Greenlight_R4.6i V8_FAS 106 subsidy 2010_March_LTD_Premium" xfId="1447"/>
    <cellStyle name="_Greenlight_R4.6i V8_FAS 106 subsidy 2010_Nov Self Admin LTD Income Premium - CIGNA" xfId="1448"/>
    <cellStyle name="_Greenlight_R4.6i V8_FAS 106 subsidy 2010_Summary Unrounded" xfId="1449"/>
    <cellStyle name="_Greenlight_R4.6i V8_LTD-FAS 112 Summary" xfId="1450"/>
    <cellStyle name="_Greenville 501G Maj Maint(24K Parts)_5-16-07" xfId="1451"/>
    <cellStyle name="_Greenville GE 7FA MM Model 1-11-06" xfId="1452"/>
    <cellStyle name="_GTDW_DataTemplate" xfId="1453"/>
    <cellStyle name="_GTDW_DataTemplate_Budget Support 2012-09 2013-15 Benefit Programs v5 with NEER Barg Update" xfId="1454"/>
    <cellStyle name="_GTDW_DataTemplate_Capital Prov 1Q10" xfId="1455"/>
    <cellStyle name="_GTDW_DataTemplate_Capital Prov 1Q10 2" xfId="1456"/>
    <cellStyle name="_GTDW_DataTemplate_Capital Prov 1Q10_March_LTD_Premium" xfId="1457"/>
    <cellStyle name="_GTDW_DataTemplate_Capital Prov 1Q10_Nov Self Admin LTD Income Premium - CIGNA" xfId="1458"/>
    <cellStyle name="_GTDW_DataTemplate_Capital Prov 1Q10_Summary Unrounded" xfId="1459"/>
    <cellStyle name="_GTDW_DataTemplate_FAS 106 subsidy 2010" xfId="1460"/>
    <cellStyle name="_GTDW_DataTemplate_FAS 106 subsidy 2010 2" xfId="1461"/>
    <cellStyle name="_GTDW_DataTemplate_FAS 106 subsidy 2010_March_LTD_Premium" xfId="1462"/>
    <cellStyle name="_GTDW_DataTemplate_FAS 106 subsidy 2010_Nov Self Admin LTD Income Premium - CIGNA" xfId="1463"/>
    <cellStyle name="_GTDW_DataTemplate_FAS 106 subsidy 2010_Summary Unrounded" xfId="1464"/>
    <cellStyle name="_GTDW_DataTemplate_LTD-FAS 112 Summary" xfId="1465"/>
    <cellStyle name="_High Impact Low Probability 2004" xfId="1466"/>
    <cellStyle name="_High Impact Low Probability 2004 2" xfId="1467"/>
    <cellStyle name="_High Impact Low Probability 2004 2 2" xfId="1468"/>
    <cellStyle name="_High Impact Low Probability 2004 3" xfId="1469"/>
    <cellStyle name="_High Impact Low Probability 2004 3 2" xfId="1470"/>
    <cellStyle name="_High Impact Low Probability 2004 4" xfId="1471"/>
    <cellStyle name="_High Impact Low Probability 2004 4 2" xfId="1472"/>
    <cellStyle name="_High Impact Low Probability 2004 5" xfId="1473"/>
    <cellStyle name="_High Impact Low Probability 2004 5 2" xfId="1474"/>
    <cellStyle name="_Hydro" xfId="1475"/>
    <cellStyle name="_Hydro Scenario" xfId="1476"/>
    <cellStyle name="_Hydro Scenario_Budget Support 2012-09 2013-15 Benefit Programs v5 with NEER Barg Update" xfId="1477"/>
    <cellStyle name="_Hydro Scenario_Capital Prov 1Q10" xfId="1478"/>
    <cellStyle name="_Hydro Scenario_Capital Prov 1Q10 2" xfId="1479"/>
    <cellStyle name="_Hydro Scenario_Capital Prov 1Q10_March_LTD_Premium" xfId="1480"/>
    <cellStyle name="_Hydro Scenario_Capital Prov 1Q10_Nov Self Admin LTD Income Premium - CIGNA" xfId="1481"/>
    <cellStyle name="_Hydro Scenario_Capital Prov 1Q10_Summary Unrounded" xfId="1482"/>
    <cellStyle name="_Hydro Scenario_LTD-FAS 112 Summary" xfId="1483"/>
    <cellStyle name="_Hydro_Budget Support 2012-09 2013-15 Benefit Programs v5 with NEER Barg Update" xfId="1484"/>
    <cellStyle name="_Hydro_Capital Prov 1Q10" xfId="1485"/>
    <cellStyle name="_Hydro_Capital Prov 1Q10 2" xfId="1486"/>
    <cellStyle name="_Hydro_Capital Prov 1Q10_March_LTD_Premium" xfId="1487"/>
    <cellStyle name="_Hydro_Capital Prov 1Q10_Nov Self Admin LTD Income Premium - CIGNA" xfId="1488"/>
    <cellStyle name="_Hydro_Capital Prov 1Q10_Summary Unrounded" xfId="1489"/>
    <cellStyle name="_Hydro_LTD-FAS 112 Summary" xfId="1490"/>
    <cellStyle name="_Iceland_3.0f_BID275" xfId="1491"/>
    <cellStyle name="_Iceland_3.0f_BID275_Budget Support 2012-09 2013-15 Benefit Programs v5 with NEER Barg Update" xfId="1492"/>
    <cellStyle name="_Iceland_3.0f_BID275_Capital Prov 1Q10" xfId="1493"/>
    <cellStyle name="_Iceland_3.0f_BID275_Capital Prov 1Q10 2" xfId="1494"/>
    <cellStyle name="_Iceland_3.0f_BID275_Capital Prov 1Q10_March_LTD_Premium" xfId="1495"/>
    <cellStyle name="_Iceland_3.0f_BID275_Capital Prov 1Q10_Nov Self Admin LTD Income Premium - CIGNA" xfId="1496"/>
    <cellStyle name="_Iceland_3.0f_BID275_Capital Prov 1Q10_Summary Unrounded" xfId="1497"/>
    <cellStyle name="_Iceland_3.0f_BID275_FAS 106 subsidy 2010" xfId="1498"/>
    <cellStyle name="_Iceland_3.0f_BID275_FAS 106 subsidy 2010 2" xfId="1499"/>
    <cellStyle name="_Iceland_3.0f_BID275_FAS 106 subsidy 2010_March_LTD_Premium" xfId="1500"/>
    <cellStyle name="_Iceland_3.0f_BID275_FAS 106 subsidy 2010_Nov Self Admin LTD Income Premium - CIGNA" xfId="1501"/>
    <cellStyle name="_Iceland_3.0f_BID275_FAS 106 subsidy 2010_Summary Unrounded" xfId="1502"/>
    <cellStyle name="_Iceland_3.0f_BID275_LTD-FAS 112 Summary" xfId="1503"/>
    <cellStyle name="_input" xfId="1504"/>
    <cellStyle name="_input 2" xfId="1505"/>
    <cellStyle name="_input_2008 FPL Group Tax Workpapers" xfId="1506"/>
    <cellStyle name="_input_2008 FPL Group Tax Workpapers_Budget Support 2012-09 2013-15 Benefit Programs v5 with NEER Barg Update" xfId="1507"/>
    <cellStyle name="_input_2008 FPL Group Tax Workpapers_LTD-FAS 112 Summary" xfId="1508"/>
    <cellStyle name="_input_Group Prov M11 09" xfId="1509"/>
    <cellStyle name="_input_Group Prov M11 09 2" xfId="1510"/>
    <cellStyle name="_input_Group Prov M11 09_March_LTD_Premium" xfId="1511"/>
    <cellStyle name="_input_Group Prov M11 09_Nov Self Admin LTD Income Premium - CIGNA" xfId="1512"/>
    <cellStyle name="_input_Group Prov M11 09_Summary Unrounded" xfId="1513"/>
    <cellStyle name="_input_March_LTD_Premium" xfId="1514"/>
    <cellStyle name="_input_Nov Self Admin LTD Income Premium - CIGNA" xfId="1515"/>
    <cellStyle name="_input_Summary Unrounded" xfId="1516"/>
    <cellStyle name="_IPG" xfId="1517"/>
    <cellStyle name="_IPG 2" xfId="1518"/>
    <cellStyle name="_IPG_LTD - ASC 715 2011" xfId="1519"/>
    <cellStyle name="_IPG_LTD - ASC 715 2011_0712 LTD (ASC 715) Cost Pushout" xfId="1520"/>
    <cellStyle name="_IPG_LTD - ASC 715 2011_Summary Unrounded" xfId="1521"/>
    <cellStyle name="_IPG_March_LTD_Premium" xfId="1522"/>
    <cellStyle name="_IPG_Nov Self Admin LTD Income Premium - CIGNA" xfId="1523"/>
    <cellStyle name="_IPG_Summary Unrounded" xfId="1524"/>
    <cellStyle name="_July 2009 Forecast Testing of Tax Rates" xfId="1525"/>
    <cellStyle name="_July 2009 Forecast Testing of Tax Rates 2" xfId="1526"/>
    <cellStyle name="_July 2009 Forecast Testing of Tax Rates_March_LTD_Premium" xfId="1527"/>
    <cellStyle name="_July 2009 Forecast Testing of Tax Rates_Nov Self Admin LTD Income Premium - CIGNA" xfId="1528"/>
    <cellStyle name="_July 2009 Forecast Testing of Tax Rates_Summary Unrounded" xfId="1529"/>
    <cellStyle name="_Key_R7.1" xfId="1530"/>
    <cellStyle name="_Key_R7.1_Budget Support 2012-09 2013-15 Benefit Programs v5 with NEER Barg Update" xfId="1531"/>
    <cellStyle name="_Key_R7.1_Capital Prov 1Q10" xfId="1532"/>
    <cellStyle name="_Key_R7.1_Capital Prov 1Q10 2" xfId="1533"/>
    <cellStyle name="_Key_R7.1_Capital Prov 1Q10_March_LTD_Premium" xfId="1534"/>
    <cellStyle name="_Key_R7.1_Capital Prov 1Q10_Nov Self Admin LTD Income Premium - CIGNA" xfId="1535"/>
    <cellStyle name="_Key_R7.1_Capital Prov 1Q10_Summary Unrounded" xfId="1536"/>
    <cellStyle name="_Key_R7.1_FAS 106 subsidy 2010" xfId="1537"/>
    <cellStyle name="_Key_R7.1_FAS 106 subsidy 2010 2" xfId="1538"/>
    <cellStyle name="_Key_R7.1_FAS 106 subsidy 2010_March_LTD_Premium" xfId="1539"/>
    <cellStyle name="_Key_R7.1_FAS 106 subsidy 2010_Nov Self Admin LTD Income Premium - CIGNA" xfId="1540"/>
    <cellStyle name="_Key_R7.1_FAS 106 subsidy 2010_Summary Unrounded" xfId="1541"/>
    <cellStyle name="_Key_R7.1_LTD-FAS 112 Summary" xfId="1542"/>
    <cellStyle name="_Key_R7.2" xfId="1543"/>
    <cellStyle name="_Key_R7.2_Budget Support 2012-09 2013-15 Benefit Programs v5 with NEER Barg Update" xfId="1544"/>
    <cellStyle name="_Key_R7.2_Capital Prov 1Q10" xfId="1545"/>
    <cellStyle name="_Key_R7.2_Capital Prov 1Q10 2" xfId="1546"/>
    <cellStyle name="_Key_R7.2_Capital Prov 1Q10_March_LTD_Premium" xfId="1547"/>
    <cellStyle name="_Key_R7.2_Capital Prov 1Q10_Nov Self Admin LTD Income Premium - CIGNA" xfId="1548"/>
    <cellStyle name="_Key_R7.2_Capital Prov 1Q10_Summary Unrounded" xfId="1549"/>
    <cellStyle name="_Key_R7.2_FAS 106 subsidy 2010" xfId="1550"/>
    <cellStyle name="_Key_R7.2_FAS 106 subsidy 2010 2" xfId="1551"/>
    <cellStyle name="_Key_R7.2_FAS 106 subsidy 2010_March_LTD_Premium" xfId="1552"/>
    <cellStyle name="_Key_R7.2_FAS 106 subsidy 2010_Nov Self Admin LTD Income Premium - CIGNA" xfId="1553"/>
    <cellStyle name="_Key_R7.2_FAS 106 subsidy 2010_Summary Unrounded" xfId="1554"/>
    <cellStyle name="_Key_R7.2_LTD-FAS 112 Summary" xfId="1555"/>
    <cellStyle name="_Link" xfId="1556"/>
    <cellStyle name="_Link_4Z_6_12_02" xfId="1557"/>
    <cellStyle name="_Link_4Z_6_12_02 Sens" xfId="1558"/>
    <cellStyle name="_Link_4Z_6_12_02 Sens_Budget Support 2012-09 2013-15 Benefit Programs v5 with NEER Barg Update" xfId="1559"/>
    <cellStyle name="_Link_4Z_6_12_02 Sens_Capital Prov 1Q10" xfId="1560"/>
    <cellStyle name="_Link_4Z_6_12_02 Sens_Capital Prov 1Q10 2" xfId="1561"/>
    <cellStyle name="_Link_4Z_6_12_02 Sens_Capital Prov 1Q10_March_LTD_Premium" xfId="1562"/>
    <cellStyle name="_Link_4Z_6_12_02 Sens_Capital Prov 1Q10_Nov Self Admin LTD Income Premium - CIGNA" xfId="1563"/>
    <cellStyle name="_Link_4Z_6_12_02 Sens_Capital Prov 1Q10_Summary Unrounded" xfId="1564"/>
    <cellStyle name="_Link_4Z_6_12_02 Sens_LTD-FAS 112 Summary" xfId="1565"/>
    <cellStyle name="_Link_4Z_6_12_02_Budget Support 2012-09 2013-15 Benefit Programs v5 with NEER Barg Update" xfId="1566"/>
    <cellStyle name="_Link_4Z_6_12_02_Capital Prov 1Q10" xfId="1567"/>
    <cellStyle name="_Link_4Z_6_12_02_Capital Prov 1Q10 2" xfId="1568"/>
    <cellStyle name="_Link_4Z_6_12_02_Capital Prov 1Q10_March_LTD_Premium" xfId="1569"/>
    <cellStyle name="_Link_4Z_6_12_02_Capital Prov 1Q10_Nov Self Admin LTD Income Premium - CIGNA" xfId="1570"/>
    <cellStyle name="_Link_4Z_6_12_02_Capital Prov 1Q10_Summary Unrounded" xfId="1571"/>
    <cellStyle name="_Link_4Z_6_12_02_LTD-FAS 112 Summary" xfId="1572"/>
    <cellStyle name="_Link_4Z_Winter" xfId="1573"/>
    <cellStyle name="_Link_4Z_Winter_Budget Support 2012-09 2013-15 Benefit Programs v5 with NEER Barg Update" xfId="1574"/>
    <cellStyle name="_Link_4Z_Winter_Capital Prov 1Q10" xfId="1575"/>
    <cellStyle name="_Link_4Z_Winter_Capital Prov 1Q10 2" xfId="1576"/>
    <cellStyle name="_Link_4Z_Winter_Capital Prov 1Q10_March_LTD_Premium" xfId="1577"/>
    <cellStyle name="_Link_4Z_Winter_Capital Prov 1Q10_Nov Self Admin LTD Income Premium - CIGNA" xfId="1578"/>
    <cellStyle name="_Link_4Z_Winter_Capital Prov 1Q10_Summary Unrounded" xfId="1579"/>
    <cellStyle name="_Link_4Z_Winter_LTD-FAS 112 Summary" xfId="1580"/>
    <cellStyle name="_Link_5Z_W_AV" xfId="1581"/>
    <cellStyle name="_Link_5Z_W_AV_Budget Support 2012-09 2013-15 Benefit Programs v5 with NEER Barg Update" xfId="1582"/>
    <cellStyle name="_Link_5Z_W_AV_Capital Prov 1Q10" xfId="1583"/>
    <cellStyle name="_Link_5Z_W_AV_Capital Prov 1Q10 2" xfId="1584"/>
    <cellStyle name="_Link_5Z_W_AV_Capital Prov 1Q10_March_LTD_Premium" xfId="1585"/>
    <cellStyle name="_Link_5Z_W_AV_Capital Prov 1Q10_Nov Self Admin LTD Income Premium - CIGNA" xfId="1586"/>
    <cellStyle name="_Link_5Z_W_AV_Capital Prov 1Q10_Summary Unrounded" xfId="1587"/>
    <cellStyle name="_Link_5Z_W_AV_LTD-FAS 112 Summary" xfId="1588"/>
    <cellStyle name="_Link_Budget Support 2012-09 2013-15 Benefit Programs v5 with NEER Barg Update" xfId="1589"/>
    <cellStyle name="_Link_Capital Prov 1Q10" xfId="1590"/>
    <cellStyle name="_Link_Capital Prov 1Q10 2" xfId="1591"/>
    <cellStyle name="_Link_Capital Prov 1Q10_March_LTD_Premium" xfId="1592"/>
    <cellStyle name="_Link_Capital Prov 1Q10_Nov Self Admin LTD Income Premium - CIGNA" xfId="1593"/>
    <cellStyle name="_Link_Capital Prov 1Q10_Summary Unrounded" xfId="1594"/>
    <cellStyle name="_Link_LTD-FAS 112 Summary" xfId="1595"/>
    <cellStyle name="_Link_Plus" xfId="1596"/>
    <cellStyle name="_Link_Plus_B" xfId="1597"/>
    <cellStyle name="_Link_Plus_B_Budget Support 2012-09 2013-15 Benefit Programs v5 with NEER Barg Update" xfId="1598"/>
    <cellStyle name="_Link_Plus_B_Capital Prov 1Q10" xfId="1599"/>
    <cellStyle name="_Link_Plus_B_Capital Prov 1Q10 2" xfId="1600"/>
    <cellStyle name="_Link_Plus_B_Capital Prov 1Q10_March_LTD_Premium" xfId="1601"/>
    <cellStyle name="_Link_Plus_B_Capital Prov 1Q10_Nov Self Admin LTD Income Premium - CIGNA" xfId="1602"/>
    <cellStyle name="_Link_Plus_B_Capital Prov 1Q10_Summary Unrounded" xfId="1603"/>
    <cellStyle name="_Link_Plus_B_LTD-FAS 112 Summary" xfId="1604"/>
    <cellStyle name="_Link_Plus_Budget Support 2012-09 2013-15 Benefit Programs v5 with NEER Barg Update" xfId="1605"/>
    <cellStyle name="_Link_Plus_Capital Prov 1Q10" xfId="1606"/>
    <cellStyle name="_Link_Plus_Capital Prov 1Q10 2" xfId="1607"/>
    <cellStyle name="_Link_Plus_Capital Prov 1Q10_March_LTD_Premium" xfId="1608"/>
    <cellStyle name="_Link_Plus_Capital Prov 1Q10_Nov Self Admin LTD Income Premium - CIGNA" xfId="1609"/>
    <cellStyle name="_Link_Plus_Capital Prov 1Q10_Summary Unrounded" xfId="1610"/>
    <cellStyle name="_Link_Plus_LTD-FAS 112 Summary" xfId="1611"/>
    <cellStyle name="_Link1" xfId="1612"/>
    <cellStyle name="_Link1_Budget Support 2012-09 2013-15 Benefit Programs v5 with NEER Barg Update" xfId="1613"/>
    <cellStyle name="_Link1_Capital Prov 1Q10" xfId="1614"/>
    <cellStyle name="_Link1_Capital Prov 1Q10 2" xfId="1615"/>
    <cellStyle name="_Link1_Capital Prov 1Q10_March_LTD_Premium" xfId="1616"/>
    <cellStyle name="_Link1_Capital Prov 1Q10_Nov Self Admin LTD Income Premium - CIGNA" xfId="1617"/>
    <cellStyle name="_Link1_Capital Prov 1Q10_Summary Unrounded" xfId="1618"/>
    <cellStyle name="_Link1_LTD-FAS 112 Summary" xfId="1619"/>
    <cellStyle name="_Link2" xfId="1620"/>
    <cellStyle name="_Link2_Budget Support 2012-09 2013-15 Benefit Programs v5 with NEER Barg Update" xfId="1621"/>
    <cellStyle name="_Link2_Capital Prov 1Q10" xfId="1622"/>
    <cellStyle name="_Link2_Capital Prov 1Q10 2" xfId="1623"/>
    <cellStyle name="_Link2_Capital Prov 1Q10_March_LTD_Premium" xfId="1624"/>
    <cellStyle name="_Link2_Capital Prov 1Q10_Nov Self Admin LTD Income Premium - CIGNA" xfId="1625"/>
    <cellStyle name="_Link2_Capital Prov 1Q10_Summary Unrounded" xfId="1626"/>
    <cellStyle name="_Link2_LTD-FAS 112 Summary" xfId="1627"/>
    <cellStyle name="_Load Growth" xfId="1628"/>
    <cellStyle name="_Load Growth_Budget Support 2012-09 2013-15 Benefit Programs v5 with NEER Barg Update" xfId="1629"/>
    <cellStyle name="_Load Growth_Capital Prov 1Q10" xfId="1630"/>
    <cellStyle name="_Load Growth_Capital Prov 1Q10 2" xfId="1631"/>
    <cellStyle name="_Load Growth_Capital Prov 1Q10_March_LTD_Premium" xfId="1632"/>
    <cellStyle name="_Load Growth_Capital Prov 1Q10_Nov Self Admin LTD Income Premium - CIGNA" xfId="1633"/>
    <cellStyle name="_Load Growth_Capital Prov 1Q10_Summary Unrounded" xfId="1634"/>
    <cellStyle name="_Load Growth_LTD-FAS 112 Summary" xfId="1635"/>
    <cellStyle name="_Load Growth2" xfId="1636"/>
    <cellStyle name="_Load Growth2_Budget Support 2012-09 2013-15 Benefit Programs v5 with NEER Barg Update" xfId="1637"/>
    <cellStyle name="_Load Growth2_Capital Prov 1Q10" xfId="1638"/>
    <cellStyle name="_Load Growth2_Capital Prov 1Q10 2" xfId="1639"/>
    <cellStyle name="_Load Growth2_Capital Prov 1Q10_March_LTD_Premium" xfId="1640"/>
    <cellStyle name="_Load Growth2_Capital Prov 1Q10_Nov Self Admin LTD Income Premium - CIGNA" xfId="1641"/>
    <cellStyle name="_Load Growth2_Capital Prov 1Q10_Summary Unrounded" xfId="1642"/>
    <cellStyle name="_Load Growth2_LTD-FAS 112 Summary" xfId="1643"/>
    <cellStyle name="_M" xfId="1644"/>
    <cellStyle name="_M_Budget Support 2012-09 2013-15 Benefit Programs v5 with NEER Barg Update" xfId="1645"/>
    <cellStyle name="_M_Capital Prov 1Q10" xfId="1646"/>
    <cellStyle name="_M_Capital Prov 1Q10 2" xfId="1647"/>
    <cellStyle name="_M_Capital Prov 1Q10_March_LTD_Premium" xfId="1648"/>
    <cellStyle name="_M_Capital Prov 1Q10_Nov Self Admin LTD Income Premium - CIGNA" xfId="1649"/>
    <cellStyle name="_M_Capital Prov 1Q10_Summary Unrounded" xfId="1650"/>
    <cellStyle name="_M_LTD-FAS 112 Summary" xfId="1651"/>
    <cellStyle name="_Major Maintenance Schedule - 09 2000" xfId="1652"/>
    <cellStyle name="_Major Maintenance Schedule - 09 2000 2" xfId="1653"/>
    <cellStyle name="_Major Maintenance Schedule - 09 2000_2008 FPL Group Tax Workpapers" xfId="1654"/>
    <cellStyle name="_Major Maintenance Schedule - 09 2000_2008 FPL Group Tax Workpapers_Budget Support 2012-09 2013-15 Benefit Programs v5 with NEER Barg Update" xfId="1655"/>
    <cellStyle name="_Major Maintenance Schedule - 09 2000_2008 FPL Group Tax Workpapers_LTD-FAS 112 Summary" xfId="1656"/>
    <cellStyle name="_Major Maintenance Schedule - 09 2000_Group Prov M11 09" xfId="1657"/>
    <cellStyle name="_Major Maintenance Schedule - 09 2000_Group Prov M11 09 2" xfId="1658"/>
    <cellStyle name="_Major Maintenance Schedule - 09 2000_Group Prov M11 09_March_LTD_Premium" xfId="1659"/>
    <cellStyle name="_Major Maintenance Schedule - 09 2000_Group Prov M11 09_Nov Self Admin LTD Income Premium - CIGNA" xfId="1660"/>
    <cellStyle name="_Major Maintenance Schedule - 09 2000_Group Prov M11 09_Summary Unrounded" xfId="1661"/>
    <cellStyle name="_Major Maintenance Schedule - 09 2000_March_LTD_Premium" xfId="1662"/>
    <cellStyle name="_Major Maintenance Schedule - 09 2000_Nov Self Admin LTD Income Premium - CIGNA" xfId="1663"/>
    <cellStyle name="_Major Maintenance Schedule - 09 2000_Summary Unrounded" xfId="1664"/>
    <cellStyle name="_Marcus Hook - Taxable Income Difference - rev 06.03.04" xfId="1665"/>
    <cellStyle name="_Marcus Hook - Taxable Income Difference - rev 06.03.04_Budget Support 2012-09 2013-15 Benefit Programs v5 with NEER Barg Update" xfId="1666"/>
    <cellStyle name="_Marcus Hook - Taxable Income Difference - rev 06.03.04_Capital Prov 1Q10" xfId="1667"/>
    <cellStyle name="_Marcus Hook - Taxable Income Difference - rev 06.03.04_Capital Prov 1Q10 2" xfId="1668"/>
    <cellStyle name="_Marcus Hook - Taxable Income Difference - rev 06.03.04_Capital Prov 1Q10_March_LTD_Premium" xfId="1669"/>
    <cellStyle name="_Marcus Hook - Taxable Income Difference - rev 06.03.04_Capital Prov 1Q10_Nov Self Admin LTD Income Premium - CIGNA" xfId="1670"/>
    <cellStyle name="_Marcus Hook - Taxable Income Difference - rev 06.03.04_Capital Prov 1Q10_Summary Unrounded" xfId="1671"/>
    <cellStyle name="_Marcus Hook - Taxable Income Difference - rev 06.03.04_FAS 106 subsidy 2010" xfId="1672"/>
    <cellStyle name="_Marcus Hook - Taxable Income Difference - rev 06.03.04_FAS 106 subsidy 2010 2" xfId="1673"/>
    <cellStyle name="_Marcus Hook - Taxable Income Difference - rev 06.03.04_FAS 106 subsidy 2010_March_LTD_Premium" xfId="1674"/>
    <cellStyle name="_Marcus Hook - Taxable Income Difference - rev 06.03.04_FAS 106 subsidy 2010_Nov Self Admin LTD Income Premium - CIGNA" xfId="1675"/>
    <cellStyle name="_Marcus Hook - Taxable Income Difference - rev 06.03.04_FAS 106 subsidy 2010_Summary Unrounded" xfId="1676"/>
    <cellStyle name="_Marcus Hook - Taxable Income Difference - rev 06.03.04_LTD-FAS 112 Summary" xfId="1677"/>
    <cellStyle name="_MH 50 Data" xfId="1678"/>
    <cellStyle name="_MH 50 Data 040507" xfId="1679"/>
    <cellStyle name="_MH 50 Data 040507_Budget Support 2012-09 2013-15 Benefit Programs v5 with NEER Barg Update" xfId="1680"/>
    <cellStyle name="_MH 50 Data 040507_Capital Prov 1Q10" xfId="1681"/>
    <cellStyle name="_MH 50 Data 040507_Capital Prov 1Q10 2" xfId="1682"/>
    <cellStyle name="_MH 50 Data 040507_Capital Prov 1Q10_March_LTD_Premium" xfId="1683"/>
    <cellStyle name="_MH 50 Data 040507_Capital Prov 1Q10_Nov Self Admin LTD Income Premium - CIGNA" xfId="1684"/>
    <cellStyle name="_MH 50 Data 040507_Capital Prov 1Q10_Summary Unrounded" xfId="1685"/>
    <cellStyle name="_MH 50 Data 040507_FAS 106 subsidy 2010" xfId="1686"/>
    <cellStyle name="_MH 50 Data 040507_FAS 106 subsidy 2010 2" xfId="1687"/>
    <cellStyle name="_MH 50 Data 040507_FAS 106 subsidy 2010_March_LTD_Premium" xfId="1688"/>
    <cellStyle name="_MH 50 Data 040507_FAS 106 subsidy 2010_Nov Self Admin LTD Income Premium - CIGNA" xfId="1689"/>
    <cellStyle name="_MH 50 Data 040507_FAS 106 subsidy 2010_Summary Unrounded" xfId="1690"/>
    <cellStyle name="_MH 50 Data 040507_LTD-FAS 112 Summary" xfId="1691"/>
    <cellStyle name="_MH 50 Data_Budget Support 2012-09 2013-15 Benefit Programs v5 with NEER Barg Update" xfId="1692"/>
    <cellStyle name="_MH 50 Data_Capital Prov 1Q10" xfId="1693"/>
    <cellStyle name="_MH 50 Data_Capital Prov 1Q10 2" xfId="1694"/>
    <cellStyle name="_MH 50 Data_Capital Prov 1Q10_March_LTD_Premium" xfId="1695"/>
    <cellStyle name="_MH 50 Data_Capital Prov 1Q10_Nov Self Admin LTD Income Premium - CIGNA" xfId="1696"/>
    <cellStyle name="_MH 50 Data_Capital Prov 1Q10_Summary Unrounded" xfId="1697"/>
    <cellStyle name="_MH 50 Data_FAS 106 subsidy 2010" xfId="1698"/>
    <cellStyle name="_MH 50 Data_FAS 106 subsidy 2010 2" xfId="1699"/>
    <cellStyle name="_MH 50 Data_FAS 106 subsidy 2010_March_LTD_Premium" xfId="1700"/>
    <cellStyle name="_MH 50 Data_FAS 106 subsidy 2010_Nov Self Admin LTD Income Premium - CIGNA" xfId="1701"/>
    <cellStyle name="_MH 50 Data_FAS 106 subsidy 2010_Summary Unrounded" xfId="1702"/>
    <cellStyle name="_MH 50 Data_LTD-FAS 112 Summary" xfId="1703"/>
    <cellStyle name="_MH 750 - Taxable Income Summary - rev 12.08.04" xfId="1704"/>
    <cellStyle name="_MH 750 - Taxable Income Summary - rev 12.08.04_Budget Support 2012-09 2013-15 Benefit Programs v5 with NEER Barg Update" xfId="1705"/>
    <cellStyle name="_MH 750 - Taxable Income Summary - rev 12.08.04_Capital Prov 1Q10" xfId="1706"/>
    <cellStyle name="_MH 750 - Taxable Income Summary - rev 12.08.04_Capital Prov 1Q10 2" xfId="1707"/>
    <cellStyle name="_MH 750 - Taxable Income Summary - rev 12.08.04_Capital Prov 1Q10_March_LTD_Premium" xfId="1708"/>
    <cellStyle name="_MH 750 - Taxable Income Summary - rev 12.08.04_Capital Prov 1Q10_Nov Self Admin LTD Income Premium - CIGNA" xfId="1709"/>
    <cellStyle name="_MH 750 - Taxable Income Summary - rev 12.08.04_Capital Prov 1Q10_Summary Unrounded" xfId="1710"/>
    <cellStyle name="_MH 750 - Taxable Income Summary - rev 12.08.04_FAS 106 subsidy 2010" xfId="1711"/>
    <cellStyle name="_MH 750 - Taxable Income Summary - rev 12.08.04_FAS 106 subsidy 2010 2" xfId="1712"/>
    <cellStyle name="_MH 750 - Taxable Income Summary - rev 12.08.04_FAS 106 subsidy 2010_March_LTD_Premium" xfId="1713"/>
    <cellStyle name="_MH 750 - Taxable Income Summary - rev 12.08.04_FAS 106 subsidy 2010_Nov Self Admin LTD Income Premium - CIGNA" xfId="1714"/>
    <cellStyle name="_MH 750 - Taxable Income Summary - rev 12.08.04_FAS 106 subsidy 2010_Summary Unrounded" xfId="1715"/>
    <cellStyle name="_MH 750 - Taxable Income Summary - rev 12.08.04_LTD-FAS 112 Summary" xfId="1716"/>
    <cellStyle name="_MH 750 040709 Report 1" xfId="1717"/>
    <cellStyle name="_MH 750 040709 Report 1_Budget Support 2012-09 2013-15 Benefit Programs v5 with NEER Barg Update" xfId="1718"/>
    <cellStyle name="_MH 750 040709 Report 1_Capital Prov 1Q10" xfId="1719"/>
    <cellStyle name="_MH 750 040709 Report 1_Capital Prov 1Q10 2" xfId="1720"/>
    <cellStyle name="_MH 750 040709 Report 1_Capital Prov 1Q10_March_LTD_Premium" xfId="1721"/>
    <cellStyle name="_MH 750 040709 Report 1_Capital Prov 1Q10_Nov Self Admin LTD Income Premium - CIGNA" xfId="1722"/>
    <cellStyle name="_MH 750 040709 Report 1_Capital Prov 1Q10_Summary Unrounded" xfId="1723"/>
    <cellStyle name="_MH 750 040709 Report 1_FAS 106 subsidy 2010" xfId="1724"/>
    <cellStyle name="_MH 750 040709 Report 1_FAS 106 subsidy 2010 2" xfId="1725"/>
    <cellStyle name="_MH 750 040709 Report 1_FAS 106 subsidy 2010_March_LTD_Premium" xfId="1726"/>
    <cellStyle name="_MH 750 040709 Report 1_FAS 106 subsidy 2010_Nov Self Admin LTD Income Premium - CIGNA" xfId="1727"/>
    <cellStyle name="_MH 750 040709 Report 1_FAS 106 subsidy 2010_Summary Unrounded" xfId="1728"/>
    <cellStyle name="_MH 750 040709 Report 1_LTD-FAS 112 Summary" xfId="1729"/>
    <cellStyle name="_MH 750 Data" xfId="1730"/>
    <cellStyle name="_MH 750 Data 04049" xfId="1731"/>
    <cellStyle name="_MH 750 Data 04049_Budget Support 2012-09 2013-15 Benefit Programs v5 with NEER Barg Update" xfId="1732"/>
    <cellStyle name="_MH 750 Data 04049_Capital Prov 1Q10" xfId="1733"/>
    <cellStyle name="_MH 750 Data 04049_Capital Prov 1Q10 2" xfId="1734"/>
    <cellStyle name="_MH 750 Data 04049_Capital Prov 1Q10_March_LTD_Premium" xfId="1735"/>
    <cellStyle name="_MH 750 Data 04049_Capital Prov 1Q10_Nov Self Admin LTD Income Premium - CIGNA" xfId="1736"/>
    <cellStyle name="_MH 750 Data 04049_Capital Prov 1Q10_Summary Unrounded" xfId="1737"/>
    <cellStyle name="_MH 750 Data 04049_FAS 106 subsidy 2010" xfId="1738"/>
    <cellStyle name="_MH 750 Data 04049_FAS 106 subsidy 2010 2" xfId="1739"/>
    <cellStyle name="_MH 750 Data 04049_FAS 106 subsidy 2010_March_LTD_Premium" xfId="1740"/>
    <cellStyle name="_MH 750 Data 04049_FAS 106 subsidy 2010_Nov Self Admin LTD Income Premium - CIGNA" xfId="1741"/>
    <cellStyle name="_MH 750 Data 04049_FAS 106 subsidy 2010_Summary Unrounded" xfId="1742"/>
    <cellStyle name="_MH 750 Data 04049_LTD-FAS 112 Summary" xfId="1743"/>
    <cellStyle name="_MH 750 Data 040507" xfId="1744"/>
    <cellStyle name="_MH 750 Data 040507_Budget Support 2012-09 2013-15 Benefit Programs v5 with NEER Barg Update" xfId="1745"/>
    <cellStyle name="_MH 750 Data 040507_Capital Prov 1Q10" xfId="1746"/>
    <cellStyle name="_MH 750 Data 040507_Capital Prov 1Q10 2" xfId="1747"/>
    <cellStyle name="_MH 750 Data 040507_Capital Prov 1Q10_March_LTD_Premium" xfId="1748"/>
    <cellStyle name="_MH 750 Data 040507_Capital Prov 1Q10_Nov Self Admin LTD Income Premium - CIGNA" xfId="1749"/>
    <cellStyle name="_MH 750 Data 040507_Capital Prov 1Q10_Summary Unrounded" xfId="1750"/>
    <cellStyle name="_MH 750 Data 040507_FAS 106 subsidy 2010" xfId="1751"/>
    <cellStyle name="_MH 750 Data 040507_FAS 106 subsidy 2010 2" xfId="1752"/>
    <cellStyle name="_MH 750 Data 040507_FAS 106 subsidy 2010_March_LTD_Premium" xfId="1753"/>
    <cellStyle name="_MH 750 Data 040507_FAS 106 subsidy 2010_Nov Self Admin LTD Income Premium - CIGNA" xfId="1754"/>
    <cellStyle name="_MH 750 Data 040507_FAS 106 subsidy 2010_Summary Unrounded" xfId="1755"/>
    <cellStyle name="_MH 750 Data 040507_LTD-FAS 112 Summary" xfId="1756"/>
    <cellStyle name="_MH 750 Data_Budget Support 2012-09 2013-15 Benefit Programs v5 with NEER Barg Update" xfId="1757"/>
    <cellStyle name="_MH 750 Data_Capital Prov 1Q10" xfId="1758"/>
    <cellStyle name="_MH 750 Data_Capital Prov 1Q10 2" xfId="1759"/>
    <cellStyle name="_MH 750 Data_Capital Prov 1Q10_March_LTD_Premium" xfId="1760"/>
    <cellStyle name="_MH 750 Data_Capital Prov 1Q10_Nov Self Admin LTD Income Premium - CIGNA" xfId="1761"/>
    <cellStyle name="_MH 750 Data_Capital Prov 1Q10_Summary Unrounded" xfId="1762"/>
    <cellStyle name="_MH 750 Data_FAS 106 subsidy 2010" xfId="1763"/>
    <cellStyle name="_MH 750 Data_FAS 106 subsidy 2010 2" xfId="1764"/>
    <cellStyle name="_MH 750 Data_FAS 106 subsidy 2010_March_LTD_Premium" xfId="1765"/>
    <cellStyle name="_MH 750 Data_FAS 106 subsidy 2010_Nov Self Admin LTD Income Premium - CIGNA" xfId="1766"/>
    <cellStyle name="_MH 750 Data_FAS 106 subsidy 2010_Summary Unrounded" xfId="1767"/>
    <cellStyle name="_MH 750 Data_LTD-FAS 112 Summary" xfId="1768"/>
    <cellStyle name="_MH Summary - 12.04 Board Meeting - rev 12.16.04" xfId="1769"/>
    <cellStyle name="_MH Summary - 12.04 Board Meeting - rev 12.16.04_Budget Support 2012-09 2013-15 Benefit Programs v5 with NEER Barg Update" xfId="1770"/>
    <cellStyle name="_MH Summary - 12.04 Board Meeting - rev 12.16.04_Capital Prov 1Q10" xfId="1771"/>
    <cellStyle name="_MH Summary - 12.04 Board Meeting - rev 12.16.04_Capital Prov 1Q10 2" xfId="1772"/>
    <cellStyle name="_MH Summary - 12.04 Board Meeting - rev 12.16.04_Capital Prov 1Q10_March_LTD_Premium" xfId="1773"/>
    <cellStyle name="_MH Summary - 12.04 Board Meeting - rev 12.16.04_Capital Prov 1Q10_Nov Self Admin LTD Income Premium - CIGNA" xfId="1774"/>
    <cellStyle name="_MH Summary - 12.04 Board Meeting - rev 12.16.04_Capital Prov 1Q10_Summary Unrounded" xfId="1775"/>
    <cellStyle name="_MH Summary - 12.04 Board Meeting - rev 12.16.04_LTD-FAS 112 Summary" xfId="1776"/>
    <cellStyle name="_MH750 - Major Maintenance - rev 10.06.04" xfId="1777"/>
    <cellStyle name="_MH750 - Major Maintenance - rev 10.06.04_Budget Support 2012-09 2013-15 Benefit Programs v5 with NEER Barg Update" xfId="1778"/>
    <cellStyle name="_MH750 - Major Maintenance - rev 10.06.04_Capital Prov 1Q10" xfId="1779"/>
    <cellStyle name="_MH750 - Major Maintenance - rev 10.06.04_Capital Prov 1Q10 2" xfId="1780"/>
    <cellStyle name="_MH750 - Major Maintenance - rev 10.06.04_Capital Prov 1Q10_March_LTD_Premium" xfId="1781"/>
    <cellStyle name="_MH750 - Major Maintenance - rev 10.06.04_Capital Prov 1Q10_Nov Self Admin LTD Income Premium - CIGNA" xfId="1782"/>
    <cellStyle name="_MH750 - Major Maintenance - rev 10.06.04_Capital Prov 1Q10_Summary Unrounded" xfId="1783"/>
    <cellStyle name="_MH750 - Major Maintenance - rev 10.06.04_FAS 106 subsidy 2010" xfId="1784"/>
    <cellStyle name="_MH750 - Major Maintenance - rev 10.06.04_FAS 106 subsidy 2010 2" xfId="1785"/>
    <cellStyle name="_MH750 - Major Maintenance - rev 10.06.04_FAS 106 subsidy 2010_March_LTD_Premium" xfId="1786"/>
    <cellStyle name="_MH750 - Major Maintenance - rev 10.06.04_FAS 106 subsidy 2010_Nov Self Admin LTD Income Premium - CIGNA" xfId="1787"/>
    <cellStyle name="_MH750 - Major Maintenance - rev 10.06.04_FAS 106 subsidy 2010_Summary Unrounded" xfId="1788"/>
    <cellStyle name="_MH750 - Major Maintenance - rev 10.06.04_LTD-FAS 112 Summary" xfId="1789"/>
    <cellStyle name="_MH750 Proforma - Rev 07.06.04" xfId="1790"/>
    <cellStyle name="_MH750 Proforma - Rev 07.06.04_Budget Support 2012-09 2013-15 Benefit Programs v5 with NEER Barg Update" xfId="1791"/>
    <cellStyle name="_MH750 Proforma - Rev 07.06.04_Capital Prov 1Q10" xfId="1792"/>
    <cellStyle name="_MH750 Proforma - Rev 07.06.04_Capital Prov 1Q10 2" xfId="1793"/>
    <cellStyle name="_MH750 Proforma - Rev 07.06.04_Capital Prov 1Q10_March_LTD_Premium" xfId="1794"/>
    <cellStyle name="_MH750 Proforma - Rev 07.06.04_Capital Prov 1Q10_Nov Self Admin LTD Income Premium - CIGNA" xfId="1795"/>
    <cellStyle name="_MH750 Proforma - Rev 07.06.04_Capital Prov 1Q10_Summary Unrounded" xfId="1796"/>
    <cellStyle name="_MH750 Proforma - Rev 07.06.04_FAS 106 subsidy 2010" xfId="1797"/>
    <cellStyle name="_MH750 Proforma - Rev 07.06.04_FAS 106 subsidy 2010 2" xfId="1798"/>
    <cellStyle name="_MH750 Proforma - Rev 07.06.04_FAS 106 subsidy 2010_March_LTD_Premium" xfId="1799"/>
    <cellStyle name="_MH750 Proforma - Rev 07.06.04_FAS 106 subsidy 2010_Nov Self Admin LTD Income Premium - CIGNA" xfId="1800"/>
    <cellStyle name="_MH750 Proforma - Rev 07.06.04_FAS 106 subsidy 2010_Summary Unrounded" xfId="1801"/>
    <cellStyle name="_MH750 Proforma - Rev 07.06.04_LTD-FAS 112 Summary" xfId="1802"/>
    <cellStyle name="_MH750 Proforma - Rev 07.19.04 2" xfId="1803"/>
    <cellStyle name="_MH750 Proforma - Rev 07.19.04 2_Budget Support 2012-09 2013-15 Benefit Programs v5 with NEER Barg Update" xfId="1804"/>
    <cellStyle name="_MH750 Proforma - Rev 07.19.04 2_Capital Prov 1Q10" xfId="1805"/>
    <cellStyle name="_MH750 Proforma - Rev 07.19.04 2_Capital Prov 1Q10 2" xfId="1806"/>
    <cellStyle name="_MH750 Proforma - Rev 07.19.04 2_Capital Prov 1Q10_March_LTD_Premium" xfId="1807"/>
    <cellStyle name="_MH750 Proforma - Rev 07.19.04 2_Capital Prov 1Q10_Nov Self Admin LTD Income Premium - CIGNA" xfId="1808"/>
    <cellStyle name="_MH750 Proforma - Rev 07.19.04 2_Capital Prov 1Q10_Summary Unrounded" xfId="1809"/>
    <cellStyle name="_MH750 Proforma - Rev 07.19.04 2_FAS 106 subsidy 2010" xfId="1810"/>
    <cellStyle name="_MH750 Proforma - Rev 07.19.04 2_FAS 106 subsidy 2010 2" xfId="1811"/>
    <cellStyle name="_MH750 Proforma - Rev 07.19.04 2_FAS 106 subsidy 2010_March_LTD_Premium" xfId="1812"/>
    <cellStyle name="_MH750 Proforma - Rev 07.19.04 2_FAS 106 subsidy 2010_Nov Self Admin LTD Income Premium - CIGNA" xfId="1813"/>
    <cellStyle name="_MH750 Proforma - Rev 07.19.04 2_FAS 106 subsidy 2010_Summary Unrounded" xfId="1814"/>
    <cellStyle name="_MH750 Proforma - Rev 07.19.04 2_LTD-FAS 112 Summary" xfId="1815"/>
    <cellStyle name="_MM (CASH)" xfId="1816"/>
    <cellStyle name="_MM (CASH) 2" xfId="1817"/>
    <cellStyle name="_MM (CASH)_2008 FPL Group Tax Workpapers" xfId="1818"/>
    <cellStyle name="_MM (CASH)_2008 FPL Group Tax Workpapers_Budget Support 2012-09 2013-15 Benefit Programs v5 with NEER Barg Update" xfId="1819"/>
    <cellStyle name="_MM (CASH)_2008 FPL Group Tax Workpapers_LTD-FAS 112 Summary" xfId="1820"/>
    <cellStyle name="_MM (CASH)_Group Prov M11 09" xfId="1821"/>
    <cellStyle name="_MM (CASH)_Group Prov M11 09 2" xfId="1822"/>
    <cellStyle name="_MM (CASH)_Group Prov M11 09_March_LTD_Premium" xfId="1823"/>
    <cellStyle name="_MM (CASH)_Group Prov M11 09_Nov Self Admin LTD Income Premium - CIGNA" xfId="1824"/>
    <cellStyle name="_MM (CASH)_Group Prov M11 09_Summary Unrounded" xfId="1825"/>
    <cellStyle name="_MM (CASH)_March_LTD_Premium" xfId="1826"/>
    <cellStyle name="_MM (CASH)_Nov Self Admin LTD Income Premium - CIGNA" xfId="1827"/>
    <cellStyle name="_MM (CASH)_Summary Unrounded" xfId="1828"/>
    <cellStyle name="_MM Cost Estimate Marcus Hook" xfId="1829"/>
    <cellStyle name="_MM Cost Estimate Marcus Hook_Budget Support 2012-09 2013-15 Benefit Programs v5 with NEER Barg Update" xfId="1830"/>
    <cellStyle name="_MM Cost Estimate Marcus Hook_Capital Prov 1Q10" xfId="1831"/>
    <cellStyle name="_MM Cost Estimate Marcus Hook_Capital Prov 1Q10 2" xfId="1832"/>
    <cellStyle name="_MM Cost Estimate Marcus Hook_Capital Prov 1Q10_March_LTD_Premium" xfId="1833"/>
    <cellStyle name="_MM Cost Estimate Marcus Hook_Capital Prov 1Q10_Nov Self Admin LTD Income Premium - CIGNA" xfId="1834"/>
    <cellStyle name="_MM Cost Estimate Marcus Hook_Capital Prov 1Q10_Summary Unrounded" xfId="1835"/>
    <cellStyle name="_MM Cost Estimate Marcus Hook_FAS 106 subsidy 2010" xfId="1836"/>
    <cellStyle name="_MM Cost Estimate Marcus Hook_FAS 106 subsidy 2010 2" xfId="1837"/>
    <cellStyle name="_MM Cost Estimate Marcus Hook_FAS 106 subsidy 2010_March_LTD_Premium" xfId="1838"/>
    <cellStyle name="_MM Cost Estimate Marcus Hook_FAS 106 subsidy 2010_Nov Self Admin LTD Income Premium - CIGNA" xfId="1839"/>
    <cellStyle name="_MM Cost Estimate Marcus Hook_FAS 106 subsidy 2010_Summary Unrounded" xfId="1840"/>
    <cellStyle name="_MM Cost Estimate Marcus Hook_LTD-FAS 112 Summary" xfId="1841"/>
    <cellStyle name="_Modification to Stack" xfId="1842"/>
    <cellStyle name="_Modification to Stack_Budget Support 2012-09 2013-15 Benefit Programs v5 with NEER Barg Update" xfId="1843"/>
    <cellStyle name="_Modification to Stack_Capital Prov 1Q10" xfId="1844"/>
    <cellStyle name="_Modification to Stack_Capital Prov 1Q10 2" xfId="1845"/>
    <cellStyle name="_Modification to Stack_Capital Prov 1Q10_March_LTD_Premium" xfId="1846"/>
    <cellStyle name="_Modification to Stack_Capital Prov 1Q10_Nov Self Admin LTD Income Premium - CIGNA" xfId="1847"/>
    <cellStyle name="_Modification to Stack_Capital Prov 1Q10_Summary Unrounded" xfId="1848"/>
    <cellStyle name="_Modification to Stack_LTD-FAS 112 Summary" xfId="1849"/>
    <cellStyle name="_Monthly Shape Factors1" xfId="1850"/>
    <cellStyle name="_Monthly Shape Factors1_Budget Support 2012-09 2013-15 Benefit Programs v5 with NEER Barg Update" xfId="1851"/>
    <cellStyle name="_Monthly Shape Factors1_Capital Prov 1Q10" xfId="1852"/>
    <cellStyle name="_Monthly Shape Factors1_Capital Prov 1Q10 2" xfId="1853"/>
    <cellStyle name="_Monthly Shape Factors1_Capital Prov 1Q10_March_LTD_Premium" xfId="1854"/>
    <cellStyle name="_Monthly Shape Factors1_Capital Prov 1Q10_Nov Self Admin LTD Income Premium - CIGNA" xfId="1855"/>
    <cellStyle name="_Monthly Shape Factors1_Capital Prov 1Q10_Summary Unrounded" xfId="1856"/>
    <cellStyle name="_Monthly Shape Factors1_LTD-FAS 112 Summary" xfId="1857"/>
    <cellStyle name="_Monthly Shape Factors2" xfId="1858"/>
    <cellStyle name="_Monthly Shape Factors2_Budget Support 2012-09 2013-15 Benefit Programs v5 with NEER Barg Update" xfId="1859"/>
    <cellStyle name="_Monthly Shape Factors2_Capital Prov 1Q10" xfId="1860"/>
    <cellStyle name="_Monthly Shape Factors2_Capital Prov 1Q10 2" xfId="1861"/>
    <cellStyle name="_Monthly Shape Factors2_Capital Prov 1Q10_March_LTD_Premium" xfId="1862"/>
    <cellStyle name="_Monthly Shape Factors2_Capital Prov 1Q10_Nov Self Admin LTD Income Premium - CIGNA" xfId="1863"/>
    <cellStyle name="_Monthly Shape Factors2_Capital Prov 1Q10_Summary Unrounded" xfId="1864"/>
    <cellStyle name="_Monthly Shape Factors2_LTD-FAS 112 Summary" xfId="1865"/>
    <cellStyle name="_Monthly Shape Factors3" xfId="1866"/>
    <cellStyle name="_Monthly Shape Factors3_Budget Support 2012-09 2013-15 Benefit Programs v5 with NEER Barg Update" xfId="1867"/>
    <cellStyle name="_Monthly Shape Factors3_Capital Prov 1Q10" xfId="1868"/>
    <cellStyle name="_Monthly Shape Factors3_Capital Prov 1Q10 2" xfId="1869"/>
    <cellStyle name="_Monthly Shape Factors3_Capital Prov 1Q10_March_LTD_Premium" xfId="1870"/>
    <cellStyle name="_Monthly Shape Factors3_Capital Prov 1Q10_Nov Self Admin LTD Income Premium - CIGNA" xfId="1871"/>
    <cellStyle name="_Monthly Shape Factors3_Capital Prov 1Q10_Summary Unrounded" xfId="1872"/>
    <cellStyle name="_Monthly Shape Factors3_LTD-FAS 112 Summary" xfId="1873"/>
    <cellStyle name="_Monthly Shape Factors4" xfId="1874"/>
    <cellStyle name="_Monthly Shape Factors4_Budget Support 2012-09 2013-15 Benefit Programs v5 with NEER Barg Update" xfId="1875"/>
    <cellStyle name="_Monthly Shape Factors4_Capital Prov 1Q10" xfId="1876"/>
    <cellStyle name="_Monthly Shape Factors4_Capital Prov 1Q10 2" xfId="1877"/>
    <cellStyle name="_Monthly Shape Factors4_Capital Prov 1Q10_March_LTD_Premium" xfId="1878"/>
    <cellStyle name="_Monthly Shape Factors4_Capital Prov 1Q10_Nov Self Admin LTD Income Premium - CIGNA" xfId="1879"/>
    <cellStyle name="_Monthly Shape Factors4_Capital Prov 1Q10_Summary Unrounded" xfId="1880"/>
    <cellStyle name="_Monthly Shape Factors4_LTD-FAS 112 Summary" xfId="1881"/>
    <cellStyle name="_Monthly Shape Factors5" xfId="1882"/>
    <cellStyle name="_Monthly Shape Factors5_Budget Support 2012-09 2013-15 Benefit Programs v5 with NEER Barg Update" xfId="1883"/>
    <cellStyle name="_Monthly Shape Factors5_Capital Prov 1Q10" xfId="1884"/>
    <cellStyle name="_Monthly Shape Factors5_Capital Prov 1Q10 2" xfId="1885"/>
    <cellStyle name="_Monthly Shape Factors5_Capital Prov 1Q10_March_LTD_Premium" xfId="1886"/>
    <cellStyle name="_Monthly Shape Factors5_Capital Prov 1Q10_Nov Self Admin LTD Income Premium - CIGNA" xfId="1887"/>
    <cellStyle name="_Monthly Shape Factors5_Capital Prov 1Q10_Summary Unrounded" xfId="1888"/>
    <cellStyle name="_Monthly Shape Factors5_LTD-FAS 112 Summary" xfId="1889"/>
    <cellStyle name="_New Resources" xfId="1890"/>
    <cellStyle name="_New Resources_Budget Support 2012-09 2013-15 Benefit Programs v5 with NEER Barg Update" xfId="1891"/>
    <cellStyle name="_New Resources_Capital Prov 1Q10" xfId="1892"/>
    <cellStyle name="_New Resources_Capital Prov 1Q10 2" xfId="1893"/>
    <cellStyle name="_New Resources_Capital Prov 1Q10_March_LTD_Premium" xfId="1894"/>
    <cellStyle name="_New Resources_Capital Prov 1Q10_Nov Self Admin LTD Income Premium - CIGNA" xfId="1895"/>
    <cellStyle name="_New Resources_Capital Prov 1Q10_Summary Unrounded" xfId="1896"/>
    <cellStyle name="_New Resources_LTD-FAS 112 Summary" xfId="1897"/>
    <cellStyle name="_Nuclear Availability" xfId="1898"/>
    <cellStyle name="_Nuclear Availability_Budget Support 2012-09 2013-15 Benefit Programs v5 with NEER Barg Update" xfId="1899"/>
    <cellStyle name="_Nuclear Availability_Capital Prov 1Q10" xfId="1900"/>
    <cellStyle name="_Nuclear Availability_Capital Prov 1Q10 2" xfId="1901"/>
    <cellStyle name="_Nuclear Availability_Capital Prov 1Q10_March_LTD_Premium" xfId="1902"/>
    <cellStyle name="_Nuclear Availability_Capital Prov 1Q10_Nov Self Admin LTD Income Premium - CIGNA" xfId="1903"/>
    <cellStyle name="_Nuclear Availability_Capital Prov 1Q10_Summary Unrounded" xfId="1904"/>
    <cellStyle name="_Nuclear Availability_LTD-FAS 112 Summary" xfId="1905"/>
    <cellStyle name="_O&amp;M  Cost Estimate Marcus Hook  - Updated Avis Run &amp; 290 starts 081902" xfId="1906"/>
    <cellStyle name="_O&amp;M  Cost Estimate Marcus Hook  - Updated Avis Run &amp; 290 starts 081902_Budget Support 2012-09 2013-15 Benefit Programs v5 with NEER Barg Update" xfId="1907"/>
    <cellStyle name="_O&amp;M  Cost Estimate Marcus Hook  - Updated Avis Run &amp; 290 starts 081902_Capital Prov 1Q10" xfId="1908"/>
    <cellStyle name="_O&amp;M  Cost Estimate Marcus Hook  - Updated Avis Run &amp; 290 starts 081902_Capital Prov 1Q10 2" xfId="1909"/>
    <cellStyle name="_O&amp;M  Cost Estimate Marcus Hook  - Updated Avis Run &amp; 290 starts 081902_Capital Prov 1Q10_March_LTD_Premium" xfId="1910"/>
    <cellStyle name="_O&amp;M  Cost Estimate Marcus Hook  - Updated Avis Run &amp; 290 starts 081902_Capital Prov 1Q10_Nov Self Admin LTD Income Premium - CIGNA" xfId="1911"/>
    <cellStyle name="_O&amp;M  Cost Estimate Marcus Hook  - Updated Avis Run &amp; 290 starts 081902_Capital Prov 1Q10_Summary Unrounded" xfId="1912"/>
    <cellStyle name="_O&amp;M  Cost Estimate Marcus Hook  - Updated Avis Run &amp; 290 starts 081902_FAS 106 subsidy 2010" xfId="1913"/>
    <cellStyle name="_O&amp;M  Cost Estimate Marcus Hook  - Updated Avis Run &amp; 290 starts 081902_FAS 106 subsidy 2010 2" xfId="1914"/>
    <cellStyle name="_O&amp;M  Cost Estimate Marcus Hook  - Updated Avis Run &amp; 290 starts 081902_FAS 106 subsidy 2010_March_LTD_Premium" xfId="1915"/>
    <cellStyle name="_O&amp;M  Cost Estimate Marcus Hook  - Updated Avis Run &amp; 290 starts 081902_FAS 106 subsidy 2010_Nov Self Admin LTD Income Premium - CIGNA" xfId="1916"/>
    <cellStyle name="_O&amp;M  Cost Estimate Marcus Hook  - Updated Avis Run &amp; 290 starts 081902_FAS 106 subsidy 2010_Summary Unrounded" xfId="1917"/>
    <cellStyle name="_O&amp;M  Cost Estimate Marcus Hook  - Updated Avis Run &amp; 290 starts 081902_LTD-FAS 112 Summary" xfId="1918"/>
    <cellStyle name="_O&amp;M  Cost Estimate Marcus Hook  - Updated for High Cycles rev071703" xfId="1919"/>
    <cellStyle name="_O&amp;M  Cost Estimate Marcus Hook  - Updated for High Cycles rev071703_Budget Support 2012-09 2013-15 Benefit Programs v5 with NEER Barg Update" xfId="1920"/>
    <cellStyle name="_O&amp;M  Cost Estimate Marcus Hook  - Updated for High Cycles rev071703_Capital Prov 1Q10" xfId="1921"/>
    <cellStyle name="_O&amp;M  Cost Estimate Marcus Hook  - Updated for High Cycles rev071703_Capital Prov 1Q10 2" xfId="1922"/>
    <cellStyle name="_O&amp;M  Cost Estimate Marcus Hook  - Updated for High Cycles rev071703_Capital Prov 1Q10_March_LTD_Premium" xfId="1923"/>
    <cellStyle name="_O&amp;M  Cost Estimate Marcus Hook  - Updated for High Cycles rev071703_Capital Prov 1Q10_Nov Self Admin LTD Income Premium - CIGNA" xfId="1924"/>
    <cellStyle name="_O&amp;M  Cost Estimate Marcus Hook  - Updated for High Cycles rev071703_Capital Prov 1Q10_Summary Unrounded" xfId="1925"/>
    <cellStyle name="_O&amp;M  Cost Estimate Marcus Hook  - Updated for High Cycles rev071703_FAS 106 subsidy 2010" xfId="1926"/>
    <cellStyle name="_O&amp;M  Cost Estimate Marcus Hook  - Updated for High Cycles rev071703_FAS 106 subsidy 2010 2" xfId="1927"/>
    <cellStyle name="_O&amp;M  Cost Estimate Marcus Hook  - Updated for High Cycles rev071703_FAS 106 subsidy 2010_March_LTD_Premium" xfId="1928"/>
    <cellStyle name="_O&amp;M  Cost Estimate Marcus Hook  - Updated for High Cycles rev071703_FAS 106 subsidy 2010_Nov Self Admin LTD Income Premium - CIGNA" xfId="1929"/>
    <cellStyle name="_O&amp;M  Cost Estimate Marcus Hook  - Updated for High Cycles rev071703_FAS 106 subsidy 2010_Summary Unrounded" xfId="1930"/>
    <cellStyle name="_O&amp;M  Cost Estimate Marcus Hook  - Updated for High Cycles rev071703_LTD-FAS 112 Summary" xfId="1931"/>
    <cellStyle name="_O&amp;M Detail -cc " xfId="1932"/>
    <cellStyle name="_O&amp;M Detail -cc  2" xfId="1933"/>
    <cellStyle name="_O&amp;M Detail -cc _2008 FPL Group Tax Workpapers" xfId="1934"/>
    <cellStyle name="_O&amp;M Detail -cc _2008 FPL Group Tax Workpapers_Budget Support 2012-09 2013-15 Benefit Programs v5 with NEER Barg Update" xfId="1935"/>
    <cellStyle name="_O&amp;M Detail -cc _2008 FPL Group Tax Workpapers_LTD-FAS 112 Summary" xfId="1936"/>
    <cellStyle name="_O&amp;M Detail -cc _Group Prov M11 09" xfId="1937"/>
    <cellStyle name="_O&amp;M Detail -cc _Group Prov M11 09 2" xfId="1938"/>
    <cellStyle name="_O&amp;M Detail -cc _Group Prov M11 09_March_LTD_Premium" xfId="1939"/>
    <cellStyle name="_O&amp;M Detail -cc _Group Prov M11 09_Nov Self Admin LTD Income Premium - CIGNA" xfId="1940"/>
    <cellStyle name="_O&amp;M Detail -cc _Group Prov M11 09_Summary Unrounded" xfId="1941"/>
    <cellStyle name="_O&amp;M Detail -cc _March_LTD_Premium" xfId="1942"/>
    <cellStyle name="_O&amp;M Detail -cc _Nov Self Admin LTD Income Premium - CIGNA" xfId="1943"/>
    <cellStyle name="_O&amp;M Detail -cc _Summary Unrounded" xfId="1944"/>
    <cellStyle name="_O&amp;M Detail -ct" xfId="1945"/>
    <cellStyle name="_O&amp;M Detail -ct 2" xfId="1946"/>
    <cellStyle name="_O&amp;M Detail -ct_2008 FPL Group Tax Workpapers" xfId="1947"/>
    <cellStyle name="_O&amp;M Detail -ct_2008 FPL Group Tax Workpapers_Budget Support 2012-09 2013-15 Benefit Programs v5 with NEER Barg Update" xfId="1948"/>
    <cellStyle name="_O&amp;M Detail -ct_2008 FPL Group Tax Workpapers_LTD-FAS 112 Summary" xfId="1949"/>
    <cellStyle name="_O&amp;M Detail -ct_Group Prov M11 09" xfId="1950"/>
    <cellStyle name="_O&amp;M Detail -ct_Group Prov M11 09 2" xfId="1951"/>
    <cellStyle name="_O&amp;M Detail -ct_Group Prov M11 09_March_LTD_Premium" xfId="1952"/>
    <cellStyle name="_O&amp;M Detail -ct_Group Prov M11 09_Nov Self Admin LTD Income Premium - CIGNA" xfId="1953"/>
    <cellStyle name="_O&amp;M Detail -ct_Group Prov M11 09_Summary Unrounded" xfId="1954"/>
    <cellStyle name="_O&amp;M Detail -ct_March_LTD_Premium" xfId="1955"/>
    <cellStyle name="_O&amp;M Detail -ct_Nov Self Admin LTD Income Premium - CIGNA" xfId="1956"/>
    <cellStyle name="_O&amp;M Detail -ct_Summary Unrounded" xfId="1957"/>
    <cellStyle name="_Plant C Summary of Nuclear Inputs" xfId="1958"/>
    <cellStyle name="_Plant C Summary of Nuclear Inputs_Budget Support 2012-09 2013-15 Benefit Programs v5 with NEER Barg Update" xfId="1959"/>
    <cellStyle name="_Plant C Summary of Nuclear Inputs_Capital Prov 1Q10" xfId="1960"/>
    <cellStyle name="_Plant C Summary of Nuclear Inputs_Capital Prov 1Q10 2" xfId="1961"/>
    <cellStyle name="_Plant C Summary of Nuclear Inputs_Capital Prov 1Q10_March_LTD_Premium" xfId="1962"/>
    <cellStyle name="_Plant C Summary of Nuclear Inputs_Capital Prov 1Q10_Nov Self Admin LTD Income Premium - CIGNA" xfId="1963"/>
    <cellStyle name="_Plant C Summary of Nuclear Inputs_Capital Prov 1Q10_Summary Unrounded" xfId="1964"/>
    <cellStyle name="_Plant C Summary of Nuclear Inputs_FAS 106 subsidy 2010" xfId="1965"/>
    <cellStyle name="_Plant C Summary of Nuclear Inputs_FAS 106 subsidy 2010 2" xfId="1966"/>
    <cellStyle name="_Plant C Summary of Nuclear Inputs_FAS 106 subsidy 2010_March_LTD_Premium" xfId="1967"/>
    <cellStyle name="_Plant C Summary of Nuclear Inputs_FAS 106 subsidy 2010_Nov Self Admin LTD Income Premium - CIGNA" xfId="1968"/>
    <cellStyle name="_Plant C Summary of Nuclear Inputs_FAS 106 subsidy 2010_Summary Unrounded" xfId="1969"/>
    <cellStyle name="_Plant C Summary of Nuclear Inputs_LTD-FAS 112 Summary" xfId="1970"/>
    <cellStyle name="_Plant OC Summary of Nuclear Inputs" xfId="1971"/>
    <cellStyle name="_Plant OC Summary of Nuclear Inputs_Budget Support 2012-09 2013-15 Benefit Programs v5 with NEER Barg Update" xfId="1972"/>
    <cellStyle name="_Plant OC Summary of Nuclear Inputs_Capital Prov 1Q10" xfId="1973"/>
    <cellStyle name="_Plant OC Summary of Nuclear Inputs_Capital Prov 1Q10 2" xfId="1974"/>
    <cellStyle name="_Plant OC Summary of Nuclear Inputs_Capital Prov 1Q10_March_LTD_Premium" xfId="1975"/>
    <cellStyle name="_Plant OC Summary of Nuclear Inputs_Capital Prov 1Q10_Nov Self Admin LTD Income Premium - CIGNA" xfId="1976"/>
    <cellStyle name="_Plant OC Summary of Nuclear Inputs_Capital Prov 1Q10_Summary Unrounded" xfId="1977"/>
    <cellStyle name="_Plant OC Summary of Nuclear Inputs_FAS 106 subsidy 2010" xfId="1978"/>
    <cellStyle name="_Plant OC Summary of Nuclear Inputs_FAS 106 subsidy 2010 2" xfId="1979"/>
    <cellStyle name="_Plant OC Summary of Nuclear Inputs_FAS 106 subsidy 2010_March_LTD_Premium" xfId="1980"/>
    <cellStyle name="_Plant OC Summary of Nuclear Inputs_FAS 106 subsidy 2010_Nov Self Admin LTD Income Premium - CIGNA" xfId="1981"/>
    <cellStyle name="_Plant OC Summary of Nuclear Inputs_FAS 106 subsidy 2010_Summary Unrounded" xfId="1982"/>
    <cellStyle name="_Plant OC Summary of Nuclear Inputs_LTD-FAS 112 Summary" xfId="1983"/>
    <cellStyle name="_Plant T Summary of Nuclear Inputs" xfId="1984"/>
    <cellStyle name="_Plant T Summary of Nuclear Inputs_Budget Support 2012-09 2013-15 Benefit Programs v5 with NEER Barg Update" xfId="1985"/>
    <cellStyle name="_Plant T Summary of Nuclear Inputs_Capital Prov 1Q10" xfId="1986"/>
    <cellStyle name="_Plant T Summary of Nuclear Inputs_Capital Prov 1Q10 2" xfId="1987"/>
    <cellStyle name="_Plant T Summary of Nuclear Inputs_Capital Prov 1Q10_March_LTD_Premium" xfId="1988"/>
    <cellStyle name="_Plant T Summary of Nuclear Inputs_Capital Prov 1Q10_Nov Self Admin LTD Income Premium - CIGNA" xfId="1989"/>
    <cellStyle name="_Plant T Summary of Nuclear Inputs_Capital Prov 1Q10_Summary Unrounded" xfId="1990"/>
    <cellStyle name="_Plant T Summary of Nuclear Inputs_FAS 106 subsidy 2010" xfId="1991"/>
    <cellStyle name="_Plant T Summary of Nuclear Inputs_FAS 106 subsidy 2010 2" xfId="1992"/>
    <cellStyle name="_Plant T Summary of Nuclear Inputs_FAS 106 subsidy 2010_March_LTD_Premium" xfId="1993"/>
    <cellStyle name="_Plant T Summary of Nuclear Inputs_FAS 106 subsidy 2010_Nov Self Admin LTD Income Premium - CIGNA" xfId="1994"/>
    <cellStyle name="_Plant T Summary of Nuclear Inputs_FAS 106 subsidy 2010_Summary Unrounded" xfId="1995"/>
    <cellStyle name="_Plant T Summary of Nuclear Inputs_LTD-FAS 112 Summary" xfId="1996"/>
    <cellStyle name="_Point Beach_Preliminary Opening Balance Sheet_1_3_08(1125am)" xfId="1997"/>
    <cellStyle name="_Point Beach_Preliminary Opening Balance Sheet_1_3_08(1125am)_Budget Support 2012-09 2013-15 Benefit Programs v5 with NEER Barg Update" xfId="1998"/>
    <cellStyle name="_Point Beach_Preliminary Opening Balance Sheet_1_3_08(1125am)_LTD-FAS 112 Summary" xfId="1999"/>
    <cellStyle name="_Point Beach_PrelimPurchaseaccg_09242007" xfId="2000"/>
    <cellStyle name="_Point Beach_PrelimPurchaseaccg_09242007_Budget Support 2012-09 2013-15 Benefit Programs v5 with NEER Barg Update" xfId="2001"/>
    <cellStyle name="_Point Beach_PrelimPurchaseaccg_09242007_LTD-FAS 112 Summary" xfId="2002"/>
    <cellStyle name="_Price Curves" xfId="2003"/>
    <cellStyle name="_Price Curves_Budget Support 2012-09 2013-15 Benefit Programs v5 with NEER Barg Update" xfId="2004"/>
    <cellStyle name="_Price Curves_Capital Prov 1Q10" xfId="2005"/>
    <cellStyle name="_Price Curves_Capital Prov 1Q10 2" xfId="2006"/>
    <cellStyle name="_Price Curves_Capital Prov 1Q10_March_LTD_Premium" xfId="2007"/>
    <cellStyle name="_Price Curves_Capital Prov 1Q10_Nov Self Admin LTD Income Premium - CIGNA" xfId="2008"/>
    <cellStyle name="_Price Curves_Capital Prov 1Q10_Summary Unrounded" xfId="2009"/>
    <cellStyle name="_Price Curves_FAS 106 subsidy 2010" xfId="2010"/>
    <cellStyle name="_Price Curves_FAS 106 subsidy 2010 2" xfId="2011"/>
    <cellStyle name="_Price Curves_FAS 106 subsidy 2010_March_LTD_Premium" xfId="2012"/>
    <cellStyle name="_Price Curves_FAS 106 subsidy 2010_Nov Self Admin LTD Income Premium - CIGNA" xfId="2013"/>
    <cellStyle name="_Price Curves_FAS 106 subsidy 2010_Summary Unrounded" xfId="2014"/>
    <cellStyle name="_Price Curves_LTD-FAS 112 Summary" xfId="2015"/>
    <cellStyle name="_Pro Forma - Bastrop -  rev 04.14.04 2" xfId="2016"/>
    <cellStyle name="_Pro Forma - Bastrop -  rev 04.14.04 2_Budget Support 2012-09 2013-15 Benefit Programs v5 with NEER Barg Update" xfId="2017"/>
    <cellStyle name="_Pro Forma - Bastrop -  rev 04.14.04 2_Capital Prov 1Q10" xfId="2018"/>
    <cellStyle name="_Pro Forma - Bastrop -  rev 04.14.04 2_Capital Prov 1Q10 2" xfId="2019"/>
    <cellStyle name="_Pro Forma - Bastrop -  rev 04.14.04 2_Capital Prov 1Q10_March_LTD_Premium" xfId="2020"/>
    <cellStyle name="_Pro Forma - Bastrop -  rev 04.14.04 2_Capital Prov 1Q10_Nov Self Admin LTD Income Premium - CIGNA" xfId="2021"/>
    <cellStyle name="_Pro Forma - Bastrop -  rev 04.14.04 2_Capital Prov 1Q10_Summary Unrounded" xfId="2022"/>
    <cellStyle name="_Pro Forma - Bastrop -  rev 04.14.04 2_FAS 106 subsidy 2010" xfId="2023"/>
    <cellStyle name="_Pro Forma - Bastrop -  rev 04.14.04 2_FAS 106 subsidy 2010 2" xfId="2024"/>
    <cellStyle name="_Pro Forma - Bastrop -  rev 04.14.04 2_FAS 106 subsidy 2010_March_LTD_Premium" xfId="2025"/>
    <cellStyle name="_Pro Forma - Bastrop -  rev 04.14.04 2_FAS 106 subsidy 2010_Nov Self Admin LTD Income Premium - CIGNA" xfId="2026"/>
    <cellStyle name="_Pro Forma - Bastrop -  rev 04.14.04 2_FAS 106 subsidy 2010_Summary Unrounded" xfId="2027"/>
    <cellStyle name="_Pro Forma - Bastrop -  rev 04.14.04 2_LTD-FAS 112 Summary" xfId="2028"/>
    <cellStyle name="_Pro Forma - Linden (Closing) - rev 03.25.03" xfId="2029"/>
    <cellStyle name="_Pro Forma - Linden (Closing) - rev 03.25.03_Budget Support 2012-09 2013-15 Benefit Programs v5 with NEER Barg Update" xfId="2030"/>
    <cellStyle name="_Pro Forma - Linden (Closing) - rev 03.25.03_Capital Prov 1Q10" xfId="2031"/>
    <cellStyle name="_Pro Forma - Linden (Closing) - rev 03.25.03_Capital Prov 1Q10 2" xfId="2032"/>
    <cellStyle name="_Pro Forma - Linden (Closing) - rev 03.25.03_Capital Prov 1Q10_March_LTD_Premium" xfId="2033"/>
    <cellStyle name="_Pro Forma - Linden (Closing) - rev 03.25.03_Capital Prov 1Q10_Nov Self Admin LTD Income Premium - CIGNA" xfId="2034"/>
    <cellStyle name="_Pro Forma - Linden (Closing) - rev 03.25.03_Capital Prov 1Q10_Summary Unrounded" xfId="2035"/>
    <cellStyle name="_Pro Forma - Linden (Closing) - rev 03.25.03_FAS 106 subsidy 2010" xfId="2036"/>
    <cellStyle name="_Pro Forma - Linden (Closing) - rev 03.25.03_FAS 106 subsidy 2010 2" xfId="2037"/>
    <cellStyle name="_Pro Forma - Linden (Closing) - rev 03.25.03_FAS 106 subsidy 2010_March_LTD_Premium" xfId="2038"/>
    <cellStyle name="_Pro Forma - Linden (Closing) - rev 03.25.03_FAS 106 subsidy 2010_Nov Self Admin LTD Income Premium - CIGNA" xfId="2039"/>
    <cellStyle name="_Pro Forma - Linden (Closing) - rev 03.25.03_FAS 106 subsidy 2010_Summary Unrounded" xfId="2040"/>
    <cellStyle name="_Pro Forma - Linden (Closing) - rev 03.25.03_LTD-FAS 112 Summary" xfId="2041"/>
    <cellStyle name="_Pro Forma - Middletown - rev 04.09.03" xfId="2042"/>
    <cellStyle name="_Pro Forma - Middletown - rev 04.09.03_Budget Support 2012-09 2013-15 Benefit Programs v5 with NEER Barg Update" xfId="2043"/>
    <cellStyle name="_Pro Forma - Middletown - rev 04.09.03_Capital Prov 1Q10" xfId="2044"/>
    <cellStyle name="_Pro Forma - Middletown - rev 04.09.03_Capital Prov 1Q10 2" xfId="2045"/>
    <cellStyle name="_Pro Forma - Middletown - rev 04.09.03_Capital Prov 1Q10_March_LTD_Premium" xfId="2046"/>
    <cellStyle name="_Pro Forma - Middletown - rev 04.09.03_Capital Prov 1Q10_Nov Self Admin LTD Income Premium - CIGNA" xfId="2047"/>
    <cellStyle name="_Pro Forma - Middletown - rev 04.09.03_Capital Prov 1Q10_Summary Unrounded" xfId="2048"/>
    <cellStyle name="_Pro Forma - Middletown - rev 04.09.03_FAS 106 subsidy 2010" xfId="2049"/>
    <cellStyle name="_Pro Forma - Middletown - rev 04.09.03_FAS 106 subsidy 2010 2" xfId="2050"/>
    <cellStyle name="_Pro Forma - Middletown - rev 04.09.03_FAS 106 subsidy 2010_March_LTD_Premium" xfId="2051"/>
    <cellStyle name="_Pro Forma - Middletown - rev 04.09.03_FAS 106 subsidy 2010_Nov Self Admin LTD Income Premium - CIGNA" xfId="2052"/>
    <cellStyle name="_Pro Forma - Middletown - rev 04.09.03_FAS 106 subsidy 2010_Summary Unrounded" xfId="2053"/>
    <cellStyle name="_Pro Forma - Middletown - rev 04.09.03_LTD-FAS 112 Summary" xfId="2054"/>
    <cellStyle name="_Purchase Accounting Rev 2" xfId="2055"/>
    <cellStyle name="_Purchase Accounting Rev 2_Budget Support 2012-09 2013-15 Benefit Programs v5 with NEER Barg Update" xfId="2056"/>
    <cellStyle name="_Purchase Accounting Rev 2_LTD-FAS 112 Summary" xfId="2057"/>
    <cellStyle name="_Res_ERCOT_Spring_02_8Z" xfId="2058"/>
    <cellStyle name="_Res_ERCOT_Spring_02_8Z_Budget Support 2012-09 2013-15 Benefit Programs v5 with NEER Barg Update" xfId="2059"/>
    <cellStyle name="_Res_ERCOT_Spring_02_8Z_Capital Prov 1Q10" xfId="2060"/>
    <cellStyle name="_Res_ERCOT_Spring_02_8Z_Capital Prov 1Q10 2" xfId="2061"/>
    <cellStyle name="_Res_ERCOT_Spring_02_8Z_Capital Prov 1Q10_March_LTD_Premium" xfId="2062"/>
    <cellStyle name="_Res_ERCOT_Spring_02_8Z_Capital Prov 1Q10_Nov Self Admin LTD Income Premium - CIGNA" xfId="2063"/>
    <cellStyle name="_Res_ERCOT_Spring_02_8Z_Capital Prov 1Q10_Summary Unrounded" xfId="2064"/>
    <cellStyle name="_Res_ERCOT_Spring_02_8Z_LTD-FAS 112 Summary" xfId="2065"/>
    <cellStyle name="_Resources Gas SP Conversion" xfId="2066"/>
    <cellStyle name="_Resources Gas SP Conversion_Budget Support 2012-09 2013-15 Benefit Programs v5 with NEER Barg Update" xfId="2067"/>
    <cellStyle name="_Resources Gas SP Conversion_Capital Prov 1Q10" xfId="2068"/>
    <cellStyle name="_Resources Gas SP Conversion_Capital Prov 1Q10 2" xfId="2069"/>
    <cellStyle name="_Resources Gas SP Conversion_Capital Prov 1Q10_March_LTD_Premium" xfId="2070"/>
    <cellStyle name="_Resources Gas SP Conversion_Capital Prov 1Q10_Nov Self Admin LTD Income Premium - CIGNA" xfId="2071"/>
    <cellStyle name="_Resources Gas SP Conversion_Capital Prov 1Q10_Summary Unrounded" xfId="2072"/>
    <cellStyle name="_Resources Gas SP Conversion_LTD-FAS 112 Summary" xfId="2073"/>
    <cellStyle name="_Resources1" xfId="2074"/>
    <cellStyle name="_Resources1_Budget Support 2012-09 2013-15 Benefit Programs v5 with NEER Barg Update" xfId="2075"/>
    <cellStyle name="_Resources1_Capital Prov 1Q10" xfId="2076"/>
    <cellStyle name="_Resources1_Capital Prov 1Q10 2" xfId="2077"/>
    <cellStyle name="_Resources1_Capital Prov 1Q10_March_LTD_Premium" xfId="2078"/>
    <cellStyle name="_Resources1_Capital Prov 1Q10_Nov Self Admin LTD Income Premium - CIGNA" xfId="2079"/>
    <cellStyle name="_Resources1_Capital Prov 1Q10_Summary Unrounded" xfId="2080"/>
    <cellStyle name="_Resources1_LTD-FAS 112 Summary" xfId="2081"/>
    <cellStyle name="_Resources10" xfId="2082"/>
    <cellStyle name="_Resources10_Budget Support 2012-09 2013-15 Benefit Programs v5 with NEER Barg Update" xfId="2083"/>
    <cellStyle name="_Resources10_Capital Prov 1Q10" xfId="2084"/>
    <cellStyle name="_Resources10_Capital Prov 1Q10 2" xfId="2085"/>
    <cellStyle name="_Resources10_Capital Prov 1Q10_March_LTD_Premium" xfId="2086"/>
    <cellStyle name="_Resources10_Capital Prov 1Q10_Nov Self Admin LTD Income Premium - CIGNA" xfId="2087"/>
    <cellStyle name="_Resources10_Capital Prov 1Q10_Summary Unrounded" xfId="2088"/>
    <cellStyle name="_Resources10_LTD-FAS 112 Summary" xfId="2089"/>
    <cellStyle name="_Resources2" xfId="2090"/>
    <cellStyle name="_Resources2_Budget Support 2012-09 2013-15 Benefit Programs v5 with NEER Barg Update" xfId="2091"/>
    <cellStyle name="_Resources2_Capital Prov 1Q10" xfId="2092"/>
    <cellStyle name="_Resources2_Capital Prov 1Q10 2" xfId="2093"/>
    <cellStyle name="_Resources2_Capital Prov 1Q10_March_LTD_Premium" xfId="2094"/>
    <cellStyle name="_Resources2_Capital Prov 1Q10_Nov Self Admin LTD Income Premium - CIGNA" xfId="2095"/>
    <cellStyle name="_Resources2_Capital Prov 1Q10_Summary Unrounded" xfId="2096"/>
    <cellStyle name="_Resources2_LTD-FAS 112 Summary" xfId="2097"/>
    <cellStyle name="_Resources3" xfId="2098"/>
    <cellStyle name="_Resources3_Budget Support 2012-09 2013-15 Benefit Programs v5 with NEER Barg Update" xfId="2099"/>
    <cellStyle name="_Resources3_Capital Prov 1Q10" xfId="2100"/>
    <cellStyle name="_Resources3_Capital Prov 1Q10 2" xfId="2101"/>
    <cellStyle name="_Resources3_Capital Prov 1Q10_March_LTD_Premium" xfId="2102"/>
    <cellStyle name="_Resources3_Capital Prov 1Q10_Nov Self Admin LTD Income Premium - CIGNA" xfId="2103"/>
    <cellStyle name="_Resources3_Capital Prov 1Q10_Summary Unrounded" xfId="2104"/>
    <cellStyle name="_Resources3_LTD-FAS 112 Summary" xfId="2105"/>
    <cellStyle name="_Resources4" xfId="2106"/>
    <cellStyle name="_Resources4_Budget Support 2012-09 2013-15 Benefit Programs v5 with NEER Barg Update" xfId="2107"/>
    <cellStyle name="_Resources4_Capital Prov 1Q10" xfId="2108"/>
    <cellStyle name="_Resources4_Capital Prov 1Q10 2" xfId="2109"/>
    <cellStyle name="_Resources4_Capital Prov 1Q10_March_LTD_Premium" xfId="2110"/>
    <cellStyle name="_Resources4_Capital Prov 1Q10_Nov Self Admin LTD Income Premium - CIGNA" xfId="2111"/>
    <cellStyle name="_Resources4_Capital Prov 1Q10_Summary Unrounded" xfId="2112"/>
    <cellStyle name="_Resources4_LTD-FAS 112 Summary" xfId="2113"/>
    <cellStyle name="_Resources5" xfId="2114"/>
    <cellStyle name="_Resources5_Budget Support 2012-09 2013-15 Benefit Programs v5 with NEER Barg Update" xfId="2115"/>
    <cellStyle name="_Resources5_Capital Prov 1Q10" xfId="2116"/>
    <cellStyle name="_Resources5_Capital Prov 1Q10 2" xfId="2117"/>
    <cellStyle name="_Resources5_Capital Prov 1Q10_March_LTD_Premium" xfId="2118"/>
    <cellStyle name="_Resources5_Capital Prov 1Q10_Nov Self Admin LTD Income Premium - CIGNA" xfId="2119"/>
    <cellStyle name="_Resources5_Capital Prov 1Q10_Summary Unrounded" xfId="2120"/>
    <cellStyle name="_Resources5_LTD-FAS 112 Summary" xfId="2121"/>
    <cellStyle name="_Resources6" xfId="2122"/>
    <cellStyle name="_Resources6_Budget Support 2012-09 2013-15 Benefit Programs v5 with NEER Barg Update" xfId="2123"/>
    <cellStyle name="_Resources6_Capital Prov 1Q10" xfId="2124"/>
    <cellStyle name="_Resources6_Capital Prov 1Q10 2" xfId="2125"/>
    <cellStyle name="_Resources6_Capital Prov 1Q10_March_LTD_Premium" xfId="2126"/>
    <cellStyle name="_Resources6_Capital Prov 1Q10_Nov Self Admin LTD Income Premium - CIGNA" xfId="2127"/>
    <cellStyle name="_Resources6_Capital Prov 1Q10_Summary Unrounded" xfId="2128"/>
    <cellStyle name="_Resources6_LTD-FAS 112 Summary" xfId="2129"/>
    <cellStyle name="_Resources7" xfId="2130"/>
    <cellStyle name="_Resources7_Budget Support 2012-09 2013-15 Benefit Programs v5 with NEER Barg Update" xfId="2131"/>
    <cellStyle name="_Resources7_Capital Prov 1Q10" xfId="2132"/>
    <cellStyle name="_Resources7_Capital Prov 1Q10 2" xfId="2133"/>
    <cellStyle name="_Resources7_Capital Prov 1Q10_March_LTD_Premium" xfId="2134"/>
    <cellStyle name="_Resources7_Capital Prov 1Q10_Nov Self Admin LTD Income Premium - CIGNA" xfId="2135"/>
    <cellStyle name="_Resources7_Capital Prov 1Q10_Summary Unrounded" xfId="2136"/>
    <cellStyle name="_Resources7_LTD-FAS 112 Summary" xfId="2137"/>
    <cellStyle name="_Resources8" xfId="2138"/>
    <cellStyle name="_Resources8_Budget Support 2012-09 2013-15 Benefit Programs v5 with NEER Barg Update" xfId="2139"/>
    <cellStyle name="_Resources8_Capital Prov 1Q10" xfId="2140"/>
    <cellStyle name="_Resources8_Capital Prov 1Q10 2" xfId="2141"/>
    <cellStyle name="_Resources8_Capital Prov 1Q10_March_LTD_Premium" xfId="2142"/>
    <cellStyle name="_Resources8_Capital Prov 1Q10_Nov Self Admin LTD Income Premium - CIGNA" xfId="2143"/>
    <cellStyle name="_Resources8_Capital Prov 1Q10_Summary Unrounded" xfId="2144"/>
    <cellStyle name="_Resources8_LTD-FAS 112 Summary" xfId="2145"/>
    <cellStyle name="_Resources9" xfId="2146"/>
    <cellStyle name="_Resources9_Budget Support 2012-09 2013-15 Benefit Programs v5 with NEER Barg Update" xfId="2147"/>
    <cellStyle name="_Resources9_Capital Prov 1Q10" xfId="2148"/>
    <cellStyle name="_Resources9_Capital Prov 1Q10 2" xfId="2149"/>
    <cellStyle name="_Resources9_Capital Prov 1Q10_March_LTD_Premium" xfId="2150"/>
    <cellStyle name="_Resources9_Capital Prov 1Q10_Nov Self Admin LTD Income Premium - CIGNA" xfId="2151"/>
    <cellStyle name="_Resources9_Capital Prov 1Q10_Summary Unrounded" xfId="2152"/>
    <cellStyle name="_Resources9_LTD-FAS 112 Summary" xfId="2153"/>
    <cellStyle name="_Risk Input" xfId="2154"/>
    <cellStyle name="_Risk Input 040103" xfId="2155"/>
    <cellStyle name="_Risk Input 040103_Budget Support 2012-09 2013-15 Benefit Programs v5 with NEER Barg Update" xfId="2156"/>
    <cellStyle name="_Risk Input 040103_Capital Prov 1Q10" xfId="2157"/>
    <cellStyle name="_Risk Input 040103_Capital Prov 1Q10 2" xfId="2158"/>
    <cellStyle name="_Risk Input 040103_Capital Prov 1Q10_March_LTD_Premium" xfId="2159"/>
    <cellStyle name="_Risk Input 040103_Capital Prov 1Q10_Nov Self Admin LTD Income Premium - CIGNA" xfId="2160"/>
    <cellStyle name="_Risk Input 040103_Capital Prov 1Q10_Summary Unrounded" xfId="2161"/>
    <cellStyle name="_Risk Input 040103_LTD-FAS 112 Summary" xfId="2162"/>
    <cellStyle name="_Risk Input 042403" xfId="2163"/>
    <cellStyle name="_Risk Input 042403_Budget Support 2012-09 2013-15 Benefit Programs v5 with NEER Barg Update" xfId="2164"/>
    <cellStyle name="_Risk Input 042403_Capital Prov 1Q10" xfId="2165"/>
    <cellStyle name="_Risk Input 042403_Capital Prov 1Q10 2" xfId="2166"/>
    <cellStyle name="_Risk Input 042403_Capital Prov 1Q10_March_LTD_Premium" xfId="2167"/>
    <cellStyle name="_Risk Input 042403_Capital Prov 1Q10_Nov Self Admin LTD Income Premium - CIGNA" xfId="2168"/>
    <cellStyle name="_Risk Input 042403_Capital Prov 1Q10_Summary Unrounded" xfId="2169"/>
    <cellStyle name="_Risk Input 042403_LTD-FAS 112 Summary" xfId="2170"/>
    <cellStyle name="_Risk Input 110402" xfId="2171"/>
    <cellStyle name="_Risk Input 110402_Budget Support 2012-09 2013-15 Benefit Programs v5 with NEER Barg Update" xfId="2172"/>
    <cellStyle name="_Risk Input 110402_Capital Prov 1Q10" xfId="2173"/>
    <cellStyle name="_Risk Input 110402_Capital Prov 1Q10 2" xfId="2174"/>
    <cellStyle name="_Risk Input 110402_Capital Prov 1Q10_March_LTD_Premium" xfId="2175"/>
    <cellStyle name="_Risk Input 110402_Capital Prov 1Q10_Nov Self Admin LTD Income Premium - CIGNA" xfId="2176"/>
    <cellStyle name="_Risk Input 110402_Capital Prov 1Q10_Summary Unrounded" xfId="2177"/>
    <cellStyle name="_Risk Input 110402_LTD-FAS 112 Summary" xfId="2178"/>
    <cellStyle name="_Risk Input_Budget Support 2012-09 2013-15 Benefit Programs v5 with NEER Barg Update" xfId="2179"/>
    <cellStyle name="_Risk Input_Capital Prov 1Q10" xfId="2180"/>
    <cellStyle name="_Risk Input_Capital Prov 1Q10 2" xfId="2181"/>
    <cellStyle name="_Risk Input_Capital Prov 1Q10_March_LTD_Premium" xfId="2182"/>
    <cellStyle name="_Risk Input_Capital Prov 1Q10_Nov Self Admin LTD Income Premium - CIGNA" xfId="2183"/>
    <cellStyle name="_Risk Input_Capital Prov 1Q10_Summary Unrounded" xfId="2184"/>
    <cellStyle name="_Risk Input_LTD-FAS 112 Summary" xfId="2185"/>
    <cellStyle name="_ROE Tab" xfId="2186"/>
    <cellStyle name="_ROE Tab_Budget Support 2012-09 2013-15 Benefit Programs v5 with NEER Barg Update" xfId="2187"/>
    <cellStyle name="_ROE Tab_Capital Prov 1Q10" xfId="2188"/>
    <cellStyle name="_ROE Tab_Capital Prov 1Q10 2" xfId="2189"/>
    <cellStyle name="_ROE Tab_Capital Prov 1Q10_March_LTD_Premium" xfId="2190"/>
    <cellStyle name="_ROE Tab_Capital Prov 1Q10_Nov Self Admin LTD Income Premium - CIGNA" xfId="2191"/>
    <cellStyle name="_ROE Tab_Capital Prov 1Q10_Summary Unrounded" xfId="2192"/>
    <cellStyle name="_ROE Tab_FAS 106 subsidy 2010" xfId="2193"/>
    <cellStyle name="_ROE Tab_FAS 106 subsidy 2010 2" xfId="2194"/>
    <cellStyle name="_ROE Tab_FAS 106 subsidy 2010_March_LTD_Premium" xfId="2195"/>
    <cellStyle name="_ROE Tab_FAS 106 subsidy 2010_Nov Self Admin LTD Income Premium - CIGNA" xfId="2196"/>
    <cellStyle name="_ROE Tab_FAS 106 subsidy 2010_Summary Unrounded" xfId="2197"/>
    <cellStyle name="_ROE Tab_LTD-FAS 112 Summary" xfId="2198"/>
    <cellStyle name="_Scenario_East 0912" xfId="2199"/>
    <cellStyle name="_Scenario_East 0912_Budget Support 2012-09 2013-15 Benefit Programs v5 with NEER Barg Update" xfId="2200"/>
    <cellStyle name="_Scenario_East 0912_Capital Prov 1Q10" xfId="2201"/>
    <cellStyle name="_Scenario_East 0912_Capital Prov 1Q10 2" xfId="2202"/>
    <cellStyle name="_Scenario_East 0912_Capital Prov 1Q10_March_LTD_Premium" xfId="2203"/>
    <cellStyle name="_Scenario_East 0912_Capital Prov 1Q10_Nov Self Admin LTD Income Premium - CIGNA" xfId="2204"/>
    <cellStyle name="_Scenario_East 0912_Capital Prov 1Q10_Summary Unrounded" xfId="2205"/>
    <cellStyle name="_Scenario_East 0912_LTD-FAS 112 Summary" xfId="2206"/>
    <cellStyle name="_Scenario_ERCOT" xfId="2207"/>
    <cellStyle name="_Scenario_ERCOT_Budget Support 2012-09 2013-15 Benefit Programs v5 with NEER Barg Update" xfId="2208"/>
    <cellStyle name="_Scenario_ERCOT_Capital Prov 1Q10" xfId="2209"/>
    <cellStyle name="_Scenario_ERCOT_Capital Prov 1Q10 2" xfId="2210"/>
    <cellStyle name="_Scenario_ERCOT_Capital Prov 1Q10_March_LTD_Premium" xfId="2211"/>
    <cellStyle name="_Scenario_ERCOT_Capital Prov 1Q10_Nov Self Admin LTD Income Premium - CIGNA" xfId="2212"/>
    <cellStyle name="_Scenario_ERCOT_Capital Prov 1Q10_Summary Unrounded" xfId="2213"/>
    <cellStyle name="_Scenario_ERCOT_LTD-FAS 112 Summary" xfId="2214"/>
    <cellStyle name="_Scenario_ERCOT_New" xfId="2215"/>
    <cellStyle name="_Scenario_ERCOT_New_Budget Support 2012-09 2013-15 Benefit Programs v5 with NEER Barg Update" xfId="2216"/>
    <cellStyle name="_Scenario_ERCOT_New_Capital Prov 1Q10" xfId="2217"/>
    <cellStyle name="_Scenario_ERCOT_New_Capital Prov 1Q10 2" xfId="2218"/>
    <cellStyle name="_Scenario_ERCOT_New_Capital Prov 1Q10_March_LTD_Premium" xfId="2219"/>
    <cellStyle name="_Scenario_ERCOT_New_Capital Prov 1Q10_Nov Self Admin LTD Income Premium - CIGNA" xfId="2220"/>
    <cellStyle name="_Scenario_ERCOT_New_Capital Prov 1Q10_Summary Unrounded" xfId="2221"/>
    <cellStyle name="_Scenario_ERCOT_New_LTD-FAS 112 Summary" xfId="2222"/>
    <cellStyle name="_Scenario_ERCOT_Spring_02" xfId="2223"/>
    <cellStyle name="_Scenario_ERCOT_Spring_02_Budget Support 2012-09 2013-15 Benefit Programs v5 with NEER Barg Update" xfId="2224"/>
    <cellStyle name="_Scenario_ERCOT_Spring_02_Capital Prov 1Q10" xfId="2225"/>
    <cellStyle name="_Scenario_ERCOT_Spring_02_Capital Prov 1Q10 2" xfId="2226"/>
    <cellStyle name="_Scenario_ERCOT_Spring_02_Capital Prov 1Q10_March_LTD_Premium" xfId="2227"/>
    <cellStyle name="_Scenario_ERCOT_Spring_02_Capital Prov 1Q10_Nov Self Admin LTD Income Premium - CIGNA" xfId="2228"/>
    <cellStyle name="_Scenario_ERCOT_Spring_02_Capital Prov 1Q10_Summary Unrounded" xfId="2229"/>
    <cellStyle name="_Scenario_ERCOT_Spring_02_LTD-FAS 112 Summary" xfId="2230"/>
    <cellStyle name="_Scenario_WECC_Summer02" xfId="2231"/>
    <cellStyle name="_Scenario_WECC_Summer02_Budget Support 2012-09 2013-15 Benefit Programs v5 with NEER Barg Update" xfId="2232"/>
    <cellStyle name="_Scenario_WECC_Summer02_Capital Prov 1Q10" xfId="2233"/>
    <cellStyle name="_Scenario_WECC_Summer02_Capital Prov 1Q10 2" xfId="2234"/>
    <cellStyle name="_Scenario_WECC_Summer02_Capital Prov 1Q10_March_LTD_Premium" xfId="2235"/>
    <cellStyle name="_Scenario_WECC_Summer02_Capital Prov 1Q10_Nov Self Admin LTD Income Premium - CIGNA" xfId="2236"/>
    <cellStyle name="_Scenario_WECC_Summer02_Capital Prov 1Q10_Summary Unrounded" xfId="2237"/>
    <cellStyle name="_Scenario_WECC_Summer02_LTD-FAS 112 Summary" xfId="2238"/>
    <cellStyle name="_Sheet1" xfId="2239"/>
    <cellStyle name="_Sheet1 2" xfId="2240"/>
    <cellStyle name="_Sheet1_2008 FPL Group Tax Workpapers" xfId="2241"/>
    <cellStyle name="_Sheet1_2008 FPL Group Tax Workpapers_Budget Support 2012-09 2013-15 Benefit Programs v5 with NEER Barg Update" xfId="2242"/>
    <cellStyle name="_Sheet1_2008 FPL Group Tax Workpapers_LTD-FAS 112 Summary" xfId="2243"/>
    <cellStyle name="_Sheet1_Group Prov M11 09" xfId="2244"/>
    <cellStyle name="_Sheet1_Group Prov M11 09 2" xfId="2245"/>
    <cellStyle name="_Sheet1_Group Prov M11 09_March_LTD_Premium" xfId="2246"/>
    <cellStyle name="_Sheet1_Group Prov M11 09_Nov Self Admin LTD Income Premium - CIGNA" xfId="2247"/>
    <cellStyle name="_Sheet1_Group Prov M11 09_Summary Unrounded" xfId="2248"/>
    <cellStyle name="_Sheet1_March_LTD_Premium" xfId="2249"/>
    <cellStyle name="_Sheet1_Nov Self Admin LTD Income Premium - CIGNA" xfId="2250"/>
    <cellStyle name="_Sheet1_Summary Unrounded" xfId="2251"/>
    <cellStyle name="_Sheet2" xfId="2252"/>
    <cellStyle name="_Sheet2_Budget Support 2012-09 2013-15 Benefit Programs v5 with NEER Barg Update" xfId="2253"/>
    <cellStyle name="_Sheet2_Capital Prov 1Q10" xfId="2254"/>
    <cellStyle name="_Sheet2_Capital Prov 1Q10 2" xfId="2255"/>
    <cellStyle name="_Sheet2_Capital Prov 1Q10_March_LTD_Premium" xfId="2256"/>
    <cellStyle name="_Sheet2_Capital Prov 1Q10_Nov Self Admin LTD Income Premium - CIGNA" xfId="2257"/>
    <cellStyle name="_Sheet2_Capital Prov 1Q10_Summary Unrounded" xfId="2258"/>
    <cellStyle name="_Sheet2_LTD-FAS 112 Summary" xfId="2259"/>
    <cellStyle name="_Sheet3" xfId="2260"/>
    <cellStyle name="_Sheet3_Budget Support 2012-09 2013-15 Benefit Programs v5 with NEER Barg Update" xfId="2261"/>
    <cellStyle name="_Sheet3_Capital Prov 1Q10" xfId="2262"/>
    <cellStyle name="_Sheet3_Capital Prov 1Q10 2" xfId="2263"/>
    <cellStyle name="_Sheet3_Capital Prov 1Q10_March_LTD_Premium" xfId="2264"/>
    <cellStyle name="_Sheet3_Capital Prov 1Q10_Nov Self Admin LTD Income Premium - CIGNA" xfId="2265"/>
    <cellStyle name="_Sheet3_Capital Prov 1Q10_Summary Unrounded" xfId="2266"/>
    <cellStyle name="_Sheet3_LTD-FAS 112 Summary" xfId="2267"/>
    <cellStyle name="_Sheet35 (2)" xfId="2268"/>
    <cellStyle name="_Sheet35 (2)_Budget Support 2012-09 2013-15 Benefit Programs v5 with NEER Barg Update" xfId="2269"/>
    <cellStyle name="_Sheet35 (2)_Capital Prov 1Q10" xfId="2270"/>
    <cellStyle name="_Sheet35 (2)_Capital Prov 1Q10 2" xfId="2271"/>
    <cellStyle name="_Sheet35 (2)_Capital Prov 1Q10_March_LTD_Premium" xfId="2272"/>
    <cellStyle name="_Sheet35 (2)_Capital Prov 1Q10_Nov Self Admin LTD Income Premium - CIGNA" xfId="2273"/>
    <cellStyle name="_Sheet35 (2)_Capital Prov 1Q10_Summary Unrounded" xfId="2274"/>
    <cellStyle name="_Sheet35 (2)_LTD-FAS 112 Summary" xfId="2275"/>
    <cellStyle name="_Sheet4" xfId="2276"/>
    <cellStyle name="_Sheet4_Budget Support 2012-09 2013-15 Benefit Programs v5 with NEER Barg Update" xfId="2277"/>
    <cellStyle name="_Sheet4_Capital Prov 1Q10" xfId="2278"/>
    <cellStyle name="_Sheet4_Capital Prov 1Q10 2" xfId="2279"/>
    <cellStyle name="_Sheet4_Capital Prov 1Q10_March_LTD_Premium" xfId="2280"/>
    <cellStyle name="_Sheet4_Capital Prov 1Q10_Nov Self Admin LTD Income Premium - CIGNA" xfId="2281"/>
    <cellStyle name="_Sheet4_Capital Prov 1Q10_Summary Unrounded" xfId="2282"/>
    <cellStyle name="_Sheet4_LTD-FAS 112 Summary" xfId="2283"/>
    <cellStyle name="_Sheet5" xfId="2284"/>
    <cellStyle name="_Sheet5_Budget Support 2012-09 2013-15 Benefit Programs v5 with NEER Barg Update" xfId="2285"/>
    <cellStyle name="_Sheet5_Capital Prov 1Q10" xfId="2286"/>
    <cellStyle name="_Sheet5_Capital Prov 1Q10 2" xfId="2287"/>
    <cellStyle name="_Sheet5_Capital Prov 1Q10_March_LTD_Premium" xfId="2288"/>
    <cellStyle name="_Sheet5_Capital Prov 1Q10_Nov Self Admin LTD Income Premium - CIGNA" xfId="2289"/>
    <cellStyle name="_Sheet5_Capital Prov 1Q10_Summary Unrounded" xfId="2290"/>
    <cellStyle name="_Sheet5_LTD-FAS 112 Summary" xfId="2291"/>
    <cellStyle name="_Sheet6" xfId="2292"/>
    <cellStyle name="_Sheet6_Budget Support 2012-09 2013-15 Benefit Programs v5 with NEER Barg Update" xfId="2293"/>
    <cellStyle name="_Sheet6_Capital Prov 1Q10" xfId="2294"/>
    <cellStyle name="_Sheet6_Capital Prov 1Q10 2" xfId="2295"/>
    <cellStyle name="_Sheet6_Capital Prov 1Q10_March_LTD_Premium" xfId="2296"/>
    <cellStyle name="_Sheet6_Capital Prov 1Q10_Nov Self Admin LTD Income Premium - CIGNA" xfId="2297"/>
    <cellStyle name="_Sheet6_Capital Prov 1Q10_Summary Unrounded" xfId="2298"/>
    <cellStyle name="_Sheet6_LTD-FAS 112 Summary" xfId="2299"/>
    <cellStyle name="_State Summary by Company" xfId="2300"/>
    <cellStyle name="_State Summary by Company 2" xfId="2301"/>
    <cellStyle name="_State Summary by Company_March_LTD_Premium" xfId="2302"/>
    <cellStyle name="_State Summary by Company_Nov Self Admin LTD Income Premium - CIGNA" xfId="2303"/>
    <cellStyle name="_State Summary by Company_Summary Unrounded" xfId="2304"/>
    <cellStyle name="_Summary - MH Sale Analysis - rev 07.22.04" xfId="2305"/>
    <cellStyle name="_Summary - MH Sale Analysis - rev 07.22.04_Budget Support 2012-09 2013-15 Benefit Programs v5 with NEER Barg Update" xfId="2306"/>
    <cellStyle name="_Summary - MH Sale Analysis - rev 07.22.04_Capital Prov 1Q10" xfId="2307"/>
    <cellStyle name="_Summary - MH Sale Analysis - rev 07.22.04_Capital Prov 1Q10 2" xfId="2308"/>
    <cellStyle name="_Summary - MH Sale Analysis - rev 07.22.04_Capital Prov 1Q10_March_LTD_Premium" xfId="2309"/>
    <cellStyle name="_Summary - MH Sale Analysis - rev 07.22.04_Capital Prov 1Q10_Nov Self Admin LTD Income Premium - CIGNA" xfId="2310"/>
    <cellStyle name="_Summary - MH Sale Analysis - rev 07.22.04_Capital Prov 1Q10_Summary Unrounded" xfId="2311"/>
    <cellStyle name="_Summary - MH Sale Analysis - rev 07.22.04_FAS 106 subsidy 2010" xfId="2312"/>
    <cellStyle name="_Summary - MH Sale Analysis - rev 07.22.04_FAS 106 subsidy 2010 2" xfId="2313"/>
    <cellStyle name="_Summary - MH Sale Analysis - rev 07.22.04_FAS 106 subsidy 2010_March_LTD_Premium" xfId="2314"/>
    <cellStyle name="_Summary - MH Sale Analysis - rev 07.22.04_FAS 106 subsidy 2010_Nov Self Admin LTD Income Premium - CIGNA" xfId="2315"/>
    <cellStyle name="_Summary - MH Sale Analysis - rev 07.22.04_FAS 106 subsidy 2010_Summary Unrounded" xfId="2316"/>
    <cellStyle name="_Summary - MH Sale Analysis - rev 07.22.04_LTD-FAS 112 Summary" xfId="2317"/>
    <cellStyle name="_Summary - MH Sale Analysis - rev 09.15.04" xfId="2318"/>
    <cellStyle name="_Summary - MH Sale Analysis - rev 09.15.04_Budget Support 2012-09 2013-15 Benefit Programs v5 with NEER Barg Update" xfId="2319"/>
    <cellStyle name="_Summary - MH Sale Analysis - rev 09.15.04_Capital Prov 1Q10" xfId="2320"/>
    <cellStyle name="_Summary - MH Sale Analysis - rev 09.15.04_Capital Prov 1Q10 2" xfId="2321"/>
    <cellStyle name="_Summary - MH Sale Analysis - rev 09.15.04_Capital Prov 1Q10_March_LTD_Premium" xfId="2322"/>
    <cellStyle name="_Summary - MH Sale Analysis - rev 09.15.04_Capital Prov 1Q10_Nov Self Admin LTD Income Premium - CIGNA" xfId="2323"/>
    <cellStyle name="_Summary - MH Sale Analysis - rev 09.15.04_Capital Prov 1Q10_Summary Unrounded" xfId="2324"/>
    <cellStyle name="_Summary - MH Sale Analysis - rev 09.15.04_FAS 106 subsidy 2010" xfId="2325"/>
    <cellStyle name="_Summary - MH Sale Analysis - rev 09.15.04_FAS 106 subsidy 2010 2" xfId="2326"/>
    <cellStyle name="_Summary - MH Sale Analysis - rev 09.15.04_FAS 106 subsidy 2010_March_LTD_Premium" xfId="2327"/>
    <cellStyle name="_Summary - MH Sale Analysis - rev 09.15.04_FAS 106 subsidy 2010_Nov Self Admin LTD Income Premium - CIGNA" xfId="2328"/>
    <cellStyle name="_Summary - MH Sale Analysis - rev 09.15.04_FAS 106 subsidy 2010_Summary Unrounded" xfId="2329"/>
    <cellStyle name="_Summary - MH Sale Analysis - rev 09.15.04_LTD-FAS 112 Summary" xfId="2330"/>
    <cellStyle name="_Transaction costs at September 30 v2" xfId="2331"/>
    <cellStyle name="_Transaction costs at September 30 v2_Budget Support 2012-09 2013-15 Benefit Programs v5 with NEER Barg Update" xfId="2332"/>
    <cellStyle name="_Transaction costs at September 30 v2_LTD-FAS 112 Summary" xfId="2333"/>
    <cellStyle name="_Viking_R1.5b" xfId="2334"/>
    <cellStyle name="_Viking_R1.5b_Budget Support 2012-09 2013-15 Benefit Programs v5 with NEER Barg Update" xfId="2335"/>
    <cellStyle name="_Viking_R1.5b_Capital Prov 1Q10" xfId="2336"/>
    <cellStyle name="_Viking_R1.5b_Capital Prov 1Q10 2" xfId="2337"/>
    <cellStyle name="_Viking_R1.5b_Capital Prov 1Q10_March_LTD_Premium" xfId="2338"/>
    <cellStyle name="_Viking_R1.5b_Capital Prov 1Q10_Nov Self Admin LTD Income Premium - CIGNA" xfId="2339"/>
    <cellStyle name="_Viking_R1.5b_Capital Prov 1Q10_Summary Unrounded" xfId="2340"/>
    <cellStyle name="_Viking_R1.5b_FAS 106 subsidy 2010" xfId="2341"/>
    <cellStyle name="_Viking_R1.5b_FAS 106 subsidy 2010 2" xfId="2342"/>
    <cellStyle name="_Viking_R1.5b_FAS 106 subsidy 2010_March_LTD_Premium" xfId="2343"/>
    <cellStyle name="_Viking_R1.5b_FAS 106 subsidy 2010_Nov Self Admin LTD Income Premium - CIGNA" xfId="2344"/>
    <cellStyle name="_Viking_R1.5b_FAS 106 subsidy 2010_Summary Unrounded" xfId="2345"/>
    <cellStyle name="_Viking_R1.5b_LTD-FAS 112 Summary" xfId="2346"/>
    <cellStyle name="_Weekly Vectors" xfId="2347"/>
    <cellStyle name="_Weekly Vectors_Budget Support 2012-09 2013-15 Benefit Programs v5 with NEER Barg Update" xfId="2348"/>
    <cellStyle name="_Weekly Vectors_Capital Prov 1Q10" xfId="2349"/>
    <cellStyle name="_Weekly Vectors_Capital Prov 1Q10 2" xfId="2350"/>
    <cellStyle name="_Weekly Vectors_Capital Prov 1Q10_March_LTD_Premium" xfId="2351"/>
    <cellStyle name="_Weekly Vectors_Capital Prov 1Q10_Nov Self Admin LTD Income Premium - CIGNA" xfId="2352"/>
    <cellStyle name="_Weekly Vectors_Capital Prov 1Q10_Summary Unrounded" xfId="2353"/>
    <cellStyle name="_Weekly Vectors_LTD-FAS 112 Summary" xfId="2354"/>
    <cellStyle name="_Weekly Vectors2" xfId="2355"/>
    <cellStyle name="_Weekly Vectors2_Budget Support 2012-09 2013-15 Benefit Programs v5 with NEER Barg Update" xfId="2356"/>
    <cellStyle name="_Weekly Vectors2_Capital Prov 1Q10" xfId="2357"/>
    <cellStyle name="_Weekly Vectors2_Capital Prov 1Q10 2" xfId="2358"/>
    <cellStyle name="_Weekly Vectors2_Capital Prov 1Q10_March_LTD_Premium" xfId="2359"/>
    <cellStyle name="_Weekly Vectors2_Capital Prov 1Q10_Nov Self Admin LTD Income Premium - CIGNA" xfId="2360"/>
    <cellStyle name="_Weekly Vectors2_Capital Prov 1Q10_Summary Unrounded" xfId="2361"/>
    <cellStyle name="_Weekly Vectors2_LTD-FAS 112 Summary" xfId="2362"/>
    <cellStyle name="_WestCountyProductionTeam - Priore Staffing &amp; Budget Projection 2006-2013" xfId="2363"/>
    <cellStyle name="~Capacity (0)" xfId="2364"/>
    <cellStyle name="~Capacity (0) 2" xfId="2365"/>
    <cellStyle name="~Capacity (0)_Aug 2014 Variance" xfId="2366"/>
    <cellStyle name="~Capacity (1)" xfId="2367"/>
    <cellStyle name="~Capacity (1) 2" xfId="2368"/>
    <cellStyle name="~Capacity (1)_Aug 2014 Variance" xfId="2369"/>
    <cellStyle name="~Escalation" xfId="2370"/>
    <cellStyle name="~Escalation 2" xfId="2371"/>
    <cellStyle name="~Escalation_Aug 2014 Variance" xfId="2372"/>
    <cellStyle name="~Gas (0)" xfId="2373"/>
    <cellStyle name="~Gas (0) 2" xfId="2374"/>
    <cellStyle name="~Gas (0)_Aug 2014 Variance" xfId="2375"/>
    <cellStyle name="~Gas Price" xfId="2376"/>
    <cellStyle name="~Gas Price 2" xfId="2377"/>
    <cellStyle name="~Gas Price_Aug 2014 Variance" xfId="2378"/>
    <cellStyle name="~Power (0)" xfId="2379"/>
    <cellStyle name="~Power (0) 2" xfId="2380"/>
    <cellStyle name="~Power (0)_Aug 2014 Variance" xfId="2381"/>
    <cellStyle name="~Power Price" xfId="2382"/>
    <cellStyle name="~Power Price 2" xfId="2383"/>
    <cellStyle name="~Power Price_Aug 2014 Variance" xfId="2384"/>
    <cellStyle name="£ BP" xfId="2385"/>
    <cellStyle name="£ BP 2" xfId="2386"/>
    <cellStyle name="¥ JY" xfId="2387"/>
    <cellStyle name="¥ JY 2" xfId="2388"/>
    <cellStyle name="=C:\WINNT35\SYSTEM32\COMMAND.COM" xfId="2389"/>
    <cellStyle name="=C:\WINNT35\SYSTEM32\COMMAND.COM 2" xfId="2390"/>
    <cellStyle name="=C:\WINNT35\SYSTEM32\COMMAND.COM_2011-FPL TI v8.01.11  W 2010 &amp; 2011 100% BONUS" xfId="2391"/>
    <cellStyle name="0" xfId="2392"/>
    <cellStyle name="1" xfId="2393"/>
    <cellStyle name="1 2" xfId="2394"/>
    <cellStyle name="1_5172171_4" xfId="2395"/>
    <cellStyle name="1_5172171_4 2" xfId="2396"/>
    <cellStyle name="1_5172171_4_1212 LTD (ASC 715) Cost Pushout Final True up" xfId="2397"/>
    <cellStyle name="1_5172171_4_March_LTD_Premium" xfId="2398"/>
    <cellStyle name="1_5172171_4_Nov Self Admin LTD Income Premium - CIGNA" xfId="2399"/>
    <cellStyle name="1_5172171_4_Summary Unrounded" xfId="2400"/>
    <cellStyle name="1_5192662_1" xfId="2401"/>
    <cellStyle name="1_5192662_1 2" xfId="2402"/>
    <cellStyle name="1_5192662_1_March_LTD_Premium" xfId="2403"/>
    <cellStyle name="1_5192662_1_Nov Self Admin LTD Income Premium - CIGNA" xfId="2404"/>
    <cellStyle name="1_March_LTD_Premium" xfId="2405"/>
    <cellStyle name="1_Nov Self Admin LTD Income Premium - CIGNA" xfId="2406"/>
    <cellStyle name="10" xfId="2407"/>
    <cellStyle name="10 2" xfId="2408"/>
    <cellStyle name="10_March_LTD_Premium" xfId="2409"/>
    <cellStyle name="12" xfId="2410"/>
    <cellStyle name="14" xfId="2411"/>
    <cellStyle name="18" xfId="2412"/>
    <cellStyle name="1p" xfId="2413"/>
    <cellStyle name="20% - Accent1 10" xfId="2414"/>
    <cellStyle name="20% - Accent1 10 2" xfId="2415"/>
    <cellStyle name="20% - Accent1 11" xfId="2416"/>
    <cellStyle name="20% - Accent1 12" xfId="2417"/>
    <cellStyle name="20% - Accent1 12 2" xfId="2418"/>
    <cellStyle name="20% - Accent1 13" xfId="2419"/>
    <cellStyle name="20% - Accent1 14" xfId="2420"/>
    <cellStyle name="20% - Accent1 15" xfId="2421"/>
    <cellStyle name="20% - Accent1 16" xfId="2422"/>
    <cellStyle name="20% - Accent1 17" xfId="2423"/>
    <cellStyle name="20% - Accent1 18" xfId="2424"/>
    <cellStyle name="20% - Accent1 19" xfId="2425"/>
    <cellStyle name="20% - Accent1 2" xfId="2426"/>
    <cellStyle name="20% - Accent1 2 2" xfId="2427"/>
    <cellStyle name="20% - Accent1 2 3" xfId="63081"/>
    <cellStyle name="20% - Accent1 2_401K Summary" xfId="2428"/>
    <cellStyle name="20% - Accent1 20" xfId="2429"/>
    <cellStyle name="20% - Accent1 21" xfId="2430"/>
    <cellStyle name="20% - Accent1 22" xfId="2431"/>
    <cellStyle name="20% - Accent1 3" xfId="2432"/>
    <cellStyle name="20% - Accent1 3 2" xfId="2433"/>
    <cellStyle name="20% - Accent1 3 2 2" xfId="2434"/>
    <cellStyle name="20% - Accent1 3 2 2 2" xfId="2435"/>
    <cellStyle name="20% - Accent1 3 2 2 2 2" xfId="2436"/>
    <cellStyle name="20% - Accent1 3 2 2 2 2 2" xfId="2437"/>
    <cellStyle name="20% - Accent1 3 2 2 2 2 2 2" xfId="2438"/>
    <cellStyle name="20% - Accent1 3 2 2 2 2 3" xfId="2439"/>
    <cellStyle name="20% - Accent1 3 2 2 2 3" xfId="2440"/>
    <cellStyle name="20% - Accent1 3 2 2 2 3 2" xfId="2441"/>
    <cellStyle name="20% - Accent1 3 2 2 2 4" xfId="2442"/>
    <cellStyle name="20% - Accent1 3 2 2 3" xfId="2443"/>
    <cellStyle name="20% - Accent1 3 2 2 3 2" xfId="2444"/>
    <cellStyle name="20% - Accent1 3 2 2 3 2 2" xfId="2445"/>
    <cellStyle name="20% - Accent1 3 2 2 3 2 2 2" xfId="2446"/>
    <cellStyle name="20% - Accent1 3 2 2 3 2 3" xfId="2447"/>
    <cellStyle name="20% - Accent1 3 2 2 3 3" xfId="2448"/>
    <cellStyle name="20% - Accent1 3 2 2 3 3 2" xfId="2449"/>
    <cellStyle name="20% - Accent1 3 2 2 3 4" xfId="2450"/>
    <cellStyle name="20% - Accent1 3 2 2 4" xfId="2451"/>
    <cellStyle name="20% - Accent1 3 2 2 4 2" xfId="2452"/>
    <cellStyle name="20% - Accent1 3 2 2 4 2 2" xfId="2453"/>
    <cellStyle name="20% - Accent1 3 2 2 4 3" xfId="2454"/>
    <cellStyle name="20% - Accent1 3 2 2 5" xfId="2455"/>
    <cellStyle name="20% - Accent1 3 2 2 5 2" xfId="2456"/>
    <cellStyle name="20% - Accent1 3 2 2 6" xfId="2457"/>
    <cellStyle name="20% - Accent1 3 2 3" xfId="2458"/>
    <cellStyle name="20% - Accent1 3 2 3 2" xfId="2459"/>
    <cellStyle name="20% - Accent1 3 2 3 2 2" xfId="2460"/>
    <cellStyle name="20% - Accent1 3 2 3 2 2 2" xfId="2461"/>
    <cellStyle name="20% - Accent1 3 2 3 2 2 2 2" xfId="2462"/>
    <cellStyle name="20% - Accent1 3 2 3 2 2 3" xfId="2463"/>
    <cellStyle name="20% - Accent1 3 2 3 2 3" xfId="2464"/>
    <cellStyle name="20% - Accent1 3 2 3 2 3 2" xfId="2465"/>
    <cellStyle name="20% - Accent1 3 2 3 2 4" xfId="2466"/>
    <cellStyle name="20% - Accent1 3 2 3 3" xfId="2467"/>
    <cellStyle name="20% - Accent1 3 2 3 3 2" xfId="2468"/>
    <cellStyle name="20% - Accent1 3 2 3 3 2 2" xfId="2469"/>
    <cellStyle name="20% - Accent1 3 2 3 3 2 2 2" xfId="2470"/>
    <cellStyle name="20% - Accent1 3 2 3 3 2 3" xfId="2471"/>
    <cellStyle name="20% - Accent1 3 2 3 3 3" xfId="2472"/>
    <cellStyle name="20% - Accent1 3 2 3 3 3 2" xfId="2473"/>
    <cellStyle name="20% - Accent1 3 2 3 3 4" xfId="2474"/>
    <cellStyle name="20% - Accent1 3 2 3 4" xfId="2475"/>
    <cellStyle name="20% - Accent1 3 2 3 4 2" xfId="2476"/>
    <cellStyle name="20% - Accent1 3 2 3 4 2 2" xfId="2477"/>
    <cellStyle name="20% - Accent1 3 2 3 4 3" xfId="2478"/>
    <cellStyle name="20% - Accent1 3 2 3 5" xfId="2479"/>
    <cellStyle name="20% - Accent1 3 2 3 5 2" xfId="2480"/>
    <cellStyle name="20% - Accent1 3 2 3 6" xfId="2481"/>
    <cellStyle name="20% - Accent1 3 2 4" xfId="2482"/>
    <cellStyle name="20% - Accent1 3 2 4 2" xfId="2483"/>
    <cellStyle name="20% - Accent1 3 2 4 2 2" xfId="2484"/>
    <cellStyle name="20% - Accent1 3 2 4 2 2 2" xfId="2485"/>
    <cellStyle name="20% - Accent1 3 2 4 2 3" xfId="2486"/>
    <cellStyle name="20% - Accent1 3 2 4 3" xfId="2487"/>
    <cellStyle name="20% - Accent1 3 2 4 3 2" xfId="2488"/>
    <cellStyle name="20% - Accent1 3 2 4 4" xfId="2489"/>
    <cellStyle name="20% - Accent1 3 2 5" xfId="2490"/>
    <cellStyle name="20% - Accent1 3 2 5 2" xfId="2491"/>
    <cellStyle name="20% - Accent1 3 2 5 2 2" xfId="2492"/>
    <cellStyle name="20% - Accent1 3 2 5 2 2 2" xfId="2493"/>
    <cellStyle name="20% - Accent1 3 2 5 2 3" xfId="2494"/>
    <cellStyle name="20% - Accent1 3 2 5 3" xfId="2495"/>
    <cellStyle name="20% - Accent1 3 2 5 3 2" xfId="2496"/>
    <cellStyle name="20% - Accent1 3 2 5 4" xfId="2497"/>
    <cellStyle name="20% - Accent1 3 2 6" xfId="2498"/>
    <cellStyle name="20% - Accent1 3 2 6 2" xfId="2499"/>
    <cellStyle name="20% - Accent1 3 2 6 2 2" xfId="2500"/>
    <cellStyle name="20% - Accent1 3 2 6 3" xfId="2501"/>
    <cellStyle name="20% - Accent1 3 2 7" xfId="2502"/>
    <cellStyle name="20% - Accent1 3 2 7 2" xfId="2503"/>
    <cellStyle name="20% - Accent1 3 2 8" xfId="2504"/>
    <cellStyle name="20% - Accent1 3 3" xfId="2505"/>
    <cellStyle name="20% - Accent1 3 3 2" xfId="2506"/>
    <cellStyle name="20% - Accent1 3 3 2 2" xfId="2507"/>
    <cellStyle name="20% - Accent1 3 3 2 2 2" xfId="2508"/>
    <cellStyle name="20% - Accent1 3 3 2 2 2 2" xfId="2509"/>
    <cellStyle name="20% - Accent1 3 3 2 2 3" xfId="2510"/>
    <cellStyle name="20% - Accent1 3 3 2 3" xfId="2511"/>
    <cellStyle name="20% - Accent1 3 3 2 3 2" xfId="2512"/>
    <cellStyle name="20% - Accent1 3 3 2 4" xfId="2513"/>
    <cellStyle name="20% - Accent1 3 3 3" xfId="2514"/>
    <cellStyle name="20% - Accent1 3 3 3 2" xfId="2515"/>
    <cellStyle name="20% - Accent1 3 3 3 2 2" xfId="2516"/>
    <cellStyle name="20% - Accent1 3 3 3 2 2 2" xfId="2517"/>
    <cellStyle name="20% - Accent1 3 3 3 2 3" xfId="2518"/>
    <cellStyle name="20% - Accent1 3 3 3 3" xfId="2519"/>
    <cellStyle name="20% - Accent1 3 3 3 3 2" xfId="2520"/>
    <cellStyle name="20% - Accent1 3 3 3 4" xfId="2521"/>
    <cellStyle name="20% - Accent1 3 3 4" xfId="2522"/>
    <cellStyle name="20% - Accent1 3 3 4 2" xfId="2523"/>
    <cellStyle name="20% - Accent1 3 3 4 2 2" xfId="2524"/>
    <cellStyle name="20% - Accent1 3 3 4 3" xfId="2525"/>
    <cellStyle name="20% - Accent1 3 3 5" xfId="2526"/>
    <cellStyle name="20% - Accent1 3 3 5 2" xfId="2527"/>
    <cellStyle name="20% - Accent1 3 3 6" xfId="2528"/>
    <cellStyle name="20% - Accent1 3 4" xfId="2529"/>
    <cellStyle name="20% - Accent1 3 4 2" xfId="2530"/>
    <cellStyle name="20% - Accent1 3 4 2 2" xfId="2531"/>
    <cellStyle name="20% - Accent1 3 4 2 2 2" xfId="2532"/>
    <cellStyle name="20% - Accent1 3 4 2 2 2 2" xfId="2533"/>
    <cellStyle name="20% - Accent1 3 4 2 2 3" xfId="2534"/>
    <cellStyle name="20% - Accent1 3 4 2 3" xfId="2535"/>
    <cellStyle name="20% - Accent1 3 4 2 3 2" xfId="2536"/>
    <cellStyle name="20% - Accent1 3 4 2 4" xfId="2537"/>
    <cellStyle name="20% - Accent1 3 4 3" xfId="2538"/>
    <cellStyle name="20% - Accent1 3 4 3 2" xfId="2539"/>
    <cellStyle name="20% - Accent1 3 4 3 2 2" xfId="2540"/>
    <cellStyle name="20% - Accent1 3 4 3 2 2 2" xfId="2541"/>
    <cellStyle name="20% - Accent1 3 4 3 2 3" xfId="2542"/>
    <cellStyle name="20% - Accent1 3 4 3 3" xfId="2543"/>
    <cellStyle name="20% - Accent1 3 4 3 3 2" xfId="2544"/>
    <cellStyle name="20% - Accent1 3 4 3 4" xfId="2545"/>
    <cellStyle name="20% - Accent1 3 4 4" xfId="2546"/>
    <cellStyle name="20% - Accent1 3 4 4 2" xfId="2547"/>
    <cellStyle name="20% - Accent1 3 4 4 2 2" xfId="2548"/>
    <cellStyle name="20% - Accent1 3 4 4 3" xfId="2549"/>
    <cellStyle name="20% - Accent1 3 4 5" xfId="2550"/>
    <cellStyle name="20% - Accent1 3 4 5 2" xfId="2551"/>
    <cellStyle name="20% - Accent1 3 4 6" xfId="2552"/>
    <cellStyle name="20% - Accent1 3 5" xfId="2553"/>
    <cellStyle name="20% - Accent1 3 5 2" xfId="2554"/>
    <cellStyle name="20% - Accent1 3 5 2 2" xfId="2555"/>
    <cellStyle name="20% - Accent1 3 5 2 2 2" xfId="2556"/>
    <cellStyle name="20% - Accent1 3 5 2 3" xfId="2557"/>
    <cellStyle name="20% - Accent1 3 5 3" xfId="2558"/>
    <cellStyle name="20% - Accent1 3 5 3 2" xfId="2559"/>
    <cellStyle name="20% - Accent1 3 5 4" xfId="2560"/>
    <cellStyle name="20% - Accent1 3 6" xfId="2561"/>
    <cellStyle name="20% - Accent1 3 6 2" xfId="2562"/>
    <cellStyle name="20% - Accent1 3 6 2 2" xfId="2563"/>
    <cellStyle name="20% - Accent1 3 6 2 2 2" xfId="2564"/>
    <cellStyle name="20% - Accent1 3 6 2 3" xfId="2565"/>
    <cellStyle name="20% - Accent1 3 6 3" xfId="2566"/>
    <cellStyle name="20% - Accent1 3 6 3 2" xfId="2567"/>
    <cellStyle name="20% - Accent1 3 6 4" xfId="2568"/>
    <cellStyle name="20% - Accent1 3 7" xfId="2569"/>
    <cellStyle name="20% - Accent1 3 7 2" xfId="2570"/>
    <cellStyle name="20% - Accent1 3 7 2 2" xfId="2571"/>
    <cellStyle name="20% - Accent1 3 7 3" xfId="2572"/>
    <cellStyle name="20% - Accent1 3 8" xfId="2573"/>
    <cellStyle name="20% - Accent1 3 8 2" xfId="2574"/>
    <cellStyle name="20% - Accent1 3 9" xfId="2575"/>
    <cellStyle name="20% - Accent1 4" xfId="2576"/>
    <cellStyle name="20% - Accent1 4 2" xfId="2577"/>
    <cellStyle name="20% - Accent1 4 2 2" xfId="2578"/>
    <cellStyle name="20% - Accent1 4 3" xfId="2579"/>
    <cellStyle name="20% - Accent1 5" xfId="2580"/>
    <cellStyle name="20% - Accent1 5 2" xfId="2581"/>
    <cellStyle name="20% - Accent1 5 2 2" xfId="2582"/>
    <cellStyle name="20% - Accent1 5 2 2 2" xfId="2583"/>
    <cellStyle name="20% - Accent1 5 2 2 2 2" xfId="2584"/>
    <cellStyle name="20% - Accent1 5 2 2 2 2 2" xfId="2585"/>
    <cellStyle name="20% - Accent1 5 2 2 2 3" xfId="2586"/>
    <cellStyle name="20% - Accent1 5 2 2 3" xfId="2587"/>
    <cellStyle name="20% - Accent1 5 2 2 3 2" xfId="2588"/>
    <cellStyle name="20% - Accent1 5 2 2 4" xfId="2589"/>
    <cellStyle name="20% - Accent1 5 2 3" xfId="2590"/>
    <cellStyle name="20% - Accent1 5 2 3 2" xfId="2591"/>
    <cellStyle name="20% - Accent1 5 2 3 2 2" xfId="2592"/>
    <cellStyle name="20% - Accent1 5 2 3 2 2 2" xfId="2593"/>
    <cellStyle name="20% - Accent1 5 2 3 2 3" xfId="2594"/>
    <cellStyle name="20% - Accent1 5 2 3 3" xfId="2595"/>
    <cellStyle name="20% - Accent1 5 2 3 3 2" xfId="2596"/>
    <cellStyle name="20% - Accent1 5 2 3 4" xfId="2597"/>
    <cellStyle name="20% - Accent1 5 2 4" xfId="2598"/>
    <cellStyle name="20% - Accent1 5 2 4 2" xfId="2599"/>
    <cellStyle name="20% - Accent1 5 2 4 2 2" xfId="2600"/>
    <cellStyle name="20% - Accent1 5 2 4 3" xfId="2601"/>
    <cellStyle name="20% - Accent1 5 2 5" xfId="2602"/>
    <cellStyle name="20% - Accent1 5 2 5 2" xfId="2603"/>
    <cellStyle name="20% - Accent1 5 2 6" xfId="2604"/>
    <cellStyle name="20% - Accent1 5 3" xfId="2605"/>
    <cellStyle name="20% - Accent1 5 3 2" xfId="2606"/>
    <cellStyle name="20% - Accent1 5 3 2 2" xfId="2607"/>
    <cellStyle name="20% - Accent1 5 3 2 2 2" xfId="2608"/>
    <cellStyle name="20% - Accent1 5 3 2 2 2 2" xfId="2609"/>
    <cellStyle name="20% - Accent1 5 3 2 2 3" xfId="2610"/>
    <cellStyle name="20% - Accent1 5 3 2 3" xfId="2611"/>
    <cellStyle name="20% - Accent1 5 3 2 3 2" xfId="2612"/>
    <cellStyle name="20% - Accent1 5 3 2 4" xfId="2613"/>
    <cellStyle name="20% - Accent1 5 3 3" xfId="2614"/>
    <cellStyle name="20% - Accent1 5 3 3 2" xfId="2615"/>
    <cellStyle name="20% - Accent1 5 3 3 2 2" xfId="2616"/>
    <cellStyle name="20% - Accent1 5 3 3 2 2 2" xfId="2617"/>
    <cellStyle name="20% - Accent1 5 3 3 2 3" xfId="2618"/>
    <cellStyle name="20% - Accent1 5 3 3 3" xfId="2619"/>
    <cellStyle name="20% - Accent1 5 3 3 3 2" xfId="2620"/>
    <cellStyle name="20% - Accent1 5 3 3 4" xfId="2621"/>
    <cellStyle name="20% - Accent1 5 3 4" xfId="2622"/>
    <cellStyle name="20% - Accent1 5 3 4 2" xfId="2623"/>
    <cellStyle name="20% - Accent1 5 3 4 2 2" xfId="2624"/>
    <cellStyle name="20% - Accent1 5 3 4 3" xfId="2625"/>
    <cellStyle name="20% - Accent1 5 3 5" xfId="2626"/>
    <cellStyle name="20% - Accent1 5 3 5 2" xfId="2627"/>
    <cellStyle name="20% - Accent1 5 3 6" xfId="2628"/>
    <cellStyle name="20% - Accent1 5 4" xfId="2629"/>
    <cellStyle name="20% - Accent1 5 4 2" xfId="2630"/>
    <cellStyle name="20% - Accent1 5 4 2 2" xfId="2631"/>
    <cellStyle name="20% - Accent1 5 4 2 2 2" xfId="2632"/>
    <cellStyle name="20% - Accent1 5 4 2 3" xfId="2633"/>
    <cellStyle name="20% - Accent1 5 4 3" xfId="2634"/>
    <cellStyle name="20% - Accent1 5 4 3 2" xfId="2635"/>
    <cellStyle name="20% - Accent1 5 4 4" xfId="2636"/>
    <cellStyle name="20% - Accent1 5 5" xfId="2637"/>
    <cellStyle name="20% - Accent1 5 5 2" xfId="2638"/>
    <cellStyle name="20% - Accent1 5 5 2 2" xfId="2639"/>
    <cellStyle name="20% - Accent1 5 5 2 2 2" xfId="2640"/>
    <cellStyle name="20% - Accent1 5 5 2 3" xfId="2641"/>
    <cellStyle name="20% - Accent1 5 5 3" xfId="2642"/>
    <cellStyle name="20% - Accent1 5 5 3 2" xfId="2643"/>
    <cellStyle name="20% - Accent1 5 5 4" xfId="2644"/>
    <cellStyle name="20% - Accent1 5 6" xfId="2645"/>
    <cellStyle name="20% - Accent1 5 6 2" xfId="2646"/>
    <cellStyle name="20% - Accent1 5 6 2 2" xfId="2647"/>
    <cellStyle name="20% - Accent1 5 6 3" xfId="2648"/>
    <cellStyle name="20% - Accent1 5 7" xfId="2649"/>
    <cellStyle name="20% - Accent1 5 7 2" xfId="2650"/>
    <cellStyle name="20% - Accent1 5 8" xfId="2651"/>
    <cellStyle name="20% - Accent1 6" xfId="2652"/>
    <cellStyle name="20% - Accent1 6 2" xfId="2653"/>
    <cellStyle name="20% - Accent1 6 2 2" xfId="2654"/>
    <cellStyle name="20% - Accent1 6 2 2 2" xfId="2655"/>
    <cellStyle name="20% - Accent1 6 2 2 2 2" xfId="2656"/>
    <cellStyle name="20% - Accent1 6 2 2 2 2 2" xfId="2657"/>
    <cellStyle name="20% - Accent1 6 2 2 2 3" xfId="2658"/>
    <cellStyle name="20% - Accent1 6 2 2 3" xfId="2659"/>
    <cellStyle name="20% - Accent1 6 2 2 3 2" xfId="2660"/>
    <cellStyle name="20% - Accent1 6 2 2 4" xfId="2661"/>
    <cellStyle name="20% - Accent1 6 2 3" xfId="2662"/>
    <cellStyle name="20% - Accent1 6 2 3 2" xfId="2663"/>
    <cellStyle name="20% - Accent1 6 2 3 2 2" xfId="2664"/>
    <cellStyle name="20% - Accent1 6 2 3 2 2 2" xfId="2665"/>
    <cellStyle name="20% - Accent1 6 2 3 2 3" xfId="2666"/>
    <cellStyle name="20% - Accent1 6 2 3 3" xfId="2667"/>
    <cellStyle name="20% - Accent1 6 2 3 3 2" xfId="2668"/>
    <cellStyle name="20% - Accent1 6 2 3 4" xfId="2669"/>
    <cellStyle name="20% - Accent1 6 2 4" xfId="2670"/>
    <cellStyle name="20% - Accent1 6 2 4 2" xfId="2671"/>
    <cellStyle name="20% - Accent1 6 2 4 2 2" xfId="2672"/>
    <cellStyle name="20% - Accent1 6 2 4 3" xfId="2673"/>
    <cellStyle name="20% - Accent1 6 2 5" xfId="2674"/>
    <cellStyle name="20% - Accent1 6 2 5 2" xfId="2675"/>
    <cellStyle name="20% - Accent1 6 2 6" xfId="2676"/>
    <cellStyle name="20% - Accent1 6 3" xfId="2677"/>
    <cellStyle name="20% - Accent1 6 3 2" xfId="2678"/>
    <cellStyle name="20% - Accent1 6 3 2 2" xfId="2679"/>
    <cellStyle name="20% - Accent1 6 3 2 2 2" xfId="2680"/>
    <cellStyle name="20% - Accent1 6 3 2 2 2 2" xfId="2681"/>
    <cellStyle name="20% - Accent1 6 3 2 2 3" xfId="2682"/>
    <cellStyle name="20% - Accent1 6 3 2 3" xfId="2683"/>
    <cellStyle name="20% - Accent1 6 3 2 3 2" xfId="2684"/>
    <cellStyle name="20% - Accent1 6 3 2 4" xfId="2685"/>
    <cellStyle name="20% - Accent1 6 3 3" xfId="2686"/>
    <cellStyle name="20% - Accent1 6 3 3 2" xfId="2687"/>
    <cellStyle name="20% - Accent1 6 3 3 2 2" xfId="2688"/>
    <cellStyle name="20% - Accent1 6 3 3 2 2 2" xfId="2689"/>
    <cellStyle name="20% - Accent1 6 3 3 2 3" xfId="2690"/>
    <cellStyle name="20% - Accent1 6 3 3 3" xfId="2691"/>
    <cellStyle name="20% - Accent1 6 3 3 3 2" xfId="2692"/>
    <cellStyle name="20% - Accent1 6 3 3 4" xfId="2693"/>
    <cellStyle name="20% - Accent1 6 3 4" xfId="2694"/>
    <cellStyle name="20% - Accent1 6 3 4 2" xfId="2695"/>
    <cellStyle name="20% - Accent1 6 3 4 2 2" xfId="2696"/>
    <cellStyle name="20% - Accent1 6 3 4 3" xfId="2697"/>
    <cellStyle name="20% - Accent1 6 3 5" xfId="2698"/>
    <cellStyle name="20% - Accent1 6 3 5 2" xfId="2699"/>
    <cellStyle name="20% - Accent1 6 3 6" xfId="2700"/>
    <cellStyle name="20% - Accent1 6 4" xfId="2701"/>
    <cellStyle name="20% - Accent1 6 4 2" xfId="2702"/>
    <cellStyle name="20% - Accent1 6 4 2 2" xfId="2703"/>
    <cellStyle name="20% - Accent1 6 4 2 2 2" xfId="2704"/>
    <cellStyle name="20% - Accent1 6 4 2 3" xfId="2705"/>
    <cellStyle name="20% - Accent1 6 4 3" xfId="2706"/>
    <cellStyle name="20% - Accent1 6 4 3 2" xfId="2707"/>
    <cellStyle name="20% - Accent1 6 4 4" xfId="2708"/>
    <cellStyle name="20% - Accent1 6 5" xfId="2709"/>
    <cellStyle name="20% - Accent1 6 5 2" xfId="2710"/>
    <cellStyle name="20% - Accent1 6 5 2 2" xfId="2711"/>
    <cellStyle name="20% - Accent1 6 5 2 2 2" xfId="2712"/>
    <cellStyle name="20% - Accent1 6 5 2 3" xfId="2713"/>
    <cellStyle name="20% - Accent1 6 5 3" xfId="2714"/>
    <cellStyle name="20% - Accent1 6 5 3 2" xfId="2715"/>
    <cellStyle name="20% - Accent1 6 5 4" xfId="2716"/>
    <cellStyle name="20% - Accent1 6 6" xfId="2717"/>
    <cellStyle name="20% - Accent1 6 6 2" xfId="2718"/>
    <cellStyle name="20% - Accent1 6 6 2 2" xfId="2719"/>
    <cellStyle name="20% - Accent1 6 6 3" xfId="2720"/>
    <cellStyle name="20% - Accent1 6 7" xfId="2721"/>
    <cellStyle name="20% - Accent1 6 7 2" xfId="2722"/>
    <cellStyle name="20% - Accent1 6 8" xfId="2723"/>
    <cellStyle name="20% - Accent1 7" xfId="2724"/>
    <cellStyle name="20% - Accent1 8" xfId="2725"/>
    <cellStyle name="20% - Accent1 9" xfId="2726"/>
    <cellStyle name="20% - Accent2 10" xfId="2727"/>
    <cellStyle name="20% - Accent2 10 2" xfId="2728"/>
    <cellStyle name="20% - Accent2 11" xfId="2729"/>
    <cellStyle name="20% - Accent2 12" xfId="2730"/>
    <cellStyle name="20% - Accent2 12 2" xfId="2731"/>
    <cellStyle name="20% - Accent2 13" xfId="2732"/>
    <cellStyle name="20% - Accent2 14" xfId="2733"/>
    <cellStyle name="20% - Accent2 15" xfId="2734"/>
    <cellStyle name="20% - Accent2 16" xfId="2735"/>
    <cellStyle name="20% - Accent2 17" xfId="2736"/>
    <cellStyle name="20% - Accent2 18" xfId="2737"/>
    <cellStyle name="20% - Accent2 19" xfId="2738"/>
    <cellStyle name="20% - Accent2 2" xfId="2739"/>
    <cellStyle name="20% - Accent2 2 2" xfId="2740"/>
    <cellStyle name="20% - Accent2 2 3" xfId="63082"/>
    <cellStyle name="20% - Accent2 2_401K Summary" xfId="2741"/>
    <cellStyle name="20% - Accent2 20" xfId="2742"/>
    <cellStyle name="20% - Accent2 21" xfId="2743"/>
    <cellStyle name="20% - Accent2 22" xfId="2744"/>
    <cellStyle name="20% - Accent2 3" xfId="2745"/>
    <cellStyle name="20% - Accent2 3 2" xfId="2746"/>
    <cellStyle name="20% - Accent2 3 2 2" xfId="2747"/>
    <cellStyle name="20% - Accent2 3 2 2 2" xfId="2748"/>
    <cellStyle name="20% - Accent2 3 2 2 2 2" xfId="2749"/>
    <cellStyle name="20% - Accent2 3 2 2 2 2 2" xfId="2750"/>
    <cellStyle name="20% - Accent2 3 2 2 2 2 2 2" xfId="2751"/>
    <cellStyle name="20% - Accent2 3 2 2 2 2 3" xfId="2752"/>
    <cellStyle name="20% - Accent2 3 2 2 2 3" xfId="2753"/>
    <cellStyle name="20% - Accent2 3 2 2 2 3 2" xfId="2754"/>
    <cellStyle name="20% - Accent2 3 2 2 2 4" xfId="2755"/>
    <cellStyle name="20% - Accent2 3 2 2 3" xfId="2756"/>
    <cellStyle name="20% - Accent2 3 2 2 3 2" xfId="2757"/>
    <cellStyle name="20% - Accent2 3 2 2 3 2 2" xfId="2758"/>
    <cellStyle name="20% - Accent2 3 2 2 3 2 2 2" xfId="2759"/>
    <cellStyle name="20% - Accent2 3 2 2 3 2 3" xfId="2760"/>
    <cellStyle name="20% - Accent2 3 2 2 3 3" xfId="2761"/>
    <cellStyle name="20% - Accent2 3 2 2 3 3 2" xfId="2762"/>
    <cellStyle name="20% - Accent2 3 2 2 3 4" xfId="2763"/>
    <cellStyle name="20% - Accent2 3 2 2 4" xfId="2764"/>
    <cellStyle name="20% - Accent2 3 2 2 4 2" xfId="2765"/>
    <cellStyle name="20% - Accent2 3 2 2 4 2 2" xfId="2766"/>
    <cellStyle name="20% - Accent2 3 2 2 4 3" xfId="2767"/>
    <cellStyle name="20% - Accent2 3 2 2 5" xfId="2768"/>
    <cellStyle name="20% - Accent2 3 2 2 5 2" xfId="2769"/>
    <cellStyle name="20% - Accent2 3 2 2 6" xfId="2770"/>
    <cellStyle name="20% - Accent2 3 2 3" xfId="2771"/>
    <cellStyle name="20% - Accent2 3 2 3 2" xfId="2772"/>
    <cellStyle name="20% - Accent2 3 2 3 2 2" xfId="2773"/>
    <cellStyle name="20% - Accent2 3 2 3 2 2 2" xfId="2774"/>
    <cellStyle name="20% - Accent2 3 2 3 2 2 2 2" xfId="2775"/>
    <cellStyle name="20% - Accent2 3 2 3 2 2 3" xfId="2776"/>
    <cellStyle name="20% - Accent2 3 2 3 2 3" xfId="2777"/>
    <cellStyle name="20% - Accent2 3 2 3 2 3 2" xfId="2778"/>
    <cellStyle name="20% - Accent2 3 2 3 2 4" xfId="2779"/>
    <cellStyle name="20% - Accent2 3 2 3 3" xfId="2780"/>
    <cellStyle name="20% - Accent2 3 2 3 3 2" xfId="2781"/>
    <cellStyle name="20% - Accent2 3 2 3 3 2 2" xfId="2782"/>
    <cellStyle name="20% - Accent2 3 2 3 3 2 2 2" xfId="2783"/>
    <cellStyle name="20% - Accent2 3 2 3 3 2 3" xfId="2784"/>
    <cellStyle name="20% - Accent2 3 2 3 3 3" xfId="2785"/>
    <cellStyle name="20% - Accent2 3 2 3 3 3 2" xfId="2786"/>
    <cellStyle name="20% - Accent2 3 2 3 3 4" xfId="2787"/>
    <cellStyle name="20% - Accent2 3 2 3 4" xfId="2788"/>
    <cellStyle name="20% - Accent2 3 2 3 4 2" xfId="2789"/>
    <cellStyle name="20% - Accent2 3 2 3 4 2 2" xfId="2790"/>
    <cellStyle name="20% - Accent2 3 2 3 4 3" xfId="2791"/>
    <cellStyle name="20% - Accent2 3 2 3 5" xfId="2792"/>
    <cellStyle name="20% - Accent2 3 2 3 5 2" xfId="2793"/>
    <cellStyle name="20% - Accent2 3 2 3 6" xfId="2794"/>
    <cellStyle name="20% - Accent2 3 2 4" xfId="2795"/>
    <cellStyle name="20% - Accent2 3 2 4 2" xfId="2796"/>
    <cellStyle name="20% - Accent2 3 2 4 2 2" xfId="2797"/>
    <cellStyle name="20% - Accent2 3 2 4 2 2 2" xfId="2798"/>
    <cellStyle name="20% - Accent2 3 2 4 2 3" xfId="2799"/>
    <cellStyle name="20% - Accent2 3 2 4 3" xfId="2800"/>
    <cellStyle name="20% - Accent2 3 2 4 3 2" xfId="2801"/>
    <cellStyle name="20% - Accent2 3 2 4 4" xfId="2802"/>
    <cellStyle name="20% - Accent2 3 2 5" xfId="2803"/>
    <cellStyle name="20% - Accent2 3 2 5 2" xfId="2804"/>
    <cellStyle name="20% - Accent2 3 2 5 2 2" xfId="2805"/>
    <cellStyle name="20% - Accent2 3 2 5 2 2 2" xfId="2806"/>
    <cellStyle name="20% - Accent2 3 2 5 2 3" xfId="2807"/>
    <cellStyle name="20% - Accent2 3 2 5 3" xfId="2808"/>
    <cellStyle name="20% - Accent2 3 2 5 3 2" xfId="2809"/>
    <cellStyle name="20% - Accent2 3 2 5 4" xfId="2810"/>
    <cellStyle name="20% - Accent2 3 2 6" xfId="2811"/>
    <cellStyle name="20% - Accent2 3 2 6 2" xfId="2812"/>
    <cellStyle name="20% - Accent2 3 2 6 2 2" xfId="2813"/>
    <cellStyle name="20% - Accent2 3 2 6 3" xfId="2814"/>
    <cellStyle name="20% - Accent2 3 2 7" xfId="2815"/>
    <cellStyle name="20% - Accent2 3 2 7 2" xfId="2816"/>
    <cellStyle name="20% - Accent2 3 2 8" xfId="2817"/>
    <cellStyle name="20% - Accent2 3 3" xfId="2818"/>
    <cellStyle name="20% - Accent2 3 3 2" xfId="2819"/>
    <cellStyle name="20% - Accent2 3 3 2 2" xfId="2820"/>
    <cellStyle name="20% - Accent2 3 3 2 2 2" xfId="2821"/>
    <cellStyle name="20% - Accent2 3 3 2 2 2 2" xfId="2822"/>
    <cellStyle name="20% - Accent2 3 3 2 2 3" xfId="2823"/>
    <cellStyle name="20% - Accent2 3 3 2 3" xfId="2824"/>
    <cellStyle name="20% - Accent2 3 3 2 3 2" xfId="2825"/>
    <cellStyle name="20% - Accent2 3 3 2 4" xfId="2826"/>
    <cellStyle name="20% - Accent2 3 3 3" xfId="2827"/>
    <cellStyle name="20% - Accent2 3 3 3 2" xfId="2828"/>
    <cellStyle name="20% - Accent2 3 3 3 2 2" xfId="2829"/>
    <cellStyle name="20% - Accent2 3 3 3 2 2 2" xfId="2830"/>
    <cellStyle name="20% - Accent2 3 3 3 2 3" xfId="2831"/>
    <cellStyle name="20% - Accent2 3 3 3 3" xfId="2832"/>
    <cellStyle name="20% - Accent2 3 3 3 3 2" xfId="2833"/>
    <cellStyle name="20% - Accent2 3 3 3 4" xfId="2834"/>
    <cellStyle name="20% - Accent2 3 3 4" xfId="2835"/>
    <cellStyle name="20% - Accent2 3 3 4 2" xfId="2836"/>
    <cellStyle name="20% - Accent2 3 3 4 2 2" xfId="2837"/>
    <cellStyle name="20% - Accent2 3 3 4 3" xfId="2838"/>
    <cellStyle name="20% - Accent2 3 3 5" xfId="2839"/>
    <cellStyle name="20% - Accent2 3 3 5 2" xfId="2840"/>
    <cellStyle name="20% - Accent2 3 3 6" xfId="2841"/>
    <cellStyle name="20% - Accent2 3 4" xfId="2842"/>
    <cellStyle name="20% - Accent2 3 4 2" xfId="2843"/>
    <cellStyle name="20% - Accent2 3 4 2 2" xfId="2844"/>
    <cellStyle name="20% - Accent2 3 4 2 2 2" xfId="2845"/>
    <cellStyle name="20% - Accent2 3 4 2 2 2 2" xfId="2846"/>
    <cellStyle name="20% - Accent2 3 4 2 2 3" xfId="2847"/>
    <cellStyle name="20% - Accent2 3 4 2 3" xfId="2848"/>
    <cellStyle name="20% - Accent2 3 4 2 3 2" xfId="2849"/>
    <cellStyle name="20% - Accent2 3 4 2 4" xfId="2850"/>
    <cellStyle name="20% - Accent2 3 4 3" xfId="2851"/>
    <cellStyle name="20% - Accent2 3 4 3 2" xfId="2852"/>
    <cellStyle name="20% - Accent2 3 4 3 2 2" xfId="2853"/>
    <cellStyle name="20% - Accent2 3 4 3 2 2 2" xfId="2854"/>
    <cellStyle name="20% - Accent2 3 4 3 2 3" xfId="2855"/>
    <cellStyle name="20% - Accent2 3 4 3 3" xfId="2856"/>
    <cellStyle name="20% - Accent2 3 4 3 3 2" xfId="2857"/>
    <cellStyle name="20% - Accent2 3 4 3 4" xfId="2858"/>
    <cellStyle name="20% - Accent2 3 4 4" xfId="2859"/>
    <cellStyle name="20% - Accent2 3 4 4 2" xfId="2860"/>
    <cellStyle name="20% - Accent2 3 4 4 2 2" xfId="2861"/>
    <cellStyle name="20% - Accent2 3 4 4 3" xfId="2862"/>
    <cellStyle name="20% - Accent2 3 4 5" xfId="2863"/>
    <cellStyle name="20% - Accent2 3 4 5 2" xfId="2864"/>
    <cellStyle name="20% - Accent2 3 4 6" xfId="2865"/>
    <cellStyle name="20% - Accent2 3 5" xfId="2866"/>
    <cellStyle name="20% - Accent2 3 5 2" xfId="2867"/>
    <cellStyle name="20% - Accent2 3 5 2 2" xfId="2868"/>
    <cellStyle name="20% - Accent2 3 5 2 2 2" xfId="2869"/>
    <cellStyle name="20% - Accent2 3 5 2 3" xfId="2870"/>
    <cellStyle name="20% - Accent2 3 5 3" xfId="2871"/>
    <cellStyle name="20% - Accent2 3 5 3 2" xfId="2872"/>
    <cellStyle name="20% - Accent2 3 5 4" xfId="2873"/>
    <cellStyle name="20% - Accent2 3 6" xfId="2874"/>
    <cellStyle name="20% - Accent2 3 6 2" xfId="2875"/>
    <cellStyle name="20% - Accent2 3 6 2 2" xfId="2876"/>
    <cellStyle name="20% - Accent2 3 6 2 2 2" xfId="2877"/>
    <cellStyle name="20% - Accent2 3 6 2 3" xfId="2878"/>
    <cellStyle name="20% - Accent2 3 6 3" xfId="2879"/>
    <cellStyle name="20% - Accent2 3 6 3 2" xfId="2880"/>
    <cellStyle name="20% - Accent2 3 6 4" xfId="2881"/>
    <cellStyle name="20% - Accent2 3 7" xfId="2882"/>
    <cellStyle name="20% - Accent2 3 7 2" xfId="2883"/>
    <cellStyle name="20% - Accent2 3 7 2 2" xfId="2884"/>
    <cellStyle name="20% - Accent2 3 7 3" xfId="2885"/>
    <cellStyle name="20% - Accent2 3 8" xfId="2886"/>
    <cellStyle name="20% - Accent2 3 8 2" xfId="2887"/>
    <cellStyle name="20% - Accent2 3 9" xfId="2888"/>
    <cellStyle name="20% - Accent2 4" xfId="2889"/>
    <cellStyle name="20% - Accent2 4 2" xfId="2890"/>
    <cellStyle name="20% - Accent2 4 2 2" xfId="2891"/>
    <cellStyle name="20% - Accent2 4 3" xfId="2892"/>
    <cellStyle name="20% - Accent2 5" xfId="2893"/>
    <cellStyle name="20% - Accent2 5 2" xfId="2894"/>
    <cellStyle name="20% - Accent2 5 2 2" xfId="2895"/>
    <cellStyle name="20% - Accent2 5 2 2 2" xfId="2896"/>
    <cellStyle name="20% - Accent2 5 2 2 2 2" xfId="2897"/>
    <cellStyle name="20% - Accent2 5 2 2 2 2 2" xfId="2898"/>
    <cellStyle name="20% - Accent2 5 2 2 2 3" xfId="2899"/>
    <cellStyle name="20% - Accent2 5 2 2 3" xfId="2900"/>
    <cellStyle name="20% - Accent2 5 2 2 3 2" xfId="2901"/>
    <cellStyle name="20% - Accent2 5 2 2 4" xfId="2902"/>
    <cellStyle name="20% - Accent2 5 2 3" xfId="2903"/>
    <cellStyle name="20% - Accent2 5 2 3 2" xfId="2904"/>
    <cellStyle name="20% - Accent2 5 2 3 2 2" xfId="2905"/>
    <cellStyle name="20% - Accent2 5 2 3 2 2 2" xfId="2906"/>
    <cellStyle name="20% - Accent2 5 2 3 2 3" xfId="2907"/>
    <cellStyle name="20% - Accent2 5 2 3 3" xfId="2908"/>
    <cellStyle name="20% - Accent2 5 2 3 3 2" xfId="2909"/>
    <cellStyle name="20% - Accent2 5 2 3 4" xfId="2910"/>
    <cellStyle name="20% - Accent2 5 2 4" xfId="2911"/>
    <cellStyle name="20% - Accent2 5 2 4 2" xfId="2912"/>
    <cellStyle name="20% - Accent2 5 2 4 2 2" xfId="2913"/>
    <cellStyle name="20% - Accent2 5 2 4 3" xfId="2914"/>
    <cellStyle name="20% - Accent2 5 2 5" xfId="2915"/>
    <cellStyle name="20% - Accent2 5 2 5 2" xfId="2916"/>
    <cellStyle name="20% - Accent2 5 2 6" xfId="2917"/>
    <cellStyle name="20% - Accent2 5 3" xfId="2918"/>
    <cellStyle name="20% - Accent2 5 3 2" xfId="2919"/>
    <cellStyle name="20% - Accent2 5 3 2 2" xfId="2920"/>
    <cellStyle name="20% - Accent2 5 3 2 2 2" xfId="2921"/>
    <cellStyle name="20% - Accent2 5 3 2 2 2 2" xfId="2922"/>
    <cellStyle name="20% - Accent2 5 3 2 2 3" xfId="2923"/>
    <cellStyle name="20% - Accent2 5 3 2 3" xfId="2924"/>
    <cellStyle name="20% - Accent2 5 3 2 3 2" xfId="2925"/>
    <cellStyle name="20% - Accent2 5 3 2 4" xfId="2926"/>
    <cellStyle name="20% - Accent2 5 3 3" xfId="2927"/>
    <cellStyle name="20% - Accent2 5 3 3 2" xfId="2928"/>
    <cellStyle name="20% - Accent2 5 3 3 2 2" xfId="2929"/>
    <cellStyle name="20% - Accent2 5 3 3 2 2 2" xfId="2930"/>
    <cellStyle name="20% - Accent2 5 3 3 2 3" xfId="2931"/>
    <cellStyle name="20% - Accent2 5 3 3 3" xfId="2932"/>
    <cellStyle name="20% - Accent2 5 3 3 3 2" xfId="2933"/>
    <cellStyle name="20% - Accent2 5 3 3 4" xfId="2934"/>
    <cellStyle name="20% - Accent2 5 3 4" xfId="2935"/>
    <cellStyle name="20% - Accent2 5 3 4 2" xfId="2936"/>
    <cellStyle name="20% - Accent2 5 3 4 2 2" xfId="2937"/>
    <cellStyle name="20% - Accent2 5 3 4 3" xfId="2938"/>
    <cellStyle name="20% - Accent2 5 3 5" xfId="2939"/>
    <cellStyle name="20% - Accent2 5 3 5 2" xfId="2940"/>
    <cellStyle name="20% - Accent2 5 3 6" xfId="2941"/>
    <cellStyle name="20% - Accent2 5 4" xfId="2942"/>
    <cellStyle name="20% - Accent2 5 4 2" xfId="2943"/>
    <cellStyle name="20% - Accent2 5 4 2 2" xfId="2944"/>
    <cellStyle name="20% - Accent2 5 4 2 2 2" xfId="2945"/>
    <cellStyle name="20% - Accent2 5 4 2 3" xfId="2946"/>
    <cellStyle name="20% - Accent2 5 4 3" xfId="2947"/>
    <cellStyle name="20% - Accent2 5 4 3 2" xfId="2948"/>
    <cellStyle name="20% - Accent2 5 4 4" xfId="2949"/>
    <cellStyle name="20% - Accent2 5 5" xfId="2950"/>
    <cellStyle name="20% - Accent2 5 5 2" xfId="2951"/>
    <cellStyle name="20% - Accent2 5 5 2 2" xfId="2952"/>
    <cellStyle name="20% - Accent2 5 5 2 2 2" xfId="2953"/>
    <cellStyle name="20% - Accent2 5 5 2 3" xfId="2954"/>
    <cellStyle name="20% - Accent2 5 5 3" xfId="2955"/>
    <cellStyle name="20% - Accent2 5 5 3 2" xfId="2956"/>
    <cellStyle name="20% - Accent2 5 5 4" xfId="2957"/>
    <cellStyle name="20% - Accent2 5 6" xfId="2958"/>
    <cellStyle name="20% - Accent2 5 6 2" xfId="2959"/>
    <cellStyle name="20% - Accent2 5 6 2 2" xfId="2960"/>
    <cellStyle name="20% - Accent2 5 6 3" xfId="2961"/>
    <cellStyle name="20% - Accent2 5 7" xfId="2962"/>
    <cellStyle name="20% - Accent2 5 7 2" xfId="2963"/>
    <cellStyle name="20% - Accent2 5 8" xfId="2964"/>
    <cellStyle name="20% - Accent2 6" xfId="2965"/>
    <cellStyle name="20% - Accent2 6 2" xfId="2966"/>
    <cellStyle name="20% - Accent2 6 2 2" xfId="2967"/>
    <cellStyle name="20% - Accent2 6 2 2 2" xfId="2968"/>
    <cellStyle name="20% - Accent2 6 2 2 2 2" xfId="2969"/>
    <cellStyle name="20% - Accent2 6 2 2 2 2 2" xfId="2970"/>
    <cellStyle name="20% - Accent2 6 2 2 2 3" xfId="2971"/>
    <cellStyle name="20% - Accent2 6 2 2 3" xfId="2972"/>
    <cellStyle name="20% - Accent2 6 2 2 3 2" xfId="2973"/>
    <cellStyle name="20% - Accent2 6 2 2 4" xfId="2974"/>
    <cellStyle name="20% - Accent2 6 2 3" xfId="2975"/>
    <cellStyle name="20% - Accent2 6 2 3 2" xfId="2976"/>
    <cellStyle name="20% - Accent2 6 2 3 2 2" xfId="2977"/>
    <cellStyle name="20% - Accent2 6 2 3 2 2 2" xfId="2978"/>
    <cellStyle name="20% - Accent2 6 2 3 2 3" xfId="2979"/>
    <cellStyle name="20% - Accent2 6 2 3 3" xfId="2980"/>
    <cellStyle name="20% - Accent2 6 2 3 3 2" xfId="2981"/>
    <cellStyle name="20% - Accent2 6 2 3 4" xfId="2982"/>
    <cellStyle name="20% - Accent2 6 2 4" xfId="2983"/>
    <cellStyle name="20% - Accent2 6 2 4 2" xfId="2984"/>
    <cellStyle name="20% - Accent2 6 2 4 2 2" xfId="2985"/>
    <cellStyle name="20% - Accent2 6 2 4 3" xfId="2986"/>
    <cellStyle name="20% - Accent2 6 2 5" xfId="2987"/>
    <cellStyle name="20% - Accent2 6 2 5 2" xfId="2988"/>
    <cellStyle name="20% - Accent2 6 2 6" xfId="2989"/>
    <cellStyle name="20% - Accent2 6 3" xfId="2990"/>
    <cellStyle name="20% - Accent2 6 3 2" xfId="2991"/>
    <cellStyle name="20% - Accent2 6 3 2 2" xfId="2992"/>
    <cellStyle name="20% - Accent2 6 3 2 2 2" xfId="2993"/>
    <cellStyle name="20% - Accent2 6 3 2 2 2 2" xfId="2994"/>
    <cellStyle name="20% - Accent2 6 3 2 2 3" xfId="2995"/>
    <cellStyle name="20% - Accent2 6 3 2 3" xfId="2996"/>
    <cellStyle name="20% - Accent2 6 3 2 3 2" xfId="2997"/>
    <cellStyle name="20% - Accent2 6 3 2 4" xfId="2998"/>
    <cellStyle name="20% - Accent2 6 3 3" xfId="2999"/>
    <cellStyle name="20% - Accent2 6 3 3 2" xfId="3000"/>
    <cellStyle name="20% - Accent2 6 3 3 2 2" xfId="3001"/>
    <cellStyle name="20% - Accent2 6 3 3 2 2 2" xfId="3002"/>
    <cellStyle name="20% - Accent2 6 3 3 2 3" xfId="3003"/>
    <cellStyle name="20% - Accent2 6 3 3 3" xfId="3004"/>
    <cellStyle name="20% - Accent2 6 3 3 3 2" xfId="3005"/>
    <cellStyle name="20% - Accent2 6 3 3 4" xfId="3006"/>
    <cellStyle name="20% - Accent2 6 3 4" xfId="3007"/>
    <cellStyle name="20% - Accent2 6 3 4 2" xfId="3008"/>
    <cellStyle name="20% - Accent2 6 3 4 2 2" xfId="3009"/>
    <cellStyle name="20% - Accent2 6 3 4 3" xfId="3010"/>
    <cellStyle name="20% - Accent2 6 3 5" xfId="3011"/>
    <cellStyle name="20% - Accent2 6 3 5 2" xfId="3012"/>
    <cellStyle name="20% - Accent2 6 3 6" xfId="3013"/>
    <cellStyle name="20% - Accent2 6 4" xfId="3014"/>
    <cellStyle name="20% - Accent2 6 4 2" xfId="3015"/>
    <cellStyle name="20% - Accent2 6 4 2 2" xfId="3016"/>
    <cellStyle name="20% - Accent2 6 4 2 2 2" xfId="3017"/>
    <cellStyle name="20% - Accent2 6 4 2 3" xfId="3018"/>
    <cellStyle name="20% - Accent2 6 4 3" xfId="3019"/>
    <cellStyle name="20% - Accent2 6 4 3 2" xfId="3020"/>
    <cellStyle name="20% - Accent2 6 4 4" xfId="3021"/>
    <cellStyle name="20% - Accent2 6 5" xfId="3022"/>
    <cellStyle name="20% - Accent2 6 5 2" xfId="3023"/>
    <cellStyle name="20% - Accent2 6 5 2 2" xfId="3024"/>
    <cellStyle name="20% - Accent2 6 5 2 2 2" xfId="3025"/>
    <cellStyle name="20% - Accent2 6 5 2 3" xfId="3026"/>
    <cellStyle name="20% - Accent2 6 5 3" xfId="3027"/>
    <cellStyle name="20% - Accent2 6 5 3 2" xfId="3028"/>
    <cellStyle name="20% - Accent2 6 5 4" xfId="3029"/>
    <cellStyle name="20% - Accent2 6 6" xfId="3030"/>
    <cellStyle name="20% - Accent2 6 6 2" xfId="3031"/>
    <cellStyle name="20% - Accent2 6 6 2 2" xfId="3032"/>
    <cellStyle name="20% - Accent2 6 6 3" xfId="3033"/>
    <cellStyle name="20% - Accent2 6 7" xfId="3034"/>
    <cellStyle name="20% - Accent2 6 7 2" xfId="3035"/>
    <cellStyle name="20% - Accent2 6 8" xfId="3036"/>
    <cellStyle name="20% - Accent2 7" xfId="3037"/>
    <cellStyle name="20% - Accent2 8" xfId="3038"/>
    <cellStyle name="20% - Accent2 9" xfId="3039"/>
    <cellStyle name="20% - Accent3 10" xfId="3040"/>
    <cellStyle name="20% - Accent3 10 2" xfId="3041"/>
    <cellStyle name="20% - Accent3 11" xfId="3042"/>
    <cellStyle name="20% - Accent3 12" xfId="3043"/>
    <cellStyle name="20% - Accent3 12 2" xfId="3044"/>
    <cellStyle name="20% - Accent3 13" xfId="3045"/>
    <cellStyle name="20% - Accent3 14" xfId="3046"/>
    <cellStyle name="20% - Accent3 15" xfId="3047"/>
    <cellStyle name="20% - Accent3 16" xfId="3048"/>
    <cellStyle name="20% - Accent3 17" xfId="3049"/>
    <cellStyle name="20% - Accent3 18" xfId="3050"/>
    <cellStyle name="20% - Accent3 19" xfId="3051"/>
    <cellStyle name="20% - Accent3 2" xfId="3052"/>
    <cellStyle name="20% - Accent3 2 2" xfId="3053"/>
    <cellStyle name="20% - Accent3 2 3" xfId="63083"/>
    <cellStyle name="20% - Accent3 2_401K Summary" xfId="3054"/>
    <cellStyle name="20% - Accent3 20" xfId="3055"/>
    <cellStyle name="20% - Accent3 21" xfId="3056"/>
    <cellStyle name="20% - Accent3 22" xfId="3057"/>
    <cellStyle name="20% - Accent3 3" xfId="3058"/>
    <cellStyle name="20% - Accent3 3 2" xfId="3059"/>
    <cellStyle name="20% - Accent3 3 2 2" xfId="3060"/>
    <cellStyle name="20% - Accent3 3 2 2 2" xfId="3061"/>
    <cellStyle name="20% - Accent3 3 2 2 2 2" xfId="3062"/>
    <cellStyle name="20% - Accent3 3 2 2 2 2 2" xfId="3063"/>
    <cellStyle name="20% - Accent3 3 2 2 2 2 2 2" xfId="3064"/>
    <cellStyle name="20% - Accent3 3 2 2 2 2 3" xfId="3065"/>
    <cellStyle name="20% - Accent3 3 2 2 2 3" xfId="3066"/>
    <cellStyle name="20% - Accent3 3 2 2 2 3 2" xfId="3067"/>
    <cellStyle name="20% - Accent3 3 2 2 2 4" xfId="3068"/>
    <cellStyle name="20% - Accent3 3 2 2 3" xfId="3069"/>
    <cellStyle name="20% - Accent3 3 2 2 3 2" xfId="3070"/>
    <cellStyle name="20% - Accent3 3 2 2 3 2 2" xfId="3071"/>
    <cellStyle name="20% - Accent3 3 2 2 3 2 2 2" xfId="3072"/>
    <cellStyle name="20% - Accent3 3 2 2 3 2 3" xfId="3073"/>
    <cellStyle name="20% - Accent3 3 2 2 3 3" xfId="3074"/>
    <cellStyle name="20% - Accent3 3 2 2 3 3 2" xfId="3075"/>
    <cellStyle name="20% - Accent3 3 2 2 3 4" xfId="3076"/>
    <cellStyle name="20% - Accent3 3 2 2 4" xfId="3077"/>
    <cellStyle name="20% - Accent3 3 2 2 4 2" xfId="3078"/>
    <cellStyle name="20% - Accent3 3 2 2 4 2 2" xfId="3079"/>
    <cellStyle name="20% - Accent3 3 2 2 4 3" xfId="3080"/>
    <cellStyle name="20% - Accent3 3 2 2 5" xfId="3081"/>
    <cellStyle name="20% - Accent3 3 2 2 5 2" xfId="3082"/>
    <cellStyle name="20% - Accent3 3 2 2 6" xfId="3083"/>
    <cellStyle name="20% - Accent3 3 2 3" xfId="3084"/>
    <cellStyle name="20% - Accent3 3 2 3 2" xfId="3085"/>
    <cellStyle name="20% - Accent3 3 2 3 2 2" xfId="3086"/>
    <cellStyle name="20% - Accent3 3 2 3 2 2 2" xfId="3087"/>
    <cellStyle name="20% - Accent3 3 2 3 2 2 2 2" xfId="3088"/>
    <cellStyle name="20% - Accent3 3 2 3 2 2 3" xfId="3089"/>
    <cellStyle name="20% - Accent3 3 2 3 2 3" xfId="3090"/>
    <cellStyle name="20% - Accent3 3 2 3 2 3 2" xfId="3091"/>
    <cellStyle name="20% - Accent3 3 2 3 2 4" xfId="3092"/>
    <cellStyle name="20% - Accent3 3 2 3 3" xfId="3093"/>
    <cellStyle name="20% - Accent3 3 2 3 3 2" xfId="3094"/>
    <cellStyle name="20% - Accent3 3 2 3 3 2 2" xfId="3095"/>
    <cellStyle name="20% - Accent3 3 2 3 3 2 2 2" xfId="3096"/>
    <cellStyle name="20% - Accent3 3 2 3 3 2 3" xfId="3097"/>
    <cellStyle name="20% - Accent3 3 2 3 3 3" xfId="3098"/>
    <cellStyle name="20% - Accent3 3 2 3 3 3 2" xfId="3099"/>
    <cellStyle name="20% - Accent3 3 2 3 3 4" xfId="3100"/>
    <cellStyle name="20% - Accent3 3 2 3 4" xfId="3101"/>
    <cellStyle name="20% - Accent3 3 2 3 4 2" xfId="3102"/>
    <cellStyle name="20% - Accent3 3 2 3 4 2 2" xfId="3103"/>
    <cellStyle name="20% - Accent3 3 2 3 4 3" xfId="3104"/>
    <cellStyle name="20% - Accent3 3 2 3 5" xfId="3105"/>
    <cellStyle name="20% - Accent3 3 2 3 5 2" xfId="3106"/>
    <cellStyle name="20% - Accent3 3 2 3 6" xfId="3107"/>
    <cellStyle name="20% - Accent3 3 2 4" xfId="3108"/>
    <cellStyle name="20% - Accent3 3 2 4 2" xfId="3109"/>
    <cellStyle name="20% - Accent3 3 2 4 2 2" xfId="3110"/>
    <cellStyle name="20% - Accent3 3 2 4 2 2 2" xfId="3111"/>
    <cellStyle name="20% - Accent3 3 2 4 2 3" xfId="3112"/>
    <cellStyle name="20% - Accent3 3 2 4 3" xfId="3113"/>
    <cellStyle name="20% - Accent3 3 2 4 3 2" xfId="3114"/>
    <cellStyle name="20% - Accent3 3 2 4 4" xfId="3115"/>
    <cellStyle name="20% - Accent3 3 2 5" xfId="3116"/>
    <cellStyle name="20% - Accent3 3 2 5 2" xfId="3117"/>
    <cellStyle name="20% - Accent3 3 2 5 2 2" xfId="3118"/>
    <cellStyle name="20% - Accent3 3 2 5 2 2 2" xfId="3119"/>
    <cellStyle name="20% - Accent3 3 2 5 2 3" xfId="3120"/>
    <cellStyle name="20% - Accent3 3 2 5 3" xfId="3121"/>
    <cellStyle name="20% - Accent3 3 2 5 3 2" xfId="3122"/>
    <cellStyle name="20% - Accent3 3 2 5 4" xfId="3123"/>
    <cellStyle name="20% - Accent3 3 2 6" xfId="3124"/>
    <cellStyle name="20% - Accent3 3 2 6 2" xfId="3125"/>
    <cellStyle name="20% - Accent3 3 2 6 2 2" xfId="3126"/>
    <cellStyle name="20% - Accent3 3 2 6 3" xfId="3127"/>
    <cellStyle name="20% - Accent3 3 2 7" xfId="3128"/>
    <cellStyle name="20% - Accent3 3 2 7 2" xfId="3129"/>
    <cellStyle name="20% - Accent3 3 2 8" xfId="3130"/>
    <cellStyle name="20% - Accent3 3 3" xfId="3131"/>
    <cellStyle name="20% - Accent3 3 3 2" xfId="3132"/>
    <cellStyle name="20% - Accent3 3 3 2 2" xfId="3133"/>
    <cellStyle name="20% - Accent3 3 3 2 2 2" xfId="3134"/>
    <cellStyle name="20% - Accent3 3 3 2 2 2 2" xfId="3135"/>
    <cellStyle name="20% - Accent3 3 3 2 2 3" xfId="3136"/>
    <cellStyle name="20% - Accent3 3 3 2 3" xfId="3137"/>
    <cellStyle name="20% - Accent3 3 3 2 3 2" xfId="3138"/>
    <cellStyle name="20% - Accent3 3 3 2 4" xfId="3139"/>
    <cellStyle name="20% - Accent3 3 3 3" xfId="3140"/>
    <cellStyle name="20% - Accent3 3 3 3 2" xfId="3141"/>
    <cellStyle name="20% - Accent3 3 3 3 2 2" xfId="3142"/>
    <cellStyle name="20% - Accent3 3 3 3 2 2 2" xfId="3143"/>
    <cellStyle name="20% - Accent3 3 3 3 2 3" xfId="3144"/>
    <cellStyle name="20% - Accent3 3 3 3 3" xfId="3145"/>
    <cellStyle name="20% - Accent3 3 3 3 3 2" xfId="3146"/>
    <cellStyle name="20% - Accent3 3 3 3 4" xfId="3147"/>
    <cellStyle name="20% - Accent3 3 3 4" xfId="3148"/>
    <cellStyle name="20% - Accent3 3 3 4 2" xfId="3149"/>
    <cellStyle name="20% - Accent3 3 3 4 2 2" xfId="3150"/>
    <cellStyle name="20% - Accent3 3 3 4 3" xfId="3151"/>
    <cellStyle name="20% - Accent3 3 3 5" xfId="3152"/>
    <cellStyle name="20% - Accent3 3 3 5 2" xfId="3153"/>
    <cellStyle name="20% - Accent3 3 3 6" xfId="3154"/>
    <cellStyle name="20% - Accent3 3 4" xfId="3155"/>
    <cellStyle name="20% - Accent3 3 4 2" xfId="3156"/>
    <cellStyle name="20% - Accent3 3 4 2 2" xfId="3157"/>
    <cellStyle name="20% - Accent3 3 4 2 2 2" xfId="3158"/>
    <cellStyle name="20% - Accent3 3 4 2 2 2 2" xfId="3159"/>
    <cellStyle name="20% - Accent3 3 4 2 2 3" xfId="3160"/>
    <cellStyle name="20% - Accent3 3 4 2 3" xfId="3161"/>
    <cellStyle name="20% - Accent3 3 4 2 3 2" xfId="3162"/>
    <cellStyle name="20% - Accent3 3 4 2 4" xfId="3163"/>
    <cellStyle name="20% - Accent3 3 4 3" xfId="3164"/>
    <cellStyle name="20% - Accent3 3 4 3 2" xfId="3165"/>
    <cellStyle name="20% - Accent3 3 4 3 2 2" xfId="3166"/>
    <cellStyle name="20% - Accent3 3 4 3 2 2 2" xfId="3167"/>
    <cellStyle name="20% - Accent3 3 4 3 2 3" xfId="3168"/>
    <cellStyle name="20% - Accent3 3 4 3 3" xfId="3169"/>
    <cellStyle name="20% - Accent3 3 4 3 3 2" xfId="3170"/>
    <cellStyle name="20% - Accent3 3 4 3 4" xfId="3171"/>
    <cellStyle name="20% - Accent3 3 4 4" xfId="3172"/>
    <cellStyle name="20% - Accent3 3 4 4 2" xfId="3173"/>
    <cellStyle name="20% - Accent3 3 4 4 2 2" xfId="3174"/>
    <cellStyle name="20% - Accent3 3 4 4 3" xfId="3175"/>
    <cellStyle name="20% - Accent3 3 4 5" xfId="3176"/>
    <cellStyle name="20% - Accent3 3 4 5 2" xfId="3177"/>
    <cellStyle name="20% - Accent3 3 4 6" xfId="3178"/>
    <cellStyle name="20% - Accent3 3 5" xfId="3179"/>
    <cellStyle name="20% - Accent3 3 5 2" xfId="3180"/>
    <cellStyle name="20% - Accent3 3 5 2 2" xfId="3181"/>
    <cellStyle name="20% - Accent3 3 5 2 2 2" xfId="3182"/>
    <cellStyle name="20% - Accent3 3 5 2 3" xfId="3183"/>
    <cellStyle name="20% - Accent3 3 5 3" xfId="3184"/>
    <cellStyle name="20% - Accent3 3 5 3 2" xfId="3185"/>
    <cellStyle name="20% - Accent3 3 5 4" xfId="3186"/>
    <cellStyle name="20% - Accent3 3 6" xfId="3187"/>
    <cellStyle name="20% - Accent3 3 6 2" xfId="3188"/>
    <cellStyle name="20% - Accent3 3 6 2 2" xfId="3189"/>
    <cellStyle name="20% - Accent3 3 6 2 2 2" xfId="3190"/>
    <cellStyle name="20% - Accent3 3 6 2 3" xfId="3191"/>
    <cellStyle name="20% - Accent3 3 6 3" xfId="3192"/>
    <cellStyle name="20% - Accent3 3 6 3 2" xfId="3193"/>
    <cellStyle name="20% - Accent3 3 6 4" xfId="3194"/>
    <cellStyle name="20% - Accent3 3 7" xfId="3195"/>
    <cellStyle name="20% - Accent3 3 7 2" xfId="3196"/>
    <cellStyle name="20% - Accent3 3 7 2 2" xfId="3197"/>
    <cellStyle name="20% - Accent3 3 7 3" xfId="3198"/>
    <cellStyle name="20% - Accent3 3 8" xfId="3199"/>
    <cellStyle name="20% - Accent3 3 8 2" xfId="3200"/>
    <cellStyle name="20% - Accent3 3 9" xfId="3201"/>
    <cellStyle name="20% - Accent3 4" xfId="3202"/>
    <cellStyle name="20% - Accent3 4 2" xfId="3203"/>
    <cellStyle name="20% - Accent3 4 2 2" xfId="3204"/>
    <cellStyle name="20% - Accent3 4 3" xfId="3205"/>
    <cellStyle name="20% - Accent3 5" xfId="3206"/>
    <cellStyle name="20% - Accent3 5 2" xfId="3207"/>
    <cellStyle name="20% - Accent3 5 2 2" xfId="3208"/>
    <cellStyle name="20% - Accent3 5 2 2 2" xfId="3209"/>
    <cellStyle name="20% - Accent3 5 2 2 2 2" xfId="3210"/>
    <cellStyle name="20% - Accent3 5 2 2 2 2 2" xfId="3211"/>
    <cellStyle name="20% - Accent3 5 2 2 2 3" xfId="3212"/>
    <cellStyle name="20% - Accent3 5 2 2 3" xfId="3213"/>
    <cellStyle name="20% - Accent3 5 2 2 3 2" xfId="3214"/>
    <cellStyle name="20% - Accent3 5 2 2 4" xfId="3215"/>
    <cellStyle name="20% - Accent3 5 2 3" xfId="3216"/>
    <cellStyle name="20% - Accent3 5 2 3 2" xfId="3217"/>
    <cellStyle name="20% - Accent3 5 2 3 2 2" xfId="3218"/>
    <cellStyle name="20% - Accent3 5 2 3 2 2 2" xfId="3219"/>
    <cellStyle name="20% - Accent3 5 2 3 2 3" xfId="3220"/>
    <cellStyle name="20% - Accent3 5 2 3 3" xfId="3221"/>
    <cellStyle name="20% - Accent3 5 2 3 3 2" xfId="3222"/>
    <cellStyle name="20% - Accent3 5 2 3 4" xfId="3223"/>
    <cellStyle name="20% - Accent3 5 2 4" xfId="3224"/>
    <cellStyle name="20% - Accent3 5 2 4 2" xfId="3225"/>
    <cellStyle name="20% - Accent3 5 2 4 2 2" xfId="3226"/>
    <cellStyle name="20% - Accent3 5 2 4 3" xfId="3227"/>
    <cellStyle name="20% - Accent3 5 2 5" xfId="3228"/>
    <cellStyle name="20% - Accent3 5 2 5 2" xfId="3229"/>
    <cellStyle name="20% - Accent3 5 2 6" xfId="3230"/>
    <cellStyle name="20% - Accent3 5 3" xfId="3231"/>
    <cellStyle name="20% - Accent3 5 3 2" xfId="3232"/>
    <cellStyle name="20% - Accent3 5 3 2 2" xfId="3233"/>
    <cellStyle name="20% - Accent3 5 3 2 2 2" xfId="3234"/>
    <cellStyle name="20% - Accent3 5 3 2 2 2 2" xfId="3235"/>
    <cellStyle name="20% - Accent3 5 3 2 2 3" xfId="3236"/>
    <cellStyle name="20% - Accent3 5 3 2 3" xfId="3237"/>
    <cellStyle name="20% - Accent3 5 3 2 3 2" xfId="3238"/>
    <cellStyle name="20% - Accent3 5 3 2 4" xfId="3239"/>
    <cellStyle name="20% - Accent3 5 3 3" xfId="3240"/>
    <cellStyle name="20% - Accent3 5 3 3 2" xfId="3241"/>
    <cellStyle name="20% - Accent3 5 3 3 2 2" xfId="3242"/>
    <cellStyle name="20% - Accent3 5 3 3 2 2 2" xfId="3243"/>
    <cellStyle name="20% - Accent3 5 3 3 2 3" xfId="3244"/>
    <cellStyle name="20% - Accent3 5 3 3 3" xfId="3245"/>
    <cellStyle name="20% - Accent3 5 3 3 3 2" xfId="3246"/>
    <cellStyle name="20% - Accent3 5 3 3 4" xfId="3247"/>
    <cellStyle name="20% - Accent3 5 3 4" xfId="3248"/>
    <cellStyle name="20% - Accent3 5 3 4 2" xfId="3249"/>
    <cellStyle name="20% - Accent3 5 3 4 2 2" xfId="3250"/>
    <cellStyle name="20% - Accent3 5 3 4 3" xfId="3251"/>
    <cellStyle name="20% - Accent3 5 3 5" xfId="3252"/>
    <cellStyle name="20% - Accent3 5 3 5 2" xfId="3253"/>
    <cellStyle name="20% - Accent3 5 3 6" xfId="3254"/>
    <cellStyle name="20% - Accent3 5 4" xfId="3255"/>
    <cellStyle name="20% - Accent3 5 4 2" xfId="3256"/>
    <cellStyle name="20% - Accent3 5 4 2 2" xfId="3257"/>
    <cellStyle name="20% - Accent3 5 4 2 2 2" xfId="3258"/>
    <cellStyle name="20% - Accent3 5 4 2 3" xfId="3259"/>
    <cellStyle name="20% - Accent3 5 4 3" xfId="3260"/>
    <cellStyle name="20% - Accent3 5 4 3 2" xfId="3261"/>
    <cellStyle name="20% - Accent3 5 4 4" xfId="3262"/>
    <cellStyle name="20% - Accent3 5 5" xfId="3263"/>
    <cellStyle name="20% - Accent3 5 5 2" xfId="3264"/>
    <cellStyle name="20% - Accent3 5 5 2 2" xfId="3265"/>
    <cellStyle name="20% - Accent3 5 5 2 2 2" xfId="3266"/>
    <cellStyle name="20% - Accent3 5 5 2 3" xfId="3267"/>
    <cellStyle name="20% - Accent3 5 5 3" xfId="3268"/>
    <cellStyle name="20% - Accent3 5 5 3 2" xfId="3269"/>
    <cellStyle name="20% - Accent3 5 5 4" xfId="3270"/>
    <cellStyle name="20% - Accent3 5 6" xfId="3271"/>
    <cellStyle name="20% - Accent3 5 6 2" xfId="3272"/>
    <cellStyle name="20% - Accent3 5 6 2 2" xfId="3273"/>
    <cellStyle name="20% - Accent3 5 6 3" xfId="3274"/>
    <cellStyle name="20% - Accent3 5 7" xfId="3275"/>
    <cellStyle name="20% - Accent3 5 7 2" xfId="3276"/>
    <cellStyle name="20% - Accent3 5 8" xfId="3277"/>
    <cellStyle name="20% - Accent3 6" xfId="3278"/>
    <cellStyle name="20% - Accent3 6 2" xfId="3279"/>
    <cellStyle name="20% - Accent3 6 2 2" xfId="3280"/>
    <cellStyle name="20% - Accent3 6 2 2 2" xfId="3281"/>
    <cellStyle name="20% - Accent3 6 2 2 2 2" xfId="3282"/>
    <cellStyle name="20% - Accent3 6 2 2 2 2 2" xfId="3283"/>
    <cellStyle name="20% - Accent3 6 2 2 2 3" xfId="3284"/>
    <cellStyle name="20% - Accent3 6 2 2 3" xfId="3285"/>
    <cellStyle name="20% - Accent3 6 2 2 3 2" xfId="3286"/>
    <cellStyle name="20% - Accent3 6 2 2 4" xfId="3287"/>
    <cellStyle name="20% - Accent3 6 2 3" xfId="3288"/>
    <cellStyle name="20% - Accent3 6 2 3 2" xfId="3289"/>
    <cellStyle name="20% - Accent3 6 2 3 2 2" xfId="3290"/>
    <cellStyle name="20% - Accent3 6 2 3 2 2 2" xfId="3291"/>
    <cellStyle name="20% - Accent3 6 2 3 2 3" xfId="3292"/>
    <cellStyle name="20% - Accent3 6 2 3 3" xfId="3293"/>
    <cellStyle name="20% - Accent3 6 2 3 3 2" xfId="3294"/>
    <cellStyle name="20% - Accent3 6 2 3 4" xfId="3295"/>
    <cellStyle name="20% - Accent3 6 2 4" xfId="3296"/>
    <cellStyle name="20% - Accent3 6 2 4 2" xfId="3297"/>
    <cellStyle name="20% - Accent3 6 2 4 2 2" xfId="3298"/>
    <cellStyle name="20% - Accent3 6 2 4 3" xfId="3299"/>
    <cellStyle name="20% - Accent3 6 2 5" xfId="3300"/>
    <cellStyle name="20% - Accent3 6 2 5 2" xfId="3301"/>
    <cellStyle name="20% - Accent3 6 2 6" xfId="3302"/>
    <cellStyle name="20% - Accent3 6 3" xfId="3303"/>
    <cellStyle name="20% - Accent3 6 3 2" xfId="3304"/>
    <cellStyle name="20% - Accent3 6 3 2 2" xfId="3305"/>
    <cellStyle name="20% - Accent3 6 3 2 2 2" xfId="3306"/>
    <cellStyle name="20% - Accent3 6 3 2 2 2 2" xfId="3307"/>
    <cellStyle name="20% - Accent3 6 3 2 2 3" xfId="3308"/>
    <cellStyle name="20% - Accent3 6 3 2 3" xfId="3309"/>
    <cellStyle name="20% - Accent3 6 3 2 3 2" xfId="3310"/>
    <cellStyle name="20% - Accent3 6 3 2 4" xfId="3311"/>
    <cellStyle name="20% - Accent3 6 3 3" xfId="3312"/>
    <cellStyle name="20% - Accent3 6 3 3 2" xfId="3313"/>
    <cellStyle name="20% - Accent3 6 3 3 2 2" xfId="3314"/>
    <cellStyle name="20% - Accent3 6 3 3 2 2 2" xfId="3315"/>
    <cellStyle name="20% - Accent3 6 3 3 2 3" xfId="3316"/>
    <cellStyle name="20% - Accent3 6 3 3 3" xfId="3317"/>
    <cellStyle name="20% - Accent3 6 3 3 3 2" xfId="3318"/>
    <cellStyle name="20% - Accent3 6 3 3 4" xfId="3319"/>
    <cellStyle name="20% - Accent3 6 3 4" xfId="3320"/>
    <cellStyle name="20% - Accent3 6 3 4 2" xfId="3321"/>
    <cellStyle name="20% - Accent3 6 3 4 2 2" xfId="3322"/>
    <cellStyle name="20% - Accent3 6 3 4 3" xfId="3323"/>
    <cellStyle name="20% - Accent3 6 3 5" xfId="3324"/>
    <cellStyle name="20% - Accent3 6 3 5 2" xfId="3325"/>
    <cellStyle name="20% - Accent3 6 3 6" xfId="3326"/>
    <cellStyle name="20% - Accent3 6 4" xfId="3327"/>
    <cellStyle name="20% - Accent3 6 4 2" xfId="3328"/>
    <cellStyle name="20% - Accent3 6 4 2 2" xfId="3329"/>
    <cellStyle name="20% - Accent3 6 4 2 2 2" xfId="3330"/>
    <cellStyle name="20% - Accent3 6 4 2 3" xfId="3331"/>
    <cellStyle name="20% - Accent3 6 4 3" xfId="3332"/>
    <cellStyle name="20% - Accent3 6 4 3 2" xfId="3333"/>
    <cellStyle name="20% - Accent3 6 4 4" xfId="3334"/>
    <cellStyle name="20% - Accent3 6 5" xfId="3335"/>
    <cellStyle name="20% - Accent3 6 5 2" xfId="3336"/>
    <cellStyle name="20% - Accent3 6 5 2 2" xfId="3337"/>
    <cellStyle name="20% - Accent3 6 5 2 2 2" xfId="3338"/>
    <cellStyle name="20% - Accent3 6 5 2 3" xfId="3339"/>
    <cellStyle name="20% - Accent3 6 5 3" xfId="3340"/>
    <cellStyle name="20% - Accent3 6 5 3 2" xfId="3341"/>
    <cellStyle name="20% - Accent3 6 5 4" xfId="3342"/>
    <cellStyle name="20% - Accent3 6 6" xfId="3343"/>
    <cellStyle name="20% - Accent3 6 6 2" xfId="3344"/>
    <cellStyle name="20% - Accent3 6 6 2 2" xfId="3345"/>
    <cellStyle name="20% - Accent3 6 6 3" xfId="3346"/>
    <cellStyle name="20% - Accent3 6 7" xfId="3347"/>
    <cellStyle name="20% - Accent3 6 7 2" xfId="3348"/>
    <cellStyle name="20% - Accent3 6 8" xfId="3349"/>
    <cellStyle name="20% - Accent3 7" xfId="3350"/>
    <cellStyle name="20% - Accent3 8" xfId="3351"/>
    <cellStyle name="20% - Accent3 9" xfId="3352"/>
    <cellStyle name="20% - Accent4 10" xfId="3353"/>
    <cellStyle name="20% - Accent4 10 2" xfId="3354"/>
    <cellStyle name="20% - Accent4 11" xfId="3355"/>
    <cellStyle name="20% - Accent4 12" xfId="3356"/>
    <cellStyle name="20% - Accent4 12 2" xfId="3357"/>
    <cellStyle name="20% - Accent4 13" xfId="3358"/>
    <cellStyle name="20% - Accent4 14" xfId="3359"/>
    <cellStyle name="20% - Accent4 15" xfId="3360"/>
    <cellStyle name="20% - Accent4 16" xfId="3361"/>
    <cellStyle name="20% - Accent4 17" xfId="3362"/>
    <cellStyle name="20% - Accent4 18" xfId="3363"/>
    <cellStyle name="20% - Accent4 19" xfId="3364"/>
    <cellStyle name="20% - Accent4 2" xfId="3365"/>
    <cellStyle name="20% - Accent4 2 2" xfId="3366"/>
    <cellStyle name="20% - Accent4 2 3" xfId="63084"/>
    <cellStyle name="20% - Accent4 2_401K Summary" xfId="3367"/>
    <cellStyle name="20% - Accent4 20" xfId="3368"/>
    <cellStyle name="20% - Accent4 21" xfId="3369"/>
    <cellStyle name="20% - Accent4 22" xfId="3370"/>
    <cellStyle name="20% - Accent4 3" xfId="3371"/>
    <cellStyle name="20% - Accent4 3 2" xfId="3372"/>
    <cellStyle name="20% - Accent4 3 2 2" xfId="3373"/>
    <cellStyle name="20% - Accent4 3 2 2 2" xfId="3374"/>
    <cellStyle name="20% - Accent4 3 2 2 2 2" xfId="3375"/>
    <cellStyle name="20% - Accent4 3 2 2 2 2 2" xfId="3376"/>
    <cellStyle name="20% - Accent4 3 2 2 2 2 2 2" xfId="3377"/>
    <cellStyle name="20% - Accent4 3 2 2 2 2 3" xfId="3378"/>
    <cellStyle name="20% - Accent4 3 2 2 2 3" xfId="3379"/>
    <cellStyle name="20% - Accent4 3 2 2 2 3 2" xfId="3380"/>
    <cellStyle name="20% - Accent4 3 2 2 2 4" xfId="3381"/>
    <cellStyle name="20% - Accent4 3 2 2 3" xfId="3382"/>
    <cellStyle name="20% - Accent4 3 2 2 3 2" xfId="3383"/>
    <cellStyle name="20% - Accent4 3 2 2 3 2 2" xfId="3384"/>
    <cellStyle name="20% - Accent4 3 2 2 3 2 2 2" xfId="3385"/>
    <cellStyle name="20% - Accent4 3 2 2 3 2 3" xfId="3386"/>
    <cellStyle name="20% - Accent4 3 2 2 3 3" xfId="3387"/>
    <cellStyle name="20% - Accent4 3 2 2 3 3 2" xfId="3388"/>
    <cellStyle name="20% - Accent4 3 2 2 3 4" xfId="3389"/>
    <cellStyle name="20% - Accent4 3 2 2 4" xfId="3390"/>
    <cellStyle name="20% - Accent4 3 2 2 4 2" xfId="3391"/>
    <cellStyle name="20% - Accent4 3 2 2 4 2 2" xfId="3392"/>
    <cellStyle name="20% - Accent4 3 2 2 4 3" xfId="3393"/>
    <cellStyle name="20% - Accent4 3 2 2 5" xfId="3394"/>
    <cellStyle name="20% - Accent4 3 2 2 5 2" xfId="3395"/>
    <cellStyle name="20% - Accent4 3 2 2 6" xfId="3396"/>
    <cellStyle name="20% - Accent4 3 2 3" xfId="3397"/>
    <cellStyle name="20% - Accent4 3 2 3 2" xfId="3398"/>
    <cellStyle name="20% - Accent4 3 2 3 2 2" xfId="3399"/>
    <cellStyle name="20% - Accent4 3 2 3 2 2 2" xfId="3400"/>
    <cellStyle name="20% - Accent4 3 2 3 2 2 2 2" xfId="3401"/>
    <cellStyle name="20% - Accent4 3 2 3 2 2 3" xfId="3402"/>
    <cellStyle name="20% - Accent4 3 2 3 2 3" xfId="3403"/>
    <cellStyle name="20% - Accent4 3 2 3 2 3 2" xfId="3404"/>
    <cellStyle name="20% - Accent4 3 2 3 2 4" xfId="3405"/>
    <cellStyle name="20% - Accent4 3 2 3 3" xfId="3406"/>
    <cellStyle name="20% - Accent4 3 2 3 3 2" xfId="3407"/>
    <cellStyle name="20% - Accent4 3 2 3 3 2 2" xfId="3408"/>
    <cellStyle name="20% - Accent4 3 2 3 3 2 2 2" xfId="3409"/>
    <cellStyle name="20% - Accent4 3 2 3 3 2 3" xfId="3410"/>
    <cellStyle name="20% - Accent4 3 2 3 3 3" xfId="3411"/>
    <cellStyle name="20% - Accent4 3 2 3 3 3 2" xfId="3412"/>
    <cellStyle name="20% - Accent4 3 2 3 3 4" xfId="3413"/>
    <cellStyle name="20% - Accent4 3 2 3 4" xfId="3414"/>
    <cellStyle name="20% - Accent4 3 2 3 4 2" xfId="3415"/>
    <cellStyle name="20% - Accent4 3 2 3 4 2 2" xfId="3416"/>
    <cellStyle name="20% - Accent4 3 2 3 4 3" xfId="3417"/>
    <cellStyle name="20% - Accent4 3 2 3 5" xfId="3418"/>
    <cellStyle name="20% - Accent4 3 2 3 5 2" xfId="3419"/>
    <cellStyle name="20% - Accent4 3 2 3 6" xfId="3420"/>
    <cellStyle name="20% - Accent4 3 2 4" xfId="3421"/>
    <cellStyle name="20% - Accent4 3 2 4 2" xfId="3422"/>
    <cellStyle name="20% - Accent4 3 2 4 2 2" xfId="3423"/>
    <cellStyle name="20% - Accent4 3 2 4 2 2 2" xfId="3424"/>
    <cellStyle name="20% - Accent4 3 2 4 2 3" xfId="3425"/>
    <cellStyle name="20% - Accent4 3 2 4 3" xfId="3426"/>
    <cellStyle name="20% - Accent4 3 2 4 3 2" xfId="3427"/>
    <cellStyle name="20% - Accent4 3 2 4 4" xfId="3428"/>
    <cellStyle name="20% - Accent4 3 2 5" xfId="3429"/>
    <cellStyle name="20% - Accent4 3 2 5 2" xfId="3430"/>
    <cellStyle name="20% - Accent4 3 2 5 2 2" xfId="3431"/>
    <cellStyle name="20% - Accent4 3 2 5 2 2 2" xfId="3432"/>
    <cellStyle name="20% - Accent4 3 2 5 2 3" xfId="3433"/>
    <cellStyle name="20% - Accent4 3 2 5 3" xfId="3434"/>
    <cellStyle name="20% - Accent4 3 2 5 3 2" xfId="3435"/>
    <cellStyle name="20% - Accent4 3 2 5 4" xfId="3436"/>
    <cellStyle name="20% - Accent4 3 2 6" xfId="3437"/>
    <cellStyle name="20% - Accent4 3 2 6 2" xfId="3438"/>
    <cellStyle name="20% - Accent4 3 2 6 2 2" xfId="3439"/>
    <cellStyle name="20% - Accent4 3 2 6 3" xfId="3440"/>
    <cellStyle name="20% - Accent4 3 2 7" xfId="3441"/>
    <cellStyle name="20% - Accent4 3 2 7 2" xfId="3442"/>
    <cellStyle name="20% - Accent4 3 2 8" xfId="3443"/>
    <cellStyle name="20% - Accent4 3 3" xfId="3444"/>
    <cellStyle name="20% - Accent4 3 3 2" xfId="3445"/>
    <cellStyle name="20% - Accent4 3 3 2 2" xfId="3446"/>
    <cellStyle name="20% - Accent4 3 3 2 2 2" xfId="3447"/>
    <cellStyle name="20% - Accent4 3 3 2 2 2 2" xfId="3448"/>
    <cellStyle name="20% - Accent4 3 3 2 2 3" xfId="3449"/>
    <cellStyle name="20% - Accent4 3 3 2 3" xfId="3450"/>
    <cellStyle name="20% - Accent4 3 3 2 3 2" xfId="3451"/>
    <cellStyle name="20% - Accent4 3 3 2 4" xfId="3452"/>
    <cellStyle name="20% - Accent4 3 3 3" xfId="3453"/>
    <cellStyle name="20% - Accent4 3 3 3 2" xfId="3454"/>
    <cellStyle name="20% - Accent4 3 3 3 2 2" xfId="3455"/>
    <cellStyle name="20% - Accent4 3 3 3 2 2 2" xfId="3456"/>
    <cellStyle name="20% - Accent4 3 3 3 2 3" xfId="3457"/>
    <cellStyle name="20% - Accent4 3 3 3 3" xfId="3458"/>
    <cellStyle name="20% - Accent4 3 3 3 3 2" xfId="3459"/>
    <cellStyle name="20% - Accent4 3 3 3 4" xfId="3460"/>
    <cellStyle name="20% - Accent4 3 3 4" xfId="3461"/>
    <cellStyle name="20% - Accent4 3 3 4 2" xfId="3462"/>
    <cellStyle name="20% - Accent4 3 3 4 2 2" xfId="3463"/>
    <cellStyle name="20% - Accent4 3 3 4 3" xfId="3464"/>
    <cellStyle name="20% - Accent4 3 3 5" xfId="3465"/>
    <cellStyle name="20% - Accent4 3 3 5 2" xfId="3466"/>
    <cellStyle name="20% - Accent4 3 3 6" xfId="3467"/>
    <cellStyle name="20% - Accent4 3 4" xfId="3468"/>
    <cellStyle name="20% - Accent4 3 4 2" xfId="3469"/>
    <cellStyle name="20% - Accent4 3 4 2 2" xfId="3470"/>
    <cellStyle name="20% - Accent4 3 4 2 2 2" xfId="3471"/>
    <cellStyle name="20% - Accent4 3 4 2 2 2 2" xfId="3472"/>
    <cellStyle name="20% - Accent4 3 4 2 2 3" xfId="3473"/>
    <cellStyle name="20% - Accent4 3 4 2 3" xfId="3474"/>
    <cellStyle name="20% - Accent4 3 4 2 3 2" xfId="3475"/>
    <cellStyle name="20% - Accent4 3 4 2 4" xfId="3476"/>
    <cellStyle name="20% - Accent4 3 4 3" xfId="3477"/>
    <cellStyle name="20% - Accent4 3 4 3 2" xfId="3478"/>
    <cellStyle name="20% - Accent4 3 4 3 2 2" xfId="3479"/>
    <cellStyle name="20% - Accent4 3 4 3 2 2 2" xfId="3480"/>
    <cellStyle name="20% - Accent4 3 4 3 2 3" xfId="3481"/>
    <cellStyle name="20% - Accent4 3 4 3 3" xfId="3482"/>
    <cellStyle name="20% - Accent4 3 4 3 3 2" xfId="3483"/>
    <cellStyle name="20% - Accent4 3 4 3 4" xfId="3484"/>
    <cellStyle name="20% - Accent4 3 4 4" xfId="3485"/>
    <cellStyle name="20% - Accent4 3 4 4 2" xfId="3486"/>
    <cellStyle name="20% - Accent4 3 4 4 2 2" xfId="3487"/>
    <cellStyle name="20% - Accent4 3 4 4 3" xfId="3488"/>
    <cellStyle name="20% - Accent4 3 4 5" xfId="3489"/>
    <cellStyle name="20% - Accent4 3 4 5 2" xfId="3490"/>
    <cellStyle name="20% - Accent4 3 4 6" xfId="3491"/>
    <cellStyle name="20% - Accent4 3 5" xfId="3492"/>
    <cellStyle name="20% - Accent4 3 5 2" xfId="3493"/>
    <cellStyle name="20% - Accent4 3 5 2 2" xfId="3494"/>
    <cellStyle name="20% - Accent4 3 5 2 2 2" xfId="3495"/>
    <cellStyle name="20% - Accent4 3 5 2 3" xfId="3496"/>
    <cellStyle name="20% - Accent4 3 5 3" xfId="3497"/>
    <cellStyle name="20% - Accent4 3 5 3 2" xfId="3498"/>
    <cellStyle name="20% - Accent4 3 5 4" xfId="3499"/>
    <cellStyle name="20% - Accent4 3 6" xfId="3500"/>
    <cellStyle name="20% - Accent4 3 6 2" xfId="3501"/>
    <cellStyle name="20% - Accent4 3 6 2 2" xfId="3502"/>
    <cellStyle name="20% - Accent4 3 6 2 2 2" xfId="3503"/>
    <cellStyle name="20% - Accent4 3 6 2 3" xfId="3504"/>
    <cellStyle name="20% - Accent4 3 6 3" xfId="3505"/>
    <cellStyle name="20% - Accent4 3 6 3 2" xfId="3506"/>
    <cellStyle name="20% - Accent4 3 6 4" xfId="3507"/>
    <cellStyle name="20% - Accent4 3 7" xfId="3508"/>
    <cellStyle name="20% - Accent4 3 7 2" xfId="3509"/>
    <cellStyle name="20% - Accent4 3 7 2 2" xfId="3510"/>
    <cellStyle name="20% - Accent4 3 7 3" xfId="3511"/>
    <cellStyle name="20% - Accent4 3 8" xfId="3512"/>
    <cellStyle name="20% - Accent4 3 8 2" xfId="3513"/>
    <cellStyle name="20% - Accent4 3 9" xfId="3514"/>
    <cellStyle name="20% - Accent4 4" xfId="3515"/>
    <cellStyle name="20% - Accent4 4 2" xfId="3516"/>
    <cellStyle name="20% - Accent4 4 2 2" xfId="3517"/>
    <cellStyle name="20% - Accent4 4 3" xfId="3518"/>
    <cellStyle name="20% - Accent4 5" xfId="3519"/>
    <cellStyle name="20% - Accent4 5 2" xfId="3520"/>
    <cellStyle name="20% - Accent4 5 2 2" xfId="3521"/>
    <cellStyle name="20% - Accent4 5 2 2 2" xfId="3522"/>
    <cellStyle name="20% - Accent4 5 2 2 2 2" xfId="3523"/>
    <cellStyle name="20% - Accent4 5 2 2 2 2 2" xfId="3524"/>
    <cellStyle name="20% - Accent4 5 2 2 2 3" xfId="3525"/>
    <cellStyle name="20% - Accent4 5 2 2 3" xfId="3526"/>
    <cellStyle name="20% - Accent4 5 2 2 3 2" xfId="3527"/>
    <cellStyle name="20% - Accent4 5 2 2 4" xfId="3528"/>
    <cellStyle name="20% - Accent4 5 2 3" xfId="3529"/>
    <cellStyle name="20% - Accent4 5 2 3 2" xfId="3530"/>
    <cellStyle name="20% - Accent4 5 2 3 2 2" xfId="3531"/>
    <cellStyle name="20% - Accent4 5 2 3 2 2 2" xfId="3532"/>
    <cellStyle name="20% - Accent4 5 2 3 2 3" xfId="3533"/>
    <cellStyle name="20% - Accent4 5 2 3 3" xfId="3534"/>
    <cellStyle name="20% - Accent4 5 2 3 3 2" xfId="3535"/>
    <cellStyle name="20% - Accent4 5 2 3 4" xfId="3536"/>
    <cellStyle name="20% - Accent4 5 2 4" xfId="3537"/>
    <cellStyle name="20% - Accent4 5 2 4 2" xfId="3538"/>
    <cellStyle name="20% - Accent4 5 2 4 2 2" xfId="3539"/>
    <cellStyle name="20% - Accent4 5 2 4 3" xfId="3540"/>
    <cellStyle name="20% - Accent4 5 2 5" xfId="3541"/>
    <cellStyle name="20% - Accent4 5 2 5 2" xfId="3542"/>
    <cellStyle name="20% - Accent4 5 2 6" xfId="3543"/>
    <cellStyle name="20% - Accent4 5 3" xfId="3544"/>
    <cellStyle name="20% - Accent4 5 3 2" xfId="3545"/>
    <cellStyle name="20% - Accent4 5 3 2 2" xfId="3546"/>
    <cellStyle name="20% - Accent4 5 3 2 2 2" xfId="3547"/>
    <cellStyle name="20% - Accent4 5 3 2 2 2 2" xfId="3548"/>
    <cellStyle name="20% - Accent4 5 3 2 2 3" xfId="3549"/>
    <cellStyle name="20% - Accent4 5 3 2 3" xfId="3550"/>
    <cellStyle name="20% - Accent4 5 3 2 3 2" xfId="3551"/>
    <cellStyle name="20% - Accent4 5 3 2 4" xfId="3552"/>
    <cellStyle name="20% - Accent4 5 3 3" xfId="3553"/>
    <cellStyle name="20% - Accent4 5 3 3 2" xfId="3554"/>
    <cellStyle name="20% - Accent4 5 3 3 2 2" xfId="3555"/>
    <cellStyle name="20% - Accent4 5 3 3 2 2 2" xfId="3556"/>
    <cellStyle name="20% - Accent4 5 3 3 2 3" xfId="3557"/>
    <cellStyle name="20% - Accent4 5 3 3 3" xfId="3558"/>
    <cellStyle name="20% - Accent4 5 3 3 3 2" xfId="3559"/>
    <cellStyle name="20% - Accent4 5 3 3 4" xfId="3560"/>
    <cellStyle name="20% - Accent4 5 3 4" xfId="3561"/>
    <cellStyle name="20% - Accent4 5 3 4 2" xfId="3562"/>
    <cellStyle name="20% - Accent4 5 3 4 2 2" xfId="3563"/>
    <cellStyle name="20% - Accent4 5 3 4 3" xfId="3564"/>
    <cellStyle name="20% - Accent4 5 3 5" xfId="3565"/>
    <cellStyle name="20% - Accent4 5 3 5 2" xfId="3566"/>
    <cellStyle name="20% - Accent4 5 3 6" xfId="3567"/>
    <cellStyle name="20% - Accent4 5 4" xfId="3568"/>
    <cellStyle name="20% - Accent4 5 4 2" xfId="3569"/>
    <cellStyle name="20% - Accent4 5 4 2 2" xfId="3570"/>
    <cellStyle name="20% - Accent4 5 4 2 2 2" xfId="3571"/>
    <cellStyle name="20% - Accent4 5 4 2 3" xfId="3572"/>
    <cellStyle name="20% - Accent4 5 4 3" xfId="3573"/>
    <cellStyle name="20% - Accent4 5 4 3 2" xfId="3574"/>
    <cellStyle name="20% - Accent4 5 4 4" xfId="3575"/>
    <cellStyle name="20% - Accent4 5 5" xfId="3576"/>
    <cellStyle name="20% - Accent4 5 5 2" xfId="3577"/>
    <cellStyle name="20% - Accent4 5 5 2 2" xfId="3578"/>
    <cellStyle name="20% - Accent4 5 5 2 2 2" xfId="3579"/>
    <cellStyle name="20% - Accent4 5 5 2 3" xfId="3580"/>
    <cellStyle name="20% - Accent4 5 5 3" xfId="3581"/>
    <cellStyle name="20% - Accent4 5 5 3 2" xfId="3582"/>
    <cellStyle name="20% - Accent4 5 5 4" xfId="3583"/>
    <cellStyle name="20% - Accent4 5 6" xfId="3584"/>
    <cellStyle name="20% - Accent4 5 6 2" xfId="3585"/>
    <cellStyle name="20% - Accent4 5 6 2 2" xfId="3586"/>
    <cellStyle name="20% - Accent4 5 6 3" xfId="3587"/>
    <cellStyle name="20% - Accent4 5 7" xfId="3588"/>
    <cellStyle name="20% - Accent4 5 7 2" xfId="3589"/>
    <cellStyle name="20% - Accent4 5 8" xfId="3590"/>
    <cellStyle name="20% - Accent4 6" xfId="3591"/>
    <cellStyle name="20% - Accent4 6 2" xfId="3592"/>
    <cellStyle name="20% - Accent4 6 2 2" xfId="3593"/>
    <cellStyle name="20% - Accent4 6 2 2 2" xfId="3594"/>
    <cellStyle name="20% - Accent4 6 2 2 2 2" xfId="3595"/>
    <cellStyle name="20% - Accent4 6 2 2 2 2 2" xfId="3596"/>
    <cellStyle name="20% - Accent4 6 2 2 2 3" xfId="3597"/>
    <cellStyle name="20% - Accent4 6 2 2 3" xfId="3598"/>
    <cellStyle name="20% - Accent4 6 2 2 3 2" xfId="3599"/>
    <cellStyle name="20% - Accent4 6 2 2 4" xfId="3600"/>
    <cellStyle name="20% - Accent4 6 2 3" xfId="3601"/>
    <cellStyle name="20% - Accent4 6 2 3 2" xfId="3602"/>
    <cellStyle name="20% - Accent4 6 2 3 2 2" xfId="3603"/>
    <cellStyle name="20% - Accent4 6 2 3 2 2 2" xfId="3604"/>
    <cellStyle name="20% - Accent4 6 2 3 2 3" xfId="3605"/>
    <cellStyle name="20% - Accent4 6 2 3 3" xfId="3606"/>
    <cellStyle name="20% - Accent4 6 2 3 3 2" xfId="3607"/>
    <cellStyle name="20% - Accent4 6 2 3 4" xfId="3608"/>
    <cellStyle name="20% - Accent4 6 2 4" xfId="3609"/>
    <cellStyle name="20% - Accent4 6 2 4 2" xfId="3610"/>
    <cellStyle name="20% - Accent4 6 2 4 2 2" xfId="3611"/>
    <cellStyle name="20% - Accent4 6 2 4 3" xfId="3612"/>
    <cellStyle name="20% - Accent4 6 2 5" xfId="3613"/>
    <cellStyle name="20% - Accent4 6 2 5 2" xfId="3614"/>
    <cellStyle name="20% - Accent4 6 2 6" xfId="3615"/>
    <cellStyle name="20% - Accent4 6 3" xfId="3616"/>
    <cellStyle name="20% - Accent4 6 3 2" xfId="3617"/>
    <cellStyle name="20% - Accent4 6 3 2 2" xfId="3618"/>
    <cellStyle name="20% - Accent4 6 3 2 2 2" xfId="3619"/>
    <cellStyle name="20% - Accent4 6 3 2 2 2 2" xfId="3620"/>
    <cellStyle name="20% - Accent4 6 3 2 2 3" xfId="3621"/>
    <cellStyle name="20% - Accent4 6 3 2 3" xfId="3622"/>
    <cellStyle name="20% - Accent4 6 3 2 3 2" xfId="3623"/>
    <cellStyle name="20% - Accent4 6 3 2 4" xfId="3624"/>
    <cellStyle name="20% - Accent4 6 3 3" xfId="3625"/>
    <cellStyle name="20% - Accent4 6 3 3 2" xfId="3626"/>
    <cellStyle name="20% - Accent4 6 3 3 2 2" xfId="3627"/>
    <cellStyle name="20% - Accent4 6 3 3 2 2 2" xfId="3628"/>
    <cellStyle name="20% - Accent4 6 3 3 2 3" xfId="3629"/>
    <cellStyle name="20% - Accent4 6 3 3 3" xfId="3630"/>
    <cellStyle name="20% - Accent4 6 3 3 3 2" xfId="3631"/>
    <cellStyle name="20% - Accent4 6 3 3 4" xfId="3632"/>
    <cellStyle name="20% - Accent4 6 3 4" xfId="3633"/>
    <cellStyle name="20% - Accent4 6 3 4 2" xfId="3634"/>
    <cellStyle name="20% - Accent4 6 3 4 2 2" xfId="3635"/>
    <cellStyle name="20% - Accent4 6 3 4 3" xfId="3636"/>
    <cellStyle name="20% - Accent4 6 3 5" xfId="3637"/>
    <cellStyle name="20% - Accent4 6 3 5 2" xfId="3638"/>
    <cellStyle name="20% - Accent4 6 3 6" xfId="3639"/>
    <cellStyle name="20% - Accent4 6 4" xfId="3640"/>
    <cellStyle name="20% - Accent4 6 4 2" xfId="3641"/>
    <cellStyle name="20% - Accent4 6 4 2 2" xfId="3642"/>
    <cellStyle name="20% - Accent4 6 4 2 2 2" xfId="3643"/>
    <cellStyle name="20% - Accent4 6 4 2 3" xfId="3644"/>
    <cellStyle name="20% - Accent4 6 4 3" xfId="3645"/>
    <cellStyle name="20% - Accent4 6 4 3 2" xfId="3646"/>
    <cellStyle name="20% - Accent4 6 4 4" xfId="3647"/>
    <cellStyle name="20% - Accent4 6 5" xfId="3648"/>
    <cellStyle name="20% - Accent4 6 5 2" xfId="3649"/>
    <cellStyle name="20% - Accent4 6 5 2 2" xfId="3650"/>
    <cellStyle name="20% - Accent4 6 5 2 2 2" xfId="3651"/>
    <cellStyle name="20% - Accent4 6 5 2 3" xfId="3652"/>
    <cellStyle name="20% - Accent4 6 5 3" xfId="3653"/>
    <cellStyle name="20% - Accent4 6 5 3 2" xfId="3654"/>
    <cellStyle name="20% - Accent4 6 5 4" xfId="3655"/>
    <cellStyle name="20% - Accent4 6 6" xfId="3656"/>
    <cellStyle name="20% - Accent4 6 6 2" xfId="3657"/>
    <cellStyle name="20% - Accent4 6 6 2 2" xfId="3658"/>
    <cellStyle name="20% - Accent4 6 6 3" xfId="3659"/>
    <cellStyle name="20% - Accent4 6 7" xfId="3660"/>
    <cellStyle name="20% - Accent4 6 7 2" xfId="3661"/>
    <cellStyle name="20% - Accent4 6 8" xfId="3662"/>
    <cellStyle name="20% - Accent4 7" xfId="3663"/>
    <cellStyle name="20% - Accent4 8" xfId="3664"/>
    <cellStyle name="20% - Accent4 9" xfId="3665"/>
    <cellStyle name="20% - Accent5 10" xfId="3666"/>
    <cellStyle name="20% - Accent5 10 2" xfId="3667"/>
    <cellStyle name="20% - Accent5 11" xfId="3668"/>
    <cellStyle name="20% - Accent5 12" xfId="3669"/>
    <cellStyle name="20% - Accent5 12 2" xfId="3670"/>
    <cellStyle name="20% - Accent5 13" xfId="3671"/>
    <cellStyle name="20% - Accent5 14" xfId="3672"/>
    <cellStyle name="20% - Accent5 15" xfId="3673"/>
    <cellStyle name="20% - Accent5 16" xfId="3674"/>
    <cellStyle name="20% - Accent5 17" xfId="3675"/>
    <cellStyle name="20% - Accent5 18" xfId="3676"/>
    <cellStyle name="20% - Accent5 19" xfId="3677"/>
    <cellStyle name="20% - Accent5 2" xfId="3678"/>
    <cellStyle name="20% - Accent5 2 2" xfId="3679"/>
    <cellStyle name="20% - Accent5 2 3" xfId="63085"/>
    <cellStyle name="20% - Accent5 2_401K Summary" xfId="3680"/>
    <cellStyle name="20% - Accent5 20" xfId="3681"/>
    <cellStyle name="20% - Accent5 21" xfId="3682"/>
    <cellStyle name="20% - Accent5 22" xfId="3683"/>
    <cellStyle name="20% - Accent5 3" xfId="3684"/>
    <cellStyle name="20% - Accent5 3 2" xfId="3685"/>
    <cellStyle name="20% - Accent5 3 2 2" xfId="3686"/>
    <cellStyle name="20% - Accent5 3 2 2 2" xfId="3687"/>
    <cellStyle name="20% - Accent5 3 2 2 2 2" xfId="3688"/>
    <cellStyle name="20% - Accent5 3 2 2 2 2 2" xfId="3689"/>
    <cellStyle name="20% - Accent5 3 2 2 2 2 2 2" xfId="3690"/>
    <cellStyle name="20% - Accent5 3 2 2 2 2 3" xfId="3691"/>
    <cellStyle name="20% - Accent5 3 2 2 2 3" xfId="3692"/>
    <cellStyle name="20% - Accent5 3 2 2 2 3 2" xfId="3693"/>
    <cellStyle name="20% - Accent5 3 2 2 2 4" xfId="3694"/>
    <cellStyle name="20% - Accent5 3 2 2 3" xfId="3695"/>
    <cellStyle name="20% - Accent5 3 2 2 3 2" xfId="3696"/>
    <cellStyle name="20% - Accent5 3 2 2 3 2 2" xfId="3697"/>
    <cellStyle name="20% - Accent5 3 2 2 3 2 2 2" xfId="3698"/>
    <cellStyle name="20% - Accent5 3 2 2 3 2 3" xfId="3699"/>
    <cellStyle name="20% - Accent5 3 2 2 3 3" xfId="3700"/>
    <cellStyle name="20% - Accent5 3 2 2 3 3 2" xfId="3701"/>
    <cellStyle name="20% - Accent5 3 2 2 3 4" xfId="3702"/>
    <cellStyle name="20% - Accent5 3 2 2 4" xfId="3703"/>
    <cellStyle name="20% - Accent5 3 2 2 4 2" xfId="3704"/>
    <cellStyle name="20% - Accent5 3 2 2 4 2 2" xfId="3705"/>
    <cellStyle name="20% - Accent5 3 2 2 4 3" xfId="3706"/>
    <cellStyle name="20% - Accent5 3 2 2 5" xfId="3707"/>
    <cellStyle name="20% - Accent5 3 2 2 5 2" xfId="3708"/>
    <cellStyle name="20% - Accent5 3 2 2 6" xfId="3709"/>
    <cellStyle name="20% - Accent5 3 2 3" xfId="3710"/>
    <cellStyle name="20% - Accent5 3 2 3 2" xfId="3711"/>
    <cellStyle name="20% - Accent5 3 2 3 2 2" xfId="3712"/>
    <cellStyle name="20% - Accent5 3 2 3 2 2 2" xfId="3713"/>
    <cellStyle name="20% - Accent5 3 2 3 2 2 2 2" xfId="3714"/>
    <cellStyle name="20% - Accent5 3 2 3 2 2 3" xfId="3715"/>
    <cellStyle name="20% - Accent5 3 2 3 2 3" xfId="3716"/>
    <cellStyle name="20% - Accent5 3 2 3 2 3 2" xfId="3717"/>
    <cellStyle name="20% - Accent5 3 2 3 2 4" xfId="3718"/>
    <cellStyle name="20% - Accent5 3 2 3 3" xfId="3719"/>
    <cellStyle name="20% - Accent5 3 2 3 3 2" xfId="3720"/>
    <cellStyle name="20% - Accent5 3 2 3 3 2 2" xfId="3721"/>
    <cellStyle name="20% - Accent5 3 2 3 3 2 2 2" xfId="3722"/>
    <cellStyle name="20% - Accent5 3 2 3 3 2 3" xfId="3723"/>
    <cellStyle name="20% - Accent5 3 2 3 3 3" xfId="3724"/>
    <cellStyle name="20% - Accent5 3 2 3 3 3 2" xfId="3725"/>
    <cellStyle name="20% - Accent5 3 2 3 3 4" xfId="3726"/>
    <cellStyle name="20% - Accent5 3 2 3 4" xfId="3727"/>
    <cellStyle name="20% - Accent5 3 2 3 4 2" xfId="3728"/>
    <cellStyle name="20% - Accent5 3 2 3 4 2 2" xfId="3729"/>
    <cellStyle name="20% - Accent5 3 2 3 4 3" xfId="3730"/>
    <cellStyle name="20% - Accent5 3 2 3 5" xfId="3731"/>
    <cellStyle name="20% - Accent5 3 2 3 5 2" xfId="3732"/>
    <cellStyle name="20% - Accent5 3 2 3 6" xfId="3733"/>
    <cellStyle name="20% - Accent5 3 2 4" xfId="3734"/>
    <cellStyle name="20% - Accent5 3 2 4 2" xfId="3735"/>
    <cellStyle name="20% - Accent5 3 2 4 2 2" xfId="3736"/>
    <cellStyle name="20% - Accent5 3 2 4 2 2 2" xfId="3737"/>
    <cellStyle name="20% - Accent5 3 2 4 2 3" xfId="3738"/>
    <cellStyle name="20% - Accent5 3 2 4 3" xfId="3739"/>
    <cellStyle name="20% - Accent5 3 2 4 3 2" xfId="3740"/>
    <cellStyle name="20% - Accent5 3 2 4 4" xfId="3741"/>
    <cellStyle name="20% - Accent5 3 2 5" xfId="3742"/>
    <cellStyle name="20% - Accent5 3 2 5 2" xfId="3743"/>
    <cellStyle name="20% - Accent5 3 2 5 2 2" xfId="3744"/>
    <cellStyle name="20% - Accent5 3 2 5 2 2 2" xfId="3745"/>
    <cellStyle name="20% - Accent5 3 2 5 2 3" xfId="3746"/>
    <cellStyle name="20% - Accent5 3 2 5 3" xfId="3747"/>
    <cellStyle name="20% - Accent5 3 2 5 3 2" xfId="3748"/>
    <cellStyle name="20% - Accent5 3 2 5 4" xfId="3749"/>
    <cellStyle name="20% - Accent5 3 2 6" xfId="3750"/>
    <cellStyle name="20% - Accent5 3 2 6 2" xfId="3751"/>
    <cellStyle name="20% - Accent5 3 2 6 2 2" xfId="3752"/>
    <cellStyle name="20% - Accent5 3 2 6 3" xfId="3753"/>
    <cellStyle name="20% - Accent5 3 2 7" xfId="3754"/>
    <cellStyle name="20% - Accent5 3 2 7 2" xfId="3755"/>
    <cellStyle name="20% - Accent5 3 2 8" xfId="3756"/>
    <cellStyle name="20% - Accent5 3 3" xfId="3757"/>
    <cellStyle name="20% - Accent5 3 3 2" xfId="3758"/>
    <cellStyle name="20% - Accent5 3 3 2 2" xfId="3759"/>
    <cellStyle name="20% - Accent5 3 3 2 2 2" xfId="3760"/>
    <cellStyle name="20% - Accent5 3 3 2 2 2 2" xfId="3761"/>
    <cellStyle name="20% - Accent5 3 3 2 2 3" xfId="3762"/>
    <cellStyle name="20% - Accent5 3 3 2 3" xfId="3763"/>
    <cellStyle name="20% - Accent5 3 3 2 3 2" xfId="3764"/>
    <cellStyle name="20% - Accent5 3 3 2 4" xfId="3765"/>
    <cellStyle name="20% - Accent5 3 3 3" xfId="3766"/>
    <cellStyle name="20% - Accent5 3 3 3 2" xfId="3767"/>
    <cellStyle name="20% - Accent5 3 3 3 2 2" xfId="3768"/>
    <cellStyle name="20% - Accent5 3 3 3 2 2 2" xfId="3769"/>
    <cellStyle name="20% - Accent5 3 3 3 2 3" xfId="3770"/>
    <cellStyle name="20% - Accent5 3 3 3 3" xfId="3771"/>
    <cellStyle name="20% - Accent5 3 3 3 3 2" xfId="3772"/>
    <cellStyle name="20% - Accent5 3 3 3 4" xfId="3773"/>
    <cellStyle name="20% - Accent5 3 3 4" xfId="3774"/>
    <cellStyle name="20% - Accent5 3 3 4 2" xfId="3775"/>
    <cellStyle name="20% - Accent5 3 3 4 2 2" xfId="3776"/>
    <cellStyle name="20% - Accent5 3 3 4 3" xfId="3777"/>
    <cellStyle name="20% - Accent5 3 3 5" xfId="3778"/>
    <cellStyle name="20% - Accent5 3 3 5 2" xfId="3779"/>
    <cellStyle name="20% - Accent5 3 3 6" xfId="3780"/>
    <cellStyle name="20% - Accent5 3 4" xfId="3781"/>
    <cellStyle name="20% - Accent5 3 4 2" xfId="3782"/>
    <cellStyle name="20% - Accent5 3 4 2 2" xfId="3783"/>
    <cellStyle name="20% - Accent5 3 4 2 2 2" xfId="3784"/>
    <cellStyle name="20% - Accent5 3 4 2 2 2 2" xfId="3785"/>
    <cellStyle name="20% - Accent5 3 4 2 2 3" xfId="3786"/>
    <cellStyle name="20% - Accent5 3 4 2 3" xfId="3787"/>
    <cellStyle name="20% - Accent5 3 4 2 3 2" xfId="3788"/>
    <cellStyle name="20% - Accent5 3 4 2 4" xfId="3789"/>
    <cellStyle name="20% - Accent5 3 4 3" xfId="3790"/>
    <cellStyle name="20% - Accent5 3 4 3 2" xfId="3791"/>
    <cellStyle name="20% - Accent5 3 4 3 2 2" xfId="3792"/>
    <cellStyle name="20% - Accent5 3 4 3 2 2 2" xfId="3793"/>
    <cellStyle name="20% - Accent5 3 4 3 2 3" xfId="3794"/>
    <cellStyle name="20% - Accent5 3 4 3 3" xfId="3795"/>
    <cellStyle name="20% - Accent5 3 4 3 3 2" xfId="3796"/>
    <cellStyle name="20% - Accent5 3 4 3 4" xfId="3797"/>
    <cellStyle name="20% - Accent5 3 4 4" xfId="3798"/>
    <cellStyle name="20% - Accent5 3 4 4 2" xfId="3799"/>
    <cellStyle name="20% - Accent5 3 4 4 2 2" xfId="3800"/>
    <cellStyle name="20% - Accent5 3 4 4 3" xfId="3801"/>
    <cellStyle name="20% - Accent5 3 4 5" xfId="3802"/>
    <cellStyle name="20% - Accent5 3 4 5 2" xfId="3803"/>
    <cellStyle name="20% - Accent5 3 4 6" xfId="3804"/>
    <cellStyle name="20% - Accent5 3 5" xfId="3805"/>
    <cellStyle name="20% - Accent5 3 5 2" xfId="3806"/>
    <cellStyle name="20% - Accent5 3 5 2 2" xfId="3807"/>
    <cellStyle name="20% - Accent5 3 5 2 2 2" xfId="3808"/>
    <cellStyle name="20% - Accent5 3 5 2 3" xfId="3809"/>
    <cellStyle name="20% - Accent5 3 5 3" xfId="3810"/>
    <cellStyle name="20% - Accent5 3 5 3 2" xfId="3811"/>
    <cellStyle name="20% - Accent5 3 5 4" xfId="3812"/>
    <cellStyle name="20% - Accent5 3 6" xfId="3813"/>
    <cellStyle name="20% - Accent5 3 6 2" xfId="3814"/>
    <cellStyle name="20% - Accent5 3 6 2 2" xfId="3815"/>
    <cellStyle name="20% - Accent5 3 6 2 2 2" xfId="3816"/>
    <cellStyle name="20% - Accent5 3 6 2 3" xfId="3817"/>
    <cellStyle name="20% - Accent5 3 6 3" xfId="3818"/>
    <cellStyle name="20% - Accent5 3 6 3 2" xfId="3819"/>
    <cellStyle name="20% - Accent5 3 6 4" xfId="3820"/>
    <cellStyle name="20% - Accent5 3 7" xfId="3821"/>
    <cellStyle name="20% - Accent5 3 7 2" xfId="3822"/>
    <cellStyle name="20% - Accent5 3 7 2 2" xfId="3823"/>
    <cellStyle name="20% - Accent5 3 7 3" xfId="3824"/>
    <cellStyle name="20% - Accent5 3 8" xfId="3825"/>
    <cellStyle name="20% - Accent5 3 8 2" xfId="3826"/>
    <cellStyle name="20% - Accent5 3 9" xfId="3827"/>
    <cellStyle name="20% - Accent5 4" xfId="3828"/>
    <cellStyle name="20% - Accent5 4 2" xfId="3829"/>
    <cellStyle name="20% - Accent5 4 2 2" xfId="3830"/>
    <cellStyle name="20% - Accent5 4 3" xfId="3831"/>
    <cellStyle name="20% - Accent5 5" xfId="3832"/>
    <cellStyle name="20% - Accent5 5 2" xfId="3833"/>
    <cellStyle name="20% - Accent5 5 2 2" xfId="3834"/>
    <cellStyle name="20% - Accent5 5 2 2 2" xfId="3835"/>
    <cellStyle name="20% - Accent5 5 2 2 2 2" xfId="3836"/>
    <cellStyle name="20% - Accent5 5 2 2 2 2 2" xfId="3837"/>
    <cellStyle name="20% - Accent5 5 2 2 2 3" xfId="3838"/>
    <cellStyle name="20% - Accent5 5 2 2 3" xfId="3839"/>
    <cellStyle name="20% - Accent5 5 2 2 3 2" xfId="3840"/>
    <cellStyle name="20% - Accent5 5 2 2 4" xfId="3841"/>
    <cellStyle name="20% - Accent5 5 2 3" xfId="3842"/>
    <cellStyle name="20% - Accent5 5 2 3 2" xfId="3843"/>
    <cellStyle name="20% - Accent5 5 2 3 2 2" xfId="3844"/>
    <cellStyle name="20% - Accent5 5 2 3 2 2 2" xfId="3845"/>
    <cellStyle name="20% - Accent5 5 2 3 2 3" xfId="3846"/>
    <cellStyle name="20% - Accent5 5 2 3 3" xfId="3847"/>
    <cellStyle name="20% - Accent5 5 2 3 3 2" xfId="3848"/>
    <cellStyle name="20% - Accent5 5 2 3 4" xfId="3849"/>
    <cellStyle name="20% - Accent5 5 2 4" xfId="3850"/>
    <cellStyle name="20% - Accent5 5 2 4 2" xfId="3851"/>
    <cellStyle name="20% - Accent5 5 2 4 2 2" xfId="3852"/>
    <cellStyle name="20% - Accent5 5 2 4 3" xfId="3853"/>
    <cellStyle name="20% - Accent5 5 2 5" xfId="3854"/>
    <cellStyle name="20% - Accent5 5 2 5 2" xfId="3855"/>
    <cellStyle name="20% - Accent5 5 2 6" xfId="3856"/>
    <cellStyle name="20% - Accent5 5 3" xfId="3857"/>
    <cellStyle name="20% - Accent5 5 3 2" xfId="3858"/>
    <cellStyle name="20% - Accent5 5 3 2 2" xfId="3859"/>
    <cellStyle name="20% - Accent5 5 3 2 2 2" xfId="3860"/>
    <cellStyle name="20% - Accent5 5 3 2 2 2 2" xfId="3861"/>
    <cellStyle name="20% - Accent5 5 3 2 2 3" xfId="3862"/>
    <cellStyle name="20% - Accent5 5 3 2 3" xfId="3863"/>
    <cellStyle name="20% - Accent5 5 3 2 3 2" xfId="3864"/>
    <cellStyle name="20% - Accent5 5 3 2 4" xfId="3865"/>
    <cellStyle name="20% - Accent5 5 3 3" xfId="3866"/>
    <cellStyle name="20% - Accent5 5 3 3 2" xfId="3867"/>
    <cellStyle name="20% - Accent5 5 3 3 2 2" xfId="3868"/>
    <cellStyle name="20% - Accent5 5 3 3 2 2 2" xfId="3869"/>
    <cellStyle name="20% - Accent5 5 3 3 2 3" xfId="3870"/>
    <cellStyle name="20% - Accent5 5 3 3 3" xfId="3871"/>
    <cellStyle name="20% - Accent5 5 3 3 3 2" xfId="3872"/>
    <cellStyle name="20% - Accent5 5 3 3 4" xfId="3873"/>
    <cellStyle name="20% - Accent5 5 3 4" xfId="3874"/>
    <cellStyle name="20% - Accent5 5 3 4 2" xfId="3875"/>
    <cellStyle name="20% - Accent5 5 3 4 2 2" xfId="3876"/>
    <cellStyle name="20% - Accent5 5 3 4 3" xfId="3877"/>
    <cellStyle name="20% - Accent5 5 3 5" xfId="3878"/>
    <cellStyle name="20% - Accent5 5 3 5 2" xfId="3879"/>
    <cellStyle name="20% - Accent5 5 3 6" xfId="3880"/>
    <cellStyle name="20% - Accent5 5 4" xfId="3881"/>
    <cellStyle name="20% - Accent5 5 4 2" xfId="3882"/>
    <cellStyle name="20% - Accent5 5 4 2 2" xfId="3883"/>
    <cellStyle name="20% - Accent5 5 4 2 2 2" xfId="3884"/>
    <cellStyle name="20% - Accent5 5 4 2 3" xfId="3885"/>
    <cellStyle name="20% - Accent5 5 4 3" xfId="3886"/>
    <cellStyle name="20% - Accent5 5 4 3 2" xfId="3887"/>
    <cellStyle name="20% - Accent5 5 4 4" xfId="3888"/>
    <cellStyle name="20% - Accent5 5 5" xfId="3889"/>
    <cellStyle name="20% - Accent5 5 5 2" xfId="3890"/>
    <cellStyle name="20% - Accent5 5 5 2 2" xfId="3891"/>
    <cellStyle name="20% - Accent5 5 5 2 2 2" xfId="3892"/>
    <cellStyle name="20% - Accent5 5 5 2 3" xfId="3893"/>
    <cellStyle name="20% - Accent5 5 5 3" xfId="3894"/>
    <cellStyle name="20% - Accent5 5 5 3 2" xfId="3895"/>
    <cellStyle name="20% - Accent5 5 5 4" xfId="3896"/>
    <cellStyle name="20% - Accent5 5 6" xfId="3897"/>
    <cellStyle name="20% - Accent5 5 6 2" xfId="3898"/>
    <cellStyle name="20% - Accent5 5 6 2 2" xfId="3899"/>
    <cellStyle name="20% - Accent5 5 6 3" xfId="3900"/>
    <cellStyle name="20% - Accent5 5 7" xfId="3901"/>
    <cellStyle name="20% - Accent5 5 7 2" xfId="3902"/>
    <cellStyle name="20% - Accent5 5 8" xfId="3903"/>
    <cellStyle name="20% - Accent5 6" xfId="3904"/>
    <cellStyle name="20% - Accent5 6 2" xfId="3905"/>
    <cellStyle name="20% - Accent5 6 2 2" xfId="3906"/>
    <cellStyle name="20% - Accent5 6 2 2 2" xfId="3907"/>
    <cellStyle name="20% - Accent5 6 2 2 2 2" xfId="3908"/>
    <cellStyle name="20% - Accent5 6 2 2 2 2 2" xfId="3909"/>
    <cellStyle name="20% - Accent5 6 2 2 2 3" xfId="3910"/>
    <cellStyle name="20% - Accent5 6 2 2 3" xfId="3911"/>
    <cellStyle name="20% - Accent5 6 2 2 3 2" xfId="3912"/>
    <cellStyle name="20% - Accent5 6 2 2 4" xfId="3913"/>
    <cellStyle name="20% - Accent5 6 2 3" xfId="3914"/>
    <cellStyle name="20% - Accent5 6 2 3 2" xfId="3915"/>
    <cellStyle name="20% - Accent5 6 2 3 2 2" xfId="3916"/>
    <cellStyle name="20% - Accent5 6 2 3 2 2 2" xfId="3917"/>
    <cellStyle name="20% - Accent5 6 2 3 2 3" xfId="3918"/>
    <cellStyle name="20% - Accent5 6 2 3 3" xfId="3919"/>
    <cellStyle name="20% - Accent5 6 2 3 3 2" xfId="3920"/>
    <cellStyle name="20% - Accent5 6 2 3 4" xfId="3921"/>
    <cellStyle name="20% - Accent5 6 2 4" xfId="3922"/>
    <cellStyle name="20% - Accent5 6 2 4 2" xfId="3923"/>
    <cellStyle name="20% - Accent5 6 2 4 2 2" xfId="3924"/>
    <cellStyle name="20% - Accent5 6 2 4 3" xfId="3925"/>
    <cellStyle name="20% - Accent5 6 2 5" xfId="3926"/>
    <cellStyle name="20% - Accent5 6 2 5 2" xfId="3927"/>
    <cellStyle name="20% - Accent5 6 2 6" xfId="3928"/>
    <cellStyle name="20% - Accent5 6 3" xfId="3929"/>
    <cellStyle name="20% - Accent5 6 3 2" xfId="3930"/>
    <cellStyle name="20% - Accent5 6 3 2 2" xfId="3931"/>
    <cellStyle name="20% - Accent5 6 3 2 2 2" xfId="3932"/>
    <cellStyle name="20% - Accent5 6 3 2 2 2 2" xfId="3933"/>
    <cellStyle name="20% - Accent5 6 3 2 2 3" xfId="3934"/>
    <cellStyle name="20% - Accent5 6 3 2 3" xfId="3935"/>
    <cellStyle name="20% - Accent5 6 3 2 3 2" xfId="3936"/>
    <cellStyle name="20% - Accent5 6 3 2 4" xfId="3937"/>
    <cellStyle name="20% - Accent5 6 3 3" xfId="3938"/>
    <cellStyle name="20% - Accent5 6 3 3 2" xfId="3939"/>
    <cellStyle name="20% - Accent5 6 3 3 2 2" xfId="3940"/>
    <cellStyle name="20% - Accent5 6 3 3 2 2 2" xfId="3941"/>
    <cellStyle name="20% - Accent5 6 3 3 2 3" xfId="3942"/>
    <cellStyle name="20% - Accent5 6 3 3 3" xfId="3943"/>
    <cellStyle name="20% - Accent5 6 3 3 3 2" xfId="3944"/>
    <cellStyle name="20% - Accent5 6 3 3 4" xfId="3945"/>
    <cellStyle name="20% - Accent5 6 3 4" xfId="3946"/>
    <cellStyle name="20% - Accent5 6 3 4 2" xfId="3947"/>
    <cellStyle name="20% - Accent5 6 3 4 2 2" xfId="3948"/>
    <cellStyle name="20% - Accent5 6 3 4 3" xfId="3949"/>
    <cellStyle name="20% - Accent5 6 3 5" xfId="3950"/>
    <cellStyle name="20% - Accent5 6 3 5 2" xfId="3951"/>
    <cellStyle name="20% - Accent5 6 3 6" xfId="3952"/>
    <cellStyle name="20% - Accent5 6 4" xfId="3953"/>
    <cellStyle name="20% - Accent5 6 4 2" xfId="3954"/>
    <cellStyle name="20% - Accent5 6 4 2 2" xfId="3955"/>
    <cellStyle name="20% - Accent5 6 4 2 2 2" xfId="3956"/>
    <cellStyle name="20% - Accent5 6 4 2 3" xfId="3957"/>
    <cellStyle name="20% - Accent5 6 4 3" xfId="3958"/>
    <cellStyle name="20% - Accent5 6 4 3 2" xfId="3959"/>
    <cellStyle name="20% - Accent5 6 4 4" xfId="3960"/>
    <cellStyle name="20% - Accent5 6 5" xfId="3961"/>
    <cellStyle name="20% - Accent5 6 5 2" xfId="3962"/>
    <cellStyle name="20% - Accent5 6 5 2 2" xfId="3963"/>
    <cellStyle name="20% - Accent5 6 5 2 2 2" xfId="3964"/>
    <cellStyle name="20% - Accent5 6 5 2 3" xfId="3965"/>
    <cellStyle name="20% - Accent5 6 5 3" xfId="3966"/>
    <cellStyle name="20% - Accent5 6 5 3 2" xfId="3967"/>
    <cellStyle name="20% - Accent5 6 5 4" xfId="3968"/>
    <cellStyle name="20% - Accent5 6 6" xfId="3969"/>
    <cellStyle name="20% - Accent5 6 6 2" xfId="3970"/>
    <cellStyle name="20% - Accent5 6 6 2 2" xfId="3971"/>
    <cellStyle name="20% - Accent5 6 6 3" xfId="3972"/>
    <cellStyle name="20% - Accent5 6 7" xfId="3973"/>
    <cellStyle name="20% - Accent5 6 7 2" xfId="3974"/>
    <cellStyle name="20% - Accent5 6 8" xfId="3975"/>
    <cellStyle name="20% - Accent5 7" xfId="3976"/>
    <cellStyle name="20% - Accent5 8" xfId="3977"/>
    <cellStyle name="20% - Accent5 9" xfId="3978"/>
    <cellStyle name="20% - Accent6 10" xfId="3979"/>
    <cellStyle name="20% - Accent6 10 2" xfId="3980"/>
    <cellStyle name="20% - Accent6 11" xfId="3981"/>
    <cellStyle name="20% - Accent6 12" xfId="3982"/>
    <cellStyle name="20% - Accent6 12 2" xfId="3983"/>
    <cellStyle name="20% - Accent6 13" xfId="3984"/>
    <cellStyle name="20% - Accent6 14" xfId="3985"/>
    <cellStyle name="20% - Accent6 15" xfId="3986"/>
    <cellStyle name="20% - Accent6 16" xfId="3987"/>
    <cellStyle name="20% - Accent6 17" xfId="3988"/>
    <cellStyle name="20% - Accent6 18" xfId="3989"/>
    <cellStyle name="20% - Accent6 19" xfId="3990"/>
    <cellStyle name="20% - Accent6 2" xfId="3991"/>
    <cellStyle name="20% - Accent6 2 2" xfId="3992"/>
    <cellStyle name="20% - Accent6 2 3" xfId="63086"/>
    <cellStyle name="20% - Accent6 2_401K Summary" xfId="3993"/>
    <cellStyle name="20% - Accent6 20" xfId="3994"/>
    <cellStyle name="20% - Accent6 21" xfId="3995"/>
    <cellStyle name="20% - Accent6 22" xfId="3996"/>
    <cellStyle name="20% - Accent6 3" xfId="3997"/>
    <cellStyle name="20% - Accent6 3 2" xfId="3998"/>
    <cellStyle name="20% - Accent6 3 2 2" xfId="3999"/>
    <cellStyle name="20% - Accent6 3 2 2 2" xfId="4000"/>
    <cellStyle name="20% - Accent6 3 2 2 2 2" xfId="4001"/>
    <cellStyle name="20% - Accent6 3 2 2 2 2 2" xfId="4002"/>
    <cellStyle name="20% - Accent6 3 2 2 2 2 2 2" xfId="4003"/>
    <cellStyle name="20% - Accent6 3 2 2 2 2 3" xfId="4004"/>
    <cellStyle name="20% - Accent6 3 2 2 2 3" xfId="4005"/>
    <cellStyle name="20% - Accent6 3 2 2 2 3 2" xfId="4006"/>
    <cellStyle name="20% - Accent6 3 2 2 2 4" xfId="4007"/>
    <cellStyle name="20% - Accent6 3 2 2 3" xfId="4008"/>
    <cellStyle name="20% - Accent6 3 2 2 3 2" xfId="4009"/>
    <cellStyle name="20% - Accent6 3 2 2 3 2 2" xfId="4010"/>
    <cellStyle name="20% - Accent6 3 2 2 3 2 2 2" xfId="4011"/>
    <cellStyle name="20% - Accent6 3 2 2 3 2 3" xfId="4012"/>
    <cellStyle name="20% - Accent6 3 2 2 3 3" xfId="4013"/>
    <cellStyle name="20% - Accent6 3 2 2 3 3 2" xfId="4014"/>
    <cellStyle name="20% - Accent6 3 2 2 3 4" xfId="4015"/>
    <cellStyle name="20% - Accent6 3 2 2 4" xfId="4016"/>
    <cellStyle name="20% - Accent6 3 2 2 4 2" xfId="4017"/>
    <cellStyle name="20% - Accent6 3 2 2 4 2 2" xfId="4018"/>
    <cellStyle name="20% - Accent6 3 2 2 4 3" xfId="4019"/>
    <cellStyle name="20% - Accent6 3 2 2 5" xfId="4020"/>
    <cellStyle name="20% - Accent6 3 2 2 5 2" xfId="4021"/>
    <cellStyle name="20% - Accent6 3 2 2 6" xfId="4022"/>
    <cellStyle name="20% - Accent6 3 2 3" xfId="4023"/>
    <cellStyle name="20% - Accent6 3 2 3 2" xfId="4024"/>
    <cellStyle name="20% - Accent6 3 2 3 2 2" xfId="4025"/>
    <cellStyle name="20% - Accent6 3 2 3 2 2 2" xfId="4026"/>
    <cellStyle name="20% - Accent6 3 2 3 2 2 2 2" xfId="4027"/>
    <cellStyle name="20% - Accent6 3 2 3 2 2 3" xfId="4028"/>
    <cellStyle name="20% - Accent6 3 2 3 2 3" xfId="4029"/>
    <cellStyle name="20% - Accent6 3 2 3 2 3 2" xfId="4030"/>
    <cellStyle name="20% - Accent6 3 2 3 2 4" xfId="4031"/>
    <cellStyle name="20% - Accent6 3 2 3 3" xfId="4032"/>
    <cellStyle name="20% - Accent6 3 2 3 3 2" xfId="4033"/>
    <cellStyle name="20% - Accent6 3 2 3 3 2 2" xfId="4034"/>
    <cellStyle name="20% - Accent6 3 2 3 3 2 2 2" xfId="4035"/>
    <cellStyle name="20% - Accent6 3 2 3 3 2 3" xfId="4036"/>
    <cellStyle name="20% - Accent6 3 2 3 3 3" xfId="4037"/>
    <cellStyle name="20% - Accent6 3 2 3 3 3 2" xfId="4038"/>
    <cellStyle name="20% - Accent6 3 2 3 3 4" xfId="4039"/>
    <cellStyle name="20% - Accent6 3 2 3 4" xfId="4040"/>
    <cellStyle name="20% - Accent6 3 2 3 4 2" xfId="4041"/>
    <cellStyle name="20% - Accent6 3 2 3 4 2 2" xfId="4042"/>
    <cellStyle name="20% - Accent6 3 2 3 4 3" xfId="4043"/>
    <cellStyle name="20% - Accent6 3 2 3 5" xfId="4044"/>
    <cellStyle name="20% - Accent6 3 2 3 5 2" xfId="4045"/>
    <cellStyle name="20% - Accent6 3 2 3 6" xfId="4046"/>
    <cellStyle name="20% - Accent6 3 2 4" xfId="4047"/>
    <cellStyle name="20% - Accent6 3 2 4 2" xfId="4048"/>
    <cellStyle name="20% - Accent6 3 2 4 2 2" xfId="4049"/>
    <cellStyle name="20% - Accent6 3 2 4 2 2 2" xfId="4050"/>
    <cellStyle name="20% - Accent6 3 2 4 2 3" xfId="4051"/>
    <cellStyle name="20% - Accent6 3 2 4 3" xfId="4052"/>
    <cellStyle name="20% - Accent6 3 2 4 3 2" xfId="4053"/>
    <cellStyle name="20% - Accent6 3 2 4 4" xfId="4054"/>
    <cellStyle name="20% - Accent6 3 2 5" xfId="4055"/>
    <cellStyle name="20% - Accent6 3 2 5 2" xfId="4056"/>
    <cellStyle name="20% - Accent6 3 2 5 2 2" xfId="4057"/>
    <cellStyle name="20% - Accent6 3 2 5 2 2 2" xfId="4058"/>
    <cellStyle name="20% - Accent6 3 2 5 2 3" xfId="4059"/>
    <cellStyle name="20% - Accent6 3 2 5 3" xfId="4060"/>
    <cellStyle name="20% - Accent6 3 2 5 3 2" xfId="4061"/>
    <cellStyle name="20% - Accent6 3 2 5 4" xfId="4062"/>
    <cellStyle name="20% - Accent6 3 2 6" xfId="4063"/>
    <cellStyle name="20% - Accent6 3 2 6 2" xfId="4064"/>
    <cellStyle name="20% - Accent6 3 2 6 2 2" xfId="4065"/>
    <cellStyle name="20% - Accent6 3 2 6 3" xfId="4066"/>
    <cellStyle name="20% - Accent6 3 2 7" xfId="4067"/>
    <cellStyle name="20% - Accent6 3 2 7 2" xfId="4068"/>
    <cellStyle name="20% - Accent6 3 2 8" xfId="4069"/>
    <cellStyle name="20% - Accent6 3 3" xfId="4070"/>
    <cellStyle name="20% - Accent6 3 3 2" xfId="4071"/>
    <cellStyle name="20% - Accent6 3 3 2 2" xfId="4072"/>
    <cellStyle name="20% - Accent6 3 3 2 2 2" xfId="4073"/>
    <cellStyle name="20% - Accent6 3 3 2 2 2 2" xfId="4074"/>
    <cellStyle name="20% - Accent6 3 3 2 2 3" xfId="4075"/>
    <cellStyle name="20% - Accent6 3 3 2 3" xfId="4076"/>
    <cellStyle name="20% - Accent6 3 3 2 3 2" xfId="4077"/>
    <cellStyle name="20% - Accent6 3 3 2 4" xfId="4078"/>
    <cellStyle name="20% - Accent6 3 3 3" xfId="4079"/>
    <cellStyle name="20% - Accent6 3 3 3 2" xfId="4080"/>
    <cellStyle name="20% - Accent6 3 3 3 2 2" xfId="4081"/>
    <cellStyle name="20% - Accent6 3 3 3 2 2 2" xfId="4082"/>
    <cellStyle name="20% - Accent6 3 3 3 2 3" xfId="4083"/>
    <cellStyle name="20% - Accent6 3 3 3 3" xfId="4084"/>
    <cellStyle name="20% - Accent6 3 3 3 3 2" xfId="4085"/>
    <cellStyle name="20% - Accent6 3 3 3 4" xfId="4086"/>
    <cellStyle name="20% - Accent6 3 3 4" xfId="4087"/>
    <cellStyle name="20% - Accent6 3 3 4 2" xfId="4088"/>
    <cellStyle name="20% - Accent6 3 3 4 2 2" xfId="4089"/>
    <cellStyle name="20% - Accent6 3 3 4 3" xfId="4090"/>
    <cellStyle name="20% - Accent6 3 3 5" xfId="4091"/>
    <cellStyle name="20% - Accent6 3 3 5 2" xfId="4092"/>
    <cellStyle name="20% - Accent6 3 3 6" xfId="4093"/>
    <cellStyle name="20% - Accent6 3 4" xfId="4094"/>
    <cellStyle name="20% - Accent6 3 4 2" xfId="4095"/>
    <cellStyle name="20% - Accent6 3 4 2 2" xfId="4096"/>
    <cellStyle name="20% - Accent6 3 4 2 2 2" xfId="4097"/>
    <cellStyle name="20% - Accent6 3 4 2 2 2 2" xfId="4098"/>
    <cellStyle name="20% - Accent6 3 4 2 2 3" xfId="4099"/>
    <cellStyle name="20% - Accent6 3 4 2 3" xfId="4100"/>
    <cellStyle name="20% - Accent6 3 4 2 3 2" xfId="4101"/>
    <cellStyle name="20% - Accent6 3 4 2 4" xfId="4102"/>
    <cellStyle name="20% - Accent6 3 4 3" xfId="4103"/>
    <cellStyle name="20% - Accent6 3 4 3 2" xfId="4104"/>
    <cellStyle name="20% - Accent6 3 4 3 2 2" xfId="4105"/>
    <cellStyle name="20% - Accent6 3 4 3 2 2 2" xfId="4106"/>
    <cellStyle name="20% - Accent6 3 4 3 2 3" xfId="4107"/>
    <cellStyle name="20% - Accent6 3 4 3 3" xfId="4108"/>
    <cellStyle name="20% - Accent6 3 4 3 3 2" xfId="4109"/>
    <cellStyle name="20% - Accent6 3 4 3 4" xfId="4110"/>
    <cellStyle name="20% - Accent6 3 4 4" xfId="4111"/>
    <cellStyle name="20% - Accent6 3 4 4 2" xfId="4112"/>
    <cellStyle name="20% - Accent6 3 4 4 2 2" xfId="4113"/>
    <cellStyle name="20% - Accent6 3 4 4 3" xfId="4114"/>
    <cellStyle name="20% - Accent6 3 4 5" xfId="4115"/>
    <cellStyle name="20% - Accent6 3 4 5 2" xfId="4116"/>
    <cellStyle name="20% - Accent6 3 4 6" xfId="4117"/>
    <cellStyle name="20% - Accent6 3 5" xfId="4118"/>
    <cellStyle name="20% - Accent6 3 5 2" xfId="4119"/>
    <cellStyle name="20% - Accent6 3 5 2 2" xfId="4120"/>
    <cellStyle name="20% - Accent6 3 5 2 2 2" xfId="4121"/>
    <cellStyle name="20% - Accent6 3 5 2 3" xfId="4122"/>
    <cellStyle name="20% - Accent6 3 5 3" xfId="4123"/>
    <cellStyle name="20% - Accent6 3 5 3 2" xfId="4124"/>
    <cellStyle name="20% - Accent6 3 5 4" xfId="4125"/>
    <cellStyle name="20% - Accent6 3 6" xfId="4126"/>
    <cellStyle name="20% - Accent6 3 6 2" xfId="4127"/>
    <cellStyle name="20% - Accent6 3 6 2 2" xfId="4128"/>
    <cellStyle name="20% - Accent6 3 6 2 2 2" xfId="4129"/>
    <cellStyle name="20% - Accent6 3 6 2 3" xfId="4130"/>
    <cellStyle name="20% - Accent6 3 6 3" xfId="4131"/>
    <cellStyle name="20% - Accent6 3 6 3 2" xfId="4132"/>
    <cellStyle name="20% - Accent6 3 6 4" xfId="4133"/>
    <cellStyle name="20% - Accent6 3 7" xfId="4134"/>
    <cellStyle name="20% - Accent6 3 7 2" xfId="4135"/>
    <cellStyle name="20% - Accent6 3 7 2 2" xfId="4136"/>
    <cellStyle name="20% - Accent6 3 7 3" xfId="4137"/>
    <cellStyle name="20% - Accent6 3 8" xfId="4138"/>
    <cellStyle name="20% - Accent6 3 8 2" xfId="4139"/>
    <cellStyle name="20% - Accent6 3 9" xfId="4140"/>
    <cellStyle name="20% - Accent6 4" xfId="4141"/>
    <cellStyle name="20% - Accent6 4 2" xfId="4142"/>
    <cellStyle name="20% - Accent6 4 2 2" xfId="4143"/>
    <cellStyle name="20% - Accent6 4 3" xfId="4144"/>
    <cellStyle name="20% - Accent6 5" xfId="4145"/>
    <cellStyle name="20% - Accent6 5 2" xfId="4146"/>
    <cellStyle name="20% - Accent6 5 2 2" xfId="4147"/>
    <cellStyle name="20% - Accent6 5 2 2 2" xfId="4148"/>
    <cellStyle name="20% - Accent6 5 2 2 2 2" xfId="4149"/>
    <cellStyle name="20% - Accent6 5 2 2 2 2 2" xfId="4150"/>
    <cellStyle name="20% - Accent6 5 2 2 2 3" xfId="4151"/>
    <cellStyle name="20% - Accent6 5 2 2 3" xfId="4152"/>
    <cellStyle name="20% - Accent6 5 2 2 3 2" xfId="4153"/>
    <cellStyle name="20% - Accent6 5 2 2 4" xfId="4154"/>
    <cellStyle name="20% - Accent6 5 2 3" xfId="4155"/>
    <cellStyle name="20% - Accent6 5 2 3 2" xfId="4156"/>
    <cellStyle name="20% - Accent6 5 2 3 2 2" xfId="4157"/>
    <cellStyle name="20% - Accent6 5 2 3 2 2 2" xfId="4158"/>
    <cellStyle name="20% - Accent6 5 2 3 2 3" xfId="4159"/>
    <cellStyle name="20% - Accent6 5 2 3 3" xfId="4160"/>
    <cellStyle name="20% - Accent6 5 2 3 3 2" xfId="4161"/>
    <cellStyle name="20% - Accent6 5 2 3 4" xfId="4162"/>
    <cellStyle name="20% - Accent6 5 2 4" xfId="4163"/>
    <cellStyle name="20% - Accent6 5 2 4 2" xfId="4164"/>
    <cellStyle name="20% - Accent6 5 2 4 2 2" xfId="4165"/>
    <cellStyle name="20% - Accent6 5 2 4 3" xfId="4166"/>
    <cellStyle name="20% - Accent6 5 2 5" xfId="4167"/>
    <cellStyle name="20% - Accent6 5 2 5 2" xfId="4168"/>
    <cellStyle name="20% - Accent6 5 2 6" xfId="4169"/>
    <cellStyle name="20% - Accent6 5 3" xfId="4170"/>
    <cellStyle name="20% - Accent6 5 3 2" xfId="4171"/>
    <cellStyle name="20% - Accent6 5 3 2 2" xfId="4172"/>
    <cellStyle name="20% - Accent6 5 3 2 2 2" xfId="4173"/>
    <cellStyle name="20% - Accent6 5 3 2 2 2 2" xfId="4174"/>
    <cellStyle name="20% - Accent6 5 3 2 2 3" xfId="4175"/>
    <cellStyle name="20% - Accent6 5 3 2 3" xfId="4176"/>
    <cellStyle name="20% - Accent6 5 3 2 3 2" xfId="4177"/>
    <cellStyle name="20% - Accent6 5 3 2 4" xfId="4178"/>
    <cellStyle name="20% - Accent6 5 3 3" xfId="4179"/>
    <cellStyle name="20% - Accent6 5 3 3 2" xfId="4180"/>
    <cellStyle name="20% - Accent6 5 3 3 2 2" xfId="4181"/>
    <cellStyle name="20% - Accent6 5 3 3 2 2 2" xfId="4182"/>
    <cellStyle name="20% - Accent6 5 3 3 2 3" xfId="4183"/>
    <cellStyle name="20% - Accent6 5 3 3 3" xfId="4184"/>
    <cellStyle name="20% - Accent6 5 3 3 3 2" xfId="4185"/>
    <cellStyle name="20% - Accent6 5 3 3 4" xfId="4186"/>
    <cellStyle name="20% - Accent6 5 3 4" xfId="4187"/>
    <cellStyle name="20% - Accent6 5 3 4 2" xfId="4188"/>
    <cellStyle name="20% - Accent6 5 3 4 2 2" xfId="4189"/>
    <cellStyle name="20% - Accent6 5 3 4 3" xfId="4190"/>
    <cellStyle name="20% - Accent6 5 3 5" xfId="4191"/>
    <cellStyle name="20% - Accent6 5 3 5 2" xfId="4192"/>
    <cellStyle name="20% - Accent6 5 3 6" xfId="4193"/>
    <cellStyle name="20% - Accent6 5 4" xfId="4194"/>
    <cellStyle name="20% - Accent6 5 4 2" xfId="4195"/>
    <cellStyle name="20% - Accent6 5 4 2 2" xfId="4196"/>
    <cellStyle name="20% - Accent6 5 4 2 2 2" xfId="4197"/>
    <cellStyle name="20% - Accent6 5 4 2 3" xfId="4198"/>
    <cellStyle name="20% - Accent6 5 4 3" xfId="4199"/>
    <cellStyle name="20% - Accent6 5 4 3 2" xfId="4200"/>
    <cellStyle name="20% - Accent6 5 4 4" xfId="4201"/>
    <cellStyle name="20% - Accent6 5 5" xfId="4202"/>
    <cellStyle name="20% - Accent6 5 5 2" xfId="4203"/>
    <cellStyle name="20% - Accent6 5 5 2 2" xfId="4204"/>
    <cellStyle name="20% - Accent6 5 5 2 2 2" xfId="4205"/>
    <cellStyle name="20% - Accent6 5 5 2 3" xfId="4206"/>
    <cellStyle name="20% - Accent6 5 5 3" xfId="4207"/>
    <cellStyle name="20% - Accent6 5 5 3 2" xfId="4208"/>
    <cellStyle name="20% - Accent6 5 5 4" xfId="4209"/>
    <cellStyle name="20% - Accent6 5 6" xfId="4210"/>
    <cellStyle name="20% - Accent6 5 6 2" xfId="4211"/>
    <cellStyle name="20% - Accent6 5 6 2 2" xfId="4212"/>
    <cellStyle name="20% - Accent6 5 6 3" xfId="4213"/>
    <cellStyle name="20% - Accent6 5 7" xfId="4214"/>
    <cellStyle name="20% - Accent6 5 7 2" xfId="4215"/>
    <cellStyle name="20% - Accent6 5 8" xfId="4216"/>
    <cellStyle name="20% - Accent6 6" xfId="4217"/>
    <cellStyle name="20% - Accent6 6 2" xfId="4218"/>
    <cellStyle name="20% - Accent6 6 2 2" xfId="4219"/>
    <cellStyle name="20% - Accent6 6 2 2 2" xfId="4220"/>
    <cellStyle name="20% - Accent6 6 2 2 2 2" xfId="4221"/>
    <cellStyle name="20% - Accent6 6 2 2 2 2 2" xfId="4222"/>
    <cellStyle name="20% - Accent6 6 2 2 2 3" xfId="4223"/>
    <cellStyle name="20% - Accent6 6 2 2 3" xfId="4224"/>
    <cellStyle name="20% - Accent6 6 2 2 3 2" xfId="4225"/>
    <cellStyle name="20% - Accent6 6 2 2 4" xfId="4226"/>
    <cellStyle name="20% - Accent6 6 2 3" xfId="4227"/>
    <cellStyle name="20% - Accent6 6 2 3 2" xfId="4228"/>
    <cellStyle name="20% - Accent6 6 2 3 2 2" xfId="4229"/>
    <cellStyle name="20% - Accent6 6 2 3 2 2 2" xfId="4230"/>
    <cellStyle name="20% - Accent6 6 2 3 2 3" xfId="4231"/>
    <cellStyle name="20% - Accent6 6 2 3 3" xfId="4232"/>
    <cellStyle name="20% - Accent6 6 2 3 3 2" xfId="4233"/>
    <cellStyle name="20% - Accent6 6 2 3 4" xfId="4234"/>
    <cellStyle name="20% - Accent6 6 2 4" xfId="4235"/>
    <cellStyle name="20% - Accent6 6 2 4 2" xfId="4236"/>
    <cellStyle name="20% - Accent6 6 2 4 2 2" xfId="4237"/>
    <cellStyle name="20% - Accent6 6 2 4 3" xfId="4238"/>
    <cellStyle name="20% - Accent6 6 2 5" xfId="4239"/>
    <cellStyle name="20% - Accent6 6 2 5 2" xfId="4240"/>
    <cellStyle name="20% - Accent6 6 2 6" xfId="4241"/>
    <cellStyle name="20% - Accent6 6 3" xfId="4242"/>
    <cellStyle name="20% - Accent6 6 3 2" xfId="4243"/>
    <cellStyle name="20% - Accent6 6 3 2 2" xfId="4244"/>
    <cellStyle name="20% - Accent6 6 3 2 2 2" xfId="4245"/>
    <cellStyle name="20% - Accent6 6 3 2 2 2 2" xfId="4246"/>
    <cellStyle name="20% - Accent6 6 3 2 2 3" xfId="4247"/>
    <cellStyle name="20% - Accent6 6 3 2 3" xfId="4248"/>
    <cellStyle name="20% - Accent6 6 3 2 3 2" xfId="4249"/>
    <cellStyle name="20% - Accent6 6 3 2 4" xfId="4250"/>
    <cellStyle name="20% - Accent6 6 3 3" xfId="4251"/>
    <cellStyle name="20% - Accent6 6 3 3 2" xfId="4252"/>
    <cellStyle name="20% - Accent6 6 3 3 2 2" xfId="4253"/>
    <cellStyle name="20% - Accent6 6 3 3 2 2 2" xfId="4254"/>
    <cellStyle name="20% - Accent6 6 3 3 2 3" xfId="4255"/>
    <cellStyle name="20% - Accent6 6 3 3 3" xfId="4256"/>
    <cellStyle name="20% - Accent6 6 3 3 3 2" xfId="4257"/>
    <cellStyle name="20% - Accent6 6 3 3 4" xfId="4258"/>
    <cellStyle name="20% - Accent6 6 3 4" xfId="4259"/>
    <cellStyle name="20% - Accent6 6 3 4 2" xfId="4260"/>
    <cellStyle name="20% - Accent6 6 3 4 2 2" xfId="4261"/>
    <cellStyle name="20% - Accent6 6 3 4 3" xfId="4262"/>
    <cellStyle name="20% - Accent6 6 3 5" xfId="4263"/>
    <cellStyle name="20% - Accent6 6 3 5 2" xfId="4264"/>
    <cellStyle name="20% - Accent6 6 3 6" xfId="4265"/>
    <cellStyle name="20% - Accent6 6 4" xfId="4266"/>
    <cellStyle name="20% - Accent6 6 4 2" xfId="4267"/>
    <cellStyle name="20% - Accent6 6 4 2 2" xfId="4268"/>
    <cellStyle name="20% - Accent6 6 4 2 2 2" xfId="4269"/>
    <cellStyle name="20% - Accent6 6 4 2 3" xfId="4270"/>
    <cellStyle name="20% - Accent6 6 4 3" xfId="4271"/>
    <cellStyle name="20% - Accent6 6 4 3 2" xfId="4272"/>
    <cellStyle name="20% - Accent6 6 4 4" xfId="4273"/>
    <cellStyle name="20% - Accent6 6 5" xfId="4274"/>
    <cellStyle name="20% - Accent6 6 5 2" xfId="4275"/>
    <cellStyle name="20% - Accent6 6 5 2 2" xfId="4276"/>
    <cellStyle name="20% - Accent6 6 5 2 2 2" xfId="4277"/>
    <cellStyle name="20% - Accent6 6 5 2 3" xfId="4278"/>
    <cellStyle name="20% - Accent6 6 5 3" xfId="4279"/>
    <cellStyle name="20% - Accent6 6 5 3 2" xfId="4280"/>
    <cellStyle name="20% - Accent6 6 5 4" xfId="4281"/>
    <cellStyle name="20% - Accent6 6 6" xfId="4282"/>
    <cellStyle name="20% - Accent6 6 6 2" xfId="4283"/>
    <cellStyle name="20% - Accent6 6 6 2 2" xfId="4284"/>
    <cellStyle name="20% - Accent6 6 6 3" xfId="4285"/>
    <cellStyle name="20% - Accent6 6 7" xfId="4286"/>
    <cellStyle name="20% - Accent6 6 7 2" xfId="4287"/>
    <cellStyle name="20% - Accent6 6 8" xfId="4288"/>
    <cellStyle name="20% - Accent6 7" xfId="4289"/>
    <cellStyle name="20% - Accent6 8" xfId="4290"/>
    <cellStyle name="20% - Accent6 9" xfId="4291"/>
    <cellStyle name="24" xfId="4292"/>
    <cellStyle name="40% - Accent1 10" xfId="4293"/>
    <cellStyle name="40% - Accent1 10 2" xfId="4294"/>
    <cellStyle name="40% - Accent1 11" xfId="4295"/>
    <cellStyle name="40% - Accent1 12" xfId="4296"/>
    <cellStyle name="40% - Accent1 12 2" xfId="4297"/>
    <cellStyle name="40% - Accent1 13" xfId="4298"/>
    <cellStyle name="40% - Accent1 14" xfId="4299"/>
    <cellStyle name="40% - Accent1 15" xfId="4300"/>
    <cellStyle name="40% - Accent1 16" xfId="4301"/>
    <cellStyle name="40% - Accent1 17" xfId="4302"/>
    <cellStyle name="40% - Accent1 18" xfId="4303"/>
    <cellStyle name="40% - Accent1 19" xfId="4304"/>
    <cellStyle name="40% - Accent1 2" xfId="4305"/>
    <cellStyle name="40% - Accent1 2 2" xfId="4306"/>
    <cellStyle name="40% - Accent1 2 3" xfId="63087"/>
    <cellStyle name="40% - Accent1 2_401K Summary" xfId="4307"/>
    <cellStyle name="40% - Accent1 20" xfId="4308"/>
    <cellStyle name="40% - Accent1 21" xfId="4309"/>
    <cellStyle name="40% - Accent1 22" xfId="4310"/>
    <cellStyle name="40% - Accent1 3" xfId="4311"/>
    <cellStyle name="40% - Accent1 3 2" xfId="4312"/>
    <cellStyle name="40% - Accent1 3 2 2" xfId="4313"/>
    <cellStyle name="40% - Accent1 3 2 2 2" xfId="4314"/>
    <cellStyle name="40% - Accent1 3 2 2 2 2" xfId="4315"/>
    <cellStyle name="40% - Accent1 3 2 2 2 2 2" xfId="4316"/>
    <cellStyle name="40% - Accent1 3 2 2 2 2 2 2" xfId="4317"/>
    <cellStyle name="40% - Accent1 3 2 2 2 2 3" xfId="4318"/>
    <cellStyle name="40% - Accent1 3 2 2 2 3" xfId="4319"/>
    <cellStyle name="40% - Accent1 3 2 2 2 3 2" xfId="4320"/>
    <cellStyle name="40% - Accent1 3 2 2 2 4" xfId="4321"/>
    <cellStyle name="40% - Accent1 3 2 2 3" xfId="4322"/>
    <cellStyle name="40% - Accent1 3 2 2 3 2" xfId="4323"/>
    <cellStyle name="40% - Accent1 3 2 2 3 2 2" xfId="4324"/>
    <cellStyle name="40% - Accent1 3 2 2 3 2 2 2" xfId="4325"/>
    <cellStyle name="40% - Accent1 3 2 2 3 2 3" xfId="4326"/>
    <cellStyle name="40% - Accent1 3 2 2 3 3" xfId="4327"/>
    <cellStyle name="40% - Accent1 3 2 2 3 3 2" xfId="4328"/>
    <cellStyle name="40% - Accent1 3 2 2 3 4" xfId="4329"/>
    <cellStyle name="40% - Accent1 3 2 2 4" xfId="4330"/>
    <cellStyle name="40% - Accent1 3 2 2 4 2" xfId="4331"/>
    <cellStyle name="40% - Accent1 3 2 2 4 2 2" xfId="4332"/>
    <cellStyle name="40% - Accent1 3 2 2 4 3" xfId="4333"/>
    <cellStyle name="40% - Accent1 3 2 2 5" xfId="4334"/>
    <cellStyle name="40% - Accent1 3 2 2 5 2" xfId="4335"/>
    <cellStyle name="40% - Accent1 3 2 2 6" xfId="4336"/>
    <cellStyle name="40% - Accent1 3 2 3" xfId="4337"/>
    <cellStyle name="40% - Accent1 3 2 3 2" xfId="4338"/>
    <cellStyle name="40% - Accent1 3 2 3 2 2" xfId="4339"/>
    <cellStyle name="40% - Accent1 3 2 3 2 2 2" xfId="4340"/>
    <cellStyle name="40% - Accent1 3 2 3 2 2 2 2" xfId="4341"/>
    <cellStyle name="40% - Accent1 3 2 3 2 2 3" xfId="4342"/>
    <cellStyle name="40% - Accent1 3 2 3 2 3" xfId="4343"/>
    <cellStyle name="40% - Accent1 3 2 3 2 3 2" xfId="4344"/>
    <cellStyle name="40% - Accent1 3 2 3 2 4" xfId="4345"/>
    <cellStyle name="40% - Accent1 3 2 3 3" xfId="4346"/>
    <cellStyle name="40% - Accent1 3 2 3 3 2" xfId="4347"/>
    <cellStyle name="40% - Accent1 3 2 3 3 2 2" xfId="4348"/>
    <cellStyle name="40% - Accent1 3 2 3 3 2 2 2" xfId="4349"/>
    <cellStyle name="40% - Accent1 3 2 3 3 2 3" xfId="4350"/>
    <cellStyle name="40% - Accent1 3 2 3 3 3" xfId="4351"/>
    <cellStyle name="40% - Accent1 3 2 3 3 3 2" xfId="4352"/>
    <cellStyle name="40% - Accent1 3 2 3 3 4" xfId="4353"/>
    <cellStyle name="40% - Accent1 3 2 3 4" xfId="4354"/>
    <cellStyle name="40% - Accent1 3 2 3 4 2" xfId="4355"/>
    <cellStyle name="40% - Accent1 3 2 3 4 2 2" xfId="4356"/>
    <cellStyle name="40% - Accent1 3 2 3 4 3" xfId="4357"/>
    <cellStyle name="40% - Accent1 3 2 3 5" xfId="4358"/>
    <cellStyle name="40% - Accent1 3 2 3 5 2" xfId="4359"/>
    <cellStyle name="40% - Accent1 3 2 3 6" xfId="4360"/>
    <cellStyle name="40% - Accent1 3 2 4" xfId="4361"/>
    <cellStyle name="40% - Accent1 3 2 4 2" xfId="4362"/>
    <cellStyle name="40% - Accent1 3 2 4 2 2" xfId="4363"/>
    <cellStyle name="40% - Accent1 3 2 4 2 2 2" xfId="4364"/>
    <cellStyle name="40% - Accent1 3 2 4 2 3" xfId="4365"/>
    <cellStyle name="40% - Accent1 3 2 4 3" xfId="4366"/>
    <cellStyle name="40% - Accent1 3 2 4 3 2" xfId="4367"/>
    <cellStyle name="40% - Accent1 3 2 4 4" xfId="4368"/>
    <cellStyle name="40% - Accent1 3 2 5" xfId="4369"/>
    <cellStyle name="40% - Accent1 3 2 5 2" xfId="4370"/>
    <cellStyle name="40% - Accent1 3 2 5 2 2" xfId="4371"/>
    <cellStyle name="40% - Accent1 3 2 5 2 2 2" xfId="4372"/>
    <cellStyle name="40% - Accent1 3 2 5 2 3" xfId="4373"/>
    <cellStyle name="40% - Accent1 3 2 5 3" xfId="4374"/>
    <cellStyle name="40% - Accent1 3 2 5 3 2" xfId="4375"/>
    <cellStyle name="40% - Accent1 3 2 5 4" xfId="4376"/>
    <cellStyle name="40% - Accent1 3 2 6" xfId="4377"/>
    <cellStyle name="40% - Accent1 3 2 6 2" xfId="4378"/>
    <cellStyle name="40% - Accent1 3 2 6 2 2" xfId="4379"/>
    <cellStyle name="40% - Accent1 3 2 6 3" xfId="4380"/>
    <cellStyle name="40% - Accent1 3 2 7" xfId="4381"/>
    <cellStyle name="40% - Accent1 3 2 7 2" xfId="4382"/>
    <cellStyle name="40% - Accent1 3 2 8" xfId="4383"/>
    <cellStyle name="40% - Accent1 3 3" xfId="4384"/>
    <cellStyle name="40% - Accent1 3 3 2" xfId="4385"/>
    <cellStyle name="40% - Accent1 3 3 2 2" xfId="4386"/>
    <cellStyle name="40% - Accent1 3 3 2 2 2" xfId="4387"/>
    <cellStyle name="40% - Accent1 3 3 2 2 2 2" xfId="4388"/>
    <cellStyle name="40% - Accent1 3 3 2 2 3" xfId="4389"/>
    <cellStyle name="40% - Accent1 3 3 2 3" xfId="4390"/>
    <cellStyle name="40% - Accent1 3 3 2 3 2" xfId="4391"/>
    <cellStyle name="40% - Accent1 3 3 2 4" xfId="4392"/>
    <cellStyle name="40% - Accent1 3 3 3" xfId="4393"/>
    <cellStyle name="40% - Accent1 3 3 3 2" xfId="4394"/>
    <cellStyle name="40% - Accent1 3 3 3 2 2" xfId="4395"/>
    <cellStyle name="40% - Accent1 3 3 3 2 2 2" xfId="4396"/>
    <cellStyle name="40% - Accent1 3 3 3 2 3" xfId="4397"/>
    <cellStyle name="40% - Accent1 3 3 3 3" xfId="4398"/>
    <cellStyle name="40% - Accent1 3 3 3 3 2" xfId="4399"/>
    <cellStyle name="40% - Accent1 3 3 3 4" xfId="4400"/>
    <cellStyle name="40% - Accent1 3 3 4" xfId="4401"/>
    <cellStyle name="40% - Accent1 3 3 4 2" xfId="4402"/>
    <cellStyle name="40% - Accent1 3 3 4 2 2" xfId="4403"/>
    <cellStyle name="40% - Accent1 3 3 4 3" xfId="4404"/>
    <cellStyle name="40% - Accent1 3 3 5" xfId="4405"/>
    <cellStyle name="40% - Accent1 3 3 5 2" xfId="4406"/>
    <cellStyle name="40% - Accent1 3 3 6" xfId="4407"/>
    <cellStyle name="40% - Accent1 3 4" xfId="4408"/>
    <cellStyle name="40% - Accent1 3 4 2" xfId="4409"/>
    <cellStyle name="40% - Accent1 3 4 2 2" xfId="4410"/>
    <cellStyle name="40% - Accent1 3 4 2 2 2" xfId="4411"/>
    <cellStyle name="40% - Accent1 3 4 2 2 2 2" xfId="4412"/>
    <cellStyle name="40% - Accent1 3 4 2 2 3" xfId="4413"/>
    <cellStyle name="40% - Accent1 3 4 2 3" xfId="4414"/>
    <cellStyle name="40% - Accent1 3 4 2 3 2" xfId="4415"/>
    <cellStyle name="40% - Accent1 3 4 2 4" xfId="4416"/>
    <cellStyle name="40% - Accent1 3 4 3" xfId="4417"/>
    <cellStyle name="40% - Accent1 3 4 3 2" xfId="4418"/>
    <cellStyle name="40% - Accent1 3 4 3 2 2" xfId="4419"/>
    <cellStyle name="40% - Accent1 3 4 3 2 2 2" xfId="4420"/>
    <cellStyle name="40% - Accent1 3 4 3 2 3" xfId="4421"/>
    <cellStyle name="40% - Accent1 3 4 3 3" xfId="4422"/>
    <cellStyle name="40% - Accent1 3 4 3 3 2" xfId="4423"/>
    <cellStyle name="40% - Accent1 3 4 3 4" xfId="4424"/>
    <cellStyle name="40% - Accent1 3 4 4" xfId="4425"/>
    <cellStyle name="40% - Accent1 3 4 4 2" xfId="4426"/>
    <cellStyle name="40% - Accent1 3 4 4 2 2" xfId="4427"/>
    <cellStyle name="40% - Accent1 3 4 4 3" xfId="4428"/>
    <cellStyle name="40% - Accent1 3 4 5" xfId="4429"/>
    <cellStyle name="40% - Accent1 3 4 5 2" xfId="4430"/>
    <cellStyle name="40% - Accent1 3 4 6" xfId="4431"/>
    <cellStyle name="40% - Accent1 3 5" xfId="4432"/>
    <cellStyle name="40% - Accent1 3 5 2" xfId="4433"/>
    <cellStyle name="40% - Accent1 3 5 2 2" xfId="4434"/>
    <cellStyle name="40% - Accent1 3 5 2 2 2" xfId="4435"/>
    <cellStyle name="40% - Accent1 3 5 2 3" xfId="4436"/>
    <cellStyle name="40% - Accent1 3 5 3" xfId="4437"/>
    <cellStyle name="40% - Accent1 3 5 3 2" xfId="4438"/>
    <cellStyle name="40% - Accent1 3 5 4" xfId="4439"/>
    <cellStyle name="40% - Accent1 3 6" xfId="4440"/>
    <cellStyle name="40% - Accent1 3 6 2" xfId="4441"/>
    <cellStyle name="40% - Accent1 3 6 2 2" xfId="4442"/>
    <cellStyle name="40% - Accent1 3 6 2 2 2" xfId="4443"/>
    <cellStyle name="40% - Accent1 3 6 2 3" xfId="4444"/>
    <cellStyle name="40% - Accent1 3 6 3" xfId="4445"/>
    <cellStyle name="40% - Accent1 3 6 3 2" xfId="4446"/>
    <cellStyle name="40% - Accent1 3 6 4" xfId="4447"/>
    <cellStyle name="40% - Accent1 3 7" xfId="4448"/>
    <cellStyle name="40% - Accent1 3 7 2" xfId="4449"/>
    <cellStyle name="40% - Accent1 3 7 2 2" xfId="4450"/>
    <cellStyle name="40% - Accent1 3 7 3" xfId="4451"/>
    <cellStyle name="40% - Accent1 3 8" xfId="4452"/>
    <cellStyle name="40% - Accent1 3 8 2" xfId="4453"/>
    <cellStyle name="40% - Accent1 3 9" xfId="4454"/>
    <cellStyle name="40% - Accent1 4" xfId="4455"/>
    <cellStyle name="40% - Accent1 4 2" xfId="4456"/>
    <cellStyle name="40% - Accent1 4 2 2" xfId="4457"/>
    <cellStyle name="40% - Accent1 4 3" xfId="4458"/>
    <cellStyle name="40% - Accent1 5" xfId="4459"/>
    <cellStyle name="40% - Accent1 5 2" xfId="4460"/>
    <cellStyle name="40% - Accent1 5 2 2" xfId="4461"/>
    <cellStyle name="40% - Accent1 5 2 2 2" xfId="4462"/>
    <cellStyle name="40% - Accent1 5 2 2 2 2" xfId="4463"/>
    <cellStyle name="40% - Accent1 5 2 2 2 2 2" xfId="4464"/>
    <cellStyle name="40% - Accent1 5 2 2 2 3" xfId="4465"/>
    <cellStyle name="40% - Accent1 5 2 2 3" xfId="4466"/>
    <cellStyle name="40% - Accent1 5 2 2 3 2" xfId="4467"/>
    <cellStyle name="40% - Accent1 5 2 2 4" xfId="4468"/>
    <cellStyle name="40% - Accent1 5 2 3" xfId="4469"/>
    <cellStyle name="40% - Accent1 5 2 3 2" xfId="4470"/>
    <cellStyle name="40% - Accent1 5 2 3 2 2" xfId="4471"/>
    <cellStyle name="40% - Accent1 5 2 3 2 2 2" xfId="4472"/>
    <cellStyle name="40% - Accent1 5 2 3 2 3" xfId="4473"/>
    <cellStyle name="40% - Accent1 5 2 3 3" xfId="4474"/>
    <cellStyle name="40% - Accent1 5 2 3 3 2" xfId="4475"/>
    <cellStyle name="40% - Accent1 5 2 3 4" xfId="4476"/>
    <cellStyle name="40% - Accent1 5 2 4" xfId="4477"/>
    <cellStyle name="40% - Accent1 5 2 4 2" xfId="4478"/>
    <cellStyle name="40% - Accent1 5 2 4 2 2" xfId="4479"/>
    <cellStyle name="40% - Accent1 5 2 4 3" xfId="4480"/>
    <cellStyle name="40% - Accent1 5 2 5" xfId="4481"/>
    <cellStyle name="40% - Accent1 5 2 5 2" xfId="4482"/>
    <cellStyle name="40% - Accent1 5 2 6" xfId="4483"/>
    <cellStyle name="40% - Accent1 5 3" xfId="4484"/>
    <cellStyle name="40% - Accent1 5 3 2" xfId="4485"/>
    <cellStyle name="40% - Accent1 5 3 2 2" xfId="4486"/>
    <cellStyle name="40% - Accent1 5 3 2 2 2" xfId="4487"/>
    <cellStyle name="40% - Accent1 5 3 2 2 2 2" xfId="4488"/>
    <cellStyle name="40% - Accent1 5 3 2 2 3" xfId="4489"/>
    <cellStyle name="40% - Accent1 5 3 2 3" xfId="4490"/>
    <cellStyle name="40% - Accent1 5 3 2 3 2" xfId="4491"/>
    <cellStyle name="40% - Accent1 5 3 2 4" xfId="4492"/>
    <cellStyle name="40% - Accent1 5 3 3" xfId="4493"/>
    <cellStyle name="40% - Accent1 5 3 3 2" xfId="4494"/>
    <cellStyle name="40% - Accent1 5 3 3 2 2" xfId="4495"/>
    <cellStyle name="40% - Accent1 5 3 3 2 2 2" xfId="4496"/>
    <cellStyle name="40% - Accent1 5 3 3 2 3" xfId="4497"/>
    <cellStyle name="40% - Accent1 5 3 3 3" xfId="4498"/>
    <cellStyle name="40% - Accent1 5 3 3 3 2" xfId="4499"/>
    <cellStyle name="40% - Accent1 5 3 3 4" xfId="4500"/>
    <cellStyle name="40% - Accent1 5 3 4" xfId="4501"/>
    <cellStyle name="40% - Accent1 5 3 4 2" xfId="4502"/>
    <cellStyle name="40% - Accent1 5 3 4 2 2" xfId="4503"/>
    <cellStyle name="40% - Accent1 5 3 4 3" xfId="4504"/>
    <cellStyle name="40% - Accent1 5 3 5" xfId="4505"/>
    <cellStyle name="40% - Accent1 5 3 5 2" xfId="4506"/>
    <cellStyle name="40% - Accent1 5 3 6" xfId="4507"/>
    <cellStyle name="40% - Accent1 5 4" xfId="4508"/>
    <cellStyle name="40% - Accent1 5 4 2" xfId="4509"/>
    <cellStyle name="40% - Accent1 5 4 2 2" xfId="4510"/>
    <cellStyle name="40% - Accent1 5 4 2 2 2" xfId="4511"/>
    <cellStyle name="40% - Accent1 5 4 2 3" xfId="4512"/>
    <cellStyle name="40% - Accent1 5 4 3" xfId="4513"/>
    <cellStyle name="40% - Accent1 5 4 3 2" xfId="4514"/>
    <cellStyle name="40% - Accent1 5 4 4" xfId="4515"/>
    <cellStyle name="40% - Accent1 5 5" xfId="4516"/>
    <cellStyle name="40% - Accent1 5 5 2" xfId="4517"/>
    <cellStyle name="40% - Accent1 5 5 2 2" xfId="4518"/>
    <cellStyle name="40% - Accent1 5 5 2 2 2" xfId="4519"/>
    <cellStyle name="40% - Accent1 5 5 2 3" xfId="4520"/>
    <cellStyle name="40% - Accent1 5 5 3" xfId="4521"/>
    <cellStyle name="40% - Accent1 5 5 3 2" xfId="4522"/>
    <cellStyle name="40% - Accent1 5 5 4" xfId="4523"/>
    <cellStyle name="40% - Accent1 5 6" xfId="4524"/>
    <cellStyle name="40% - Accent1 5 6 2" xfId="4525"/>
    <cellStyle name="40% - Accent1 5 6 2 2" xfId="4526"/>
    <cellStyle name="40% - Accent1 5 6 3" xfId="4527"/>
    <cellStyle name="40% - Accent1 5 7" xfId="4528"/>
    <cellStyle name="40% - Accent1 5 7 2" xfId="4529"/>
    <cellStyle name="40% - Accent1 5 8" xfId="4530"/>
    <cellStyle name="40% - Accent1 6" xfId="4531"/>
    <cellStyle name="40% - Accent1 6 2" xfId="4532"/>
    <cellStyle name="40% - Accent1 6 2 2" xfId="4533"/>
    <cellStyle name="40% - Accent1 6 2 2 2" xfId="4534"/>
    <cellStyle name="40% - Accent1 6 2 2 2 2" xfId="4535"/>
    <cellStyle name="40% - Accent1 6 2 2 2 2 2" xfId="4536"/>
    <cellStyle name="40% - Accent1 6 2 2 2 3" xfId="4537"/>
    <cellStyle name="40% - Accent1 6 2 2 3" xfId="4538"/>
    <cellStyle name="40% - Accent1 6 2 2 3 2" xfId="4539"/>
    <cellStyle name="40% - Accent1 6 2 2 4" xfId="4540"/>
    <cellStyle name="40% - Accent1 6 2 3" xfId="4541"/>
    <cellStyle name="40% - Accent1 6 2 3 2" xfId="4542"/>
    <cellStyle name="40% - Accent1 6 2 3 2 2" xfId="4543"/>
    <cellStyle name="40% - Accent1 6 2 3 2 2 2" xfId="4544"/>
    <cellStyle name="40% - Accent1 6 2 3 2 3" xfId="4545"/>
    <cellStyle name="40% - Accent1 6 2 3 3" xfId="4546"/>
    <cellStyle name="40% - Accent1 6 2 3 3 2" xfId="4547"/>
    <cellStyle name="40% - Accent1 6 2 3 4" xfId="4548"/>
    <cellStyle name="40% - Accent1 6 2 4" xfId="4549"/>
    <cellStyle name="40% - Accent1 6 2 4 2" xfId="4550"/>
    <cellStyle name="40% - Accent1 6 2 4 2 2" xfId="4551"/>
    <cellStyle name="40% - Accent1 6 2 4 3" xfId="4552"/>
    <cellStyle name="40% - Accent1 6 2 5" xfId="4553"/>
    <cellStyle name="40% - Accent1 6 2 5 2" xfId="4554"/>
    <cellStyle name="40% - Accent1 6 2 6" xfId="4555"/>
    <cellStyle name="40% - Accent1 6 3" xfId="4556"/>
    <cellStyle name="40% - Accent1 6 3 2" xfId="4557"/>
    <cellStyle name="40% - Accent1 6 3 2 2" xfId="4558"/>
    <cellStyle name="40% - Accent1 6 3 2 2 2" xfId="4559"/>
    <cellStyle name="40% - Accent1 6 3 2 2 2 2" xfId="4560"/>
    <cellStyle name="40% - Accent1 6 3 2 2 3" xfId="4561"/>
    <cellStyle name="40% - Accent1 6 3 2 3" xfId="4562"/>
    <cellStyle name="40% - Accent1 6 3 2 3 2" xfId="4563"/>
    <cellStyle name="40% - Accent1 6 3 2 4" xfId="4564"/>
    <cellStyle name="40% - Accent1 6 3 3" xfId="4565"/>
    <cellStyle name="40% - Accent1 6 3 3 2" xfId="4566"/>
    <cellStyle name="40% - Accent1 6 3 3 2 2" xfId="4567"/>
    <cellStyle name="40% - Accent1 6 3 3 2 2 2" xfId="4568"/>
    <cellStyle name="40% - Accent1 6 3 3 2 3" xfId="4569"/>
    <cellStyle name="40% - Accent1 6 3 3 3" xfId="4570"/>
    <cellStyle name="40% - Accent1 6 3 3 3 2" xfId="4571"/>
    <cellStyle name="40% - Accent1 6 3 3 4" xfId="4572"/>
    <cellStyle name="40% - Accent1 6 3 4" xfId="4573"/>
    <cellStyle name="40% - Accent1 6 3 4 2" xfId="4574"/>
    <cellStyle name="40% - Accent1 6 3 4 2 2" xfId="4575"/>
    <cellStyle name="40% - Accent1 6 3 4 3" xfId="4576"/>
    <cellStyle name="40% - Accent1 6 3 5" xfId="4577"/>
    <cellStyle name="40% - Accent1 6 3 5 2" xfId="4578"/>
    <cellStyle name="40% - Accent1 6 3 6" xfId="4579"/>
    <cellStyle name="40% - Accent1 6 4" xfId="4580"/>
    <cellStyle name="40% - Accent1 6 4 2" xfId="4581"/>
    <cellStyle name="40% - Accent1 6 4 2 2" xfId="4582"/>
    <cellStyle name="40% - Accent1 6 4 2 2 2" xfId="4583"/>
    <cellStyle name="40% - Accent1 6 4 2 3" xfId="4584"/>
    <cellStyle name="40% - Accent1 6 4 3" xfId="4585"/>
    <cellStyle name="40% - Accent1 6 4 3 2" xfId="4586"/>
    <cellStyle name="40% - Accent1 6 4 4" xfId="4587"/>
    <cellStyle name="40% - Accent1 6 5" xfId="4588"/>
    <cellStyle name="40% - Accent1 6 5 2" xfId="4589"/>
    <cellStyle name="40% - Accent1 6 5 2 2" xfId="4590"/>
    <cellStyle name="40% - Accent1 6 5 2 2 2" xfId="4591"/>
    <cellStyle name="40% - Accent1 6 5 2 3" xfId="4592"/>
    <cellStyle name="40% - Accent1 6 5 3" xfId="4593"/>
    <cellStyle name="40% - Accent1 6 5 3 2" xfId="4594"/>
    <cellStyle name="40% - Accent1 6 5 4" xfId="4595"/>
    <cellStyle name="40% - Accent1 6 6" xfId="4596"/>
    <cellStyle name="40% - Accent1 6 6 2" xfId="4597"/>
    <cellStyle name="40% - Accent1 6 6 2 2" xfId="4598"/>
    <cellStyle name="40% - Accent1 6 6 3" xfId="4599"/>
    <cellStyle name="40% - Accent1 6 7" xfId="4600"/>
    <cellStyle name="40% - Accent1 6 7 2" xfId="4601"/>
    <cellStyle name="40% - Accent1 6 8" xfId="4602"/>
    <cellStyle name="40% - Accent1 7" xfId="4603"/>
    <cellStyle name="40% - Accent1 8" xfId="4604"/>
    <cellStyle name="40% - Accent1 9" xfId="4605"/>
    <cellStyle name="40% - Accent2 10" xfId="4606"/>
    <cellStyle name="40% - Accent2 10 2" xfId="4607"/>
    <cellStyle name="40% - Accent2 11" xfId="4608"/>
    <cellStyle name="40% - Accent2 12" xfId="4609"/>
    <cellStyle name="40% - Accent2 12 2" xfId="4610"/>
    <cellStyle name="40% - Accent2 13" xfId="4611"/>
    <cellStyle name="40% - Accent2 14" xfId="4612"/>
    <cellStyle name="40% - Accent2 15" xfId="4613"/>
    <cellStyle name="40% - Accent2 16" xfId="4614"/>
    <cellStyle name="40% - Accent2 17" xfId="4615"/>
    <cellStyle name="40% - Accent2 18" xfId="4616"/>
    <cellStyle name="40% - Accent2 19" xfId="4617"/>
    <cellStyle name="40% - Accent2 2" xfId="4618"/>
    <cellStyle name="40% - Accent2 2 2" xfId="4619"/>
    <cellStyle name="40% - Accent2 2 3" xfId="63088"/>
    <cellStyle name="40% - Accent2 2_401K Summary" xfId="4620"/>
    <cellStyle name="40% - Accent2 20" xfId="4621"/>
    <cellStyle name="40% - Accent2 21" xfId="4622"/>
    <cellStyle name="40% - Accent2 22" xfId="4623"/>
    <cellStyle name="40% - Accent2 3" xfId="4624"/>
    <cellStyle name="40% - Accent2 3 2" xfId="4625"/>
    <cellStyle name="40% - Accent2 3 2 2" xfId="4626"/>
    <cellStyle name="40% - Accent2 3 2 2 2" xfId="4627"/>
    <cellStyle name="40% - Accent2 3 2 2 2 2" xfId="4628"/>
    <cellStyle name="40% - Accent2 3 2 2 2 2 2" xfId="4629"/>
    <cellStyle name="40% - Accent2 3 2 2 2 2 2 2" xfId="4630"/>
    <cellStyle name="40% - Accent2 3 2 2 2 2 3" xfId="4631"/>
    <cellStyle name="40% - Accent2 3 2 2 2 3" xfId="4632"/>
    <cellStyle name="40% - Accent2 3 2 2 2 3 2" xfId="4633"/>
    <cellStyle name="40% - Accent2 3 2 2 2 4" xfId="4634"/>
    <cellStyle name="40% - Accent2 3 2 2 3" xfId="4635"/>
    <cellStyle name="40% - Accent2 3 2 2 3 2" xfId="4636"/>
    <cellStyle name="40% - Accent2 3 2 2 3 2 2" xfId="4637"/>
    <cellStyle name="40% - Accent2 3 2 2 3 2 2 2" xfId="4638"/>
    <cellStyle name="40% - Accent2 3 2 2 3 2 3" xfId="4639"/>
    <cellStyle name="40% - Accent2 3 2 2 3 3" xfId="4640"/>
    <cellStyle name="40% - Accent2 3 2 2 3 3 2" xfId="4641"/>
    <cellStyle name="40% - Accent2 3 2 2 3 4" xfId="4642"/>
    <cellStyle name="40% - Accent2 3 2 2 4" xfId="4643"/>
    <cellStyle name="40% - Accent2 3 2 2 4 2" xfId="4644"/>
    <cellStyle name="40% - Accent2 3 2 2 4 2 2" xfId="4645"/>
    <cellStyle name="40% - Accent2 3 2 2 4 3" xfId="4646"/>
    <cellStyle name="40% - Accent2 3 2 2 5" xfId="4647"/>
    <cellStyle name="40% - Accent2 3 2 2 5 2" xfId="4648"/>
    <cellStyle name="40% - Accent2 3 2 2 6" xfId="4649"/>
    <cellStyle name="40% - Accent2 3 2 3" xfId="4650"/>
    <cellStyle name="40% - Accent2 3 2 3 2" xfId="4651"/>
    <cellStyle name="40% - Accent2 3 2 3 2 2" xfId="4652"/>
    <cellStyle name="40% - Accent2 3 2 3 2 2 2" xfId="4653"/>
    <cellStyle name="40% - Accent2 3 2 3 2 2 2 2" xfId="4654"/>
    <cellStyle name="40% - Accent2 3 2 3 2 2 3" xfId="4655"/>
    <cellStyle name="40% - Accent2 3 2 3 2 3" xfId="4656"/>
    <cellStyle name="40% - Accent2 3 2 3 2 3 2" xfId="4657"/>
    <cellStyle name="40% - Accent2 3 2 3 2 4" xfId="4658"/>
    <cellStyle name="40% - Accent2 3 2 3 3" xfId="4659"/>
    <cellStyle name="40% - Accent2 3 2 3 3 2" xfId="4660"/>
    <cellStyle name="40% - Accent2 3 2 3 3 2 2" xfId="4661"/>
    <cellStyle name="40% - Accent2 3 2 3 3 2 2 2" xfId="4662"/>
    <cellStyle name="40% - Accent2 3 2 3 3 2 3" xfId="4663"/>
    <cellStyle name="40% - Accent2 3 2 3 3 3" xfId="4664"/>
    <cellStyle name="40% - Accent2 3 2 3 3 3 2" xfId="4665"/>
    <cellStyle name="40% - Accent2 3 2 3 3 4" xfId="4666"/>
    <cellStyle name="40% - Accent2 3 2 3 4" xfId="4667"/>
    <cellStyle name="40% - Accent2 3 2 3 4 2" xfId="4668"/>
    <cellStyle name="40% - Accent2 3 2 3 4 2 2" xfId="4669"/>
    <cellStyle name="40% - Accent2 3 2 3 4 3" xfId="4670"/>
    <cellStyle name="40% - Accent2 3 2 3 5" xfId="4671"/>
    <cellStyle name="40% - Accent2 3 2 3 5 2" xfId="4672"/>
    <cellStyle name="40% - Accent2 3 2 3 6" xfId="4673"/>
    <cellStyle name="40% - Accent2 3 2 4" xfId="4674"/>
    <cellStyle name="40% - Accent2 3 2 4 2" xfId="4675"/>
    <cellStyle name="40% - Accent2 3 2 4 2 2" xfId="4676"/>
    <cellStyle name="40% - Accent2 3 2 4 2 2 2" xfId="4677"/>
    <cellStyle name="40% - Accent2 3 2 4 2 3" xfId="4678"/>
    <cellStyle name="40% - Accent2 3 2 4 3" xfId="4679"/>
    <cellStyle name="40% - Accent2 3 2 4 3 2" xfId="4680"/>
    <cellStyle name="40% - Accent2 3 2 4 4" xfId="4681"/>
    <cellStyle name="40% - Accent2 3 2 5" xfId="4682"/>
    <cellStyle name="40% - Accent2 3 2 5 2" xfId="4683"/>
    <cellStyle name="40% - Accent2 3 2 5 2 2" xfId="4684"/>
    <cellStyle name="40% - Accent2 3 2 5 2 2 2" xfId="4685"/>
    <cellStyle name="40% - Accent2 3 2 5 2 3" xfId="4686"/>
    <cellStyle name="40% - Accent2 3 2 5 3" xfId="4687"/>
    <cellStyle name="40% - Accent2 3 2 5 3 2" xfId="4688"/>
    <cellStyle name="40% - Accent2 3 2 5 4" xfId="4689"/>
    <cellStyle name="40% - Accent2 3 2 6" xfId="4690"/>
    <cellStyle name="40% - Accent2 3 2 6 2" xfId="4691"/>
    <cellStyle name="40% - Accent2 3 2 6 2 2" xfId="4692"/>
    <cellStyle name="40% - Accent2 3 2 6 3" xfId="4693"/>
    <cellStyle name="40% - Accent2 3 2 7" xfId="4694"/>
    <cellStyle name="40% - Accent2 3 2 7 2" xfId="4695"/>
    <cellStyle name="40% - Accent2 3 2 8" xfId="4696"/>
    <cellStyle name="40% - Accent2 3 3" xfId="4697"/>
    <cellStyle name="40% - Accent2 3 3 2" xfId="4698"/>
    <cellStyle name="40% - Accent2 3 3 2 2" xfId="4699"/>
    <cellStyle name="40% - Accent2 3 3 2 2 2" xfId="4700"/>
    <cellStyle name="40% - Accent2 3 3 2 2 2 2" xfId="4701"/>
    <cellStyle name="40% - Accent2 3 3 2 2 3" xfId="4702"/>
    <cellStyle name="40% - Accent2 3 3 2 3" xfId="4703"/>
    <cellStyle name="40% - Accent2 3 3 2 3 2" xfId="4704"/>
    <cellStyle name="40% - Accent2 3 3 2 4" xfId="4705"/>
    <cellStyle name="40% - Accent2 3 3 3" xfId="4706"/>
    <cellStyle name="40% - Accent2 3 3 3 2" xfId="4707"/>
    <cellStyle name="40% - Accent2 3 3 3 2 2" xfId="4708"/>
    <cellStyle name="40% - Accent2 3 3 3 2 2 2" xfId="4709"/>
    <cellStyle name="40% - Accent2 3 3 3 2 3" xfId="4710"/>
    <cellStyle name="40% - Accent2 3 3 3 3" xfId="4711"/>
    <cellStyle name="40% - Accent2 3 3 3 3 2" xfId="4712"/>
    <cellStyle name="40% - Accent2 3 3 3 4" xfId="4713"/>
    <cellStyle name="40% - Accent2 3 3 4" xfId="4714"/>
    <cellStyle name="40% - Accent2 3 3 4 2" xfId="4715"/>
    <cellStyle name="40% - Accent2 3 3 4 2 2" xfId="4716"/>
    <cellStyle name="40% - Accent2 3 3 4 3" xfId="4717"/>
    <cellStyle name="40% - Accent2 3 3 5" xfId="4718"/>
    <cellStyle name="40% - Accent2 3 3 5 2" xfId="4719"/>
    <cellStyle name="40% - Accent2 3 3 6" xfId="4720"/>
    <cellStyle name="40% - Accent2 3 4" xfId="4721"/>
    <cellStyle name="40% - Accent2 3 4 2" xfId="4722"/>
    <cellStyle name="40% - Accent2 3 4 2 2" xfId="4723"/>
    <cellStyle name="40% - Accent2 3 4 2 2 2" xfId="4724"/>
    <cellStyle name="40% - Accent2 3 4 2 2 2 2" xfId="4725"/>
    <cellStyle name="40% - Accent2 3 4 2 2 3" xfId="4726"/>
    <cellStyle name="40% - Accent2 3 4 2 3" xfId="4727"/>
    <cellStyle name="40% - Accent2 3 4 2 3 2" xfId="4728"/>
    <cellStyle name="40% - Accent2 3 4 2 4" xfId="4729"/>
    <cellStyle name="40% - Accent2 3 4 3" xfId="4730"/>
    <cellStyle name="40% - Accent2 3 4 3 2" xfId="4731"/>
    <cellStyle name="40% - Accent2 3 4 3 2 2" xfId="4732"/>
    <cellStyle name="40% - Accent2 3 4 3 2 2 2" xfId="4733"/>
    <cellStyle name="40% - Accent2 3 4 3 2 3" xfId="4734"/>
    <cellStyle name="40% - Accent2 3 4 3 3" xfId="4735"/>
    <cellStyle name="40% - Accent2 3 4 3 3 2" xfId="4736"/>
    <cellStyle name="40% - Accent2 3 4 3 4" xfId="4737"/>
    <cellStyle name="40% - Accent2 3 4 4" xfId="4738"/>
    <cellStyle name="40% - Accent2 3 4 4 2" xfId="4739"/>
    <cellStyle name="40% - Accent2 3 4 4 2 2" xfId="4740"/>
    <cellStyle name="40% - Accent2 3 4 4 3" xfId="4741"/>
    <cellStyle name="40% - Accent2 3 4 5" xfId="4742"/>
    <cellStyle name="40% - Accent2 3 4 5 2" xfId="4743"/>
    <cellStyle name="40% - Accent2 3 4 6" xfId="4744"/>
    <cellStyle name="40% - Accent2 3 5" xfId="4745"/>
    <cellStyle name="40% - Accent2 3 5 2" xfId="4746"/>
    <cellStyle name="40% - Accent2 3 5 2 2" xfId="4747"/>
    <cellStyle name="40% - Accent2 3 5 2 2 2" xfId="4748"/>
    <cellStyle name="40% - Accent2 3 5 2 3" xfId="4749"/>
    <cellStyle name="40% - Accent2 3 5 3" xfId="4750"/>
    <cellStyle name="40% - Accent2 3 5 3 2" xfId="4751"/>
    <cellStyle name="40% - Accent2 3 5 4" xfId="4752"/>
    <cellStyle name="40% - Accent2 3 6" xfId="4753"/>
    <cellStyle name="40% - Accent2 3 6 2" xfId="4754"/>
    <cellStyle name="40% - Accent2 3 6 2 2" xfId="4755"/>
    <cellStyle name="40% - Accent2 3 6 2 2 2" xfId="4756"/>
    <cellStyle name="40% - Accent2 3 6 2 3" xfId="4757"/>
    <cellStyle name="40% - Accent2 3 6 3" xfId="4758"/>
    <cellStyle name="40% - Accent2 3 6 3 2" xfId="4759"/>
    <cellStyle name="40% - Accent2 3 6 4" xfId="4760"/>
    <cellStyle name="40% - Accent2 3 7" xfId="4761"/>
    <cellStyle name="40% - Accent2 3 7 2" xfId="4762"/>
    <cellStyle name="40% - Accent2 3 7 2 2" xfId="4763"/>
    <cellStyle name="40% - Accent2 3 7 3" xfId="4764"/>
    <cellStyle name="40% - Accent2 3 8" xfId="4765"/>
    <cellStyle name="40% - Accent2 3 8 2" xfId="4766"/>
    <cellStyle name="40% - Accent2 3 9" xfId="4767"/>
    <cellStyle name="40% - Accent2 4" xfId="4768"/>
    <cellStyle name="40% - Accent2 5" xfId="4769"/>
    <cellStyle name="40% - Accent2 5 2" xfId="4770"/>
    <cellStyle name="40% - Accent2 5 2 2" xfId="4771"/>
    <cellStyle name="40% - Accent2 5 2 2 2" xfId="4772"/>
    <cellStyle name="40% - Accent2 5 2 2 2 2" xfId="4773"/>
    <cellStyle name="40% - Accent2 5 2 2 2 2 2" xfId="4774"/>
    <cellStyle name="40% - Accent2 5 2 2 2 3" xfId="4775"/>
    <cellStyle name="40% - Accent2 5 2 2 3" xfId="4776"/>
    <cellStyle name="40% - Accent2 5 2 2 3 2" xfId="4777"/>
    <cellStyle name="40% - Accent2 5 2 2 4" xfId="4778"/>
    <cellStyle name="40% - Accent2 5 2 3" xfId="4779"/>
    <cellStyle name="40% - Accent2 5 2 3 2" xfId="4780"/>
    <cellStyle name="40% - Accent2 5 2 3 2 2" xfId="4781"/>
    <cellStyle name="40% - Accent2 5 2 3 2 2 2" xfId="4782"/>
    <cellStyle name="40% - Accent2 5 2 3 2 3" xfId="4783"/>
    <cellStyle name="40% - Accent2 5 2 3 3" xfId="4784"/>
    <cellStyle name="40% - Accent2 5 2 3 3 2" xfId="4785"/>
    <cellStyle name="40% - Accent2 5 2 3 4" xfId="4786"/>
    <cellStyle name="40% - Accent2 5 2 4" xfId="4787"/>
    <cellStyle name="40% - Accent2 5 2 4 2" xfId="4788"/>
    <cellStyle name="40% - Accent2 5 2 4 2 2" xfId="4789"/>
    <cellStyle name="40% - Accent2 5 2 4 3" xfId="4790"/>
    <cellStyle name="40% - Accent2 5 2 5" xfId="4791"/>
    <cellStyle name="40% - Accent2 5 2 5 2" xfId="4792"/>
    <cellStyle name="40% - Accent2 5 2 6" xfId="4793"/>
    <cellStyle name="40% - Accent2 5 3" xfId="4794"/>
    <cellStyle name="40% - Accent2 5 3 2" xfId="4795"/>
    <cellStyle name="40% - Accent2 5 3 2 2" xfId="4796"/>
    <cellStyle name="40% - Accent2 5 3 2 2 2" xfId="4797"/>
    <cellStyle name="40% - Accent2 5 3 2 2 2 2" xfId="4798"/>
    <cellStyle name="40% - Accent2 5 3 2 2 3" xfId="4799"/>
    <cellStyle name="40% - Accent2 5 3 2 3" xfId="4800"/>
    <cellStyle name="40% - Accent2 5 3 2 3 2" xfId="4801"/>
    <cellStyle name="40% - Accent2 5 3 2 4" xfId="4802"/>
    <cellStyle name="40% - Accent2 5 3 3" xfId="4803"/>
    <cellStyle name="40% - Accent2 5 3 3 2" xfId="4804"/>
    <cellStyle name="40% - Accent2 5 3 3 2 2" xfId="4805"/>
    <cellStyle name="40% - Accent2 5 3 3 2 2 2" xfId="4806"/>
    <cellStyle name="40% - Accent2 5 3 3 2 3" xfId="4807"/>
    <cellStyle name="40% - Accent2 5 3 3 3" xfId="4808"/>
    <cellStyle name="40% - Accent2 5 3 3 3 2" xfId="4809"/>
    <cellStyle name="40% - Accent2 5 3 3 4" xfId="4810"/>
    <cellStyle name="40% - Accent2 5 3 4" xfId="4811"/>
    <cellStyle name="40% - Accent2 5 3 4 2" xfId="4812"/>
    <cellStyle name="40% - Accent2 5 3 4 2 2" xfId="4813"/>
    <cellStyle name="40% - Accent2 5 3 4 3" xfId="4814"/>
    <cellStyle name="40% - Accent2 5 3 5" xfId="4815"/>
    <cellStyle name="40% - Accent2 5 3 5 2" xfId="4816"/>
    <cellStyle name="40% - Accent2 5 3 6" xfId="4817"/>
    <cellStyle name="40% - Accent2 5 4" xfId="4818"/>
    <cellStyle name="40% - Accent2 5 4 2" xfId="4819"/>
    <cellStyle name="40% - Accent2 5 4 2 2" xfId="4820"/>
    <cellStyle name="40% - Accent2 5 4 2 2 2" xfId="4821"/>
    <cellStyle name="40% - Accent2 5 4 2 3" xfId="4822"/>
    <cellStyle name="40% - Accent2 5 4 3" xfId="4823"/>
    <cellStyle name="40% - Accent2 5 4 3 2" xfId="4824"/>
    <cellStyle name="40% - Accent2 5 4 4" xfId="4825"/>
    <cellStyle name="40% - Accent2 5 5" xfId="4826"/>
    <cellStyle name="40% - Accent2 5 5 2" xfId="4827"/>
    <cellStyle name="40% - Accent2 5 5 2 2" xfId="4828"/>
    <cellStyle name="40% - Accent2 5 5 2 2 2" xfId="4829"/>
    <cellStyle name="40% - Accent2 5 5 2 3" xfId="4830"/>
    <cellStyle name="40% - Accent2 5 5 3" xfId="4831"/>
    <cellStyle name="40% - Accent2 5 5 3 2" xfId="4832"/>
    <cellStyle name="40% - Accent2 5 5 4" xfId="4833"/>
    <cellStyle name="40% - Accent2 5 6" xfId="4834"/>
    <cellStyle name="40% - Accent2 5 6 2" xfId="4835"/>
    <cellStyle name="40% - Accent2 5 6 2 2" xfId="4836"/>
    <cellStyle name="40% - Accent2 5 6 3" xfId="4837"/>
    <cellStyle name="40% - Accent2 5 7" xfId="4838"/>
    <cellStyle name="40% - Accent2 5 7 2" xfId="4839"/>
    <cellStyle name="40% - Accent2 5 8" xfId="4840"/>
    <cellStyle name="40% - Accent2 6" xfId="4841"/>
    <cellStyle name="40% - Accent2 6 2" xfId="4842"/>
    <cellStyle name="40% - Accent2 6 2 2" xfId="4843"/>
    <cellStyle name="40% - Accent2 6 2 2 2" xfId="4844"/>
    <cellStyle name="40% - Accent2 6 2 2 2 2" xfId="4845"/>
    <cellStyle name="40% - Accent2 6 2 2 2 2 2" xfId="4846"/>
    <cellStyle name="40% - Accent2 6 2 2 2 3" xfId="4847"/>
    <cellStyle name="40% - Accent2 6 2 2 3" xfId="4848"/>
    <cellStyle name="40% - Accent2 6 2 2 3 2" xfId="4849"/>
    <cellStyle name="40% - Accent2 6 2 2 4" xfId="4850"/>
    <cellStyle name="40% - Accent2 6 2 3" xfId="4851"/>
    <cellStyle name="40% - Accent2 6 2 3 2" xfId="4852"/>
    <cellStyle name="40% - Accent2 6 2 3 2 2" xfId="4853"/>
    <cellStyle name="40% - Accent2 6 2 3 2 2 2" xfId="4854"/>
    <cellStyle name="40% - Accent2 6 2 3 2 3" xfId="4855"/>
    <cellStyle name="40% - Accent2 6 2 3 3" xfId="4856"/>
    <cellStyle name="40% - Accent2 6 2 3 3 2" xfId="4857"/>
    <cellStyle name="40% - Accent2 6 2 3 4" xfId="4858"/>
    <cellStyle name="40% - Accent2 6 2 4" xfId="4859"/>
    <cellStyle name="40% - Accent2 6 2 4 2" xfId="4860"/>
    <cellStyle name="40% - Accent2 6 2 4 2 2" xfId="4861"/>
    <cellStyle name="40% - Accent2 6 2 4 3" xfId="4862"/>
    <cellStyle name="40% - Accent2 6 2 5" xfId="4863"/>
    <cellStyle name="40% - Accent2 6 2 5 2" xfId="4864"/>
    <cellStyle name="40% - Accent2 6 2 6" xfId="4865"/>
    <cellStyle name="40% - Accent2 6 3" xfId="4866"/>
    <cellStyle name="40% - Accent2 6 3 2" xfId="4867"/>
    <cellStyle name="40% - Accent2 6 3 2 2" xfId="4868"/>
    <cellStyle name="40% - Accent2 6 3 2 2 2" xfId="4869"/>
    <cellStyle name="40% - Accent2 6 3 2 2 2 2" xfId="4870"/>
    <cellStyle name="40% - Accent2 6 3 2 2 3" xfId="4871"/>
    <cellStyle name="40% - Accent2 6 3 2 3" xfId="4872"/>
    <cellStyle name="40% - Accent2 6 3 2 3 2" xfId="4873"/>
    <cellStyle name="40% - Accent2 6 3 2 4" xfId="4874"/>
    <cellStyle name="40% - Accent2 6 3 3" xfId="4875"/>
    <cellStyle name="40% - Accent2 6 3 3 2" xfId="4876"/>
    <cellStyle name="40% - Accent2 6 3 3 2 2" xfId="4877"/>
    <cellStyle name="40% - Accent2 6 3 3 2 2 2" xfId="4878"/>
    <cellStyle name="40% - Accent2 6 3 3 2 3" xfId="4879"/>
    <cellStyle name="40% - Accent2 6 3 3 3" xfId="4880"/>
    <cellStyle name="40% - Accent2 6 3 3 3 2" xfId="4881"/>
    <cellStyle name="40% - Accent2 6 3 3 4" xfId="4882"/>
    <cellStyle name="40% - Accent2 6 3 4" xfId="4883"/>
    <cellStyle name="40% - Accent2 6 3 4 2" xfId="4884"/>
    <cellStyle name="40% - Accent2 6 3 4 2 2" xfId="4885"/>
    <cellStyle name="40% - Accent2 6 3 4 3" xfId="4886"/>
    <cellStyle name="40% - Accent2 6 3 5" xfId="4887"/>
    <cellStyle name="40% - Accent2 6 3 5 2" xfId="4888"/>
    <cellStyle name="40% - Accent2 6 3 6" xfId="4889"/>
    <cellStyle name="40% - Accent2 6 4" xfId="4890"/>
    <cellStyle name="40% - Accent2 6 4 2" xfId="4891"/>
    <cellStyle name="40% - Accent2 6 4 2 2" xfId="4892"/>
    <cellStyle name="40% - Accent2 6 4 2 2 2" xfId="4893"/>
    <cellStyle name="40% - Accent2 6 4 2 3" xfId="4894"/>
    <cellStyle name="40% - Accent2 6 4 3" xfId="4895"/>
    <cellStyle name="40% - Accent2 6 4 3 2" xfId="4896"/>
    <cellStyle name="40% - Accent2 6 4 4" xfId="4897"/>
    <cellStyle name="40% - Accent2 6 5" xfId="4898"/>
    <cellStyle name="40% - Accent2 6 5 2" xfId="4899"/>
    <cellStyle name="40% - Accent2 6 5 2 2" xfId="4900"/>
    <cellStyle name="40% - Accent2 6 5 2 2 2" xfId="4901"/>
    <cellStyle name="40% - Accent2 6 5 2 3" xfId="4902"/>
    <cellStyle name="40% - Accent2 6 5 3" xfId="4903"/>
    <cellStyle name="40% - Accent2 6 5 3 2" xfId="4904"/>
    <cellStyle name="40% - Accent2 6 5 4" xfId="4905"/>
    <cellStyle name="40% - Accent2 6 6" xfId="4906"/>
    <cellStyle name="40% - Accent2 6 6 2" xfId="4907"/>
    <cellStyle name="40% - Accent2 6 6 2 2" xfId="4908"/>
    <cellStyle name="40% - Accent2 6 6 3" xfId="4909"/>
    <cellStyle name="40% - Accent2 6 7" xfId="4910"/>
    <cellStyle name="40% - Accent2 6 7 2" xfId="4911"/>
    <cellStyle name="40% - Accent2 6 8" xfId="4912"/>
    <cellStyle name="40% - Accent2 7" xfId="4913"/>
    <cellStyle name="40% - Accent2 8" xfId="4914"/>
    <cellStyle name="40% - Accent2 9" xfId="4915"/>
    <cellStyle name="40% - Accent3 10" xfId="4916"/>
    <cellStyle name="40% - Accent3 10 2" xfId="4917"/>
    <cellStyle name="40% - Accent3 11" xfId="4918"/>
    <cellStyle name="40% - Accent3 12" xfId="4919"/>
    <cellStyle name="40% - Accent3 12 2" xfId="4920"/>
    <cellStyle name="40% - Accent3 13" xfId="4921"/>
    <cellStyle name="40% - Accent3 14" xfId="4922"/>
    <cellStyle name="40% - Accent3 15" xfId="4923"/>
    <cellStyle name="40% - Accent3 16" xfId="4924"/>
    <cellStyle name="40% - Accent3 17" xfId="4925"/>
    <cellStyle name="40% - Accent3 18" xfId="4926"/>
    <cellStyle name="40% - Accent3 19" xfId="4927"/>
    <cellStyle name="40% - Accent3 2" xfId="4928"/>
    <cellStyle name="40% - Accent3 2 2" xfId="4929"/>
    <cellStyle name="40% - Accent3 2 3" xfId="63089"/>
    <cellStyle name="40% - Accent3 2_401K Summary" xfId="4930"/>
    <cellStyle name="40% - Accent3 20" xfId="4931"/>
    <cellStyle name="40% - Accent3 21" xfId="4932"/>
    <cellStyle name="40% - Accent3 22" xfId="4933"/>
    <cellStyle name="40% - Accent3 3" xfId="4934"/>
    <cellStyle name="40% - Accent3 3 2" xfId="4935"/>
    <cellStyle name="40% - Accent3 3 2 2" xfId="4936"/>
    <cellStyle name="40% - Accent3 3 2 2 2" xfId="4937"/>
    <cellStyle name="40% - Accent3 3 2 2 2 2" xfId="4938"/>
    <cellStyle name="40% - Accent3 3 2 2 2 2 2" xfId="4939"/>
    <cellStyle name="40% - Accent3 3 2 2 2 2 2 2" xfId="4940"/>
    <cellStyle name="40% - Accent3 3 2 2 2 2 3" xfId="4941"/>
    <cellStyle name="40% - Accent3 3 2 2 2 3" xfId="4942"/>
    <cellStyle name="40% - Accent3 3 2 2 2 3 2" xfId="4943"/>
    <cellStyle name="40% - Accent3 3 2 2 2 4" xfId="4944"/>
    <cellStyle name="40% - Accent3 3 2 2 3" xfId="4945"/>
    <cellStyle name="40% - Accent3 3 2 2 3 2" xfId="4946"/>
    <cellStyle name="40% - Accent3 3 2 2 3 2 2" xfId="4947"/>
    <cellStyle name="40% - Accent3 3 2 2 3 2 2 2" xfId="4948"/>
    <cellStyle name="40% - Accent3 3 2 2 3 2 3" xfId="4949"/>
    <cellStyle name="40% - Accent3 3 2 2 3 3" xfId="4950"/>
    <cellStyle name="40% - Accent3 3 2 2 3 3 2" xfId="4951"/>
    <cellStyle name="40% - Accent3 3 2 2 3 4" xfId="4952"/>
    <cellStyle name="40% - Accent3 3 2 2 4" xfId="4953"/>
    <cellStyle name="40% - Accent3 3 2 2 4 2" xfId="4954"/>
    <cellStyle name="40% - Accent3 3 2 2 4 2 2" xfId="4955"/>
    <cellStyle name="40% - Accent3 3 2 2 4 3" xfId="4956"/>
    <cellStyle name="40% - Accent3 3 2 2 5" xfId="4957"/>
    <cellStyle name="40% - Accent3 3 2 2 5 2" xfId="4958"/>
    <cellStyle name="40% - Accent3 3 2 2 6" xfId="4959"/>
    <cellStyle name="40% - Accent3 3 2 3" xfId="4960"/>
    <cellStyle name="40% - Accent3 3 2 3 2" xfId="4961"/>
    <cellStyle name="40% - Accent3 3 2 3 2 2" xfId="4962"/>
    <cellStyle name="40% - Accent3 3 2 3 2 2 2" xfId="4963"/>
    <cellStyle name="40% - Accent3 3 2 3 2 2 2 2" xfId="4964"/>
    <cellStyle name="40% - Accent3 3 2 3 2 2 3" xfId="4965"/>
    <cellStyle name="40% - Accent3 3 2 3 2 3" xfId="4966"/>
    <cellStyle name="40% - Accent3 3 2 3 2 3 2" xfId="4967"/>
    <cellStyle name="40% - Accent3 3 2 3 2 4" xfId="4968"/>
    <cellStyle name="40% - Accent3 3 2 3 3" xfId="4969"/>
    <cellStyle name="40% - Accent3 3 2 3 3 2" xfId="4970"/>
    <cellStyle name="40% - Accent3 3 2 3 3 2 2" xfId="4971"/>
    <cellStyle name="40% - Accent3 3 2 3 3 2 2 2" xfId="4972"/>
    <cellStyle name="40% - Accent3 3 2 3 3 2 3" xfId="4973"/>
    <cellStyle name="40% - Accent3 3 2 3 3 3" xfId="4974"/>
    <cellStyle name="40% - Accent3 3 2 3 3 3 2" xfId="4975"/>
    <cellStyle name="40% - Accent3 3 2 3 3 4" xfId="4976"/>
    <cellStyle name="40% - Accent3 3 2 3 4" xfId="4977"/>
    <cellStyle name="40% - Accent3 3 2 3 4 2" xfId="4978"/>
    <cellStyle name="40% - Accent3 3 2 3 4 2 2" xfId="4979"/>
    <cellStyle name="40% - Accent3 3 2 3 4 3" xfId="4980"/>
    <cellStyle name="40% - Accent3 3 2 3 5" xfId="4981"/>
    <cellStyle name="40% - Accent3 3 2 3 5 2" xfId="4982"/>
    <cellStyle name="40% - Accent3 3 2 3 6" xfId="4983"/>
    <cellStyle name="40% - Accent3 3 2 4" xfId="4984"/>
    <cellStyle name="40% - Accent3 3 2 4 2" xfId="4985"/>
    <cellStyle name="40% - Accent3 3 2 4 2 2" xfId="4986"/>
    <cellStyle name="40% - Accent3 3 2 4 2 2 2" xfId="4987"/>
    <cellStyle name="40% - Accent3 3 2 4 2 3" xfId="4988"/>
    <cellStyle name="40% - Accent3 3 2 4 3" xfId="4989"/>
    <cellStyle name="40% - Accent3 3 2 4 3 2" xfId="4990"/>
    <cellStyle name="40% - Accent3 3 2 4 4" xfId="4991"/>
    <cellStyle name="40% - Accent3 3 2 5" xfId="4992"/>
    <cellStyle name="40% - Accent3 3 2 5 2" xfId="4993"/>
    <cellStyle name="40% - Accent3 3 2 5 2 2" xfId="4994"/>
    <cellStyle name="40% - Accent3 3 2 5 2 2 2" xfId="4995"/>
    <cellStyle name="40% - Accent3 3 2 5 2 3" xfId="4996"/>
    <cellStyle name="40% - Accent3 3 2 5 3" xfId="4997"/>
    <cellStyle name="40% - Accent3 3 2 5 3 2" xfId="4998"/>
    <cellStyle name="40% - Accent3 3 2 5 4" xfId="4999"/>
    <cellStyle name="40% - Accent3 3 2 6" xfId="5000"/>
    <cellStyle name="40% - Accent3 3 2 6 2" xfId="5001"/>
    <cellStyle name="40% - Accent3 3 2 6 2 2" xfId="5002"/>
    <cellStyle name="40% - Accent3 3 2 6 3" xfId="5003"/>
    <cellStyle name="40% - Accent3 3 2 7" xfId="5004"/>
    <cellStyle name="40% - Accent3 3 2 7 2" xfId="5005"/>
    <cellStyle name="40% - Accent3 3 2 8" xfId="5006"/>
    <cellStyle name="40% - Accent3 3 3" xfId="5007"/>
    <cellStyle name="40% - Accent3 3 3 2" xfId="5008"/>
    <cellStyle name="40% - Accent3 3 3 2 2" xfId="5009"/>
    <cellStyle name="40% - Accent3 3 3 2 2 2" xfId="5010"/>
    <cellStyle name="40% - Accent3 3 3 2 2 2 2" xfId="5011"/>
    <cellStyle name="40% - Accent3 3 3 2 2 3" xfId="5012"/>
    <cellStyle name="40% - Accent3 3 3 2 3" xfId="5013"/>
    <cellStyle name="40% - Accent3 3 3 2 3 2" xfId="5014"/>
    <cellStyle name="40% - Accent3 3 3 2 4" xfId="5015"/>
    <cellStyle name="40% - Accent3 3 3 3" xfId="5016"/>
    <cellStyle name="40% - Accent3 3 3 3 2" xfId="5017"/>
    <cellStyle name="40% - Accent3 3 3 3 2 2" xfId="5018"/>
    <cellStyle name="40% - Accent3 3 3 3 2 2 2" xfId="5019"/>
    <cellStyle name="40% - Accent3 3 3 3 2 3" xfId="5020"/>
    <cellStyle name="40% - Accent3 3 3 3 3" xfId="5021"/>
    <cellStyle name="40% - Accent3 3 3 3 3 2" xfId="5022"/>
    <cellStyle name="40% - Accent3 3 3 3 4" xfId="5023"/>
    <cellStyle name="40% - Accent3 3 3 4" xfId="5024"/>
    <cellStyle name="40% - Accent3 3 3 4 2" xfId="5025"/>
    <cellStyle name="40% - Accent3 3 3 4 2 2" xfId="5026"/>
    <cellStyle name="40% - Accent3 3 3 4 3" xfId="5027"/>
    <cellStyle name="40% - Accent3 3 3 5" xfId="5028"/>
    <cellStyle name="40% - Accent3 3 3 5 2" xfId="5029"/>
    <cellStyle name="40% - Accent3 3 3 6" xfId="5030"/>
    <cellStyle name="40% - Accent3 3 4" xfId="5031"/>
    <cellStyle name="40% - Accent3 3 4 2" xfId="5032"/>
    <cellStyle name="40% - Accent3 3 4 2 2" xfId="5033"/>
    <cellStyle name="40% - Accent3 3 4 2 2 2" xfId="5034"/>
    <cellStyle name="40% - Accent3 3 4 2 2 2 2" xfId="5035"/>
    <cellStyle name="40% - Accent3 3 4 2 2 3" xfId="5036"/>
    <cellStyle name="40% - Accent3 3 4 2 3" xfId="5037"/>
    <cellStyle name="40% - Accent3 3 4 2 3 2" xfId="5038"/>
    <cellStyle name="40% - Accent3 3 4 2 4" xfId="5039"/>
    <cellStyle name="40% - Accent3 3 4 3" xfId="5040"/>
    <cellStyle name="40% - Accent3 3 4 3 2" xfId="5041"/>
    <cellStyle name="40% - Accent3 3 4 3 2 2" xfId="5042"/>
    <cellStyle name="40% - Accent3 3 4 3 2 2 2" xfId="5043"/>
    <cellStyle name="40% - Accent3 3 4 3 2 3" xfId="5044"/>
    <cellStyle name="40% - Accent3 3 4 3 3" xfId="5045"/>
    <cellStyle name="40% - Accent3 3 4 3 3 2" xfId="5046"/>
    <cellStyle name="40% - Accent3 3 4 3 4" xfId="5047"/>
    <cellStyle name="40% - Accent3 3 4 4" xfId="5048"/>
    <cellStyle name="40% - Accent3 3 4 4 2" xfId="5049"/>
    <cellStyle name="40% - Accent3 3 4 4 2 2" xfId="5050"/>
    <cellStyle name="40% - Accent3 3 4 4 3" xfId="5051"/>
    <cellStyle name="40% - Accent3 3 4 5" xfId="5052"/>
    <cellStyle name="40% - Accent3 3 4 5 2" xfId="5053"/>
    <cellStyle name="40% - Accent3 3 4 6" xfId="5054"/>
    <cellStyle name="40% - Accent3 3 5" xfId="5055"/>
    <cellStyle name="40% - Accent3 3 5 2" xfId="5056"/>
    <cellStyle name="40% - Accent3 3 5 2 2" xfId="5057"/>
    <cellStyle name="40% - Accent3 3 5 2 2 2" xfId="5058"/>
    <cellStyle name="40% - Accent3 3 5 2 3" xfId="5059"/>
    <cellStyle name="40% - Accent3 3 5 3" xfId="5060"/>
    <cellStyle name="40% - Accent3 3 5 3 2" xfId="5061"/>
    <cellStyle name="40% - Accent3 3 5 4" xfId="5062"/>
    <cellStyle name="40% - Accent3 3 6" xfId="5063"/>
    <cellStyle name="40% - Accent3 3 6 2" xfId="5064"/>
    <cellStyle name="40% - Accent3 3 6 2 2" xfId="5065"/>
    <cellStyle name="40% - Accent3 3 6 2 2 2" xfId="5066"/>
    <cellStyle name="40% - Accent3 3 6 2 3" xfId="5067"/>
    <cellStyle name="40% - Accent3 3 6 3" xfId="5068"/>
    <cellStyle name="40% - Accent3 3 6 3 2" xfId="5069"/>
    <cellStyle name="40% - Accent3 3 6 4" xfId="5070"/>
    <cellStyle name="40% - Accent3 3 7" xfId="5071"/>
    <cellStyle name="40% - Accent3 3 7 2" xfId="5072"/>
    <cellStyle name="40% - Accent3 3 7 2 2" xfId="5073"/>
    <cellStyle name="40% - Accent3 3 7 3" xfId="5074"/>
    <cellStyle name="40% - Accent3 3 8" xfId="5075"/>
    <cellStyle name="40% - Accent3 3 8 2" xfId="5076"/>
    <cellStyle name="40% - Accent3 3 9" xfId="5077"/>
    <cellStyle name="40% - Accent3 4" xfId="5078"/>
    <cellStyle name="40% - Accent3 4 2" xfId="5079"/>
    <cellStyle name="40% - Accent3 4 2 2" xfId="5080"/>
    <cellStyle name="40% - Accent3 4 3" xfId="5081"/>
    <cellStyle name="40% - Accent3 5" xfId="5082"/>
    <cellStyle name="40% - Accent3 5 2" xfId="5083"/>
    <cellStyle name="40% - Accent3 5 2 2" xfId="5084"/>
    <cellStyle name="40% - Accent3 5 2 2 2" xfId="5085"/>
    <cellStyle name="40% - Accent3 5 2 2 2 2" xfId="5086"/>
    <cellStyle name="40% - Accent3 5 2 2 2 2 2" xfId="5087"/>
    <cellStyle name="40% - Accent3 5 2 2 2 3" xfId="5088"/>
    <cellStyle name="40% - Accent3 5 2 2 3" xfId="5089"/>
    <cellStyle name="40% - Accent3 5 2 2 3 2" xfId="5090"/>
    <cellStyle name="40% - Accent3 5 2 2 4" xfId="5091"/>
    <cellStyle name="40% - Accent3 5 2 3" xfId="5092"/>
    <cellStyle name="40% - Accent3 5 2 3 2" xfId="5093"/>
    <cellStyle name="40% - Accent3 5 2 3 2 2" xfId="5094"/>
    <cellStyle name="40% - Accent3 5 2 3 2 2 2" xfId="5095"/>
    <cellStyle name="40% - Accent3 5 2 3 2 3" xfId="5096"/>
    <cellStyle name="40% - Accent3 5 2 3 3" xfId="5097"/>
    <cellStyle name="40% - Accent3 5 2 3 3 2" xfId="5098"/>
    <cellStyle name="40% - Accent3 5 2 3 4" xfId="5099"/>
    <cellStyle name="40% - Accent3 5 2 4" xfId="5100"/>
    <cellStyle name="40% - Accent3 5 2 4 2" xfId="5101"/>
    <cellStyle name="40% - Accent3 5 2 4 2 2" xfId="5102"/>
    <cellStyle name="40% - Accent3 5 2 4 3" xfId="5103"/>
    <cellStyle name="40% - Accent3 5 2 5" xfId="5104"/>
    <cellStyle name="40% - Accent3 5 2 5 2" xfId="5105"/>
    <cellStyle name="40% - Accent3 5 2 6" xfId="5106"/>
    <cellStyle name="40% - Accent3 5 3" xfId="5107"/>
    <cellStyle name="40% - Accent3 5 3 2" xfId="5108"/>
    <cellStyle name="40% - Accent3 5 3 2 2" xfId="5109"/>
    <cellStyle name="40% - Accent3 5 3 2 2 2" xfId="5110"/>
    <cellStyle name="40% - Accent3 5 3 2 2 2 2" xfId="5111"/>
    <cellStyle name="40% - Accent3 5 3 2 2 3" xfId="5112"/>
    <cellStyle name="40% - Accent3 5 3 2 3" xfId="5113"/>
    <cellStyle name="40% - Accent3 5 3 2 3 2" xfId="5114"/>
    <cellStyle name="40% - Accent3 5 3 2 4" xfId="5115"/>
    <cellStyle name="40% - Accent3 5 3 3" xfId="5116"/>
    <cellStyle name="40% - Accent3 5 3 3 2" xfId="5117"/>
    <cellStyle name="40% - Accent3 5 3 3 2 2" xfId="5118"/>
    <cellStyle name="40% - Accent3 5 3 3 2 2 2" xfId="5119"/>
    <cellStyle name="40% - Accent3 5 3 3 2 3" xfId="5120"/>
    <cellStyle name="40% - Accent3 5 3 3 3" xfId="5121"/>
    <cellStyle name="40% - Accent3 5 3 3 3 2" xfId="5122"/>
    <cellStyle name="40% - Accent3 5 3 3 4" xfId="5123"/>
    <cellStyle name="40% - Accent3 5 3 4" xfId="5124"/>
    <cellStyle name="40% - Accent3 5 3 4 2" xfId="5125"/>
    <cellStyle name="40% - Accent3 5 3 4 2 2" xfId="5126"/>
    <cellStyle name="40% - Accent3 5 3 4 3" xfId="5127"/>
    <cellStyle name="40% - Accent3 5 3 5" xfId="5128"/>
    <cellStyle name="40% - Accent3 5 3 5 2" xfId="5129"/>
    <cellStyle name="40% - Accent3 5 3 6" xfId="5130"/>
    <cellStyle name="40% - Accent3 5 4" xfId="5131"/>
    <cellStyle name="40% - Accent3 5 4 2" xfId="5132"/>
    <cellStyle name="40% - Accent3 5 4 2 2" xfId="5133"/>
    <cellStyle name="40% - Accent3 5 4 2 2 2" xfId="5134"/>
    <cellStyle name="40% - Accent3 5 4 2 3" xfId="5135"/>
    <cellStyle name="40% - Accent3 5 4 3" xfId="5136"/>
    <cellStyle name="40% - Accent3 5 4 3 2" xfId="5137"/>
    <cellStyle name="40% - Accent3 5 4 4" xfId="5138"/>
    <cellStyle name="40% - Accent3 5 5" xfId="5139"/>
    <cellStyle name="40% - Accent3 5 5 2" xfId="5140"/>
    <cellStyle name="40% - Accent3 5 5 2 2" xfId="5141"/>
    <cellStyle name="40% - Accent3 5 5 2 2 2" xfId="5142"/>
    <cellStyle name="40% - Accent3 5 5 2 3" xfId="5143"/>
    <cellStyle name="40% - Accent3 5 5 3" xfId="5144"/>
    <cellStyle name="40% - Accent3 5 5 3 2" xfId="5145"/>
    <cellStyle name="40% - Accent3 5 5 4" xfId="5146"/>
    <cellStyle name="40% - Accent3 5 6" xfId="5147"/>
    <cellStyle name="40% - Accent3 5 6 2" xfId="5148"/>
    <cellStyle name="40% - Accent3 5 6 2 2" xfId="5149"/>
    <cellStyle name="40% - Accent3 5 6 3" xfId="5150"/>
    <cellStyle name="40% - Accent3 5 7" xfId="5151"/>
    <cellStyle name="40% - Accent3 5 7 2" xfId="5152"/>
    <cellStyle name="40% - Accent3 5 8" xfId="5153"/>
    <cellStyle name="40% - Accent3 6" xfId="5154"/>
    <cellStyle name="40% - Accent3 6 2" xfId="5155"/>
    <cellStyle name="40% - Accent3 6 2 2" xfId="5156"/>
    <cellStyle name="40% - Accent3 6 2 2 2" xfId="5157"/>
    <cellStyle name="40% - Accent3 6 2 2 2 2" xfId="5158"/>
    <cellStyle name="40% - Accent3 6 2 2 2 2 2" xfId="5159"/>
    <cellStyle name="40% - Accent3 6 2 2 2 3" xfId="5160"/>
    <cellStyle name="40% - Accent3 6 2 2 3" xfId="5161"/>
    <cellStyle name="40% - Accent3 6 2 2 3 2" xfId="5162"/>
    <cellStyle name="40% - Accent3 6 2 2 4" xfId="5163"/>
    <cellStyle name="40% - Accent3 6 2 3" xfId="5164"/>
    <cellStyle name="40% - Accent3 6 2 3 2" xfId="5165"/>
    <cellStyle name="40% - Accent3 6 2 3 2 2" xfId="5166"/>
    <cellStyle name="40% - Accent3 6 2 3 2 2 2" xfId="5167"/>
    <cellStyle name="40% - Accent3 6 2 3 2 3" xfId="5168"/>
    <cellStyle name="40% - Accent3 6 2 3 3" xfId="5169"/>
    <cellStyle name="40% - Accent3 6 2 3 3 2" xfId="5170"/>
    <cellStyle name="40% - Accent3 6 2 3 4" xfId="5171"/>
    <cellStyle name="40% - Accent3 6 2 4" xfId="5172"/>
    <cellStyle name="40% - Accent3 6 2 4 2" xfId="5173"/>
    <cellStyle name="40% - Accent3 6 2 4 2 2" xfId="5174"/>
    <cellStyle name="40% - Accent3 6 2 4 3" xfId="5175"/>
    <cellStyle name="40% - Accent3 6 2 5" xfId="5176"/>
    <cellStyle name="40% - Accent3 6 2 5 2" xfId="5177"/>
    <cellStyle name="40% - Accent3 6 2 6" xfId="5178"/>
    <cellStyle name="40% - Accent3 6 3" xfId="5179"/>
    <cellStyle name="40% - Accent3 6 3 2" xfId="5180"/>
    <cellStyle name="40% - Accent3 6 3 2 2" xfId="5181"/>
    <cellStyle name="40% - Accent3 6 3 2 2 2" xfId="5182"/>
    <cellStyle name="40% - Accent3 6 3 2 2 2 2" xfId="5183"/>
    <cellStyle name="40% - Accent3 6 3 2 2 3" xfId="5184"/>
    <cellStyle name="40% - Accent3 6 3 2 3" xfId="5185"/>
    <cellStyle name="40% - Accent3 6 3 2 3 2" xfId="5186"/>
    <cellStyle name="40% - Accent3 6 3 2 4" xfId="5187"/>
    <cellStyle name="40% - Accent3 6 3 3" xfId="5188"/>
    <cellStyle name="40% - Accent3 6 3 3 2" xfId="5189"/>
    <cellStyle name="40% - Accent3 6 3 3 2 2" xfId="5190"/>
    <cellStyle name="40% - Accent3 6 3 3 2 2 2" xfId="5191"/>
    <cellStyle name="40% - Accent3 6 3 3 2 3" xfId="5192"/>
    <cellStyle name="40% - Accent3 6 3 3 3" xfId="5193"/>
    <cellStyle name="40% - Accent3 6 3 3 3 2" xfId="5194"/>
    <cellStyle name="40% - Accent3 6 3 3 4" xfId="5195"/>
    <cellStyle name="40% - Accent3 6 3 4" xfId="5196"/>
    <cellStyle name="40% - Accent3 6 3 4 2" xfId="5197"/>
    <cellStyle name="40% - Accent3 6 3 4 2 2" xfId="5198"/>
    <cellStyle name="40% - Accent3 6 3 4 3" xfId="5199"/>
    <cellStyle name="40% - Accent3 6 3 5" xfId="5200"/>
    <cellStyle name="40% - Accent3 6 3 5 2" xfId="5201"/>
    <cellStyle name="40% - Accent3 6 3 6" xfId="5202"/>
    <cellStyle name="40% - Accent3 6 4" xfId="5203"/>
    <cellStyle name="40% - Accent3 6 4 2" xfId="5204"/>
    <cellStyle name="40% - Accent3 6 4 2 2" xfId="5205"/>
    <cellStyle name="40% - Accent3 6 4 2 2 2" xfId="5206"/>
    <cellStyle name="40% - Accent3 6 4 2 3" xfId="5207"/>
    <cellStyle name="40% - Accent3 6 4 3" xfId="5208"/>
    <cellStyle name="40% - Accent3 6 4 3 2" xfId="5209"/>
    <cellStyle name="40% - Accent3 6 4 4" xfId="5210"/>
    <cellStyle name="40% - Accent3 6 5" xfId="5211"/>
    <cellStyle name="40% - Accent3 6 5 2" xfId="5212"/>
    <cellStyle name="40% - Accent3 6 5 2 2" xfId="5213"/>
    <cellStyle name="40% - Accent3 6 5 2 2 2" xfId="5214"/>
    <cellStyle name="40% - Accent3 6 5 2 3" xfId="5215"/>
    <cellStyle name="40% - Accent3 6 5 3" xfId="5216"/>
    <cellStyle name="40% - Accent3 6 5 3 2" xfId="5217"/>
    <cellStyle name="40% - Accent3 6 5 4" xfId="5218"/>
    <cellStyle name="40% - Accent3 6 6" xfId="5219"/>
    <cellStyle name="40% - Accent3 6 6 2" xfId="5220"/>
    <cellStyle name="40% - Accent3 6 6 2 2" xfId="5221"/>
    <cellStyle name="40% - Accent3 6 6 3" xfId="5222"/>
    <cellStyle name="40% - Accent3 6 7" xfId="5223"/>
    <cellStyle name="40% - Accent3 6 7 2" xfId="5224"/>
    <cellStyle name="40% - Accent3 6 8" xfId="5225"/>
    <cellStyle name="40% - Accent3 7" xfId="5226"/>
    <cellStyle name="40% - Accent3 8" xfId="5227"/>
    <cellStyle name="40% - Accent3 9" xfId="5228"/>
    <cellStyle name="40% - Accent4 10" xfId="5229"/>
    <cellStyle name="40% - Accent4 10 2" xfId="5230"/>
    <cellStyle name="40% - Accent4 11" xfId="5231"/>
    <cellStyle name="40% - Accent4 12" xfId="5232"/>
    <cellStyle name="40% - Accent4 12 2" xfId="5233"/>
    <cellStyle name="40% - Accent4 13" xfId="5234"/>
    <cellStyle name="40% - Accent4 14" xfId="5235"/>
    <cellStyle name="40% - Accent4 15" xfId="5236"/>
    <cellStyle name="40% - Accent4 16" xfId="5237"/>
    <cellStyle name="40% - Accent4 17" xfId="5238"/>
    <cellStyle name="40% - Accent4 18" xfId="5239"/>
    <cellStyle name="40% - Accent4 19" xfId="5240"/>
    <cellStyle name="40% - Accent4 2" xfId="5241"/>
    <cellStyle name="40% - Accent4 2 2" xfId="5242"/>
    <cellStyle name="40% - Accent4 2 3" xfId="63090"/>
    <cellStyle name="40% - Accent4 2_401K Summary" xfId="5243"/>
    <cellStyle name="40% - Accent4 20" xfId="5244"/>
    <cellStyle name="40% - Accent4 21" xfId="5245"/>
    <cellStyle name="40% - Accent4 22" xfId="5246"/>
    <cellStyle name="40% - Accent4 3" xfId="5247"/>
    <cellStyle name="40% - Accent4 3 2" xfId="5248"/>
    <cellStyle name="40% - Accent4 3 2 2" xfId="5249"/>
    <cellStyle name="40% - Accent4 3 2 2 2" xfId="5250"/>
    <cellStyle name="40% - Accent4 3 2 2 2 2" xfId="5251"/>
    <cellStyle name="40% - Accent4 3 2 2 2 2 2" xfId="5252"/>
    <cellStyle name="40% - Accent4 3 2 2 2 2 2 2" xfId="5253"/>
    <cellStyle name="40% - Accent4 3 2 2 2 2 3" xfId="5254"/>
    <cellStyle name="40% - Accent4 3 2 2 2 3" xfId="5255"/>
    <cellStyle name="40% - Accent4 3 2 2 2 3 2" xfId="5256"/>
    <cellStyle name="40% - Accent4 3 2 2 2 4" xfId="5257"/>
    <cellStyle name="40% - Accent4 3 2 2 3" xfId="5258"/>
    <cellStyle name="40% - Accent4 3 2 2 3 2" xfId="5259"/>
    <cellStyle name="40% - Accent4 3 2 2 3 2 2" xfId="5260"/>
    <cellStyle name="40% - Accent4 3 2 2 3 2 2 2" xfId="5261"/>
    <cellStyle name="40% - Accent4 3 2 2 3 2 3" xfId="5262"/>
    <cellStyle name="40% - Accent4 3 2 2 3 3" xfId="5263"/>
    <cellStyle name="40% - Accent4 3 2 2 3 3 2" xfId="5264"/>
    <cellStyle name="40% - Accent4 3 2 2 3 4" xfId="5265"/>
    <cellStyle name="40% - Accent4 3 2 2 4" xfId="5266"/>
    <cellStyle name="40% - Accent4 3 2 2 4 2" xfId="5267"/>
    <cellStyle name="40% - Accent4 3 2 2 4 2 2" xfId="5268"/>
    <cellStyle name="40% - Accent4 3 2 2 4 3" xfId="5269"/>
    <cellStyle name="40% - Accent4 3 2 2 5" xfId="5270"/>
    <cellStyle name="40% - Accent4 3 2 2 5 2" xfId="5271"/>
    <cellStyle name="40% - Accent4 3 2 2 6" xfId="5272"/>
    <cellStyle name="40% - Accent4 3 2 3" xfId="5273"/>
    <cellStyle name="40% - Accent4 3 2 3 2" xfId="5274"/>
    <cellStyle name="40% - Accent4 3 2 3 2 2" xfId="5275"/>
    <cellStyle name="40% - Accent4 3 2 3 2 2 2" xfId="5276"/>
    <cellStyle name="40% - Accent4 3 2 3 2 2 2 2" xfId="5277"/>
    <cellStyle name="40% - Accent4 3 2 3 2 2 3" xfId="5278"/>
    <cellStyle name="40% - Accent4 3 2 3 2 3" xfId="5279"/>
    <cellStyle name="40% - Accent4 3 2 3 2 3 2" xfId="5280"/>
    <cellStyle name="40% - Accent4 3 2 3 2 4" xfId="5281"/>
    <cellStyle name="40% - Accent4 3 2 3 3" xfId="5282"/>
    <cellStyle name="40% - Accent4 3 2 3 3 2" xfId="5283"/>
    <cellStyle name="40% - Accent4 3 2 3 3 2 2" xfId="5284"/>
    <cellStyle name="40% - Accent4 3 2 3 3 2 2 2" xfId="5285"/>
    <cellStyle name="40% - Accent4 3 2 3 3 2 3" xfId="5286"/>
    <cellStyle name="40% - Accent4 3 2 3 3 3" xfId="5287"/>
    <cellStyle name="40% - Accent4 3 2 3 3 3 2" xfId="5288"/>
    <cellStyle name="40% - Accent4 3 2 3 3 4" xfId="5289"/>
    <cellStyle name="40% - Accent4 3 2 3 4" xfId="5290"/>
    <cellStyle name="40% - Accent4 3 2 3 4 2" xfId="5291"/>
    <cellStyle name="40% - Accent4 3 2 3 4 2 2" xfId="5292"/>
    <cellStyle name="40% - Accent4 3 2 3 4 3" xfId="5293"/>
    <cellStyle name="40% - Accent4 3 2 3 5" xfId="5294"/>
    <cellStyle name="40% - Accent4 3 2 3 5 2" xfId="5295"/>
    <cellStyle name="40% - Accent4 3 2 3 6" xfId="5296"/>
    <cellStyle name="40% - Accent4 3 2 4" xfId="5297"/>
    <cellStyle name="40% - Accent4 3 2 4 2" xfId="5298"/>
    <cellStyle name="40% - Accent4 3 2 4 2 2" xfId="5299"/>
    <cellStyle name="40% - Accent4 3 2 4 2 2 2" xfId="5300"/>
    <cellStyle name="40% - Accent4 3 2 4 2 3" xfId="5301"/>
    <cellStyle name="40% - Accent4 3 2 4 3" xfId="5302"/>
    <cellStyle name="40% - Accent4 3 2 4 3 2" xfId="5303"/>
    <cellStyle name="40% - Accent4 3 2 4 4" xfId="5304"/>
    <cellStyle name="40% - Accent4 3 2 5" xfId="5305"/>
    <cellStyle name="40% - Accent4 3 2 5 2" xfId="5306"/>
    <cellStyle name="40% - Accent4 3 2 5 2 2" xfId="5307"/>
    <cellStyle name="40% - Accent4 3 2 5 2 2 2" xfId="5308"/>
    <cellStyle name="40% - Accent4 3 2 5 2 3" xfId="5309"/>
    <cellStyle name="40% - Accent4 3 2 5 3" xfId="5310"/>
    <cellStyle name="40% - Accent4 3 2 5 3 2" xfId="5311"/>
    <cellStyle name="40% - Accent4 3 2 5 4" xfId="5312"/>
    <cellStyle name="40% - Accent4 3 2 6" xfId="5313"/>
    <cellStyle name="40% - Accent4 3 2 6 2" xfId="5314"/>
    <cellStyle name="40% - Accent4 3 2 6 2 2" xfId="5315"/>
    <cellStyle name="40% - Accent4 3 2 6 3" xfId="5316"/>
    <cellStyle name="40% - Accent4 3 2 7" xfId="5317"/>
    <cellStyle name="40% - Accent4 3 2 7 2" xfId="5318"/>
    <cellStyle name="40% - Accent4 3 2 8" xfId="5319"/>
    <cellStyle name="40% - Accent4 3 3" xfId="5320"/>
    <cellStyle name="40% - Accent4 3 3 2" xfId="5321"/>
    <cellStyle name="40% - Accent4 3 3 2 2" xfId="5322"/>
    <cellStyle name="40% - Accent4 3 3 2 2 2" xfId="5323"/>
    <cellStyle name="40% - Accent4 3 3 2 2 2 2" xfId="5324"/>
    <cellStyle name="40% - Accent4 3 3 2 2 3" xfId="5325"/>
    <cellStyle name="40% - Accent4 3 3 2 3" xfId="5326"/>
    <cellStyle name="40% - Accent4 3 3 2 3 2" xfId="5327"/>
    <cellStyle name="40% - Accent4 3 3 2 4" xfId="5328"/>
    <cellStyle name="40% - Accent4 3 3 3" xfId="5329"/>
    <cellStyle name="40% - Accent4 3 3 3 2" xfId="5330"/>
    <cellStyle name="40% - Accent4 3 3 3 2 2" xfId="5331"/>
    <cellStyle name="40% - Accent4 3 3 3 2 2 2" xfId="5332"/>
    <cellStyle name="40% - Accent4 3 3 3 2 3" xfId="5333"/>
    <cellStyle name="40% - Accent4 3 3 3 3" xfId="5334"/>
    <cellStyle name="40% - Accent4 3 3 3 3 2" xfId="5335"/>
    <cellStyle name="40% - Accent4 3 3 3 4" xfId="5336"/>
    <cellStyle name="40% - Accent4 3 3 4" xfId="5337"/>
    <cellStyle name="40% - Accent4 3 3 4 2" xfId="5338"/>
    <cellStyle name="40% - Accent4 3 3 4 2 2" xfId="5339"/>
    <cellStyle name="40% - Accent4 3 3 4 3" xfId="5340"/>
    <cellStyle name="40% - Accent4 3 3 5" xfId="5341"/>
    <cellStyle name="40% - Accent4 3 3 5 2" xfId="5342"/>
    <cellStyle name="40% - Accent4 3 3 6" xfId="5343"/>
    <cellStyle name="40% - Accent4 3 4" xfId="5344"/>
    <cellStyle name="40% - Accent4 3 4 2" xfId="5345"/>
    <cellStyle name="40% - Accent4 3 4 2 2" xfId="5346"/>
    <cellStyle name="40% - Accent4 3 4 2 2 2" xfId="5347"/>
    <cellStyle name="40% - Accent4 3 4 2 2 2 2" xfId="5348"/>
    <cellStyle name="40% - Accent4 3 4 2 2 3" xfId="5349"/>
    <cellStyle name="40% - Accent4 3 4 2 3" xfId="5350"/>
    <cellStyle name="40% - Accent4 3 4 2 3 2" xfId="5351"/>
    <cellStyle name="40% - Accent4 3 4 2 4" xfId="5352"/>
    <cellStyle name="40% - Accent4 3 4 3" xfId="5353"/>
    <cellStyle name="40% - Accent4 3 4 3 2" xfId="5354"/>
    <cellStyle name="40% - Accent4 3 4 3 2 2" xfId="5355"/>
    <cellStyle name="40% - Accent4 3 4 3 2 2 2" xfId="5356"/>
    <cellStyle name="40% - Accent4 3 4 3 2 3" xfId="5357"/>
    <cellStyle name="40% - Accent4 3 4 3 3" xfId="5358"/>
    <cellStyle name="40% - Accent4 3 4 3 3 2" xfId="5359"/>
    <cellStyle name="40% - Accent4 3 4 3 4" xfId="5360"/>
    <cellStyle name="40% - Accent4 3 4 4" xfId="5361"/>
    <cellStyle name="40% - Accent4 3 4 4 2" xfId="5362"/>
    <cellStyle name="40% - Accent4 3 4 4 2 2" xfId="5363"/>
    <cellStyle name="40% - Accent4 3 4 4 3" xfId="5364"/>
    <cellStyle name="40% - Accent4 3 4 5" xfId="5365"/>
    <cellStyle name="40% - Accent4 3 4 5 2" xfId="5366"/>
    <cellStyle name="40% - Accent4 3 4 6" xfId="5367"/>
    <cellStyle name="40% - Accent4 3 5" xfId="5368"/>
    <cellStyle name="40% - Accent4 3 5 2" xfId="5369"/>
    <cellStyle name="40% - Accent4 3 5 2 2" xfId="5370"/>
    <cellStyle name="40% - Accent4 3 5 2 2 2" xfId="5371"/>
    <cellStyle name="40% - Accent4 3 5 2 3" xfId="5372"/>
    <cellStyle name="40% - Accent4 3 5 3" xfId="5373"/>
    <cellStyle name="40% - Accent4 3 5 3 2" xfId="5374"/>
    <cellStyle name="40% - Accent4 3 5 4" xfId="5375"/>
    <cellStyle name="40% - Accent4 3 6" xfId="5376"/>
    <cellStyle name="40% - Accent4 3 6 2" xfId="5377"/>
    <cellStyle name="40% - Accent4 3 6 2 2" xfId="5378"/>
    <cellStyle name="40% - Accent4 3 6 2 2 2" xfId="5379"/>
    <cellStyle name="40% - Accent4 3 6 2 3" xfId="5380"/>
    <cellStyle name="40% - Accent4 3 6 3" xfId="5381"/>
    <cellStyle name="40% - Accent4 3 6 3 2" xfId="5382"/>
    <cellStyle name="40% - Accent4 3 6 4" xfId="5383"/>
    <cellStyle name="40% - Accent4 3 7" xfId="5384"/>
    <cellStyle name="40% - Accent4 3 7 2" xfId="5385"/>
    <cellStyle name="40% - Accent4 3 7 2 2" xfId="5386"/>
    <cellStyle name="40% - Accent4 3 7 3" xfId="5387"/>
    <cellStyle name="40% - Accent4 3 8" xfId="5388"/>
    <cellStyle name="40% - Accent4 3 8 2" xfId="5389"/>
    <cellStyle name="40% - Accent4 3 9" xfId="5390"/>
    <cellStyle name="40% - Accent4 4" xfId="5391"/>
    <cellStyle name="40% - Accent4 4 2" xfId="5392"/>
    <cellStyle name="40% - Accent4 4 2 2" xfId="5393"/>
    <cellStyle name="40% - Accent4 4 3" xfId="5394"/>
    <cellStyle name="40% - Accent4 5" xfId="5395"/>
    <cellStyle name="40% - Accent4 5 2" xfId="5396"/>
    <cellStyle name="40% - Accent4 5 2 2" xfId="5397"/>
    <cellStyle name="40% - Accent4 5 2 2 2" xfId="5398"/>
    <cellStyle name="40% - Accent4 5 2 2 2 2" xfId="5399"/>
    <cellStyle name="40% - Accent4 5 2 2 2 2 2" xfId="5400"/>
    <cellStyle name="40% - Accent4 5 2 2 2 3" xfId="5401"/>
    <cellStyle name="40% - Accent4 5 2 2 3" xfId="5402"/>
    <cellStyle name="40% - Accent4 5 2 2 3 2" xfId="5403"/>
    <cellStyle name="40% - Accent4 5 2 2 4" xfId="5404"/>
    <cellStyle name="40% - Accent4 5 2 3" xfId="5405"/>
    <cellStyle name="40% - Accent4 5 2 3 2" xfId="5406"/>
    <cellStyle name="40% - Accent4 5 2 3 2 2" xfId="5407"/>
    <cellStyle name="40% - Accent4 5 2 3 2 2 2" xfId="5408"/>
    <cellStyle name="40% - Accent4 5 2 3 2 3" xfId="5409"/>
    <cellStyle name="40% - Accent4 5 2 3 3" xfId="5410"/>
    <cellStyle name="40% - Accent4 5 2 3 3 2" xfId="5411"/>
    <cellStyle name="40% - Accent4 5 2 3 4" xfId="5412"/>
    <cellStyle name="40% - Accent4 5 2 4" xfId="5413"/>
    <cellStyle name="40% - Accent4 5 2 4 2" xfId="5414"/>
    <cellStyle name="40% - Accent4 5 2 4 2 2" xfId="5415"/>
    <cellStyle name="40% - Accent4 5 2 4 3" xfId="5416"/>
    <cellStyle name="40% - Accent4 5 2 5" xfId="5417"/>
    <cellStyle name="40% - Accent4 5 2 5 2" xfId="5418"/>
    <cellStyle name="40% - Accent4 5 2 6" xfId="5419"/>
    <cellStyle name="40% - Accent4 5 3" xfId="5420"/>
    <cellStyle name="40% - Accent4 5 3 2" xfId="5421"/>
    <cellStyle name="40% - Accent4 5 3 2 2" xfId="5422"/>
    <cellStyle name="40% - Accent4 5 3 2 2 2" xfId="5423"/>
    <cellStyle name="40% - Accent4 5 3 2 2 2 2" xfId="5424"/>
    <cellStyle name="40% - Accent4 5 3 2 2 3" xfId="5425"/>
    <cellStyle name="40% - Accent4 5 3 2 3" xfId="5426"/>
    <cellStyle name="40% - Accent4 5 3 2 3 2" xfId="5427"/>
    <cellStyle name="40% - Accent4 5 3 2 4" xfId="5428"/>
    <cellStyle name="40% - Accent4 5 3 3" xfId="5429"/>
    <cellStyle name="40% - Accent4 5 3 3 2" xfId="5430"/>
    <cellStyle name="40% - Accent4 5 3 3 2 2" xfId="5431"/>
    <cellStyle name="40% - Accent4 5 3 3 2 2 2" xfId="5432"/>
    <cellStyle name="40% - Accent4 5 3 3 2 3" xfId="5433"/>
    <cellStyle name="40% - Accent4 5 3 3 3" xfId="5434"/>
    <cellStyle name="40% - Accent4 5 3 3 3 2" xfId="5435"/>
    <cellStyle name="40% - Accent4 5 3 3 4" xfId="5436"/>
    <cellStyle name="40% - Accent4 5 3 4" xfId="5437"/>
    <cellStyle name="40% - Accent4 5 3 4 2" xfId="5438"/>
    <cellStyle name="40% - Accent4 5 3 4 2 2" xfId="5439"/>
    <cellStyle name="40% - Accent4 5 3 4 3" xfId="5440"/>
    <cellStyle name="40% - Accent4 5 3 5" xfId="5441"/>
    <cellStyle name="40% - Accent4 5 3 5 2" xfId="5442"/>
    <cellStyle name="40% - Accent4 5 3 6" xfId="5443"/>
    <cellStyle name="40% - Accent4 5 4" xfId="5444"/>
    <cellStyle name="40% - Accent4 5 4 2" xfId="5445"/>
    <cellStyle name="40% - Accent4 5 4 2 2" xfId="5446"/>
    <cellStyle name="40% - Accent4 5 4 2 2 2" xfId="5447"/>
    <cellStyle name="40% - Accent4 5 4 2 3" xfId="5448"/>
    <cellStyle name="40% - Accent4 5 4 3" xfId="5449"/>
    <cellStyle name="40% - Accent4 5 4 3 2" xfId="5450"/>
    <cellStyle name="40% - Accent4 5 4 4" xfId="5451"/>
    <cellStyle name="40% - Accent4 5 5" xfId="5452"/>
    <cellStyle name="40% - Accent4 5 5 2" xfId="5453"/>
    <cellStyle name="40% - Accent4 5 5 2 2" xfId="5454"/>
    <cellStyle name="40% - Accent4 5 5 2 2 2" xfId="5455"/>
    <cellStyle name="40% - Accent4 5 5 2 3" xfId="5456"/>
    <cellStyle name="40% - Accent4 5 5 3" xfId="5457"/>
    <cellStyle name="40% - Accent4 5 5 3 2" xfId="5458"/>
    <cellStyle name="40% - Accent4 5 5 4" xfId="5459"/>
    <cellStyle name="40% - Accent4 5 6" xfId="5460"/>
    <cellStyle name="40% - Accent4 5 6 2" xfId="5461"/>
    <cellStyle name="40% - Accent4 5 6 2 2" xfId="5462"/>
    <cellStyle name="40% - Accent4 5 6 3" xfId="5463"/>
    <cellStyle name="40% - Accent4 5 7" xfId="5464"/>
    <cellStyle name="40% - Accent4 5 7 2" xfId="5465"/>
    <cellStyle name="40% - Accent4 5 8" xfId="5466"/>
    <cellStyle name="40% - Accent4 6" xfId="5467"/>
    <cellStyle name="40% - Accent4 6 2" xfId="5468"/>
    <cellStyle name="40% - Accent4 6 2 2" xfId="5469"/>
    <cellStyle name="40% - Accent4 6 2 2 2" xfId="5470"/>
    <cellStyle name="40% - Accent4 6 2 2 2 2" xfId="5471"/>
    <cellStyle name="40% - Accent4 6 2 2 2 2 2" xfId="5472"/>
    <cellStyle name="40% - Accent4 6 2 2 2 3" xfId="5473"/>
    <cellStyle name="40% - Accent4 6 2 2 3" xfId="5474"/>
    <cellStyle name="40% - Accent4 6 2 2 3 2" xfId="5475"/>
    <cellStyle name="40% - Accent4 6 2 2 4" xfId="5476"/>
    <cellStyle name="40% - Accent4 6 2 3" xfId="5477"/>
    <cellStyle name="40% - Accent4 6 2 3 2" xfId="5478"/>
    <cellStyle name="40% - Accent4 6 2 3 2 2" xfId="5479"/>
    <cellStyle name="40% - Accent4 6 2 3 2 2 2" xfId="5480"/>
    <cellStyle name="40% - Accent4 6 2 3 2 3" xfId="5481"/>
    <cellStyle name="40% - Accent4 6 2 3 3" xfId="5482"/>
    <cellStyle name="40% - Accent4 6 2 3 3 2" xfId="5483"/>
    <cellStyle name="40% - Accent4 6 2 3 4" xfId="5484"/>
    <cellStyle name="40% - Accent4 6 2 4" xfId="5485"/>
    <cellStyle name="40% - Accent4 6 2 4 2" xfId="5486"/>
    <cellStyle name="40% - Accent4 6 2 4 2 2" xfId="5487"/>
    <cellStyle name="40% - Accent4 6 2 4 3" xfId="5488"/>
    <cellStyle name="40% - Accent4 6 2 5" xfId="5489"/>
    <cellStyle name="40% - Accent4 6 2 5 2" xfId="5490"/>
    <cellStyle name="40% - Accent4 6 2 6" xfId="5491"/>
    <cellStyle name="40% - Accent4 6 3" xfId="5492"/>
    <cellStyle name="40% - Accent4 6 3 2" xfId="5493"/>
    <cellStyle name="40% - Accent4 6 3 2 2" xfId="5494"/>
    <cellStyle name="40% - Accent4 6 3 2 2 2" xfId="5495"/>
    <cellStyle name="40% - Accent4 6 3 2 2 2 2" xfId="5496"/>
    <cellStyle name="40% - Accent4 6 3 2 2 3" xfId="5497"/>
    <cellStyle name="40% - Accent4 6 3 2 3" xfId="5498"/>
    <cellStyle name="40% - Accent4 6 3 2 3 2" xfId="5499"/>
    <cellStyle name="40% - Accent4 6 3 2 4" xfId="5500"/>
    <cellStyle name="40% - Accent4 6 3 3" xfId="5501"/>
    <cellStyle name="40% - Accent4 6 3 3 2" xfId="5502"/>
    <cellStyle name="40% - Accent4 6 3 3 2 2" xfId="5503"/>
    <cellStyle name="40% - Accent4 6 3 3 2 2 2" xfId="5504"/>
    <cellStyle name="40% - Accent4 6 3 3 2 3" xfId="5505"/>
    <cellStyle name="40% - Accent4 6 3 3 3" xfId="5506"/>
    <cellStyle name="40% - Accent4 6 3 3 3 2" xfId="5507"/>
    <cellStyle name="40% - Accent4 6 3 3 4" xfId="5508"/>
    <cellStyle name="40% - Accent4 6 3 4" xfId="5509"/>
    <cellStyle name="40% - Accent4 6 3 4 2" xfId="5510"/>
    <cellStyle name="40% - Accent4 6 3 4 2 2" xfId="5511"/>
    <cellStyle name="40% - Accent4 6 3 4 3" xfId="5512"/>
    <cellStyle name="40% - Accent4 6 3 5" xfId="5513"/>
    <cellStyle name="40% - Accent4 6 3 5 2" xfId="5514"/>
    <cellStyle name="40% - Accent4 6 3 6" xfId="5515"/>
    <cellStyle name="40% - Accent4 6 4" xfId="5516"/>
    <cellStyle name="40% - Accent4 6 4 2" xfId="5517"/>
    <cellStyle name="40% - Accent4 6 4 2 2" xfId="5518"/>
    <cellStyle name="40% - Accent4 6 4 2 2 2" xfId="5519"/>
    <cellStyle name="40% - Accent4 6 4 2 3" xfId="5520"/>
    <cellStyle name="40% - Accent4 6 4 3" xfId="5521"/>
    <cellStyle name="40% - Accent4 6 4 3 2" xfId="5522"/>
    <cellStyle name="40% - Accent4 6 4 4" xfId="5523"/>
    <cellStyle name="40% - Accent4 6 5" xfId="5524"/>
    <cellStyle name="40% - Accent4 6 5 2" xfId="5525"/>
    <cellStyle name="40% - Accent4 6 5 2 2" xfId="5526"/>
    <cellStyle name="40% - Accent4 6 5 2 2 2" xfId="5527"/>
    <cellStyle name="40% - Accent4 6 5 2 3" xfId="5528"/>
    <cellStyle name="40% - Accent4 6 5 3" xfId="5529"/>
    <cellStyle name="40% - Accent4 6 5 3 2" xfId="5530"/>
    <cellStyle name="40% - Accent4 6 5 4" xfId="5531"/>
    <cellStyle name="40% - Accent4 6 6" xfId="5532"/>
    <cellStyle name="40% - Accent4 6 6 2" xfId="5533"/>
    <cellStyle name="40% - Accent4 6 6 2 2" xfId="5534"/>
    <cellStyle name="40% - Accent4 6 6 3" xfId="5535"/>
    <cellStyle name="40% - Accent4 6 7" xfId="5536"/>
    <cellStyle name="40% - Accent4 6 7 2" xfId="5537"/>
    <cellStyle name="40% - Accent4 6 8" xfId="5538"/>
    <cellStyle name="40% - Accent4 7" xfId="5539"/>
    <cellStyle name="40% - Accent4 8" xfId="5540"/>
    <cellStyle name="40% - Accent4 9" xfId="5541"/>
    <cellStyle name="40% - Accent5 10" xfId="5542"/>
    <cellStyle name="40% - Accent5 10 2" xfId="5543"/>
    <cellStyle name="40% - Accent5 11" xfId="5544"/>
    <cellStyle name="40% - Accent5 12" xfId="5545"/>
    <cellStyle name="40% - Accent5 12 2" xfId="5546"/>
    <cellStyle name="40% - Accent5 13" xfId="5547"/>
    <cellStyle name="40% - Accent5 14" xfId="5548"/>
    <cellStyle name="40% - Accent5 15" xfId="5549"/>
    <cellStyle name="40% - Accent5 16" xfId="5550"/>
    <cellStyle name="40% - Accent5 17" xfId="5551"/>
    <cellStyle name="40% - Accent5 18" xfId="5552"/>
    <cellStyle name="40% - Accent5 19" xfId="5553"/>
    <cellStyle name="40% - Accent5 2" xfId="5554"/>
    <cellStyle name="40% - Accent5 2 2" xfId="5555"/>
    <cellStyle name="40% - Accent5 2 3" xfId="63091"/>
    <cellStyle name="40% - Accent5 2_401K Summary" xfId="5556"/>
    <cellStyle name="40% - Accent5 20" xfId="5557"/>
    <cellStyle name="40% - Accent5 21" xfId="5558"/>
    <cellStyle name="40% - Accent5 22" xfId="5559"/>
    <cellStyle name="40% - Accent5 3" xfId="5560"/>
    <cellStyle name="40% - Accent5 3 2" xfId="5561"/>
    <cellStyle name="40% - Accent5 3 2 2" xfId="5562"/>
    <cellStyle name="40% - Accent5 3 2 2 2" xfId="5563"/>
    <cellStyle name="40% - Accent5 3 2 2 2 2" xfId="5564"/>
    <cellStyle name="40% - Accent5 3 2 2 2 2 2" xfId="5565"/>
    <cellStyle name="40% - Accent5 3 2 2 2 2 2 2" xfId="5566"/>
    <cellStyle name="40% - Accent5 3 2 2 2 2 3" xfId="5567"/>
    <cellStyle name="40% - Accent5 3 2 2 2 3" xfId="5568"/>
    <cellStyle name="40% - Accent5 3 2 2 2 3 2" xfId="5569"/>
    <cellStyle name="40% - Accent5 3 2 2 2 4" xfId="5570"/>
    <cellStyle name="40% - Accent5 3 2 2 3" xfId="5571"/>
    <cellStyle name="40% - Accent5 3 2 2 3 2" xfId="5572"/>
    <cellStyle name="40% - Accent5 3 2 2 3 2 2" xfId="5573"/>
    <cellStyle name="40% - Accent5 3 2 2 3 2 2 2" xfId="5574"/>
    <cellStyle name="40% - Accent5 3 2 2 3 2 3" xfId="5575"/>
    <cellStyle name="40% - Accent5 3 2 2 3 3" xfId="5576"/>
    <cellStyle name="40% - Accent5 3 2 2 3 3 2" xfId="5577"/>
    <cellStyle name="40% - Accent5 3 2 2 3 4" xfId="5578"/>
    <cellStyle name="40% - Accent5 3 2 2 4" xfId="5579"/>
    <cellStyle name="40% - Accent5 3 2 2 4 2" xfId="5580"/>
    <cellStyle name="40% - Accent5 3 2 2 4 2 2" xfId="5581"/>
    <cellStyle name="40% - Accent5 3 2 2 4 3" xfId="5582"/>
    <cellStyle name="40% - Accent5 3 2 2 5" xfId="5583"/>
    <cellStyle name="40% - Accent5 3 2 2 5 2" xfId="5584"/>
    <cellStyle name="40% - Accent5 3 2 2 6" xfId="5585"/>
    <cellStyle name="40% - Accent5 3 2 3" xfId="5586"/>
    <cellStyle name="40% - Accent5 3 2 3 2" xfId="5587"/>
    <cellStyle name="40% - Accent5 3 2 3 2 2" xfId="5588"/>
    <cellStyle name="40% - Accent5 3 2 3 2 2 2" xfId="5589"/>
    <cellStyle name="40% - Accent5 3 2 3 2 2 2 2" xfId="5590"/>
    <cellStyle name="40% - Accent5 3 2 3 2 2 3" xfId="5591"/>
    <cellStyle name="40% - Accent5 3 2 3 2 3" xfId="5592"/>
    <cellStyle name="40% - Accent5 3 2 3 2 3 2" xfId="5593"/>
    <cellStyle name="40% - Accent5 3 2 3 2 4" xfId="5594"/>
    <cellStyle name="40% - Accent5 3 2 3 3" xfId="5595"/>
    <cellStyle name="40% - Accent5 3 2 3 3 2" xfId="5596"/>
    <cellStyle name="40% - Accent5 3 2 3 3 2 2" xfId="5597"/>
    <cellStyle name="40% - Accent5 3 2 3 3 2 2 2" xfId="5598"/>
    <cellStyle name="40% - Accent5 3 2 3 3 2 3" xfId="5599"/>
    <cellStyle name="40% - Accent5 3 2 3 3 3" xfId="5600"/>
    <cellStyle name="40% - Accent5 3 2 3 3 3 2" xfId="5601"/>
    <cellStyle name="40% - Accent5 3 2 3 3 4" xfId="5602"/>
    <cellStyle name="40% - Accent5 3 2 3 4" xfId="5603"/>
    <cellStyle name="40% - Accent5 3 2 3 4 2" xfId="5604"/>
    <cellStyle name="40% - Accent5 3 2 3 4 2 2" xfId="5605"/>
    <cellStyle name="40% - Accent5 3 2 3 4 3" xfId="5606"/>
    <cellStyle name="40% - Accent5 3 2 3 5" xfId="5607"/>
    <cellStyle name="40% - Accent5 3 2 3 5 2" xfId="5608"/>
    <cellStyle name="40% - Accent5 3 2 3 6" xfId="5609"/>
    <cellStyle name="40% - Accent5 3 2 4" xfId="5610"/>
    <cellStyle name="40% - Accent5 3 2 4 2" xfId="5611"/>
    <cellStyle name="40% - Accent5 3 2 4 2 2" xfId="5612"/>
    <cellStyle name="40% - Accent5 3 2 4 2 2 2" xfId="5613"/>
    <cellStyle name="40% - Accent5 3 2 4 2 3" xfId="5614"/>
    <cellStyle name="40% - Accent5 3 2 4 3" xfId="5615"/>
    <cellStyle name="40% - Accent5 3 2 4 3 2" xfId="5616"/>
    <cellStyle name="40% - Accent5 3 2 4 4" xfId="5617"/>
    <cellStyle name="40% - Accent5 3 2 5" xfId="5618"/>
    <cellStyle name="40% - Accent5 3 2 5 2" xfId="5619"/>
    <cellStyle name="40% - Accent5 3 2 5 2 2" xfId="5620"/>
    <cellStyle name="40% - Accent5 3 2 5 2 2 2" xfId="5621"/>
    <cellStyle name="40% - Accent5 3 2 5 2 3" xfId="5622"/>
    <cellStyle name="40% - Accent5 3 2 5 3" xfId="5623"/>
    <cellStyle name="40% - Accent5 3 2 5 3 2" xfId="5624"/>
    <cellStyle name="40% - Accent5 3 2 5 4" xfId="5625"/>
    <cellStyle name="40% - Accent5 3 2 6" xfId="5626"/>
    <cellStyle name="40% - Accent5 3 2 6 2" xfId="5627"/>
    <cellStyle name="40% - Accent5 3 2 6 2 2" xfId="5628"/>
    <cellStyle name="40% - Accent5 3 2 6 3" xfId="5629"/>
    <cellStyle name="40% - Accent5 3 2 7" xfId="5630"/>
    <cellStyle name="40% - Accent5 3 2 7 2" xfId="5631"/>
    <cellStyle name="40% - Accent5 3 2 8" xfId="5632"/>
    <cellStyle name="40% - Accent5 3 3" xfId="5633"/>
    <cellStyle name="40% - Accent5 3 3 2" xfId="5634"/>
    <cellStyle name="40% - Accent5 3 3 2 2" xfId="5635"/>
    <cellStyle name="40% - Accent5 3 3 2 2 2" xfId="5636"/>
    <cellStyle name="40% - Accent5 3 3 2 2 2 2" xfId="5637"/>
    <cellStyle name="40% - Accent5 3 3 2 2 3" xfId="5638"/>
    <cellStyle name="40% - Accent5 3 3 2 3" xfId="5639"/>
    <cellStyle name="40% - Accent5 3 3 2 3 2" xfId="5640"/>
    <cellStyle name="40% - Accent5 3 3 2 4" xfId="5641"/>
    <cellStyle name="40% - Accent5 3 3 3" xfId="5642"/>
    <cellStyle name="40% - Accent5 3 3 3 2" xfId="5643"/>
    <cellStyle name="40% - Accent5 3 3 3 2 2" xfId="5644"/>
    <cellStyle name="40% - Accent5 3 3 3 2 2 2" xfId="5645"/>
    <cellStyle name="40% - Accent5 3 3 3 2 3" xfId="5646"/>
    <cellStyle name="40% - Accent5 3 3 3 3" xfId="5647"/>
    <cellStyle name="40% - Accent5 3 3 3 3 2" xfId="5648"/>
    <cellStyle name="40% - Accent5 3 3 3 4" xfId="5649"/>
    <cellStyle name="40% - Accent5 3 3 4" xfId="5650"/>
    <cellStyle name="40% - Accent5 3 3 4 2" xfId="5651"/>
    <cellStyle name="40% - Accent5 3 3 4 2 2" xfId="5652"/>
    <cellStyle name="40% - Accent5 3 3 4 3" xfId="5653"/>
    <cellStyle name="40% - Accent5 3 3 5" xfId="5654"/>
    <cellStyle name="40% - Accent5 3 3 5 2" xfId="5655"/>
    <cellStyle name="40% - Accent5 3 3 6" xfId="5656"/>
    <cellStyle name="40% - Accent5 3 4" xfId="5657"/>
    <cellStyle name="40% - Accent5 3 4 2" xfId="5658"/>
    <cellStyle name="40% - Accent5 3 4 2 2" xfId="5659"/>
    <cellStyle name="40% - Accent5 3 4 2 2 2" xfId="5660"/>
    <cellStyle name="40% - Accent5 3 4 2 2 2 2" xfId="5661"/>
    <cellStyle name="40% - Accent5 3 4 2 2 3" xfId="5662"/>
    <cellStyle name="40% - Accent5 3 4 2 3" xfId="5663"/>
    <cellStyle name="40% - Accent5 3 4 2 3 2" xfId="5664"/>
    <cellStyle name="40% - Accent5 3 4 2 4" xfId="5665"/>
    <cellStyle name="40% - Accent5 3 4 3" xfId="5666"/>
    <cellStyle name="40% - Accent5 3 4 3 2" xfId="5667"/>
    <cellStyle name="40% - Accent5 3 4 3 2 2" xfId="5668"/>
    <cellStyle name="40% - Accent5 3 4 3 2 2 2" xfId="5669"/>
    <cellStyle name="40% - Accent5 3 4 3 2 3" xfId="5670"/>
    <cellStyle name="40% - Accent5 3 4 3 3" xfId="5671"/>
    <cellStyle name="40% - Accent5 3 4 3 3 2" xfId="5672"/>
    <cellStyle name="40% - Accent5 3 4 3 4" xfId="5673"/>
    <cellStyle name="40% - Accent5 3 4 4" xfId="5674"/>
    <cellStyle name="40% - Accent5 3 4 4 2" xfId="5675"/>
    <cellStyle name="40% - Accent5 3 4 4 2 2" xfId="5676"/>
    <cellStyle name="40% - Accent5 3 4 4 3" xfId="5677"/>
    <cellStyle name="40% - Accent5 3 4 5" xfId="5678"/>
    <cellStyle name="40% - Accent5 3 4 5 2" xfId="5679"/>
    <cellStyle name="40% - Accent5 3 4 6" xfId="5680"/>
    <cellStyle name="40% - Accent5 3 5" xfId="5681"/>
    <cellStyle name="40% - Accent5 3 5 2" xfId="5682"/>
    <cellStyle name="40% - Accent5 3 5 2 2" xfId="5683"/>
    <cellStyle name="40% - Accent5 3 5 2 2 2" xfId="5684"/>
    <cellStyle name="40% - Accent5 3 5 2 3" xfId="5685"/>
    <cellStyle name="40% - Accent5 3 5 3" xfId="5686"/>
    <cellStyle name="40% - Accent5 3 5 3 2" xfId="5687"/>
    <cellStyle name="40% - Accent5 3 5 4" xfId="5688"/>
    <cellStyle name="40% - Accent5 3 6" xfId="5689"/>
    <cellStyle name="40% - Accent5 3 6 2" xfId="5690"/>
    <cellStyle name="40% - Accent5 3 6 2 2" xfId="5691"/>
    <cellStyle name="40% - Accent5 3 6 2 2 2" xfId="5692"/>
    <cellStyle name="40% - Accent5 3 6 2 3" xfId="5693"/>
    <cellStyle name="40% - Accent5 3 6 3" xfId="5694"/>
    <cellStyle name="40% - Accent5 3 6 3 2" xfId="5695"/>
    <cellStyle name="40% - Accent5 3 6 4" xfId="5696"/>
    <cellStyle name="40% - Accent5 3 7" xfId="5697"/>
    <cellStyle name="40% - Accent5 3 7 2" xfId="5698"/>
    <cellStyle name="40% - Accent5 3 7 2 2" xfId="5699"/>
    <cellStyle name="40% - Accent5 3 7 3" xfId="5700"/>
    <cellStyle name="40% - Accent5 3 8" xfId="5701"/>
    <cellStyle name="40% - Accent5 3 8 2" xfId="5702"/>
    <cellStyle name="40% - Accent5 3 9" xfId="5703"/>
    <cellStyle name="40% - Accent5 4" xfId="5704"/>
    <cellStyle name="40% - Accent5 4 2" xfId="5705"/>
    <cellStyle name="40% - Accent5 4 2 2" xfId="5706"/>
    <cellStyle name="40% - Accent5 4 3" xfId="5707"/>
    <cellStyle name="40% - Accent5 5" xfId="5708"/>
    <cellStyle name="40% - Accent5 5 2" xfId="5709"/>
    <cellStyle name="40% - Accent5 5 2 2" xfId="5710"/>
    <cellStyle name="40% - Accent5 5 2 2 2" xfId="5711"/>
    <cellStyle name="40% - Accent5 5 2 2 2 2" xfId="5712"/>
    <cellStyle name="40% - Accent5 5 2 2 2 2 2" xfId="5713"/>
    <cellStyle name="40% - Accent5 5 2 2 2 3" xfId="5714"/>
    <cellStyle name="40% - Accent5 5 2 2 3" xfId="5715"/>
    <cellStyle name="40% - Accent5 5 2 2 3 2" xfId="5716"/>
    <cellStyle name="40% - Accent5 5 2 2 4" xfId="5717"/>
    <cellStyle name="40% - Accent5 5 2 3" xfId="5718"/>
    <cellStyle name="40% - Accent5 5 2 3 2" xfId="5719"/>
    <cellStyle name="40% - Accent5 5 2 3 2 2" xfId="5720"/>
    <cellStyle name="40% - Accent5 5 2 3 2 2 2" xfId="5721"/>
    <cellStyle name="40% - Accent5 5 2 3 2 3" xfId="5722"/>
    <cellStyle name="40% - Accent5 5 2 3 3" xfId="5723"/>
    <cellStyle name="40% - Accent5 5 2 3 3 2" xfId="5724"/>
    <cellStyle name="40% - Accent5 5 2 3 4" xfId="5725"/>
    <cellStyle name="40% - Accent5 5 2 4" xfId="5726"/>
    <cellStyle name="40% - Accent5 5 2 4 2" xfId="5727"/>
    <cellStyle name="40% - Accent5 5 2 4 2 2" xfId="5728"/>
    <cellStyle name="40% - Accent5 5 2 4 3" xfId="5729"/>
    <cellStyle name="40% - Accent5 5 2 5" xfId="5730"/>
    <cellStyle name="40% - Accent5 5 2 5 2" xfId="5731"/>
    <cellStyle name="40% - Accent5 5 2 6" xfId="5732"/>
    <cellStyle name="40% - Accent5 5 3" xfId="5733"/>
    <cellStyle name="40% - Accent5 5 3 2" xfId="5734"/>
    <cellStyle name="40% - Accent5 5 3 2 2" xfId="5735"/>
    <cellStyle name="40% - Accent5 5 3 2 2 2" xfId="5736"/>
    <cellStyle name="40% - Accent5 5 3 2 2 2 2" xfId="5737"/>
    <cellStyle name="40% - Accent5 5 3 2 2 3" xfId="5738"/>
    <cellStyle name="40% - Accent5 5 3 2 3" xfId="5739"/>
    <cellStyle name="40% - Accent5 5 3 2 3 2" xfId="5740"/>
    <cellStyle name="40% - Accent5 5 3 2 4" xfId="5741"/>
    <cellStyle name="40% - Accent5 5 3 3" xfId="5742"/>
    <cellStyle name="40% - Accent5 5 3 3 2" xfId="5743"/>
    <cellStyle name="40% - Accent5 5 3 3 2 2" xfId="5744"/>
    <cellStyle name="40% - Accent5 5 3 3 2 2 2" xfId="5745"/>
    <cellStyle name="40% - Accent5 5 3 3 2 3" xfId="5746"/>
    <cellStyle name="40% - Accent5 5 3 3 3" xfId="5747"/>
    <cellStyle name="40% - Accent5 5 3 3 3 2" xfId="5748"/>
    <cellStyle name="40% - Accent5 5 3 3 4" xfId="5749"/>
    <cellStyle name="40% - Accent5 5 3 4" xfId="5750"/>
    <cellStyle name="40% - Accent5 5 3 4 2" xfId="5751"/>
    <cellStyle name="40% - Accent5 5 3 4 2 2" xfId="5752"/>
    <cellStyle name="40% - Accent5 5 3 4 3" xfId="5753"/>
    <cellStyle name="40% - Accent5 5 3 5" xfId="5754"/>
    <cellStyle name="40% - Accent5 5 3 5 2" xfId="5755"/>
    <cellStyle name="40% - Accent5 5 3 6" xfId="5756"/>
    <cellStyle name="40% - Accent5 5 4" xfId="5757"/>
    <cellStyle name="40% - Accent5 5 4 2" xfId="5758"/>
    <cellStyle name="40% - Accent5 5 4 2 2" xfId="5759"/>
    <cellStyle name="40% - Accent5 5 4 2 2 2" xfId="5760"/>
    <cellStyle name="40% - Accent5 5 4 2 3" xfId="5761"/>
    <cellStyle name="40% - Accent5 5 4 3" xfId="5762"/>
    <cellStyle name="40% - Accent5 5 4 3 2" xfId="5763"/>
    <cellStyle name="40% - Accent5 5 4 4" xfId="5764"/>
    <cellStyle name="40% - Accent5 5 5" xfId="5765"/>
    <cellStyle name="40% - Accent5 5 5 2" xfId="5766"/>
    <cellStyle name="40% - Accent5 5 5 2 2" xfId="5767"/>
    <cellStyle name="40% - Accent5 5 5 2 2 2" xfId="5768"/>
    <cellStyle name="40% - Accent5 5 5 2 3" xfId="5769"/>
    <cellStyle name="40% - Accent5 5 5 3" xfId="5770"/>
    <cellStyle name="40% - Accent5 5 5 3 2" xfId="5771"/>
    <cellStyle name="40% - Accent5 5 5 4" xfId="5772"/>
    <cellStyle name="40% - Accent5 5 6" xfId="5773"/>
    <cellStyle name="40% - Accent5 5 6 2" xfId="5774"/>
    <cellStyle name="40% - Accent5 5 6 2 2" xfId="5775"/>
    <cellStyle name="40% - Accent5 5 6 3" xfId="5776"/>
    <cellStyle name="40% - Accent5 5 7" xfId="5777"/>
    <cellStyle name="40% - Accent5 5 7 2" xfId="5778"/>
    <cellStyle name="40% - Accent5 5 8" xfId="5779"/>
    <cellStyle name="40% - Accent5 6" xfId="5780"/>
    <cellStyle name="40% - Accent5 6 2" xfId="5781"/>
    <cellStyle name="40% - Accent5 6 2 2" xfId="5782"/>
    <cellStyle name="40% - Accent5 6 2 2 2" xfId="5783"/>
    <cellStyle name="40% - Accent5 6 2 2 2 2" xfId="5784"/>
    <cellStyle name="40% - Accent5 6 2 2 2 2 2" xfId="5785"/>
    <cellStyle name="40% - Accent5 6 2 2 2 3" xfId="5786"/>
    <cellStyle name="40% - Accent5 6 2 2 3" xfId="5787"/>
    <cellStyle name="40% - Accent5 6 2 2 3 2" xfId="5788"/>
    <cellStyle name="40% - Accent5 6 2 2 4" xfId="5789"/>
    <cellStyle name="40% - Accent5 6 2 3" xfId="5790"/>
    <cellStyle name="40% - Accent5 6 2 3 2" xfId="5791"/>
    <cellStyle name="40% - Accent5 6 2 3 2 2" xfId="5792"/>
    <cellStyle name="40% - Accent5 6 2 3 2 2 2" xfId="5793"/>
    <cellStyle name="40% - Accent5 6 2 3 2 3" xfId="5794"/>
    <cellStyle name="40% - Accent5 6 2 3 3" xfId="5795"/>
    <cellStyle name="40% - Accent5 6 2 3 3 2" xfId="5796"/>
    <cellStyle name="40% - Accent5 6 2 3 4" xfId="5797"/>
    <cellStyle name="40% - Accent5 6 2 4" xfId="5798"/>
    <cellStyle name="40% - Accent5 6 2 4 2" xfId="5799"/>
    <cellStyle name="40% - Accent5 6 2 4 2 2" xfId="5800"/>
    <cellStyle name="40% - Accent5 6 2 4 3" xfId="5801"/>
    <cellStyle name="40% - Accent5 6 2 5" xfId="5802"/>
    <cellStyle name="40% - Accent5 6 2 5 2" xfId="5803"/>
    <cellStyle name="40% - Accent5 6 2 6" xfId="5804"/>
    <cellStyle name="40% - Accent5 6 3" xfId="5805"/>
    <cellStyle name="40% - Accent5 6 3 2" xfId="5806"/>
    <cellStyle name="40% - Accent5 6 3 2 2" xfId="5807"/>
    <cellStyle name="40% - Accent5 6 3 2 2 2" xfId="5808"/>
    <cellStyle name="40% - Accent5 6 3 2 2 2 2" xfId="5809"/>
    <cellStyle name="40% - Accent5 6 3 2 2 3" xfId="5810"/>
    <cellStyle name="40% - Accent5 6 3 2 3" xfId="5811"/>
    <cellStyle name="40% - Accent5 6 3 2 3 2" xfId="5812"/>
    <cellStyle name="40% - Accent5 6 3 2 4" xfId="5813"/>
    <cellStyle name="40% - Accent5 6 3 3" xfId="5814"/>
    <cellStyle name="40% - Accent5 6 3 3 2" xfId="5815"/>
    <cellStyle name="40% - Accent5 6 3 3 2 2" xfId="5816"/>
    <cellStyle name="40% - Accent5 6 3 3 2 2 2" xfId="5817"/>
    <cellStyle name="40% - Accent5 6 3 3 2 3" xfId="5818"/>
    <cellStyle name="40% - Accent5 6 3 3 3" xfId="5819"/>
    <cellStyle name="40% - Accent5 6 3 3 3 2" xfId="5820"/>
    <cellStyle name="40% - Accent5 6 3 3 4" xfId="5821"/>
    <cellStyle name="40% - Accent5 6 3 4" xfId="5822"/>
    <cellStyle name="40% - Accent5 6 3 4 2" xfId="5823"/>
    <cellStyle name="40% - Accent5 6 3 4 2 2" xfId="5824"/>
    <cellStyle name="40% - Accent5 6 3 4 3" xfId="5825"/>
    <cellStyle name="40% - Accent5 6 3 5" xfId="5826"/>
    <cellStyle name="40% - Accent5 6 3 5 2" xfId="5827"/>
    <cellStyle name="40% - Accent5 6 3 6" xfId="5828"/>
    <cellStyle name="40% - Accent5 6 4" xfId="5829"/>
    <cellStyle name="40% - Accent5 6 4 2" xfId="5830"/>
    <cellStyle name="40% - Accent5 6 4 2 2" xfId="5831"/>
    <cellStyle name="40% - Accent5 6 4 2 2 2" xfId="5832"/>
    <cellStyle name="40% - Accent5 6 4 2 3" xfId="5833"/>
    <cellStyle name="40% - Accent5 6 4 3" xfId="5834"/>
    <cellStyle name="40% - Accent5 6 4 3 2" xfId="5835"/>
    <cellStyle name="40% - Accent5 6 4 4" xfId="5836"/>
    <cellStyle name="40% - Accent5 6 5" xfId="5837"/>
    <cellStyle name="40% - Accent5 6 5 2" xfId="5838"/>
    <cellStyle name="40% - Accent5 6 5 2 2" xfId="5839"/>
    <cellStyle name="40% - Accent5 6 5 2 2 2" xfId="5840"/>
    <cellStyle name="40% - Accent5 6 5 2 3" xfId="5841"/>
    <cellStyle name="40% - Accent5 6 5 3" xfId="5842"/>
    <cellStyle name="40% - Accent5 6 5 3 2" xfId="5843"/>
    <cellStyle name="40% - Accent5 6 5 4" xfId="5844"/>
    <cellStyle name="40% - Accent5 6 6" xfId="5845"/>
    <cellStyle name="40% - Accent5 6 6 2" xfId="5846"/>
    <cellStyle name="40% - Accent5 6 6 2 2" xfId="5847"/>
    <cellStyle name="40% - Accent5 6 6 3" xfId="5848"/>
    <cellStyle name="40% - Accent5 6 7" xfId="5849"/>
    <cellStyle name="40% - Accent5 6 7 2" xfId="5850"/>
    <cellStyle name="40% - Accent5 6 8" xfId="5851"/>
    <cellStyle name="40% - Accent5 7" xfId="5852"/>
    <cellStyle name="40% - Accent5 8" xfId="5853"/>
    <cellStyle name="40% - Accent5 9" xfId="5854"/>
    <cellStyle name="40% - Accent6 10" xfId="5855"/>
    <cellStyle name="40% - Accent6 10 2" xfId="5856"/>
    <cellStyle name="40% - Accent6 11" xfId="5857"/>
    <cellStyle name="40% - Accent6 12" xfId="5858"/>
    <cellStyle name="40% - Accent6 12 2" xfId="5859"/>
    <cellStyle name="40% - Accent6 13" xfId="5860"/>
    <cellStyle name="40% - Accent6 14" xfId="5861"/>
    <cellStyle name="40% - Accent6 15" xfId="5862"/>
    <cellStyle name="40% - Accent6 16" xfId="5863"/>
    <cellStyle name="40% - Accent6 17" xfId="5864"/>
    <cellStyle name="40% - Accent6 18" xfId="5865"/>
    <cellStyle name="40% - Accent6 19" xfId="5866"/>
    <cellStyle name="40% - Accent6 2" xfId="5867"/>
    <cellStyle name="40% - Accent6 2 2" xfId="5868"/>
    <cellStyle name="40% - Accent6 2 3" xfId="63092"/>
    <cellStyle name="40% - Accent6 2_401K Summary" xfId="5869"/>
    <cellStyle name="40% - Accent6 20" xfId="5870"/>
    <cellStyle name="40% - Accent6 21" xfId="5871"/>
    <cellStyle name="40% - Accent6 22" xfId="5872"/>
    <cellStyle name="40% - Accent6 3" xfId="5873"/>
    <cellStyle name="40% - Accent6 3 2" xfId="5874"/>
    <cellStyle name="40% - Accent6 3 2 2" xfId="5875"/>
    <cellStyle name="40% - Accent6 3 2 2 2" xfId="5876"/>
    <cellStyle name="40% - Accent6 3 2 2 2 2" xfId="5877"/>
    <cellStyle name="40% - Accent6 3 2 2 2 2 2" xfId="5878"/>
    <cellStyle name="40% - Accent6 3 2 2 2 2 2 2" xfId="5879"/>
    <cellStyle name="40% - Accent6 3 2 2 2 2 3" xfId="5880"/>
    <cellStyle name="40% - Accent6 3 2 2 2 3" xfId="5881"/>
    <cellStyle name="40% - Accent6 3 2 2 2 3 2" xfId="5882"/>
    <cellStyle name="40% - Accent6 3 2 2 2 4" xfId="5883"/>
    <cellStyle name="40% - Accent6 3 2 2 3" xfId="5884"/>
    <cellStyle name="40% - Accent6 3 2 2 3 2" xfId="5885"/>
    <cellStyle name="40% - Accent6 3 2 2 3 2 2" xfId="5886"/>
    <cellStyle name="40% - Accent6 3 2 2 3 2 2 2" xfId="5887"/>
    <cellStyle name="40% - Accent6 3 2 2 3 2 3" xfId="5888"/>
    <cellStyle name="40% - Accent6 3 2 2 3 3" xfId="5889"/>
    <cellStyle name="40% - Accent6 3 2 2 3 3 2" xfId="5890"/>
    <cellStyle name="40% - Accent6 3 2 2 3 4" xfId="5891"/>
    <cellStyle name="40% - Accent6 3 2 2 4" xfId="5892"/>
    <cellStyle name="40% - Accent6 3 2 2 4 2" xfId="5893"/>
    <cellStyle name="40% - Accent6 3 2 2 4 2 2" xfId="5894"/>
    <cellStyle name="40% - Accent6 3 2 2 4 3" xfId="5895"/>
    <cellStyle name="40% - Accent6 3 2 2 5" xfId="5896"/>
    <cellStyle name="40% - Accent6 3 2 2 5 2" xfId="5897"/>
    <cellStyle name="40% - Accent6 3 2 2 6" xfId="5898"/>
    <cellStyle name="40% - Accent6 3 2 3" xfId="5899"/>
    <cellStyle name="40% - Accent6 3 2 3 2" xfId="5900"/>
    <cellStyle name="40% - Accent6 3 2 3 2 2" xfId="5901"/>
    <cellStyle name="40% - Accent6 3 2 3 2 2 2" xfId="5902"/>
    <cellStyle name="40% - Accent6 3 2 3 2 2 2 2" xfId="5903"/>
    <cellStyle name="40% - Accent6 3 2 3 2 2 3" xfId="5904"/>
    <cellStyle name="40% - Accent6 3 2 3 2 3" xfId="5905"/>
    <cellStyle name="40% - Accent6 3 2 3 2 3 2" xfId="5906"/>
    <cellStyle name="40% - Accent6 3 2 3 2 4" xfId="5907"/>
    <cellStyle name="40% - Accent6 3 2 3 3" xfId="5908"/>
    <cellStyle name="40% - Accent6 3 2 3 3 2" xfId="5909"/>
    <cellStyle name="40% - Accent6 3 2 3 3 2 2" xfId="5910"/>
    <cellStyle name="40% - Accent6 3 2 3 3 2 2 2" xfId="5911"/>
    <cellStyle name="40% - Accent6 3 2 3 3 2 3" xfId="5912"/>
    <cellStyle name="40% - Accent6 3 2 3 3 3" xfId="5913"/>
    <cellStyle name="40% - Accent6 3 2 3 3 3 2" xfId="5914"/>
    <cellStyle name="40% - Accent6 3 2 3 3 4" xfId="5915"/>
    <cellStyle name="40% - Accent6 3 2 3 4" xfId="5916"/>
    <cellStyle name="40% - Accent6 3 2 3 4 2" xfId="5917"/>
    <cellStyle name="40% - Accent6 3 2 3 4 2 2" xfId="5918"/>
    <cellStyle name="40% - Accent6 3 2 3 4 3" xfId="5919"/>
    <cellStyle name="40% - Accent6 3 2 3 5" xfId="5920"/>
    <cellStyle name="40% - Accent6 3 2 3 5 2" xfId="5921"/>
    <cellStyle name="40% - Accent6 3 2 3 6" xfId="5922"/>
    <cellStyle name="40% - Accent6 3 2 4" xfId="5923"/>
    <cellStyle name="40% - Accent6 3 2 4 2" xfId="5924"/>
    <cellStyle name="40% - Accent6 3 2 4 2 2" xfId="5925"/>
    <cellStyle name="40% - Accent6 3 2 4 2 2 2" xfId="5926"/>
    <cellStyle name="40% - Accent6 3 2 4 2 3" xfId="5927"/>
    <cellStyle name="40% - Accent6 3 2 4 3" xfId="5928"/>
    <cellStyle name="40% - Accent6 3 2 4 3 2" xfId="5929"/>
    <cellStyle name="40% - Accent6 3 2 4 4" xfId="5930"/>
    <cellStyle name="40% - Accent6 3 2 5" xfId="5931"/>
    <cellStyle name="40% - Accent6 3 2 5 2" xfId="5932"/>
    <cellStyle name="40% - Accent6 3 2 5 2 2" xfId="5933"/>
    <cellStyle name="40% - Accent6 3 2 5 2 2 2" xfId="5934"/>
    <cellStyle name="40% - Accent6 3 2 5 2 3" xfId="5935"/>
    <cellStyle name="40% - Accent6 3 2 5 3" xfId="5936"/>
    <cellStyle name="40% - Accent6 3 2 5 3 2" xfId="5937"/>
    <cellStyle name="40% - Accent6 3 2 5 4" xfId="5938"/>
    <cellStyle name="40% - Accent6 3 2 6" xfId="5939"/>
    <cellStyle name="40% - Accent6 3 2 6 2" xfId="5940"/>
    <cellStyle name="40% - Accent6 3 2 6 2 2" xfId="5941"/>
    <cellStyle name="40% - Accent6 3 2 6 3" xfId="5942"/>
    <cellStyle name="40% - Accent6 3 2 7" xfId="5943"/>
    <cellStyle name="40% - Accent6 3 2 7 2" xfId="5944"/>
    <cellStyle name="40% - Accent6 3 2 8" xfId="5945"/>
    <cellStyle name="40% - Accent6 3 3" xfId="5946"/>
    <cellStyle name="40% - Accent6 3 3 2" xfId="5947"/>
    <cellStyle name="40% - Accent6 3 3 2 2" xfId="5948"/>
    <cellStyle name="40% - Accent6 3 3 2 2 2" xfId="5949"/>
    <cellStyle name="40% - Accent6 3 3 2 2 2 2" xfId="5950"/>
    <cellStyle name="40% - Accent6 3 3 2 2 3" xfId="5951"/>
    <cellStyle name="40% - Accent6 3 3 2 3" xfId="5952"/>
    <cellStyle name="40% - Accent6 3 3 2 3 2" xfId="5953"/>
    <cellStyle name="40% - Accent6 3 3 2 4" xfId="5954"/>
    <cellStyle name="40% - Accent6 3 3 3" xfId="5955"/>
    <cellStyle name="40% - Accent6 3 3 3 2" xfId="5956"/>
    <cellStyle name="40% - Accent6 3 3 3 2 2" xfId="5957"/>
    <cellStyle name="40% - Accent6 3 3 3 2 2 2" xfId="5958"/>
    <cellStyle name="40% - Accent6 3 3 3 2 3" xfId="5959"/>
    <cellStyle name="40% - Accent6 3 3 3 3" xfId="5960"/>
    <cellStyle name="40% - Accent6 3 3 3 3 2" xfId="5961"/>
    <cellStyle name="40% - Accent6 3 3 3 4" xfId="5962"/>
    <cellStyle name="40% - Accent6 3 3 4" xfId="5963"/>
    <cellStyle name="40% - Accent6 3 3 4 2" xfId="5964"/>
    <cellStyle name="40% - Accent6 3 3 4 2 2" xfId="5965"/>
    <cellStyle name="40% - Accent6 3 3 4 3" xfId="5966"/>
    <cellStyle name="40% - Accent6 3 3 5" xfId="5967"/>
    <cellStyle name="40% - Accent6 3 3 5 2" xfId="5968"/>
    <cellStyle name="40% - Accent6 3 3 6" xfId="5969"/>
    <cellStyle name="40% - Accent6 3 4" xfId="5970"/>
    <cellStyle name="40% - Accent6 3 4 2" xfId="5971"/>
    <cellStyle name="40% - Accent6 3 4 2 2" xfId="5972"/>
    <cellStyle name="40% - Accent6 3 4 2 2 2" xfId="5973"/>
    <cellStyle name="40% - Accent6 3 4 2 2 2 2" xfId="5974"/>
    <cellStyle name="40% - Accent6 3 4 2 2 3" xfId="5975"/>
    <cellStyle name="40% - Accent6 3 4 2 3" xfId="5976"/>
    <cellStyle name="40% - Accent6 3 4 2 3 2" xfId="5977"/>
    <cellStyle name="40% - Accent6 3 4 2 4" xfId="5978"/>
    <cellStyle name="40% - Accent6 3 4 3" xfId="5979"/>
    <cellStyle name="40% - Accent6 3 4 3 2" xfId="5980"/>
    <cellStyle name="40% - Accent6 3 4 3 2 2" xfId="5981"/>
    <cellStyle name="40% - Accent6 3 4 3 2 2 2" xfId="5982"/>
    <cellStyle name="40% - Accent6 3 4 3 2 3" xfId="5983"/>
    <cellStyle name="40% - Accent6 3 4 3 3" xfId="5984"/>
    <cellStyle name="40% - Accent6 3 4 3 3 2" xfId="5985"/>
    <cellStyle name="40% - Accent6 3 4 3 4" xfId="5986"/>
    <cellStyle name="40% - Accent6 3 4 4" xfId="5987"/>
    <cellStyle name="40% - Accent6 3 4 4 2" xfId="5988"/>
    <cellStyle name="40% - Accent6 3 4 4 2 2" xfId="5989"/>
    <cellStyle name="40% - Accent6 3 4 4 3" xfId="5990"/>
    <cellStyle name="40% - Accent6 3 4 5" xfId="5991"/>
    <cellStyle name="40% - Accent6 3 4 5 2" xfId="5992"/>
    <cellStyle name="40% - Accent6 3 4 6" xfId="5993"/>
    <cellStyle name="40% - Accent6 3 5" xfId="5994"/>
    <cellStyle name="40% - Accent6 3 5 2" xfId="5995"/>
    <cellStyle name="40% - Accent6 3 5 2 2" xfId="5996"/>
    <cellStyle name="40% - Accent6 3 5 2 2 2" xfId="5997"/>
    <cellStyle name="40% - Accent6 3 5 2 3" xfId="5998"/>
    <cellStyle name="40% - Accent6 3 5 3" xfId="5999"/>
    <cellStyle name="40% - Accent6 3 5 3 2" xfId="6000"/>
    <cellStyle name="40% - Accent6 3 5 4" xfId="6001"/>
    <cellStyle name="40% - Accent6 3 6" xfId="6002"/>
    <cellStyle name="40% - Accent6 3 6 2" xfId="6003"/>
    <cellStyle name="40% - Accent6 3 6 2 2" xfId="6004"/>
    <cellStyle name="40% - Accent6 3 6 2 2 2" xfId="6005"/>
    <cellStyle name="40% - Accent6 3 6 2 3" xfId="6006"/>
    <cellStyle name="40% - Accent6 3 6 3" xfId="6007"/>
    <cellStyle name="40% - Accent6 3 6 3 2" xfId="6008"/>
    <cellStyle name="40% - Accent6 3 6 4" xfId="6009"/>
    <cellStyle name="40% - Accent6 3 7" xfId="6010"/>
    <cellStyle name="40% - Accent6 3 7 2" xfId="6011"/>
    <cellStyle name="40% - Accent6 3 7 2 2" xfId="6012"/>
    <cellStyle name="40% - Accent6 3 7 3" xfId="6013"/>
    <cellStyle name="40% - Accent6 3 8" xfId="6014"/>
    <cellStyle name="40% - Accent6 3 8 2" xfId="6015"/>
    <cellStyle name="40% - Accent6 3 9" xfId="6016"/>
    <cellStyle name="40% - Accent6 4" xfId="6017"/>
    <cellStyle name="40% - Accent6 4 2" xfId="6018"/>
    <cellStyle name="40% - Accent6 4 2 2" xfId="6019"/>
    <cellStyle name="40% - Accent6 4 3" xfId="6020"/>
    <cellStyle name="40% - Accent6 5" xfId="6021"/>
    <cellStyle name="40% - Accent6 5 2" xfId="6022"/>
    <cellStyle name="40% - Accent6 5 2 2" xfId="6023"/>
    <cellStyle name="40% - Accent6 5 2 2 2" xfId="6024"/>
    <cellStyle name="40% - Accent6 5 2 2 2 2" xfId="6025"/>
    <cellStyle name="40% - Accent6 5 2 2 2 2 2" xfId="6026"/>
    <cellStyle name="40% - Accent6 5 2 2 2 3" xfId="6027"/>
    <cellStyle name="40% - Accent6 5 2 2 3" xfId="6028"/>
    <cellStyle name="40% - Accent6 5 2 2 3 2" xfId="6029"/>
    <cellStyle name="40% - Accent6 5 2 2 4" xfId="6030"/>
    <cellStyle name="40% - Accent6 5 2 3" xfId="6031"/>
    <cellStyle name="40% - Accent6 5 2 3 2" xfId="6032"/>
    <cellStyle name="40% - Accent6 5 2 3 2 2" xfId="6033"/>
    <cellStyle name="40% - Accent6 5 2 3 2 2 2" xfId="6034"/>
    <cellStyle name="40% - Accent6 5 2 3 2 3" xfId="6035"/>
    <cellStyle name="40% - Accent6 5 2 3 3" xfId="6036"/>
    <cellStyle name="40% - Accent6 5 2 3 3 2" xfId="6037"/>
    <cellStyle name="40% - Accent6 5 2 3 4" xfId="6038"/>
    <cellStyle name="40% - Accent6 5 2 4" xfId="6039"/>
    <cellStyle name="40% - Accent6 5 2 4 2" xfId="6040"/>
    <cellStyle name="40% - Accent6 5 2 4 2 2" xfId="6041"/>
    <cellStyle name="40% - Accent6 5 2 4 3" xfId="6042"/>
    <cellStyle name="40% - Accent6 5 2 5" xfId="6043"/>
    <cellStyle name="40% - Accent6 5 2 5 2" xfId="6044"/>
    <cellStyle name="40% - Accent6 5 2 6" xfId="6045"/>
    <cellStyle name="40% - Accent6 5 3" xfId="6046"/>
    <cellStyle name="40% - Accent6 5 3 2" xfId="6047"/>
    <cellStyle name="40% - Accent6 5 3 2 2" xfId="6048"/>
    <cellStyle name="40% - Accent6 5 3 2 2 2" xfId="6049"/>
    <cellStyle name="40% - Accent6 5 3 2 2 2 2" xfId="6050"/>
    <cellStyle name="40% - Accent6 5 3 2 2 3" xfId="6051"/>
    <cellStyle name="40% - Accent6 5 3 2 3" xfId="6052"/>
    <cellStyle name="40% - Accent6 5 3 2 3 2" xfId="6053"/>
    <cellStyle name="40% - Accent6 5 3 2 4" xfId="6054"/>
    <cellStyle name="40% - Accent6 5 3 3" xfId="6055"/>
    <cellStyle name="40% - Accent6 5 3 3 2" xfId="6056"/>
    <cellStyle name="40% - Accent6 5 3 3 2 2" xfId="6057"/>
    <cellStyle name="40% - Accent6 5 3 3 2 2 2" xfId="6058"/>
    <cellStyle name="40% - Accent6 5 3 3 2 3" xfId="6059"/>
    <cellStyle name="40% - Accent6 5 3 3 3" xfId="6060"/>
    <cellStyle name="40% - Accent6 5 3 3 3 2" xfId="6061"/>
    <cellStyle name="40% - Accent6 5 3 3 4" xfId="6062"/>
    <cellStyle name="40% - Accent6 5 3 4" xfId="6063"/>
    <cellStyle name="40% - Accent6 5 3 4 2" xfId="6064"/>
    <cellStyle name="40% - Accent6 5 3 4 2 2" xfId="6065"/>
    <cellStyle name="40% - Accent6 5 3 4 3" xfId="6066"/>
    <cellStyle name="40% - Accent6 5 3 5" xfId="6067"/>
    <cellStyle name="40% - Accent6 5 3 5 2" xfId="6068"/>
    <cellStyle name="40% - Accent6 5 3 6" xfId="6069"/>
    <cellStyle name="40% - Accent6 5 4" xfId="6070"/>
    <cellStyle name="40% - Accent6 5 4 2" xfId="6071"/>
    <cellStyle name="40% - Accent6 5 4 2 2" xfId="6072"/>
    <cellStyle name="40% - Accent6 5 4 2 2 2" xfId="6073"/>
    <cellStyle name="40% - Accent6 5 4 2 3" xfId="6074"/>
    <cellStyle name="40% - Accent6 5 4 3" xfId="6075"/>
    <cellStyle name="40% - Accent6 5 4 3 2" xfId="6076"/>
    <cellStyle name="40% - Accent6 5 4 4" xfId="6077"/>
    <cellStyle name="40% - Accent6 5 5" xfId="6078"/>
    <cellStyle name="40% - Accent6 5 5 2" xfId="6079"/>
    <cellStyle name="40% - Accent6 5 5 2 2" xfId="6080"/>
    <cellStyle name="40% - Accent6 5 5 2 2 2" xfId="6081"/>
    <cellStyle name="40% - Accent6 5 5 2 3" xfId="6082"/>
    <cellStyle name="40% - Accent6 5 5 3" xfId="6083"/>
    <cellStyle name="40% - Accent6 5 5 3 2" xfId="6084"/>
    <cellStyle name="40% - Accent6 5 5 4" xfId="6085"/>
    <cellStyle name="40% - Accent6 5 6" xfId="6086"/>
    <cellStyle name="40% - Accent6 5 6 2" xfId="6087"/>
    <cellStyle name="40% - Accent6 5 6 2 2" xfId="6088"/>
    <cellStyle name="40% - Accent6 5 6 3" xfId="6089"/>
    <cellStyle name="40% - Accent6 5 7" xfId="6090"/>
    <cellStyle name="40% - Accent6 5 7 2" xfId="6091"/>
    <cellStyle name="40% - Accent6 5 8" xfId="6092"/>
    <cellStyle name="40% - Accent6 6" xfId="6093"/>
    <cellStyle name="40% - Accent6 6 2" xfId="6094"/>
    <cellStyle name="40% - Accent6 6 2 2" xfId="6095"/>
    <cellStyle name="40% - Accent6 6 2 2 2" xfId="6096"/>
    <cellStyle name="40% - Accent6 6 2 2 2 2" xfId="6097"/>
    <cellStyle name="40% - Accent6 6 2 2 2 2 2" xfId="6098"/>
    <cellStyle name="40% - Accent6 6 2 2 2 3" xfId="6099"/>
    <cellStyle name="40% - Accent6 6 2 2 3" xfId="6100"/>
    <cellStyle name="40% - Accent6 6 2 2 3 2" xfId="6101"/>
    <cellStyle name="40% - Accent6 6 2 2 4" xfId="6102"/>
    <cellStyle name="40% - Accent6 6 2 3" xfId="6103"/>
    <cellStyle name="40% - Accent6 6 2 3 2" xfId="6104"/>
    <cellStyle name="40% - Accent6 6 2 3 2 2" xfId="6105"/>
    <cellStyle name="40% - Accent6 6 2 3 2 2 2" xfId="6106"/>
    <cellStyle name="40% - Accent6 6 2 3 2 3" xfId="6107"/>
    <cellStyle name="40% - Accent6 6 2 3 3" xfId="6108"/>
    <cellStyle name="40% - Accent6 6 2 3 3 2" xfId="6109"/>
    <cellStyle name="40% - Accent6 6 2 3 4" xfId="6110"/>
    <cellStyle name="40% - Accent6 6 2 4" xfId="6111"/>
    <cellStyle name="40% - Accent6 6 2 4 2" xfId="6112"/>
    <cellStyle name="40% - Accent6 6 2 4 2 2" xfId="6113"/>
    <cellStyle name="40% - Accent6 6 2 4 3" xfId="6114"/>
    <cellStyle name="40% - Accent6 6 2 5" xfId="6115"/>
    <cellStyle name="40% - Accent6 6 2 5 2" xfId="6116"/>
    <cellStyle name="40% - Accent6 6 2 6" xfId="6117"/>
    <cellStyle name="40% - Accent6 6 3" xfId="6118"/>
    <cellStyle name="40% - Accent6 6 3 2" xfId="6119"/>
    <cellStyle name="40% - Accent6 6 3 2 2" xfId="6120"/>
    <cellStyle name="40% - Accent6 6 3 2 2 2" xfId="6121"/>
    <cellStyle name="40% - Accent6 6 3 2 2 2 2" xfId="6122"/>
    <cellStyle name="40% - Accent6 6 3 2 2 3" xfId="6123"/>
    <cellStyle name="40% - Accent6 6 3 2 3" xfId="6124"/>
    <cellStyle name="40% - Accent6 6 3 2 3 2" xfId="6125"/>
    <cellStyle name="40% - Accent6 6 3 2 4" xfId="6126"/>
    <cellStyle name="40% - Accent6 6 3 3" xfId="6127"/>
    <cellStyle name="40% - Accent6 6 3 3 2" xfId="6128"/>
    <cellStyle name="40% - Accent6 6 3 3 2 2" xfId="6129"/>
    <cellStyle name="40% - Accent6 6 3 3 2 2 2" xfId="6130"/>
    <cellStyle name="40% - Accent6 6 3 3 2 3" xfId="6131"/>
    <cellStyle name="40% - Accent6 6 3 3 3" xfId="6132"/>
    <cellStyle name="40% - Accent6 6 3 3 3 2" xfId="6133"/>
    <cellStyle name="40% - Accent6 6 3 3 4" xfId="6134"/>
    <cellStyle name="40% - Accent6 6 3 4" xfId="6135"/>
    <cellStyle name="40% - Accent6 6 3 4 2" xfId="6136"/>
    <cellStyle name="40% - Accent6 6 3 4 2 2" xfId="6137"/>
    <cellStyle name="40% - Accent6 6 3 4 3" xfId="6138"/>
    <cellStyle name="40% - Accent6 6 3 5" xfId="6139"/>
    <cellStyle name="40% - Accent6 6 3 5 2" xfId="6140"/>
    <cellStyle name="40% - Accent6 6 3 6" xfId="6141"/>
    <cellStyle name="40% - Accent6 6 4" xfId="6142"/>
    <cellStyle name="40% - Accent6 6 4 2" xfId="6143"/>
    <cellStyle name="40% - Accent6 6 4 2 2" xfId="6144"/>
    <cellStyle name="40% - Accent6 6 4 2 2 2" xfId="6145"/>
    <cellStyle name="40% - Accent6 6 4 2 3" xfId="6146"/>
    <cellStyle name="40% - Accent6 6 4 3" xfId="6147"/>
    <cellStyle name="40% - Accent6 6 4 3 2" xfId="6148"/>
    <cellStyle name="40% - Accent6 6 4 4" xfId="6149"/>
    <cellStyle name="40% - Accent6 6 5" xfId="6150"/>
    <cellStyle name="40% - Accent6 6 5 2" xfId="6151"/>
    <cellStyle name="40% - Accent6 6 5 2 2" xfId="6152"/>
    <cellStyle name="40% - Accent6 6 5 2 2 2" xfId="6153"/>
    <cellStyle name="40% - Accent6 6 5 2 3" xfId="6154"/>
    <cellStyle name="40% - Accent6 6 5 3" xfId="6155"/>
    <cellStyle name="40% - Accent6 6 5 3 2" xfId="6156"/>
    <cellStyle name="40% - Accent6 6 5 4" xfId="6157"/>
    <cellStyle name="40% - Accent6 6 6" xfId="6158"/>
    <cellStyle name="40% - Accent6 6 6 2" xfId="6159"/>
    <cellStyle name="40% - Accent6 6 6 2 2" xfId="6160"/>
    <cellStyle name="40% - Accent6 6 6 3" xfId="6161"/>
    <cellStyle name="40% - Accent6 6 7" xfId="6162"/>
    <cellStyle name="40% - Accent6 6 7 2" xfId="6163"/>
    <cellStyle name="40% - Accent6 6 8" xfId="6164"/>
    <cellStyle name="40% - Accent6 7" xfId="6165"/>
    <cellStyle name="40% - Accent6 8" xfId="6166"/>
    <cellStyle name="40% - Accent6 9" xfId="6167"/>
    <cellStyle name="5" xfId="6168"/>
    <cellStyle name="6" xfId="6169"/>
    <cellStyle name="6 2" xfId="6170"/>
    <cellStyle name="6_401K Summary" xfId="6171"/>
    <cellStyle name="6_March_LTD_Premium" xfId="6172"/>
    <cellStyle name="6_Nov Self Admin LTD Income Premium - CIGNA" xfId="6173"/>
    <cellStyle name="6_Other Benefits Alloc" xfId="6174"/>
    <cellStyle name="6_Other Benefits Allocation %" xfId="6175"/>
    <cellStyle name="60% - Accent1 2" xfId="6176"/>
    <cellStyle name="60% - Accent1 2 2" xfId="6177"/>
    <cellStyle name="60% - Accent1 2 3" xfId="63093"/>
    <cellStyle name="60% - Accent1 2_401K Summary" xfId="6178"/>
    <cellStyle name="60% - Accent1 3" xfId="6179"/>
    <cellStyle name="60% - Accent1 4" xfId="6180"/>
    <cellStyle name="60% - Accent1 5" xfId="6181"/>
    <cellStyle name="60% - Accent1 6" xfId="6182"/>
    <cellStyle name="60% - Accent1 7" xfId="6183"/>
    <cellStyle name="60% - Accent1 8" xfId="6184"/>
    <cellStyle name="60% - Accent2 2" xfId="6185"/>
    <cellStyle name="60% - Accent2 2 2" xfId="6186"/>
    <cellStyle name="60% - Accent2 2 3" xfId="63094"/>
    <cellStyle name="60% - Accent2 2_401K Summary" xfId="6187"/>
    <cellStyle name="60% - Accent2 3" xfId="6188"/>
    <cellStyle name="60% - Accent2 4" xfId="6189"/>
    <cellStyle name="60% - Accent2 5" xfId="6190"/>
    <cellStyle name="60% - Accent2 6" xfId="6191"/>
    <cellStyle name="60% - Accent2 7" xfId="6192"/>
    <cellStyle name="60% - Accent2 8" xfId="6193"/>
    <cellStyle name="60% - Accent3 2" xfId="6194"/>
    <cellStyle name="60% - Accent3 2 2" xfId="6195"/>
    <cellStyle name="60% - Accent3 2 3" xfId="63095"/>
    <cellStyle name="60% - Accent3 2_401K Summary" xfId="6196"/>
    <cellStyle name="60% - Accent3 3" xfId="6197"/>
    <cellStyle name="60% - Accent3 4" xfId="6198"/>
    <cellStyle name="60% - Accent3 5" xfId="6199"/>
    <cellStyle name="60% - Accent3 6" xfId="6200"/>
    <cellStyle name="60% - Accent3 7" xfId="6201"/>
    <cellStyle name="60% - Accent3 8" xfId="6202"/>
    <cellStyle name="60% - Accent4 2" xfId="6203"/>
    <cellStyle name="60% - Accent4 2 2" xfId="6204"/>
    <cellStyle name="60% - Accent4 2 3" xfId="63096"/>
    <cellStyle name="60% - Accent4 2_401K Summary" xfId="6205"/>
    <cellStyle name="60% - Accent4 3" xfId="6206"/>
    <cellStyle name="60% - Accent4 4" xfId="6207"/>
    <cellStyle name="60% - Accent4 5" xfId="6208"/>
    <cellStyle name="60% - Accent4 6" xfId="6209"/>
    <cellStyle name="60% - Accent4 7" xfId="6210"/>
    <cellStyle name="60% - Accent4 8" xfId="6211"/>
    <cellStyle name="60% - Accent5 2" xfId="6212"/>
    <cellStyle name="60% - Accent5 2 2" xfId="6213"/>
    <cellStyle name="60% - Accent5 2 3" xfId="63097"/>
    <cellStyle name="60% - Accent5 2_401K Summary" xfId="6214"/>
    <cellStyle name="60% - Accent5 3" xfId="6215"/>
    <cellStyle name="60% - Accent5 4" xfId="6216"/>
    <cellStyle name="60% - Accent5 5" xfId="6217"/>
    <cellStyle name="60% - Accent5 6" xfId="6218"/>
    <cellStyle name="60% - Accent5 7" xfId="6219"/>
    <cellStyle name="60% - Accent5 8" xfId="6220"/>
    <cellStyle name="60% - Accent6 2" xfId="6221"/>
    <cellStyle name="60% - Accent6 2 2" xfId="6222"/>
    <cellStyle name="60% - Accent6 2 3" xfId="63098"/>
    <cellStyle name="60% - Accent6 2_401K Summary" xfId="6223"/>
    <cellStyle name="60% - Accent6 3" xfId="6224"/>
    <cellStyle name="60% - Accent6 4" xfId="6225"/>
    <cellStyle name="60% - Accent6 5" xfId="6226"/>
    <cellStyle name="60% - Accent6 6" xfId="6227"/>
    <cellStyle name="60% - Accent6 7" xfId="6228"/>
    <cellStyle name="60% - Accent6 8" xfId="6229"/>
    <cellStyle name="8" xfId="6230"/>
    <cellStyle name="8 2" xfId="6231"/>
    <cellStyle name="8_401K Summary" xfId="6232"/>
    <cellStyle name="8_March_LTD_Premium" xfId="6233"/>
    <cellStyle name="8_Nov Self Admin LTD Income Premium - CIGNA" xfId="6234"/>
    <cellStyle name="8_Other Benefits Alloc" xfId="6235"/>
    <cellStyle name="8_Other Benefits Allocation %" xfId="6236"/>
    <cellStyle name="9" xfId="6237"/>
    <cellStyle name="a" xfId="6238"/>
    <cellStyle name="a 2" xfId="6239"/>
    <cellStyle name="a1" xfId="6240"/>
    <cellStyle name="a1 2" xfId="6241"/>
    <cellStyle name="a1 2 2" xfId="6242"/>
    <cellStyle name="a1 2 2 2" xfId="6243"/>
    <cellStyle name="a1 2 3" xfId="6244"/>
    <cellStyle name="a1 3" xfId="6245"/>
    <cellStyle name="a1 3 2" xfId="6246"/>
    <cellStyle name="Accent1 - 20%" xfId="6247"/>
    <cellStyle name="Accent1 - 20% 2" xfId="6248"/>
    <cellStyle name="Accent1 - 20% 3" xfId="6249"/>
    <cellStyle name="Accent1 - 20% 4" xfId="6250"/>
    <cellStyle name="Accent1 - 20%_401K Summary" xfId="6251"/>
    <cellStyle name="Accent1 - 40%" xfId="6252"/>
    <cellStyle name="Accent1 - 40% 2" xfId="6253"/>
    <cellStyle name="Accent1 - 40% 3" xfId="6254"/>
    <cellStyle name="Accent1 - 40% 4" xfId="6255"/>
    <cellStyle name="Accent1 - 40%_401K Summary" xfId="6256"/>
    <cellStyle name="Accent1 - 60%" xfId="6257"/>
    <cellStyle name="Accent1 - 60% 2" xfId="6258"/>
    <cellStyle name="Accent1 - 60% 3" xfId="6259"/>
    <cellStyle name="Accent1 - 60% 4" xfId="6260"/>
    <cellStyle name="Accent1 - 60%_401K Summary" xfId="6261"/>
    <cellStyle name="Accent1 10" xfId="6262"/>
    <cellStyle name="Accent1 10 2" xfId="6263"/>
    <cellStyle name="Accent1 11" xfId="6264"/>
    <cellStyle name="Accent1 12" xfId="6265"/>
    <cellStyle name="Accent1 13" xfId="6266"/>
    <cellStyle name="Accent1 13 2" xfId="6267"/>
    <cellStyle name="Accent1 14" xfId="6268"/>
    <cellStyle name="Accent1 14 2" xfId="6269"/>
    <cellStyle name="Accent1 15" xfId="6270"/>
    <cellStyle name="Accent1 15 2" xfId="6271"/>
    <cellStyle name="Accent1 16" xfId="6272"/>
    <cellStyle name="Accent1 16 2" xfId="6273"/>
    <cellStyle name="Accent1 17" xfId="6274"/>
    <cellStyle name="Accent1 18" xfId="6275"/>
    <cellStyle name="Accent1 19" xfId="6276"/>
    <cellStyle name="Accent1 2" xfId="6277"/>
    <cellStyle name="Accent1 2 2" xfId="6278"/>
    <cellStyle name="Accent1 2 3" xfId="6279"/>
    <cellStyle name="Accent1 20" xfId="6280"/>
    <cellStyle name="Accent1 21" xfId="6281"/>
    <cellStyle name="Accent1 22" xfId="6282"/>
    <cellStyle name="Accent1 23" xfId="6283"/>
    <cellStyle name="Accent1 24" xfId="6284"/>
    <cellStyle name="Accent1 25" xfId="6285"/>
    <cellStyle name="Accent1 26" xfId="6286"/>
    <cellStyle name="Accent1 27" xfId="6287"/>
    <cellStyle name="Accent1 28" xfId="6288"/>
    <cellStyle name="Accent1 29" xfId="6289"/>
    <cellStyle name="Accent1 3" xfId="6290"/>
    <cellStyle name="Accent1 30" xfId="6291"/>
    <cellStyle name="Accent1 31" xfId="6292"/>
    <cellStyle name="Accent1 32" xfId="6293"/>
    <cellStyle name="Accent1 33" xfId="6294"/>
    <cellStyle name="Accent1 34" xfId="6295"/>
    <cellStyle name="Accent1 35" xfId="6296"/>
    <cellStyle name="Accent1 36" xfId="6297"/>
    <cellStyle name="Accent1 37" xfId="6298"/>
    <cellStyle name="Accent1 38" xfId="6299"/>
    <cellStyle name="Accent1 39" xfId="6300"/>
    <cellStyle name="Accent1 4" xfId="6301"/>
    <cellStyle name="Accent1 40" xfId="6302"/>
    <cellStyle name="Accent1 41" xfId="6303"/>
    <cellStyle name="Accent1 42" xfId="6304"/>
    <cellStyle name="Accent1 5" xfId="6305"/>
    <cellStyle name="Accent1 6" xfId="6306"/>
    <cellStyle name="Accent1 7" xfId="6307"/>
    <cellStyle name="Accent1 8" xfId="6308"/>
    <cellStyle name="Accent1 9" xfId="6309"/>
    <cellStyle name="Accent1 9 2" xfId="6310"/>
    <cellStyle name="Accent2 - 20%" xfId="6311"/>
    <cellStyle name="Accent2 - 20% 2" xfId="6312"/>
    <cellStyle name="Accent2 - 20% 3" xfId="6313"/>
    <cellStyle name="Accent2 - 20% 4" xfId="6314"/>
    <cellStyle name="Accent2 - 20%_401K Summary" xfId="6315"/>
    <cellStyle name="Accent2 - 40%" xfId="6316"/>
    <cellStyle name="Accent2 - 40% 2" xfId="6317"/>
    <cellStyle name="Accent2 - 40% 3" xfId="6318"/>
    <cellStyle name="Accent2 - 40% 4" xfId="6319"/>
    <cellStyle name="Accent2 - 40%_401K Summary" xfId="6320"/>
    <cellStyle name="Accent2 - 60%" xfId="6321"/>
    <cellStyle name="Accent2 - 60% 2" xfId="6322"/>
    <cellStyle name="Accent2 - 60% 3" xfId="6323"/>
    <cellStyle name="Accent2 - 60% 4" xfId="6324"/>
    <cellStyle name="Accent2 - 60%_401K Summary" xfId="6325"/>
    <cellStyle name="Accent2 10" xfId="6326"/>
    <cellStyle name="Accent2 10 2" xfId="6327"/>
    <cellStyle name="Accent2 11" xfId="6328"/>
    <cellStyle name="Accent2 12" xfId="6329"/>
    <cellStyle name="Accent2 13" xfId="6330"/>
    <cellStyle name="Accent2 13 2" xfId="6331"/>
    <cellStyle name="Accent2 14" xfId="6332"/>
    <cellStyle name="Accent2 14 2" xfId="6333"/>
    <cellStyle name="Accent2 15" xfId="6334"/>
    <cellStyle name="Accent2 15 2" xfId="6335"/>
    <cellStyle name="Accent2 16" xfId="6336"/>
    <cellStyle name="Accent2 16 2" xfId="6337"/>
    <cellStyle name="Accent2 17" xfId="6338"/>
    <cellStyle name="Accent2 18" xfId="6339"/>
    <cellStyle name="Accent2 19" xfId="6340"/>
    <cellStyle name="Accent2 2" xfId="6341"/>
    <cellStyle name="Accent2 2 2" xfId="6342"/>
    <cellStyle name="Accent2 2 3" xfId="6343"/>
    <cellStyle name="Accent2 20" xfId="6344"/>
    <cellStyle name="Accent2 21" xfId="6345"/>
    <cellStyle name="Accent2 22" xfId="6346"/>
    <cellStyle name="Accent2 23" xfId="6347"/>
    <cellStyle name="Accent2 24" xfId="6348"/>
    <cellStyle name="Accent2 25" xfId="6349"/>
    <cellStyle name="Accent2 26" xfId="6350"/>
    <cellStyle name="Accent2 27" xfId="6351"/>
    <cellStyle name="Accent2 28" xfId="6352"/>
    <cellStyle name="Accent2 29" xfId="6353"/>
    <cellStyle name="Accent2 3" xfId="6354"/>
    <cellStyle name="Accent2 30" xfId="6355"/>
    <cellStyle name="Accent2 31" xfId="6356"/>
    <cellStyle name="Accent2 32" xfId="6357"/>
    <cellStyle name="Accent2 33" xfId="6358"/>
    <cellStyle name="Accent2 34" xfId="6359"/>
    <cellStyle name="Accent2 35" xfId="6360"/>
    <cellStyle name="Accent2 36" xfId="6361"/>
    <cellStyle name="Accent2 37" xfId="6362"/>
    <cellStyle name="Accent2 38" xfId="6363"/>
    <cellStyle name="Accent2 39" xfId="6364"/>
    <cellStyle name="Accent2 4" xfId="6365"/>
    <cellStyle name="Accent2 40" xfId="6366"/>
    <cellStyle name="Accent2 41" xfId="6367"/>
    <cellStyle name="Accent2 42" xfId="6368"/>
    <cellStyle name="Accent2 5" xfId="6369"/>
    <cellStyle name="Accent2 6" xfId="6370"/>
    <cellStyle name="Accent2 7" xfId="6371"/>
    <cellStyle name="Accent2 8" xfId="6372"/>
    <cellStyle name="Accent2 9" xfId="6373"/>
    <cellStyle name="Accent2 9 2" xfId="6374"/>
    <cellStyle name="Accent3 - 20%" xfId="6375"/>
    <cellStyle name="Accent3 - 20% 2" xfId="6376"/>
    <cellStyle name="Accent3 - 20% 3" xfId="6377"/>
    <cellStyle name="Accent3 - 20% 4" xfId="6378"/>
    <cellStyle name="Accent3 - 20%_401K Summary" xfId="6379"/>
    <cellStyle name="Accent3 - 40%" xfId="6380"/>
    <cellStyle name="Accent3 - 40% 2" xfId="6381"/>
    <cellStyle name="Accent3 - 40% 3" xfId="6382"/>
    <cellStyle name="Accent3 - 40% 4" xfId="6383"/>
    <cellStyle name="Accent3 - 40%_401K Summary" xfId="6384"/>
    <cellStyle name="Accent3 - 60%" xfId="6385"/>
    <cellStyle name="Accent3 - 60% 2" xfId="6386"/>
    <cellStyle name="Accent3 - 60% 3" xfId="6387"/>
    <cellStyle name="Accent3 - 60% 4" xfId="6388"/>
    <cellStyle name="Accent3 - 60%_401K Summary" xfId="6389"/>
    <cellStyle name="Accent3 10" xfId="6390"/>
    <cellStyle name="Accent3 10 2" xfId="6391"/>
    <cellStyle name="Accent3 11" xfId="6392"/>
    <cellStyle name="Accent3 12" xfId="6393"/>
    <cellStyle name="Accent3 13" xfId="6394"/>
    <cellStyle name="Accent3 13 2" xfId="6395"/>
    <cellStyle name="Accent3 14" xfId="6396"/>
    <cellStyle name="Accent3 14 2" xfId="6397"/>
    <cellStyle name="Accent3 15" xfId="6398"/>
    <cellStyle name="Accent3 15 2" xfId="6399"/>
    <cellStyle name="Accent3 16" xfId="6400"/>
    <cellStyle name="Accent3 16 2" xfId="6401"/>
    <cellStyle name="Accent3 17" xfId="6402"/>
    <cellStyle name="Accent3 18" xfId="6403"/>
    <cellStyle name="Accent3 19" xfId="6404"/>
    <cellStyle name="Accent3 2" xfId="6405"/>
    <cellStyle name="Accent3 2 2" xfId="6406"/>
    <cellStyle name="Accent3 2 3" xfId="6407"/>
    <cellStyle name="Accent3 20" xfId="6408"/>
    <cellStyle name="Accent3 21" xfId="6409"/>
    <cellStyle name="Accent3 22" xfId="6410"/>
    <cellStyle name="Accent3 23" xfId="6411"/>
    <cellStyle name="Accent3 24" xfId="6412"/>
    <cellStyle name="Accent3 25" xfId="6413"/>
    <cellStyle name="Accent3 26" xfId="6414"/>
    <cellStyle name="Accent3 27" xfId="6415"/>
    <cellStyle name="Accent3 28" xfId="6416"/>
    <cellStyle name="Accent3 29" xfId="6417"/>
    <cellStyle name="Accent3 3" xfId="6418"/>
    <cellStyle name="Accent3 30" xfId="6419"/>
    <cellStyle name="Accent3 31" xfId="6420"/>
    <cellStyle name="Accent3 32" xfId="6421"/>
    <cellStyle name="Accent3 33" xfId="6422"/>
    <cellStyle name="Accent3 34" xfId="6423"/>
    <cellStyle name="Accent3 35" xfId="6424"/>
    <cellStyle name="Accent3 36" xfId="6425"/>
    <cellStyle name="Accent3 37" xfId="6426"/>
    <cellStyle name="Accent3 38" xfId="6427"/>
    <cellStyle name="Accent3 39" xfId="6428"/>
    <cellStyle name="Accent3 4" xfId="6429"/>
    <cellStyle name="Accent3 40" xfId="6430"/>
    <cellStyle name="Accent3 41" xfId="6431"/>
    <cellStyle name="Accent3 42" xfId="6432"/>
    <cellStyle name="Accent3 5" xfId="6433"/>
    <cellStyle name="Accent3 6" xfId="6434"/>
    <cellStyle name="Accent3 7" xfId="6435"/>
    <cellStyle name="Accent3 8" xfId="6436"/>
    <cellStyle name="Accent3 9" xfId="6437"/>
    <cellStyle name="Accent3 9 2" xfId="6438"/>
    <cellStyle name="Accent4 - 20%" xfId="6439"/>
    <cellStyle name="Accent4 - 20% 2" xfId="6440"/>
    <cellStyle name="Accent4 - 20% 3" xfId="6441"/>
    <cellStyle name="Accent4 - 20% 4" xfId="6442"/>
    <cellStyle name="Accent4 - 20%_401K Summary" xfId="6443"/>
    <cellStyle name="Accent4 - 40%" xfId="6444"/>
    <cellStyle name="Accent4 - 40% 2" xfId="6445"/>
    <cellStyle name="Accent4 - 40% 3" xfId="6446"/>
    <cellStyle name="Accent4 - 40% 4" xfId="6447"/>
    <cellStyle name="Accent4 - 40%_401K Summary" xfId="6448"/>
    <cellStyle name="Accent4 - 60%" xfId="6449"/>
    <cellStyle name="Accent4 - 60% 2" xfId="6450"/>
    <cellStyle name="Accent4 - 60% 3" xfId="6451"/>
    <cellStyle name="Accent4 - 60% 4" xfId="6452"/>
    <cellStyle name="Accent4 - 60%_401K Summary" xfId="6453"/>
    <cellStyle name="Accent4 10" xfId="6454"/>
    <cellStyle name="Accent4 10 2" xfId="6455"/>
    <cellStyle name="Accent4 11" xfId="6456"/>
    <cellStyle name="Accent4 12" xfId="6457"/>
    <cellStyle name="Accent4 13" xfId="6458"/>
    <cellStyle name="Accent4 13 2" xfId="6459"/>
    <cellStyle name="Accent4 14" xfId="6460"/>
    <cellStyle name="Accent4 14 2" xfId="6461"/>
    <cellStyle name="Accent4 15" xfId="6462"/>
    <cellStyle name="Accent4 15 2" xfId="6463"/>
    <cellStyle name="Accent4 16" xfId="6464"/>
    <cellStyle name="Accent4 16 2" xfId="6465"/>
    <cellStyle name="Accent4 17" xfId="6466"/>
    <cellStyle name="Accent4 18" xfId="6467"/>
    <cellStyle name="Accent4 19" xfId="6468"/>
    <cellStyle name="Accent4 2" xfId="6469"/>
    <cellStyle name="Accent4 2 2" xfId="6470"/>
    <cellStyle name="Accent4 2 3" xfId="6471"/>
    <cellStyle name="Accent4 20" xfId="6472"/>
    <cellStyle name="Accent4 21" xfId="6473"/>
    <cellStyle name="Accent4 22" xfId="6474"/>
    <cellStyle name="Accent4 23" xfId="6475"/>
    <cellStyle name="Accent4 24" xfId="6476"/>
    <cellStyle name="Accent4 25" xfId="6477"/>
    <cellStyle name="Accent4 26" xfId="6478"/>
    <cellStyle name="Accent4 27" xfId="6479"/>
    <cellStyle name="Accent4 28" xfId="6480"/>
    <cellStyle name="Accent4 29" xfId="6481"/>
    <cellStyle name="Accent4 3" xfId="6482"/>
    <cellStyle name="Accent4 30" xfId="6483"/>
    <cellStyle name="Accent4 31" xfId="6484"/>
    <cellStyle name="Accent4 32" xfId="6485"/>
    <cellStyle name="Accent4 33" xfId="6486"/>
    <cellStyle name="Accent4 34" xfId="6487"/>
    <cellStyle name="Accent4 35" xfId="6488"/>
    <cellStyle name="Accent4 36" xfId="6489"/>
    <cellStyle name="Accent4 37" xfId="6490"/>
    <cellStyle name="Accent4 38" xfId="6491"/>
    <cellStyle name="Accent4 39" xfId="6492"/>
    <cellStyle name="Accent4 4" xfId="6493"/>
    <cellStyle name="Accent4 40" xfId="6494"/>
    <cellStyle name="Accent4 41" xfId="6495"/>
    <cellStyle name="Accent4 42" xfId="6496"/>
    <cellStyle name="Accent4 5" xfId="6497"/>
    <cellStyle name="Accent4 6" xfId="6498"/>
    <cellStyle name="Accent4 7" xfId="6499"/>
    <cellStyle name="Accent4 8" xfId="6500"/>
    <cellStyle name="Accent4 9" xfId="6501"/>
    <cellStyle name="Accent4 9 2" xfId="6502"/>
    <cellStyle name="Accent5 - 20%" xfId="6503"/>
    <cellStyle name="Accent5 - 20% 2" xfId="6504"/>
    <cellStyle name="Accent5 - 20% 3" xfId="6505"/>
    <cellStyle name="Accent5 - 20% 4" xfId="6506"/>
    <cellStyle name="Accent5 - 20%_401K Summary" xfId="6507"/>
    <cellStyle name="Accent5 - 40%" xfId="6508"/>
    <cellStyle name="Accent5 - 60%" xfId="6509"/>
    <cellStyle name="Accent5 - 60% 2" xfId="6510"/>
    <cellStyle name="Accent5 - 60% 3" xfId="6511"/>
    <cellStyle name="Accent5 - 60% 4" xfId="6512"/>
    <cellStyle name="Accent5 - 60%_401K Summary" xfId="6513"/>
    <cellStyle name="Accent5 10" xfId="6514"/>
    <cellStyle name="Accent5 10 2" xfId="6515"/>
    <cellStyle name="Accent5 11" xfId="6516"/>
    <cellStyle name="Accent5 12" xfId="6517"/>
    <cellStyle name="Accent5 13" xfId="6518"/>
    <cellStyle name="Accent5 13 2" xfId="6519"/>
    <cellStyle name="Accent5 14" xfId="6520"/>
    <cellStyle name="Accent5 14 2" xfId="6521"/>
    <cellStyle name="Accent5 15" xfId="6522"/>
    <cellStyle name="Accent5 15 2" xfId="6523"/>
    <cellStyle name="Accent5 16" xfId="6524"/>
    <cellStyle name="Accent5 16 2" xfId="6525"/>
    <cellStyle name="Accent5 17" xfId="6526"/>
    <cellStyle name="Accent5 18" xfId="6527"/>
    <cellStyle name="Accent5 19" xfId="6528"/>
    <cellStyle name="Accent5 2" xfId="6529"/>
    <cellStyle name="Accent5 2 2" xfId="6530"/>
    <cellStyle name="Accent5 2 3" xfId="6531"/>
    <cellStyle name="Accent5 20" xfId="6532"/>
    <cellStyle name="Accent5 21" xfId="6533"/>
    <cellStyle name="Accent5 22" xfId="6534"/>
    <cellStyle name="Accent5 23" xfId="6535"/>
    <cellStyle name="Accent5 24" xfId="6536"/>
    <cellStyle name="Accent5 25" xfId="6537"/>
    <cellStyle name="Accent5 26" xfId="6538"/>
    <cellStyle name="Accent5 27" xfId="6539"/>
    <cellStyle name="Accent5 28" xfId="6540"/>
    <cellStyle name="Accent5 29" xfId="6541"/>
    <cellStyle name="Accent5 3" xfId="6542"/>
    <cellStyle name="Accent5 30" xfId="6543"/>
    <cellStyle name="Accent5 31" xfId="6544"/>
    <cellStyle name="Accent5 32" xfId="6545"/>
    <cellStyle name="Accent5 33" xfId="6546"/>
    <cellStyle name="Accent5 34" xfId="6547"/>
    <cellStyle name="Accent5 35" xfId="6548"/>
    <cellStyle name="Accent5 36" xfId="6549"/>
    <cellStyle name="Accent5 37" xfId="6550"/>
    <cellStyle name="Accent5 38" xfId="6551"/>
    <cellStyle name="Accent5 39" xfId="6552"/>
    <cellStyle name="Accent5 4" xfId="6553"/>
    <cellStyle name="Accent5 40" xfId="6554"/>
    <cellStyle name="Accent5 41" xfId="6555"/>
    <cellStyle name="Accent5 42" xfId="6556"/>
    <cellStyle name="Accent5 5" xfId="6557"/>
    <cellStyle name="Accent5 6" xfId="6558"/>
    <cellStyle name="Accent5 7" xfId="6559"/>
    <cellStyle name="Accent5 8" xfId="6560"/>
    <cellStyle name="Accent5 9" xfId="6561"/>
    <cellStyle name="Accent5 9 2" xfId="6562"/>
    <cellStyle name="Accent6 - 20%" xfId="6563"/>
    <cellStyle name="Accent6 - 40%" xfId="6564"/>
    <cellStyle name="Accent6 - 40% 2" xfId="6565"/>
    <cellStyle name="Accent6 - 40% 3" xfId="6566"/>
    <cellStyle name="Accent6 - 40% 4" xfId="6567"/>
    <cellStyle name="Accent6 - 40%_401K Summary" xfId="6568"/>
    <cellStyle name="Accent6 - 60%" xfId="6569"/>
    <cellStyle name="Accent6 - 60% 2" xfId="6570"/>
    <cellStyle name="Accent6 - 60% 3" xfId="6571"/>
    <cellStyle name="Accent6 - 60% 4" xfId="6572"/>
    <cellStyle name="Accent6 - 60%_401K Summary" xfId="6573"/>
    <cellStyle name="Accent6 10" xfId="6574"/>
    <cellStyle name="Accent6 10 2" xfId="6575"/>
    <cellStyle name="Accent6 11" xfId="6576"/>
    <cellStyle name="Accent6 12" xfId="6577"/>
    <cellStyle name="Accent6 13" xfId="6578"/>
    <cellStyle name="Accent6 13 2" xfId="6579"/>
    <cellStyle name="Accent6 14" xfId="6580"/>
    <cellStyle name="Accent6 14 2" xfId="6581"/>
    <cellStyle name="Accent6 15" xfId="6582"/>
    <cellStyle name="Accent6 15 2" xfId="6583"/>
    <cellStyle name="Accent6 16" xfId="6584"/>
    <cellStyle name="Accent6 16 2" xfId="6585"/>
    <cellStyle name="Accent6 17" xfId="6586"/>
    <cellStyle name="Accent6 18" xfId="6587"/>
    <cellStyle name="Accent6 19" xfId="6588"/>
    <cellStyle name="Accent6 2" xfId="6589"/>
    <cellStyle name="Accent6 2 2" xfId="6590"/>
    <cellStyle name="Accent6 2 3" xfId="6591"/>
    <cellStyle name="Accent6 20" xfId="6592"/>
    <cellStyle name="Accent6 21" xfId="6593"/>
    <cellStyle name="Accent6 22" xfId="6594"/>
    <cellStyle name="Accent6 23" xfId="6595"/>
    <cellStyle name="Accent6 24" xfId="6596"/>
    <cellStyle name="Accent6 25" xfId="6597"/>
    <cellStyle name="Accent6 26" xfId="6598"/>
    <cellStyle name="Accent6 27" xfId="6599"/>
    <cellStyle name="Accent6 28" xfId="6600"/>
    <cellStyle name="Accent6 29" xfId="6601"/>
    <cellStyle name="Accent6 3" xfId="6602"/>
    <cellStyle name="Accent6 30" xfId="6603"/>
    <cellStyle name="Accent6 31" xfId="6604"/>
    <cellStyle name="Accent6 32" xfId="6605"/>
    <cellStyle name="Accent6 33" xfId="6606"/>
    <cellStyle name="Accent6 34" xfId="6607"/>
    <cellStyle name="Accent6 35" xfId="6608"/>
    <cellStyle name="Accent6 36" xfId="6609"/>
    <cellStyle name="Accent6 37" xfId="6610"/>
    <cellStyle name="Accent6 38" xfId="6611"/>
    <cellStyle name="Accent6 39" xfId="6612"/>
    <cellStyle name="Accent6 4" xfId="6613"/>
    <cellStyle name="Accent6 40" xfId="6614"/>
    <cellStyle name="Accent6 41" xfId="6615"/>
    <cellStyle name="Accent6 42" xfId="6616"/>
    <cellStyle name="Accent6 5" xfId="6617"/>
    <cellStyle name="Accent6 6" xfId="6618"/>
    <cellStyle name="Accent6 7" xfId="6619"/>
    <cellStyle name="Accent6 8" xfId="6620"/>
    <cellStyle name="Accent6 9" xfId="6621"/>
    <cellStyle name="Accent6 9 2" xfId="6622"/>
    <cellStyle name="Acctg" xfId="6623"/>
    <cellStyle name="Acctg 2" xfId="6624"/>
    <cellStyle name="active" xfId="6625"/>
    <cellStyle name="Actual Date" xfId="6626"/>
    <cellStyle name="Actuals" xfId="6627"/>
    <cellStyle name="Addl Dim 1 Rollup" xfId="6628"/>
    <cellStyle name="Addl Dim 1 Rollup$ZP$" xfId="6629"/>
    <cellStyle name="Addl Dim 1 Rollup$ZP$ 2" xfId="6630"/>
    <cellStyle name="Addl Dim 1 Rollup$ZP$_OM vs Plan" xfId="6631"/>
    <cellStyle name="Addl Dim 2 Rollup" xfId="6632"/>
    <cellStyle name="Addl Dim 2 Rollup$ZP$" xfId="6633"/>
    <cellStyle name="Addl Dim 2 Rollup$ZP$ 2" xfId="6634"/>
    <cellStyle name="Addl Dim 2 Rollup$ZP$_OM vs Plan" xfId="6635"/>
    <cellStyle name="Addl Dim 3 Rollup" xfId="6636"/>
    <cellStyle name="Addl Dim 3 Rollup$ZP$" xfId="6637"/>
    <cellStyle name="Addl Dim 3 Rollup$ZP$ 2" xfId="6638"/>
    <cellStyle name="Addl Dim 3 Rollup$ZP$_OM vs Plan" xfId="6639"/>
    <cellStyle name="Addl Dim 4 Rollup" xfId="6640"/>
    <cellStyle name="Addl Dim 4 Rollup$ZP$" xfId="6641"/>
    <cellStyle name="Addl Dim 4 Rollup$ZP$ 2" xfId="6642"/>
    <cellStyle name="Addl Dim 4 Rollup$ZP$_OM vs Plan" xfId="6643"/>
    <cellStyle name="Addl Dim 5 Rollup" xfId="6644"/>
    <cellStyle name="Addl Dim 5 Rollup$ZP$" xfId="6645"/>
    <cellStyle name="Addl Dim 5 Rollup$ZP$ 2" xfId="6646"/>
    <cellStyle name="Addl Dim 5 Rollup$ZP$_OM vs Plan" xfId="6647"/>
    <cellStyle name="Addl Dim 6 Rollup" xfId="6648"/>
    <cellStyle name="Addl Dim 6 Rollup$ZP$" xfId="6649"/>
    <cellStyle name="Addl Dim 6 Rollup$ZP$ 2" xfId="6650"/>
    <cellStyle name="Addl Dim 6 Rollup$ZP$_OM vs Plan" xfId="6651"/>
    <cellStyle name="adjusted" xfId="6652"/>
    <cellStyle name="AFE" xfId="6653"/>
    <cellStyle name="AFE 2" xfId="6654"/>
    <cellStyle name="args.style" xfId="6655"/>
    <cellStyle name="ArialNormal" xfId="6656"/>
    <cellStyle name="ArialNormal 10" xfId="6657"/>
    <cellStyle name="ArialNormal 10 2" xfId="6658"/>
    <cellStyle name="ArialNormal 10 2 2" xfId="6659"/>
    <cellStyle name="ArialNormal 10 3" xfId="6660"/>
    <cellStyle name="ArialNormal 11" xfId="6661"/>
    <cellStyle name="ArialNormal 12" xfId="6662"/>
    <cellStyle name="ArialNormal 2" xfId="6663"/>
    <cellStyle name="ArialNormal 2 2" xfId="6664"/>
    <cellStyle name="ArialNormal 2 2 2" xfId="6665"/>
    <cellStyle name="ArialNormal 2 2 2 2" xfId="6666"/>
    <cellStyle name="ArialNormal 2 2 2 2 2" xfId="6667"/>
    <cellStyle name="ArialNormal 2 2 2 3" xfId="6668"/>
    <cellStyle name="ArialNormal 2 2 3" xfId="6669"/>
    <cellStyle name="ArialNormal 2 2 3 2" xfId="6670"/>
    <cellStyle name="ArialNormal 2 2 3 2 2" xfId="6671"/>
    <cellStyle name="ArialNormal 2 2 3 3" xfId="6672"/>
    <cellStyle name="ArialNormal 2 2 4" xfId="6673"/>
    <cellStyle name="ArialNormal 2 2 4 2" xfId="6674"/>
    <cellStyle name="ArialNormal 2 2 5" xfId="6675"/>
    <cellStyle name="ArialNormal 2 2 5 2" xfId="6676"/>
    <cellStyle name="ArialNormal 2 2 6" xfId="6677"/>
    <cellStyle name="ArialNormal 2 3" xfId="6678"/>
    <cellStyle name="ArialNormal 2 3 2" xfId="6679"/>
    <cellStyle name="ArialNormal 2 3 2 2" xfId="6680"/>
    <cellStyle name="ArialNormal 2 3 2 2 2" xfId="6681"/>
    <cellStyle name="ArialNormal 2 3 2 3" xfId="6682"/>
    <cellStyle name="ArialNormal 2 3 3" xfId="6683"/>
    <cellStyle name="ArialNormal 2 3 3 2" xfId="6684"/>
    <cellStyle name="ArialNormal 2 3 3 2 2" xfId="6685"/>
    <cellStyle name="ArialNormal 2 3 3 3" xfId="6686"/>
    <cellStyle name="ArialNormal 2 3 4" xfId="6687"/>
    <cellStyle name="ArialNormal 2 3 4 2" xfId="6688"/>
    <cellStyle name="ArialNormal 2 3 5" xfId="6689"/>
    <cellStyle name="ArialNormal 2 3 5 2" xfId="6690"/>
    <cellStyle name="ArialNormal 2 3 6" xfId="6691"/>
    <cellStyle name="ArialNormal 2 4" xfId="6692"/>
    <cellStyle name="ArialNormal 2 4 2" xfId="6693"/>
    <cellStyle name="ArialNormal 2 4 2 2" xfId="6694"/>
    <cellStyle name="ArialNormal 2 4 3" xfId="6695"/>
    <cellStyle name="ArialNormal 2 5" xfId="6696"/>
    <cellStyle name="ArialNormal 2 5 2" xfId="6697"/>
    <cellStyle name="ArialNormal 2 5 2 2" xfId="6698"/>
    <cellStyle name="ArialNormal 2 5 3" xfId="6699"/>
    <cellStyle name="ArialNormal 2 6" xfId="6700"/>
    <cellStyle name="ArialNormal 2 6 2" xfId="6701"/>
    <cellStyle name="ArialNormal 2 7" xfId="6702"/>
    <cellStyle name="ArialNormal 2 7 2" xfId="6703"/>
    <cellStyle name="ArialNormal 2 8" xfId="6704"/>
    <cellStyle name="ArialNormal 2_Other Benefits Allocation %" xfId="6705"/>
    <cellStyle name="ArialNormal 3" xfId="6706"/>
    <cellStyle name="ArialNormal 3 2" xfId="6707"/>
    <cellStyle name="ArialNormal 3 2 2" xfId="6708"/>
    <cellStyle name="ArialNormal 3 3" xfId="6709"/>
    <cellStyle name="ArialNormal 4" xfId="6710"/>
    <cellStyle name="ArialNormal 4 2" xfId="6711"/>
    <cellStyle name="ArialNormal 4 2 2" xfId="6712"/>
    <cellStyle name="ArialNormal 4 3" xfId="6713"/>
    <cellStyle name="ArialNormal 5" xfId="6714"/>
    <cellStyle name="ArialNormal 5 2" xfId="6715"/>
    <cellStyle name="ArialNormal 5 2 2" xfId="6716"/>
    <cellStyle name="ArialNormal 5 3" xfId="6717"/>
    <cellStyle name="ArialNormal 6" xfId="6718"/>
    <cellStyle name="ArialNormal 6 2" xfId="6719"/>
    <cellStyle name="ArialNormal 6 2 2" xfId="6720"/>
    <cellStyle name="ArialNormal 6 3" xfId="6721"/>
    <cellStyle name="ArialNormal 7" xfId="6722"/>
    <cellStyle name="ArialNormal 7 2" xfId="6723"/>
    <cellStyle name="ArialNormal 7 2 2" xfId="6724"/>
    <cellStyle name="ArialNormal 7 3" xfId="6725"/>
    <cellStyle name="ArialNormal 8" xfId="6726"/>
    <cellStyle name="ArialNormal 8 2" xfId="6727"/>
    <cellStyle name="ArialNormal 8 2 2" xfId="6728"/>
    <cellStyle name="ArialNormal 8 3" xfId="6729"/>
    <cellStyle name="ArialNormal 9" xfId="6730"/>
    <cellStyle name="ArialNormal 9 2" xfId="6731"/>
    <cellStyle name="ArialNormal 9 2 2" xfId="6732"/>
    <cellStyle name="ArialNormal 9 3" xfId="6733"/>
    <cellStyle name="ArialNormal_March_LTD_Premium" xfId="6734"/>
    <cellStyle name="Assumptions" xfId="6735"/>
    <cellStyle name="B" xfId="6736"/>
    <cellStyle name="b'" xfId="6737"/>
    <cellStyle name="b' 2" xfId="6738"/>
    <cellStyle name="b." xfId="6739"/>
    <cellStyle name="b;ll" xfId="6740"/>
    <cellStyle name="b'_1212 LTD (ASC 715) Cost Pushout Final True up" xfId="6741"/>
    <cellStyle name="b_diamond2" xfId="6742"/>
    <cellStyle name="b'_March_LTD_Premium" xfId="6743"/>
    <cellStyle name="B_MERGER" xfId="6744"/>
    <cellStyle name="b'_Nov Self Admin LTD Income Premium - CIGNA" xfId="6745"/>
    <cellStyle name="b_Sheet2" xfId="6746"/>
    <cellStyle name="b'_Summary Unrounded" xfId="6747"/>
    <cellStyle name="BACKGROUND" xfId="6748"/>
    <cellStyle name="BACKGROUND 2" xfId="6749"/>
    <cellStyle name="BACKGROUND$ZPercent$" xfId="6750"/>
    <cellStyle name="BACKGROUND$ZPercent$ 2" xfId="6751"/>
    <cellStyle name="BACKGROUND$ZPercent$_OM vs Plan" xfId="6752"/>
    <cellStyle name="BACKGROUND_Headcount" xfId="6753"/>
    <cellStyle name="Bad 2" xfId="6754"/>
    <cellStyle name="Bad 2 2" xfId="6755"/>
    <cellStyle name="Bad 2 3" xfId="6756"/>
    <cellStyle name="Bad 3" xfId="6757"/>
    <cellStyle name="Bad 4" xfId="6758"/>
    <cellStyle name="Bad 5" xfId="6759"/>
    <cellStyle name="Bad 6" xfId="6760"/>
    <cellStyle name="Bad 7" xfId="6761"/>
    <cellStyle name="Bad 8" xfId="6762"/>
    <cellStyle name="Bad 9" xfId="6763"/>
    <cellStyle name="bc" xfId="6764"/>
    <cellStyle name="BigHead" xfId="6765"/>
    <cellStyle name="bl" xfId="6766"/>
    <cellStyle name="bl'" xfId="6767"/>
    <cellStyle name="bl_Conemsco" xfId="6768"/>
    <cellStyle name="Black Days" xfId="6769"/>
    <cellStyle name="Black Days 2" xfId="6770"/>
    <cellStyle name="Black Days_March_LTD_Premium" xfId="6771"/>
    <cellStyle name="Black Decimal" xfId="6772"/>
    <cellStyle name="Black Dollar" xfId="6773"/>
    <cellStyle name="Black Dollar 10" xfId="6774"/>
    <cellStyle name="Black Dollar 10 2" xfId="6775"/>
    <cellStyle name="Black Dollar 10 2 2" xfId="6776"/>
    <cellStyle name="Black Dollar 10 3" xfId="6777"/>
    <cellStyle name="Black Dollar 11" xfId="6778"/>
    <cellStyle name="Black Dollar 11 2" xfId="6779"/>
    <cellStyle name="Black Dollar 11 2 2" xfId="6780"/>
    <cellStyle name="Black Dollar 11 3" xfId="6781"/>
    <cellStyle name="Black Dollar 12" xfId="6782"/>
    <cellStyle name="Black Dollar 12 2" xfId="6783"/>
    <cellStyle name="Black Dollar 2" xfId="6784"/>
    <cellStyle name="Black Dollar 2 2" xfId="6785"/>
    <cellStyle name="Black Dollar 2 3" xfId="6786"/>
    <cellStyle name="Black Dollar 2_Other Benefits Allocation %" xfId="6787"/>
    <cellStyle name="Black Dollar 3" xfId="6788"/>
    <cellStyle name="Black Dollar 3 2" xfId="6789"/>
    <cellStyle name="Black Dollar 3 3" xfId="6790"/>
    <cellStyle name="Black Dollar 3_Other Benefits Allocation %" xfId="6791"/>
    <cellStyle name="Black Dollar 4" xfId="6792"/>
    <cellStyle name="Black Dollar 4 2" xfId="6793"/>
    <cellStyle name="Black Dollar 4 3" xfId="6794"/>
    <cellStyle name="Black Dollar 4_Other Benefits Allocation %" xfId="6795"/>
    <cellStyle name="Black Dollar 5" xfId="6796"/>
    <cellStyle name="Black Dollar 5 2" xfId="6797"/>
    <cellStyle name="Black Dollar 5 2 2" xfId="6798"/>
    <cellStyle name="Black Dollar 5 2 2 2" xfId="6799"/>
    <cellStyle name="Black Dollar 5 2 3" xfId="6800"/>
    <cellStyle name="Black Dollar 5 3" xfId="6801"/>
    <cellStyle name="Black Dollar 5 3 2" xfId="6802"/>
    <cellStyle name="Black Dollar 5 3 2 2" xfId="6803"/>
    <cellStyle name="Black Dollar 5 3 3" xfId="6804"/>
    <cellStyle name="Black Dollar 5 4" xfId="6805"/>
    <cellStyle name="Black Dollar 5 4 2" xfId="6806"/>
    <cellStyle name="Black Dollar 5 5" xfId="6807"/>
    <cellStyle name="Black Dollar 5 5 2" xfId="6808"/>
    <cellStyle name="Black Dollar 5 6" xfId="6809"/>
    <cellStyle name="Black Dollar 6" xfId="6810"/>
    <cellStyle name="Black Dollar 6 2" xfId="6811"/>
    <cellStyle name="Black Dollar 6 2 2" xfId="6812"/>
    <cellStyle name="Black Dollar 6 3" xfId="6813"/>
    <cellStyle name="Black Dollar 7" xfId="6814"/>
    <cellStyle name="Black Dollar 7 2" xfId="6815"/>
    <cellStyle name="Black Dollar 7 2 2" xfId="6816"/>
    <cellStyle name="Black Dollar 7 3" xfId="6817"/>
    <cellStyle name="Black Dollar 8" xfId="6818"/>
    <cellStyle name="Black Dollar 8 2" xfId="6819"/>
    <cellStyle name="Black Dollar 8 2 2" xfId="6820"/>
    <cellStyle name="Black Dollar 8 3" xfId="6821"/>
    <cellStyle name="Black Dollar 9" xfId="6822"/>
    <cellStyle name="Black Dollar 9 2" xfId="6823"/>
    <cellStyle name="Black Dollar 9 2 2" xfId="6824"/>
    <cellStyle name="Black Dollar 9 3" xfId="6825"/>
    <cellStyle name="Black Dollar_401K Summary" xfId="6826"/>
    <cellStyle name="Black EPS" xfId="6827"/>
    <cellStyle name="Black Percent" xfId="6828"/>
    <cellStyle name="Black Percent 2" xfId="6829"/>
    <cellStyle name="Black Percent_March_LTD_Premium" xfId="6830"/>
    <cellStyle name="Black Percent2" xfId="6831"/>
    <cellStyle name="Black Percent2 2" xfId="6832"/>
    <cellStyle name="Black Percent2_March_LTD_Premium" xfId="6833"/>
    <cellStyle name="Black Times" xfId="6834"/>
    <cellStyle name="Black Times 2" xfId="6835"/>
    <cellStyle name="Black Times Two Deci" xfId="6836"/>
    <cellStyle name="Black Times Two Deci 2" xfId="6837"/>
    <cellStyle name="Black Times Two Deci_March_LTD_Premium" xfId="6838"/>
    <cellStyle name="Black Times Two Deci2" xfId="6839"/>
    <cellStyle name="Black Times_283324_91" xfId="6840"/>
    <cellStyle name="Black Times2" xfId="6841"/>
    <cellStyle name="Black Times2 2" xfId="6842"/>
    <cellStyle name="Black Times2_March_LTD_Premium" xfId="6843"/>
    <cellStyle name="blank" xfId="6844"/>
    <cellStyle name="Blue" xfId="6845"/>
    <cellStyle name="Blue Decimal" xfId="6846"/>
    <cellStyle name="Blue Dollar" xfId="6847"/>
    <cellStyle name="Blue EPS" xfId="6848"/>
    <cellStyle name="Blue EPS 2" xfId="6849"/>
    <cellStyle name="Blue EPS_March_LTD_Premium" xfId="6850"/>
    <cellStyle name="Blue Text" xfId="6851"/>
    <cellStyle name="Blue Text 2" xfId="6852"/>
    <cellStyle name="Blue Text_March_LTD_Premium" xfId="6853"/>
    <cellStyle name="Blue Zero Deci" xfId="6854"/>
    <cellStyle name="Blue Zero Deci 2" xfId="6855"/>
    <cellStyle name="Blue Zero Deci_March_LTD_Premium" xfId="6856"/>
    <cellStyle name="BlueCell" xfId="6857"/>
    <cellStyle name="BlueCell 10" xfId="6858"/>
    <cellStyle name="BlueCell 10 2" xfId="6859"/>
    <cellStyle name="BlueCell 10 2 2" xfId="6860"/>
    <cellStyle name="BlueCell 10 3" xfId="6861"/>
    <cellStyle name="BlueCell 11" xfId="6862"/>
    <cellStyle name="BlueCell 12" xfId="6863"/>
    <cellStyle name="BlueCell 2" xfId="6864"/>
    <cellStyle name="BlueCell 2 2" xfId="6865"/>
    <cellStyle name="BlueCell 2 2 2" xfId="6866"/>
    <cellStyle name="BlueCell 2 2 2 2" xfId="6867"/>
    <cellStyle name="BlueCell 2 2 2 2 2" xfId="6868"/>
    <cellStyle name="BlueCell 2 2 2 3" xfId="6869"/>
    <cellStyle name="BlueCell 2 2 3" xfId="6870"/>
    <cellStyle name="BlueCell 2 2 3 2" xfId="6871"/>
    <cellStyle name="BlueCell 2 2 3 2 2" xfId="6872"/>
    <cellStyle name="BlueCell 2 2 3 3" xfId="6873"/>
    <cellStyle name="BlueCell 2 2 4" xfId="6874"/>
    <cellStyle name="BlueCell 2 2 4 2" xfId="6875"/>
    <cellStyle name="BlueCell 2 2 5" xfId="6876"/>
    <cellStyle name="BlueCell 2 2 5 2" xfId="6877"/>
    <cellStyle name="BlueCell 2 2 6" xfId="6878"/>
    <cellStyle name="BlueCell 2 3" xfId="6879"/>
    <cellStyle name="BlueCell 2 3 2" xfId="6880"/>
    <cellStyle name="BlueCell 2 3 2 2" xfId="6881"/>
    <cellStyle name="BlueCell 2 3 2 2 2" xfId="6882"/>
    <cellStyle name="BlueCell 2 3 2 3" xfId="6883"/>
    <cellStyle name="BlueCell 2 3 3" xfId="6884"/>
    <cellStyle name="BlueCell 2 3 3 2" xfId="6885"/>
    <cellStyle name="BlueCell 2 3 3 2 2" xfId="6886"/>
    <cellStyle name="BlueCell 2 3 3 3" xfId="6887"/>
    <cellStyle name="BlueCell 2 3 4" xfId="6888"/>
    <cellStyle name="BlueCell 2 3 4 2" xfId="6889"/>
    <cellStyle name="BlueCell 2 3 5" xfId="6890"/>
    <cellStyle name="BlueCell 2 3 5 2" xfId="6891"/>
    <cellStyle name="BlueCell 2 3 6" xfId="6892"/>
    <cellStyle name="BlueCell 2 4" xfId="6893"/>
    <cellStyle name="BlueCell 2 4 2" xfId="6894"/>
    <cellStyle name="BlueCell 2 4 2 2" xfId="6895"/>
    <cellStyle name="BlueCell 2 4 2 2 2" xfId="6896"/>
    <cellStyle name="BlueCell 2 4 2 3" xfId="6897"/>
    <cellStyle name="BlueCell 2 4 3" xfId="6898"/>
    <cellStyle name="BlueCell 2 4 3 2" xfId="6899"/>
    <cellStyle name="BlueCell 2 4 3 2 2" xfId="6900"/>
    <cellStyle name="BlueCell 2 4 3 3" xfId="6901"/>
    <cellStyle name="BlueCell 2 4 4" xfId="6902"/>
    <cellStyle name="BlueCell 2 4 4 2" xfId="6903"/>
    <cellStyle name="BlueCell 2 4 5" xfId="6904"/>
    <cellStyle name="BlueCell 2 4 5 2" xfId="6905"/>
    <cellStyle name="BlueCell 2 4 6" xfId="6906"/>
    <cellStyle name="BlueCell 2 5" xfId="6907"/>
    <cellStyle name="BlueCell 2 5 2" xfId="6908"/>
    <cellStyle name="BlueCell 2 5 2 2" xfId="6909"/>
    <cellStyle name="BlueCell 2 5 3" xfId="6910"/>
    <cellStyle name="BlueCell 2 6" xfId="6911"/>
    <cellStyle name="BlueCell 2_Other Benefits Allocation %" xfId="6912"/>
    <cellStyle name="BlueCell 3" xfId="6913"/>
    <cellStyle name="BlueCell 3 2" xfId="6914"/>
    <cellStyle name="BlueCell 3 2 2" xfId="6915"/>
    <cellStyle name="BlueCell 3 2 2 2" xfId="6916"/>
    <cellStyle name="BlueCell 3 2 2 2 2" xfId="6917"/>
    <cellStyle name="BlueCell 3 2 2 3" xfId="6918"/>
    <cellStyle name="BlueCell 3 2 3" xfId="6919"/>
    <cellStyle name="BlueCell 3 2 3 2" xfId="6920"/>
    <cellStyle name="BlueCell 3 2 3 2 2" xfId="6921"/>
    <cellStyle name="BlueCell 3 2 3 3" xfId="6922"/>
    <cellStyle name="BlueCell 3 2 4" xfId="6923"/>
    <cellStyle name="BlueCell 3 2 4 2" xfId="6924"/>
    <cellStyle name="BlueCell 3 2 5" xfId="6925"/>
    <cellStyle name="BlueCell 3 2 5 2" xfId="6926"/>
    <cellStyle name="BlueCell 3 2 6" xfId="6927"/>
    <cellStyle name="BlueCell 3 3" xfId="6928"/>
    <cellStyle name="BlueCell 3 3 2" xfId="6929"/>
    <cellStyle name="BlueCell 3 3 2 2" xfId="6930"/>
    <cellStyle name="BlueCell 3 3 2 2 2" xfId="6931"/>
    <cellStyle name="BlueCell 3 3 2 3" xfId="6932"/>
    <cellStyle name="BlueCell 3 3 3" xfId="6933"/>
    <cellStyle name="BlueCell 3 3 3 2" xfId="6934"/>
    <cellStyle name="BlueCell 3 3 3 2 2" xfId="6935"/>
    <cellStyle name="BlueCell 3 3 3 3" xfId="6936"/>
    <cellStyle name="BlueCell 3 3 4" xfId="6937"/>
    <cellStyle name="BlueCell 3 3 4 2" xfId="6938"/>
    <cellStyle name="BlueCell 3 3 5" xfId="6939"/>
    <cellStyle name="BlueCell 3 3 5 2" xfId="6940"/>
    <cellStyle name="BlueCell 3 3 6" xfId="6941"/>
    <cellStyle name="BlueCell 3 4" xfId="6942"/>
    <cellStyle name="BlueCell 3 4 2" xfId="6943"/>
    <cellStyle name="BlueCell 3 4 2 2" xfId="6944"/>
    <cellStyle name="BlueCell 3 4 3" xfId="6945"/>
    <cellStyle name="BlueCell 3 5" xfId="6946"/>
    <cellStyle name="BlueCell 3 5 2" xfId="6947"/>
    <cellStyle name="BlueCell 3 5 2 2" xfId="6948"/>
    <cellStyle name="BlueCell 3 5 3" xfId="6949"/>
    <cellStyle name="BlueCell 3 6" xfId="6950"/>
    <cellStyle name="BlueCell 3 6 2" xfId="6951"/>
    <cellStyle name="BlueCell 3 7" xfId="6952"/>
    <cellStyle name="BlueCell 3 7 2" xfId="6953"/>
    <cellStyle name="BlueCell 3 8" xfId="6954"/>
    <cellStyle name="BlueCell 3_Other Benefits Allocation %" xfId="6955"/>
    <cellStyle name="BlueCell 4" xfId="6956"/>
    <cellStyle name="BlueCell 4 2" xfId="6957"/>
    <cellStyle name="BlueCell 4 2 2" xfId="6958"/>
    <cellStyle name="BlueCell 4 3" xfId="6959"/>
    <cellStyle name="BlueCell 5" xfId="6960"/>
    <cellStyle name="BlueCell 5 2" xfId="6961"/>
    <cellStyle name="BlueCell 5 2 2" xfId="6962"/>
    <cellStyle name="BlueCell 5 3" xfId="6963"/>
    <cellStyle name="BlueCell 6" xfId="6964"/>
    <cellStyle name="BlueCell 6 2" xfId="6965"/>
    <cellStyle name="BlueCell 6 2 2" xfId="6966"/>
    <cellStyle name="BlueCell 6 3" xfId="6967"/>
    <cellStyle name="BlueCell 7" xfId="6968"/>
    <cellStyle name="BlueCell 7 2" xfId="6969"/>
    <cellStyle name="BlueCell 7 2 2" xfId="6970"/>
    <cellStyle name="BlueCell 7 3" xfId="6971"/>
    <cellStyle name="BlueCell 8" xfId="6972"/>
    <cellStyle name="BlueCell 8 2" xfId="6973"/>
    <cellStyle name="BlueCell 8 2 2" xfId="6974"/>
    <cellStyle name="BlueCell 8 3" xfId="6975"/>
    <cellStyle name="BlueCell 9" xfId="6976"/>
    <cellStyle name="BlueCell 9 2" xfId="6977"/>
    <cellStyle name="BlueCell 9 2 2" xfId="6978"/>
    <cellStyle name="BlueCell 9 3" xfId="6979"/>
    <cellStyle name="BlueCell_401K Summary" xfId="6980"/>
    <cellStyle name="bluenodec" xfId="6981"/>
    <cellStyle name="bluepercent" xfId="6982"/>
    <cellStyle name="Body_$Dollars" xfId="6983"/>
    <cellStyle name="Bold/Border" xfId="6984"/>
    <cellStyle name="Bold/Border 2" xfId="6985"/>
    <cellStyle name="Bold/Border 2 2" xfId="6986"/>
    <cellStyle name="Bold/Border 2 2 2" xfId="6987"/>
    <cellStyle name="Bold/Border 2 3" xfId="6988"/>
    <cellStyle name="Bold/Border 3" xfId="6989"/>
    <cellStyle name="Bold/Border 3 2" xfId="6990"/>
    <cellStyle name="Bold/Border_401K Summary" xfId="6991"/>
    <cellStyle name="BoldUnderlineNumber" xfId="6992"/>
    <cellStyle name="BoldUnderlineNumber 2" xfId="6993"/>
    <cellStyle name="BoldUnderlineNumber 3" xfId="6994"/>
    <cellStyle name="BoldUnderlineNumber 4" xfId="6995"/>
    <cellStyle name="BoldUnderlineNumber 5" xfId="6996"/>
    <cellStyle name="BoldUnderlineRate" xfId="6997"/>
    <cellStyle name="Border Heavy" xfId="6998"/>
    <cellStyle name="Border Heavy 2" xfId="6999"/>
    <cellStyle name="Border Heavy 2 2" xfId="7000"/>
    <cellStyle name="Border Heavy 2 3" xfId="7001"/>
    <cellStyle name="Border Heavy 2_Other Benefits Allocation %" xfId="7002"/>
    <cellStyle name="Border Heavy 3" xfId="7003"/>
    <cellStyle name="Border Heavy_401K Summary" xfId="7004"/>
    <cellStyle name="Border Thin" xfId="7005"/>
    <cellStyle name="Border Thin 2" xfId="7006"/>
    <cellStyle name="Border Thin 2 2" xfId="7007"/>
    <cellStyle name="Border Thin 2 2 2" xfId="7008"/>
    <cellStyle name="Border Thin 3" xfId="7009"/>
    <cellStyle name="Border Thin 3 2" xfId="7010"/>
    <cellStyle name="Border Thin 4" xfId="7011"/>
    <cellStyle name="Budget" xfId="7012"/>
    <cellStyle name="Budget 2" xfId="7013"/>
    <cellStyle name="Budget_March_LTD_Premium" xfId="7014"/>
    <cellStyle name="Bullet" xfId="7015"/>
    <cellStyle name="Bullet 2" xfId="7016"/>
    <cellStyle name="c" xfId="7017"/>
    <cellStyle name="c_1212 LTD (ASC 715) Cost Pushout Final True up" xfId="7018"/>
    <cellStyle name="c_Acc (Dil) Matrix (2)" xfId="7019"/>
    <cellStyle name="c_Acc (Dil) Matrix (2)_1212 LTD (ASC 715) Cost Pushout Final True up" xfId="7020"/>
    <cellStyle name="c_Acc (Dil) Matrix (2)_Summary Unrounded" xfId="7021"/>
    <cellStyle name="c_Ariz_Nevada (2)" xfId="7022"/>
    <cellStyle name="c_Ariz_Nevada (2)_1212 LTD (ASC 715) Cost Pushout Final True up" xfId="7023"/>
    <cellStyle name="c_Ariz_Nevada (2)_Summary Unrounded" xfId="7024"/>
    <cellStyle name="c_BH Pickle Projections.020201" xfId="7025"/>
    <cellStyle name="c_CA Cases (2)" xfId="7026"/>
    <cellStyle name="c_CA Cases (2)_1212 LTD (ASC 715) Cost Pushout Final True up" xfId="7027"/>
    <cellStyle name="c_CA Cases (2)_Summary Unrounded" xfId="7028"/>
    <cellStyle name="c_Cal. (2)" xfId="7029"/>
    <cellStyle name="c_Cal. (2)_1212 LTD (ASC 715) Cost Pushout Final True up" xfId="7030"/>
    <cellStyle name="c_Cal. (2)_Summary Unrounded" xfId="7031"/>
    <cellStyle name="c_Cases (2)" xfId="7032"/>
    <cellStyle name="c_Cases (2)_1212 LTD (ASC 715) Cost Pushout Final True up" xfId="7033"/>
    <cellStyle name="c_Cases (2)_Summary Unrounded" xfId="7034"/>
    <cellStyle name="c_Celtic DCF" xfId="7035"/>
    <cellStyle name="c_Celtic DCF Inputs" xfId="7036"/>
    <cellStyle name="c_Celtic DCF Inputs_1212 LTD (ASC 715) Cost Pushout Final True up" xfId="7037"/>
    <cellStyle name="c_Celtic DCF Inputs_Summary Unrounded" xfId="7038"/>
    <cellStyle name="c_Celtic DCF_1212 LTD (ASC 715) Cost Pushout Final True up" xfId="7039"/>
    <cellStyle name="c_Celtic DCF_Summary Unrounded" xfId="7040"/>
    <cellStyle name="c_Credit Buildup (2)" xfId="7041"/>
    <cellStyle name="c_Credit Buildup (2)_1212 LTD (ASC 715) Cost Pushout Final True up" xfId="7042"/>
    <cellStyle name="c_Credit Buildup (2)_Summary Unrounded" xfId="7043"/>
    <cellStyle name="c_CredSens" xfId="7044"/>
    <cellStyle name="c_CredSens_1212 LTD (ASC 715) Cost Pushout Final True up" xfId="7045"/>
    <cellStyle name="c_CredSens_Summary Unrounded" xfId="7046"/>
    <cellStyle name="c_DCF Inputs (2)" xfId="7047"/>
    <cellStyle name="c_DCF Inputs (2)_1212 LTD (ASC 715) Cost Pushout Final True up" xfId="7048"/>
    <cellStyle name="c_DCF Inputs (2)_Summary Unrounded" xfId="7049"/>
    <cellStyle name="c_DCF Matrix (2)" xfId="7050"/>
    <cellStyle name="c_DCF Matrix (2)_1212 LTD (ASC 715) Cost Pushout Final True up" xfId="7051"/>
    <cellStyle name="c_DCF Matrix (2)_Summary Unrounded" xfId="7052"/>
    <cellStyle name="c_Deal" xfId="7053"/>
    <cellStyle name="c_Deal_1212 LTD (ASC 715) Cost Pushout Final True up" xfId="7054"/>
    <cellStyle name="c_Deal_Summary Unrounded" xfId="7055"/>
    <cellStyle name="c_Dental (2)" xfId="7056"/>
    <cellStyle name="c_Dental (2)_1212 LTD (ASC 715) Cost Pushout Final True up" xfId="7057"/>
    <cellStyle name="c_Dental (2)_Summary Unrounded" xfId="7058"/>
    <cellStyle name="c_East Coast (2)" xfId="7059"/>
    <cellStyle name="c_East Coast (2)_1212 LTD (ASC 715) Cost Pushout Final True up" xfId="7060"/>
    <cellStyle name="c_East Coast (2)_Summary Unrounded" xfId="7061"/>
    <cellStyle name="c_Florida (2)" xfId="7062"/>
    <cellStyle name="c_Florida (2)_1212 LTD (ASC 715) Cost Pushout Final True up" xfId="7063"/>
    <cellStyle name="c_Florida (2)_Summary Unrounded" xfId="7064"/>
    <cellStyle name="c_Georgia (2)" xfId="7065"/>
    <cellStyle name="c_Georgia (2)_1212 LTD (ASC 715) Cost Pushout Final True up" xfId="7066"/>
    <cellStyle name="c_Georgia (2)_Summary Unrounded" xfId="7067"/>
    <cellStyle name="c_Hard Rock" xfId="7068"/>
    <cellStyle name="c_Hard Rock (2)" xfId="7069"/>
    <cellStyle name="c_Hard Rock (2)_1212 LTD (ASC 715) Cost Pushout Final True up" xfId="7070"/>
    <cellStyle name="c_Hard Rock (2)_Summary Unrounded" xfId="7071"/>
    <cellStyle name="c_Hard Rock_1212 LTD (ASC 715) Cost Pushout Final True up" xfId="7072"/>
    <cellStyle name="c_Hard Rock_Summary Unrounded" xfId="7073"/>
    <cellStyle name="c_HardInc " xfId="7074"/>
    <cellStyle name="c_HardInc  (2)" xfId="7075"/>
    <cellStyle name="c_HardInc  (2)_1212 LTD (ASC 715) Cost Pushout Final True up" xfId="7076"/>
    <cellStyle name="c_HardInc  (2)_Summary Unrounded" xfId="7077"/>
    <cellStyle name="c_HardInc _1212 LTD (ASC 715) Cost Pushout Final True up" xfId="7078"/>
    <cellStyle name="c_HardInc _Summary Unrounded" xfId="7079"/>
    <cellStyle name="c_Has-Gets (2)" xfId="7080"/>
    <cellStyle name="c_Has-Gets (2)_1212 LTD (ASC 715) Cost Pushout Final True up" xfId="7081"/>
    <cellStyle name="c_Has-Gets (2)_Summary Unrounded" xfId="7082"/>
    <cellStyle name="c_IRR Sensitivity (2)" xfId="7083"/>
    <cellStyle name="c_IRR Sensitivity (2)_1212 LTD (ASC 715) Cost Pushout Final True up" xfId="7084"/>
    <cellStyle name="c_IRR Sensitivity (2)_Summary Unrounded" xfId="7085"/>
    <cellStyle name="c_Macros" xfId="7086"/>
    <cellStyle name="c_Macros_1212 LTD (ASC 715) Cost Pushout Final True up" xfId="7087"/>
    <cellStyle name="c_Macros_Summary Unrounded" xfId="7088"/>
    <cellStyle name="c_Mango Merger" xfId="7089"/>
    <cellStyle name="c_Mango Merger 3" xfId="7090"/>
    <cellStyle name="c_Mango Merger 3_1212 LTD (ASC 715) Cost Pushout Final True up" xfId="7091"/>
    <cellStyle name="c_Mango Merger 3_Summary Unrounded" xfId="7092"/>
    <cellStyle name="c_Mango Merger_1212 LTD (ASC 715) Cost Pushout Final True up" xfId="7093"/>
    <cellStyle name="c_Mango Merger_Summary Unrounded" xfId="7094"/>
    <cellStyle name="c_MERGERBlackhawk" xfId="7095"/>
    <cellStyle name="c_MERGERBlackhawk_1212 LTD (ASC 715) Cost Pushout Final True up" xfId="7096"/>
    <cellStyle name="c_MERGERBlackhawk_Summary Unrounded" xfId="7097"/>
    <cellStyle name="c_Model Assumptions (2)" xfId="7098"/>
    <cellStyle name="c_Model Assumptions (2)_1212 LTD (ASC 715) Cost Pushout Final True up" xfId="7099"/>
    <cellStyle name="c_Model Assumptions (2)_Summary Unrounded" xfId="7100"/>
    <cellStyle name="c_OBGYN (2)" xfId="7101"/>
    <cellStyle name="c_OBGYN (2)_1212 LTD (ASC 715) Cost Pushout Final True up" xfId="7102"/>
    <cellStyle name="c_OBGYN (2)_Summary Unrounded" xfId="7103"/>
    <cellStyle name="c_Other Businesses (2)" xfId="7104"/>
    <cellStyle name="c_Other Businesses (2)_1212 LTD (ASC 715) Cost Pushout Final True up" xfId="7105"/>
    <cellStyle name="c_Other Businesses (2)_Summary Unrounded" xfId="7106"/>
    <cellStyle name="c_Ownership" xfId="7107"/>
    <cellStyle name="c_Ownership_1212 LTD (ASC 715) Cost Pushout Final True up" xfId="7108"/>
    <cellStyle name="c_Ownership_Summary Unrounded" xfId="7109"/>
    <cellStyle name="c_PFMA Income (2)" xfId="7110"/>
    <cellStyle name="c_PFMA Income (2)_1212 LTD (ASC 715) Cost Pushout Final True up" xfId="7111"/>
    <cellStyle name="c_PFMA Income (2)_Summary Unrounded" xfId="7112"/>
    <cellStyle name="c_Pippen (2)" xfId="7113"/>
    <cellStyle name="c_Pippen (2)_1212 LTD (ASC 715) Cost Pushout Final True up" xfId="7114"/>
    <cellStyle name="c_Pippen (2)_Summary Unrounded" xfId="7115"/>
    <cellStyle name="c_Pippen Cases (2)" xfId="7116"/>
    <cellStyle name="c_Pippen Cases (2)_1212 LTD (ASC 715) Cost Pushout Final True up" xfId="7117"/>
    <cellStyle name="c_Pippen Cases (2)_Summary Unrounded" xfId="7118"/>
    <cellStyle name="c_Pippen ValMatrix (2)" xfId="7119"/>
    <cellStyle name="c_Pippen ValMatrix (2)_1212 LTD (ASC 715) Cost Pushout Final True up" xfId="7120"/>
    <cellStyle name="c_Pippen ValMatrix (2)_Summary Unrounded" xfId="7121"/>
    <cellStyle name="c_PMAT (2)" xfId="7122"/>
    <cellStyle name="c_PMAT (2)_1212 LTD (ASC 715) Cost Pushout Final True up" xfId="7123"/>
    <cellStyle name="c_PMAT (2)_Summary Unrounded" xfId="7124"/>
    <cellStyle name="c_PMAT (3)" xfId="7125"/>
    <cellStyle name="c_PMAT (3)_1212 LTD (ASC 715) Cost Pushout Final True up" xfId="7126"/>
    <cellStyle name="c_PMAT (3)_Summary Unrounded" xfId="7127"/>
    <cellStyle name="c_PoundInc" xfId="7128"/>
    <cellStyle name="c_PoundInc (2)" xfId="7129"/>
    <cellStyle name="c_PoundInc (2)_1212 LTD (ASC 715) Cost Pushout Final True up" xfId="7130"/>
    <cellStyle name="c_PoundInc (2)_Summary Unrounded" xfId="7131"/>
    <cellStyle name="c_PoundInc_1212 LTD (ASC 715) Cost Pushout Final True up" xfId="7132"/>
    <cellStyle name="c_PoundInc_Summary Unrounded" xfId="7133"/>
    <cellStyle name="c_Poundstone (2)" xfId="7134"/>
    <cellStyle name="c_Poundstone (2)_1212 LTD (ASC 715) Cost Pushout Final True up" xfId="7135"/>
    <cellStyle name="c_Poundstone (2)_Summary Unrounded" xfId="7136"/>
    <cellStyle name="c_Preliminary Poundstone (2)" xfId="7137"/>
    <cellStyle name="c_Preliminary Poundstone (2)_1212 LTD (ASC 715) Cost Pushout Final True up" xfId="7138"/>
    <cellStyle name="c_Preliminary Poundstone (2)_Summary Unrounded" xfId="7139"/>
    <cellStyle name="c_RushValSum (2)" xfId="7140"/>
    <cellStyle name="c_RushValSum (2)_1212 LTD (ASC 715) Cost Pushout Final True up" xfId="7141"/>
    <cellStyle name="c_RushValSum (2)_Summary Unrounded" xfId="7142"/>
    <cellStyle name="c_Stub Value" xfId="7143"/>
    <cellStyle name="c_Stub Value_1212 LTD (ASC 715) Cost Pushout Final True up" xfId="7144"/>
    <cellStyle name="c_Stub Value_Summary Unrounded" xfId="7145"/>
    <cellStyle name="c_Summary of Pro Forma (2)" xfId="7146"/>
    <cellStyle name="c_Summary of Pro Forma (2)_1212 LTD (ASC 715) Cost Pushout Final True up" xfId="7147"/>
    <cellStyle name="c_Summary of Pro Forma (2)_Summary Unrounded" xfId="7148"/>
    <cellStyle name="c_Summary of Pro Forma (3)" xfId="7149"/>
    <cellStyle name="c_Summary of Pro Forma (3)_1212 LTD (ASC 715) Cost Pushout Final True up" xfId="7150"/>
    <cellStyle name="c_Summary of Pro Forma (3)_Summary Unrounded" xfId="7151"/>
    <cellStyle name="c_Summary Unrounded" xfId="7152"/>
    <cellStyle name="c_SZA DF Valuation.Base.4" xfId="7153"/>
    <cellStyle name="c_Texas_Louisiana (2)" xfId="7154"/>
    <cellStyle name="c_Texas_Louisiana (2)_1212 LTD (ASC 715) Cost Pushout Final True up" xfId="7155"/>
    <cellStyle name="c_Texas_Louisiana (2)_Summary Unrounded" xfId="7156"/>
    <cellStyle name="c_Timex-Gucci Merger2" xfId="7157"/>
    <cellStyle name="c_Timex-Gucci Merger2_1212 LTD (ASC 715) Cost Pushout Final True up" xfId="7158"/>
    <cellStyle name="c_Timex-Gucci Merger2_Summary Unrounded" xfId="7159"/>
    <cellStyle name="c_Valuation Summary" xfId="7160"/>
    <cellStyle name="c_Valuation Summary (2)" xfId="7161"/>
    <cellStyle name="c_Valuation Summary (2)_1212 LTD (ASC 715) Cost Pushout Final True up" xfId="7162"/>
    <cellStyle name="c_Valuation Summary (2)_Summary Unrounded" xfId="7163"/>
    <cellStyle name="c_Valuation Summary_1212 LTD (ASC 715) Cost Pushout Final True up" xfId="7164"/>
    <cellStyle name="c_Valuation Summary_Summary Unrounded" xfId="7165"/>
    <cellStyle name="c_Warrant" xfId="7166"/>
    <cellStyle name="c_Warrant_1212 LTD (ASC 715) Cost Pushout Final True up" xfId="7167"/>
    <cellStyle name="c_Warrant_Summary Unrounded" xfId="7168"/>
    <cellStyle name="Calc Currency (0)" xfId="7169"/>
    <cellStyle name="Calc Currency (2)" xfId="7170"/>
    <cellStyle name="Calc Percent (0)" xfId="7171"/>
    <cellStyle name="Calc Percent (1)" xfId="7172"/>
    <cellStyle name="Calc Percent (2)" xfId="7173"/>
    <cellStyle name="Calc Units (0)" xfId="7174"/>
    <cellStyle name="Calc Units (1)" xfId="7175"/>
    <cellStyle name="Calc Units (2)" xfId="7176"/>
    <cellStyle name="Calculation 2" xfId="7177"/>
    <cellStyle name="Calculation 2 10" xfId="7178"/>
    <cellStyle name="Calculation 2 10 2" xfId="7179"/>
    <cellStyle name="Calculation 2 10 2 2" xfId="7180"/>
    <cellStyle name="Calculation 2 10 3" xfId="7181"/>
    <cellStyle name="Calculation 2 11" xfId="7182"/>
    <cellStyle name="Calculation 2 11 2" xfId="7183"/>
    <cellStyle name="Calculation 2 11 2 2" xfId="7184"/>
    <cellStyle name="Calculation 2 11 3" xfId="7185"/>
    <cellStyle name="Calculation 2 12" xfId="7186"/>
    <cellStyle name="Calculation 2 13" xfId="63099"/>
    <cellStyle name="Calculation 2 2" xfId="7187"/>
    <cellStyle name="Calculation 2 2 10" xfId="7188"/>
    <cellStyle name="Calculation 2 2 10 2" xfId="7189"/>
    <cellStyle name="Calculation 2 2 10 2 2" xfId="7190"/>
    <cellStyle name="Calculation 2 2 10 3" xfId="7191"/>
    <cellStyle name="Calculation 2 2 11" xfId="7192"/>
    <cellStyle name="Calculation 2 2 12" xfId="63100"/>
    <cellStyle name="Calculation 2 2 2" xfId="7193"/>
    <cellStyle name="Calculation 2 2 2 2" xfId="7194"/>
    <cellStyle name="Calculation 2 2 2 2 2" xfId="7195"/>
    <cellStyle name="Calculation 2 2 2 2 2 2" xfId="7196"/>
    <cellStyle name="Calculation 2 2 2 2 2 2 2" xfId="7197"/>
    <cellStyle name="Calculation 2 2 2 2 2 2 2 2" xfId="7198"/>
    <cellStyle name="Calculation 2 2 2 2 2 2 3" xfId="7199"/>
    <cellStyle name="Calculation 2 2 2 2 2 3" xfId="7200"/>
    <cellStyle name="Calculation 2 2 2 2 2 3 2" xfId="7201"/>
    <cellStyle name="Calculation 2 2 2 2 2 3 2 2" xfId="7202"/>
    <cellStyle name="Calculation 2 2 2 2 2 3 3" xfId="7203"/>
    <cellStyle name="Calculation 2 2 2 2 2 4" xfId="7204"/>
    <cellStyle name="Calculation 2 2 2 2 2 4 2" xfId="7205"/>
    <cellStyle name="Calculation 2 2 2 2 2 5" xfId="7206"/>
    <cellStyle name="Calculation 2 2 2 2 2 5 2" xfId="7207"/>
    <cellStyle name="Calculation 2 2 2 2 2 6" xfId="7208"/>
    <cellStyle name="Calculation 2 2 2 2 3" xfId="7209"/>
    <cellStyle name="Calculation 2 2 2 2 3 2" xfId="7210"/>
    <cellStyle name="Calculation 2 2 2 2 3 2 2" xfId="7211"/>
    <cellStyle name="Calculation 2 2 2 2 3 2 2 2" xfId="7212"/>
    <cellStyle name="Calculation 2 2 2 2 3 2 3" xfId="7213"/>
    <cellStyle name="Calculation 2 2 2 2 3 3" xfId="7214"/>
    <cellStyle name="Calculation 2 2 2 2 3 3 2" xfId="7215"/>
    <cellStyle name="Calculation 2 2 2 2 3 3 2 2" xfId="7216"/>
    <cellStyle name="Calculation 2 2 2 2 3 3 3" xfId="7217"/>
    <cellStyle name="Calculation 2 2 2 2 3 4" xfId="7218"/>
    <cellStyle name="Calculation 2 2 2 2 3 4 2" xfId="7219"/>
    <cellStyle name="Calculation 2 2 2 2 3 5" xfId="7220"/>
    <cellStyle name="Calculation 2 2 2 2 3 5 2" xfId="7221"/>
    <cellStyle name="Calculation 2 2 2 2 3 6" xfId="7222"/>
    <cellStyle name="Calculation 2 2 2 2 4" xfId="7223"/>
    <cellStyle name="Calculation 2 2 2 2 4 2" xfId="7224"/>
    <cellStyle name="Calculation 2 2 2 2 4 2 2" xfId="7225"/>
    <cellStyle name="Calculation 2 2 2 2 4 2 2 2" xfId="7226"/>
    <cellStyle name="Calculation 2 2 2 2 4 2 3" xfId="7227"/>
    <cellStyle name="Calculation 2 2 2 2 4 3" xfId="7228"/>
    <cellStyle name="Calculation 2 2 2 2 4 3 2" xfId="7229"/>
    <cellStyle name="Calculation 2 2 2 2 4 3 2 2" xfId="7230"/>
    <cellStyle name="Calculation 2 2 2 2 4 3 3" xfId="7231"/>
    <cellStyle name="Calculation 2 2 2 2 4 4" xfId="7232"/>
    <cellStyle name="Calculation 2 2 2 2 4 4 2" xfId="7233"/>
    <cellStyle name="Calculation 2 2 2 2 4 5" xfId="7234"/>
    <cellStyle name="Calculation 2 2 2 2 4 5 2" xfId="7235"/>
    <cellStyle name="Calculation 2 2 2 2 4 6" xfId="7236"/>
    <cellStyle name="Calculation 2 2 2 2 5" xfId="7237"/>
    <cellStyle name="Calculation 2 2 2 2 5 2" xfId="7238"/>
    <cellStyle name="Calculation 2 2 2 2 5 2 2" xfId="7239"/>
    <cellStyle name="Calculation 2 2 2 2 5 3" xfId="7240"/>
    <cellStyle name="Calculation 2 2 2 2 6" xfId="7241"/>
    <cellStyle name="Calculation 2 2 2 2_Other Benefits Allocation %" xfId="7242"/>
    <cellStyle name="Calculation 2 2 2 3" xfId="7243"/>
    <cellStyle name="Calculation 2 2 2 3 2" xfId="7244"/>
    <cellStyle name="Calculation 2 2 2 3 2 2" xfId="7245"/>
    <cellStyle name="Calculation 2 2 2 3 2 2 2" xfId="7246"/>
    <cellStyle name="Calculation 2 2 2 3 2 3" xfId="7247"/>
    <cellStyle name="Calculation 2 2 2 3 3" xfId="7248"/>
    <cellStyle name="Calculation 2 2 2 3 3 2" xfId="7249"/>
    <cellStyle name="Calculation 2 2 2 3 3 2 2" xfId="7250"/>
    <cellStyle name="Calculation 2 2 2 3 3 3" xfId="7251"/>
    <cellStyle name="Calculation 2 2 2 3 4" xfId="7252"/>
    <cellStyle name="Calculation 2 2 2 3 4 2" xfId="7253"/>
    <cellStyle name="Calculation 2 2 2 3 5" xfId="7254"/>
    <cellStyle name="Calculation 2 2 2 3 5 2" xfId="7255"/>
    <cellStyle name="Calculation 2 2 2 3 6" xfId="7256"/>
    <cellStyle name="Calculation 2 2 2 4" xfId="7257"/>
    <cellStyle name="Calculation 2 2 2 4 2" xfId="7258"/>
    <cellStyle name="Calculation 2 2 2 4 2 2" xfId="7259"/>
    <cellStyle name="Calculation 2 2 2 4 2 2 2" xfId="7260"/>
    <cellStyle name="Calculation 2 2 2 4 2 3" xfId="7261"/>
    <cellStyle name="Calculation 2 2 2 4 3" xfId="7262"/>
    <cellStyle name="Calculation 2 2 2 4 3 2" xfId="7263"/>
    <cellStyle name="Calculation 2 2 2 4 3 2 2" xfId="7264"/>
    <cellStyle name="Calculation 2 2 2 4 3 3" xfId="7265"/>
    <cellStyle name="Calculation 2 2 2 4 4" xfId="7266"/>
    <cellStyle name="Calculation 2 2 2 4 4 2" xfId="7267"/>
    <cellStyle name="Calculation 2 2 2 4 5" xfId="7268"/>
    <cellStyle name="Calculation 2 2 2 4 5 2" xfId="7269"/>
    <cellStyle name="Calculation 2 2 2 4 6" xfId="7270"/>
    <cellStyle name="Calculation 2 2 2 5" xfId="7271"/>
    <cellStyle name="Calculation 2 2 2 5 2" xfId="7272"/>
    <cellStyle name="Calculation 2 2 2 5 2 2" xfId="7273"/>
    <cellStyle name="Calculation 2 2 2 5 2 2 2" xfId="7274"/>
    <cellStyle name="Calculation 2 2 2 5 2 3" xfId="7275"/>
    <cellStyle name="Calculation 2 2 2 5 3" xfId="7276"/>
    <cellStyle name="Calculation 2 2 2 5 3 2" xfId="7277"/>
    <cellStyle name="Calculation 2 2 2 5 3 2 2" xfId="7278"/>
    <cellStyle name="Calculation 2 2 2 5 3 3" xfId="7279"/>
    <cellStyle name="Calculation 2 2 2 5 4" xfId="7280"/>
    <cellStyle name="Calculation 2 2 2 5 4 2" xfId="7281"/>
    <cellStyle name="Calculation 2 2 2 5 5" xfId="7282"/>
    <cellStyle name="Calculation 2 2 2 5 5 2" xfId="7283"/>
    <cellStyle name="Calculation 2 2 2 5 6" xfId="7284"/>
    <cellStyle name="Calculation 2 2 2 6" xfId="7285"/>
    <cellStyle name="Calculation 2 2 2 6 2" xfId="7286"/>
    <cellStyle name="Calculation 2 2 2 6 2 2" xfId="7287"/>
    <cellStyle name="Calculation 2 2 2 6 3" xfId="7288"/>
    <cellStyle name="Calculation 2 2 2 7" xfId="7289"/>
    <cellStyle name="Calculation 2 2 2 8" xfId="63101"/>
    <cellStyle name="Calculation 2 2 2_Other Benefits Allocation %" xfId="7290"/>
    <cellStyle name="Calculation 2 2 3" xfId="7291"/>
    <cellStyle name="Calculation 2 2 3 2" xfId="7292"/>
    <cellStyle name="Calculation 2 2 3 2 2" xfId="7293"/>
    <cellStyle name="Calculation 2 2 3 2 2 2" xfId="7294"/>
    <cellStyle name="Calculation 2 2 3 2 2 2 2" xfId="7295"/>
    <cellStyle name="Calculation 2 2 3 2 2 3" xfId="7296"/>
    <cellStyle name="Calculation 2 2 3 2 3" xfId="7297"/>
    <cellStyle name="Calculation 2 2 3 2 3 2" xfId="7298"/>
    <cellStyle name="Calculation 2 2 3 2 3 2 2" xfId="7299"/>
    <cellStyle name="Calculation 2 2 3 2 3 3" xfId="7300"/>
    <cellStyle name="Calculation 2 2 3 2 4" xfId="7301"/>
    <cellStyle name="Calculation 2 2 3 2 4 2" xfId="7302"/>
    <cellStyle name="Calculation 2 2 3 2 5" xfId="7303"/>
    <cellStyle name="Calculation 2 2 3 2 5 2" xfId="7304"/>
    <cellStyle name="Calculation 2 2 3 2 6" xfId="7305"/>
    <cellStyle name="Calculation 2 2 3 3" xfId="7306"/>
    <cellStyle name="Calculation 2 2 3 3 2" xfId="7307"/>
    <cellStyle name="Calculation 2 2 3 3 2 2" xfId="7308"/>
    <cellStyle name="Calculation 2 2 3 3 2 2 2" xfId="7309"/>
    <cellStyle name="Calculation 2 2 3 3 2 3" xfId="7310"/>
    <cellStyle name="Calculation 2 2 3 3 3" xfId="7311"/>
    <cellStyle name="Calculation 2 2 3 3 3 2" xfId="7312"/>
    <cellStyle name="Calculation 2 2 3 3 3 2 2" xfId="7313"/>
    <cellStyle name="Calculation 2 2 3 3 3 3" xfId="7314"/>
    <cellStyle name="Calculation 2 2 3 3 4" xfId="7315"/>
    <cellStyle name="Calculation 2 2 3 3 4 2" xfId="7316"/>
    <cellStyle name="Calculation 2 2 3 3 5" xfId="7317"/>
    <cellStyle name="Calculation 2 2 3 3 5 2" xfId="7318"/>
    <cellStyle name="Calculation 2 2 3 3 6" xfId="7319"/>
    <cellStyle name="Calculation 2 2 3 4" xfId="7320"/>
    <cellStyle name="Calculation 2 2 3 4 2" xfId="7321"/>
    <cellStyle name="Calculation 2 2 3 4 2 2" xfId="7322"/>
    <cellStyle name="Calculation 2 2 3 4 2 2 2" xfId="7323"/>
    <cellStyle name="Calculation 2 2 3 4 2 3" xfId="7324"/>
    <cellStyle name="Calculation 2 2 3 4 3" xfId="7325"/>
    <cellStyle name="Calculation 2 2 3 4 3 2" xfId="7326"/>
    <cellStyle name="Calculation 2 2 3 4 3 2 2" xfId="7327"/>
    <cellStyle name="Calculation 2 2 3 4 3 3" xfId="7328"/>
    <cellStyle name="Calculation 2 2 3 4 4" xfId="7329"/>
    <cellStyle name="Calculation 2 2 3 4 4 2" xfId="7330"/>
    <cellStyle name="Calculation 2 2 3 4 5" xfId="7331"/>
    <cellStyle name="Calculation 2 2 3 4 5 2" xfId="7332"/>
    <cellStyle name="Calculation 2 2 3 4 6" xfId="7333"/>
    <cellStyle name="Calculation 2 2 3 5" xfId="7334"/>
    <cellStyle name="Calculation 2 2 3 5 2" xfId="7335"/>
    <cellStyle name="Calculation 2 2 3 5 2 2" xfId="7336"/>
    <cellStyle name="Calculation 2 2 3 5 3" xfId="7337"/>
    <cellStyle name="Calculation 2 2 3 6" xfId="7338"/>
    <cellStyle name="Calculation 2 2 3_Other Benefits Allocation %" xfId="7339"/>
    <cellStyle name="Calculation 2 2 4" xfId="7340"/>
    <cellStyle name="Calculation 2 2 4 2" xfId="7341"/>
    <cellStyle name="Calculation 2 2 4 2 2" xfId="7342"/>
    <cellStyle name="Calculation 2 2 4 2 2 2" xfId="7343"/>
    <cellStyle name="Calculation 2 2 4 2 2 2 2" xfId="7344"/>
    <cellStyle name="Calculation 2 2 4 2 2 3" xfId="7345"/>
    <cellStyle name="Calculation 2 2 4 2 3" xfId="7346"/>
    <cellStyle name="Calculation 2 2 4 2 3 2" xfId="7347"/>
    <cellStyle name="Calculation 2 2 4 2 3 2 2" xfId="7348"/>
    <cellStyle name="Calculation 2 2 4 2 3 3" xfId="7349"/>
    <cellStyle name="Calculation 2 2 4 2 4" xfId="7350"/>
    <cellStyle name="Calculation 2 2 4 2 4 2" xfId="7351"/>
    <cellStyle name="Calculation 2 2 4 2 5" xfId="7352"/>
    <cellStyle name="Calculation 2 2 4 2 5 2" xfId="7353"/>
    <cellStyle name="Calculation 2 2 4 2 6" xfId="7354"/>
    <cellStyle name="Calculation 2 2 4 3" xfId="7355"/>
    <cellStyle name="Calculation 2 2 4 3 2" xfId="7356"/>
    <cellStyle name="Calculation 2 2 4 3 2 2" xfId="7357"/>
    <cellStyle name="Calculation 2 2 4 3 2 2 2" xfId="7358"/>
    <cellStyle name="Calculation 2 2 4 3 2 3" xfId="7359"/>
    <cellStyle name="Calculation 2 2 4 3 3" xfId="7360"/>
    <cellStyle name="Calculation 2 2 4 3 3 2" xfId="7361"/>
    <cellStyle name="Calculation 2 2 4 3 3 2 2" xfId="7362"/>
    <cellStyle name="Calculation 2 2 4 3 3 3" xfId="7363"/>
    <cellStyle name="Calculation 2 2 4 3 4" xfId="7364"/>
    <cellStyle name="Calculation 2 2 4 3 4 2" xfId="7365"/>
    <cellStyle name="Calculation 2 2 4 3 5" xfId="7366"/>
    <cellStyle name="Calculation 2 2 4 3 5 2" xfId="7367"/>
    <cellStyle name="Calculation 2 2 4 3 6" xfId="7368"/>
    <cellStyle name="Calculation 2 2 4 4" xfId="7369"/>
    <cellStyle name="Calculation 2 2 4 4 2" xfId="7370"/>
    <cellStyle name="Calculation 2 2 4 4 2 2" xfId="7371"/>
    <cellStyle name="Calculation 2 2 4 4 3" xfId="7372"/>
    <cellStyle name="Calculation 2 2 4 5" xfId="7373"/>
    <cellStyle name="Calculation 2 2 4 5 2" xfId="7374"/>
    <cellStyle name="Calculation 2 2 4 5 2 2" xfId="7375"/>
    <cellStyle name="Calculation 2 2 4 5 3" xfId="7376"/>
    <cellStyle name="Calculation 2 2 4 6" xfId="7377"/>
    <cellStyle name="Calculation 2 2 4 6 2" xfId="7378"/>
    <cellStyle name="Calculation 2 2 4 7" xfId="7379"/>
    <cellStyle name="Calculation 2 2 4 7 2" xfId="7380"/>
    <cellStyle name="Calculation 2 2 4 8" xfId="7381"/>
    <cellStyle name="Calculation 2 2 4_Other Benefits Allocation %" xfId="7382"/>
    <cellStyle name="Calculation 2 2 5" xfId="7383"/>
    <cellStyle name="Calculation 2 2 5 2" xfId="7384"/>
    <cellStyle name="Calculation 2 2 5 2 2" xfId="7385"/>
    <cellStyle name="Calculation 2 2 5 3" xfId="7386"/>
    <cellStyle name="Calculation 2 2 6" xfId="7387"/>
    <cellStyle name="Calculation 2 2 6 2" xfId="7388"/>
    <cellStyle name="Calculation 2 2 6 2 2" xfId="7389"/>
    <cellStyle name="Calculation 2 2 6 3" xfId="7390"/>
    <cellStyle name="Calculation 2 2 7" xfId="7391"/>
    <cellStyle name="Calculation 2 2 7 2" xfId="7392"/>
    <cellStyle name="Calculation 2 2 7 2 2" xfId="7393"/>
    <cellStyle name="Calculation 2 2 7 3" xfId="7394"/>
    <cellStyle name="Calculation 2 2 8" xfId="7395"/>
    <cellStyle name="Calculation 2 2 8 2" xfId="7396"/>
    <cellStyle name="Calculation 2 2 8 2 2" xfId="7397"/>
    <cellStyle name="Calculation 2 2 8 3" xfId="7398"/>
    <cellStyle name="Calculation 2 2 9" xfId="7399"/>
    <cellStyle name="Calculation 2 2 9 2" xfId="7400"/>
    <cellStyle name="Calculation 2 2 9 2 2" xfId="7401"/>
    <cellStyle name="Calculation 2 2 9 3" xfId="7402"/>
    <cellStyle name="Calculation 2 2_401K Summary" xfId="7403"/>
    <cellStyle name="Calculation 2 3" xfId="7404"/>
    <cellStyle name="Calculation 2 3 2" xfId="7405"/>
    <cellStyle name="Calculation 2 3 2 2" xfId="7406"/>
    <cellStyle name="Calculation 2 3 2 2 2" xfId="7407"/>
    <cellStyle name="Calculation 2 3 2 2 2 2" xfId="7408"/>
    <cellStyle name="Calculation 2 3 2 2 2 2 2" xfId="7409"/>
    <cellStyle name="Calculation 2 3 2 2 2 2 2 2" xfId="7410"/>
    <cellStyle name="Calculation 2 3 2 2 2 2 3" xfId="7411"/>
    <cellStyle name="Calculation 2 3 2 2 2 3" xfId="7412"/>
    <cellStyle name="Calculation 2 3 2 2 2 3 2" xfId="7413"/>
    <cellStyle name="Calculation 2 3 2 2 2 3 2 2" xfId="7414"/>
    <cellStyle name="Calculation 2 3 2 2 2 3 3" xfId="7415"/>
    <cellStyle name="Calculation 2 3 2 2 2 4" xfId="7416"/>
    <cellStyle name="Calculation 2 3 2 2 2 4 2" xfId="7417"/>
    <cellStyle name="Calculation 2 3 2 2 2 5" xfId="7418"/>
    <cellStyle name="Calculation 2 3 2 2 2 5 2" xfId="7419"/>
    <cellStyle name="Calculation 2 3 2 2 2 6" xfId="7420"/>
    <cellStyle name="Calculation 2 3 2 2 3" xfId="7421"/>
    <cellStyle name="Calculation 2 3 2 2 3 2" xfId="7422"/>
    <cellStyle name="Calculation 2 3 2 2 3 2 2" xfId="7423"/>
    <cellStyle name="Calculation 2 3 2 2 3 2 2 2" xfId="7424"/>
    <cellStyle name="Calculation 2 3 2 2 3 2 3" xfId="7425"/>
    <cellStyle name="Calculation 2 3 2 2 3 3" xfId="7426"/>
    <cellStyle name="Calculation 2 3 2 2 3 3 2" xfId="7427"/>
    <cellStyle name="Calculation 2 3 2 2 3 3 2 2" xfId="7428"/>
    <cellStyle name="Calculation 2 3 2 2 3 3 3" xfId="7429"/>
    <cellStyle name="Calculation 2 3 2 2 3 4" xfId="7430"/>
    <cellStyle name="Calculation 2 3 2 2 3 4 2" xfId="7431"/>
    <cellStyle name="Calculation 2 3 2 2 3 5" xfId="7432"/>
    <cellStyle name="Calculation 2 3 2 2 3 5 2" xfId="7433"/>
    <cellStyle name="Calculation 2 3 2 2 3 6" xfId="7434"/>
    <cellStyle name="Calculation 2 3 2 2 4" xfId="7435"/>
    <cellStyle name="Calculation 2 3 2 2 4 2" xfId="7436"/>
    <cellStyle name="Calculation 2 3 2 2 4 2 2" xfId="7437"/>
    <cellStyle name="Calculation 2 3 2 2 4 2 2 2" xfId="7438"/>
    <cellStyle name="Calculation 2 3 2 2 4 2 3" xfId="7439"/>
    <cellStyle name="Calculation 2 3 2 2 4 3" xfId="7440"/>
    <cellStyle name="Calculation 2 3 2 2 4 3 2" xfId="7441"/>
    <cellStyle name="Calculation 2 3 2 2 4 3 2 2" xfId="7442"/>
    <cellStyle name="Calculation 2 3 2 2 4 3 3" xfId="7443"/>
    <cellStyle name="Calculation 2 3 2 2 4 4" xfId="7444"/>
    <cellStyle name="Calculation 2 3 2 2 4 4 2" xfId="7445"/>
    <cellStyle name="Calculation 2 3 2 2 4 5" xfId="7446"/>
    <cellStyle name="Calculation 2 3 2 2 4 5 2" xfId="7447"/>
    <cellStyle name="Calculation 2 3 2 2 4 6" xfId="7448"/>
    <cellStyle name="Calculation 2 3 2 2 5" xfId="7449"/>
    <cellStyle name="Calculation 2 3 2 2 5 2" xfId="7450"/>
    <cellStyle name="Calculation 2 3 2 2 5 2 2" xfId="7451"/>
    <cellStyle name="Calculation 2 3 2 2 5 3" xfId="7452"/>
    <cellStyle name="Calculation 2 3 2 2 6" xfId="7453"/>
    <cellStyle name="Calculation 2 3 2 2_Other Benefits Allocation %" xfId="7454"/>
    <cellStyle name="Calculation 2 3 2 3" xfId="7455"/>
    <cellStyle name="Calculation 2 3 2 3 2" xfId="7456"/>
    <cellStyle name="Calculation 2 3 2 3 2 2" xfId="7457"/>
    <cellStyle name="Calculation 2 3 2 3 2 2 2" xfId="7458"/>
    <cellStyle name="Calculation 2 3 2 3 2 3" xfId="7459"/>
    <cellStyle name="Calculation 2 3 2 3 3" xfId="7460"/>
    <cellStyle name="Calculation 2 3 2 3 3 2" xfId="7461"/>
    <cellStyle name="Calculation 2 3 2 3 3 2 2" xfId="7462"/>
    <cellStyle name="Calculation 2 3 2 3 3 3" xfId="7463"/>
    <cellStyle name="Calculation 2 3 2 3 4" xfId="7464"/>
    <cellStyle name="Calculation 2 3 2 3 4 2" xfId="7465"/>
    <cellStyle name="Calculation 2 3 2 3 5" xfId="7466"/>
    <cellStyle name="Calculation 2 3 2 3 5 2" xfId="7467"/>
    <cellStyle name="Calculation 2 3 2 3 6" xfId="7468"/>
    <cellStyle name="Calculation 2 3 2 4" xfId="7469"/>
    <cellStyle name="Calculation 2 3 2 4 2" xfId="7470"/>
    <cellStyle name="Calculation 2 3 2 4 2 2" xfId="7471"/>
    <cellStyle name="Calculation 2 3 2 4 2 2 2" xfId="7472"/>
    <cellStyle name="Calculation 2 3 2 4 2 3" xfId="7473"/>
    <cellStyle name="Calculation 2 3 2 4 3" xfId="7474"/>
    <cellStyle name="Calculation 2 3 2 4 3 2" xfId="7475"/>
    <cellStyle name="Calculation 2 3 2 4 3 2 2" xfId="7476"/>
    <cellStyle name="Calculation 2 3 2 4 3 3" xfId="7477"/>
    <cellStyle name="Calculation 2 3 2 4 4" xfId="7478"/>
    <cellStyle name="Calculation 2 3 2 4 4 2" xfId="7479"/>
    <cellStyle name="Calculation 2 3 2 4 5" xfId="7480"/>
    <cellStyle name="Calculation 2 3 2 4 5 2" xfId="7481"/>
    <cellStyle name="Calculation 2 3 2 4 6" xfId="7482"/>
    <cellStyle name="Calculation 2 3 2 5" xfId="7483"/>
    <cellStyle name="Calculation 2 3 2 5 2" xfId="7484"/>
    <cellStyle name="Calculation 2 3 2 5 2 2" xfId="7485"/>
    <cellStyle name="Calculation 2 3 2 5 2 2 2" xfId="7486"/>
    <cellStyle name="Calculation 2 3 2 5 2 3" xfId="7487"/>
    <cellStyle name="Calculation 2 3 2 5 3" xfId="7488"/>
    <cellStyle name="Calculation 2 3 2 5 3 2" xfId="7489"/>
    <cellStyle name="Calculation 2 3 2 5 3 2 2" xfId="7490"/>
    <cellStyle name="Calculation 2 3 2 5 3 3" xfId="7491"/>
    <cellStyle name="Calculation 2 3 2 5 4" xfId="7492"/>
    <cellStyle name="Calculation 2 3 2 5 4 2" xfId="7493"/>
    <cellStyle name="Calculation 2 3 2 5 5" xfId="7494"/>
    <cellStyle name="Calculation 2 3 2 5 5 2" xfId="7495"/>
    <cellStyle name="Calculation 2 3 2 5 6" xfId="7496"/>
    <cellStyle name="Calculation 2 3 2 6" xfId="7497"/>
    <cellStyle name="Calculation 2 3 2 6 2" xfId="7498"/>
    <cellStyle name="Calculation 2 3 2 6 2 2" xfId="7499"/>
    <cellStyle name="Calculation 2 3 2 6 3" xfId="7500"/>
    <cellStyle name="Calculation 2 3 2 7" xfId="7501"/>
    <cellStyle name="Calculation 2 3 2 8" xfId="63103"/>
    <cellStyle name="Calculation 2 3 2_Other Benefits Allocation %" xfId="7502"/>
    <cellStyle name="Calculation 2 3 3" xfId="7503"/>
    <cellStyle name="Calculation 2 3 3 2" xfId="7504"/>
    <cellStyle name="Calculation 2 3 3 2 2" xfId="7505"/>
    <cellStyle name="Calculation 2 3 3 2 2 2" xfId="7506"/>
    <cellStyle name="Calculation 2 3 3 2 2 2 2" xfId="7507"/>
    <cellStyle name="Calculation 2 3 3 2 2 3" xfId="7508"/>
    <cellStyle name="Calculation 2 3 3 2 3" xfId="7509"/>
    <cellStyle name="Calculation 2 3 3 2 3 2" xfId="7510"/>
    <cellStyle name="Calculation 2 3 3 2 3 2 2" xfId="7511"/>
    <cellStyle name="Calculation 2 3 3 2 3 3" xfId="7512"/>
    <cellStyle name="Calculation 2 3 3 2 4" xfId="7513"/>
    <cellStyle name="Calculation 2 3 3 2 4 2" xfId="7514"/>
    <cellStyle name="Calculation 2 3 3 2 5" xfId="7515"/>
    <cellStyle name="Calculation 2 3 3 2 5 2" xfId="7516"/>
    <cellStyle name="Calculation 2 3 3 2 6" xfId="7517"/>
    <cellStyle name="Calculation 2 3 3 3" xfId="7518"/>
    <cellStyle name="Calculation 2 3 3 3 2" xfId="7519"/>
    <cellStyle name="Calculation 2 3 3 3 2 2" xfId="7520"/>
    <cellStyle name="Calculation 2 3 3 3 2 2 2" xfId="7521"/>
    <cellStyle name="Calculation 2 3 3 3 2 3" xfId="7522"/>
    <cellStyle name="Calculation 2 3 3 3 3" xfId="7523"/>
    <cellStyle name="Calculation 2 3 3 3 3 2" xfId="7524"/>
    <cellStyle name="Calculation 2 3 3 3 3 2 2" xfId="7525"/>
    <cellStyle name="Calculation 2 3 3 3 3 3" xfId="7526"/>
    <cellStyle name="Calculation 2 3 3 3 4" xfId="7527"/>
    <cellStyle name="Calculation 2 3 3 3 4 2" xfId="7528"/>
    <cellStyle name="Calculation 2 3 3 3 5" xfId="7529"/>
    <cellStyle name="Calculation 2 3 3 3 5 2" xfId="7530"/>
    <cellStyle name="Calculation 2 3 3 3 6" xfId="7531"/>
    <cellStyle name="Calculation 2 3 3 4" xfId="7532"/>
    <cellStyle name="Calculation 2 3 3 4 2" xfId="7533"/>
    <cellStyle name="Calculation 2 3 3 4 2 2" xfId="7534"/>
    <cellStyle name="Calculation 2 3 3 4 2 2 2" xfId="7535"/>
    <cellStyle name="Calculation 2 3 3 4 2 3" xfId="7536"/>
    <cellStyle name="Calculation 2 3 3 4 3" xfId="7537"/>
    <cellStyle name="Calculation 2 3 3 4 3 2" xfId="7538"/>
    <cellStyle name="Calculation 2 3 3 4 3 2 2" xfId="7539"/>
    <cellStyle name="Calculation 2 3 3 4 3 3" xfId="7540"/>
    <cellStyle name="Calculation 2 3 3 4 4" xfId="7541"/>
    <cellStyle name="Calculation 2 3 3 4 4 2" xfId="7542"/>
    <cellStyle name="Calculation 2 3 3 4 5" xfId="7543"/>
    <cellStyle name="Calculation 2 3 3 4 5 2" xfId="7544"/>
    <cellStyle name="Calculation 2 3 3 4 6" xfId="7545"/>
    <cellStyle name="Calculation 2 3 3 5" xfId="7546"/>
    <cellStyle name="Calculation 2 3 3 5 2" xfId="7547"/>
    <cellStyle name="Calculation 2 3 3 5 2 2" xfId="7548"/>
    <cellStyle name="Calculation 2 3 3 5 3" xfId="7549"/>
    <cellStyle name="Calculation 2 3 3 6" xfId="7550"/>
    <cellStyle name="Calculation 2 3 3_Other Benefits Allocation %" xfId="7551"/>
    <cellStyle name="Calculation 2 3 4" xfId="7552"/>
    <cellStyle name="Calculation 2 3 4 2" xfId="7553"/>
    <cellStyle name="Calculation 2 3 4 2 2" xfId="7554"/>
    <cellStyle name="Calculation 2 3 4 2 2 2" xfId="7555"/>
    <cellStyle name="Calculation 2 3 4 2 2 2 2" xfId="7556"/>
    <cellStyle name="Calculation 2 3 4 2 2 3" xfId="7557"/>
    <cellStyle name="Calculation 2 3 4 2 3" xfId="7558"/>
    <cellStyle name="Calculation 2 3 4 2 3 2" xfId="7559"/>
    <cellStyle name="Calculation 2 3 4 2 3 2 2" xfId="7560"/>
    <cellStyle name="Calculation 2 3 4 2 3 3" xfId="7561"/>
    <cellStyle name="Calculation 2 3 4 2 4" xfId="7562"/>
    <cellStyle name="Calculation 2 3 4 2 4 2" xfId="7563"/>
    <cellStyle name="Calculation 2 3 4 2 5" xfId="7564"/>
    <cellStyle name="Calculation 2 3 4 2 5 2" xfId="7565"/>
    <cellStyle name="Calculation 2 3 4 2 6" xfId="7566"/>
    <cellStyle name="Calculation 2 3 4 3" xfId="7567"/>
    <cellStyle name="Calculation 2 3 4 3 2" xfId="7568"/>
    <cellStyle name="Calculation 2 3 4 3 2 2" xfId="7569"/>
    <cellStyle name="Calculation 2 3 4 3 2 2 2" xfId="7570"/>
    <cellStyle name="Calculation 2 3 4 3 2 3" xfId="7571"/>
    <cellStyle name="Calculation 2 3 4 3 3" xfId="7572"/>
    <cellStyle name="Calculation 2 3 4 3 3 2" xfId="7573"/>
    <cellStyle name="Calculation 2 3 4 3 3 2 2" xfId="7574"/>
    <cellStyle name="Calculation 2 3 4 3 3 3" xfId="7575"/>
    <cellStyle name="Calculation 2 3 4 3 4" xfId="7576"/>
    <cellStyle name="Calculation 2 3 4 3 4 2" xfId="7577"/>
    <cellStyle name="Calculation 2 3 4 3 5" xfId="7578"/>
    <cellStyle name="Calculation 2 3 4 3 5 2" xfId="7579"/>
    <cellStyle name="Calculation 2 3 4 3 6" xfId="7580"/>
    <cellStyle name="Calculation 2 3 4 4" xfId="7581"/>
    <cellStyle name="Calculation 2 3 4 4 2" xfId="7582"/>
    <cellStyle name="Calculation 2 3 4 4 2 2" xfId="7583"/>
    <cellStyle name="Calculation 2 3 4 4 3" xfId="7584"/>
    <cellStyle name="Calculation 2 3 4 5" xfId="7585"/>
    <cellStyle name="Calculation 2 3 4 5 2" xfId="7586"/>
    <cellStyle name="Calculation 2 3 4 5 2 2" xfId="7587"/>
    <cellStyle name="Calculation 2 3 4 5 3" xfId="7588"/>
    <cellStyle name="Calculation 2 3 4 6" xfId="7589"/>
    <cellStyle name="Calculation 2 3 4 6 2" xfId="7590"/>
    <cellStyle name="Calculation 2 3 4 7" xfId="7591"/>
    <cellStyle name="Calculation 2 3 4 7 2" xfId="7592"/>
    <cellStyle name="Calculation 2 3 4 8" xfId="7593"/>
    <cellStyle name="Calculation 2 3 4_Other Benefits Allocation %" xfId="7594"/>
    <cellStyle name="Calculation 2 3 5" xfId="7595"/>
    <cellStyle name="Calculation 2 3 5 2" xfId="7596"/>
    <cellStyle name="Calculation 2 3 5 2 2" xfId="7597"/>
    <cellStyle name="Calculation 2 3 5 3" xfId="7598"/>
    <cellStyle name="Calculation 2 3 6" xfId="7599"/>
    <cellStyle name="Calculation 2 3 7" xfId="63102"/>
    <cellStyle name="Calculation 2 3_401K Summary" xfId="7600"/>
    <cellStyle name="Calculation 2 4" xfId="7601"/>
    <cellStyle name="Calculation 2 4 2" xfId="7602"/>
    <cellStyle name="Calculation 2 4 2 2" xfId="7603"/>
    <cellStyle name="Calculation 2 4 2 2 2" xfId="7604"/>
    <cellStyle name="Calculation 2 4 2 2 2 2" xfId="7605"/>
    <cellStyle name="Calculation 2 4 2 2 2 2 2" xfId="7606"/>
    <cellStyle name="Calculation 2 4 2 2 2 3" xfId="7607"/>
    <cellStyle name="Calculation 2 4 2 2 3" xfId="7608"/>
    <cellStyle name="Calculation 2 4 2 2 3 2" xfId="7609"/>
    <cellStyle name="Calculation 2 4 2 2 3 2 2" xfId="7610"/>
    <cellStyle name="Calculation 2 4 2 2 3 3" xfId="7611"/>
    <cellStyle name="Calculation 2 4 2 2 4" xfId="7612"/>
    <cellStyle name="Calculation 2 4 2 2 4 2" xfId="7613"/>
    <cellStyle name="Calculation 2 4 2 2 5" xfId="7614"/>
    <cellStyle name="Calculation 2 4 2 2 5 2" xfId="7615"/>
    <cellStyle name="Calculation 2 4 2 2 6" xfId="7616"/>
    <cellStyle name="Calculation 2 4 2 3" xfId="7617"/>
    <cellStyle name="Calculation 2 4 2 3 2" xfId="7618"/>
    <cellStyle name="Calculation 2 4 2 3 2 2" xfId="7619"/>
    <cellStyle name="Calculation 2 4 2 3 2 2 2" xfId="7620"/>
    <cellStyle name="Calculation 2 4 2 3 2 3" xfId="7621"/>
    <cellStyle name="Calculation 2 4 2 3 3" xfId="7622"/>
    <cellStyle name="Calculation 2 4 2 3 3 2" xfId="7623"/>
    <cellStyle name="Calculation 2 4 2 3 3 2 2" xfId="7624"/>
    <cellStyle name="Calculation 2 4 2 3 3 3" xfId="7625"/>
    <cellStyle name="Calculation 2 4 2 3 4" xfId="7626"/>
    <cellStyle name="Calculation 2 4 2 3 4 2" xfId="7627"/>
    <cellStyle name="Calculation 2 4 2 3 5" xfId="7628"/>
    <cellStyle name="Calculation 2 4 2 3 5 2" xfId="7629"/>
    <cellStyle name="Calculation 2 4 2 3 6" xfId="7630"/>
    <cellStyle name="Calculation 2 4 2 4" xfId="7631"/>
    <cellStyle name="Calculation 2 4 2 4 2" xfId="7632"/>
    <cellStyle name="Calculation 2 4 2 4 2 2" xfId="7633"/>
    <cellStyle name="Calculation 2 4 2 4 2 2 2" xfId="7634"/>
    <cellStyle name="Calculation 2 4 2 4 2 3" xfId="7635"/>
    <cellStyle name="Calculation 2 4 2 4 3" xfId="7636"/>
    <cellStyle name="Calculation 2 4 2 4 3 2" xfId="7637"/>
    <cellStyle name="Calculation 2 4 2 4 3 2 2" xfId="7638"/>
    <cellStyle name="Calculation 2 4 2 4 3 3" xfId="7639"/>
    <cellStyle name="Calculation 2 4 2 4 4" xfId="7640"/>
    <cellStyle name="Calculation 2 4 2 4 4 2" xfId="7641"/>
    <cellStyle name="Calculation 2 4 2 4 5" xfId="7642"/>
    <cellStyle name="Calculation 2 4 2 4 5 2" xfId="7643"/>
    <cellStyle name="Calculation 2 4 2 4 6" xfId="7644"/>
    <cellStyle name="Calculation 2 4 2 5" xfId="7645"/>
    <cellStyle name="Calculation 2 4 2 5 2" xfId="7646"/>
    <cellStyle name="Calculation 2 4 2 5 2 2" xfId="7647"/>
    <cellStyle name="Calculation 2 4 2 5 3" xfId="7648"/>
    <cellStyle name="Calculation 2 4 2 6" xfId="7649"/>
    <cellStyle name="Calculation 2 4 2 7" xfId="63105"/>
    <cellStyle name="Calculation 2 4 2_Other Benefits Allocation %" xfId="7650"/>
    <cellStyle name="Calculation 2 4 3" xfId="7651"/>
    <cellStyle name="Calculation 2 4 3 2" xfId="7652"/>
    <cellStyle name="Calculation 2 4 3 2 2" xfId="7653"/>
    <cellStyle name="Calculation 2 4 3 2 2 2" xfId="7654"/>
    <cellStyle name="Calculation 2 4 3 2 3" xfId="7655"/>
    <cellStyle name="Calculation 2 4 3 3" xfId="7656"/>
    <cellStyle name="Calculation 2 4 3 3 2" xfId="7657"/>
    <cellStyle name="Calculation 2 4 3 3 2 2" xfId="7658"/>
    <cellStyle name="Calculation 2 4 3 3 3" xfId="7659"/>
    <cellStyle name="Calculation 2 4 3 4" xfId="7660"/>
    <cellStyle name="Calculation 2 4 3 4 2" xfId="7661"/>
    <cellStyle name="Calculation 2 4 3 5" xfId="7662"/>
    <cellStyle name="Calculation 2 4 3 5 2" xfId="7663"/>
    <cellStyle name="Calculation 2 4 3 6" xfId="7664"/>
    <cellStyle name="Calculation 2 4 4" xfId="7665"/>
    <cellStyle name="Calculation 2 4 4 2" xfId="7666"/>
    <cellStyle name="Calculation 2 4 4 2 2" xfId="7667"/>
    <cellStyle name="Calculation 2 4 4 2 2 2" xfId="7668"/>
    <cellStyle name="Calculation 2 4 4 2 3" xfId="7669"/>
    <cellStyle name="Calculation 2 4 4 3" xfId="7670"/>
    <cellStyle name="Calculation 2 4 4 3 2" xfId="7671"/>
    <cellStyle name="Calculation 2 4 4 3 2 2" xfId="7672"/>
    <cellStyle name="Calculation 2 4 4 3 3" xfId="7673"/>
    <cellStyle name="Calculation 2 4 4 4" xfId="7674"/>
    <cellStyle name="Calculation 2 4 4 4 2" xfId="7675"/>
    <cellStyle name="Calculation 2 4 4 5" xfId="7676"/>
    <cellStyle name="Calculation 2 4 4 5 2" xfId="7677"/>
    <cellStyle name="Calculation 2 4 4 6" xfId="7678"/>
    <cellStyle name="Calculation 2 4 5" xfId="7679"/>
    <cellStyle name="Calculation 2 4 5 2" xfId="7680"/>
    <cellStyle name="Calculation 2 4 5 2 2" xfId="7681"/>
    <cellStyle name="Calculation 2 4 5 2 2 2" xfId="7682"/>
    <cellStyle name="Calculation 2 4 5 2 3" xfId="7683"/>
    <cellStyle name="Calculation 2 4 5 3" xfId="7684"/>
    <cellStyle name="Calculation 2 4 5 3 2" xfId="7685"/>
    <cellStyle name="Calculation 2 4 5 3 2 2" xfId="7686"/>
    <cellStyle name="Calculation 2 4 5 3 3" xfId="7687"/>
    <cellStyle name="Calculation 2 4 5 4" xfId="7688"/>
    <cellStyle name="Calculation 2 4 5 4 2" xfId="7689"/>
    <cellStyle name="Calculation 2 4 5 5" xfId="7690"/>
    <cellStyle name="Calculation 2 4 5 5 2" xfId="7691"/>
    <cellStyle name="Calculation 2 4 5 6" xfId="7692"/>
    <cellStyle name="Calculation 2 4 6" xfId="7693"/>
    <cellStyle name="Calculation 2 4 6 2" xfId="7694"/>
    <cellStyle name="Calculation 2 4 6 2 2" xfId="7695"/>
    <cellStyle name="Calculation 2 4 6 3" xfId="7696"/>
    <cellStyle name="Calculation 2 4 7" xfId="7697"/>
    <cellStyle name="Calculation 2 4 8" xfId="63104"/>
    <cellStyle name="Calculation 2 4_Other Benefits Allocation %" xfId="7698"/>
    <cellStyle name="Calculation 2 5" xfId="7699"/>
    <cellStyle name="Calculation 2 5 2" xfId="7700"/>
    <cellStyle name="Calculation 2 5 2 2" xfId="7701"/>
    <cellStyle name="Calculation 2 5 2 2 2" xfId="7702"/>
    <cellStyle name="Calculation 2 5 2 2 2 2" xfId="7703"/>
    <cellStyle name="Calculation 2 5 2 2 3" xfId="7704"/>
    <cellStyle name="Calculation 2 5 2 3" xfId="7705"/>
    <cellStyle name="Calculation 2 5 2 3 2" xfId="7706"/>
    <cellStyle name="Calculation 2 5 2 3 2 2" xfId="7707"/>
    <cellStyle name="Calculation 2 5 2 3 3" xfId="7708"/>
    <cellStyle name="Calculation 2 5 2 4" xfId="7709"/>
    <cellStyle name="Calculation 2 5 2 4 2" xfId="7710"/>
    <cellStyle name="Calculation 2 5 2 5" xfId="7711"/>
    <cellStyle name="Calculation 2 5 2 5 2" xfId="7712"/>
    <cellStyle name="Calculation 2 5 2 6" xfId="7713"/>
    <cellStyle name="Calculation 2 5 3" xfId="7714"/>
    <cellStyle name="Calculation 2 5 3 2" xfId="7715"/>
    <cellStyle name="Calculation 2 5 3 2 2" xfId="7716"/>
    <cellStyle name="Calculation 2 5 3 2 2 2" xfId="7717"/>
    <cellStyle name="Calculation 2 5 3 2 3" xfId="7718"/>
    <cellStyle name="Calculation 2 5 3 3" xfId="7719"/>
    <cellStyle name="Calculation 2 5 3 3 2" xfId="7720"/>
    <cellStyle name="Calculation 2 5 3 3 2 2" xfId="7721"/>
    <cellStyle name="Calculation 2 5 3 3 3" xfId="7722"/>
    <cellStyle name="Calculation 2 5 3 4" xfId="7723"/>
    <cellStyle name="Calculation 2 5 3 4 2" xfId="7724"/>
    <cellStyle name="Calculation 2 5 3 5" xfId="7725"/>
    <cellStyle name="Calculation 2 5 3 5 2" xfId="7726"/>
    <cellStyle name="Calculation 2 5 3 6" xfId="7727"/>
    <cellStyle name="Calculation 2 5 4" xfId="7728"/>
    <cellStyle name="Calculation 2 5 4 2" xfId="7729"/>
    <cellStyle name="Calculation 2 5 4 2 2" xfId="7730"/>
    <cellStyle name="Calculation 2 5 4 2 2 2" xfId="7731"/>
    <cellStyle name="Calculation 2 5 4 2 3" xfId="7732"/>
    <cellStyle name="Calculation 2 5 4 3" xfId="7733"/>
    <cellStyle name="Calculation 2 5 4 3 2" xfId="7734"/>
    <cellStyle name="Calculation 2 5 4 3 2 2" xfId="7735"/>
    <cellStyle name="Calculation 2 5 4 3 3" xfId="7736"/>
    <cellStyle name="Calculation 2 5 4 4" xfId="7737"/>
    <cellStyle name="Calculation 2 5 4 4 2" xfId="7738"/>
    <cellStyle name="Calculation 2 5 4 5" xfId="7739"/>
    <cellStyle name="Calculation 2 5 4 5 2" xfId="7740"/>
    <cellStyle name="Calculation 2 5 4 6" xfId="7741"/>
    <cellStyle name="Calculation 2 5 5" xfId="7742"/>
    <cellStyle name="Calculation 2 5 5 2" xfId="7743"/>
    <cellStyle name="Calculation 2 5 5 2 2" xfId="7744"/>
    <cellStyle name="Calculation 2 5 5 3" xfId="7745"/>
    <cellStyle name="Calculation 2 5 6" xfId="7746"/>
    <cellStyle name="Calculation 2 5 7" xfId="63106"/>
    <cellStyle name="Calculation 2 5_Other Benefits Allocation %" xfId="7747"/>
    <cellStyle name="Calculation 2 6" xfId="7748"/>
    <cellStyle name="Calculation 2 6 2" xfId="7749"/>
    <cellStyle name="Calculation 2 6 2 2" xfId="7750"/>
    <cellStyle name="Calculation 2 6 2 2 2" xfId="7751"/>
    <cellStyle name="Calculation 2 6 2 2 2 2" xfId="7752"/>
    <cellStyle name="Calculation 2 6 2 2 3" xfId="7753"/>
    <cellStyle name="Calculation 2 6 2 3" xfId="7754"/>
    <cellStyle name="Calculation 2 6 2 3 2" xfId="7755"/>
    <cellStyle name="Calculation 2 6 2 3 2 2" xfId="7756"/>
    <cellStyle name="Calculation 2 6 2 3 3" xfId="7757"/>
    <cellStyle name="Calculation 2 6 2 4" xfId="7758"/>
    <cellStyle name="Calculation 2 6 2 4 2" xfId="7759"/>
    <cellStyle name="Calculation 2 6 2 5" xfId="7760"/>
    <cellStyle name="Calculation 2 6 2 5 2" xfId="7761"/>
    <cellStyle name="Calculation 2 6 2 6" xfId="7762"/>
    <cellStyle name="Calculation 2 6 3" xfId="7763"/>
    <cellStyle name="Calculation 2 6 3 2" xfId="7764"/>
    <cellStyle name="Calculation 2 6 3 2 2" xfId="7765"/>
    <cellStyle name="Calculation 2 6 3 2 2 2" xfId="7766"/>
    <cellStyle name="Calculation 2 6 3 2 3" xfId="7767"/>
    <cellStyle name="Calculation 2 6 3 3" xfId="7768"/>
    <cellStyle name="Calculation 2 6 3 3 2" xfId="7769"/>
    <cellStyle name="Calculation 2 6 3 3 2 2" xfId="7770"/>
    <cellStyle name="Calculation 2 6 3 3 3" xfId="7771"/>
    <cellStyle name="Calculation 2 6 3 4" xfId="7772"/>
    <cellStyle name="Calculation 2 6 3 4 2" xfId="7773"/>
    <cellStyle name="Calculation 2 6 3 5" xfId="7774"/>
    <cellStyle name="Calculation 2 6 3 5 2" xfId="7775"/>
    <cellStyle name="Calculation 2 6 3 6" xfId="7776"/>
    <cellStyle name="Calculation 2 6 4" xfId="7777"/>
    <cellStyle name="Calculation 2 6 4 2" xfId="7778"/>
    <cellStyle name="Calculation 2 6 4 2 2" xfId="7779"/>
    <cellStyle name="Calculation 2 6 4 3" xfId="7780"/>
    <cellStyle name="Calculation 2 6 5" xfId="7781"/>
    <cellStyle name="Calculation 2 6 5 2" xfId="7782"/>
    <cellStyle name="Calculation 2 6 5 2 2" xfId="7783"/>
    <cellStyle name="Calculation 2 6 5 3" xfId="7784"/>
    <cellStyle name="Calculation 2 6 6" xfId="7785"/>
    <cellStyle name="Calculation 2 6 6 2" xfId="7786"/>
    <cellStyle name="Calculation 2 6 7" xfId="7787"/>
    <cellStyle name="Calculation 2 6 7 2" xfId="7788"/>
    <cellStyle name="Calculation 2 6 8" xfId="7789"/>
    <cellStyle name="Calculation 2 6_Other Benefits Allocation %" xfId="7790"/>
    <cellStyle name="Calculation 2 7" xfId="7791"/>
    <cellStyle name="Calculation 2 7 2" xfId="7792"/>
    <cellStyle name="Calculation 2 7 2 2" xfId="7793"/>
    <cellStyle name="Calculation 2 7 3" xfId="7794"/>
    <cellStyle name="Calculation 2 8" xfId="7795"/>
    <cellStyle name="Calculation 2 8 2" xfId="7796"/>
    <cellStyle name="Calculation 2 8 2 2" xfId="7797"/>
    <cellStyle name="Calculation 2 8 3" xfId="7798"/>
    <cellStyle name="Calculation 2 9" xfId="7799"/>
    <cellStyle name="Calculation 2 9 2" xfId="7800"/>
    <cellStyle name="Calculation 2 9 2 2" xfId="7801"/>
    <cellStyle name="Calculation 2 9 3" xfId="7802"/>
    <cellStyle name="Calculation 2_401K Summary" xfId="7803"/>
    <cellStyle name="Calculation 3" xfId="7804"/>
    <cellStyle name="Calculation 3 2" xfId="7805"/>
    <cellStyle name="Calculation 3 2 2" xfId="7806"/>
    <cellStyle name="Calculation 3 3" xfId="7807"/>
    <cellStyle name="Calculation 3 4" xfId="63107"/>
    <cellStyle name="Calculation 4" xfId="7808"/>
    <cellStyle name="Calculation 5" xfId="7809"/>
    <cellStyle name="Calculation 5 2" xfId="7810"/>
    <cellStyle name="Calculation 5 2 2" xfId="7811"/>
    <cellStyle name="Calculation 5 3" xfId="7812"/>
    <cellStyle name="Calculation 6" xfId="7813"/>
    <cellStyle name="Calculation 7" xfId="7814"/>
    <cellStyle name="Calculation 8" xfId="7815"/>
    <cellStyle name="Calculation 9" xfId="7816"/>
    <cellStyle name="Case" xfId="7817"/>
    <cellStyle name="Check Cell 2" xfId="7818"/>
    <cellStyle name="Check Cell 2 2" xfId="7819"/>
    <cellStyle name="Check Cell 2 3" xfId="7820"/>
    <cellStyle name="Check Cell 3" xfId="7821"/>
    <cellStyle name="Check Cell 4" xfId="7822"/>
    <cellStyle name="Check Cell 5" xfId="7823"/>
    <cellStyle name="Check Cell 6" xfId="7824"/>
    <cellStyle name="Check Cell 7" xfId="7825"/>
    <cellStyle name="Check Cell 8" xfId="7826"/>
    <cellStyle name="Check Cell 9" xfId="7827"/>
    <cellStyle name="Co. Names" xfId="7828"/>
    <cellStyle name="Co. Names - Bold" xfId="7829"/>
    <cellStyle name="Co. Names 2" xfId="7830"/>
    <cellStyle name="Co. Names_Budget Support 2012-09 2013-15 Benefit Programs v5 with NEER Barg Update" xfId="7831"/>
    <cellStyle name="Code" xfId="7832"/>
    <cellStyle name="COLHDR" xfId="7833"/>
    <cellStyle name="COLHDR$ZP$" xfId="7834"/>
    <cellStyle name="COLHDR$ZP$ 2" xfId="7835"/>
    <cellStyle name="COLHDR$ZP$_OM vs Plan" xfId="7836"/>
    <cellStyle name="ColumnHeader" xfId="7837"/>
    <cellStyle name="ComicSansMS8" xfId="7838"/>
    <cellStyle name="Comma  - Style1" xfId="7839"/>
    <cellStyle name="Comma  - Style2" xfId="7840"/>
    <cellStyle name="Comma  - Style3" xfId="7841"/>
    <cellStyle name="Comma  - Style4" xfId="7842"/>
    <cellStyle name="Comma  - Style5" xfId="7843"/>
    <cellStyle name="Comma  - Style6" xfId="7844"/>
    <cellStyle name="Comma  - Style7" xfId="7845"/>
    <cellStyle name="Comma  - Style8" xfId="7846"/>
    <cellStyle name="Comma (1)" xfId="7847"/>
    <cellStyle name="Comma (3)" xfId="7848"/>
    <cellStyle name="Comma [0] 2" xfId="7849"/>
    <cellStyle name="Comma [0] 2 2" xfId="7850"/>
    <cellStyle name="Comma [0] 2 2 2" xfId="7851"/>
    <cellStyle name="Comma [0] 2 2 2 2" xfId="7852"/>
    <cellStyle name="Comma [0] 2 2 3" xfId="7853"/>
    <cellStyle name="Comma [0] 2 3" xfId="7854"/>
    <cellStyle name="Comma [0] 2 3 2" xfId="7855"/>
    <cellStyle name="Comma [0] 2 3 2 2" xfId="7856"/>
    <cellStyle name="Comma [0] 2 3 3" xfId="7857"/>
    <cellStyle name="Comma [0] 2 4" xfId="7858"/>
    <cellStyle name="Comma [0] 2 4 2" xfId="7859"/>
    <cellStyle name="Comma [0] 2 5" xfId="7860"/>
    <cellStyle name="Comma [0] 3" xfId="7861"/>
    <cellStyle name="Comma [0] 3 2" xfId="7862"/>
    <cellStyle name="Comma [0] 3 2 2" xfId="7863"/>
    <cellStyle name="Comma [0] 3 3" xfId="7864"/>
    <cellStyle name="Comma [0] 4" xfId="7865"/>
    <cellStyle name="Comma [0] 4 2" xfId="7866"/>
    <cellStyle name="Comma [0] 5" xfId="7867"/>
    <cellStyle name="Comma [0]; --" xfId="7868"/>
    <cellStyle name="Comma [00]" xfId="7869"/>
    <cellStyle name="Comma [1]" xfId="7870"/>
    <cellStyle name="Comma [1] 2" xfId="7871"/>
    <cellStyle name="Comma [1]_Aug 2014 Variance" xfId="7872"/>
    <cellStyle name="Comma [2]" xfId="7873"/>
    <cellStyle name="Comma [3]" xfId="7874"/>
    <cellStyle name="Comma [3] 2" xfId="7875"/>
    <cellStyle name="Comma [3]_Aug 2014 Variance" xfId="7876"/>
    <cellStyle name="Comma 0" xfId="7877"/>
    <cellStyle name="Comma 0 [0]" xfId="7878"/>
    <cellStyle name="Comma 0 [0] 2" xfId="7879"/>
    <cellStyle name="Comma 0 [0]_March_LTD_Premium" xfId="7880"/>
    <cellStyle name="Comma 0*" xfId="7881"/>
    <cellStyle name="Comma 0_5172171_4" xfId="7882"/>
    <cellStyle name="Comma 1" xfId="7883"/>
    <cellStyle name="Comma 1 2" xfId="7884"/>
    <cellStyle name="Comma 10" xfId="7885"/>
    <cellStyle name="Comma 10 2" xfId="7886"/>
    <cellStyle name="Comma 10 2 2" xfId="7887"/>
    <cellStyle name="Comma 10 2 2 2" xfId="7888"/>
    <cellStyle name="Comma 10 2 3" xfId="7889"/>
    <cellStyle name="Comma 10 2 4" xfId="63613"/>
    <cellStyle name="Comma 10 3" xfId="7890"/>
    <cellStyle name="Comma 10 3 2" xfId="7891"/>
    <cellStyle name="Comma 10 4" xfId="7892"/>
    <cellStyle name="Comma 10 5" xfId="7893"/>
    <cellStyle name="Comma 10_401K Summary" xfId="7894"/>
    <cellStyle name="Comma 11" xfId="7895"/>
    <cellStyle name="Comma 11 2" xfId="7896"/>
    <cellStyle name="Comma 11 2 2" xfId="7897"/>
    <cellStyle name="Comma 11 2 2 2" xfId="7898"/>
    <cellStyle name="Comma 11 2 3" xfId="7899"/>
    <cellStyle name="Comma 11 2 4" xfId="63614"/>
    <cellStyle name="Comma 11 3" xfId="7900"/>
    <cellStyle name="Comma 11 3 2" xfId="7901"/>
    <cellStyle name="Comma 11 4" xfId="7902"/>
    <cellStyle name="Comma 12" xfId="7903"/>
    <cellStyle name="Comma 12 2" xfId="7904"/>
    <cellStyle name="Comma 12 2 2" xfId="7905"/>
    <cellStyle name="Comma 12 2 2 2" xfId="7906"/>
    <cellStyle name="Comma 12 2 3" xfId="7907"/>
    <cellStyle name="Comma 12 2 4" xfId="63615"/>
    <cellStyle name="Comma 12 3" xfId="7908"/>
    <cellStyle name="Comma 12 3 2" xfId="7909"/>
    <cellStyle name="Comma 12 4" xfId="7910"/>
    <cellStyle name="Comma 13" xfId="7911"/>
    <cellStyle name="Comma 13 2" xfId="7912"/>
    <cellStyle name="Comma 13 2 2" xfId="7913"/>
    <cellStyle name="Comma 13 2 2 2" xfId="7914"/>
    <cellStyle name="Comma 13 2 3" xfId="7915"/>
    <cellStyle name="Comma 13 3" xfId="7916"/>
    <cellStyle name="Comma 13 3 2" xfId="7917"/>
    <cellStyle name="Comma 13 3 2 2" xfId="7918"/>
    <cellStyle name="Comma 13 3 3" xfId="7919"/>
    <cellStyle name="Comma 13 4" xfId="7920"/>
    <cellStyle name="Comma 13 4 2" xfId="7921"/>
    <cellStyle name="Comma 13 5" xfId="7922"/>
    <cellStyle name="Comma 14" xfId="7923"/>
    <cellStyle name="Comma 14 2" xfId="7924"/>
    <cellStyle name="Comma 14 2 2" xfId="7925"/>
    <cellStyle name="Comma 14 2 2 2" xfId="7926"/>
    <cellStyle name="Comma 14 2 3" xfId="7927"/>
    <cellStyle name="Comma 14 3" xfId="7928"/>
    <cellStyle name="Comma 14 3 2" xfId="7929"/>
    <cellStyle name="Comma 14 3 2 2" xfId="7930"/>
    <cellStyle name="Comma 14 3 3" xfId="7931"/>
    <cellStyle name="Comma 14 4" xfId="7932"/>
    <cellStyle name="Comma 14 4 2" xfId="7933"/>
    <cellStyle name="Comma 14 5" xfId="7934"/>
    <cellStyle name="Comma 15" xfId="7935"/>
    <cellStyle name="Comma 15 2" xfId="7936"/>
    <cellStyle name="Comma 15 2 2" xfId="7937"/>
    <cellStyle name="Comma 15 2 2 2" xfId="7938"/>
    <cellStyle name="Comma 15 2 3" xfId="7939"/>
    <cellStyle name="Comma 15 3" xfId="7940"/>
    <cellStyle name="Comma 15 3 2" xfId="7941"/>
    <cellStyle name="Comma 15 3 2 2" xfId="7942"/>
    <cellStyle name="Comma 15 3 3" xfId="7943"/>
    <cellStyle name="Comma 15 4" xfId="7944"/>
    <cellStyle name="Comma 15 4 2" xfId="7945"/>
    <cellStyle name="Comma 15 5" xfId="7946"/>
    <cellStyle name="Comma 16" xfId="7947"/>
    <cellStyle name="Comma 16 2" xfId="7948"/>
    <cellStyle name="Comma 16 2 2" xfId="7949"/>
    <cellStyle name="Comma 16 2 2 2" xfId="7950"/>
    <cellStyle name="Comma 16 2 3" xfId="7951"/>
    <cellStyle name="Comma 16 3" xfId="7952"/>
    <cellStyle name="Comma 16 3 2" xfId="7953"/>
    <cellStyle name="Comma 16 3 2 2" xfId="7954"/>
    <cellStyle name="Comma 16 3 3" xfId="7955"/>
    <cellStyle name="Comma 16 4" xfId="7956"/>
    <cellStyle name="Comma 16 4 2" xfId="7957"/>
    <cellStyle name="Comma 16 5" xfId="7958"/>
    <cellStyle name="Comma 17" xfId="7959"/>
    <cellStyle name="Comma 17 2" xfId="7960"/>
    <cellStyle name="Comma 17 2 2" xfId="7961"/>
    <cellStyle name="Comma 17 2 2 2" xfId="7962"/>
    <cellStyle name="Comma 17 2 3" xfId="7963"/>
    <cellStyle name="Comma 17 3" xfId="7964"/>
    <cellStyle name="Comma 17 3 2" xfId="7965"/>
    <cellStyle name="Comma 17 3 2 2" xfId="7966"/>
    <cellStyle name="Comma 17 3 3" xfId="7967"/>
    <cellStyle name="Comma 17 4" xfId="7968"/>
    <cellStyle name="Comma 17 4 2" xfId="7969"/>
    <cellStyle name="Comma 17 5" xfId="7970"/>
    <cellStyle name="Comma 18" xfId="7971"/>
    <cellStyle name="Comma 18 2" xfId="7972"/>
    <cellStyle name="Comma 18 2 2" xfId="7973"/>
    <cellStyle name="Comma 18 2 2 2" xfId="7974"/>
    <cellStyle name="Comma 18 2 3" xfId="7975"/>
    <cellStyle name="Comma 18 3" xfId="7976"/>
    <cellStyle name="Comma 18 3 2" xfId="7977"/>
    <cellStyle name="Comma 18 3 2 2" xfId="7978"/>
    <cellStyle name="Comma 18 3 3" xfId="7979"/>
    <cellStyle name="Comma 18 4" xfId="7980"/>
    <cellStyle name="Comma 18 4 2" xfId="7981"/>
    <cellStyle name="Comma 18 5" xfId="7982"/>
    <cellStyle name="Comma 19" xfId="7983"/>
    <cellStyle name="Comma 19 2" xfId="7984"/>
    <cellStyle name="Comma 19 2 2" xfId="7985"/>
    <cellStyle name="Comma 19 2 2 2" xfId="7986"/>
    <cellStyle name="Comma 19 2 3" xfId="7987"/>
    <cellStyle name="Comma 19 3" xfId="7988"/>
    <cellStyle name="Comma 19 3 2" xfId="7989"/>
    <cellStyle name="Comma 19 3 2 2" xfId="7990"/>
    <cellStyle name="Comma 19 3 3" xfId="7991"/>
    <cellStyle name="Comma 19 4" xfId="7992"/>
    <cellStyle name="Comma 19 4 2" xfId="7993"/>
    <cellStyle name="Comma 19 5" xfId="7994"/>
    <cellStyle name="Comma 2" xfId="7995"/>
    <cellStyle name="Comma 2 10" xfId="7996"/>
    <cellStyle name="Comma 2 11" xfId="7997"/>
    <cellStyle name="Comma 2 12" xfId="7998"/>
    <cellStyle name="Comma 2 13" xfId="7999"/>
    <cellStyle name="Comma 2 14" xfId="10"/>
    <cellStyle name="Comma 2 15" xfId="63686"/>
    <cellStyle name="Comma 2 2" xfId="8000"/>
    <cellStyle name="Comma 2 2 2" xfId="8001"/>
    <cellStyle name="Comma 2 2 2 2" xfId="63616"/>
    <cellStyle name="Comma 2 2 2 3" xfId="63108"/>
    <cellStyle name="Comma 2 2 3" xfId="8002"/>
    <cellStyle name="Comma 2 2 3 2" xfId="63617"/>
    <cellStyle name="Comma 2 3" xfId="8003"/>
    <cellStyle name="Comma 2 3 2" xfId="8004"/>
    <cellStyle name="Comma 2 3 2 2" xfId="8005"/>
    <cellStyle name="Comma 2 3 2 3" xfId="63618"/>
    <cellStyle name="Comma 2 3 3" xfId="8006"/>
    <cellStyle name="Comma 2 4" xfId="8007"/>
    <cellStyle name="Comma 2 4 2" xfId="8008"/>
    <cellStyle name="Comma 2 4 2 2" xfId="8009"/>
    <cellStyle name="Comma 2 4 2 2 2" xfId="8010"/>
    <cellStyle name="Comma 2 4 2 3" xfId="8011"/>
    <cellStyle name="Comma 2 4 3" xfId="8012"/>
    <cellStyle name="Comma 2 4 3 2" xfId="8013"/>
    <cellStyle name="Comma 2 4 4" xfId="8014"/>
    <cellStyle name="Comma 2 4 5" xfId="63109"/>
    <cellStyle name="Comma 2 5" xfId="8015"/>
    <cellStyle name="Comma 2 5 2" xfId="8016"/>
    <cellStyle name="Comma 2 5 3" xfId="63079"/>
    <cellStyle name="Comma 2 6" xfId="8017"/>
    <cellStyle name="Comma 2 7" xfId="8018"/>
    <cellStyle name="Comma 2 8" xfId="8019"/>
    <cellStyle name="Comma 2 9" xfId="8020"/>
    <cellStyle name="Comma 2_FAS 106 subsidy 2010" xfId="8021"/>
    <cellStyle name="Comma 20" xfId="8022"/>
    <cellStyle name="Comma 20 2" xfId="8023"/>
    <cellStyle name="Comma 20 2 2" xfId="8024"/>
    <cellStyle name="Comma 20 2 2 2" xfId="8025"/>
    <cellStyle name="Comma 20 2 3" xfId="8026"/>
    <cellStyle name="Comma 20 3" xfId="8027"/>
    <cellStyle name="Comma 20 3 2" xfId="8028"/>
    <cellStyle name="Comma 20 3 2 2" xfId="8029"/>
    <cellStyle name="Comma 20 3 3" xfId="8030"/>
    <cellStyle name="Comma 20 4" xfId="8031"/>
    <cellStyle name="Comma 20 4 2" xfId="8032"/>
    <cellStyle name="Comma 20 5" xfId="8033"/>
    <cellStyle name="Comma 21" xfId="8034"/>
    <cellStyle name="Comma 21 2" xfId="8035"/>
    <cellStyle name="Comma 21 2 2" xfId="8036"/>
    <cellStyle name="Comma 21 2 2 2" xfId="8037"/>
    <cellStyle name="Comma 21 2 3" xfId="8038"/>
    <cellStyle name="Comma 21 3" xfId="8039"/>
    <cellStyle name="Comma 21 3 2" xfId="8040"/>
    <cellStyle name="Comma 21 4" xfId="8041"/>
    <cellStyle name="Comma 22" xfId="8042"/>
    <cellStyle name="Comma 22 2" xfId="8043"/>
    <cellStyle name="Comma 22 2 2" xfId="8044"/>
    <cellStyle name="Comma 22 2 2 2" xfId="8045"/>
    <cellStyle name="Comma 22 2 3" xfId="8046"/>
    <cellStyle name="Comma 22 3" xfId="8047"/>
    <cellStyle name="Comma 22 3 2" xfId="8048"/>
    <cellStyle name="Comma 22 4" xfId="8049"/>
    <cellStyle name="Comma 23" xfId="8050"/>
    <cellStyle name="Comma 23 2" xfId="8051"/>
    <cellStyle name="Comma 23 2 2" xfId="8052"/>
    <cellStyle name="Comma 23 2 2 2" xfId="8053"/>
    <cellStyle name="Comma 23 2 3" xfId="8054"/>
    <cellStyle name="Comma 23 3" xfId="8055"/>
    <cellStyle name="Comma 23 3 2" xfId="8056"/>
    <cellStyle name="Comma 23 4" xfId="8057"/>
    <cellStyle name="Comma 24" xfId="8058"/>
    <cellStyle name="Comma 24 10" xfId="8059"/>
    <cellStyle name="Comma 24 11" xfId="8060"/>
    <cellStyle name="Comma 24 2" xfId="8061"/>
    <cellStyle name="Comma 24 2 2" xfId="8062"/>
    <cellStyle name="Comma 24 2 2 2" xfId="8063"/>
    <cellStyle name="Comma 24 2 3" xfId="8064"/>
    <cellStyle name="Comma 24 2 4" xfId="8065"/>
    <cellStyle name="Comma 24 2 5" xfId="8066"/>
    <cellStyle name="Comma 24 2 6" xfId="8067"/>
    <cellStyle name="Comma 24 2 6 2" xfId="8068"/>
    <cellStyle name="Comma 24 2 7" xfId="8069"/>
    <cellStyle name="Comma 24 2 7 2" xfId="8070"/>
    <cellStyle name="Comma 24 2 8" xfId="8071"/>
    <cellStyle name="Comma 24 3" xfId="8072"/>
    <cellStyle name="Comma 24 3 2" xfId="8073"/>
    <cellStyle name="Comma 24 4" xfId="8074"/>
    <cellStyle name="Comma 24 4 2" xfId="8075"/>
    <cellStyle name="Comma 24 4 2 2" xfId="8076"/>
    <cellStyle name="Comma 24 4 3" xfId="8077"/>
    <cellStyle name="Comma 24 5" xfId="8078"/>
    <cellStyle name="Comma 24 5 2" xfId="8079"/>
    <cellStyle name="Comma 24 5 2 2" xfId="8080"/>
    <cellStyle name="Comma 24 5 3" xfId="8081"/>
    <cellStyle name="Comma 24 6" xfId="8082"/>
    <cellStyle name="Comma 24 6 2" xfId="8083"/>
    <cellStyle name="Comma 24 7" xfId="8084"/>
    <cellStyle name="Comma 24 7 2" xfId="8085"/>
    <cellStyle name="Comma 24 8" xfId="8086"/>
    <cellStyle name="Comma 24 9" xfId="8087"/>
    <cellStyle name="Comma 25" xfId="8088"/>
    <cellStyle name="Comma 25 10" xfId="8089"/>
    <cellStyle name="Comma 25 11" xfId="8090"/>
    <cellStyle name="Comma 25 2" xfId="8091"/>
    <cellStyle name="Comma 25 2 2" xfId="8092"/>
    <cellStyle name="Comma 25 2 2 2" xfId="8093"/>
    <cellStyle name="Comma 25 2 3" xfId="8094"/>
    <cellStyle name="Comma 25 2 4" xfId="8095"/>
    <cellStyle name="Comma 25 2 5" xfId="8096"/>
    <cellStyle name="Comma 25 2 6" xfId="8097"/>
    <cellStyle name="Comma 25 2 6 2" xfId="8098"/>
    <cellStyle name="Comma 25 2 7" xfId="8099"/>
    <cellStyle name="Comma 25 2 7 2" xfId="8100"/>
    <cellStyle name="Comma 25 2 8" xfId="8101"/>
    <cellStyle name="Comma 25 3" xfId="8102"/>
    <cellStyle name="Comma 25 3 2" xfId="8103"/>
    <cellStyle name="Comma 25 4" xfId="8104"/>
    <cellStyle name="Comma 25 4 2" xfId="8105"/>
    <cellStyle name="Comma 25 4 2 2" xfId="8106"/>
    <cellStyle name="Comma 25 4 3" xfId="8107"/>
    <cellStyle name="Comma 25 5" xfId="8108"/>
    <cellStyle name="Comma 25 5 2" xfId="8109"/>
    <cellStyle name="Comma 25 5 2 2" xfId="8110"/>
    <cellStyle name="Comma 25 5 3" xfId="8111"/>
    <cellStyle name="Comma 25 6" xfId="8112"/>
    <cellStyle name="Comma 25 6 2" xfId="8113"/>
    <cellStyle name="Comma 25 7" xfId="8114"/>
    <cellStyle name="Comma 25 7 2" xfId="8115"/>
    <cellStyle name="Comma 25 8" xfId="8116"/>
    <cellStyle name="Comma 25 9" xfId="8117"/>
    <cellStyle name="Comma 26" xfId="8118"/>
    <cellStyle name="Comma 26 10" xfId="8119"/>
    <cellStyle name="Comma 26 11" xfId="8120"/>
    <cellStyle name="Comma 26 2" xfId="8121"/>
    <cellStyle name="Comma 26 2 2" xfId="8122"/>
    <cellStyle name="Comma 26 2 2 2" xfId="8123"/>
    <cellStyle name="Comma 26 2 3" xfId="8124"/>
    <cellStyle name="Comma 26 2 4" xfId="8125"/>
    <cellStyle name="Comma 26 2 5" xfId="8126"/>
    <cellStyle name="Comma 26 2 6" xfId="8127"/>
    <cellStyle name="Comma 26 2 6 2" xfId="8128"/>
    <cellStyle name="Comma 26 2 7" xfId="8129"/>
    <cellStyle name="Comma 26 2 7 2" xfId="8130"/>
    <cellStyle name="Comma 26 2 8" xfId="8131"/>
    <cellStyle name="Comma 26 3" xfId="8132"/>
    <cellStyle name="Comma 26 3 2" xfId="8133"/>
    <cellStyle name="Comma 26 4" xfId="8134"/>
    <cellStyle name="Comma 26 4 2" xfId="8135"/>
    <cellStyle name="Comma 26 4 2 2" xfId="8136"/>
    <cellStyle name="Comma 26 4 3" xfId="8137"/>
    <cellStyle name="Comma 26 5" xfId="8138"/>
    <cellStyle name="Comma 26 5 2" xfId="8139"/>
    <cellStyle name="Comma 26 5 2 2" xfId="8140"/>
    <cellStyle name="Comma 26 5 3" xfId="8141"/>
    <cellStyle name="Comma 26 6" xfId="8142"/>
    <cellStyle name="Comma 26 6 2" xfId="8143"/>
    <cellStyle name="Comma 26 7" xfId="8144"/>
    <cellStyle name="Comma 26 7 2" xfId="8145"/>
    <cellStyle name="Comma 26 8" xfId="8146"/>
    <cellStyle name="Comma 26 9" xfId="8147"/>
    <cellStyle name="Comma 27" xfId="8148"/>
    <cellStyle name="Comma 27 10" xfId="8149"/>
    <cellStyle name="Comma 27 11" xfId="8150"/>
    <cellStyle name="Comma 27 2" xfId="8151"/>
    <cellStyle name="Comma 27 2 2" xfId="8152"/>
    <cellStyle name="Comma 27 2 2 2" xfId="8153"/>
    <cellStyle name="Comma 27 2 3" xfId="8154"/>
    <cellStyle name="Comma 27 2 4" xfId="8155"/>
    <cellStyle name="Comma 27 2 5" xfId="8156"/>
    <cellStyle name="Comma 27 2 6" xfId="8157"/>
    <cellStyle name="Comma 27 2 6 2" xfId="8158"/>
    <cellStyle name="Comma 27 2 7" xfId="8159"/>
    <cellStyle name="Comma 27 2 7 2" xfId="8160"/>
    <cellStyle name="Comma 27 2 8" xfId="8161"/>
    <cellStyle name="Comma 27 3" xfId="8162"/>
    <cellStyle name="Comma 27 3 2" xfId="8163"/>
    <cellStyle name="Comma 27 4" xfId="8164"/>
    <cellStyle name="Comma 27 4 2" xfId="8165"/>
    <cellStyle name="Comma 27 4 2 2" xfId="8166"/>
    <cellStyle name="Comma 27 4 3" xfId="8167"/>
    <cellStyle name="Comma 27 5" xfId="8168"/>
    <cellStyle name="Comma 27 5 2" xfId="8169"/>
    <cellStyle name="Comma 27 5 2 2" xfId="8170"/>
    <cellStyle name="Comma 27 5 3" xfId="8171"/>
    <cellStyle name="Comma 27 6" xfId="8172"/>
    <cellStyle name="Comma 27 6 2" xfId="8173"/>
    <cellStyle name="Comma 27 7" xfId="8174"/>
    <cellStyle name="Comma 27 7 2" xfId="8175"/>
    <cellStyle name="Comma 27 8" xfId="8176"/>
    <cellStyle name="Comma 27 9" xfId="8177"/>
    <cellStyle name="Comma 28" xfId="8178"/>
    <cellStyle name="Comma 28 10" xfId="8179"/>
    <cellStyle name="Comma 28 2" xfId="8180"/>
    <cellStyle name="Comma 28 2 2" xfId="8181"/>
    <cellStyle name="Comma 28 2 2 2" xfId="8182"/>
    <cellStyle name="Comma 28 2 3" xfId="8183"/>
    <cellStyle name="Comma 28 2 3 2" xfId="8184"/>
    <cellStyle name="Comma 28 2 4" xfId="8185"/>
    <cellStyle name="Comma 28 2 5" xfId="8186"/>
    <cellStyle name="Comma 28 2 6" xfId="8187"/>
    <cellStyle name="Comma 28 2 7" xfId="8188"/>
    <cellStyle name="Comma 28 3" xfId="8189"/>
    <cellStyle name="Comma 28 3 2" xfId="8190"/>
    <cellStyle name="Comma 28 3 2 2" xfId="8191"/>
    <cellStyle name="Comma 28 3 3" xfId="8192"/>
    <cellStyle name="Comma 28 4" xfId="8193"/>
    <cellStyle name="Comma 28 4 2" xfId="8194"/>
    <cellStyle name="Comma 28 4 2 2" xfId="8195"/>
    <cellStyle name="Comma 28 4 3" xfId="8196"/>
    <cellStyle name="Comma 28 4 4" xfId="8197"/>
    <cellStyle name="Comma 28 4 5" xfId="8198"/>
    <cellStyle name="Comma 28 4 5 2" xfId="8199"/>
    <cellStyle name="Comma 28 4 6" xfId="8200"/>
    <cellStyle name="Comma 28 5" xfId="8201"/>
    <cellStyle name="Comma 28 5 2" xfId="8202"/>
    <cellStyle name="Comma 28 6" xfId="8203"/>
    <cellStyle name="Comma 28 6 2" xfId="8204"/>
    <cellStyle name="Comma 28 7" xfId="8205"/>
    <cellStyle name="Comma 28 8" xfId="8206"/>
    <cellStyle name="Comma 28 9" xfId="8207"/>
    <cellStyle name="Comma 29" xfId="8208"/>
    <cellStyle name="Comma 29 10" xfId="8209"/>
    <cellStyle name="Comma 29 2" xfId="8210"/>
    <cellStyle name="Comma 29 2 2" xfId="8211"/>
    <cellStyle name="Comma 29 2 2 2" xfId="8212"/>
    <cellStyle name="Comma 29 2 3" xfId="8213"/>
    <cellStyle name="Comma 29 2 3 2" xfId="8214"/>
    <cellStyle name="Comma 29 2 4" xfId="8215"/>
    <cellStyle name="Comma 29 2 5" xfId="8216"/>
    <cellStyle name="Comma 29 2 6" xfId="8217"/>
    <cellStyle name="Comma 29 2 7" xfId="8218"/>
    <cellStyle name="Comma 29 3" xfId="8219"/>
    <cellStyle name="Comma 29 3 2" xfId="8220"/>
    <cellStyle name="Comma 29 3 2 2" xfId="8221"/>
    <cellStyle name="Comma 29 3 3" xfId="8222"/>
    <cellStyle name="Comma 29 4" xfId="8223"/>
    <cellStyle name="Comma 29 4 2" xfId="8224"/>
    <cellStyle name="Comma 29 4 2 2" xfId="8225"/>
    <cellStyle name="Comma 29 4 3" xfId="8226"/>
    <cellStyle name="Comma 29 4 4" xfId="8227"/>
    <cellStyle name="Comma 29 4 5" xfId="8228"/>
    <cellStyle name="Comma 29 4 5 2" xfId="8229"/>
    <cellStyle name="Comma 29 4 6" xfId="8230"/>
    <cellStyle name="Comma 29 5" xfId="8231"/>
    <cellStyle name="Comma 29 5 2" xfId="8232"/>
    <cellStyle name="Comma 29 6" xfId="8233"/>
    <cellStyle name="Comma 29 6 2" xfId="8234"/>
    <cellStyle name="Comma 29 7" xfId="8235"/>
    <cellStyle name="Comma 29 8" xfId="8236"/>
    <cellStyle name="Comma 29 9" xfId="8237"/>
    <cellStyle name="Comma 3" xfId="8238"/>
    <cellStyle name="Comma 3 10" xfId="8239"/>
    <cellStyle name="Comma 3 11" xfId="8240"/>
    <cellStyle name="Comma 3 12" xfId="8241"/>
    <cellStyle name="Comma 3 2" xfId="8242"/>
    <cellStyle name="Comma 3 2 2" xfId="8243"/>
    <cellStyle name="Comma 3 2 2 2" xfId="8244"/>
    <cellStyle name="Comma 3 2 2 3" xfId="63619"/>
    <cellStyle name="Comma 3 2 3" xfId="8245"/>
    <cellStyle name="Comma 3 2_3) LTD 2014 FPL Exp Mid Yr" xfId="8246"/>
    <cellStyle name="Comma 3 3" xfId="8247"/>
    <cellStyle name="Comma 3 3 2" xfId="8248"/>
    <cellStyle name="Comma 3 3 2 2" xfId="8249"/>
    <cellStyle name="Comma 3 3 3" xfId="8250"/>
    <cellStyle name="Comma 3 4" xfId="8251"/>
    <cellStyle name="Comma 3 4 2" xfId="8252"/>
    <cellStyle name="Comma 3 5" xfId="8253"/>
    <cellStyle name="Comma 3 6" xfId="7"/>
    <cellStyle name="Comma 3 7" xfId="8254"/>
    <cellStyle name="Comma 3 8" xfId="8255"/>
    <cellStyle name="Comma 3 9" xfId="8256"/>
    <cellStyle name="Comma 3_3) LTD 2014 FPL Exp Mid Yr" xfId="8257"/>
    <cellStyle name="Comma 30" xfId="8258"/>
    <cellStyle name="Comma 30 10" xfId="8259"/>
    <cellStyle name="Comma 30 2" xfId="8260"/>
    <cellStyle name="Comma 30 2 2" xfId="8261"/>
    <cellStyle name="Comma 30 2 2 2" xfId="8262"/>
    <cellStyle name="Comma 30 2 3" xfId="8263"/>
    <cellStyle name="Comma 30 2 3 2" xfId="8264"/>
    <cellStyle name="Comma 30 2 4" xfId="8265"/>
    <cellStyle name="Comma 30 2 5" xfId="8266"/>
    <cellStyle name="Comma 30 2 6" xfId="8267"/>
    <cellStyle name="Comma 30 2 7" xfId="8268"/>
    <cellStyle name="Comma 30 3" xfId="8269"/>
    <cellStyle name="Comma 30 3 2" xfId="8270"/>
    <cellStyle name="Comma 30 3 2 2" xfId="8271"/>
    <cellStyle name="Comma 30 3 3" xfId="8272"/>
    <cellStyle name="Comma 30 4" xfId="8273"/>
    <cellStyle name="Comma 30 4 2" xfId="8274"/>
    <cellStyle name="Comma 30 4 2 2" xfId="8275"/>
    <cellStyle name="Comma 30 4 3" xfId="8276"/>
    <cellStyle name="Comma 30 4 4" xfId="8277"/>
    <cellStyle name="Comma 30 4 5" xfId="8278"/>
    <cellStyle name="Comma 30 4 5 2" xfId="8279"/>
    <cellStyle name="Comma 30 4 6" xfId="8280"/>
    <cellStyle name="Comma 30 5" xfId="8281"/>
    <cellStyle name="Comma 30 5 2" xfId="8282"/>
    <cellStyle name="Comma 30 6" xfId="8283"/>
    <cellStyle name="Comma 30 6 2" xfId="8284"/>
    <cellStyle name="Comma 30 7" xfId="8285"/>
    <cellStyle name="Comma 30 8" xfId="8286"/>
    <cellStyle name="Comma 30 9" xfId="8287"/>
    <cellStyle name="Comma 31" xfId="8288"/>
    <cellStyle name="Comma 31 10" xfId="8289"/>
    <cellStyle name="Comma 31 11" xfId="8290"/>
    <cellStyle name="Comma 31 2" xfId="8291"/>
    <cellStyle name="Comma 31 2 2" xfId="8292"/>
    <cellStyle name="Comma 31 2 2 2" xfId="8293"/>
    <cellStyle name="Comma 31 2 3" xfId="8294"/>
    <cellStyle name="Comma 31 2 3 2" xfId="8295"/>
    <cellStyle name="Comma 31 2 4" xfId="8296"/>
    <cellStyle name="Comma 31 2 5" xfId="8297"/>
    <cellStyle name="Comma 31 2 6" xfId="8298"/>
    <cellStyle name="Comma 31 2 7" xfId="8299"/>
    <cellStyle name="Comma 31 3" xfId="8300"/>
    <cellStyle name="Comma 31 3 2" xfId="8301"/>
    <cellStyle name="Comma 31 3 2 2" xfId="8302"/>
    <cellStyle name="Comma 31 3 3" xfId="8303"/>
    <cellStyle name="Comma 31 4" xfId="8304"/>
    <cellStyle name="Comma 31 4 2" xfId="8305"/>
    <cellStyle name="Comma 31 4 2 2" xfId="8306"/>
    <cellStyle name="Comma 31 4 3" xfId="8307"/>
    <cellStyle name="Comma 31 4 4" xfId="8308"/>
    <cellStyle name="Comma 31 4 5" xfId="8309"/>
    <cellStyle name="Comma 31 4 5 2" xfId="8310"/>
    <cellStyle name="Comma 31 4 6" xfId="8311"/>
    <cellStyle name="Comma 31 5" xfId="8312"/>
    <cellStyle name="Comma 31 5 2" xfId="8313"/>
    <cellStyle name="Comma 31 5 2 2" xfId="8314"/>
    <cellStyle name="Comma 31 5 3" xfId="8315"/>
    <cellStyle name="Comma 31 6" xfId="8316"/>
    <cellStyle name="Comma 31 6 2" xfId="8317"/>
    <cellStyle name="Comma 31 7" xfId="8318"/>
    <cellStyle name="Comma 31 7 2" xfId="8319"/>
    <cellStyle name="Comma 31 8" xfId="8320"/>
    <cellStyle name="Comma 31 9" xfId="8321"/>
    <cellStyle name="Comma 32" xfId="8322"/>
    <cellStyle name="Comma 32 10" xfId="8323"/>
    <cellStyle name="Comma 32 2" xfId="8324"/>
    <cellStyle name="Comma 32 2 2" xfId="8325"/>
    <cellStyle name="Comma 32 2 2 2" xfId="8326"/>
    <cellStyle name="Comma 32 2 3" xfId="8327"/>
    <cellStyle name="Comma 32 2 4" xfId="8328"/>
    <cellStyle name="Comma 32 2 5" xfId="8329"/>
    <cellStyle name="Comma 32 2 6" xfId="8330"/>
    <cellStyle name="Comma 32 2 6 2" xfId="8331"/>
    <cellStyle name="Comma 32 2 7" xfId="8332"/>
    <cellStyle name="Comma 32 2 7 2" xfId="8333"/>
    <cellStyle name="Comma 32 2 8" xfId="8334"/>
    <cellStyle name="Comma 32 3" xfId="8335"/>
    <cellStyle name="Comma 32 3 2" xfId="8336"/>
    <cellStyle name="Comma 32 4" xfId="8337"/>
    <cellStyle name="Comma 32 4 2" xfId="8338"/>
    <cellStyle name="Comma 32 4 2 2" xfId="8339"/>
    <cellStyle name="Comma 32 4 3" xfId="8340"/>
    <cellStyle name="Comma 32 5" xfId="8341"/>
    <cellStyle name="Comma 32 5 2" xfId="8342"/>
    <cellStyle name="Comma 32 6" xfId="8343"/>
    <cellStyle name="Comma 32 6 2" xfId="8344"/>
    <cellStyle name="Comma 32 7" xfId="8345"/>
    <cellStyle name="Comma 32 8" xfId="8346"/>
    <cellStyle name="Comma 32 9" xfId="8347"/>
    <cellStyle name="Comma 33" xfId="8348"/>
    <cellStyle name="Comma 33 10" xfId="8349"/>
    <cellStyle name="Comma 33 11" xfId="8350"/>
    <cellStyle name="Comma 33 2" xfId="8351"/>
    <cellStyle name="Comma 33 2 2" xfId="8352"/>
    <cellStyle name="Comma 33 2 2 2" xfId="8353"/>
    <cellStyle name="Comma 33 2 3" xfId="8354"/>
    <cellStyle name="Comma 33 2 4" xfId="8355"/>
    <cellStyle name="Comma 33 2 5" xfId="8356"/>
    <cellStyle name="Comma 33 2 6" xfId="8357"/>
    <cellStyle name="Comma 33 2 6 2" xfId="8358"/>
    <cellStyle name="Comma 33 2 7" xfId="8359"/>
    <cellStyle name="Comma 33 2 7 2" xfId="8360"/>
    <cellStyle name="Comma 33 2 8" xfId="8361"/>
    <cellStyle name="Comma 33 3" xfId="8362"/>
    <cellStyle name="Comma 33 3 2" xfId="8363"/>
    <cellStyle name="Comma 33 4" xfId="8364"/>
    <cellStyle name="Comma 33 4 2" xfId="8365"/>
    <cellStyle name="Comma 33 4 2 2" xfId="8366"/>
    <cellStyle name="Comma 33 4 3" xfId="8367"/>
    <cellStyle name="Comma 33 5" xfId="8368"/>
    <cellStyle name="Comma 33 5 2" xfId="8369"/>
    <cellStyle name="Comma 33 5 2 2" xfId="8370"/>
    <cellStyle name="Comma 33 5 3" xfId="8371"/>
    <cellStyle name="Comma 33 6" xfId="8372"/>
    <cellStyle name="Comma 33 6 2" xfId="8373"/>
    <cellStyle name="Comma 33 7" xfId="8374"/>
    <cellStyle name="Comma 33 7 2" xfId="8375"/>
    <cellStyle name="Comma 33 8" xfId="8376"/>
    <cellStyle name="Comma 33 9" xfId="8377"/>
    <cellStyle name="Comma 34" xfId="8378"/>
    <cellStyle name="Comma 34 10" xfId="8379"/>
    <cellStyle name="Comma 34 11" xfId="8380"/>
    <cellStyle name="Comma 34 2" xfId="8381"/>
    <cellStyle name="Comma 34 2 2" xfId="8382"/>
    <cellStyle name="Comma 34 2 2 2" xfId="8383"/>
    <cellStyle name="Comma 34 2 3" xfId="8384"/>
    <cellStyle name="Comma 34 2 4" xfId="8385"/>
    <cellStyle name="Comma 34 2 5" xfId="8386"/>
    <cellStyle name="Comma 34 2 6" xfId="8387"/>
    <cellStyle name="Comma 34 2 6 2" xfId="8388"/>
    <cellStyle name="Comma 34 2 7" xfId="8389"/>
    <cellStyle name="Comma 34 3" xfId="8390"/>
    <cellStyle name="Comma 34 3 2" xfId="8391"/>
    <cellStyle name="Comma 34 4" xfId="8392"/>
    <cellStyle name="Comma 34 4 2" xfId="8393"/>
    <cellStyle name="Comma 34 4 2 2" xfId="8394"/>
    <cellStyle name="Comma 34 4 3" xfId="8395"/>
    <cellStyle name="Comma 34 5" xfId="8396"/>
    <cellStyle name="Comma 34 5 2" xfId="8397"/>
    <cellStyle name="Comma 34 5 2 2" xfId="8398"/>
    <cellStyle name="Comma 34 5 3" xfId="8399"/>
    <cellStyle name="Comma 34 6" xfId="8400"/>
    <cellStyle name="Comma 34 6 2" xfId="8401"/>
    <cellStyle name="Comma 34 7" xfId="8402"/>
    <cellStyle name="Comma 34 7 2" xfId="8403"/>
    <cellStyle name="Comma 34 8" xfId="8404"/>
    <cellStyle name="Comma 34 9" xfId="8405"/>
    <cellStyle name="Comma 35" xfId="8406"/>
    <cellStyle name="Comma 35 2" xfId="8407"/>
    <cellStyle name="Comma 35 2 2" xfId="8408"/>
    <cellStyle name="Comma 35 3" xfId="8409"/>
    <cellStyle name="Comma 36" xfId="8410"/>
    <cellStyle name="Comma 36 2" xfId="8411"/>
    <cellStyle name="Comma 36 2 2" xfId="8412"/>
    <cellStyle name="Comma 36 3" xfId="8413"/>
    <cellStyle name="Comma 36 4" xfId="8414"/>
    <cellStyle name="Comma 37" xfId="8415"/>
    <cellStyle name="Comma 37 2" xfId="8416"/>
    <cellStyle name="Comma 37 2 2" xfId="8417"/>
    <cellStyle name="Comma 37 3" xfId="8418"/>
    <cellStyle name="Comma 37 4" xfId="8419"/>
    <cellStyle name="Comma 38" xfId="8420"/>
    <cellStyle name="Comma 38 2" xfId="8421"/>
    <cellStyle name="Comma 38 2 2" xfId="8422"/>
    <cellStyle name="Comma 38 3" xfId="8423"/>
    <cellStyle name="Comma 38 4" xfId="8424"/>
    <cellStyle name="Comma 39" xfId="8425"/>
    <cellStyle name="Comma 39 2" xfId="8426"/>
    <cellStyle name="Comma 39 2 2" xfId="8427"/>
    <cellStyle name="Comma 39 3" xfId="8428"/>
    <cellStyle name="Comma 39 4" xfId="8429"/>
    <cellStyle name="Comma 4" xfId="8430"/>
    <cellStyle name="Comma 4 2" xfId="8431"/>
    <cellStyle name="Comma 4 2 2" xfId="8432"/>
    <cellStyle name="Comma 4 2 2 2" xfId="8433"/>
    <cellStyle name="Comma 4 2 3" xfId="8434"/>
    <cellStyle name="Comma 4 3" xfId="8435"/>
    <cellStyle name="Comma 4 3 2" xfId="8436"/>
    <cellStyle name="Comma 4 3 3" xfId="8437"/>
    <cellStyle name="Comma 4 4" xfId="8438"/>
    <cellStyle name="Comma 4 4 2" xfId="8439"/>
    <cellStyle name="Comma 4 4 3" xfId="8440"/>
    <cellStyle name="Comma 4 5" xfId="63110"/>
    <cellStyle name="Comma 40" xfId="8441"/>
    <cellStyle name="Comma 40 2" xfId="8442"/>
    <cellStyle name="Comma 40 2 2" xfId="8443"/>
    <cellStyle name="Comma 40 3" xfId="8444"/>
    <cellStyle name="Comma 40 3 2" xfId="8445"/>
    <cellStyle name="Comma 40 4" xfId="8446"/>
    <cellStyle name="Comma 41" xfId="8447"/>
    <cellStyle name="Comma 41 2" xfId="8448"/>
    <cellStyle name="Comma 41 2 2" xfId="8449"/>
    <cellStyle name="Comma 41 3" xfId="8450"/>
    <cellStyle name="Comma 41 3 2" xfId="8451"/>
    <cellStyle name="Comma 41 4" xfId="8452"/>
    <cellStyle name="Comma 42" xfId="8453"/>
    <cellStyle name="Comma 42 2" xfId="8454"/>
    <cellStyle name="Comma 42 2 2" xfId="8455"/>
    <cellStyle name="Comma 42 3" xfId="8456"/>
    <cellStyle name="Comma 42 3 2" xfId="8457"/>
    <cellStyle name="Comma 42 4" xfId="8458"/>
    <cellStyle name="Comma 43" xfId="8459"/>
    <cellStyle name="Comma 43 2" xfId="8460"/>
    <cellStyle name="Comma 43 2 2" xfId="8461"/>
    <cellStyle name="Comma 43 3" xfId="8462"/>
    <cellStyle name="Comma 43 3 2" xfId="8463"/>
    <cellStyle name="Comma 43 4" xfId="8464"/>
    <cellStyle name="Comma 44" xfId="8465"/>
    <cellStyle name="Comma 44 2" xfId="8466"/>
    <cellStyle name="Comma 44 2 2" xfId="8467"/>
    <cellStyle name="Comma 44 3" xfId="8468"/>
    <cellStyle name="Comma 44 3 2" xfId="8469"/>
    <cellStyle name="Comma 44 4" xfId="8470"/>
    <cellStyle name="Comma 45" xfId="8471"/>
    <cellStyle name="Comma 45 2" xfId="8472"/>
    <cellStyle name="Comma 45 2 2" xfId="8473"/>
    <cellStyle name="Comma 45 3" xfId="8474"/>
    <cellStyle name="Comma 45 3 2" xfId="8475"/>
    <cellStyle name="Comma 45 4" xfId="8476"/>
    <cellStyle name="Comma 46" xfId="8477"/>
    <cellStyle name="Comma 46 2" xfId="8478"/>
    <cellStyle name="Comma 46 2 2" xfId="8479"/>
    <cellStyle name="Comma 46 3" xfId="8480"/>
    <cellStyle name="Comma 46 3 2" xfId="8481"/>
    <cellStyle name="Comma 46 4" xfId="8482"/>
    <cellStyle name="Comma 47" xfId="8483"/>
    <cellStyle name="Comma 47 2" xfId="8484"/>
    <cellStyle name="Comma 47 2 2" xfId="8485"/>
    <cellStyle name="Comma 47 3" xfId="8486"/>
    <cellStyle name="Comma 47 3 2" xfId="8487"/>
    <cellStyle name="Comma 47 4" xfId="8488"/>
    <cellStyle name="Comma 47 5" xfId="8489"/>
    <cellStyle name="Comma 47 6" xfId="8490"/>
    <cellStyle name="Comma 48" xfId="8491"/>
    <cellStyle name="Comma 48 2" xfId="8492"/>
    <cellStyle name="Comma 48 2 2" xfId="8493"/>
    <cellStyle name="Comma 48 3" xfId="8494"/>
    <cellStyle name="Comma 48 3 2" xfId="8495"/>
    <cellStyle name="Comma 48 4" xfId="8496"/>
    <cellStyle name="Comma 48 5" xfId="8497"/>
    <cellStyle name="Comma 48 6" xfId="8498"/>
    <cellStyle name="Comma 49" xfId="8499"/>
    <cellStyle name="Comma 49 2" xfId="8500"/>
    <cellStyle name="Comma 49 2 2" xfId="8501"/>
    <cellStyle name="Comma 49 3" xfId="8502"/>
    <cellStyle name="Comma 49 3 2" xfId="8503"/>
    <cellStyle name="Comma 49 4" xfId="8504"/>
    <cellStyle name="Comma 49 5" xfId="8505"/>
    <cellStyle name="Comma 49 6" xfId="8506"/>
    <cellStyle name="Comma 5" xfId="8507"/>
    <cellStyle name="Comma 5 2" xfId="8508"/>
    <cellStyle name="Comma 5 2 2" xfId="8509"/>
    <cellStyle name="Comma 5 2 2 2" xfId="8510"/>
    <cellStyle name="Comma 5 2 3" xfId="8511"/>
    <cellStyle name="Comma 5 3" xfId="8512"/>
    <cellStyle name="Comma 5 3 2" xfId="8513"/>
    <cellStyle name="Comma 5 4" xfId="8514"/>
    <cellStyle name="Comma 5_3) LTD 2014 FPL Exp Mid Yr" xfId="8515"/>
    <cellStyle name="Comma 50" xfId="8516"/>
    <cellStyle name="Comma 50 2" xfId="8517"/>
    <cellStyle name="Comma 50 2 2" xfId="8518"/>
    <cellStyle name="Comma 50 2 2 2" xfId="8519"/>
    <cellStyle name="Comma 50 2 3" xfId="8520"/>
    <cellStyle name="Comma 50 3" xfId="8521"/>
    <cellStyle name="Comma 50 3 2" xfId="8522"/>
    <cellStyle name="Comma 50 4" xfId="8523"/>
    <cellStyle name="Comma 50 4 2" xfId="8524"/>
    <cellStyle name="Comma 50 5" xfId="8525"/>
    <cellStyle name="Comma 50 6" xfId="8526"/>
    <cellStyle name="Comma 50 7" xfId="8527"/>
    <cellStyle name="Comma 50 7 2" xfId="8528"/>
    <cellStyle name="Comma 50 7 3" xfId="8529"/>
    <cellStyle name="Comma 50 8" xfId="8530"/>
    <cellStyle name="Comma 51" xfId="8531"/>
    <cellStyle name="Comma 51 2" xfId="8532"/>
    <cellStyle name="Comma 51 2 2" xfId="8533"/>
    <cellStyle name="Comma 51 3" xfId="8534"/>
    <cellStyle name="Comma 51 4" xfId="8535"/>
    <cellStyle name="Comma 51 5" xfId="8536"/>
    <cellStyle name="Comma 51 5 2" xfId="8537"/>
    <cellStyle name="Comma 51 6" xfId="8538"/>
    <cellStyle name="Comma 51 6 2" xfId="8539"/>
    <cellStyle name="Comma 51 7" xfId="8540"/>
    <cellStyle name="Comma 52" xfId="8541"/>
    <cellStyle name="Comma 52 2" xfId="8542"/>
    <cellStyle name="Comma 52 2 2" xfId="8543"/>
    <cellStyle name="Comma 52 3" xfId="8544"/>
    <cellStyle name="Comma 52 4" xfId="8545"/>
    <cellStyle name="Comma 52 5" xfId="8546"/>
    <cellStyle name="Comma 52 5 2" xfId="8547"/>
    <cellStyle name="Comma 52 6" xfId="8548"/>
    <cellStyle name="Comma 52 6 2" xfId="8549"/>
    <cellStyle name="Comma 52 7" xfId="8550"/>
    <cellStyle name="Comma 53" xfId="8551"/>
    <cellStyle name="Comma 53 2" xfId="8552"/>
    <cellStyle name="Comma 53 2 2" xfId="8553"/>
    <cellStyle name="Comma 53 3" xfId="8554"/>
    <cellStyle name="Comma 53 4" xfId="8555"/>
    <cellStyle name="Comma 53 5" xfId="8556"/>
    <cellStyle name="Comma 53 5 2" xfId="8557"/>
    <cellStyle name="Comma 53 6" xfId="8558"/>
    <cellStyle name="Comma 53 6 2" xfId="8559"/>
    <cellStyle name="Comma 53 7" xfId="8560"/>
    <cellStyle name="Comma 54" xfId="8561"/>
    <cellStyle name="Comma 54 2" xfId="8562"/>
    <cellStyle name="Comma 54 2 2" xfId="8563"/>
    <cellStyle name="Comma 54 3" xfId="8564"/>
    <cellStyle name="Comma 54 3 2" xfId="8565"/>
    <cellStyle name="Comma 54 4" xfId="8566"/>
    <cellStyle name="Comma 55" xfId="8567"/>
    <cellStyle name="Comma 55 2" xfId="8568"/>
    <cellStyle name="Comma 55 3" xfId="8569"/>
    <cellStyle name="Comma 55 4" xfId="8570"/>
    <cellStyle name="Comma 55 4 2" xfId="8571"/>
    <cellStyle name="Comma 55 5" xfId="8572"/>
    <cellStyle name="Comma 55 5 2" xfId="8573"/>
    <cellStyle name="Comma 55 6" xfId="8574"/>
    <cellStyle name="Comma 56" xfId="8575"/>
    <cellStyle name="Comma 56 2" xfId="8576"/>
    <cellStyle name="Comma 56 3" xfId="8577"/>
    <cellStyle name="Comma 56 4" xfId="8578"/>
    <cellStyle name="Comma 56 4 2" xfId="8579"/>
    <cellStyle name="Comma 56 5" xfId="8580"/>
    <cellStyle name="Comma 56 5 2" xfId="8581"/>
    <cellStyle name="Comma 56 6" xfId="8582"/>
    <cellStyle name="Comma 57" xfId="8583"/>
    <cellStyle name="Comma 57 2" xfId="8584"/>
    <cellStyle name="Comma 57 3" xfId="8585"/>
    <cellStyle name="Comma 57 3 2" xfId="8586"/>
    <cellStyle name="Comma 57 4" xfId="8587"/>
    <cellStyle name="Comma 58" xfId="8588"/>
    <cellStyle name="Comma 59" xfId="8589"/>
    <cellStyle name="Comma 6" xfId="8590"/>
    <cellStyle name="Comma 6 2" xfId="8591"/>
    <cellStyle name="Comma 6 2 2" xfId="8592"/>
    <cellStyle name="Comma 6 2 2 2" xfId="8593"/>
    <cellStyle name="Comma 6 2 3" xfId="8594"/>
    <cellStyle name="Comma 6 3" xfId="8595"/>
    <cellStyle name="Comma 6 3 2" xfId="8596"/>
    <cellStyle name="Comma 6 4" xfId="8597"/>
    <cellStyle name="Comma 60" xfId="8598"/>
    <cellStyle name="Comma 60 2" xfId="8599"/>
    <cellStyle name="Comma 60 3" xfId="8600"/>
    <cellStyle name="Comma 61" xfId="8601"/>
    <cellStyle name="Comma 61 2" xfId="8602"/>
    <cellStyle name="Comma 61 3" xfId="8603"/>
    <cellStyle name="Comma 62" xfId="8604"/>
    <cellStyle name="Comma 62 2" xfId="8605"/>
    <cellStyle name="Comma 62 3" xfId="8606"/>
    <cellStyle name="Comma 63" xfId="8607"/>
    <cellStyle name="Comma 63 2" xfId="8608"/>
    <cellStyle name="Comma 63 3" xfId="8609"/>
    <cellStyle name="Comma 64" xfId="8610"/>
    <cellStyle name="Comma 64 2" xfId="8611"/>
    <cellStyle name="Comma 64 3" xfId="63668"/>
    <cellStyle name="Comma 65" xfId="8612"/>
    <cellStyle name="Comma 65 2" xfId="8613"/>
    <cellStyle name="Comma 65 3" xfId="8614"/>
    <cellStyle name="Comma 66" xfId="8615"/>
    <cellStyle name="Comma 67" xfId="8616"/>
    <cellStyle name="Comma 68" xfId="8617"/>
    <cellStyle name="Comma 68 2" xfId="8618"/>
    <cellStyle name="Comma 68 2 2" xfId="63669"/>
    <cellStyle name="Comma 68 3" xfId="63670"/>
    <cellStyle name="Comma 68 4" xfId="63671"/>
    <cellStyle name="Comma 69" xfId="8619"/>
    <cellStyle name="Comma 7" xfId="8620"/>
    <cellStyle name="Comma 7 2" xfId="8621"/>
    <cellStyle name="Comma 7 2 2" xfId="8622"/>
    <cellStyle name="Comma 7 2 2 2" xfId="8623"/>
    <cellStyle name="Comma 7 2 2 3" xfId="63621"/>
    <cellStyle name="Comma 7 2 3" xfId="8624"/>
    <cellStyle name="Comma 7 2 4" xfId="63620"/>
    <cellStyle name="Comma 7 3" xfId="8625"/>
    <cellStyle name="Comma 7 3 2" xfId="8626"/>
    <cellStyle name="Comma 7 3 3" xfId="63622"/>
    <cellStyle name="Comma 7 4" xfId="8627"/>
    <cellStyle name="Comma 7 4 2" xfId="63623"/>
    <cellStyle name="Comma 7_401K Summary" xfId="8628"/>
    <cellStyle name="Comma 70" xfId="63667"/>
    <cellStyle name="Comma 8" xfId="8629"/>
    <cellStyle name="Comma 8 2" xfId="8630"/>
    <cellStyle name="Comma 8 2 2" xfId="8631"/>
    <cellStyle name="Comma 8 2 2 2" xfId="8632"/>
    <cellStyle name="Comma 8 2 3" xfId="8633"/>
    <cellStyle name="Comma 8 2 4" xfId="63624"/>
    <cellStyle name="Comma 8 3" xfId="8634"/>
    <cellStyle name="Comma 8 3 2" xfId="8635"/>
    <cellStyle name="Comma 8 3 3" xfId="63625"/>
    <cellStyle name="Comma 8 4" xfId="8636"/>
    <cellStyle name="Comma 8_401K Summary" xfId="8637"/>
    <cellStyle name="Comma 9" xfId="5"/>
    <cellStyle name="Comma 9 2" xfId="8638"/>
    <cellStyle name="Comma 9 2 2" xfId="8639"/>
    <cellStyle name="Comma 9 2 2 2" xfId="8640"/>
    <cellStyle name="Comma 9 2 3" xfId="8641"/>
    <cellStyle name="Comma 9 2 4" xfId="63626"/>
    <cellStyle name="Comma 9 3" xfId="8642"/>
    <cellStyle name="Comma 9 3 2" xfId="8643"/>
    <cellStyle name="Comma 9 4" xfId="8644"/>
    <cellStyle name="Comma 9_401K Summary" xfId="8645"/>
    <cellStyle name="comma zerodec" xfId="8646"/>
    <cellStyle name="comma, 0" xfId="8647"/>
    <cellStyle name="comma, 0 2" xfId="8648"/>
    <cellStyle name="Comma.00" xfId="8649"/>
    <cellStyle name="Comma.00 2" xfId="8650"/>
    <cellStyle name="Comma0" xfId="8651"/>
    <cellStyle name="commma" xfId="8652"/>
    <cellStyle name="CompanyName" xfId="8653"/>
    <cellStyle name="CompanyName 2" xfId="8654"/>
    <cellStyle name="CompanyName_March_LTD_Premium" xfId="8655"/>
    <cellStyle name="Copied" xfId="8656"/>
    <cellStyle name="cr" xfId="8657"/>
    <cellStyle name="cr 2" xfId="8658"/>
    <cellStyle name="cr 2 2" xfId="8659"/>
    <cellStyle name="cr 2 3" xfId="8660"/>
    <cellStyle name="cr 3" xfId="8661"/>
    <cellStyle name="CreamCell" xfId="8662"/>
    <cellStyle name="CreamCell 10" xfId="8663"/>
    <cellStyle name="CreamCell 10 2" xfId="8664"/>
    <cellStyle name="CreamCell 10 2 2" xfId="8665"/>
    <cellStyle name="CreamCell 10 3" xfId="8666"/>
    <cellStyle name="CreamCell 11" xfId="8667"/>
    <cellStyle name="CreamCell 12" xfId="8668"/>
    <cellStyle name="CreamCell 2" xfId="8669"/>
    <cellStyle name="CreamCell 2 2" xfId="8670"/>
    <cellStyle name="CreamCell 2 2 2" xfId="8671"/>
    <cellStyle name="CreamCell 2 2 2 2" xfId="8672"/>
    <cellStyle name="CreamCell 2 2 2 2 2" xfId="8673"/>
    <cellStyle name="CreamCell 2 2 2 3" xfId="8674"/>
    <cellStyle name="CreamCell 2 2 3" xfId="8675"/>
    <cellStyle name="CreamCell 2 2 3 2" xfId="8676"/>
    <cellStyle name="CreamCell 2 2 3 2 2" xfId="8677"/>
    <cellStyle name="CreamCell 2 2 3 3" xfId="8678"/>
    <cellStyle name="CreamCell 2 2 4" xfId="8679"/>
    <cellStyle name="CreamCell 2 2 4 2" xfId="8680"/>
    <cellStyle name="CreamCell 2 2 5" xfId="8681"/>
    <cellStyle name="CreamCell 2 2 5 2" xfId="8682"/>
    <cellStyle name="CreamCell 2 2 6" xfId="8683"/>
    <cellStyle name="CreamCell 2 3" xfId="8684"/>
    <cellStyle name="CreamCell 2 3 2" xfId="8685"/>
    <cellStyle name="CreamCell 2 3 2 2" xfId="8686"/>
    <cellStyle name="CreamCell 2 3 2 2 2" xfId="8687"/>
    <cellStyle name="CreamCell 2 3 2 3" xfId="8688"/>
    <cellStyle name="CreamCell 2 3 3" xfId="8689"/>
    <cellStyle name="CreamCell 2 3 3 2" xfId="8690"/>
    <cellStyle name="CreamCell 2 3 3 2 2" xfId="8691"/>
    <cellStyle name="CreamCell 2 3 3 3" xfId="8692"/>
    <cellStyle name="CreamCell 2 3 4" xfId="8693"/>
    <cellStyle name="CreamCell 2 3 4 2" xfId="8694"/>
    <cellStyle name="CreamCell 2 3 5" xfId="8695"/>
    <cellStyle name="CreamCell 2 3 5 2" xfId="8696"/>
    <cellStyle name="CreamCell 2 3 6" xfId="8697"/>
    <cellStyle name="CreamCell 2 4" xfId="8698"/>
    <cellStyle name="CreamCell 2 4 2" xfId="8699"/>
    <cellStyle name="CreamCell 2 4 2 2" xfId="8700"/>
    <cellStyle name="CreamCell 2 4 2 2 2" xfId="8701"/>
    <cellStyle name="CreamCell 2 4 2 3" xfId="8702"/>
    <cellStyle name="CreamCell 2 4 3" xfId="8703"/>
    <cellStyle name="CreamCell 2 4 3 2" xfId="8704"/>
    <cellStyle name="CreamCell 2 4 3 2 2" xfId="8705"/>
    <cellStyle name="CreamCell 2 4 3 3" xfId="8706"/>
    <cellStyle name="CreamCell 2 4 4" xfId="8707"/>
    <cellStyle name="CreamCell 2 4 4 2" xfId="8708"/>
    <cellStyle name="CreamCell 2 4 5" xfId="8709"/>
    <cellStyle name="CreamCell 2 4 5 2" xfId="8710"/>
    <cellStyle name="CreamCell 2 4 6" xfId="8711"/>
    <cellStyle name="CreamCell 2 5" xfId="8712"/>
    <cellStyle name="CreamCell 2 5 2" xfId="8713"/>
    <cellStyle name="CreamCell 2 5 2 2" xfId="8714"/>
    <cellStyle name="CreamCell 2 5 3" xfId="8715"/>
    <cellStyle name="CreamCell 2 6" xfId="8716"/>
    <cellStyle name="CreamCell 2_Other Benefits Allocation %" xfId="8717"/>
    <cellStyle name="CreamCell 3" xfId="8718"/>
    <cellStyle name="CreamCell 3 2" xfId="8719"/>
    <cellStyle name="CreamCell 3 2 2" xfId="8720"/>
    <cellStyle name="CreamCell 3 2 2 2" xfId="8721"/>
    <cellStyle name="CreamCell 3 2 2 2 2" xfId="8722"/>
    <cellStyle name="CreamCell 3 2 2 3" xfId="8723"/>
    <cellStyle name="CreamCell 3 2 3" xfId="8724"/>
    <cellStyle name="CreamCell 3 2 3 2" xfId="8725"/>
    <cellStyle name="CreamCell 3 2 3 2 2" xfId="8726"/>
    <cellStyle name="CreamCell 3 2 3 3" xfId="8727"/>
    <cellStyle name="CreamCell 3 2 4" xfId="8728"/>
    <cellStyle name="CreamCell 3 2 4 2" xfId="8729"/>
    <cellStyle name="CreamCell 3 2 5" xfId="8730"/>
    <cellStyle name="CreamCell 3 2 5 2" xfId="8731"/>
    <cellStyle name="CreamCell 3 2 6" xfId="8732"/>
    <cellStyle name="CreamCell 3 3" xfId="8733"/>
    <cellStyle name="CreamCell 3 3 2" xfId="8734"/>
    <cellStyle name="CreamCell 3 3 2 2" xfId="8735"/>
    <cellStyle name="CreamCell 3 3 2 2 2" xfId="8736"/>
    <cellStyle name="CreamCell 3 3 2 3" xfId="8737"/>
    <cellStyle name="CreamCell 3 3 3" xfId="8738"/>
    <cellStyle name="CreamCell 3 3 3 2" xfId="8739"/>
    <cellStyle name="CreamCell 3 3 3 2 2" xfId="8740"/>
    <cellStyle name="CreamCell 3 3 3 3" xfId="8741"/>
    <cellStyle name="CreamCell 3 3 4" xfId="8742"/>
    <cellStyle name="CreamCell 3 3 4 2" xfId="8743"/>
    <cellStyle name="CreamCell 3 3 5" xfId="8744"/>
    <cellStyle name="CreamCell 3 3 5 2" xfId="8745"/>
    <cellStyle name="CreamCell 3 3 6" xfId="8746"/>
    <cellStyle name="CreamCell 3 4" xfId="8747"/>
    <cellStyle name="CreamCell 3 4 2" xfId="8748"/>
    <cellStyle name="CreamCell 3 4 2 2" xfId="8749"/>
    <cellStyle name="CreamCell 3 4 3" xfId="8750"/>
    <cellStyle name="CreamCell 3 5" xfId="8751"/>
    <cellStyle name="CreamCell 3 5 2" xfId="8752"/>
    <cellStyle name="CreamCell 3 5 2 2" xfId="8753"/>
    <cellStyle name="CreamCell 3 5 3" xfId="8754"/>
    <cellStyle name="CreamCell 3 6" xfId="8755"/>
    <cellStyle name="CreamCell 3 6 2" xfId="8756"/>
    <cellStyle name="CreamCell 3 7" xfId="8757"/>
    <cellStyle name="CreamCell 3 7 2" xfId="8758"/>
    <cellStyle name="CreamCell 3 8" xfId="8759"/>
    <cellStyle name="CreamCell 3_Other Benefits Allocation %" xfId="8760"/>
    <cellStyle name="CreamCell 4" xfId="8761"/>
    <cellStyle name="CreamCell 4 2" xfId="8762"/>
    <cellStyle name="CreamCell 4 2 2" xfId="8763"/>
    <cellStyle name="CreamCell 4 3" xfId="8764"/>
    <cellStyle name="CreamCell 5" xfId="8765"/>
    <cellStyle name="CreamCell 5 2" xfId="8766"/>
    <cellStyle name="CreamCell 5 2 2" xfId="8767"/>
    <cellStyle name="CreamCell 5 3" xfId="8768"/>
    <cellStyle name="CreamCell 6" xfId="8769"/>
    <cellStyle name="CreamCell 6 2" xfId="8770"/>
    <cellStyle name="CreamCell 6 2 2" xfId="8771"/>
    <cellStyle name="CreamCell 6 3" xfId="8772"/>
    <cellStyle name="CreamCell 7" xfId="8773"/>
    <cellStyle name="CreamCell 7 2" xfId="8774"/>
    <cellStyle name="CreamCell 7 2 2" xfId="8775"/>
    <cellStyle name="CreamCell 7 3" xfId="8776"/>
    <cellStyle name="CreamCell 8" xfId="8777"/>
    <cellStyle name="CreamCell 8 2" xfId="8778"/>
    <cellStyle name="CreamCell 8 2 2" xfId="8779"/>
    <cellStyle name="CreamCell 8 3" xfId="8780"/>
    <cellStyle name="CreamCell 9" xfId="8781"/>
    <cellStyle name="CreamCell 9 2" xfId="8782"/>
    <cellStyle name="CreamCell 9 2 2" xfId="8783"/>
    <cellStyle name="CreamCell 9 3" xfId="8784"/>
    <cellStyle name="CreamCell_401K Summary" xfId="8785"/>
    <cellStyle name="cu" xfId="8786"/>
    <cellStyle name="cu 2" xfId="8787"/>
    <cellStyle name="cu 2 2" xfId="8788"/>
    <cellStyle name="cu 2 2 2" xfId="8789"/>
    <cellStyle name="cu 2 3" xfId="8790"/>
    <cellStyle name="cu 3" xfId="8791"/>
    <cellStyle name="cu 3 2" xfId="8792"/>
    <cellStyle name="cu_401K Summary" xfId="8793"/>
    <cellStyle name="Curren - Style3" xfId="8794"/>
    <cellStyle name="Curren - Style4" xfId="8795"/>
    <cellStyle name="Currency [0.00]" xfId="8796"/>
    <cellStyle name="Currency [0] 2" xfId="8797"/>
    <cellStyle name="Currency [0] 3" xfId="8798"/>
    <cellStyle name="Currency [0]; --" xfId="8799"/>
    <cellStyle name="Currency [00]" xfId="8800"/>
    <cellStyle name="Currency [2]" xfId="8801"/>
    <cellStyle name="Currency [3]" xfId="8802"/>
    <cellStyle name="Currency [3] 2" xfId="8803"/>
    <cellStyle name="Currency [3]_Aug 2014 Variance" xfId="8804"/>
    <cellStyle name="Currency 0" xfId="8805"/>
    <cellStyle name="Currency 10" xfId="8806"/>
    <cellStyle name="Currency 10 2" xfId="8807"/>
    <cellStyle name="Currency 10 2 2" xfId="8808"/>
    <cellStyle name="Currency 10 2 2 2" xfId="8809"/>
    <cellStyle name="Currency 10 2 3" xfId="8810"/>
    <cellStyle name="Currency 10 2 4" xfId="63628"/>
    <cellStyle name="Currency 10 3" xfId="63627"/>
    <cellStyle name="Currency 11" xfId="8811"/>
    <cellStyle name="Currency 11 10" xfId="8812"/>
    <cellStyle name="Currency 11 10 2" xfId="8813"/>
    <cellStyle name="Currency 11 11" xfId="8814"/>
    <cellStyle name="Currency 11 11 2" xfId="8815"/>
    <cellStyle name="Currency 11 12" xfId="8816"/>
    <cellStyle name="Currency 11 13" xfId="63629"/>
    <cellStyle name="Currency 11 2" xfId="8817"/>
    <cellStyle name="Currency 11 2 10" xfId="63630"/>
    <cellStyle name="Currency 11 2 2" xfId="8818"/>
    <cellStyle name="Currency 11 2 2 2" xfId="8819"/>
    <cellStyle name="Currency 11 2 2 2 2" xfId="8820"/>
    <cellStyle name="Currency 11 2 2 2 2 2" xfId="8821"/>
    <cellStyle name="Currency 11 2 2 2 2 2 2" xfId="8822"/>
    <cellStyle name="Currency 11 2 2 2 2 3" xfId="8823"/>
    <cellStyle name="Currency 11 2 2 2 3" xfId="8824"/>
    <cellStyle name="Currency 11 2 2 2 3 2" xfId="8825"/>
    <cellStyle name="Currency 11 2 2 2 3 2 2" xfId="8826"/>
    <cellStyle name="Currency 11 2 2 2 3 3" xfId="8827"/>
    <cellStyle name="Currency 11 2 2 2 4" xfId="8828"/>
    <cellStyle name="Currency 11 2 2 2 4 2" xfId="8829"/>
    <cellStyle name="Currency 11 2 2 2 5" xfId="8830"/>
    <cellStyle name="Currency 11 2 2 2 5 2" xfId="8831"/>
    <cellStyle name="Currency 11 2 2 2 6" xfId="8832"/>
    <cellStyle name="Currency 11 2 2 3" xfId="8833"/>
    <cellStyle name="Currency 11 2 2 3 2" xfId="8834"/>
    <cellStyle name="Currency 11 2 2 3 2 2" xfId="8835"/>
    <cellStyle name="Currency 11 2 2 3 2 2 2" xfId="8836"/>
    <cellStyle name="Currency 11 2 2 3 2 3" xfId="8837"/>
    <cellStyle name="Currency 11 2 2 3 3" xfId="8838"/>
    <cellStyle name="Currency 11 2 2 3 3 2" xfId="8839"/>
    <cellStyle name="Currency 11 2 2 3 3 2 2" xfId="8840"/>
    <cellStyle name="Currency 11 2 2 3 3 3" xfId="8841"/>
    <cellStyle name="Currency 11 2 2 3 4" xfId="8842"/>
    <cellStyle name="Currency 11 2 2 3 4 2" xfId="8843"/>
    <cellStyle name="Currency 11 2 2 3 5" xfId="8844"/>
    <cellStyle name="Currency 11 2 2 3 5 2" xfId="8845"/>
    <cellStyle name="Currency 11 2 2 3 6" xfId="8846"/>
    <cellStyle name="Currency 11 2 2 4" xfId="8847"/>
    <cellStyle name="Currency 11 2 2 4 2" xfId="8848"/>
    <cellStyle name="Currency 11 2 2 4 2 2" xfId="8849"/>
    <cellStyle name="Currency 11 2 2 4 3" xfId="8850"/>
    <cellStyle name="Currency 11 2 2 5" xfId="8851"/>
    <cellStyle name="Currency 11 2 2 5 2" xfId="8852"/>
    <cellStyle name="Currency 11 2 2 5 2 2" xfId="8853"/>
    <cellStyle name="Currency 11 2 2 5 3" xfId="8854"/>
    <cellStyle name="Currency 11 2 2 6" xfId="8855"/>
    <cellStyle name="Currency 11 2 2 6 2" xfId="8856"/>
    <cellStyle name="Currency 11 2 2 7" xfId="8857"/>
    <cellStyle name="Currency 11 2 2 7 2" xfId="8858"/>
    <cellStyle name="Currency 11 2 2 8" xfId="8859"/>
    <cellStyle name="Currency 11 2 3" xfId="8860"/>
    <cellStyle name="Currency 11 2 3 2" xfId="8861"/>
    <cellStyle name="Currency 11 2 3 2 2" xfId="8862"/>
    <cellStyle name="Currency 11 2 3 2 2 2" xfId="8863"/>
    <cellStyle name="Currency 11 2 3 2 3" xfId="8864"/>
    <cellStyle name="Currency 11 2 3 3" xfId="8865"/>
    <cellStyle name="Currency 11 2 3 3 2" xfId="8866"/>
    <cellStyle name="Currency 11 2 3 3 2 2" xfId="8867"/>
    <cellStyle name="Currency 11 2 3 3 3" xfId="8868"/>
    <cellStyle name="Currency 11 2 3 4" xfId="8869"/>
    <cellStyle name="Currency 11 2 3 4 2" xfId="8870"/>
    <cellStyle name="Currency 11 2 3 5" xfId="8871"/>
    <cellStyle name="Currency 11 2 3 5 2" xfId="8872"/>
    <cellStyle name="Currency 11 2 3 6" xfId="8873"/>
    <cellStyle name="Currency 11 2 4" xfId="8874"/>
    <cellStyle name="Currency 11 2 4 2" xfId="8875"/>
    <cellStyle name="Currency 11 2 4 2 2" xfId="8876"/>
    <cellStyle name="Currency 11 2 4 2 2 2" xfId="8877"/>
    <cellStyle name="Currency 11 2 4 2 3" xfId="8878"/>
    <cellStyle name="Currency 11 2 4 3" xfId="8879"/>
    <cellStyle name="Currency 11 2 4 3 2" xfId="8880"/>
    <cellStyle name="Currency 11 2 4 3 2 2" xfId="8881"/>
    <cellStyle name="Currency 11 2 4 3 3" xfId="8882"/>
    <cellStyle name="Currency 11 2 4 4" xfId="8883"/>
    <cellStyle name="Currency 11 2 4 4 2" xfId="8884"/>
    <cellStyle name="Currency 11 2 4 5" xfId="8885"/>
    <cellStyle name="Currency 11 2 4 5 2" xfId="8886"/>
    <cellStyle name="Currency 11 2 4 6" xfId="8887"/>
    <cellStyle name="Currency 11 2 5" xfId="8888"/>
    <cellStyle name="Currency 11 2 5 2" xfId="8889"/>
    <cellStyle name="Currency 11 2 5 2 2" xfId="8890"/>
    <cellStyle name="Currency 11 2 5 3" xfId="8891"/>
    <cellStyle name="Currency 11 2 6" xfId="8892"/>
    <cellStyle name="Currency 11 2 6 2" xfId="8893"/>
    <cellStyle name="Currency 11 2 6 2 2" xfId="8894"/>
    <cellStyle name="Currency 11 2 6 3" xfId="8895"/>
    <cellStyle name="Currency 11 2 7" xfId="8896"/>
    <cellStyle name="Currency 11 2 7 2" xfId="8897"/>
    <cellStyle name="Currency 11 2 8" xfId="8898"/>
    <cellStyle name="Currency 11 2 8 2" xfId="8899"/>
    <cellStyle name="Currency 11 2 9" xfId="8900"/>
    <cellStyle name="Currency 11 3" xfId="8901"/>
    <cellStyle name="Currency 11 3 2" xfId="8902"/>
    <cellStyle name="Currency 11 3 2 2" xfId="8903"/>
    <cellStyle name="Currency 11 3 2 2 2" xfId="8904"/>
    <cellStyle name="Currency 11 3 2 2 2 2" xfId="8905"/>
    <cellStyle name="Currency 11 3 2 2 3" xfId="8906"/>
    <cellStyle name="Currency 11 3 2 3" xfId="8907"/>
    <cellStyle name="Currency 11 3 2 3 2" xfId="8908"/>
    <cellStyle name="Currency 11 3 2 3 2 2" xfId="8909"/>
    <cellStyle name="Currency 11 3 2 3 3" xfId="8910"/>
    <cellStyle name="Currency 11 3 2 4" xfId="8911"/>
    <cellStyle name="Currency 11 3 2 4 2" xfId="8912"/>
    <cellStyle name="Currency 11 3 2 5" xfId="8913"/>
    <cellStyle name="Currency 11 3 2 5 2" xfId="8914"/>
    <cellStyle name="Currency 11 3 2 6" xfId="8915"/>
    <cellStyle name="Currency 11 3 3" xfId="8916"/>
    <cellStyle name="Currency 11 3 3 2" xfId="8917"/>
    <cellStyle name="Currency 11 3 3 2 2" xfId="8918"/>
    <cellStyle name="Currency 11 3 3 2 2 2" xfId="8919"/>
    <cellStyle name="Currency 11 3 3 2 3" xfId="8920"/>
    <cellStyle name="Currency 11 3 3 3" xfId="8921"/>
    <cellStyle name="Currency 11 3 3 3 2" xfId="8922"/>
    <cellStyle name="Currency 11 3 3 3 2 2" xfId="8923"/>
    <cellStyle name="Currency 11 3 3 3 3" xfId="8924"/>
    <cellStyle name="Currency 11 3 3 4" xfId="8925"/>
    <cellStyle name="Currency 11 3 3 4 2" xfId="8926"/>
    <cellStyle name="Currency 11 3 3 5" xfId="8927"/>
    <cellStyle name="Currency 11 3 3 5 2" xfId="8928"/>
    <cellStyle name="Currency 11 3 3 6" xfId="8929"/>
    <cellStyle name="Currency 11 3 4" xfId="8930"/>
    <cellStyle name="Currency 11 3 4 2" xfId="8931"/>
    <cellStyle name="Currency 11 3 4 2 2" xfId="8932"/>
    <cellStyle name="Currency 11 3 4 3" xfId="8933"/>
    <cellStyle name="Currency 11 3 5" xfId="8934"/>
    <cellStyle name="Currency 11 3 5 2" xfId="8935"/>
    <cellStyle name="Currency 11 3 5 2 2" xfId="8936"/>
    <cellStyle name="Currency 11 3 5 3" xfId="8937"/>
    <cellStyle name="Currency 11 3 6" xfId="8938"/>
    <cellStyle name="Currency 11 3 6 2" xfId="8939"/>
    <cellStyle name="Currency 11 3 7" xfId="8940"/>
    <cellStyle name="Currency 11 3 7 2" xfId="8941"/>
    <cellStyle name="Currency 11 3 8" xfId="8942"/>
    <cellStyle name="Currency 11 4" xfId="8943"/>
    <cellStyle name="Currency 11 4 2" xfId="8944"/>
    <cellStyle name="Currency 11 4 2 2" xfId="8945"/>
    <cellStyle name="Currency 11 4 2 2 2" xfId="8946"/>
    <cellStyle name="Currency 11 4 2 2 2 2" xfId="8947"/>
    <cellStyle name="Currency 11 4 2 2 3" xfId="8948"/>
    <cellStyle name="Currency 11 4 2 3" xfId="8949"/>
    <cellStyle name="Currency 11 4 2 3 2" xfId="8950"/>
    <cellStyle name="Currency 11 4 2 3 2 2" xfId="8951"/>
    <cellStyle name="Currency 11 4 2 3 3" xfId="8952"/>
    <cellStyle name="Currency 11 4 2 4" xfId="8953"/>
    <cellStyle name="Currency 11 4 2 4 2" xfId="8954"/>
    <cellStyle name="Currency 11 4 2 5" xfId="8955"/>
    <cellStyle name="Currency 11 4 2 5 2" xfId="8956"/>
    <cellStyle name="Currency 11 4 2 6" xfId="8957"/>
    <cellStyle name="Currency 11 4 3" xfId="8958"/>
    <cellStyle name="Currency 11 4 3 2" xfId="8959"/>
    <cellStyle name="Currency 11 4 3 2 2" xfId="8960"/>
    <cellStyle name="Currency 11 4 3 2 2 2" xfId="8961"/>
    <cellStyle name="Currency 11 4 3 2 3" xfId="8962"/>
    <cellStyle name="Currency 11 4 3 3" xfId="8963"/>
    <cellStyle name="Currency 11 4 3 3 2" xfId="8964"/>
    <cellStyle name="Currency 11 4 3 3 2 2" xfId="8965"/>
    <cellStyle name="Currency 11 4 3 3 3" xfId="8966"/>
    <cellStyle name="Currency 11 4 3 4" xfId="8967"/>
    <cellStyle name="Currency 11 4 3 4 2" xfId="8968"/>
    <cellStyle name="Currency 11 4 3 5" xfId="8969"/>
    <cellStyle name="Currency 11 4 3 5 2" xfId="8970"/>
    <cellStyle name="Currency 11 4 3 6" xfId="8971"/>
    <cellStyle name="Currency 11 4 4" xfId="8972"/>
    <cellStyle name="Currency 11 4 4 2" xfId="8973"/>
    <cellStyle name="Currency 11 4 4 2 2" xfId="8974"/>
    <cellStyle name="Currency 11 4 4 3" xfId="8975"/>
    <cellStyle name="Currency 11 4 5" xfId="8976"/>
    <cellStyle name="Currency 11 4 5 2" xfId="8977"/>
    <cellStyle name="Currency 11 4 5 2 2" xfId="8978"/>
    <cellStyle name="Currency 11 4 5 3" xfId="8979"/>
    <cellStyle name="Currency 11 4 6" xfId="8980"/>
    <cellStyle name="Currency 11 4 6 2" xfId="8981"/>
    <cellStyle name="Currency 11 4 7" xfId="8982"/>
    <cellStyle name="Currency 11 4 7 2" xfId="8983"/>
    <cellStyle name="Currency 11 4 8" xfId="8984"/>
    <cellStyle name="Currency 11 5" xfId="8985"/>
    <cellStyle name="Currency 11 5 2" xfId="8986"/>
    <cellStyle name="Currency 11 5 2 2" xfId="8987"/>
    <cellStyle name="Currency 11 5 2 2 2" xfId="8988"/>
    <cellStyle name="Currency 11 5 2 2 2 2" xfId="8989"/>
    <cellStyle name="Currency 11 5 2 2 3" xfId="8990"/>
    <cellStyle name="Currency 11 5 2 3" xfId="8991"/>
    <cellStyle name="Currency 11 5 2 3 2" xfId="8992"/>
    <cellStyle name="Currency 11 5 2 3 2 2" xfId="8993"/>
    <cellStyle name="Currency 11 5 2 3 3" xfId="8994"/>
    <cellStyle name="Currency 11 5 2 4" xfId="8995"/>
    <cellStyle name="Currency 11 5 2 4 2" xfId="8996"/>
    <cellStyle name="Currency 11 5 2 5" xfId="8997"/>
    <cellStyle name="Currency 11 5 2 5 2" xfId="8998"/>
    <cellStyle name="Currency 11 5 2 6" xfId="8999"/>
    <cellStyle name="Currency 11 5 3" xfId="9000"/>
    <cellStyle name="Currency 11 5 3 2" xfId="9001"/>
    <cellStyle name="Currency 11 5 3 2 2" xfId="9002"/>
    <cellStyle name="Currency 11 5 3 2 2 2" xfId="9003"/>
    <cellStyle name="Currency 11 5 3 2 3" xfId="9004"/>
    <cellStyle name="Currency 11 5 3 3" xfId="9005"/>
    <cellStyle name="Currency 11 5 3 3 2" xfId="9006"/>
    <cellStyle name="Currency 11 5 3 3 2 2" xfId="9007"/>
    <cellStyle name="Currency 11 5 3 3 3" xfId="9008"/>
    <cellStyle name="Currency 11 5 3 4" xfId="9009"/>
    <cellStyle name="Currency 11 5 3 4 2" xfId="9010"/>
    <cellStyle name="Currency 11 5 3 5" xfId="9011"/>
    <cellStyle name="Currency 11 5 3 5 2" xfId="9012"/>
    <cellStyle name="Currency 11 5 3 6" xfId="9013"/>
    <cellStyle name="Currency 11 5 4" xfId="9014"/>
    <cellStyle name="Currency 11 5 4 2" xfId="9015"/>
    <cellStyle name="Currency 11 5 4 2 2" xfId="9016"/>
    <cellStyle name="Currency 11 5 4 3" xfId="9017"/>
    <cellStyle name="Currency 11 5 5" xfId="9018"/>
    <cellStyle name="Currency 11 5 5 2" xfId="9019"/>
    <cellStyle name="Currency 11 5 5 2 2" xfId="9020"/>
    <cellStyle name="Currency 11 5 5 3" xfId="9021"/>
    <cellStyle name="Currency 11 5 6" xfId="9022"/>
    <cellStyle name="Currency 11 5 6 2" xfId="9023"/>
    <cellStyle name="Currency 11 5 7" xfId="9024"/>
    <cellStyle name="Currency 11 5 7 2" xfId="9025"/>
    <cellStyle name="Currency 11 5 8" xfId="9026"/>
    <cellStyle name="Currency 11 6" xfId="9027"/>
    <cellStyle name="Currency 11 6 2" xfId="9028"/>
    <cellStyle name="Currency 11 6 2 2" xfId="9029"/>
    <cellStyle name="Currency 11 6 2 2 2" xfId="9030"/>
    <cellStyle name="Currency 11 6 2 3" xfId="9031"/>
    <cellStyle name="Currency 11 6 3" xfId="9032"/>
    <cellStyle name="Currency 11 6 3 2" xfId="9033"/>
    <cellStyle name="Currency 11 6 3 2 2" xfId="9034"/>
    <cellStyle name="Currency 11 6 3 3" xfId="9035"/>
    <cellStyle name="Currency 11 6 4" xfId="9036"/>
    <cellStyle name="Currency 11 6 4 2" xfId="9037"/>
    <cellStyle name="Currency 11 6 5" xfId="9038"/>
    <cellStyle name="Currency 11 6 5 2" xfId="9039"/>
    <cellStyle name="Currency 11 6 6" xfId="9040"/>
    <cellStyle name="Currency 11 7" xfId="9041"/>
    <cellStyle name="Currency 11 7 2" xfId="9042"/>
    <cellStyle name="Currency 11 7 2 2" xfId="9043"/>
    <cellStyle name="Currency 11 7 2 2 2" xfId="9044"/>
    <cellStyle name="Currency 11 7 2 3" xfId="9045"/>
    <cellStyle name="Currency 11 7 3" xfId="9046"/>
    <cellStyle name="Currency 11 7 3 2" xfId="9047"/>
    <cellStyle name="Currency 11 7 3 2 2" xfId="9048"/>
    <cellStyle name="Currency 11 7 3 3" xfId="9049"/>
    <cellStyle name="Currency 11 7 4" xfId="9050"/>
    <cellStyle name="Currency 11 7 4 2" xfId="9051"/>
    <cellStyle name="Currency 11 7 5" xfId="9052"/>
    <cellStyle name="Currency 11 7 5 2" xfId="9053"/>
    <cellStyle name="Currency 11 7 6" xfId="9054"/>
    <cellStyle name="Currency 11 8" xfId="9055"/>
    <cellStyle name="Currency 11 8 2" xfId="9056"/>
    <cellStyle name="Currency 11 8 2 2" xfId="9057"/>
    <cellStyle name="Currency 11 8 3" xfId="9058"/>
    <cellStyle name="Currency 11 9" xfId="9059"/>
    <cellStyle name="Currency 11 9 2" xfId="9060"/>
    <cellStyle name="Currency 11 9 2 2" xfId="9061"/>
    <cellStyle name="Currency 11 9 3" xfId="9062"/>
    <cellStyle name="Currency 12" xfId="9063"/>
    <cellStyle name="Currency 12 2" xfId="63632"/>
    <cellStyle name="Currency 12 3" xfId="63631"/>
    <cellStyle name="Currency 13" xfId="9064"/>
    <cellStyle name="Currency 13 2" xfId="63633"/>
    <cellStyle name="Currency 14" xfId="9065"/>
    <cellStyle name="Currency 14 2" xfId="63634"/>
    <cellStyle name="Currency 15" xfId="9066"/>
    <cellStyle name="Currency 15 2" xfId="63635"/>
    <cellStyle name="Currency 16" xfId="9067"/>
    <cellStyle name="Currency 16 2" xfId="63636"/>
    <cellStyle name="Currency 17" xfId="9068"/>
    <cellStyle name="Currency 18" xfId="9069"/>
    <cellStyle name="Currency 18 2" xfId="9070"/>
    <cellStyle name="Currency 18 3" xfId="9071"/>
    <cellStyle name="Currency 19" xfId="9072"/>
    <cellStyle name="Currency 19 2" xfId="9073"/>
    <cellStyle name="Currency 19 3" xfId="9074"/>
    <cellStyle name="Currency 2" xfId="9075"/>
    <cellStyle name="Currency 2 2" xfId="9076"/>
    <cellStyle name="Currency 2 2 2" xfId="9077"/>
    <cellStyle name="Currency 2 2 2 2" xfId="9078"/>
    <cellStyle name="Currency 2 2 3" xfId="9079"/>
    <cellStyle name="Currency 2 3" xfId="9080"/>
    <cellStyle name="Currency 2 3 2" xfId="9081"/>
    <cellStyle name="Currency 2 3 2 2" xfId="9082"/>
    <cellStyle name="Currency 2 3 3" xfId="9083"/>
    <cellStyle name="Currency 2 3 4" xfId="9084"/>
    <cellStyle name="Currency 2 4" xfId="9085"/>
    <cellStyle name="Currency 2 4 2" xfId="9086"/>
    <cellStyle name="Currency 2 5" xfId="9087"/>
    <cellStyle name="Currency 2 5 2" xfId="9088"/>
    <cellStyle name="Currency 2 5 3" xfId="9089"/>
    <cellStyle name="Currency 2_3) LTD 2014 FPL Exp Mid Yr" xfId="9090"/>
    <cellStyle name="Currency 20" xfId="9091"/>
    <cellStyle name="Currency 20 2" xfId="9092"/>
    <cellStyle name="Currency 20 3" xfId="9093"/>
    <cellStyle name="Currency 21" xfId="9094"/>
    <cellStyle name="Currency 21 2" xfId="9095"/>
    <cellStyle name="Currency 21 3" xfId="9096"/>
    <cellStyle name="Currency 22" xfId="9097"/>
    <cellStyle name="Currency 22 2" xfId="9098"/>
    <cellStyle name="Currency 22 3" xfId="9099"/>
    <cellStyle name="Currency 23" xfId="9100"/>
    <cellStyle name="Currency 24" xfId="9101"/>
    <cellStyle name="Currency 24 2" xfId="9102"/>
    <cellStyle name="Currency 24 3" xfId="9103"/>
    <cellStyle name="Currency 25" xfId="9104"/>
    <cellStyle name="Currency 26" xfId="9105"/>
    <cellStyle name="Currency 27" xfId="9106"/>
    <cellStyle name="Currency 28" xfId="9107"/>
    <cellStyle name="Currency 29" xfId="9108"/>
    <cellStyle name="Currency 3" xfId="9109"/>
    <cellStyle name="Currency 3 2" xfId="9110"/>
    <cellStyle name="Currency 3 2 2" xfId="9111"/>
    <cellStyle name="Currency 3 2 3" xfId="9112"/>
    <cellStyle name="Currency 3 2 4" xfId="9113"/>
    <cellStyle name="Currency 3 3" xfId="9114"/>
    <cellStyle name="Currency 3 3 2" xfId="9115"/>
    <cellStyle name="Currency 3 3 2 2" xfId="9116"/>
    <cellStyle name="Currency 3 3 2 2 2" xfId="9117"/>
    <cellStyle name="Currency 3 3 2 3" xfId="9118"/>
    <cellStyle name="Currency 3 4" xfId="9119"/>
    <cellStyle name="Currency 3_401K Summary" xfId="9120"/>
    <cellStyle name="Currency 30" xfId="9121"/>
    <cellStyle name="Currency 31" xfId="9122"/>
    <cellStyle name="Currency 32" xfId="9123"/>
    <cellStyle name="Currency 33" xfId="9124"/>
    <cellStyle name="Currency 34" xfId="9125"/>
    <cellStyle name="Currency 35" xfId="9126"/>
    <cellStyle name="Currency 36" xfId="9127"/>
    <cellStyle name="Currency 36 2" xfId="9128"/>
    <cellStyle name="Currency 37" xfId="9129"/>
    <cellStyle name="Currency 38" xfId="9130"/>
    <cellStyle name="Currency 39" xfId="9131"/>
    <cellStyle name="Currency 4" xfId="9132"/>
    <cellStyle name="Currency 4 2" xfId="9133"/>
    <cellStyle name="Currency 4 3" xfId="9134"/>
    <cellStyle name="Currency 4 4" xfId="9135"/>
    <cellStyle name="Currency 4 5" xfId="9136"/>
    <cellStyle name="Currency 4 6" xfId="9137"/>
    <cellStyle name="Currency 4_401K Summary" xfId="9138"/>
    <cellStyle name="Currency 40" xfId="9139"/>
    <cellStyle name="Currency 41" xfId="9140"/>
    <cellStyle name="Currency 42" xfId="9141"/>
    <cellStyle name="Currency 5" xfId="9142"/>
    <cellStyle name="Currency 5 2" xfId="9143"/>
    <cellStyle name="Currency 5 2 2" xfId="9144"/>
    <cellStyle name="Currency 5 3" xfId="9145"/>
    <cellStyle name="Currency 5 4" xfId="9146"/>
    <cellStyle name="Currency 5 5" xfId="9147"/>
    <cellStyle name="Currency 5_401K Summary" xfId="9148"/>
    <cellStyle name="Currency 6" xfId="9149"/>
    <cellStyle name="Currency 6 2" xfId="9150"/>
    <cellStyle name="Currency 6 2 2" xfId="9151"/>
    <cellStyle name="Currency 6 3" xfId="9152"/>
    <cellStyle name="Currency 6_401K Summary" xfId="9153"/>
    <cellStyle name="Currency 7" xfId="9154"/>
    <cellStyle name="Currency 7 2" xfId="9155"/>
    <cellStyle name="Currency 7 2 2" xfId="63637"/>
    <cellStyle name="Currency 7 3" xfId="9156"/>
    <cellStyle name="Currency 7 4" xfId="9157"/>
    <cellStyle name="Currency 7_401K Summary" xfId="9158"/>
    <cellStyle name="Currency 8" xfId="9159"/>
    <cellStyle name="Currency 8 2" xfId="9160"/>
    <cellStyle name="Currency 8 3" xfId="9161"/>
    <cellStyle name="Currency 8 4" xfId="63638"/>
    <cellStyle name="Currency 9" xfId="9162"/>
    <cellStyle name="Currency 9 2" xfId="9163"/>
    <cellStyle name="Currency 9 3" xfId="63639"/>
    <cellStyle name="Currency.00" xfId="9164"/>
    <cellStyle name="Currency.oo" xfId="9165"/>
    <cellStyle name="Currency0" xfId="9166"/>
    <cellStyle name="Currency0 2" xfId="9167"/>
    <cellStyle name="Currency1" xfId="9168"/>
    <cellStyle name="Currency2" xfId="9169"/>
    <cellStyle name="Currency2 2" xfId="9170"/>
    <cellStyle name="Currency2_March_LTD_Premium" xfId="9171"/>
    <cellStyle name="D" xfId="9172"/>
    <cellStyle name="D 2" xfId="9173"/>
    <cellStyle name="Dash" xfId="9174"/>
    <cellStyle name="Date" xfId="9175"/>
    <cellStyle name="Date [dmy]" xfId="9176"/>
    <cellStyle name="Date [my]" xfId="9177"/>
    <cellStyle name="Date [y]" xfId="9178"/>
    <cellStyle name="Date [y] 2" xfId="9179"/>
    <cellStyle name="Date 10" xfId="9180"/>
    <cellStyle name="Date 11" xfId="9181"/>
    <cellStyle name="Date 12" xfId="9182"/>
    <cellStyle name="Date 13" xfId="9183"/>
    <cellStyle name="Date 14" xfId="9184"/>
    <cellStyle name="Date 15" xfId="9185"/>
    <cellStyle name="Date 16" xfId="9186"/>
    <cellStyle name="Date 17" xfId="9187"/>
    <cellStyle name="Date 18" xfId="9188"/>
    <cellStyle name="Date 19" xfId="9189"/>
    <cellStyle name="Date 2" xfId="9190"/>
    <cellStyle name="Date 20" xfId="9191"/>
    <cellStyle name="Date 21" xfId="9192"/>
    <cellStyle name="Date 22" xfId="9193"/>
    <cellStyle name="Date 23" xfId="9194"/>
    <cellStyle name="Date 24" xfId="9195"/>
    <cellStyle name="Date 25" xfId="9196"/>
    <cellStyle name="Date 26" xfId="9197"/>
    <cellStyle name="Date 3" xfId="9198"/>
    <cellStyle name="Date 4" xfId="9199"/>
    <cellStyle name="Date 5" xfId="9200"/>
    <cellStyle name="Date 6" xfId="9201"/>
    <cellStyle name="Date 7" xfId="9202"/>
    <cellStyle name="Date 8" xfId="9203"/>
    <cellStyle name="Date 9" xfId="9204"/>
    <cellStyle name="Date Aligned" xfId="9205"/>
    <cellStyle name="Date Short" xfId="9206"/>
    <cellStyle name="Date_3) LTD 2014 FPL Exp Mid Yr" xfId="9207"/>
    <cellStyle name="DetailIndented" xfId="9208"/>
    <cellStyle name="DetailIndented 2" xfId="9209"/>
    <cellStyle name="DetailIndented 3" xfId="9210"/>
    <cellStyle name="DetailIndented 4" xfId="9211"/>
    <cellStyle name="DetailIndented 5" xfId="9212"/>
    <cellStyle name="DetailTotalNumber" xfId="9213"/>
    <cellStyle name="DetailTotalNumber 2" xfId="9214"/>
    <cellStyle name="DetailTotalNumber 3" xfId="9215"/>
    <cellStyle name="DetailTotalNumber 4" xfId="9216"/>
    <cellStyle name="DetailTotalNumber 5" xfId="9217"/>
    <cellStyle name="DetailTotalNumber 6" xfId="9218"/>
    <cellStyle name="DetailTotalRate" xfId="9219"/>
    <cellStyle name="Dezimal [0]_Compiling Utility Macros" xfId="9220"/>
    <cellStyle name="Dezimal_Compiling Utility Macros" xfId="9221"/>
    <cellStyle name="dollar" xfId="9222"/>
    <cellStyle name="Dollar (zero dec)" xfId="9223"/>
    <cellStyle name="Dollar1" xfId="9224"/>
    <cellStyle name="Dollar2" xfId="9225"/>
    <cellStyle name="Dollar3" xfId="9226"/>
    <cellStyle name="dollarb" xfId="9227"/>
    <cellStyle name="dollarb 2" xfId="9228"/>
    <cellStyle name="dollarb_March_LTD_Premium" xfId="9229"/>
    <cellStyle name="dollarl" xfId="9230"/>
    <cellStyle name="dollarl 2" xfId="9231"/>
    <cellStyle name="dollarl 2 2" xfId="9232"/>
    <cellStyle name="dollarl 2 3" xfId="9233"/>
    <cellStyle name="dollarl 3" xfId="9234"/>
    <cellStyle name="dollarl 3 2" xfId="9235"/>
    <cellStyle name="dollarl 3 3" xfId="9236"/>
    <cellStyle name="dollarl 4" xfId="9237"/>
    <cellStyle name="dollarl 4 2" xfId="9238"/>
    <cellStyle name="dollarl 4 3" xfId="9239"/>
    <cellStyle name="dollarl 5" xfId="9240"/>
    <cellStyle name="dollarl 5 2" xfId="9241"/>
    <cellStyle name="dollarl 5 2 2" xfId="9242"/>
    <cellStyle name="dollarl 5 2 2 2" xfId="9243"/>
    <cellStyle name="dollarl 5 2 3" xfId="9244"/>
    <cellStyle name="dollarl 5 3" xfId="9245"/>
    <cellStyle name="dollarl 5 3 2" xfId="9246"/>
    <cellStyle name="dollarl 5 3 2 2" xfId="9247"/>
    <cellStyle name="dollarl 5 3 3" xfId="9248"/>
    <cellStyle name="dollarl 5 4" xfId="9249"/>
    <cellStyle name="dollarl 5 4 2" xfId="9250"/>
    <cellStyle name="dollarl 5 5" xfId="9251"/>
    <cellStyle name="dollarl 5 5 2" xfId="9252"/>
    <cellStyle name="dollarl 5 6" xfId="9253"/>
    <cellStyle name="dollarl 6" xfId="9254"/>
    <cellStyle name="dollarl 6 2" xfId="9255"/>
    <cellStyle name="dollarl 6 2 2" xfId="9256"/>
    <cellStyle name="dollarl 6 3" xfId="9257"/>
    <cellStyle name="dollarl 7" xfId="9258"/>
    <cellStyle name="dollarl 7 2" xfId="9259"/>
    <cellStyle name="dollarl 7 2 2" xfId="9260"/>
    <cellStyle name="dollarl 7 3" xfId="9261"/>
    <cellStyle name="Dotted Line" xfId="9262"/>
    <cellStyle name="Driver" xfId="9263"/>
    <cellStyle name="Emphasis 1" xfId="9264"/>
    <cellStyle name="Emphasis 1 2" xfId="9265"/>
    <cellStyle name="Emphasis 1 3" xfId="9266"/>
    <cellStyle name="Emphasis 1 4" xfId="9267"/>
    <cellStyle name="Emphasis 1_401K Summary" xfId="9268"/>
    <cellStyle name="Emphasis 2" xfId="9269"/>
    <cellStyle name="Emphasis 2 2" xfId="9270"/>
    <cellStyle name="Emphasis 2 3" xfId="9271"/>
    <cellStyle name="Emphasis 2 4" xfId="9272"/>
    <cellStyle name="Emphasis 2_401K Summary" xfId="9273"/>
    <cellStyle name="Emphasis 3" xfId="9274"/>
    <cellStyle name="Emphasis 3 2" xfId="9275"/>
    <cellStyle name="Enter Currency (0)" xfId="9276"/>
    <cellStyle name="Enter Currency (2)" xfId="9277"/>
    <cellStyle name="Enter Units (0)" xfId="9278"/>
    <cellStyle name="Enter Units (1)" xfId="9279"/>
    <cellStyle name="Enter Units (2)" xfId="9280"/>
    <cellStyle name="Entered" xfId="9281"/>
    <cellStyle name="EPMLargeKeyFigure" xfId="9282"/>
    <cellStyle name="EPS_Inputs" xfId="9283"/>
    <cellStyle name="Escalation" xfId="9284"/>
    <cellStyle name="Escalation 2" xfId="9285"/>
    <cellStyle name="Escalation_Aug 2014 Variance" xfId="9286"/>
    <cellStyle name="Euro" xfId="9287"/>
    <cellStyle name="Euro 2" xfId="9288"/>
    <cellStyle name="Explanatory Text 2" xfId="9289"/>
    <cellStyle name="Explanatory Text 2 2" xfId="9290"/>
    <cellStyle name="Explanatory Text 2 3" xfId="63111"/>
    <cellStyle name="Explanatory Text 2_401K Summary" xfId="9291"/>
    <cellStyle name="Explanatory Text 3" xfId="9292"/>
    <cellStyle name="Explanatory Text 4" xfId="9293"/>
    <cellStyle name="Explanatory Text 5" xfId="9294"/>
    <cellStyle name="Explanatory Text 6" xfId="9295"/>
    <cellStyle name="Explanatory Text 7" xfId="9296"/>
    <cellStyle name="Explanatory Text 8" xfId="9297"/>
    <cellStyle name="F2" xfId="9298"/>
    <cellStyle name="F3" xfId="9299"/>
    <cellStyle name="F3 2" xfId="9300"/>
    <cellStyle name="F3_March_LTD_Premium" xfId="9301"/>
    <cellStyle name="F4" xfId="9302"/>
    <cellStyle name="F4 2" xfId="9303"/>
    <cellStyle name="F4_March_LTD_Premium" xfId="9304"/>
    <cellStyle name="F5" xfId="9305"/>
    <cellStyle name="F6" xfId="9306"/>
    <cellStyle name="F7" xfId="9307"/>
    <cellStyle name="F7 2" xfId="9308"/>
    <cellStyle name="F7_March_LTD_Premium" xfId="9309"/>
    <cellStyle name="F8" xfId="9310"/>
    <cellStyle name="Fixed" xfId="9311"/>
    <cellStyle name="Fixed 2" xfId="9312"/>
    <cellStyle name="Fixed_3) LTD 2014 FPL Exp Mid Yr" xfId="9313"/>
    <cellStyle name="FIXED0" xfId="9314"/>
    <cellStyle name="FIXED0 2" xfId="9315"/>
    <cellStyle name="FIXED0$ZP$" xfId="9316"/>
    <cellStyle name="FIXED0$ZP$ 2" xfId="9317"/>
    <cellStyle name="FIXED0$ZP$_OM vs Plan" xfId="9318"/>
    <cellStyle name="FIXED0_Headcount" xfId="9319"/>
    <cellStyle name="FIXED2" xfId="9320"/>
    <cellStyle name="FIXED2 2" xfId="9321"/>
    <cellStyle name="FIXED2$ZP$" xfId="9322"/>
    <cellStyle name="FIXED2$ZP$ 2" xfId="9323"/>
    <cellStyle name="FIXED2$ZP$_OM vs Plan" xfId="9324"/>
    <cellStyle name="FIXED2_Headcount" xfId="9325"/>
    <cellStyle name="Footnote" xfId="9326"/>
    <cellStyle name="Footnotes" xfId="9327"/>
    <cellStyle name="Footnotes 2" xfId="9328"/>
    <cellStyle name="Footnotes_March_LTD_Premium" xfId="9329"/>
    <cellStyle name="Francs 0" xfId="9330"/>
    <cellStyle name="Francs 0 2" xfId="9331"/>
    <cellStyle name="Gen. Number" xfId="9332"/>
    <cellStyle name="Gen. Number 2" xfId="9333"/>
    <cellStyle name="Gen. Percent" xfId="9334"/>
    <cellStyle name="Gen. Percent 2" xfId="9335"/>
    <cellStyle name="Gen.Number" xfId="9336"/>
    <cellStyle name="Gen.Number 2" xfId="9337"/>
    <cellStyle name="Gen.Number 2 2" xfId="9338"/>
    <cellStyle name="Gen.Number 2 2 2" xfId="9339"/>
    <cellStyle name="Gen.Number 2 2 2 2" xfId="9340"/>
    <cellStyle name="Gen.Number 2 2 2 2 2" xfId="9341"/>
    <cellStyle name="Gen.Number 2 2 2 3" xfId="9342"/>
    <cellStyle name="Gen.Number 2 2 3" xfId="9343"/>
    <cellStyle name="Gen.Number 2 2 3 2" xfId="9344"/>
    <cellStyle name="Gen.Number 2 2 3 2 2" xfId="9345"/>
    <cellStyle name="Gen.Number 2 2 3 3" xfId="9346"/>
    <cellStyle name="Gen.Number 2 2 4" xfId="9347"/>
    <cellStyle name="Gen.Number 2 2 4 2" xfId="9348"/>
    <cellStyle name="Gen.Number 2 2 5" xfId="9349"/>
    <cellStyle name="Gen.Number 2 2 5 2" xfId="9350"/>
    <cellStyle name="Gen.Number 2 2 6" xfId="9351"/>
    <cellStyle name="Gen.Number 2 3" xfId="9352"/>
    <cellStyle name="Gen.Number 2 3 2" xfId="9353"/>
    <cellStyle name="Gen.Number 2 3 2 2" xfId="9354"/>
    <cellStyle name="Gen.Number 2 3 3" xfId="9355"/>
    <cellStyle name="Gen.Number 2 4" xfId="9356"/>
    <cellStyle name="Gen.Number 3" xfId="9357"/>
    <cellStyle name="Gen.Number 3 2" xfId="9358"/>
    <cellStyle name="Gen.Number 3 2 2" xfId="9359"/>
    <cellStyle name="Gen.Number 3 2 2 2" xfId="9360"/>
    <cellStyle name="Gen.Number 3 2 3" xfId="9361"/>
    <cellStyle name="Gen.Number 3 3" xfId="9362"/>
    <cellStyle name="Gen.Number 3 3 2" xfId="9363"/>
    <cellStyle name="Gen.Number 3 3 2 2" xfId="9364"/>
    <cellStyle name="Gen.Number 3 3 3" xfId="9365"/>
    <cellStyle name="Gen.Number 3 4" xfId="9366"/>
    <cellStyle name="Gen.Number 3 4 2" xfId="9367"/>
    <cellStyle name="Gen.Number 3 5" xfId="9368"/>
    <cellStyle name="Gen.Number 3 5 2" xfId="9369"/>
    <cellStyle name="Gen.Number 3 6" xfId="9370"/>
    <cellStyle name="Gen.Number 4" xfId="9371"/>
    <cellStyle name="Gen.Number 4 2" xfId="9372"/>
    <cellStyle name="Gen.Number 4 2 2" xfId="9373"/>
    <cellStyle name="Gen.Number 4 3" xfId="9374"/>
    <cellStyle name="Gen.Number 5" xfId="9375"/>
    <cellStyle name="Gen.Number 6" xfId="9376"/>
    <cellStyle name="Good 10" xfId="9377"/>
    <cellStyle name="Good 2" xfId="9378"/>
    <cellStyle name="Good 2 2" xfId="9379"/>
    <cellStyle name="Good 2 3" xfId="9380"/>
    <cellStyle name="Good 3" xfId="9381"/>
    <cellStyle name="Good 3 2" xfId="9382"/>
    <cellStyle name="Good 4" xfId="9383"/>
    <cellStyle name="Good 5" xfId="9384"/>
    <cellStyle name="Good 6" xfId="9385"/>
    <cellStyle name="Good 7" xfId="9386"/>
    <cellStyle name="Good 8" xfId="9387"/>
    <cellStyle name="Good 9" xfId="9388"/>
    <cellStyle name="GrandTotalNumber" xfId="9389"/>
    <cellStyle name="GrandTotalNumber 10" xfId="9390"/>
    <cellStyle name="GrandTotalNumber 10 2" xfId="9391"/>
    <cellStyle name="GrandTotalNumber 10 2 2" xfId="9392"/>
    <cellStyle name="GrandTotalNumber 10 2 2 2" xfId="9393"/>
    <cellStyle name="GrandTotalNumber 10 2 2 3" xfId="9394"/>
    <cellStyle name="GrandTotalNumber 10 2 3" xfId="9395"/>
    <cellStyle name="GrandTotalNumber 10 2 4" xfId="9396"/>
    <cellStyle name="GrandTotalNumber 10 3" xfId="9397"/>
    <cellStyle name="GrandTotalNumber 10 3 2" xfId="9398"/>
    <cellStyle name="GrandTotalNumber 10 3 2 2" xfId="9399"/>
    <cellStyle name="GrandTotalNumber 10 3 2 3" xfId="9400"/>
    <cellStyle name="GrandTotalNumber 10 3 3" xfId="9401"/>
    <cellStyle name="GrandTotalNumber 10 3 4" xfId="9402"/>
    <cellStyle name="GrandTotalNumber 10 4" xfId="9403"/>
    <cellStyle name="GrandTotalNumber 10 4 2" xfId="9404"/>
    <cellStyle name="GrandTotalNumber 10 4 2 2" xfId="9405"/>
    <cellStyle name="GrandTotalNumber 10 4 2 3" xfId="9406"/>
    <cellStyle name="GrandTotalNumber 10 4 3" xfId="9407"/>
    <cellStyle name="GrandTotalNumber 10 4 4" xfId="9408"/>
    <cellStyle name="GrandTotalNumber 10 5" xfId="9409"/>
    <cellStyle name="GrandTotalNumber 10 5 2" xfId="9410"/>
    <cellStyle name="GrandTotalNumber 10 5 2 2" xfId="9411"/>
    <cellStyle name="GrandTotalNumber 10 5 2 3" xfId="9412"/>
    <cellStyle name="GrandTotalNumber 10 5 3" xfId="9413"/>
    <cellStyle name="GrandTotalNumber 10 5 4" xfId="9414"/>
    <cellStyle name="GrandTotalNumber 10 6" xfId="9415"/>
    <cellStyle name="GrandTotalNumber 10 6 2" xfId="9416"/>
    <cellStyle name="GrandTotalNumber 10 6 2 2" xfId="9417"/>
    <cellStyle name="GrandTotalNumber 10 6 2 3" xfId="9418"/>
    <cellStyle name="GrandTotalNumber 10 6 3" xfId="9419"/>
    <cellStyle name="GrandTotalNumber 10 6 4" xfId="9420"/>
    <cellStyle name="GrandTotalNumber 10 7" xfId="9421"/>
    <cellStyle name="GrandTotalNumber 10 7 2" xfId="9422"/>
    <cellStyle name="GrandTotalNumber 10 7 3" xfId="9423"/>
    <cellStyle name="GrandTotalNumber 10 8" xfId="9424"/>
    <cellStyle name="GrandTotalNumber 10 9" xfId="9425"/>
    <cellStyle name="GrandTotalNumber 11" xfId="9426"/>
    <cellStyle name="GrandTotalNumber 11 2" xfId="9427"/>
    <cellStyle name="GrandTotalNumber 11 2 2" xfId="9428"/>
    <cellStyle name="GrandTotalNumber 11 2 3" xfId="9429"/>
    <cellStyle name="GrandTotalNumber 11 3" xfId="9430"/>
    <cellStyle name="GrandTotalNumber 11 4" xfId="9431"/>
    <cellStyle name="GrandTotalNumber 12" xfId="9432"/>
    <cellStyle name="GrandTotalNumber 12 2" xfId="9433"/>
    <cellStyle name="GrandTotalNumber 12 2 2" xfId="9434"/>
    <cellStyle name="GrandTotalNumber 12 2 3" xfId="9435"/>
    <cellStyle name="GrandTotalNumber 12 3" xfId="9436"/>
    <cellStyle name="GrandTotalNumber 12 4" xfId="9437"/>
    <cellStyle name="GrandTotalNumber 13" xfId="9438"/>
    <cellStyle name="GrandTotalNumber 13 2" xfId="9439"/>
    <cellStyle name="GrandTotalNumber 13 2 2" xfId="9440"/>
    <cellStyle name="GrandTotalNumber 13 2 3" xfId="9441"/>
    <cellStyle name="GrandTotalNumber 13 3" xfId="9442"/>
    <cellStyle name="GrandTotalNumber 13 4" xfId="9443"/>
    <cellStyle name="GrandTotalNumber 14" xfId="9444"/>
    <cellStyle name="GrandTotalNumber 14 2" xfId="9445"/>
    <cellStyle name="GrandTotalNumber 14 2 2" xfId="9446"/>
    <cellStyle name="GrandTotalNumber 14 2 3" xfId="9447"/>
    <cellStyle name="GrandTotalNumber 14 3" xfId="9448"/>
    <cellStyle name="GrandTotalNumber 14 4" xfId="9449"/>
    <cellStyle name="GrandTotalNumber 15" xfId="9450"/>
    <cellStyle name="GrandTotalNumber 15 2" xfId="9451"/>
    <cellStyle name="GrandTotalNumber 15 2 2" xfId="9452"/>
    <cellStyle name="GrandTotalNumber 15 2 3" xfId="9453"/>
    <cellStyle name="GrandTotalNumber 15 3" xfId="9454"/>
    <cellStyle name="GrandTotalNumber 15 4" xfId="9455"/>
    <cellStyle name="GrandTotalNumber 16" xfId="9456"/>
    <cellStyle name="GrandTotalNumber 16 2" xfId="9457"/>
    <cellStyle name="GrandTotalNumber 16 3" xfId="9458"/>
    <cellStyle name="GrandTotalNumber 17" xfId="9459"/>
    <cellStyle name="GrandTotalNumber 17 2" xfId="9460"/>
    <cellStyle name="GrandTotalNumber 17 3" xfId="9461"/>
    <cellStyle name="GrandTotalNumber 18" xfId="9462"/>
    <cellStyle name="GrandTotalNumber 18 2" xfId="9463"/>
    <cellStyle name="GrandTotalNumber 18 3" xfId="9464"/>
    <cellStyle name="GrandTotalNumber 19" xfId="9465"/>
    <cellStyle name="GrandTotalNumber 2" xfId="9466"/>
    <cellStyle name="GrandTotalNumber 2 10" xfId="9467"/>
    <cellStyle name="GrandTotalNumber 2 10 2" xfId="9468"/>
    <cellStyle name="GrandTotalNumber 2 10 3" xfId="9469"/>
    <cellStyle name="GrandTotalNumber 2 11" xfId="9470"/>
    <cellStyle name="GrandTotalNumber 2 11 2" xfId="9471"/>
    <cellStyle name="GrandTotalNumber 2 11 3" xfId="9472"/>
    <cellStyle name="GrandTotalNumber 2 12" xfId="9473"/>
    <cellStyle name="GrandTotalNumber 2 12 2" xfId="9474"/>
    <cellStyle name="GrandTotalNumber 2 12 3" xfId="9475"/>
    <cellStyle name="GrandTotalNumber 2 13" xfId="9476"/>
    <cellStyle name="GrandTotalNumber 2 13 2" xfId="9477"/>
    <cellStyle name="GrandTotalNumber 2 13 3" xfId="9478"/>
    <cellStyle name="GrandTotalNumber 2 14" xfId="9479"/>
    <cellStyle name="GrandTotalNumber 2 14 2" xfId="9480"/>
    <cellStyle name="GrandTotalNumber 2 14 3" xfId="9481"/>
    <cellStyle name="GrandTotalNumber 2 15" xfId="9482"/>
    <cellStyle name="GrandTotalNumber 2 16" xfId="9483"/>
    <cellStyle name="GrandTotalNumber 2 2" xfId="9484"/>
    <cellStyle name="GrandTotalNumber 2 2 10" xfId="9485"/>
    <cellStyle name="GrandTotalNumber 2 2 10 2" xfId="9486"/>
    <cellStyle name="GrandTotalNumber 2 2 10 3" xfId="9487"/>
    <cellStyle name="GrandTotalNumber 2 2 11" xfId="9488"/>
    <cellStyle name="GrandTotalNumber 2 2 12" xfId="9489"/>
    <cellStyle name="GrandTotalNumber 2 2 2" xfId="9490"/>
    <cellStyle name="GrandTotalNumber 2 2 2 2" xfId="9491"/>
    <cellStyle name="GrandTotalNumber 2 2 2 2 2" xfId="9492"/>
    <cellStyle name="GrandTotalNumber 2 2 2 2 2 2" xfId="9493"/>
    <cellStyle name="GrandTotalNumber 2 2 2 2 2 3" xfId="9494"/>
    <cellStyle name="GrandTotalNumber 2 2 2 2 3" xfId="9495"/>
    <cellStyle name="GrandTotalNumber 2 2 2 2 4" xfId="9496"/>
    <cellStyle name="GrandTotalNumber 2 2 2 3" xfId="9497"/>
    <cellStyle name="GrandTotalNumber 2 2 2 3 2" xfId="9498"/>
    <cellStyle name="GrandTotalNumber 2 2 2 3 2 2" xfId="9499"/>
    <cellStyle name="GrandTotalNumber 2 2 2 3 2 3" xfId="9500"/>
    <cellStyle name="GrandTotalNumber 2 2 2 3 3" xfId="9501"/>
    <cellStyle name="GrandTotalNumber 2 2 2 3 4" xfId="9502"/>
    <cellStyle name="GrandTotalNumber 2 2 2 4" xfId="9503"/>
    <cellStyle name="GrandTotalNumber 2 2 2 4 2" xfId="9504"/>
    <cellStyle name="GrandTotalNumber 2 2 2 4 2 2" xfId="9505"/>
    <cellStyle name="GrandTotalNumber 2 2 2 4 2 3" xfId="9506"/>
    <cellStyle name="GrandTotalNumber 2 2 2 4 3" xfId="9507"/>
    <cellStyle name="GrandTotalNumber 2 2 2 4 4" xfId="9508"/>
    <cellStyle name="GrandTotalNumber 2 2 2 5" xfId="9509"/>
    <cellStyle name="GrandTotalNumber 2 2 2 5 2" xfId="9510"/>
    <cellStyle name="GrandTotalNumber 2 2 2 5 2 2" xfId="9511"/>
    <cellStyle name="GrandTotalNumber 2 2 2 5 2 3" xfId="9512"/>
    <cellStyle name="GrandTotalNumber 2 2 2 5 3" xfId="9513"/>
    <cellStyle name="GrandTotalNumber 2 2 2 5 4" xfId="9514"/>
    <cellStyle name="GrandTotalNumber 2 2 2 6" xfId="9515"/>
    <cellStyle name="GrandTotalNumber 2 2 2 6 2" xfId="9516"/>
    <cellStyle name="GrandTotalNumber 2 2 2 6 2 2" xfId="9517"/>
    <cellStyle name="GrandTotalNumber 2 2 2 6 2 3" xfId="9518"/>
    <cellStyle name="GrandTotalNumber 2 2 2 6 3" xfId="9519"/>
    <cellStyle name="GrandTotalNumber 2 2 2 6 4" xfId="9520"/>
    <cellStyle name="GrandTotalNumber 2 2 2 7" xfId="9521"/>
    <cellStyle name="GrandTotalNumber 2 2 2 7 2" xfId="9522"/>
    <cellStyle name="GrandTotalNumber 2 2 2 7 3" xfId="9523"/>
    <cellStyle name="GrandTotalNumber 2 2 2 8" xfId="9524"/>
    <cellStyle name="GrandTotalNumber 2 2 2 9" xfId="9525"/>
    <cellStyle name="GrandTotalNumber 2 2 3" xfId="9526"/>
    <cellStyle name="GrandTotalNumber 2 2 3 2" xfId="9527"/>
    <cellStyle name="GrandTotalNumber 2 2 3 2 2" xfId="9528"/>
    <cellStyle name="GrandTotalNumber 2 2 3 2 2 2" xfId="9529"/>
    <cellStyle name="GrandTotalNumber 2 2 3 2 2 3" xfId="9530"/>
    <cellStyle name="GrandTotalNumber 2 2 3 2 3" xfId="9531"/>
    <cellStyle name="GrandTotalNumber 2 2 3 2 4" xfId="9532"/>
    <cellStyle name="GrandTotalNumber 2 2 3 3" xfId="9533"/>
    <cellStyle name="GrandTotalNumber 2 2 3 3 2" xfId="9534"/>
    <cellStyle name="GrandTotalNumber 2 2 3 3 2 2" xfId="9535"/>
    <cellStyle name="GrandTotalNumber 2 2 3 3 2 3" xfId="9536"/>
    <cellStyle name="GrandTotalNumber 2 2 3 3 3" xfId="9537"/>
    <cellStyle name="GrandTotalNumber 2 2 3 3 4" xfId="9538"/>
    <cellStyle name="GrandTotalNumber 2 2 3 4" xfId="9539"/>
    <cellStyle name="GrandTotalNumber 2 2 3 4 2" xfId="9540"/>
    <cellStyle name="GrandTotalNumber 2 2 3 4 2 2" xfId="9541"/>
    <cellStyle name="GrandTotalNumber 2 2 3 4 2 3" xfId="9542"/>
    <cellStyle name="GrandTotalNumber 2 2 3 4 3" xfId="9543"/>
    <cellStyle name="GrandTotalNumber 2 2 3 4 4" xfId="9544"/>
    <cellStyle name="GrandTotalNumber 2 2 3 5" xfId="9545"/>
    <cellStyle name="GrandTotalNumber 2 2 3 5 2" xfId="9546"/>
    <cellStyle name="GrandTotalNumber 2 2 3 5 2 2" xfId="9547"/>
    <cellStyle name="GrandTotalNumber 2 2 3 5 2 3" xfId="9548"/>
    <cellStyle name="GrandTotalNumber 2 2 3 5 3" xfId="9549"/>
    <cellStyle name="GrandTotalNumber 2 2 3 5 4" xfId="9550"/>
    <cellStyle name="GrandTotalNumber 2 2 3 6" xfId="9551"/>
    <cellStyle name="GrandTotalNumber 2 2 3 6 2" xfId="9552"/>
    <cellStyle name="GrandTotalNumber 2 2 3 6 2 2" xfId="9553"/>
    <cellStyle name="GrandTotalNumber 2 2 3 6 2 3" xfId="9554"/>
    <cellStyle name="GrandTotalNumber 2 2 3 6 3" xfId="9555"/>
    <cellStyle name="GrandTotalNumber 2 2 3 6 4" xfId="9556"/>
    <cellStyle name="GrandTotalNumber 2 2 3 7" xfId="9557"/>
    <cellStyle name="GrandTotalNumber 2 2 3 7 2" xfId="9558"/>
    <cellStyle name="GrandTotalNumber 2 2 3 7 3" xfId="9559"/>
    <cellStyle name="GrandTotalNumber 2 2 3 8" xfId="9560"/>
    <cellStyle name="GrandTotalNumber 2 2 3 9" xfId="9561"/>
    <cellStyle name="GrandTotalNumber 2 2 4" xfId="9562"/>
    <cellStyle name="GrandTotalNumber 2 2 4 2" xfId="9563"/>
    <cellStyle name="GrandTotalNumber 2 2 4 2 2" xfId="9564"/>
    <cellStyle name="GrandTotalNumber 2 2 4 2 2 2" xfId="9565"/>
    <cellStyle name="GrandTotalNumber 2 2 4 2 2 3" xfId="9566"/>
    <cellStyle name="GrandTotalNumber 2 2 4 2 3" xfId="9567"/>
    <cellStyle name="GrandTotalNumber 2 2 4 2 4" xfId="9568"/>
    <cellStyle name="GrandTotalNumber 2 2 4 3" xfId="9569"/>
    <cellStyle name="GrandTotalNumber 2 2 4 3 2" xfId="9570"/>
    <cellStyle name="GrandTotalNumber 2 2 4 3 2 2" xfId="9571"/>
    <cellStyle name="GrandTotalNumber 2 2 4 3 2 3" xfId="9572"/>
    <cellStyle name="GrandTotalNumber 2 2 4 3 3" xfId="9573"/>
    <cellStyle name="GrandTotalNumber 2 2 4 3 4" xfId="9574"/>
    <cellStyle name="GrandTotalNumber 2 2 4 4" xfId="9575"/>
    <cellStyle name="GrandTotalNumber 2 2 4 4 2" xfId="9576"/>
    <cellStyle name="GrandTotalNumber 2 2 4 4 2 2" xfId="9577"/>
    <cellStyle name="GrandTotalNumber 2 2 4 4 2 3" xfId="9578"/>
    <cellStyle name="GrandTotalNumber 2 2 4 4 3" xfId="9579"/>
    <cellStyle name="GrandTotalNumber 2 2 4 4 4" xfId="9580"/>
    <cellStyle name="GrandTotalNumber 2 2 4 5" xfId="9581"/>
    <cellStyle name="GrandTotalNumber 2 2 4 5 2" xfId="9582"/>
    <cellStyle name="GrandTotalNumber 2 2 4 5 2 2" xfId="9583"/>
    <cellStyle name="GrandTotalNumber 2 2 4 5 2 3" xfId="9584"/>
    <cellStyle name="GrandTotalNumber 2 2 4 5 3" xfId="9585"/>
    <cellStyle name="GrandTotalNumber 2 2 4 5 4" xfId="9586"/>
    <cellStyle name="GrandTotalNumber 2 2 4 6" xfId="9587"/>
    <cellStyle name="GrandTotalNumber 2 2 4 6 2" xfId="9588"/>
    <cellStyle name="GrandTotalNumber 2 2 4 6 2 2" xfId="9589"/>
    <cellStyle name="GrandTotalNumber 2 2 4 6 2 3" xfId="9590"/>
    <cellStyle name="GrandTotalNumber 2 2 4 6 3" xfId="9591"/>
    <cellStyle name="GrandTotalNumber 2 2 4 6 4" xfId="9592"/>
    <cellStyle name="GrandTotalNumber 2 2 4 7" xfId="9593"/>
    <cellStyle name="GrandTotalNumber 2 2 4 7 2" xfId="9594"/>
    <cellStyle name="GrandTotalNumber 2 2 4 7 3" xfId="9595"/>
    <cellStyle name="GrandTotalNumber 2 2 4 8" xfId="9596"/>
    <cellStyle name="GrandTotalNumber 2 2 4 9" xfId="9597"/>
    <cellStyle name="GrandTotalNumber 2 2 5" xfId="9598"/>
    <cellStyle name="GrandTotalNumber 2 2 5 2" xfId="9599"/>
    <cellStyle name="GrandTotalNumber 2 2 5 2 2" xfId="9600"/>
    <cellStyle name="GrandTotalNumber 2 2 5 2 3" xfId="9601"/>
    <cellStyle name="GrandTotalNumber 2 2 5 3" xfId="9602"/>
    <cellStyle name="GrandTotalNumber 2 2 5 4" xfId="9603"/>
    <cellStyle name="GrandTotalNumber 2 2 6" xfId="9604"/>
    <cellStyle name="GrandTotalNumber 2 2 6 2" xfId="9605"/>
    <cellStyle name="GrandTotalNumber 2 2 6 2 2" xfId="9606"/>
    <cellStyle name="GrandTotalNumber 2 2 6 2 3" xfId="9607"/>
    <cellStyle name="GrandTotalNumber 2 2 6 3" xfId="9608"/>
    <cellStyle name="GrandTotalNumber 2 2 6 4" xfId="9609"/>
    <cellStyle name="GrandTotalNumber 2 2 7" xfId="9610"/>
    <cellStyle name="GrandTotalNumber 2 2 7 2" xfId="9611"/>
    <cellStyle name="GrandTotalNumber 2 2 7 2 2" xfId="9612"/>
    <cellStyle name="GrandTotalNumber 2 2 7 2 3" xfId="9613"/>
    <cellStyle name="GrandTotalNumber 2 2 7 3" xfId="9614"/>
    <cellStyle name="GrandTotalNumber 2 2 7 4" xfId="9615"/>
    <cellStyle name="GrandTotalNumber 2 2 8" xfId="9616"/>
    <cellStyle name="GrandTotalNumber 2 2 8 2" xfId="9617"/>
    <cellStyle name="GrandTotalNumber 2 2 8 2 2" xfId="9618"/>
    <cellStyle name="GrandTotalNumber 2 2 8 2 3" xfId="9619"/>
    <cellStyle name="GrandTotalNumber 2 2 8 3" xfId="9620"/>
    <cellStyle name="GrandTotalNumber 2 2 8 4" xfId="9621"/>
    <cellStyle name="GrandTotalNumber 2 2 9" xfId="9622"/>
    <cellStyle name="GrandTotalNumber 2 2 9 2" xfId="9623"/>
    <cellStyle name="GrandTotalNumber 2 2 9 2 2" xfId="9624"/>
    <cellStyle name="GrandTotalNumber 2 2 9 2 3" xfId="9625"/>
    <cellStyle name="GrandTotalNumber 2 2 9 3" xfId="9626"/>
    <cellStyle name="GrandTotalNumber 2 2 9 4" xfId="9627"/>
    <cellStyle name="GrandTotalNumber 2 3" xfId="9628"/>
    <cellStyle name="GrandTotalNumber 2 3 2" xfId="9629"/>
    <cellStyle name="GrandTotalNumber 2 3 2 2" xfId="9630"/>
    <cellStyle name="GrandTotalNumber 2 3 2 2 2" xfId="9631"/>
    <cellStyle name="GrandTotalNumber 2 3 2 2 3" xfId="9632"/>
    <cellStyle name="GrandTotalNumber 2 3 2 3" xfId="9633"/>
    <cellStyle name="GrandTotalNumber 2 3 2 4" xfId="9634"/>
    <cellStyle name="GrandTotalNumber 2 3 3" xfId="9635"/>
    <cellStyle name="GrandTotalNumber 2 3 3 2" xfId="9636"/>
    <cellStyle name="GrandTotalNumber 2 3 3 2 2" xfId="9637"/>
    <cellStyle name="GrandTotalNumber 2 3 3 2 3" xfId="9638"/>
    <cellStyle name="GrandTotalNumber 2 3 3 3" xfId="9639"/>
    <cellStyle name="GrandTotalNumber 2 3 3 4" xfId="9640"/>
    <cellStyle name="GrandTotalNumber 2 3 4" xfId="9641"/>
    <cellStyle name="GrandTotalNumber 2 3 4 2" xfId="9642"/>
    <cellStyle name="GrandTotalNumber 2 3 4 2 2" xfId="9643"/>
    <cellStyle name="GrandTotalNumber 2 3 4 2 3" xfId="9644"/>
    <cellStyle name="GrandTotalNumber 2 3 4 3" xfId="9645"/>
    <cellStyle name="GrandTotalNumber 2 3 4 4" xfId="9646"/>
    <cellStyle name="GrandTotalNumber 2 3 5" xfId="9647"/>
    <cellStyle name="GrandTotalNumber 2 3 5 2" xfId="9648"/>
    <cellStyle name="GrandTotalNumber 2 3 5 2 2" xfId="9649"/>
    <cellStyle name="GrandTotalNumber 2 3 5 2 3" xfId="9650"/>
    <cellStyle name="GrandTotalNumber 2 3 5 3" xfId="9651"/>
    <cellStyle name="GrandTotalNumber 2 3 5 4" xfId="9652"/>
    <cellStyle name="GrandTotalNumber 2 3 6" xfId="9653"/>
    <cellStyle name="GrandTotalNumber 2 3 6 2" xfId="9654"/>
    <cellStyle name="GrandTotalNumber 2 3 6 2 2" xfId="9655"/>
    <cellStyle name="GrandTotalNumber 2 3 6 2 3" xfId="9656"/>
    <cellStyle name="GrandTotalNumber 2 3 6 3" xfId="9657"/>
    <cellStyle name="GrandTotalNumber 2 3 6 4" xfId="9658"/>
    <cellStyle name="GrandTotalNumber 2 3 7" xfId="9659"/>
    <cellStyle name="GrandTotalNumber 2 3 7 2" xfId="9660"/>
    <cellStyle name="GrandTotalNumber 2 3 7 3" xfId="9661"/>
    <cellStyle name="GrandTotalNumber 2 3 8" xfId="9662"/>
    <cellStyle name="GrandTotalNumber 2 3 9" xfId="9663"/>
    <cellStyle name="GrandTotalNumber 2 4" xfId="9664"/>
    <cellStyle name="GrandTotalNumber 2 4 2" xfId="9665"/>
    <cellStyle name="GrandTotalNumber 2 4 2 2" xfId="9666"/>
    <cellStyle name="GrandTotalNumber 2 4 2 2 2" xfId="9667"/>
    <cellStyle name="GrandTotalNumber 2 4 2 2 3" xfId="9668"/>
    <cellStyle name="GrandTotalNumber 2 4 2 3" xfId="9669"/>
    <cellStyle name="GrandTotalNumber 2 4 2 4" xfId="9670"/>
    <cellStyle name="GrandTotalNumber 2 4 3" xfId="9671"/>
    <cellStyle name="GrandTotalNumber 2 4 3 2" xfId="9672"/>
    <cellStyle name="GrandTotalNumber 2 4 3 2 2" xfId="9673"/>
    <cellStyle name="GrandTotalNumber 2 4 3 2 3" xfId="9674"/>
    <cellStyle name="GrandTotalNumber 2 4 3 3" xfId="9675"/>
    <cellStyle name="GrandTotalNumber 2 4 3 4" xfId="9676"/>
    <cellStyle name="GrandTotalNumber 2 4 4" xfId="9677"/>
    <cellStyle name="GrandTotalNumber 2 4 4 2" xfId="9678"/>
    <cellStyle name="GrandTotalNumber 2 4 4 2 2" xfId="9679"/>
    <cellStyle name="GrandTotalNumber 2 4 4 2 3" xfId="9680"/>
    <cellStyle name="GrandTotalNumber 2 4 4 3" xfId="9681"/>
    <cellStyle name="GrandTotalNumber 2 4 4 4" xfId="9682"/>
    <cellStyle name="GrandTotalNumber 2 4 5" xfId="9683"/>
    <cellStyle name="GrandTotalNumber 2 4 5 2" xfId="9684"/>
    <cellStyle name="GrandTotalNumber 2 4 5 2 2" xfId="9685"/>
    <cellStyle name="GrandTotalNumber 2 4 5 2 3" xfId="9686"/>
    <cellStyle name="GrandTotalNumber 2 4 5 3" xfId="9687"/>
    <cellStyle name="GrandTotalNumber 2 4 5 4" xfId="9688"/>
    <cellStyle name="GrandTotalNumber 2 4 6" xfId="9689"/>
    <cellStyle name="GrandTotalNumber 2 4 6 2" xfId="9690"/>
    <cellStyle name="GrandTotalNumber 2 4 6 2 2" xfId="9691"/>
    <cellStyle name="GrandTotalNumber 2 4 6 2 3" xfId="9692"/>
    <cellStyle name="GrandTotalNumber 2 4 6 3" xfId="9693"/>
    <cellStyle name="GrandTotalNumber 2 4 6 4" xfId="9694"/>
    <cellStyle name="GrandTotalNumber 2 4 7" xfId="9695"/>
    <cellStyle name="GrandTotalNumber 2 4 7 2" xfId="9696"/>
    <cellStyle name="GrandTotalNumber 2 4 7 3" xfId="9697"/>
    <cellStyle name="GrandTotalNumber 2 4 8" xfId="9698"/>
    <cellStyle name="GrandTotalNumber 2 4 9" xfId="9699"/>
    <cellStyle name="GrandTotalNumber 2 5" xfId="9700"/>
    <cellStyle name="GrandTotalNumber 2 5 2" xfId="9701"/>
    <cellStyle name="GrandTotalNumber 2 5 2 2" xfId="9702"/>
    <cellStyle name="GrandTotalNumber 2 5 2 2 2" xfId="9703"/>
    <cellStyle name="GrandTotalNumber 2 5 2 2 3" xfId="9704"/>
    <cellStyle name="GrandTotalNumber 2 5 2 3" xfId="9705"/>
    <cellStyle name="GrandTotalNumber 2 5 2 4" xfId="9706"/>
    <cellStyle name="GrandTotalNumber 2 5 3" xfId="9707"/>
    <cellStyle name="GrandTotalNumber 2 5 3 2" xfId="9708"/>
    <cellStyle name="GrandTotalNumber 2 5 3 2 2" xfId="9709"/>
    <cellStyle name="GrandTotalNumber 2 5 3 2 3" xfId="9710"/>
    <cellStyle name="GrandTotalNumber 2 5 3 3" xfId="9711"/>
    <cellStyle name="GrandTotalNumber 2 5 3 4" xfId="9712"/>
    <cellStyle name="GrandTotalNumber 2 5 4" xfId="9713"/>
    <cellStyle name="GrandTotalNumber 2 5 4 2" xfId="9714"/>
    <cellStyle name="GrandTotalNumber 2 5 4 2 2" xfId="9715"/>
    <cellStyle name="GrandTotalNumber 2 5 4 2 3" xfId="9716"/>
    <cellStyle name="GrandTotalNumber 2 5 4 3" xfId="9717"/>
    <cellStyle name="GrandTotalNumber 2 5 4 4" xfId="9718"/>
    <cellStyle name="GrandTotalNumber 2 5 5" xfId="9719"/>
    <cellStyle name="GrandTotalNumber 2 5 5 2" xfId="9720"/>
    <cellStyle name="GrandTotalNumber 2 5 5 2 2" xfId="9721"/>
    <cellStyle name="GrandTotalNumber 2 5 5 2 3" xfId="9722"/>
    <cellStyle name="GrandTotalNumber 2 5 5 3" xfId="9723"/>
    <cellStyle name="GrandTotalNumber 2 5 5 4" xfId="9724"/>
    <cellStyle name="GrandTotalNumber 2 5 6" xfId="9725"/>
    <cellStyle name="GrandTotalNumber 2 5 6 2" xfId="9726"/>
    <cellStyle name="GrandTotalNumber 2 5 6 2 2" xfId="9727"/>
    <cellStyle name="GrandTotalNumber 2 5 6 2 3" xfId="9728"/>
    <cellStyle name="GrandTotalNumber 2 5 6 3" xfId="9729"/>
    <cellStyle name="GrandTotalNumber 2 5 6 4" xfId="9730"/>
    <cellStyle name="GrandTotalNumber 2 5 7" xfId="9731"/>
    <cellStyle name="GrandTotalNumber 2 5 7 2" xfId="9732"/>
    <cellStyle name="GrandTotalNumber 2 5 7 3" xfId="9733"/>
    <cellStyle name="GrandTotalNumber 2 5 8" xfId="9734"/>
    <cellStyle name="GrandTotalNumber 2 5 9" xfId="9735"/>
    <cellStyle name="GrandTotalNumber 2 6" xfId="9736"/>
    <cellStyle name="GrandTotalNumber 2 6 2" xfId="9737"/>
    <cellStyle name="GrandTotalNumber 2 6 2 2" xfId="9738"/>
    <cellStyle name="GrandTotalNumber 2 6 2 3" xfId="9739"/>
    <cellStyle name="GrandTotalNumber 2 6 3" xfId="9740"/>
    <cellStyle name="GrandTotalNumber 2 6 4" xfId="9741"/>
    <cellStyle name="GrandTotalNumber 2 7" xfId="9742"/>
    <cellStyle name="GrandTotalNumber 2 7 2" xfId="9743"/>
    <cellStyle name="GrandTotalNumber 2 7 2 2" xfId="9744"/>
    <cellStyle name="GrandTotalNumber 2 7 2 3" xfId="9745"/>
    <cellStyle name="GrandTotalNumber 2 7 3" xfId="9746"/>
    <cellStyle name="GrandTotalNumber 2 7 4" xfId="9747"/>
    <cellStyle name="GrandTotalNumber 2 8" xfId="9748"/>
    <cellStyle name="GrandTotalNumber 2 8 2" xfId="9749"/>
    <cellStyle name="GrandTotalNumber 2 8 2 2" xfId="9750"/>
    <cellStyle name="GrandTotalNumber 2 8 2 3" xfId="9751"/>
    <cellStyle name="GrandTotalNumber 2 8 3" xfId="9752"/>
    <cellStyle name="GrandTotalNumber 2 8 4" xfId="9753"/>
    <cellStyle name="GrandTotalNumber 2 9" xfId="9754"/>
    <cellStyle name="GrandTotalNumber 2 9 2" xfId="9755"/>
    <cellStyle name="GrandTotalNumber 2 9 2 2" xfId="9756"/>
    <cellStyle name="GrandTotalNumber 2 9 2 3" xfId="9757"/>
    <cellStyle name="GrandTotalNumber 2 9 3" xfId="9758"/>
    <cellStyle name="GrandTotalNumber 2 9 4" xfId="9759"/>
    <cellStyle name="GrandTotalNumber 20" xfId="9760"/>
    <cellStyle name="GrandTotalNumber 3" xfId="9761"/>
    <cellStyle name="GrandTotalNumber 3 10" xfId="9762"/>
    <cellStyle name="GrandTotalNumber 3 10 2" xfId="9763"/>
    <cellStyle name="GrandTotalNumber 3 10 3" xfId="9764"/>
    <cellStyle name="GrandTotalNumber 3 11" xfId="9765"/>
    <cellStyle name="GrandTotalNumber 3 11 2" xfId="9766"/>
    <cellStyle name="GrandTotalNumber 3 11 3" xfId="9767"/>
    <cellStyle name="GrandTotalNumber 3 12" xfId="9768"/>
    <cellStyle name="GrandTotalNumber 3 12 2" xfId="9769"/>
    <cellStyle name="GrandTotalNumber 3 12 3" xfId="9770"/>
    <cellStyle name="GrandTotalNumber 3 13" xfId="9771"/>
    <cellStyle name="GrandTotalNumber 3 13 2" xfId="9772"/>
    <cellStyle name="GrandTotalNumber 3 13 3" xfId="9773"/>
    <cellStyle name="GrandTotalNumber 3 14" xfId="9774"/>
    <cellStyle name="GrandTotalNumber 3 14 2" xfId="9775"/>
    <cellStyle name="GrandTotalNumber 3 14 3" xfId="9776"/>
    <cellStyle name="GrandTotalNumber 3 15" xfId="9777"/>
    <cellStyle name="GrandTotalNumber 3 16" xfId="9778"/>
    <cellStyle name="GrandTotalNumber 3 2" xfId="9779"/>
    <cellStyle name="GrandTotalNumber 3 2 10" xfId="9780"/>
    <cellStyle name="GrandTotalNumber 3 2 10 2" xfId="9781"/>
    <cellStyle name="GrandTotalNumber 3 2 10 3" xfId="9782"/>
    <cellStyle name="GrandTotalNumber 3 2 11" xfId="9783"/>
    <cellStyle name="GrandTotalNumber 3 2 12" xfId="9784"/>
    <cellStyle name="GrandTotalNumber 3 2 2" xfId="9785"/>
    <cellStyle name="GrandTotalNumber 3 2 2 2" xfId="9786"/>
    <cellStyle name="GrandTotalNumber 3 2 2 2 2" xfId="9787"/>
    <cellStyle name="GrandTotalNumber 3 2 2 2 2 2" xfId="9788"/>
    <cellStyle name="GrandTotalNumber 3 2 2 2 2 3" xfId="9789"/>
    <cellStyle name="GrandTotalNumber 3 2 2 2 3" xfId="9790"/>
    <cellStyle name="GrandTotalNumber 3 2 2 2 4" xfId="9791"/>
    <cellStyle name="GrandTotalNumber 3 2 2 3" xfId="9792"/>
    <cellStyle name="GrandTotalNumber 3 2 2 3 2" xfId="9793"/>
    <cellStyle name="GrandTotalNumber 3 2 2 3 2 2" xfId="9794"/>
    <cellStyle name="GrandTotalNumber 3 2 2 3 2 3" xfId="9795"/>
    <cellStyle name="GrandTotalNumber 3 2 2 3 3" xfId="9796"/>
    <cellStyle name="GrandTotalNumber 3 2 2 3 4" xfId="9797"/>
    <cellStyle name="GrandTotalNumber 3 2 2 4" xfId="9798"/>
    <cellStyle name="GrandTotalNumber 3 2 2 4 2" xfId="9799"/>
    <cellStyle name="GrandTotalNumber 3 2 2 4 2 2" xfId="9800"/>
    <cellStyle name="GrandTotalNumber 3 2 2 4 2 3" xfId="9801"/>
    <cellStyle name="GrandTotalNumber 3 2 2 4 3" xfId="9802"/>
    <cellStyle name="GrandTotalNumber 3 2 2 4 4" xfId="9803"/>
    <cellStyle name="GrandTotalNumber 3 2 2 5" xfId="9804"/>
    <cellStyle name="GrandTotalNumber 3 2 2 5 2" xfId="9805"/>
    <cellStyle name="GrandTotalNumber 3 2 2 5 2 2" xfId="9806"/>
    <cellStyle name="GrandTotalNumber 3 2 2 5 2 3" xfId="9807"/>
    <cellStyle name="GrandTotalNumber 3 2 2 5 3" xfId="9808"/>
    <cellStyle name="GrandTotalNumber 3 2 2 5 4" xfId="9809"/>
    <cellStyle name="GrandTotalNumber 3 2 2 6" xfId="9810"/>
    <cellStyle name="GrandTotalNumber 3 2 2 6 2" xfId="9811"/>
    <cellStyle name="GrandTotalNumber 3 2 2 6 2 2" xfId="9812"/>
    <cellStyle name="GrandTotalNumber 3 2 2 6 2 3" xfId="9813"/>
    <cellStyle name="GrandTotalNumber 3 2 2 6 3" xfId="9814"/>
    <cellStyle name="GrandTotalNumber 3 2 2 6 4" xfId="9815"/>
    <cellStyle name="GrandTotalNumber 3 2 2 7" xfId="9816"/>
    <cellStyle name="GrandTotalNumber 3 2 2 7 2" xfId="9817"/>
    <cellStyle name="GrandTotalNumber 3 2 2 7 3" xfId="9818"/>
    <cellStyle name="GrandTotalNumber 3 2 2 8" xfId="9819"/>
    <cellStyle name="GrandTotalNumber 3 2 2 9" xfId="9820"/>
    <cellStyle name="GrandTotalNumber 3 2 3" xfId="9821"/>
    <cellStyle name="GrandTotalNumber 3 2 3 2" xfId="9822"/>
    <cellStyle name="GrandTotalNumber 3 2 3 2 2" xfId="9823"/>
    <cellStyle name="GrandTotalNumber 3 2 3 2 2 2" xfId="9824"/>
    <cellStyle name="GrandTotalNumber 3 2 3 2 2 3" xfId="9825"/>
    <cellStyle name="GrandTotalNumber 3 2 3 2 3" xfId="9826"/>
    <cellStyle name="GrandTotalNumber 3 2 3 2 4" xfId="9827"/>
    <cellStyle name="GrandTotalNumber 3 2 3 3" xfId="9828"/>
    <cellStyle name="GrandTotalNumber 3 2 3 3 2" xfId="9829"/>
    <cellStyle name="GrandTotalNumber 3 2 3 3 2 2" xfId="9830"/>
    <cellStyle name="GrandTotalNumber 3 2 3 3 2 3" xfId="9831"/>
    <cellStyle name="GrandTotalNumber 3 2 3 3 3" xfId="9832"/>
    <cellStyle name="GrandTotalNumber 3 2 3 3 4" xfId="9833"/>
    <cellStyle name="GrandTotalNumber 3 2 3 4" xfId="9834"/>
    <cellStyle name="GrandTotalNumber 3 2 3 4 2" xfId="9835"/>
    <cellStyle name="GrandTotalNumber 3 2 3 4 2 2" xfId="9836"/>
    <cellStyle name="GrandTotalNumber 3 2 3 4 2 3" xfId="9837"/>
    <cellStyle name="GrandTotalNumber 3 2 3 4 3" xfId="9838"/>
    <cellStyle name="GrandTotalNumber 3 2 3 4 4" xfId="9839"/>
    <cellStyle name="GrandTotalNumber 3 2 3 5" xfId="9840"/>
    <cellStyle name="GrandTotalNumber 3 2 3 5 2" xfId="9841"/>
    <cellStyle name="GrandTotalNumber 3 2 3 5 2 2" xfId="9842"/>
    <cellStyle name="GrandTotalNumber 3 2 3 5 2 3" xfId="9843"/>
    <cellStyle name="GrandTotalNumber 3 2 3 5 3" xfId="9844"/>
    <cellStyle name="GrandTotalNumber 3 2 3 5 4" xfId="9845"/>
    <cellStyle name="GrandTotalNumber 3 2 3 6" xfId="9846"/>
    <cellStyle name="GrandTotalNumber 3 2 3 6 2" xfId="9847"/>
    <cellStyle name="GrandTotalNumber 3 2 3 6 2 2" xfId="9848"/>
    <cellStyle name="GrandTotalNumber 3 2 3 6 2 3" xfId="9849"/>
    <cellStyle name="GrandTotalNumber 3 2 3 6 3" xfId="9850"/>
    <cellStyle name="GrandTotalNumber 3 2 3 6 4" xfId="9851"/>
    <cellStyle name="GrandTotalNumber 3 2 3 7" xfId="9852"/>
    <cellStyle name="GrandTotalNumber 3 2 3 7 2" xfId="9853"/>
    <cellStyle name="GrandTotalNumber 3 2 3 7 3" xfId="9854"/>
    <cellStyle name="GrandTotalNumber 3 2 3 8" xfId="9855"/>
    <cellStyle name="GrandTotalNumber 3 2 3 9" xfId="9856"/>
    <cellStyle name="GrandTotalNumber 3 2 4" xfId="9857"/>
    <cellStyle name="GrandTotalNumber 3 2 4 2" xfId="9858"/>
    <cellStyle name="GrandTotalNumber 3 2 4 2 2" xfId="9859"/>
    <cellStyle name="GrandTotalNumber 3 2 4 2 2 2" xfId="9860"/>
    <cellStyle name="GrandTotalNumber 3 2 4 2 2 3" xfId="9861"/>
    <cellStyle name="GrandTotalNumber 3 2 4 2 3" xfId="9862"/>
    <cellStyle name="GrandTotalNumber 3 2 4 2 4" xfId="9863"/>
    <cellStyle name="GrandTotalNumber 3 2 4 3" xfId="9864"/>
    <cellStyle name="GrandTotalNumber 3 2 4 3 2" xfId="9865"/>
    <cellStyle name="GrandTotalNumber 3 2 4 3 2 2" xfId="9866"/>
    <cellStyle name="GrandTotalNumber 3 2 4 3 2 3" xfId="9867"/>
    <cellStyle name="GrandTotalNumber 3 2 4 3 3" xfId="9868"/>
    <cellStyle name="GrandTotalNumber 3 2 4 3 4" xfId="9869"/>
    <cellStyle name="GrandTotalNumber 3 2 4 4" xfId="9870"/>
    <cellStyle name="GrandTotalNumber 3 2 4 4 2" xfId="9871"/>
    <cellStyle name="GrandTotalNumber 3 2 4 4 2 2" xfId="9872"/>
    <cellStyle name="GrandTotalNumber 3 2 4 4 2 3" xfId="9873"/>
    <cellStyle name="GrandTotalNumber 3 2 4 4 3" xfId="9874"/>
    <cellStyle name="GrandTotalNumber 3 2 4 4 4" xfId="9875"/>
    <cellStyle name="GrandTotalNumber 3 2 4 5" xfId="9876"/>
    <cellStyle name="GrandTotalNumber 3 2 4 5 2" xfId="9877"/>
    <cellStyle name="GrandTotalNumber 3 2 4 5 2 2" xfId="9878"/>
    <cellStyle name="GrandTotalNumber 3 2 4 5 2 3" xfId="9879"/>
    <cellStyle name="GrandTotalNumber 3 2 4 5 3" xfId="9880"/>
    <cellStyle name="GrandTotalNumber 3 2 4 5 4" xfId="9881"/>
    <cellStyle name="GrandTotalNumber 3 2 4 6" xfId="9882"/>
    <cellStyle name="GrandTotalNumber 3 2 4 6 2" xfId="9883"/>
    <cellStyle name="GrandTotalNumber 3 2 4 6 2 2" xfId="9884"/>
    <cellStyle name="GrandTotalNumber 3 2 4 6 2 3" xfId="9885"/>
    <cellStyle name="GrandTotalNumber 3 2 4 6 3" xfId="9886"/>
    <cellStyle name="GrandTotalNumber 3 2 4 6 4" xfId="9887"/>
    <cellStyle name="GrandTotalNumber 3 2 4 7" xfId="9888"/>
    <cellStyle name="GrandTotalNumber 3 2 4 7 2" xfId="9889"/>
    <cellStyle name="GrandTotalNumber 3 2 4 7 3" xfId="9890"/>
    <cellStyle name="GrandTotalNumber 3 2 4 8" xfId="9891"/>
    <cellStyle name="GrandTotalNumber 3 2 4 9" xfId="9892"/>
    <cellStyle name="GrandTotalNumber 3 2 5" xfId="9893"/>
    <cellStyle name="GrandTotalNumber 3 2 5 2" xfId="9894"/>
    <cellStyle name="GrandTotalNumber 3 2 5 2 2" xfId="9895"/>
    <cellStyle name="GrandTotalNumber 3 2 5 2 3" xfId="9896"/>
    <cellStyle name="GrandTotalNumber 3 2 5 3" xfId="9897"/>
    <cellStyle name="GrandTotalNumber 3 2 5 4" xfId="9898"/>
    <cellStyle name="GrandTotalNumber 3 2 6" xfId="9899"/>
    <cellStyle name="GrandTotalNumber 3 2 6 2" xfId="9900"/>
    <cellStyle name="GrandTotalNumber 3 2 6 2 2" xfId="9901"/>
    <cellStyle name="GrandTotalNumber 3 2 6 2 3" xfId="9902"/>
    <cellStyle name="GrandTotalNumber 3 2 6 3" xfId="9903"/>
    <cellStyle name="GrandTotalNumber 3 2 6 4" xfId="9904"/>
    <cellStyle name="GrandTotalNumber 3 2 7" xfId="9905"/>
    <cellStyle name="GrandTotalNumber 3 2 7 2" xfId="9906"/>
    <cellStyle name="GrandTotalNumber 3 2 7 2 2" xfId="9907"/>
    <cellStyle name="GrandTotalNumber 3 2 7 2 3" xfId="9908"/>
    <cellStyle name="GrandTotalNumber 3 2 7 3" xfId="9909"/>
    <cellStyle name="GrandTotalNumber 3 2 7 4" xfId="9910"/>
    <cellStyle name="GrandTotalNumber 3 2 8" xfId="9911"/>
    <cellStyle name="GrandTotalNumber 3 2 8 2" xfId="9912"/>
    <cellStyle name="GrandTotalNumber 3 2 8 2 2" xfId="9913"/>
    <cellStyle name="GrandTotalNumber 3 2 8 2 3" xfId="9914"/>
    <cellStyle name="GrandTotalNumber 3 2 8 3" xfId="9915"/>
    <cellStyle name="GrandTotalNumber 3 2 8 4" xfId="9916"/>
    <cellStyle name="GrandTotalNumber 3 2 9" xfId="9917"/>
    <cellStyle name="GrandTotalNumber 3 2 9 2" xfId="9918"/>
    <cellStyle name="GrandTotalNumber 3 2 9 2 2" xfId="9919"/>
    <cellStyle name="GrandTotalNumber 3 2 9 2 3" xfId="9920"/>
    <cellStyle name="GrandTotalNumber 3 2 9 3" xfId="9921"/>
    <cellStyle name="GrandTotalNumber 3 2 9 4" xfId="9922"/>
    <cellStyle name="GrandTotalNumber 3 3" xfId="9923"/>
    <cellStyle name="GrandTotalNumber 3 3 2" xfId="9924"/>
    <cellStyle name="GrandTotalNumber 3 3 2 2" xfId="9925"/>
    <cellStyle name="GrandTotalNumber 3 3 2 2 2" xfId="9926"/>
    <cellStyle name="GrandTotalNumber 3 3 2 2 3" xfId="9927"/>
    <cellStyle name="GrandTotalNumber 3 3 2 3" xfId="9928"/>
    <cellStyle name="GrandTotalNumber 3 3 2 4" xfId="9929"/>
    <cellStyle name="GrandTotalNumber 3 3 3" xfId="9930"/>
    <cellStyle name="GrandTotalNumber 3 3 3 2" xfId="9931"/>
    <cellStyle name="GrandTotalNumber 3 3 3 2 2" xfId="9932"/>
    <cellStyle name="GrandTotalNumber 3 3 3 2 3" xfId="9933"/>
    <cellStyle name="GrandTotalNumber 3 3 3 3" xfId="9934"/>
    <cellStyle name="GrandTotalNumber 3 3 3 4" xfId="9935"/>
    <cellStyle name="GrandTotalNumber 3 3 4" xfId="9936"/>
    <cellStyle name="GrandTotalNumber 3 3 4 2" xfId="9937"/>
    <cellStyle name="GrandTotalNumber 3 3 4 2 2" xfId="9938"/>
    <cellStyle name="GrandTotalNumber 3 3 4 2 3" xfId="9939"/>
    <cellStyle name="GrandTotalNumber 3 3 4 3" xfId="9940"/>
    <cellStyle name="GrandTotalNumber 3 3 4 4" xfId="9941"/>
    <cellStyle name="GrandTotalNumber 3 3 5" xfId="9942"/>
    <cellStyle name="GrandTotalNumber 3 3 5 2" xfId="9943"/>
    <cellStyle name="GrandTotalNumber 3 3 5 2 2" xfId="9944"/>
    <cellStyle name="GrandTotalNumber 3 3 5 2 3" xfId="9945"/>
    <cellStyle name="GrandTotalNumber 3 3 5 3" xfId="9946"/>
    <cellStyle name="GrandTotalNumber 3 3 5 4" xfId="9947"/>
    <cellStyle name="GrandTotalNumber 3 3 6" xfId="9948"/>
    <cellStyle name="GrandTotalNumber 3 3 6 2" xfId="9949"/>
    <cellStyle name="GrandTotalNumber 3 3 6 2 2" xfId="9950"/>
    <cellStyle name="GrandTotalNumber 3 3 6 2 3" xfId="9951"/>
    <cellStyle name="GrandTotalNumber 3 3 6 3" xfId="9952"/>
    <cellStyle name="GrandTotalNumber 3 3 6 4" xfId="9953"/>
    <cellStyle name="GrandTotalNumber 3 3 7" xfId="9954"/>
    <cellStyle name="GrandTotalNumber 3 3 7 2" xfId="9955"/>
    <cellStyle name="GrandTotalNumber 3 3 7 3" xfId="9956"/>
    <cellStyle name="GrandTotalNumber 3 3 8" xfId="9957"/>
    <cellStyle name="GrandTotalNumber 3 3 9" xfId="9958"/>
    <cellStyle name="GrandTotalNumber 3 4" xfId="9959"/>
    <cellStyle name="GrandTotalNumber 3 4 2" xfId="9960"/>
    <cellStyle name="GrandTotalNumber 3 4 2 2" xfId="9961"/>
    <cellStyle name="GrandTotalNumber 3 4 2 2 2" xfId="9962"/>
    <cellStyle name="GrandTotalNumber 3 4 2 2 3" xfId="9963"/>
    <cellStyle name="GrandTotalNumber 3 4 2 3" xfId="9964"/>
    <cellStyle name="GrandTotalNumber 3 4 2 4" xfId="9965"/>
    <cellStyle name="GrandTotalNumber 3 4 3" xfId="9966"/>
    <cellStyle name="GrandTotalNumber 3 4 3 2" xfId="9967"/>
    <cellStyle name="GrandTotalNumber 3 4 3 2 2" xfId="9968"/>
    <cellStyle name="GrandTotalNumber 3 4 3 2 3" xfId="9969"/>
    <cellStyle name="GrandTotalNumber 3 4 3 3" xfId="9970"/>
    <cellStyle name="GrandTotalNumber 3 4 3 4" xfId="9971"/>
    <cellStyle name="GrandTotalNumber 3 4 4" xfId="9972"/>
    <cellStyle name="GrandTotalNumber 3 4 4 2" xfId="9973"/>
    <cellStyle name="GrandTotalNumber 3 4 4 2 2" xfId="9974"/>
    <cellStyle name="GrandTotalNumber 3 4 4 2 3" xfId="9975"/>
    <cellStyle name="GrandTotalNumber 3 4 4 3" xfId="9976"/>
    <cellStyle name="GrandTotalNumber 3 4 4 4" xfId="9977"/>
    <cellStyle name="GrandTotalNumber 3 4 5" xfId="9978"/>
    <cellStyle name="GrandTotalNumber 3 4 5 2" xfId="9979"/>
    <cellStyle name="GrandTotalNumber 3 4 5 2 2" xfId="9980"/>
    <cellStyle name="GrandTotalNumber 3 4 5 2 3" xfId="9981"/>
    <cellStyle name="GrandTotalNumber 3 4 5 3" xfId="9982"/>
    <cellStyle name="GrandTotalNumber 3 4 5 4" xfId="9983"/>
    <cellStyle name="GrandTotalNumber 3 4 6" xfId="9984"/>
    <cellStyle name="GrandTotalNumber 3 4 6 2" xfId="9985"/>
    <cellStyle name="GrandTotalNumber 3 4 6 2 2" xfId="9986"/>
    <cellStyle name="GrandTotalNumber 3 4 6 2 3" xfId="9987"/>
    <cellStyle name="GrandTotalNumber 3 4 6 3" xfId="9988"/>
    <cellStyle name="GrandTotalNumber 3 4 6 4" xfId="9989"/>
    <cellStyle name="GrandTotalNumber 3 4 7" xfId="9990"/>
    <cellStyle name="GrandTotalNumber 3 4 7 2" xfId="9991"/>
    <cellStyle name="GrandTotalNumber 3 4 7 3" xfId="9992"/>
    <cellStyle name="GrandTotalNumber 3 4 8" xfId="9993"/>
    <cellStyle name="GrandTotalNumber 3 4 9" xfId="9994"/>
    <cellStyle name="GrandTotalNumber 3 5" xfId="9995"/>
    <cellStyle name="GrandTotalNumber 3 5 2" xfId="9996"/>
    <cellStyle name="GrandTotalNumber 3 5 2 2" xfId="9997"/>
    <cellStyle name="GrandTotalNumber 3 5 2 2 2" xfId="9998"/>
    <cellStyle name="GrandTotalNumber 3 5 2 2 3" xfId="9999"/>
    <cellStyle name="GrandTotalNumber 3 5 2 3" xfId="10000"/>
    <cellStyle name="GrandTotalNumber 3 5 2 4" xfId="10001"/>
    <cellStyle name="GrandTotalNumber 3 5 3" xfId="10002"/>
    <cellStyle name="GrandTotalNumber 3 5 3 2" xfId="10003"/>
    <cellStyle name="GrandTotalNumber 3 5 3 2 2" xfId="10004"/>
    <cellStyle name="GrandTotalNumber 3 5 3 2 3" xfId="10005"/>
    <cellStyle name="GrandTotalNumber 3 5 3 3" xfId="10006"/>
    <cellStyle name="GrandTotalNumber 3 5 3 4" xfId="10007"/>
    <cellStyle name="GrandTotalNumber 3 5 4" xfId="10008"/>
    <cellStyle name="GrandTotalNumber 3 5 4 2" xfId="10009"/>
    <cellStyle name="GrandTotalNumber 3 5 4 2 2" xfId="10010"/>
    <cellStyle name="GrandTotalNumber 3 5 4 2 3" xfId="10011"/>
    <cellStyle name="GrandTotalNumber 3 5 4 3" xfId="10012"/>
    <cellStyle name="GrandTotalNumber 3 5 4 4" xfId="10013"/>
    <cellStyle name="GrandTotalNumber 3 5 5" xfId="10014"/>
    <cellStyle name="GrandTotalNumber 3 5 5 2" xfId="10015"/>
    <cellStyle name="GrandTotalNumber 3 5 5 2 2" xfId="10016"/>
    <cellStyle name="GrandTotalNumber 3 5 5 2 3" xfId="10017"/>
    <cellStyle name="GrandTotalNumber 3 5 5 3" xfId="10018"/>
    <cellStyle name="GrandTotalNumber 3 5 5 4" xfId="10019"/>
    <cellStyle name="GrandTotalNumber 3 5 6" xfId="10020"/>
    <cellStyle name="GrandTotalNumber 3 5 6 2" xfId="10021"/>
    <cellStyle name="GrandTotalNumber 3 5 6 2 2" xfId="10022"/>
    <cellStyle name="GrandTotalNumber 3 5 6 2 3" xfId="10023"/>
    <cellStyle name="GrandTotalNumber 3 5 6 3" xfId="10024"/>
    <cellStyle name="GrandTotalNumber 3 5 6 4" xfId="10025"/>
    <cellStyle name="GrandTotalNumber 3 5 7" xfId="10026"/>
    <cellStyle name="GrandTotalNumber 3 5 7 2" xfId="10027"/>
    <cellStyle name="GrandTotalNumber 3 5 7 3" xfId="10028"/>
    <cellStyle name="GrandTotalNumber 3 5 8" xfId="10029"/>
    <cellStyle name="GrandTotalNumber 3 5 9" xfId="10030"/>
    <cellStyle name="GrandTotalNumber 3 6" xfId="10031"/>
    <cellStyle name="GrandTotalNumber 3 6 2" xfId="10032"/>
    <cellStyle name="GrandTotalNumber 3 6 2 2" xfId="10033"/>
    <cellStyle name="GrandTotalNumber 3 6 2 3" xfId="10034"/>
    <cellStyle name="GrandTotalNumber 3 6 3" xfId="10035"/>
    <cellStyle name="GrandTotalNumber 3 6 4" xfId="10036"/>
    <cellStyle name="GrandTotalNumber 3 7" xfId="10037"/>
    <cellStyle name="GrandTotalNumber 3 7 2" xfId="10038"/>
    <cellStyle name="GrandTotalNumber 3 7 2 2" xfId="10039"/>
    <cellStyle name="GrandTotalNumber 3 7 2 3" xfId="10040"/>
    <cellStyle name="GrandTotalNumber 3 7 3" xfId="10041"/>
    <cellStyle name="GrandTotalNumber 3 7 4" xfId="10042"/>
    <cellStyle name="GrandTotalNumber 3 8" xfId="10043"/>
    <cellStyle name="GrandTotalNumber 3 8 2" xfId="10044"/>
    <cellStyle name="GrandTotalNumber 3 8 2 2" xfId="10045"/>
    <cellStyle name="GrandTotalNumber 3 8 2 3" xfId="10046"/>
    <cellStyle name="GrandTotalNumber 3 8 3" xfId="10047"/>
    <cellStyle name="GrandTotalNumber 3 8 4" xfId="10048"/>
    <cellStyle name="GrandTotalNumber 3 9" xfId="10049"/>
    <cellStyle name="GrandTotalNumber 3 9 2" xfId="10050"/>
    <cellStyle name="GrandTotalNumber 3 9 2 2" xfId="10051"/>
    <cellStyle name="GrandTotalNumber 3 9 2 3" xfId="10052"/>
    <cellStyle name="GrandTotalNumber 3 9 3" xfId="10053"/>
    <cellStyle name="GrandTotalNumber 3 9 4" xfId="10054"/>
    <cellStyle name="GrandTotalNumber 4" xfId="10055"/>
    <cellStyle name="GrandTotalNumber 4 10" xfId="10056"/>
    <cellStyle name="GrandTotalNumber 4 10 2" xfId="10057"/>
    <cellStyle name="GrandTotalNumber 4 10 3" xfId="10058"/>
    <cellStyle name="GrandTotalNumber 4 11" xfId="10059"/>
    <cellStyle name="GrandTotalNumber 4 11 2" xfId="10060"/>
    <cellStyle name="GrandTotalNumber 4 11 3" xfId="10061"/>
    <cellStyle name="GrandTotalNumber 4 12" xfId="10062"/>
    <cellStyle name="GrandTotalNumber 4 12 2" xfId="10063"/>
    <cellStyle name="GrandTotalNumber 4 12 3" xfId="10064"/>
    <cellStyle name="GrandTotalNumber 4 13" xfId="10065"/>
    <cellStyle name="GrandTotalNumber 4 13 2" xfId="10066"/>
    <cellStyle name="GrandTotalNumber 4 13 3" xfId="10067"/>
    <cellStyle name="GrandTotalNumber 4 14" xfId="10068"/>
    <cellStyle name="GrandTotalNumber 4 14 2" xfId="10069"/>
    <cellStyle name="GrandTotalNumber 4 14 3" xfId="10070"/>
    <cellStyle name="GrandTotalNumber 4 15" xfId="10071"/>
    <cellStyle name="GrandTotalNumber 4 16" xfId="10072"/>
    <cellStyle name="GrandTotalNumber 4 2" xfId="10073"/>
    <cellStyle name="GrandTotalNumber 4 2 10" xfId="10074"/>
    <cellStyle name="GrandTotalNumber 4 2 10 2" xfId="10075"/>
    <cellStyle name="GrandTotalNumber 4 2 10 3" xfId="10076"/>
    <cellStyle name="GrandTotalNumber 4 2 11" xfId="10077"/>
    <cellStyle name="GrandTotalNumber 4 2 12" xfId="10078"/>
    <cellStyle name="GrandTotalNumber 4 2 2" xfId="10079"/>
    <cellStyle name="GrandTotalNumber 4 2 2 2" xfId="10080"/>
    <cellStyle name="GrandTotalNumber 4 2 2 2 2" xfId="10081"/>
    <cellStyle name="GrandTotalNumber 4 2 2 2 2 2" xfId="10082"/>
    <cellStyle name="GrandTotalNumber 4 2 2 2 2 3" xfId="10083"/>
    <cellStyle name="GrandTotalNumber 4 2 2 2 3" xfId="10084"/>
    <cellStyle name="GrandTotalNumber 4 2 2 2 4" xfId="10085"/>
    <cellStyle name="GrandTotalNumber 4 2 2 3" xfId="10086"/>
    <cellStyle name="GrandTotalNumber 4 2 2 3 2" xfId="10087"/>
    <cellStyle name="GrandTotalNumber 4 2 2 3 2 2" xfId="10088"/>
    <cellStyle name="GrandTotalNumber 4 2 2 3 2 3" xfId="10089"/>
    <cellStyle name="GrandTotalNumber 4 2 2 3 3" xfId="10090"/>
    <cellStyle name="GrandTotalNumber 4 2 2 3 4" xfId="10091"/>
    <cellStyle name="GrandTotalNumber 4 2 2 4" xfId="10092"/>
    <cellStyle name="GrandTotalNumber 4 2 2 4 2" xfId="10093"/>
    <cellStyle name="GrandTotalNumber 4 2 2 4 2 2" xfId="10094"/>
    <cellStyle name="GrandTotalNumber 4 2 2 4 2 3" xfId="10095"/>
    <cellStyle name="GrandTotalNumber 4 2 2 4 3" xfId="10096"/>
    <cellStyle name="GrandTotalNumber 4 2 2 4 4" xfId="10097"/>
    <cellStyle name="GrandTotalNumber 4 2 2 5" xfId="10098"/>
    <cellStyle name="GrandTotalNumber 4 2 2 5 2" xfId="10099"/>
    <cellStyle name="GrandTotalNumber 4 2 2 5 2 2" xfId="10100"/>
    <cellStyle name="GrandTotalNumber 4 2 2 5 2 3" xfId="10101"/>
    <cellStyle name="GrandTotalNumber 4 2 2 5 3" xfId="10102"/>
    <cellStyle name="GrandTotalNumber 4 2 2 5 4" xfId="10103"/>
    <cellStyle name="GrandTotalNumber 4 2 2 6" xfId="10104"/>
    <cellStyle name="GrandTotalNumber 4 2 2 6 2" xfId="10105"/>
    <cellStyle name="GrandTotalNumber 4 2 2 6 2 2" xfId="10106"/>
    <cellStyle name="GrandTotalNumber 4 2 2 6 2 3" xfId="10107"/>
    <cellStyle name="GrandTotalNumber 4 2 2 6 3" xfId="10108"/>
    <cellStyle name="GrandTotalNumber 4 2 2 6 4" xfId="10109"/>
    <cellStyle name="GrandTotalNumber 4 2 2 7" xfId="10110"/>
    <cellStyle name="GrandTotalNumber 4 2 2 7 2" xfId="10111"/>
    <cellStyle name="GrandTotalNumber 4 2 2 7 3" xfId="10112"/>
    <cellStyle name="GrandTotalNumber 4 2 2 8" xfId="10113"/>
    <cellStyle name="GrandTotalNumber 4 2 2 9" xfId="10114"/>
    <cellStyle name="GrandTotalNumber 4 2 3" xfId="10115"/>
    <cellStyle name="GrandTotalNumber 4 2 3 2" xfId="10116"/>
    <cellStyle name="GrandTotalNumber 4 2 3 2 2" xfId="10117"/>
    <cellStyle name="GrandTotalNumber 4 2 3 2 2 2" xfId="10118"/>
    <cellStyle name="GrandTotalNumber 4 2 3 2 2 3" xfId="10119"/>
    <cellStyle name="GrandTotalNumber 4 2 3 2 3" xfId="10120"/>
    <cellStyle name="GrandTotalNumber 4 2 3 2 4" xfId="10121"/>
    <cellStyle name="GrandTotalNumber 4 2 3 3" xfId="10122"/>
    <cellStyle name="GrandTotalNumber 4 2 3 3 2" xfId="10123"/>
    <cellStyle name="GrandTotalNumber 4 2 3 3 2 2" xfId="10124"/>
    <cellStyle name="GrandTotalNumber 4 2 3 3 2 3" xfId="10125"/>
    <cellStyle name="GrandTotalNumber 4 2 3 3 3" xfId="10126"/>
    <cellStyle name="GrandTotalNumber 4 2 3 3 4" xfId="10127"/>
    <cellStyle name="GrandTotalNumber 4 2 3 4" xfId="10128"/>
    <cellStyle name="GrandTotalNumber 4 2 3 4 2" xfId="10129"/>
    <cellStyle name="GrandTotalNumber 4 2 3 4 2 2" xfId="10130"/>
    <cellStyle name="GrandTotalNumber 4 2 3 4 2 3" xfId="10131"/>
    <cellStyle name="GrandTotalNumber 4 2 3 4 3" xfId="10132"/>
    <cellStyle name="GrandTotalNumber 4 2 3 4 4" xfId="10133"/>
    <cellStyle name="GrandTotalNumber 4 2 3 5" xfId="10134"/>
    <cellStyle name="GrandTotalNumber 4 2 3 5 2" xfId="10135"/>
    <cellStyle name="GrandTotalNumber 4 2 3 5 2 2" xfId="10136"/>
    <cellStyle name="GrandTotalNumber 4 2 3 5 2 3" xfId="10137"/>
    <cellStyle name="GrandTotalNumber 4 2 3 5 3" xfId="10138"/>
    <cellStyle name="GrandTotalNumber 4 2 3 5 4" xfId="10139"/>
    <cellStyle name="GrandTotalNumber 4 2 3 6" xfId="10140"/>
    <cellStyle name="GrandTotalNumber 4 2 3 6 2" xfId="10141"/>
    <cellStyle name="GrandTotalNumber 4 2 3 6 2 2" xfId="10142"/>
    <cellStyle name="GrandTotalNumber 4 2 3 6 2 3" xfId="10143"/>
    <cellStyle name="GrandTotalNumber 4 2 3 6 3" xfId="10144"/>
    <cellStyle name="GrandTotalNumber 4 2 3 6 4" xfId="10145"/>
    <cellStyle name="GrandTotalNumber 4 2 3 7" xfId="10146"/>
    <cellStyle name="GrandTotalNumber 4 2 3 7 2" xfId="10147"/>
    <cellStyle name="GrandTotalNumber 4 2 3 7 3" xfId="10148"/>
    <cellStyle name="GrandTotalNumber 4 2 3 8" xfId="10149"/>
    <cellStyle name="GrandTotalNumber 4 2 3 9" xfId="10150"/>
    <cellStyle name="GrandTotalNumber 4 2 4" xfId="10151"/>
    <cellStyle name="GrandTotalNumber 4 2 4 2" xfId="10152"/>
    <cellStyle name="GrandTotalNumber 4 2 4 2 2" xfId="10153"/>
    <cellStyle name="GrandTotalNumber 4 2 4 2 2 2" xfId="10154"/>
    <cellStyle name="GrandTotalNumber 4 2 4 2 2 3" xfId="10155"/>
    <cellStyle name="GrandTotalNumber 4 2 4 2 3" xfId="10156"/>
    <cellStyle name="GrandTotalNumber 4 2 4 2 4" xfId="10157"/>
    <cellStyle name="GrandTotalNumber 4 2 4 3" xfId="10158"/>
    <cellStyle name="GrandTotalNumber 4 2 4 3 2" xfId="10159"/>
    <cellStyle name="GrandTotalNumber 4 2 4 3 2 2" xfId="10160"/>
    <cellStyle name="GrandTotalNumber 4 2 4 3 2 3" xfId="10161"/>
    <cellStyle name="GrandTotalNumber 4 2 4 3 3" xfId="10162"/>
    <cellStyle name="GrandTotalNumber 4 2 4 3 4" xfId="10163"/>
    <cellStyle name="GrandTotalNumber 4 2 4 4" xfId="10164"/>
    <cellStyle name="GrandTotalNumber 4 2 4 4 2" xfId="10165"/>
    <cellStyle name="GrandTotalNumber 4 2 4 4 2 2" xfId="10166"/>
    <cellStyle name="GrandTotalNumber 4 2 4 4 2 3" xfId="10167"/>
    <cellStyle name="GrandTotalNumber 4 2 4 4 3" xfId="10168"/>
    <cellStyle name="GrandTotalNumber 4 2 4 4 4" xfId="10169"/>
    <cellStyle name="GrandTotalNumber 4 2 4 5" xfId="10170"/>
    <cellStyle name="GrandTotalNumber 4 2 4 5 2" xfId="10171"/>
    <cellStyle name="GrandTotalNumber 4 2 4 5 2 2" xfId="10172"/>
    <cellStyle name="GrandTotalNumber 4 2 4 5 2 3" xfId="10173"/>
    <cellStyle name="GrandTotalNumber 4 2 4 5 3" xfId="10174"/>
    <cellStyle name="GrandTotalNumber 4 2 4 5 4" xfId="10175"/>
    <cellStyle name="GrandTotalNumber 4 2 4 6" xfId="10176"/>
    <cellStyle name="GrandTotalNumber 4 2 4 6 2" xfId="10177"/>
    <cellStyle name="GrandTotalNumber 4 2 4 6 2 2" xfId="10178"/>
    <cellStyle name="GrandTotalNumber 4 2 4 6 2 3" xfId="10179"/>
    <cellStyle name="GrandTotalNumber 4 2 4 6 3" xfId="10180"/>
    <cellStyle name="GrandTotalNumber 4 2 4 6 4" xfId="10181"/>
    <cellStyle name="GrandTotalNumber 4 2 4 7" xfId="10182"/>
    <cellStyle name="GrandTotalNumber 4 2 4 7 2" xfId="10183"/>
    <cellStyle name="GrandTotalNumber 4 2 4 7 3" xfId="10184"/>
    <cellStyle name="GrandTotalNumber 4 2 4 8" xfId="10185"/>
    <cellStyle name="GrandTotalNumber 4 2 4 9" xfId="10186"/>
    <cellStyle name="GrandTotalNumber 4 2 5" xfId="10187"/>
    <cellStyle name="GrandTotalNumber 4 2 5 2" xfId="10188"/>
    <cellStyle name="GrandTotalNumber 4 2 5 2 2" xfId="10189"/>
    <cellStyle name="GrandTotalNumber 4 2 5 2 3" xfId="10190"/>
    <cellStyle name="GrandTotalNumber 4 2 5 3" xfId="10191"/>
    <cellStyle name="GrandTotalNumber 4 2 5 4" xfId="10192"/>
    <cellStyle name="GrandTotalNumber 4 2 6" xfId="10193"/>
    <cellStyle name="GrandTotalNumber 4 2 6 2" xfId="10194"/>
    <cellStyle name="GrandTotalNumber 4 2 6 2 2" xfId="10195"/>
    <cellStyle name="GrandTotalNumber 4 2 6 2 3" xfId="10196"/>
    <cellStyle name="GrandTotalNumber 4 2 6 3" xfId="10197"/>
    <cellStyle name="GrandTotalNumber 4 2 6 4" xfId="10198"/>
    <cellStyle name="GrandTotalNumber 4 2 7" xfId="10199"/>
    <cellStyle name="GrandTotalNumber 4 2 7 2" xfId="10200"/>
    <cellStyle name="GrandTotalNumber 4 2 7 2 2" xfId="10201"/>
    <cellStyle name="GrandTotalNumber 4 2 7 2 3" xfId="10202"/>
    <cellStyle name="GrandTotalNumber 4 2 7 3" xfId="10203"/>
    <cellStyle name="GrandTotalNumber 4 2 7 4" xfId="10204"/>
    <cellStyle name="GrandTotalNumber 4 2 8" xfId="10205"/>
    <cellStyle name="GrandTotalNumber 4 2 8 2" xfId="10206"/>
    <cellStyle name="GrandTotalNumber 4 2 8 2 2" xfId="10207"/>
    <cellStyle name="GrandTotalNumber 4 2 8 2 3" xfId="10208"/>
    <cellStyle name="GrandTotalNumber 4 2 8 3" xfId="10209"/>
    <cellStyle name="GrandTotalNumber 4 2 8 4" xfId="10210"/>
    <cellStyle name="GrandTotalNumber 4 2 9" xfId="10211"/>
    <cellStyle name="GrandTotalNumber 4 2 9 2" xfId="10212"/>
    <cellStyle name="GrandTotalNumber 4 2 9 2 2" xfId="10213"/>
    <cellStyle name="GrandTotalNumber 4 2 9 2 3" xfId="10214"/>
    <cellStyle name="GrandTotalNumber 4 2 9 3" xfId="10215"/>
    <cellStyle name="GrandTotalNumber 4 2 9 4" xfId="10216"/>
    <cellStyle name="GrandTotalNumber 4 3" xfId="10217"/>
    <cellStyle name="GrandTotalNumber 4 3 2" xfId="10218"/>
    <cellStyle name="GrandTotalNumber 4 3 2 2" xfId="10219"/>
    <cellStyle name="GrandTotalNumber 4 3 2 2 2" xfId="10220"/>
    <cellStyle name="GrandTotalNumber 4 3 2 2 3" xfId="10221"/>
    <cellStyle name="GrandTotalNumber 4 3 2 3" xfId="10222"/>
    <cellStyle name="GrandTotalNumber 4 3 2 4" xfId="10223"/>
    <cellStyle name="GrandTotalNumber 4 3 3" xfId="10224"/>
    <cellStyle name="GrandTotalNumber 4 3 3 2" xfId="10225"/>
    <cellStyle name="GrandTotalNumber 4 3 3 2 2" xfId="10226"/>
    <cellStyle name="GrandTotalNumber 4 3 3 2 3" xfId="10227"/>
    <cellStyle name="GrandTotalNumber 4 3 3 3" xfId="10228"/>
    <cellStyle name="GrandTotalNumber 4 3 3 4" xfId="10229"/>
    <cellStyle name="GrandTotalNumber 4 3 4" xfId="10230"/>
    <cellStyle name="GrandTotalNumber 4 3 4 2" xfId="10231"/>
    <cellStyle name="GrandTotalNumber 4 3 4 2 2" xfId="10232"/>
    <cellStyle name="GrandTotalNumber 4 3 4 2 3" xfId="10233"/>
    <cellStyle name="GrandTotalNumber 4 3 4 3" xfId="10234"/>
    <cellStyle name="GrandTotalNumber 4 3 4 4" xfId="10235"/>
    <cellStyle name="GrandTotalNumber 4 3 5" xfId="10236"/>
    <cellStyle name="GrandTotalNumber 4 3 5 2" xfId="10237"/>
    <cellStyle name="GrandTotalNumber 4 3 5 2 2" xfId="10238"/>
    <cellStyle name="GrandTotalNumber 4 3 5 2 3" xfId="10239"/>
    <cellStyle name="GrandTotalNumber 4 3 5 3" xfId="10240"/>
    <cellStyle name="GrandTotalNumber 4 3 5 4" xfId="10241"/>
    <cellStyle name="GrandTotalNumber 4 3 6" xfId="10242"/>
    <cellStyle name="GrandTotalNumber 4 3 6 2" xfId="10243"/>
    <cellStyle name="GrandTotalNumber 4 3 6 2 2" xfId="10244"/>
    <cellStyle name="GrandTotalNumber 4 3 6 2 3" xfId="10245"/>
    <cellStyle name="GrandTotalNumber 4 3 6 3" xfId="10246"/>
    <cellStyle name="GrandTotalNumber 4 3 6 4" xfId="10247"/>
    <cellStyle name="GrandTotalNumber 4 3 7" xfId="10248"/>
    <cellStyle name="GrandTotalNumber 4 3 7 2" xfId="10249"/>
    <cellStyle name="GrandTotalNumber 4 3 7 3" xfId="10250"/>
    <cellStyle name="GrandTotalNumber 4 3 8" xfId="10251"/>
    <cellStyle name="GrandTotalNumber 4 3 9" xfId="10252"/>
    <cellStyle name="GrandTotalNumber 4 4" xfId="10253"/>
    <cellStyle name="GrandTotalNumber 4 4 2" xfId="10254"/>
    <cellStyle name="GrandTotalNumber 4 4 2 2" xfId="10255"/>
    <cellStyle name="GrandTotalNumber 4 4 2 2 2" xfId="10256"/>
    <cellStyle name="GrandTotalNumber 4 4 2 2 3" xfId="10257"/>
    <cellStyle name="GrandTotalNumber 4 4 2 3" xfId="10258"/>
    <cellStyle name="GrandTotalNumber 4 4 2 4" xfId="10259"/>
    <cellStyle name="GrandTotalNumber 4 4 3" xfId="10260"/>
    <cellStyle name="GrandTotalNumber 4 4 3 2" xfId="10261"/>
    <cellStyle name="GrandTotalNumber 4 4 3 2 2" xfId="10262"/>
    <cellStyle name="GrandTotalNumber 4 4 3 2 3" xfId="10263"/>
    <cellStyle name="GrandTotalNumber 4 4 3 3" xfId="10264"/>
    <cellStyle name="GrandTotalNumber 4 4 3 4" xfId="10265"/>
    <cellStyle name="GrandTotalNumber 4 4 4" xfId="10266"/>
    <cellStyle name="GrandTotalNumber 4 4 4 2" xfId="10267"/>
    <cellStyle name="GrandTotalNumber 4 4 4 2 2" xfId="10268"/>
    <cellStyle name="GrandTotalNumber 4 4 4 2 3" xfId="10269"/>
    <cellStyle name="GrandTotalNumber 4 4 4 3" xfId="10270"/>
    <cellStyle name="GrandTotalNumber 4 4 4 4" xfId="10271"/>
    <cellStyle name="GrandTotalNumber 4 4 5" xfId="10272"/>
    <cellStyle name="GrandTotalNumber 4 4 5 2" xfId="10273"/>
    <cellStyle name="GrandTotalNumber 4 4 5 2 2" xfId="10274"/>
    <cellStyle name="GrandTotalNumber 4 4 5 2 3" xfId="10275"/>
    <cellStyle name="GrandTotalNumber 4 4 5 3" xfId="10276"/>
    <cellStyle name="GrandTotalNumber 4 4 5 4" xfId="10277"/>
    <cellStyle name="GrandTotalNumber 4 4 6" xfId="10278"/>
    <cellStyle name="GrandTotalNumber 4 4 6 2" xfId="10279"/>
    <cellStyle name="GrandTotalNumber 4 4 6 2 2" xfId="10280"/>
    <cellStyle name="GrandTotalNumber 4 4 6 2 3" xfId="10281"/>
    <cellStyle name="GrandTotalNumber 4 4 6 3" xfId="10282"/>
    <cellStyle name="GrandTotalNumber 4 4 6 4" xfId="10283"/>
    <cellStyle name="GrandTotalNumber 4 4 7" xfId="10284"/>
    <cellStyle name="GrandTotalNumber 4 4 7 2" xfId="10285"/>
    <cellStyle name="GrandTotalNumber 4 4 7 3" xfId="10286"/>
    <cellStyle name="GrandTotalNumber 4 4 8" xfId="10287"/>
    <cellStyle name="GrandTotalNumber 4 4 9" xfId="10288"/>
    <cellStyle name="GrandTotalNumber 4 5" xfId="10289"/>
    <cellStyle name="GrandTotalNumber 4 5 2" xfId="10290"/>
    <cellStyle name="GrandTotalNumber 4 5 2 2" xfId="10291"/>
    <cellStyle name="GrandTotalNumber 4 5 2 2 2" xfId="10292"/>
    <cellStyle name="GrandTotalNumber 4 5 2 2 3" xfId="10293"/>
    <cellStyle name="GrandTotalNumber 4 5 2 3" xfId="10294"/>
    <cellStyle name="GrandTotalNumber 4 5 2 4" xfId="10295"/>
    <cellStyle name="GrandTotalNumber 4 5 3" xfId="10296"/>
    <cellStyle name="GrandTotalNumber 4 5 3 2" xfId="10297"/>
    <cellStyle name="GrandTotalNumber 4 5 3 2 2" xfId="10298"/>
    <cellStyle name="GrandTotalNumber 4 5 3 2 3" xfId="10299"/>
    <cellStyle name="GrandTotalNumber 4 5 3 3" xfId="10300"/>
    <cellStyle name="GrandTotalNumber 4 5 3 4" xfId="10301"/>
    <cellStyle name="GrandTotalNumber 4 5 4" xfId="10302"/>
    <cellStyle name="GrandTotalNumber 4 5 4 2" xfId="10303"/>
    <cellStyle name="GrandTotalNumber 4 5 4 2 2" xfId="10304"/>
    <cellStyle name="GrandTotalNumber 4 5 4 2 3" xfId="10305"/>
    <cellStyle name="GrandTotalNumber 4 5 4 3" xfId="10306"/>
    <cellStyle name="GrandTotalNumber 4 5 4 4" xfId="10307"/>
    <cellStyle name="GrandTotalNumber 4 5 5" xfId="10308"/>
    <cellStyle name="GrandTotalNumber 4 5 5 2" xfId="10309"/>
    <cellStyle name="GrandTotalNumber 4 5 5 2 2" xfId="10310"/>
    <cellStyle name="GrandTotalNumber 4 5 5 2 3" xfId="10311"/>
    <cellStyle name="GrandTotalNumber 4 5 5 3" xfId="10312"/>
    <cellStyle name="GrandTotalNumber 4 5 5 4" xfId="10313"/>
    <cellStyle name="GrandTotalNumber 4 5 6" xfId="10314"/>
    <cellStyle name="GrandTotalNumber 4 5 6 2" xfId="10315"/>
    <cellStyle name="GrandTotalNumber 4 5 6 2 2" xfId="10316"/>
    <cellStyle name="GrandTotalNumber 4 5 6 2 3" xfId="10317"/>
    <cellStyle name="GrandTotalNumber 4 5 6 3" xfId="10318"/>
    <cellStyle name="GrandTotalNumber 4 5 6 4" xfId="10319"/>
    <cellStyle name="GrandTotalNumber 4 5 7" xfId="10320"/>
    <cellStyle name="GrandTotalNumber 4 5 7 2" xfId="10321"/>
    <cellStyle name="GrandTotalNumber 4 5 7 3" xfId="10322"/>
    <cellStyle name="GrandTotalNumber 4 5 8" xfId="10323"/>
    <cellStyle name="GrandTotalNumber 4 5 9" xfId="10324"/>
    <cellStyle name="GrandTotalNumber 4 6" xfId="10325"/>
    <cellStyle name="GrandTotalNumber 4 6 2" xfId="10326"/>
    <cellStyle name="GrandTotalNumber 4 6 2 2" xfId="10327"/>
    <cellStyle name="GrandTotalNumber 4 6 2 3" xfId="10328"/>
    <cellStyle name="GrandTotalNumber 4 6 3" xfId="10329"/>
    <cellStyle name="GrandTotalNumber 4 6 4" xfId="10330"/>
    <cellStyle name="GrandTotalNumber 4 7" xfId="10331"/>
    <cellStyle name="GrandTotalNumber 4 7 2" xfId="10332"/>
    <cellStyle name="GrandTotalNumber 4 7 2 2" xfId="10333"/>
    <cellStyle name="GrandTotalNumber 4 7 2 3" xfId="10334"/>
    <cellStyle name="GrandTotalNumber 4 7 3" xfId="10335"/>
    <cellStyle name="GrandTotalNumber 4 7 4" xfId="10336"/>
    <cellStyle name="GrandTotalNumber 4 8" xfId="10337"/>
    <cellStyle name="GrandTotalNumber 4 8 2" xfId="10338"/>
    <cellStyle name="GrandTotalNumber 4 8 2 2" xfId="10339"/>
    <cellStyle name="GrandTotalNumber 4 8 2 3" xfId="10340"/>
    <cellStyle name="GrandTotalNumber 4 8 3" xfId="10341"/>
    <cellStyle name="GrandTotalNumber 4 8 4" xfId="10342"/>
    <cellStyle name="GrandTotalNumber 4 9" xfId="10343"/>
    <cellStyle name="GrandTotalNumber 4 9 2" xfId="10344"/>
    <cellStyle name="GrandTotalNumber 4 9 2 2" xfId="10345"/>
    <cellStyle name="GrandTotalNumber 4 9 2 3" xfId="10346"/>
    <cellStyle name="GrandTotalNumber 4 9 3" xfId="10347"/>
    <cellStyle name="GrandTotalNumber 4 9 4" xfId="10348"/>
    <cellStyle name="GrandTotalNumber 5" xfId="10349"/>
    <cellStyle name="GrandTotalNumber 5 10" xfId="10350"/>
    <cellStyle name="GrandTotalNumber 5 10 2" xfId="10351"/>
    <cellStyle name="GrandTotalNumber 5 10 2 2" xfId="10352"/>
    <cellStyle name="GrandTotalNumber 5 10 2 3" xfId="10353"/>
    <cellStyle name="GrandTotalNumber 5 10 3" xfId="10354"/>
    <cellStyle name="GrandTotalNumber 5 10 4" xfId="10355"/>
    <cellStyle name="GrandTotalNumber 5 11" xfId="10356"/>
    <cellStyle name="GrandTotalNumber 5 11 2" xfId="10357"/>
    <cellStyle name="GrandTotalNumber 5 11 3" xfId="10358"/>
    <cellStyle name="GrandTotalNumber 5 12" xfId="10359"/>
    <cellStyle name="GrandTotalNumber 5 12 2" xfId="10360"/>
    <cellStyle name="GrandTotalNumber 5 12 3" xfId="10361"/>
    <cellStyle name="GrandTotalNumber 5 13" xfId="10362"/>
    <cellStyle name="GrandTotalNumber 5 13 2" xfId="10363"/>
    <cellStyle name="GrandTotalNumber 5 13 3" xfId="10364"/>
    <cellStyle name="GrandTotalNumber 5 14" xfId="10365"/>
    <cellStyle name="GrandTotalNumber 5 14 2" xfId="10366"/>
    <cellStyle name="GrandTotalNumber 5 14 3" xfId="10367"/>
    <cellStyle name="GrandTotalNumber 5 15" xfId="10368"/>
    <cellStyle name="GrandTotalNumber 5 15 2" xfId="10369"/>
    <cellStyle name="GrandTotalNumber 5 15 3" xfId="10370"/>
    <cellStyle name="GrandTotalNumber 5 16" xfId="10371"/>
    <cellStyle name="GrandTotalNumber 5 17" xfId="10372"/>
    <cellStyle name="GrandTotalNumber 5 2" xfId="10373"/>
    <cellStyle name="GrandTotalNumber 5 2 10" xfId="10374"/>
    <cellStyle name="GrandTotalNumber 5 2 10 2" xfId="10375"/>
    <cellStyle name="GrandTotalNumber 5 2 10 3" xfId="10376"/>
    <cellStyle name="GrandTotalNumber 5 2 11" xfId="10377"/>
    <cellStyle name="GrandTotalNumber 5 2 11 2" xfId="10378"/>
    <cellStyle name="GrandTotalNumber 5 2 11 3" xfId="10379"/>
    <cellStyle name="GrandTotalNumber 5 2 12" xfId="10380"/>
    <cellStyle name="GrandTotalNumber 5 2 12 2" xfId="10381"/>
    <cellStyle name="GrandTotalNumber 5 2 12 3" xfId="10382"/>
    <cellStyle name="GrandTotalNumber 5 2 13" xfId="10383"/>
    <cellStyle name="GrandTotalNumber 5 2 13 2" xfId="10384"/>
    <cellStyle name="GrandTotalNumber 5 2 13 3" xfId="10385"/>
    <cellStyle name="GrandTotalNumber 5 2 14" xfId="10386"/>
    <cellStyle name="GrandTotalNumber 5 2 14 2" xfId="10387"/>
    <cellStyle name="GrandTotalNumber 5 2 14 3" xfId="10388"/>
    <cellStyle name="GrandTotalNumber 5 2 15" xfId="10389"/>
    <cellStyle name="GrandTotalNumber 5 2 16" xfId="10390"/>
    <cellStyle name="GrandTotalNumber 5 2 2" xfId="10391"/>
    <cellStyle name="GrandTotalNumber 5 2 2 10" xfId="10392"/>
    <cellStyle name="GrandTotalNumber 5 2 2 10 2" xfId="10393"/>
    <cellStyle name="GrandTotalNumber 5 2 2 10 3" xfId="10394"/>
    <cellStyle name="GrandTotalNumber 5 2 2 11" xfId="10395"/>
    <cellStyle name="GrandTotalNumber 5 2 2 12" xfId="10396"/>
    <cellStyle name="GrandTotalNumber 5 2 2 2" xfId="10397"/>
    <cellStyle name="GrandTotalNumber 5 2 2 2 2" xfId="10398"/>
    <cellStyle name="GrandTotalNumber 5 2 2 2 2 2" xfId="10399"/>
    <cellStyle name="GrandTotalNumber 5 2 2 2 2 2 2" xfId="10400"/>
    <cellStyle name="GrandTotalNumber 5 2 2 2 2 2 3" xfId="10401"/>
    <cellStyle name="GrandTotalNumber 5 2 2 2 2 3" xfId="10402"/>
    <cellStyle name="GrandTotalNumber 5 2 2 2 2 4" xfId="10403"/>
    <cellStyle name="GrandTotalNumber 5 2 2 2 3" xfId="10404"/>
    <cellStyle name="GrandTotalNumber 5 2 2 2 3 2" xfId="10405"/>
    <cellStyle name="GrandTotalNumber 5 2 2 2 3 2 2" xfId="10406"/>
    <cellStyle name="GrandTotalNumber 5 2 2 2 3 2 3" xfId="10407"/>
    <cellStyle name="GrandTotalNumber 5 2 2 2 3 3" xfId="10408"/>
    <cellStyle name="GrandTotalNumber 5 2 2 2 3 4" xfId="10409"/>
    <cellStyle name="GrandTotalNumber 5 2 2 2 4" xfId="10410"/>
    <cellStyle name="GrandTotalNumber 5 2 2 2 4 2" xfId="10411"/>
    <cellStyle name="GrandTotalNumber 5 2 2 2 4 2 2" xfId="10412"/>
    <cellStyle name="GrandTotalNumber 5 2 2 2 4 2 3" xfId="10413"/>
    <cellStyle name="GrandTotalNumber 5 2 2 2 4 3" xfId="10414"/>
    <cellStyle name="GrandTotalNumber 5 2 2 2 4 4" xfId="10415"/>
    <cellStyle name="GrandTotalNumber 5 2 2 2 5" xfId="10416"/>
    <cellStyle name="GrandTotalNumber 5 2 2 2 5 2" xfId="10417"/>
    <cellStyle name="GrandTotalNumber 5 2 2 2 5 2 2" xfId="10418"/>
    <cellStyle name="GrandTotalNumber 5 2 2 2 5 2 3" xfId="10419"/>
    <cellStyle name="GrandTotalNumber 5 2 2 2 5 3" xfId="10420"/>
    <cellStyle name="GrandTotalNumber 5 2 2 2 5 4" xfId="10421"/>
    <cellStyle name="GrandTotalNumber 5 2 2 2 6" xfId="10422"/>
    <cellStyle name="GrandTotalNumber 5 2 2 2 6 2" xfId="10423"/>
    <cellStyle name="GrandTotalNumber 5 2 2 2 6 2 2" xfId="10424"/>
    <cellStyle name="GrandTotalNumber 5 2 2 2 6 2 3" xfId="10425"/>
    <cellStyle name="GrandTotalNumber 5 2 2 2 6 3" xfId="10426"/>
    <cellStyle name="GrandTotalNumber 5 2 2 2 6 4" xfId="10427"/>
    <cellStyle name="GrandTotalNumber 5 2 2 2 7" xfId="10428"/>
    <cellStyle name="GrandTotalNumber 5 2 2 2 7 2" xfId="10429"/>
    <cellStyle name="GrandTotalNumber 5 2 2 2 7 3" xfId="10430"/>
    <cellStyle name="GrandTotalNumber 5 2 2 2 8" xfId="10431"/>
    <cellStyle name="GrandTotalNumber 5 2 2 2 9" xfId="10432"/>
    <cellStyle name="GrandTotalNumber 5 2 2 3" xfId="10433"/>
    <cellStyle name="GrandTotalNumber 5 2 2 3 2" xfId="10434"/>
    <cellStyle name="GrandTotalNumber 5 2 2 3 2 2" xfId="10435"/>
    <cellStyle name="GrandTotalNumber 5 2 2 3 2 2 2" xfId="10436"/>
    <cellStyle name="GrandTotalNumber 5 2 2 3 2 2 3" xfId="10437"/>
    <cellStyle name="GrandTotalNumber 5 2 2 3 2 3" xfId="10438"/>
    <cellStyle name="GrandTotalNumber 5 2 2 3 2 4" xfId="10439"/>
    <cellStyle name="GrandTotalNumber 5 2 2 3 3" xfId="10440"/>
    <cellStyle name="GrandTotalNumber 5 2 2 3 3 2" xfId="10441"/>
    <cellStyle name="GrandTotalNumber 5 2 2 3 3 2 2" xfId="10442"/>
    <cellStyle name="GrandTotalNumber 5 2 2 3 3 2 3" xfId="10443"/>
    <cellStyle name="GrandTotalNumber 5 2 2 3 3 3" xfId="10444"/>
    <cellStyle name="GrandTotalNumber 5 2 2 3 3 4" xfId="10445"/>
    <cellStyle name="GrandTotalNumber 5 2 2 3 4" xfId="10446"/>
    <cellStyle name="GrandTotalNumber 5 2 2 3 4 2" xfId="10447"/>
    <cellStyle name="GrandTotalNumber 5 2 2 3 4 2 2" xfId="10448"/>
    <cellStyle name="GrandTotalNumber 5 2 2 3 4 2 3" xfId="10449"/>
    <cellStyle name="GrandTotalNumber 5 2 2 3 4 3" xfId="10450"/>
    <cellStyle name="GrandTotalNumber 5 2 2 3 4 4" xfId="10451"/>
    <cellStyle name="GrandTotalNumber 5 2 2 3 5" xfId="10452"/>
    <cellStyle name="GrandTotalNumber 5 2 2 3 5 2" xfId="10453"/>
    <cellStyle name="GrandTotalNumber 5 2 2 3 5 2 2" xfId="10454"/>
    <cellStyle name="GrandTotalNumber 5 2 2 3 5 2 3" xfId="10455"/>
    <cellStyle name="GrandTotalNumber 5 2 2 3 5 3" xfId="10456"/>
    <cellStyle name="GrandTotalNumber 5 2 2 3 5 4" xfId="10457"/>
    <cellStyle name="GrandTotalNumber 5 2 2 3 6" xfId="10458"/>
    <cellStyle name="GrandTotalNumber 5 2 2 3 6 2" xfId="10459"/>
    <cellStyle name="GrandTotalNumber 5 2 2 3 6 2 2" xfId="10460"/>
    <cellStyle name="GrandTotalNumber 5 2 2 3 6 2 3" xfId="10461"/>
    <cellStyle name="GrandTotalNumber 5 2 2 3 6 3" xfId="10462"/>
    <cellStyle name="GrandTotalNumber 5 2 2 3 6 4" xfId="10463"/>
    <cellStyle name="GrandTotalNumber 5 2 2 3 7" xfId="10464"/>
    <cellStyle name="GrandTotalNumber 5 2 2 3 7 2" xfId="10465"/>
    <cellStyle name="GrandTotalNumber 5 2 2 3 7 3" xfId="10466"/>
    <cellStyle name="GrandTotalNumber 5 2 2 3 8" xfId="10467"/>
    <cellStyle name="GrandTotalNumber 5 2 2 3 9" xfId="10468"/>
    <cellStyle name="GrandTotalNumber 5 2 2 4" xfId="10469"/>
    <cellStyle name="GrandTotalNumber 5 2 2 4 2" xfId="10470"/>
    <cellStyle name="GrandTotalNumber 5 2 2 4 2 2" xfId="10471"/>
    <cellStyle name="GrandTotalNumber 5 2 2 4 2 2 2" xfId="10472"/>
    <cellStyle name="GrandTotalNumber 5 2 2 4 2 2 3" xfId="10473"/>
    <cellStyle name="GrandTotalNumber 5 2 2 4 2 3" xfId="10474"/>
    <cellStyle name="GrandTotalNumber 5 2 2 4 2 4" xfId="10475"/>
    <cellStyle name="GrandTotalNumber 5 2 2 4 3" xfId="10476"/>
    <cellStyle name="GrandTotalNumber 5 2 2 4 3 2" xfId="10477"/>
    <cellStyle name="GrandTotalNumber 5 2 2 4 3 2 2" xfId="10478"/>
    <cellStyle name="GrandTotalNumber 5 2 2 4 3 2 3" xfId="10479"/>
    <cellStyle name="GrandTotalNumber 5 2 2 4 3 3" xfId="10480"/>
    <cellStyle name="GrandTotalNumber 5 2 2 4 3 4" xfId="10481"/>
    <cellStyle name="GrandTotalNumber 5 2 2 4 4" xfId="10482"/>
    <cellStyle name="GrandTotalNumber 5 2 2 4 4 2" xfId="10483"/>
    <cellStyle name="GrandTotalNumber 5 2 2 4 4 2 2" xfId="10484"/>
    <cellStyle name="GrandTotalNumber 5 2 2 4 4 2 3" xfId="10485"/>
    <cellStyle name="GrandTotalNumber 5 2 2 4 4 3" xfId="10486"/>
    <cellStyle name="GrandTotalNumber 5 2 2 4 4 4" xfId="10487"/>
    <cellStyle name="GrandTotalNumber 5 2 2 4 5" xfId="10488"/>
    <cellStyle name="GrandTotalNumber 5 2 2 4 5 2" xfId="10489"/>
    <cellStyle name="GrandTotalNumber 5 2 2 4 5 2 2" xfId="10490"/>
    <cellStyle name="GrandTotalNumber 5 2 2 4 5 2 3" xfId="10491"/>
    <cellStyle name="GrandTotalNumber 5 2 2 4 5 3" xfId="10492"/>
    <cellStyle name="GrandTotalNumber 5 2 2 4 5 4" xfId="10493"/>
    <cellStyle name="GrandTotalNumber 5 2 2 4 6" xfId="10494"/>
    <cellStyle name="GrandTotalNumber 5 2 2 4 6 2" xfId="10495"/>
    <cellStyle name="GrandTotalNumber 5 2 2 4 6 2 2" xfId="10496"/>
    <cellStyle name="GrandTotalNumber 5 2 2 4 6 2 3" xfId="10497"/>
    <cellStyle name="GrandTotalNumber 5 2 2 4 6 3" xfId="10498"/>
    <cellStyle name="GrandTotalNumber 5 2 2 4 6 4" xfId="10499"/>
    <cellStyle name="GrandTotalNumber 5 2 2 4 7" xfId="10500"/>
    <cellStyle name="GrandTotalNumber 5 2 2 4 7 2" xfId="10501"/>
    <cellStyle name="GrandTotalNumber 5 2 2 4 7 3" xfId="10502"/>
    <cellStyle name="GrandTotalNumber 5 2 2 4 8" xfId="10503"/>
    <cellStyle name="GrandTotalNumber 5 2 2 4 9" xfId="10504"/>
    <cellStyle name="GrandTotalNumber 5 2 2 5" xfId="10505"/>
    <cellStyle name="GrandTotalNumber 5 2 2 5 2" xfId="10506"/>
    <cellStyle name="GrandTotalNumber 5 2 2 5 2 2" xfId="10507"/>
    <cellStyle name="GrandTotalNumber 5 2 2 5 2 3" xfId="10508"/>
    <cellStyle name="GrandTotalNumber 5 2 2 5 3" xfId="10509"/>
    <cellStyle name="GrandTotalNumber 5 2 2 5 4" xfId="10510"/>
    <cellStyle name="GrandTotalNumber 5 2 2 6" xfId="10511"/>
    <cellStyle name="GrandTotalNumber 5 2 2 6 2" xfId="10512"/>
    <cellStyle name="GrandTotalNumber 5 2 2 6 2 2" xfId="10513"/>
    <cellStyle name="GrandTotalNumber 5 2 2 6 2 3" xfId="10514"/>
    <cellStyle name="GrandTotalNumber 5 2 2 6 3" xfId="10515"/>
    <cellStyle name="GrandTotalNumber 5 2 2 6 4" xfId="10516"/>
    <cellStyle name="GrandTotalNumber 5 2 2 7" xfId="10517"/>
    <cellStyle name="GrandTotalNumber 5 2 2 7 2" xfId="10518"/>
    <cellStyle name="GrandTotalNumber 5 2 2 7 2 2" xfId="10519"/>
    <cellStyle name="GrandTotalNumber 5 2 2 7 2 3" xfId="10520"/>
    <cellStyle name="GrandTotalNumber 5 2 2 7 3" xfId="10521"/>
    <cellStyle name="GrandTotalNumber 5 2 2 7 4" xfId="10522"/>
    <cellStyle name="GrandTotalNumber 5 2 2 8" xfId="10523"/>
    <cellStyle name="GrandTotalNumber 5 2 2 8 2" xfId="10524"/>
    <cellStyle name="GrandTotalNumber 5 2 2 8 2 2" xfId="10525"/>
    <cellStyle name="GrandTotalNumber 5 2 2 8 2 3" xfId="10526"/>
    <cellStyle name="GrandTotalNumber 5 2 2 8 3" xfId="10527"/>
    <cellStyle name="GrandTotalNumber 5 2 2 8 4" xfId="10528"/>
    <cellStyle name="GrandTotalNumber 5 2 2 9" xfId="10529"/>
    <cellStyle name="GrandTotalNumber 5 2 2 9 2" xfId="10530"/>
    <cellStyle name="GrandTotalNumber 5 2 2 9 2 2" xfId="10531"/>
    <cellStyle name="GrandTotalNumber 5 2 2 9 2 3" xfId="10532"/>
    <cellStyle name="GrandTotalNumber 5 2 2 9 3" xfId="10533"/>
    <cellStyle name="GrandTotalNumber 5 2 2 9 4" xfId="10534"/>
    <cellStyle name="GrandTotalNumber 5 2 3" xfId="10535"/>
    <cellStyle name="GrandTotalNumber 5 2 3 2" xfId="10536"/>
    <cellStyle name="GrandTotalNumber 5 2 3 2 2" xfId="10537"/>
    <cellStyle name="GrandTotalNumber 5 2 3 2 2 2" xfId="10538"/>
    <cellStyle name="GrandTotalNumber 5 2 3 2 2 3" xfId="10539"/>
    <cellStyle name="GrandTotalNumber 5 2 3 2 3" xfId="10540"/>
    <cellStyle name="GrandTotalNumber 5 2 3 2 4" xfId="10541"/>
    <cellStyle name="GrandTotalNumber 5 2 3 3" xfId="10542"/>
    <cellStyle name="GrandTotalNumber 5 2 3 3 2" xfId="10543"/>
    <cellStyle name="GrandTotalNumber 5 2 3 3 2 2" xfId="10544"/>
    <cellStyle name="GrandTotalNumber 5 2 3 3 2 3" xfId="10545"/>
    <cellStyle name="GrandTotalNumber 5 2 3 3 3" xfId="10546"/>
    <cellStyle name="GrandTotalNumber 5 2 3 3 4" xfId="10547"/>
    <cellStyle name="GrandTotalNumber 5 2 3 4" xfId="10548"/>
    <cellStyle name="GrandTotalNumber 5 2 3 4 2" xfId="10549"/>
    <cellStyle name="GrandTotalNumber 5 2 3 4 2 2" xfId="10550"/>
    <cellStyle name="GrandTotalNumber 5 2 3 4 2 3" xfId="10551"/>
    <cellStyle name="GrandTotalNumber 5 2 3 4 3" xfId="10552"/>
    <cellStyle name="GrandTotalNumber 5 2 3 4 4" xfId="10553"/>
    <cellStyle name="GrandTotalNumber 5 2 3 5" xfId="10554"/>
    <cellStyle name="GrandTotalNumber 5 2 3 5 2" xfId="10555"/>
    <cellStyle name="GrandTotalNumber 5 2 3 5 2 2" xfId="10556"/>
    <cellStyle name="GrandTotalNumber 5 2 3 5 2 3" xfId="10557"/>
    <cellStyle name="GrandTotalNumber 5 2 3 5 3" xfId="10558"/>
    <cellStyle name="GrandTotalNumber 5 2 3 5 4" xfId="10559"/>
    <cellStyle name="GrandTotalNumber 5 2 3 6" xfId="10560"/>
    <cellStyle name="GrandTotalNumber 5 2 3 6 2" xfId="10561"/>
    <cellStyle name="GrandTotalNumber 5 2 3 6 2 2" xfId="10562"/>
    <cellStyle name="GrandTotalNumber 5 2 3 6 2 3" xfId="10563"/>
    <cellStyle name="GrandTotalNumber 5 2 3 6 3" xfId="10564"/>
    <cellStyle name="GrandTotalNumber 5 2 3 6 4" xfId="10565"/>
    <cellStyle name="GrandTotalNumber 5 2 3 7" xfId="10566"/>
    <cellStyle name="GrandTotalNumber 5 2 3 7 2" xfId="10567"/>
    <cellStyle name="GrandTotalNumber 5 2 3 7 3" xfId="10568"/>
    <cellStyle name="GrandTotalNumber 5 2 3 8" xfId="10569"/>
    <cellStyle name="GrandTotalNumber 5 2 3 9" xfId="10570"/>
    <cellStyle name="GrandTotalNumber 5 2 4" xfId="10571"/>
    <cellStyle name="GrandTotalNumber 5 2 4 2" xfId="10572"/>
    <cellStyle name="GrandTotalNumber 5 2 4 2 2" xfId="10573"/>
    <cellStyle name="GrandTotalNumber 5 2 4 2 2 2" xfId="10574"/>
    <cellStyle name="GrandTotalNumber 5 2 4 2 2 3" xfId="10575"/>
    <cellStyle name="GrandTotalNumber 5 2 4 2 3" xfId="10576"/>
    <cellStyle name="GrandTotalNumber 5 2 4 2 4" xfId="10577"/>
    <cellStyle name="GrandTotalNumber 5 2 4 3" xfId="10578"/>
    <cellStyle name="GrandTotalNumber 5 2 4 3 2" xfId="10579"/>
    <cellStyle name="GrandTotalNumber 5 2 4 3 2 2" xfId="10580"/>
    <cellStyle name="GrandTotalNumber 5 2 4 3 2 3" xfId="10581"/>
    <cellStyle name="GrandTotalNumber 5 2 4 3 3" xfId="10582"/>
    <cellStyle name="GrandTotalNumber 5 2 4 3 4" xfId="10583"/>
    <cellStyle name="GrandTotalNumber 5 2 4 4" xfId="10584"/>
    <cellStyle name="GrandTotalNumber 5 2 4 4 2" xfId="10585"/>
    <cellStyle name="GrandTotalNumber 5 2 4 4 2 2" xfId="10586"/>
    <cellStyle name="GrandTotalNumber 5 2 4 4 2 3" xfId="10587"/>
    <cellStyle name="GrandTotalNumber 5 2 4 4 3" xfId="10588"/>
    <cellStyle name="GrandTotalNumber 5 2 4 4 4" xfId="10589"/>
    <cellStyle name="GrandTotalNumber 5 2 4 5" xfId="10590"/>
    <cellStyle name="GrandTotalNumber 5 2 4 5 2" xfId="10591"/>
    <cellStyle name="GrandTotalNumber 5 2 4 5 2 2" xfId="10592"/>
    <cellStyle name="GrandTotalNumber 5 2 4 5 2 3" xfId="10593"/>
    <cellStyle name="GrandTotalNumber 5 2 4 5 3" xfId="10594"/>
    <cellStyle name="GrandTotalNumber 5 2 4 5 4" xfId="10595"/>
    <cellStyle name="GrandTotalNumber 5 2 4 6" xfId="10596"/>
    <cellStyle name="GrandTotalNumber 5 2 4 6 2" xfId="10597"/>
    <cellStyle name="GrandTotalNumber 5 2 4 6 2 2" xfId="10598"/>
    <cellStyle name="GrandTotalNumber 5 2 4 6 2 3" xfId="10599"/>
    <cellStyle name="GrandTotalNumber 5 2 4 6 3" xfId="10600"/>
    <cellStyle name="GrandTotalNumber 5 2 4 6 4" xfId="10601"/>
    <cellStyle name="GrandTotalNumber 5 2 4 7" xfId="10602"/>
    <cellStyle name="GrandTotalNumber 5 2 4 7 2" xfId="10603"/>
    <cellStyle name="GrandTotalNumber 5 2 4 7 3" xfId="10604"/>
    <cellStyle name="GrandTotalNumber 5 2 4 8" xfId="10605"/>
    <cellStyle name="GrandTotalNumber 5 2 4 9" xfId="10606"/>
    <cellStyle name="GrandTotalNumber 5 2 5" xfId="10607"/>
    <cellStyle name="GrandTotalNumber 5 2 5 2" xfId="10608"/>
    <cellStyle name="GrandTotalNumber 5 2 5 2 2" xfId="10609"/>
    <cellStyle name="GrandTotalNumber 5 2 5 2 2 2" xfId="10610"/>
    <cellStyle name="GrandTotalNumber 5 2 5 2 2 3" xfId="10611"/>
    <cellStyle name="GrandTotalNumber 5 2 5 2 3" xfId="10612"/>
    <cellStyle name="GrandTotalNumber 5 2 5 2 4" xfId="10613"/>
    <cellStyle name="GrandTotalNumber 5 2 5 3" xfId="10614"/>
    <cellStyle name="GrandTotalNumber 5 2 5 3 2" xfId="10615"/>
    <cellStyle name="GrandTotalNumber 5 2 5 3 2 2" xfId="10616"/>
    <cellStyle name="GrandTotalNumber 5 2 5 3 2 3" xfId="10617"/>
    <cellStyle name="GrandTotalNumber 5 2 5 3 3" xfId="10618"/>
    <cellStyle name="GrandTotalNumber 5 2 5 3 4" xfId="10619"/>
    <cellStyle name="GrandTotalNumber 5 2 5 4" xfId="10620"/>
    <cellStyle name="GrandTotalNumber 5 2 5 4 2" xfId="10621"/>
    <cellStyle name="GrandTotalNumber 5 2 5 4 2 2" xfId="10622"/>
    <cellStyle name="GrandTotalNumber 5 2 5 4 2 3" xfId="10623"/>
    <cellStyle name="GrandTotalNumber 5 2 5 4 3" xfId="10624"/>
    <cellStyle name="GrandTotalNumber 5 2 5 4 4" xfId="10625"/>
    <cellStyle name="GrandTotalNumber 5 2 5 5" xfId="10626"/>
    <cellStyle name="GrandTotalNumber 5 2 5 5 2" xfId="10627"/>
    <cellStyle name="GrandTotalNumber 5 2 5 5 2 2" xfId="10628"/>
    <cellStyle name="GrandTotalNumber 5 2 5 5 2 3" xfId="10629"/>
    <cellStyle name="GrandTotalNumber 5 2 5 5 3" xfId="10630"/>
    <cellStyle name="GrandTotalNumber 5 2 5 5 4" xfId="10631"/>
    <cellStyle name="GrandTotalNumber 5 2 5 6" xfId="10632"/>
    <cellStyle name="GrandTotalNumber 5 2 5 6 2" xfId="10633"/>
    <cellStyle name="GrandTotalNumber 5 2 5 6 2 2" xfId="10634"/>
    <cellStyle name="GrandTotalNumber 5 2 5 6 2 3" xfId="10635"/>
    <cellStyle name="GrandTotalNumber 5 2 5 6 3" xfId="10636"/>
    <cellStyle name="GrandTotalNumber 5 2 5 6 4" xfId="10637"/>
    <cellStyle name="GrandTotalNumber 5 2 5 7" xfId="10638"/>
    <cellStyle name="GrandTotalNumber 5 2 5 7 2" xfId="10639"/>
    <cellStyle name="GrandTotalNumber 5 2 5 7 3" xfId="10640"/>
    <cellStyle name="GrandTotalNumber 5 2 5 8" xfId="10641"/>
    <cellStyle name="GrandTotalNumber 5 2 5 9" xfId="10642"/>
    <cellStyle name="GrandTotalNumber 5 2 6" xfId="10643"/>
    <cellStyle name="GrandTotalNumber 5 2 6 2" xfId="10644"/>
    <cellStyle name="GrandTotalNumber 5 2 6 2 2" xfId="10645"/>
    <cellStyle name="GrandTotalNumber 5 2 6 2 3" xfId="10646"/>
    <cellStyle name="GrandTotalNumber 5 2 6 3" xfId="10647"/>
    <cellStyle name="GrandTotalNumber 5 2 6 4" xfId="10648"/>
    <cellStyle name="GrandTotalNumber 5 2 7" xfId="10649"/>
    <cellStyle name="GrandTotalNumber 5 2 7 2" xfId="10650"/>
    <cellStyle name="GrandTotalNumber 5 2 7 2 2" xfId="10651"/>
    <cellStyle name="GrandTotalNumber 5 2 7 2 3" xfId="10652"/>
    <cellStyle name="GrandTotalNumber 5 2 7 3" xfId="10653"/>
    <cellStyle name="GrandTotalNumber 5 2 7 4" xfId="10654"/>
    <cellStyle name="GrandTotalNumber 5 2 8" xfId="10655"/>
    <cellStyle name="GrandTotalNumber 5 2 8 2" xfId="10656"/>
    <cellStyle name="GrandTotalNumber 5 2 8 2 2" xfId="10657"/>
    <cellStyle name="GrandTotalNumber 5 2 8 2 3" xfId="10658"/>
    <cellStyle name="GrandTotalNumber 5 2 8 3" xfId="10659"/>
    <cellStyle name="GrandTotalNumber 5 2 8 4" xfId="10660"/>
    <cellStyle name="GrandTotalNumber 5 2 9" xfId="10661"/>
    <cellStyle name="GrandTotalNumber 5 2 9 2" xfId="10662"/>
    <cellStyle name="GrandTotalNumber 5 2 9 2 2" xfId="10663"/>
    <cellStyle name="GrandTotalNumber 5 2 9 2 3" xfId="10664"/>
    <cellStyle name="GrandTotalNumber 5 2 9 3" xfId="10665"/>
    <cellStyle name="GrandTotalNumber 5 2 9 4" xfId="10666"/>
    <cellStyle name="GrandTotalNumber 5 3" xfId="10667"/>
    <cellStyle name="GrandTotalNumber 5 3 10" xfId="10668"/>
    <cellStyle name="GrandTotalNumber 5 3 10 2" xfId="10669"/>
    <cellStyle name="GrandTotalNumber 5 3 10 3" xfId="10670"/>
    <cellStyle name="GrandTotalNumber 5 3 11" xfId="10671"/>
    <cellStyle name="GrandTotalNumber 5 3 12" xfId="10672"/>
    <cellStyle name="GrandTotalNumber 5 3 2" xfId="10673"/>
    <cellStyle name="GrandTotalNumber 5 3 2 2" xfId="10674"/>
    <cellStyle name="GrandTotalNumber 5 3 2 2 2" xfId="10675"/>
    <cellStyle name="GrandTotalNumber 5 3 2 2 2 2" xfId="10676"/>
    <cellStyle name="GrandTotalNumber 5 3 2 2 2 3" xfId="10677"/>
    <cellStyle name="GrandTotalNumber 5 3 2 2 3" xfId="10678"/>
    <cellStyle name="GrandTotalNumber 5 3 2 2 4" xfId="10679"/>
    <cellStyle name="GrandTotalNumber 5 3 2 3" xfId="10680"/>
    <cellStyle name="GrandTotalNumber 5 3 2 3 2" xfId="10681"/>
    <cellStyle name="GrandTotalNumber 5 3 2 3 2 2" xfId="10682"/>
    <cellStyle name="GrandTotalNumber 5 3 2 3 2 3" xfId="10683"/>
    <cellStyle name="GrandTotalNumber 5 3 2 3 3" xfId="10684"/>
    <cellStyle name="GrandTotalNumber 5 3 2 3 4" xfId="10685"/>
    <cellStyle name="GrandTotalNumber 5 3 2 4" xfId="10686"/>
    <cellStyle name="GrandTotalNumber 5 3 2 4 2" xfId="10687"/>
    <cellStyle name="GrandTotalNumber 5 3 2 4 2 2" xfId="10688"/>
    <cellStyle name="GrandTotalNumber 5 3 2 4 2 3" xfId="10689"/>
    <cellStyle name="GrandTotalNumber 5 3 2 4 3" xfId="10690"/>
    <cellStyle name="GrandTotalNumber 5 3 2 4 4" xfId="10691"/>
    <cellStyle name="GrandTotalNumber 5 3 2 5" xfId="10692"/>
    <cellStyle name="GrandTotalNumber 5 3 2 5 2" xfId="10693"/>
    <cellStyle name="GrandTotalNumber 5 3 2 5 2 2" xfId="10694"/>
    <cellStyle name="GrandTotalNumber 5 3 2 5 2 3" xfId="10695"/>
    <cellStyle name="GrandTotalNumber 5 3 2 5 3" xfId="10696"/>
    <cellStyle name="GrandTotalNumber 5 3 2 5 4" xfId="10697"/>
    <cellStyle name="GrandTotalNumber 5 3 2 6" xfId="10698"/>
    <cellStyle name="GrandTotalNumber 5 3 2 6 2" xfId="10699"/>
    <cellStyle name="GrandTotalNumber 5 3 2 6 2 2" xfId="10700"/>
    <cellStyle name="GrandTotalNumber 5 3 2 6 2 3" xfId="10701"/>
    <cellStyle name="GrandTotalNumber 5 3 2 6 3" xfId="10702"/>
    <cellStyle name="GrandTotalNumber 5 3 2 6 4" xfId="10703"/>
    <cellStyle name="GrandTotalNumber 5 3 2 7" xfId="10704"/>
    <cellStyle name="GrandTotalNumber 5 3 2 7 2" xfId="10705"/>
    <cellStyle name="GrandTotalNumber 5 3 2 7 3" xfId="10706"/>
    <cellStyle name="GrandTotalNumber 5 3 2 8" xfId="10707"/>
    <cellStyle name="GrandTotalNumber 5 3 2 9" xfId="10708"/>
    <cellStyle name="GrandTotalNumber 5 3 3" xfId="10709"/>
    <cellStyle name="GrandTotalNumber 5 3 3 2" xfId="10710"/>
    <cellStyle name="GrandTotalNumber 5 3 3 2 2" xfId="10711"/>
    <cellStyle name="GrandTotalNumber 5 3 3 2 2 2" xfId="10712"/>
    <cellStyle name="GrandTotalNumber 5 3 3 2 2 3" xfId="10713"/>
    <cellStyle name="GrandTotalNumber 5 3 3 2 3" xfId="10714"/>
    <cellStyle name="GrandTotalNumber 5 3 3 2 4" xfId="10715"/>
    <cellStyle name="GrandTotalNumber 5 3 3 3" xfId="10716"/>
    <cellStyle name="GrandTotalNumber 5 3 3 3 2" xfId="10717"/>
    <cellStyle name="GrandTotalNumber 5 3 3 3 2 2" xfId="10718"/>
    <cellStyle name="GrandTotalNumber 5 3 3 3 2 3" xfId="10719"/>
    <cellStyle name="GrandTotalNumber 5 3 3 3 3" xfId="10720"/>
    <cellStyle name="GrandTotalNumber 5 3 3 3 4" xfId="10721"/>
    <cellStyle name="GrandTotalNumber 5 3 3 4" xfId="10722"/>
    <cellStyle name="GrandTotalNumber 5 3 3 4 2" xfId="10723"/>
    <cellStyle name="GrandTotalNumber 5 3 3 4 2 2" xfId="10724"/>
    <cellStyle name="GrandTotalNumber 5 3 3 4 2 3" xfId="10725"/>
    <cellStyle name="GrandTotalNumber 5 3 3 4 3" xfId="10726"/>
    <cellStyle name="GrandTotalNumber 5 3 3 4 4" xfId="10727"/>
    <cellStyle name="GrandTotalNumber 5 3 3 5" xfId="10728"/>
    <cellStyle name="GrandTotalNumber 5 3 3 5 2" xfId="10729"/>
    <cellStyle name="GrandTotalNumber 5 3 3 5 2 2" xfId="10730"/>
    <cellStyle name="GrandTotalNumber 5 3 3 5 2 3" xfId="10731"/>
    <cellStyle name="GrandTotalNumber 5 3 3 5 3" xfId="10732"/>
    <cellStyle name="GrandTotalNumber 5 3 3 5 4" xfId="10733"/>
    <cellStyle name="GrandTotalNumber 5 3 3 6" xfId="10734"/>
    <cellStyle name="GrandTotalNumber 5 3 3 6 2" xfId="10735"/>
    <cellStyle name="GrandTotalNumber 5 3 3 6 2 2" xfId="10736"/>
    <cellStyle name="GrandTotalNumber 5 3 3 6 2 3" xfId="10737"/>
    <cellStyle name="GrandTotalNumber 5 3 3 6 3" xfId="10738"/>
    <cellStyle name="GrandTotalNumber 5 3 3 6 4" xfId="10739"/>
    <cellStyle name="GrandTotalNumber 5 3 3 7" xfId="10740"/>
    <cellStyle name="GrandTotalNumber 5 3 3 7 2" xfId="10741"/>
    <cellStyle name="GrandTotalNumber 5 3 3 7 3" xfId="10742"/>
    <cellStyle name="GrandTotalNumber 5 3 3 8" xfId="10743"/>
    <cellStyle name="GrandTotalNumber 5 3 3 9" xfId="10744"/>
    <cellStyle name="GrandTotalNumber 5 3 4" xfId="10745"/>
    <cellStyle name="GrandTotalNumber 5 3 4 2" xfId="10746"/>
    <cellStyle name="GrandTotalNumber 5 3 4 2 2" xfId="10747"/>
    <cellStyle name="GrandTotalNumber 5 3 4 2 2 2" xfId="10748"/>
    <cellStyle name="GrandTotalNumber 5 3 4 2 2 3" xfId="10749"/>
    <cellStyle name="GrandTotalNumber 5 3 4 2 3" xfId="10750"/>
    <cellStyle name="GrandTotalNumber 5 3 4 2 4" xfId="10751"/>
    <cellStyle name="GrandTotalNumber 5 3 4 3" xfId="10752"/>
    <cellStyle name="GrandTotalNumber 5 3 4 3 2" xfId="10753"/>
    <cellStyle name="GrandTotalNumber 5 3 4 3 2 2" xfId="10754"/>
    <cellStyle name="GrandTotalNumber 5 3 4 3 2 3" xfId="10755"/>
    <cellStyle name="GrandTotalNumber 5 3 4 3 3" xfId="10756"/>
    <cellStyle name="GrandTotalNumber 5 3 4 3 4" xfId="10757"/>
    <cellStyle name="GrandTotalNumber 5 3 4 4" xfId="10758"/>
    <cellStyle name="GrandTotalNumber 5 3 4 4 2" xfId="10759"/>
    <cellStyle name="GrandTotalNumber 5 3 4 4 2 2" xfId="10760"/>
    <cellStyle name="GrandTotalNumber 5 3 4 4 2 3" xfId="10761"/>
    <cellStyle name="GrandTotalNumber 5 3 4 4 3" xfId="10762"/>
    <cellStyle name="GrandTotalNumber 5 3 4 4 4" xfId="10763"/>
    <cellStyle name="GrandTotalNumber 5 3 4 5" xfId="10764"/>
    <cellStyle name="GrandTotalNumber 5 3 4 5 2" xfId="10765"/>
    <cellStyle name="GrandTotalNumber 5 3 4 5 2 2" xfId="10766"/>
    <cellStyle name="GrandTotalNumber 5 3 4 5 2 3" xfId="10767"/>
    <cellStyle name="GrandTotalNumber 5 3 4 5 3" xfId="10768"/>
    <cellStyle name="GrandTotalNumber 5 3 4 5 4" xfId="10769"/>
    <cellStyle name="GrandTotalNumber 5 3 4 6" xfId="10770"/>
    <cellStyle name="GrandTotalNumber 5 3 4 6 2" xfId="10771"/>
    <cellStyle name="GrandTotalNumber 5 3 4 6 2 2" xfId="10772"/>
    <cellStyle name="GrandTotalNumber 5 3 4 6 2 3" xfId="10773"/>
    <cellStyle name="GrandTotalNumber 5 3 4 6 3" xfId="10774"/>
    <cellStyle name="GrandTotalNumber 5 3 4 6 4" xfId="10775"/>
    <cellStyle name="GrandTotalNumber 5 3 4 7" xfId="10776"/>
    <cellStyle name="GrandTotalNumber 5 3 4 7 2" xfId="10777"/>
    <cellStyle name="GrandTotalNumber 5 3 4 7 3" xfId="10778"/>
    <cellStyle name="GrandTotalNumber 5 3 4 8" xfId="10779"/>
    <cellStyle name="GrandTotalNumber 5 3 4 9" xfId="10780"/>
    <cellStyle name="GrandTotalNumber 5 3 5" xfId="10781"/>
    <cellStyle name="GrandTotalNumber 5 3 5 2" xfId="10782"/>
    <cellStyle name="GrandTotalNumber 5 3 5 2 2" xfId="10783"/>
    <cellStyle name="GrandTotalNumber 5 3 5 2 3" xfId="10784"/>
    <cellStyle name="GrandTotalNumber 5 3 5 3" xfId="10785"/>
    <cellStyle name="GrandTotalNumber 5 3 5 4" xfId="10786"/>
    <cellStyle name="GrandTotalNumber 5 3 6" xfId="10787"/>
    <cellStyle name="GrandTotalNumber 5 3 6 2" xfId="10788"/>
    <cellStyle name="GrandTotalNumber 5 3 6 2 2" xfId="10789"/>
    <cellStyle name="GrandTotalNumber 5 3 6 2 3" xfId="10790"/>
    <cellStyle name="GrandTotalNumber 5 3 6 3" xfId="10791"/>
    <cellStyle name="GrandTotalNumber 5 3 6 4" xfId="10792"/>
    <cellStyle name="GrandTotalNumber 5 3 7" xfId="10793"/>
    <cellStyle name="GrandTotalNumber 5 3 7 2" xfId="10794"/>
    <cellStyle name="GrandTotalNumber 5 3 7 2 2" xfId="10795"/>
    <cellStyle name="GrandTotalNumber 5 3 7 2 3" xfId="10796"/>
    <cellStyle name="GrandTotalNumber 5 3 7 3" xfId="10797"/>
    <cellStyle name="GrandTotalNumber 5 3 7 4" xfId="10798"/>
    <cellStyle name="GrandTotalNumber 5 3 8" xfId="10799"/>
    <cellStyle name="GrandTotalNumber 5 3 8 2" xfId="10800"/>
    <cellStyle name="GrandTotalNumber 5 3 8 2 2" xfId="10801"/>
    <cellStyle name="GrandTotalNumber 5 3 8 2 3" xfId="10802"/>
    <cellStyle name="GrandTotalNumber 5 3 8 3" xfId="10803"/>
    <cellStyle name="GrandTotalNumber 5 3 8 4" xfId="10804"/>
    <cellStyle name="GrandTotalNumber 5 3 9" xfId="10805"/>
    <cellStyle name="GrandTotalNumber 5 3 9 2" xfId="10806"/>
    <cellStyle name="GrandTotalNumber 5 3 9 2 2" xfId="10807"/>
    <cellStyle name="GrandTotalNumber 5 3 9 2 3" xfId="10808"/>
    <cellStyle name="GrandTotalNumber 5 3 9 3" xfId="10809"/>
    <cellStyle name="GrandTotalNumber 5 3 9 4" xfId="10810"/>
    <cellStyle name="GrandTotalNumber 5 4" xfId="10811"/>
    <cellStyle name="GrandTotalNumber 5 4 2" xfId="10812"/>
    <cellStyle name="GrandTotalNumber 5 4 2 2" xfId="10813"/>
    <cellStyle name="GrandTotalNumber 5 4 2 2 2" xfId="10814"/>
    <cellStyle name="GrandTotalNumber 5 4 2 2 3" xfId="10815"/>
    <cellStyle name="GrandTotalNumber 5 4 2 3" xfId="10816"/>
    <cellStyle name="GrandTotalNumber 5 4 2 4" xfId="10817"/>
    <cellStyle name="GrandTotalNumber 5 4 3" xfId="10818"/>
    <cellStyle name="GrandTotalNumber 5 4 3 2" xfId="10819"/>
    <cellStyle name="GrandTotalNumber 5 4 3 2 2" xfId="10820"/>
    <cellStyle name="GrandTotalNumber 5 4 3 2 3" xfId="10821"/>
    <cellStyle name="GrandTotalNumber 5 4 3 3" xfId="10822"/>
    <cellStyle name="GrandTotalNumber 5 4 3 4" xfId="10823"/>
    <cellStyle name="GrandTotalNumber 5 4 4" xfId="10824"/>
    <cellStyle name="GrandTotalNumber 5 4 4 2" xfId="10825"/>
    <cellStyle name="GrandTotalNumber 5 4 4 2 2" xfId="10826"/>
    <cellStyle name="GrandTotalNumber 5 4 4 2 3" xfId="10827"/>
    <cellStyle name="GrandTotalNumber 5 4 4 3" xfId="10828"/>
    <cellStyle name="GrandTotalNumber 5 4 4 4" xfId="10829"/>
    <cellStyle name="GrandTotalNumber 5 4 5" xfId="10830"/>
    <cellStyle name="GrandTotalNumber 5 4 5 2" xfId="10831"/>
    <cellStyle name="GrandTotalNumber 5 4 5 2 2" xfId="10832"/>
    <cellStyle name="GrandTotalNumber 5 4 5 2 3" xfId="10833"/>
    <cellStyle name="GrandTotalNumber 5 4 5 3" xfId="10834"/>
    <cellStyle name="GrandTotalNumber 5 4 5 4" xfId="10835"/>
    <cellStyle name="GrandTotalNumber 5 4 6" xfId="10836"/>
    <cellStyle name="GrandTotalNumber 5 4 6 2" xfId="10837"/>
    <cellStyle name="GrandTotalNumber 5 4 6 2 2" xfId="10838"/>
    <cellStyle name="GrandTotalNumber 5 4 6 2 3" xfId="10839"/>
    <cellStyle name="GrandTotalNumber 5 4 6 3" xfId="10840"/>
    <cellStyle name="GrandTotalNumber 5 4 6 4" xfId="10841"/>
    <cellStyle name="GrandTotalNumber 5 4 7" xfId="10842"/>
    <cellStyle name="GrandTotalNumber 5 4 7 2" xfId="10843"/>
    <cellStyle name="GrandTotalNumber 5 4 7 3" xfId="10844"/>
    <cellStyle name="GrandTotalNumber 5 4 8" xfId="10845"/>
    <cellStyle name="GrandTotalNumber 5 4 9" xfId="10846"/>
    <cellStyle name="GrandTotalNumber 5 5" xfId="10847"/>
    <cellStyle name="GrandTotalNumber 5 5 2" xfId="10848"/>
    <cellStyle name="GrandTotalNumber 5 5 2 2" xfId="10849"/>
    <cellStyle name="GrandTotalNumber 5 5 2 2 2" xfId="10850"/>
    <cellStyle name="GrandTotalNumber 5 5 2 2 3" xfId="10851"/>
    <cellStyle name="GrandTotalNumber 5 5 2 3" xfId="10852"/>
    <cellStyle name="GrandTotalNumber 5 5 2 4" xfId="10853"/>
    <cellStyle name="GrandTotalNumber 5 5 3" xfId="10854"/>
    <cellStyle name="GrandTotalNumber 5 5 3 2" xfId="10855"/>
    <cellStyle name="GrandTotalNumber 5 5 3 2 2" xfId="10856"/>
    <cellStyle name="GrandTotalNumber 5 5 3 2 3" xfId="10857"/>
    <cellStyle name="GrandTotalNumber 5 5 3 3" xfId="10858"/>
    <cellStyle name="GrandTotalNumber 5 5 3 4" xfId="10859"/>
    <cellStyle name="GrandTotalNumber 5 5 4" xfId="10860"/>
    <cellStyle name="GrandTotalNumber 5 5 4 2" xfId="10861"/>
    <cellStyle name="GrandTotalNumber 5 5 4 2 2" xfId="10862"/>
    <cellStyle name="GrandTotalNumber 5 5 4 2 3" xfId="10863"/>
    <cellStyle name="GrandTotalNumber 5 5 4 3" xfId="10864"/>
    <cellStyle name="GrandTotalNumber 5 5 4 4" xfId="10865"/>
    <cellStyle name="GrandTotalNumber 5 5 5" xfId="10866"/>
    <cellStyle name="GrandTotalNumber 5 5 5 2" xfId="10867"/>
    <cellStyle name="GrandTotalNumber 5 5 5 2 2" xfId="10868"/>
    <cellStyle name="GrandTotalNumber 5 5 5 2 3" xfId="10869"/>
    <cellStyle name="GrandTotalNumber 5 5 5 3" xfId="10870"/>
    <cellStyle name="GrandTotalNumber 5 5 5 4" xfId="10871"/>
    <cellStyle name="GrandTotalNumber 5 5 6" xfId="10872"/>
    <cellStyle name="GrandTotalNumber 5 5 6 2" xfId="10873"/>
    <cellStyle name="GrandTotalNumber 5 5 6 2 2" xfId="10874"/>
    <cellStyle name="GrandTotalNumber 5 5 6 2 3" xfId="10875"/>
    <cellStyle name="GrandTotalNumber 5 5 6 3" xfId="10876"/>
    <cellStyle name="GrandTotalNumber 5 5 6 4" xfId="10877"/>
    <cellStyle name="GrandTotalNumber 5 5 7" xfId="10878"/>
    <cellStyle name="GrandTotalNumber 5 5 7 2" xfId="10879"/>
    <cellStyle name="GrandTotalNumber 5 5 7 3" xfId="10880"/>
    <cellStyle name="GrandTotalNumber 5 5 8" xfId="10881"/>
    <cellStyle name="GrandTotalNumber 5 5 9" xfId="10882"/>
    <cellStyle name="GrandTotalNumber 5 6" xfId="10883"/>
    <cellStyle name="GrandTotalNumber 5 6 2" xfId="10884"/>
    <cellStyle name="GrandTotalNumber 5 6 2 2" xfId="10885"/>
    <cellStyle name="GrandTotalNumber 5 6 2 2 2" xfId="10886"/>
    <cellStyle name="GrandTotalNumber 5 6 2 2 3" xfId="10887"/>
    <cellStyle name="GrandTotalNumber 5 6 2 3" xfId="10888"/>
    <cellStyle name="GrandTotalNumber 5 6 2 4" xfId="10889"/>
    <cellStyle name="GrandTotalNumber 5 6 3" xfId="10890"/>
    <cellStyle name="GrandTotalNumber 5 6 3 2" xfId="10891"/>
    <cellStyle name="GrandTotalNumber 5 6 3 2 2" xfId="10892"/>
    <cellStyle name="GrandTotalNumber 5 6 3 2 3" xfId="10893"/>
    <cellStyle name="GrandTotalNumber 5 6 3 3" xfId="10894"/>
    <cellStyle name="GrandTotalNumber 5 6 3 4" xfId="10895"/>
    <cellStyle name="GrandTotalNumber 5 6 4" xfId="10896"/>
    <cellStyle name="GrandTotalNumber 5 6 4 2" xfId="10897"/>
    <cellStyle name="GrandTotalNumber 5 6 4 2 2" xfId="10898"/>
    <cellStyle name="GrandTotalNumber 5 6 4 2 3" xfId="10899"/>
    <cellStyle name="GrandTotalNumber 5 6 4 3" xfId="10900"/>
    <cellStyle name="GrandTotalNumber 5 6 4 4" xfId="10901"/>
    <cellStyle name="GrandTotalNumber 5 6 5" xfId="10902"/>
    <cellStyle name="GrandTotalNumber 5 6 5 2" xfId="10903"/>
    <cellStyle name="GrandTotalNumber 5 6 5 2 2" xfId="10904"/>
    <cellStyle name="GrandTotalNumber 5 6 5 2 3" xfId="10905"/>
    <cellStyle name="GrandTotalNumber 5 6 5 3" xfId="10906"/>
    <cellStyle name="GrandTotalNumber 5 6 5 4" xfId="10907"/>
    <cellStyle name="GrandTotalNumber 5 6 6" xfId="10908"/>
    <cellStyle name="GrandTotalNumber 5 6 6 2" xfId="10909"/>
    <cellStyle name="GrandTotalNumber 5 6 6 2 2" xfId="10910"/>
    <cellStyle name="GrandTotalNumber 5 6 6 2 3" xfId="10911"/>
    <cellStyle name="GrandTotalNumber 5 6 6 3" xfId="10912"/>
    <cellStyle name="GrandTotalNumber 5 6 6 4" xfId="10913"/>
    <cellStyle name="GrandTotalNumber 5 6 7" xfId="10914"/>
    <cellStyle name="GrandTotalNumber 5 6 7 2" xfId="10915"/>
    <cellStyle name="GrandTotalNumber 5 6 7 3" xfId="10916"/>
    <cellStyle name="GrandTotalNumber 5 6 8" xfId="10917"/>
    <cellStyle name="GrandTotalNumber 5 6 9" xfId="10918"/>
    <cellStyle name="GrandTotalNumber 5 7" xfId="10919"/>
    <cellStyle name="GrandTotalNumber 5 7 2" xfId="10920"/>
    <cellStyle name="GrandTotalNumber 5 7 2 2" xfId="10921"/>
    <cellStyle name="GrandTotalNumber 5 7 2 3" xfId="10922"/>
    <cellStyle name="GrandTotalNumber 5 7 3" xfId="10923"/>
    <cellStyle name="GrandTotalNumber 5 7 4" xfId="10924"/>
    <cellStyle name="GrandTotalNumber 5 8" xfId="10925"/>
    <cellStyle name="GrandTotalNumber 5 8 2" xfId="10926"/>
    <cellStyle name="GrandTotalNumber 5 8 2 2" xfId="10927"/>
    <cellStyle name="GrandTotalNumber 5 8 2 3" xfId="10928"/>
    <cellStyle name="GrandTotalNumber 5 8 3" xfId="10929"/>
    <cellStyle name="GrandTotalNumber 5 8 4" xfId="10930"/>
    <cellStyle name="GrandTotalNumber 5 9" xfId="10931"/>
    <cellStyle name="GrandTotalNumber 5 9 2" xfId="10932"/>
    <cellStyle name="GrandTotalNumber 5 9 2 2" xfId="10933"/>
    <cellStyle name="GrandTotalNumber 5 9 2 3" xfId="10934"/>
    <cellStyle name="GrandTotalNumber 5 9 3" xfId="10935"/>
    <cellStyle name="GrandTotalNumber 5 9 4" xfId="10936"/>
    <cellStyle name="GrandTotalNumber 6" xfId="10937"/>
    <cellStyle name="GrandTotalNumber 6 10" xfId="10938"/>
    <cellStyle name="GrandTotalNumber 6 10 2" xfId="10939"/>
    <cellStyle name="GrandTotalNumber 6 10 3" xfId="10940"/>
    <cellStyle name="GrandTotalNumber 6 11" xfId="10941"/>
    <cellStyle name="GrandTotalNumber 6 11 2" xfId="10942"/>
    <cellStyle name="GrandTotalNumber 6 11 3" xfId="10943"/>
    <cellStyle name="GrandTotalNumber 6 12" xfId="10944"/>
    <cellStyle name="GrandTotalNumber 6 12 2" xfId="10945"/>
    <cellStyle name="GrandTotalNumber 6 12 3" xfId="10946"/>
    <cellStyle name="GrandTotalNumber 6 13" xfId="10947"/>
    <cellStyle name="GrandTotalNumber 6 13 2" xfId="10948"/>
    <cellStyle name="GrandTotalNumber 6 13 3" xfId="10949"/>
    <cellStyle name="GrandTotalNumber 6 14" xfId="10950"/>
    <cellStyle name="GrandTotalNumber 6 14 2" xfId="10951"/>
    <cellStyle name="GrandTotalNumber 6 14 3" xfId="10952"/>
    <cellStyle name="GrandTotalNumber 6 15" xfId="10953"/>
    <cellStyle name="GrandTotalNumber 6 16" xfId="10954"/>
    <cellStyle name="GrandTotalNumber 6 2" xfId="10955"/>
    <cellStyle name="GrandTotalNumber 6 2 10" xfId="10956"/>
    <cellStyle name="GrandTotalNumber 6 2 10 2" xfId="10957"/>
    <cellStyle name="GrandTotalNumber 6 2 10 3" xfId="10958"/>
    <cellStyle name="GrandTotalNumber 6 2 11" xfId="10959"/>
    <cellStyle name="GrandTotalNumber 6 2 12" xfId="10960"/>
    <cellStyle name="GrandTotalNumber 6 2 2" xfId="10961"/>
    <cellStyle name="GrandTotalNumber 6 2 2 2" xfId="10962"/>
    <cellStyle name="GrandTotalNumber 6 2 2 2 2" xfId="10963"/>
    <cellStyle name="GrandTotalNumber 6 2 2 2 2 2" xfId="10964"/>
    <cellStyle name="GrandTotalNumber 6 2 2 2 2 3" xfId="10965"/>
    <cellStyle name="GrandTotalNumber 6 2 2 2 3" xfId="10966"/>
    <cellStyle name="GrandTotalNumber 6 2 2 2 4" xfId="10967"/>
    <cellStyle name="GrandTotalNumber 6 2 2 3" xfId="10968"/>
    <cellStyle name="GrandTotalNumber 6 2 2 3 2" xfId="10969"/>
    <cellStyle name="GrandTotalNumber 6 2 2 3 2 2" xfId="10970"/>
    <cellStyle name="GrandTotalNumber 6 2 2 3 2 3" xfId="10971"/>
    <cellStyle name="GrandTotalNumber 6 2 2 3 3" xfId="10972"/>
    <cellStyle name="GrandTotalNumber 6 2 2 3 4" xfId="10973"/>
    <cellStyle name="GrandTotalNumber 6 2 2 4" xfId="10974"/>
    <cellStyle name="GrandTotalNumber 6 2 2 4 2" xfId="10975"/>
    <cellStyle name="GrandTotalNumber 6 2 2 4 2 2" xfId="10976"/>
    <cellStyle name="GrandTotalNumber 6 2 2 4 2 3" xfId="10977"/>
    <cellStyle name="GrandTotalNumber 6 2 2 4 3" xfId="10978"/>
    <cellStyle name="GrandTotalNumber 6 2 2 4 4" xfId="10979"/>
    <cellStyle name="GrandTotalNumber 6 2 2 5" xfId="10980"/>
    <cellStyle name="GrandTotalNumber 6 2 2 5 2" xfId="10981"/>
    <cellStyle name="GrandTotalNumber 6 2 2 5 2 2" xfId="10982"/>
    <cellStyle name="GrandTotalNumber 6 2 2 5 2 3" xfId="10983"/>
    <cellStyle name="GrandTotalNumber 6 2 2 5 3" xfId="10984"/>
    <cellStyle name="GrandTotalNumber 6 2 2 5 4" xfId="10985"/>
    <cellStyle name="GrandTotalNumber 6 2 2 6" xfId="10986"/>
    <cellStyle name="GrandTotalNumber 6 2 2 6 2" xfId="10987"/>
    <cellStyle name="GrandTotalNumber 6 2 2 6 2 2" xfId="10988"/>
    <cellStyle name="GrandTotalNumber 6 2 2 6 2 3" xfId="10989"/>
    <cellStyle name="GrandTotalNumber 6 2 2 6 3" xfId="10990"/>
    <cellStyle name="GrandTotalNumber 6 2 2 6 4" xfId="10991"/>
    <cellStyle name="GrandTotalNumber 6 2 2 7" xfId="10992"/>
    <cellStyle name="GrandTotalNumber 6 2 2 7 2" xfId="10993"/>
    <cellStyle name="GrandTotalNumber 6 2 2 7 3" xfId="10994"/>
    <cellStyle name="GrandTotalNumber 6 2 2 8" xfId="10995"/>
    <cellStyle name="GrandTotalNumber 6 2 2 9" xfId="10996"/>
    <cellStyle name="GrandTotalNumber 6 2 3" xfId="10997"/>
    <cellStyle name="GrandTotalNumber 6 2 3 2" xfId="10998"/>
    <cellStyle name="GrandTotalNumber 6 2 3 2 2" xfId="10999"/>
    <cellStyle name="GrandTotalNumber 6 2 3 2 2 2" xfId="11000"/>
    <cellStyle name="GrandTotalNumber 6 2 3 2 2 3" xfId="11001"/>
    <cellStyle name="GrandTotalNumber 6 2 3 2 3" xfId="11002"/>
    <cellStyle name="GrandTotalNumber 6 2 3 2 4" xfId="11003"/>
    <cellStyle name="GrandTotalNumber 6 2 3 3" xfId="11004"/>
    <cellStyle name="GrandTotalNumber 6 2 3 3 2" xfId="11005"/>
    <cellStyle name="GrandTotalNumber 6 2 3 3 2 2" xfId="11006"/>
    <cellStyle name="GrandTotalNumber 6 2 3 3 2 3" xfId="11007"/>
    <cellStyle name="GrandTotalNumber 6 2 3 3 3" xfId="11008"/>
    <cellStyle name="GrandTotalNumber 6 2 3 3 4" xfId="11009"/>
    <cellStyle name="GrandTotalNumber 6 2 3 4" xfId="11010"/>
    <cellStyle name="GrandTotalNumber 6 2 3 4 2" xfId="11011"/>
    <cellStyle name="GrandTotalNumber 6 2 3 4 2 2" xfId="11012"/>
    <cellStyle name="GrandTotalNumber 6 2 3 4 2 3" xfId="11013"/>
    <cellStyle name="GrandTotalNumber 6 2 3 4 3" xfId="11014"/>
    <cellStyle name="GrandTotalNumber 6 2 3 4 4" xfId="11015"/>
    <cellStyle name="GrandTotalNumber 6 2 3 5" xfId="11016"/>
    <cellStyle name="GrandTotalNumber 6 2 3 5 2" xfId="11017"/>
    <cellStyle name="GrandTotalNumber 6 2 3 5 2 2" xfId="11018"/>
    <cellStyle name="GrandTotalNumber 6 2 3 5 2 3" xfId="11019"/>
    <cellStyle name="GrandTotalNumber 6 2 3 5 3" xfId="11020"/>
    <cellStyle name="GrandTotalNumber 6 2 3 5 4" xfId="11021"/>
    <cellStyle name="GrandTotalNumber 6 2 3 6" xfId="11022"/>
    <cellStyle name="GrandTotalNumber 6 2 3 6 2" xfId="11023"/>
    <cellStyle name="GrandTotalNumber 6 2 3 6 2 2" xfId="11024"/>
    <cellStyle name="GrandTotalNumber 6 2 3 6 2 3" xfId="11025"/>
    <cellStyle name="GrandTotalNumber 6 2 3 6 3" xfId="11026"/>
    <cellStyle name="GrandTotalNumber 6 2 3 6 4" xfId="11027"/>
    <cellStyle name="GrandTotalNumber 6 2 3 7" xfId="11028"/>
    <cellStyle name="GrandTotalNumber 6 2 3 7 2" xfId="11029"/>
    <cellStyle name="GrandTotalNumber 6 2 3 7 3" xfId="11030"/>
    <cellStyle name="GrandTotalNumber 6 2 3 8" xfId="11031"/>
    <cellStyle name="GrandTotalNumber 6 2 3 9" xfId="11032"/>
    <cellStyle name="GrandTotalNumber 6 2 4" xfId="11033"/>
    <cellStyle name="GrandTotalNumber 6 2 4 2" xfId="11034"/>
    <cellStyle name="GrandTotalNumber 6 2 4 2 2" xfId="11035"/>
    <cellStyle name="GrandTotalNumber 6 2 4 2 2 2" xfId="11036"/>
    <cellStyle name="GrandTotalNumber 6 2 4 2 2 3" xfId="11037"/>
    <cellStyle name="GrandTotalNumber 6 2 4 2 3" xfId="11038"/>
    <cellStyle name="GrandTotalNumber 6 2 4 2 4" xfId="11039"/>
    <cellStyle name="GrandTotalNumber 6 2 4 3" xfId="11040"/>
    <cellStyle name="GrandTotalNumber 6 2 4 3 2" xfId="11041"/>
    <cellStyle name="GrandTotalNumber 6 2 4 3 2 2" xfId="11042"/>
    <cellStyle name="GrandTotalNumber 6 2 4 3 2 3" xfId="11043"/>
    <cellStyle name="GrandTotalNumber 6 2 4 3 3" xfId="11044"/>
    <cellStyle name="GrandTotalNumber 6 2 4 3 4" xfId="11045"/>
    <cellStyle name="GrandTotalNumber 6 2 4 4" xfId="11046"/>
    <cellStyle name="GrandTotalNumber 6 2 4 4 2" xfId="11047"/>
    <cellStyle name="GrandTotalNumber 6 2 4 4 2 2" xfId="11048"/>
    <cellStyle name="GrandTotalNumber 6 2 4 4 2 3" xfId="11049"/>
    <cellStyle name="GrandTotalNumber 6 2 4 4 3" xfId="11050"/>
    <cellStyle name="GrandTotalNumber 6 2 4 4 4" xfId="11051"/>
    <cellStyle name="GrandTotalNumber 6 2 4 5" xfId="11052"/>
    <cellStyle name="GrandTotalNumber 6 2 4 5 2" xfId="11053"/>
    <cellStyle name="GrandTotalNumber 6 2 4 5 2 2" xfId="11054"/>
    <cellStyle name="GrandTotalNumber 6 2 4 5 2 3" xfId="11055"/>
    <cellStyle name="GrandTotalNumber 6 2 4 5 3" xfId="11056"/>
    <cellStyle name="GrandTotalNumber 6 2 4 5 4" xfId="11057"/>
    <cellStyle name="GrandTotalNumber 6 2 4 6" xfId="11058"/>
    <cellStyle name="GrandTotalNumber 6 2 4 6 2" xfId="11059"/>
    <cellStyle name="GrandTotalNumber 6 2 4 6 2 2" xfId="11060"/>
    <cellStyle name="GrandTotalNumber 6 2 4 6 2 3" xfId="11061"/>
    <cellStyle name="GrandTotalNumber 6 2 4 6 3" xfId="11062"/>
    <cellStyle name="GrandTotalNumber 6 2 4 6 4" xfId="11063"/>
    <cellStyle name="GrandTotalNumber 6 2 4 7" xfId="11064"/>
    <cellStyle name="GrandTotalNumber 6 2 4 7 2" xfId="11065"/>
    <cellStyle name="GrandTotalNumber 6 2 4 7 3" xfId="11066"/>
    <cellStyle name="GrandTotalNumber 6 2 4 8" xfId="11067"/>
    <cellStyle name="GrandTotalNumber 6 2 4 9" xfId="11068"/>
    <cellStyle name="GrandTotalNumber 6 2 5" xfId="11069"/>
    <cellStyle name="GrandTotalNumber 6 2 5 2" xfId="11070"/>
    <cellStyle name="GrandTotalNumber 6 2 5 2 2" xfId="11071"/>
    <cellStyle name="GrandTotalNumber 6 2 5 2 3" xfId="11072"/>
    <cellStyle name="GrandTotalNumber 6 2 5 3" xfId="11073"/>
    <cellStyle name="GrandTotalNumber 6 2 5 4" xfId="11074"/>
    <cellStyle name="GrandTotalNumber 6 2 6" xfId="11075"/>
    <cellStyle name="GrandTotalNumber 6 2 6 2" xfId="11076"/>
    <cellStyle name="GrandTotalNumber 6 2 6 2 2" xfId="11077"/>
    <cellStyle name="GrandTotalNumber 6 2 6 2 3" xfId="11078"/>
    <cellStyle name="GrandTotalNumber 6 2 6 3" xfId="11079"/>
    <cellStyle name="GrandTotalNumber 6 2 6 4" xfId="11080"/>
    <cellStyle name="GrandTotalNumber 6 2 7" xfId="11081"/>
    <cellStyle name="GrandTotalNumber 6 2 7 2" xfId="11082"/>
    <cellStyle name="GrandTotalNumber 6 2 7 2 2" xfId="11083"/>
    <cellStyle name="GrandTotalNumber 6 2 7 2 3" xfId="11084"/>
    <cellStyle name="GrandTotalNumber 6 2 7 3" xfId="11085"/>
    <cellStyle name="GrandTotalNumber 6 2 7 4" xfId="11086"/>
    <cellStyle name="GrandTotalNumber 6 2 8" xfId="11087"/>
    <cellStyle name="GrandTotalNumber 6 2 8 2" xfId="11088"/>
    <cellStyle name="GrandTotalNumber 6 2 8 2 2" xfId="11089"/>
    <cellStyle name="GrandTotalNumber 6 2 8 2 3" xfId="11090"/>
    <cellStyle name="GrandTotalNumber 6 2 8 3" xfId="11091"/>
    <cellStyle name="GrandTotalNumber 6 2 8 4" xfId="11092"/>
    <cellStyle name="GrandTotalNumber 6 2 9" xfId="11093"/>
    <cellStyle name="GrandTotalNumber 6 2 9 2" xfId="11094"/>
    <cellStyle name="GrandTotalNumber 6 2 9 2 2" xfId="11095"/>
    <cellStyle name="GrandTotalNumber 6 2 9 2 3" xfId="11096"/>
    <cellStyle name="GrandTotalNumber 6 2 9 3" xfId="11097"/>
    <cellStyle name="GrandTotalNumber 6 2 9 4" xfId="11098"/>
    <cellStyle name="GrandTotalNumber 6 3" xfId="11099"/>
    <cellStyle name="GrandTotalNumber 6 3 2" xfId="11100"/>
    <cellStyle name="GrandTotalNumber 6 3 2 2" xfId="11101"/>
    <cellStyle name="GrandTotalNumber 6 3 2 2 2" xfId="11102"/>
    <cellStyle name="GrandTotalNumber 6 3 2 2 3" xfId="11103"/>
    <cellStyle name="GrandTotalNumber 6 3 2 3" xfId="11104"/>
    <cellStyle name="GrandTotalNumber 6 3 2 4" xfId="11105"/>
    <cellStyle name="GrandTotalNumber 6 3 3" xfId="11106"/>
    <cellStyle name="GrandTotalNumber 6 3 3 2" xfId="11107"/>
    <cellStyle name="GrandTotalNumber 6 3 3 2 2" xfId="11108"/>
    <cellStyle name="GrandTotalNumber 6 3 3 2 3" xfId="11109"/>
    <cellStyle name="GrandTotalNumber 6 3 3 3" xfId="11110"/>
    <cellStyle name="GrandTotalNumber 6 3 3 4" xfId="11111"/>
    <cellStyle name="GrandTotalNumber 6 3 4" xfId="11112"/>
    <cellStyle name="GrandTotalNumber 6 3 4 2" xfId="11113"/>
    <cellStyle name="GrandTotalNumber 6 3 4 2 2" xfId="11114"/>
    <cellStyle name="GrandTotalNumber 6 3 4 2 3" xfId="11115"/>
    <cellStyle name="GrandTotalNumber 6 3 4 3" xfId="11116"/>
    <cellStyle name="GrandTotalNumber 6 3 4 4" xfId="11117"/>
    <cellStyle name="GrandTotalNumber 6 3 5" xfId="11118"/>
    <cellStyle name="GrandTotalNumber 6 3 5 2" xfId="11119"/>
    <cellStyle name="GrandTotalNumber 6 3 5 2 2" xfId="11120"/>
    <cellStyle name="GrandTotalNumber 6 3 5 2 3" xfId="11121"/>
    <cellStyle name="GrandTotalNumber 6 3 5 3" xfId="11122"/>
    <cellStyle name="GrandTotalNumber 6 3 5 4" xfId="11123"/>
    <cellStyle name="GrandTotalNumber 6 3 6" xfId="11124"/>
    <cellStyle name="GrandTotalNumber 6 3 6 2" xfId="11125"/>
    <cellStyle name="GrandTotalNumber 6 3 6 2 2" xfId="11126"/>
    <cellStyle name="GrandTotalNumber 6 3 6 2 3" xfId="11127"/>
    <cellStyle name="GrandTotalNumber 6 3 6 3" xfId="11128"/>
    <cellStyle name="GrandTotalNumber 6 3 6 4" xfId="11129"/>
    <cellStyle name="GrandTotalNumber 6 3 7" xfId="11130"/>
    <cellStyle name="GrandTotalNumber 6 3 7 2" xfId="11131"/>
    <cellStyle name="GrandTotalNumber 6 3 7 3" xfId="11132"/>
    <cellStyle name="GrandTotalNumber 6 3 8" xfId="11133"/>
    <cellStyle name="GrandTotalNumber 6 3 9" xfId="11134"/>
    <cellStyle name="GrandTotalNumber 6 4" xfId="11135"/>
    <cellStyle name="GrandTotalNumber 6 4 2" xfId="11136"/>
    <cellStyle name="GrandTotalNumber 6 4 2 2" xfId="11137"/>
    <cellStyle name="GrandTotalNumber 6 4 2 2 2" xfId="11138"/>
    <cellStyle name="GrandTotalNumber 6 4 2 2 3" xfId="11139"/>
    <cellStyle name="GrandTotalNumber 6 4 2 3" xfId="11140"/>
    <cellStyle name="GrandTotalNumber 6 4 2 4" xfId="11141"/>
    <cellStyle name="GrandTotalNumber 6 4 3" xfId="11142"/>
    <cellStyle name="GrandTotalNumber 6 4 3 2" xfId="11143"/>
    <cellStyle name="GrandTotalNumber 6 4 3 2 2" xfId="11144"/>
    <cellStyle name="GrandTotalNumber 6 4 3 2 3" xfId="11145"/>
    <cellStyle name="GrandTotalNumber 6 4 3 3" xfId="11146"/>
    <cellStyle name="GrandTotalNumber 6 4 3 4" xfId="11147"/>
    <cellStyle name="GrandTotalNumber 6 4 4" xfId="11148"/>
    <cellStyle name="GrandTotalNumber 6 4 4 2" xfId="11149"/>
    <cellStyle name="GrandTotalNumber 6 4 4 2 2" xfId="11150"/>
    <cellStyle name="GrandTotalNumber 6 4 4 2 3" xfId="11151"/>
    <cellStyle name="GrandTotalNumber 6 4 4 3" xfId="11152"/>
    <cellStyle name="GrandTotalNumber 6 4 4 4" xfId="11153"/>
    <cellStyle name="GrandTotalNumber 6 4 5" xfId="11154"/>
    <cellStyle name="GrandTotalNumber 6 4 5 2" xfId="11155"/>
    <cellStyle name="GrandTotalNumber 6 4 5 2 2" xfId="11156"/>
    <cellStyle name="GrandTotalNumber 6 4 5 2 3" xfId="11157"/>
    <cellStyle name="GrandTotalNumber 6 4 5 3" xfId="11158"/>
    <cellStyle name="GrandTotalNumber 6 4 5 4" xfId="11159"/>
    <cellStyle name="GrandTotalNumber 6 4 6" xfId="11160"/>
    <cellStyle name="GrandTotalNumber 6 4 6 2" xfId="11161"/>
    <cellStyle name="GrandTotalNumber 6 4 6 2 2" xfId="11162"/>
    <cellStyle name="GrandTotalNumber 6 4 6 2 3" xfId="11163"/>
    <cellStyle name="GrandTotalNumber 6 4 6 3" xfId="11164"/>
    <cellStyle name="GrandTotalNumber 6 4 6 4" xfId="11165"/>
    <cellStyle name="GrandTotalNumber 6 4 7" xfId="11166"/>
    <cellStyle name="GrandTotalNumber 6 4 7 2" xfId="11167"/>
    <cellStyle name="GrandTotalNumber 6 4 7 3" xfId="11168"/>
    <cellStyle name="GrandTotalNumber 6 4 8" xfId="11169"/>
    <cellStyle name="GrandTotalNumber 6 4 9" xfId="11170"/>
    <cellStyle name="GrandTotalNumber 6 5" xfId="11171"/>
    <cellStyle name="GrandTotalNumber 6 5 2" xfId="11172"/>
    <cellStyle name="GrandTotalNumber 6 5 2 2" xfId="11173"/>
    <cellStyle name="GrandTotalNumber 6 5 2 2 2" xfId="11174"/>
    <cellStyle name="GrandTotalNumber 6 5 2 2 3" xfId="11175"/>
    <cellStyle name="GrandTotalNumber 6 5 2 3" xfId="11176"/>
    <cellStyle name="GrandTotalNumber 6 5 2 4" xfId="11177"/>
    <cellStyle name="GrandTotalNumber 6 5 3" xfId="11178"/>
    <cellStyle name="GrandTotalNumber 6 5 3 2" xfId="11179"/>
    <cellStyle name="GrandTotalNumber 6 5 3 2 2" xfId="11180"/>
    <cellStyle name="GrandTotalNumber 6 5 3 2 3" xfId="11181"/>
    <cellStyle name="GrandTotalNumber 6 5 3 3" xfId="11182"/>
    <cellStyle name="GrandTotalNumber 6 5 3 4" xfId="11183"/>
    <cellStyle name="GrandTotalNumber 6 5 4" xfId="11184"/>
    <cellStyle name="GrandTotalNumber 6 5 4 2" xfId="11185"/>
    <cellStyle name="GrandTotalNumber 6 5 4 2 2" xfId="11186"/>
    <cellStyle name="GrandTotalNumber 6 5 4 2 3" xfId="11187"/>
    <cellStyle name="GrandTotalNumber 6 5 4 3" xfId="11188"/>
    <cellStyle name="GrandTotalNumber 6 5 4 4" xfId="11189"/>
    <cellStyle name="GrandTotalNumber 6 5 5" xfId="11190"/>
    <cellStyle name="GrandTotalNumber 6 5 5 2" xfId="11191"/>
    <cellStyle name="GrandTotalNumber 6 5 5 2 2" xfId="11192"/>
    <cellStyle name="GrandTotalNumber 6 5 5 2 3" xfId="11193"/>
    <cellStyle name="GrandTotalNumber 6 5 5 3" xfId="11194"/>
    <cellStyle name="GrandTotalNumber 6 5 5 4" xfId="11195"/>
    <cellStyle name="GrandTotalNumber 6 5 6" xfId="11196"/>
    <cellStyle name="GrandTotalNumber 6 5 6 2" xfId="11197"/>
    <cellStyle name="GrandTotalNumber 6 5 6 2 2" xfId="11198"/>
    <cellStyle name="GrandTotalNumber 6 5 6 2 3" xfId="11199"/>
    <cellStyle name="GrandTotalNumber 6 5 6 3" xfId="11200"/>
    <cellStyle name="GrandTotalNumber 6 5 6 4" xfId="11201"/>
    <cellStyle name="GrandTotalNumber 6 5 7" xfId="11202"/>
    <cellStyle name="GrandTotalNumber 6 5 7 2" xfId="11203"/>
    <cellStyle name="GrandTotalNumber 6 5 7 3" xfId="11204"/>
    <cellStyle name="GrandTotalNumber 6 5 8" xfId="11205"/>
    <cellStyle name="GrandTotalNumber 6 5 9" xfId="11206"/>
    <cellStyle name="GrandTotalNumber 6 6" xfId="11207"/>
    <cellStyle name="GrandTotalNumber 6 6 2" xfId="11208"/>
    <cellStyle name="GrandTotalNumber 6 6 2 2" xfId="11209"/>
    <cellStyle name="GrandTotalNumber 6 6 2 3" xfId="11210"/>
    <cellStyle name="GrandTotalNumber 6 6 3" xfId="11211"/>
    <cellStyle name="GrandTotalNumber 6 6 4" xfId="11212"/>
    <cellStyle name="GrandTotalNumber 6 7" xfId="11213"/>
    <cellStyle name="GrandTotalNumber 6 7 2" xfId="11214"/>
    <cellStyle name="GrandTotalNumber 6 7 2 2" xfId="11215"/>
    <cellStyle name="GrandTotalNumber 6 7 2 3" xfId="11216"/>
    <cellStyle name="GrandTotalNumber 6 7 3" xfId="11217"/>
    <cellStyle name="GrandTotalNumber 6 7 4" xfId="11218"/>
    <cellStyle name="GrandTotalNumber 6 8" xfId="11219"/>
    <cellStyle name="GrandTotalNumber 6 8 2" xfId="11220"/>
    <cellStyle name="GrandTotalNumber 6 8 2 2" xfId="11221"/>
    <cellStyle name="GrandTotalNumber 6 8 2 3" xfId="11222"/>
    <cellStyle name="GrandTotalNumber 6 8 3" xfId="11223"/>
    <cellStyle name="GrandTotalNumber 6 8 4" xfId="11224"/>
    <cellStyle name="GrandTotalNumber 6 9" xfId="11225"/>
    <cellStyle name="GrandTotalNumber 6 9 2" xfId="11226"/>
    <cellStyle name="GrandTotalNumber 6 9 2 2" xfId="11227"/>
    <cellStyle name="GrandTotalNumber 6 9 2 3" xfId="11228"/>
    <cellStyle name="GrandTotalNumber 6 9 3" xfId="11229"/>
    <cellStyle name="GrandTotalNumber 6 9 4" xfId="11230"/>
    <cellStyle name="GrandTotalNumber 7" xfId="11231"/>
    <cellStyle name="GrandTotalNumber 7 10" xfId="11232"/>
    <cellStyle name="GrandTotalNumber 7 10 2" xfId="11233"/>
    <cellStyle name="GrandTotalNumber 7 10 3" xfId="11234"/>
    <cellStyle name="GrandTotalNumber 7 11" xfId="11235"/>
    <cellStyle name="GrandTotalNumber 7 12" xfId="11236"/>
    <cellStyle name="GrandTotalNumber 7 2" xfId="11237"/>
    <cellStyle name="GrandTotalNumber 7 2 2" xfId="11238"/>
    <cellStyle name="GrandTotalNumber 7 2 2 2" xfId="11239"/>
    <cellStyle name="GrandTotalNumber 7 2 2 2 2" xfId="11240"/>
    <cellStyle name="GrandTotalNumber 7 2 2 2 3" xfId="11241"/>
    <cellStyle name="GrandTotalNumber 7 2 2 3" xfId="11242"/>
    <cellStyle name="GrandTotalNumber 7 2 2 4" xfId="11243"/>
    <cellStyle name="GrandTotalNumber 7 2 3" xfId="11244"/>
    <cellStyle name="GrandTotalNumber 7 2 3 2" xfId="11245"/>
    <cellStyle name="GrandTotalNumber 7 2 3 2 2" xfId="11246"/>
    <cellStyle name="GrandTotalNumber 7 2 3 2 3" xfId="11247"/>
    <cellStyle name="GrandTotalNumber 7 2 3 3" xfId="11248"/>
    <cellStyle name="GrandTotalNumber 7 2 3 4" xfId="11249"/>
    <cellStyle name="GrandTotalNumber 7 2 4" xfId="11250"/>
    <cellStyle name="GrandTotalNumber 7 2 4 2" xfId="11251"/>
    <cellStyle name="GrandTotalNumber 7 2 4 2 2" xfId="11252"/>
    <cellStyle name="GrandTotalNumber 7 2 4 2 3" xfId="11253"/>
    <cellStyle name="GrandTotalNumber 7 2 4 3" xfId="11254"/>
    <cellStyle name="GrandTotalNumber 7 2 4 4" xfId="11255"/>
    <cellStyle name="GrandTotalNumber 7 2 5" xfId="11256"/>
    <cellStyle name="GrandTotalNumber 7 2 5 2" xfId="11257"/>
    <cellStyle name="GrandTotalNumber 7 2 5 2 2" xfId="11258"/>
    <cellStyle name="GrandTotalNumber 7 2 5 2 3" xfId="11259"/>
    <cellStyle name="GrandTotalNumber 7 2 5 3" xfId="11260"/>
    <cellStyle name="GrandTotalNumber 7 2 5 4" xfId="11261"/>
    <cellStyle name="GrandTotalNumber 7 2 6" xfId="11262"/>
    <cellStyle name="GrandTotalNumber 7 2 6 2" xfId="11263"/>
    <cellStyle name="GrandTotalNumber 7 2 6 2 2" xfId="11264"/>
    <cellStyle name="GrandTotalNumber 7 2 6 2 3" xfId="11265"/>
    <cellStyle name="GrandTotalNumber 7 2 6 3" xfId="11266"/>
    <cellStyle name="GrandTotalNumber 7 2 6 4" xfId="11267"/>
    <cellStyle name="GrandTotalNumber 7 2 7" xfId="11268"/>
    <cellStyle name="GrandTotalNumber 7 2 7 2" xfId="11269"/>
    <cellStyle name="GrandTotalNumber 7 2 7 3" xfId="11270"/>
    <cellStyle name="GrandTotalNumber 7 2 8" xfId="11271"/>
    <cellStyle name="GrandTotalNumber 7 2 9" xfId="11272"/>
    <cellStyle name="GrandTotalNumber 7 3" xfId="11273"/>
    <cellStyle name="GrandTotalNumber 7 3 2" xfId="11274"/>
    <cellStyle name="GrandTotalNumber 7 3 2 2" xfId="11275"/>
    <cellStyle name="GrandTotalNumber 7 3 2 2 2" xfId="11276"/>
    <cellStyle name="GrandTotalNumber 7 3 2 2 3" xfId="11277"/>
    <cellStyle name="GrandTotalNumber 7 3 2 3" xfId="11278"/>
    <cellStyle name="GrandTotalNumber 7 3 2 4" xfId="11279"/>
    <cellStyle name="GrandTotalNumber 7 3 3" xfId="11280"/>
    <cellStyle name="GrandTotalNumber 7 3 3 2" xfId="11281"/>
    <cellStyle name="GrandTotalNumber 7 3 3 2 2" xfId="11282"/>
    <cellStyle name="GrandTotalNumber 7 3 3 2 3" xfId="11283"/>
    <cellStyle name="GrandTotalNumber 7 3 3 3" xfId="11284"/>
    <cellStyle name="GrandTotalNumber 7 3 3 4" xfId="11285"/>
    <cellStyle name="GrandTotalNumber 7 3 4" xfId="11286"/>
    <cellStyle name="GrandTotalNumber 7 3 4 2" xfId="11287"/>
    <cellStyle name="GrandTotalNumber 7 3 4 2 2" xfId="11288"/>
    <cellStyle name="GrandTotalNumber 7 3 4 2 3" xfId="11289"/>
    <cellStyle name="GrandTotalNumber 7 3 4 3" xfId="11290"/>
    <cellStyle name="GrandTotalNumber 7 3 4 4" xfId="11291"/>
    <cellStyle name="GrandTotalNumber 7 3 5" xfId="11292"/>
    <cellStyle name="GrandTotalNumber 7 3 5 2" xfId="11293"/>
    <cellStyle name="GrandTotalNumber 7 3 5 2 2" xfId="11294"/>
    <cellStyle name="GrandTotalNumber 7 3 5 2 3" xfId="11295"/>
    <cellStyle name="GrandTotalNumber 7 3 5 3" xfId="11296"/>
    <cellStyle name="GrandTotalNumber 7 3 5 4" xfId="11297"/>
    <cellStyle name="GrandTotalNumber 7 3 6" xfId="11298"/>
    <cellStyle name="GrandTotalNumber 7 3 6 2" xfId="11299"/>
    <cellStyle name="GrandTotalNumber 7 3 6 2 2" xfId="11300"/>
    <cellStyle name="GrandTotalNumber 7 3 6 2 3" xfId="11301"/>
    <cellStyle name="GrandTotalNumber 7 3 6 3" xfId="11302"/>
    <cellStyle name="GrandTotalNumber 7 3 6 4" xfId="11303"/>
    <cellStyle name="GrandTotalNumber 7 3 7" xfId="11304"/>
    <cellStyle name="GrandTotalNumber 7 3 7 2" xfId="11305"/>
    <cellStyle name="GrandTotalNumber 7 3 7 3" xfId="11306"/>
    <cellStyle name="GrandTotalNumber 7 3 8" xfId="11307"/>
    <cellStyle name="GrandTotalNumber 7 3 9" xfId="11308"/>
    <cellStyle name="GrandTotalNumber 7 4" xfId="11309"/>
    <cellStyle name="GrandTotalNumber 7 4 2" xfId="11310"/>
    <cellStyle name="GrandTotalNumber 7 4 2 2" xfId="11311"/>
    <cellStyle name="GrandTotalNumber 7 4 2 2 2" xfId="11312"/>
    <cellStyle name="GrandTotalNumber 7 4 2 2 3" xfId="11313"/>
    <cellStyle name="GrandTotalNumber 7 4 2 3" xfId="11314"/>
    <cellStyle name="GrandTotalNumber 7 4 2 4" xfId="11315"/>
    <cellStyle name="GrandTotalNumber 7 4 3" xfId="11316"/>
    <cellStyle name="GrandTotalNumber 7 4 3 2" xfId="11317"/>
    <cellStyle name="GrandTotalNumber 7 4 3 2 2" xfId="11318"/>
    <cellStyle name="GrandTotalNumber 7 4 3 2 3" xfId="11319"/>
    <cellStyle name="GrandTotalNumber 7 4 3 3" xfId="11320"/>
    <cellStyle name="GrandTotalNumber 7 4 3 4" xfId="11321"/>
    <cellStyle name="GrandTotalNumber 7 4 4" xfId="11322"/>
    <cellStyle name="GrandTotalNumber 7 4 4 2" xfId="11323"/>
    <cellStyle name="GrandTotalNumber 7 4 4 2 2" xfId="11324"/>
    <cellStyle name="GrandTotalNumber 7 4 4 2 3" xfId="11325"/>
    <cellStyle name="GrandTotalNumber 7 4 4 3" xfId="11326"/>
    <cellStyle name="GrandTotalNumber 7 4 4 4" xfId="11327"/>
    <cellStyle name="GrandTotalNumber 7 4 5" xfId="11328"/>
    <cellStyle name="GrandTotalNumber 7 4 5 2" xfId="11329"/>
    <cellStyle name="GrandTotalNumber 7 4 5 2 2" xfId="11330"/>
    <cellStyle name="GrandTotalNumber 7 4 5 2 3" xfId="11331"/>
    <cellStyle name="GrandTotalNumber 7 4 5 3" xfId="11332"/>
    <cellStyle name="GrandTotalNumber 7 4 5 4" xfId="11333"/>
    <cellStyle name="GrandTotalNumber 7 4 6" xfId="11334"/>
    <cellStyle name="GrandTotalNumber 7 4 6 2" xfId="11335"/>
    <cellStyle name="GrandTotalNumber 7 4 6 2 2" xfId="11336"/>
    <cellStyle name="GrandTotalNumber 7 4 6 2 3" xfId="11337"/>
    <cellStyle name="GrandTotalNumber 7 4 6 3" xfId="11338"/>
    <cellStyle name="GrandTotalNumber 7 4 6 4" xfId="11339"/>
    <cellStyle name="GrandTotalNumber 7 4 7" xfId="11340"/>
    <cellStyle name="GrandTotalNumber 7 4 7 2" xfId="11341"/>
    <cellStyle name="GrandTotalNumber 7 4 7 3" xfId="11342"/>
    <cellStyle name="GrandTotalNumber 7 4 8" xfId="11343"/>
    <cellStyle name="GrandTotalNumber 7 4 9" xfId="11344"/>
    <cellStyle name="GrandTotalNumber 7 5" xfId="11345"/>
    <cellStyle name="GrandTotalNumber 7 5 2" xfId="11346"/>
    <cellStyle name="GrandTotalNumber 7 5 2 2" xfId="11347"/>
    <cellStyle name="GrandTotalNumber 7 5 2 3" xfId="11348"/>
    <cellStyle name="GrandTotalNumber 7 5 3" xfId="11349"/>
    <cellStyle name="GrandTotalNumber 7 5 4" xfId="11350"/>
    <cellStyle name="GrandTotalNumber 7 6" xfId="11351"/>
    <cellStyle name="GrandTotalNumber 7 6 2" xfId="11352"/>
    <cellStyle name="GrandTotalNumber 7 6 2 2" xfId="11353"/>
    <cellStyle name="GrandTotalNumber 7 6 2 3" xfId="11354"/>
    <cellStyle name="GrandTotalNumber 7 6 3" xfId="11355"/>
    <cellStyle name="GrandTotalNumber 7 6 4" xfId="11356"/>
    <cellStyle name="GrandTotalNumber 7 7" xfId="11357"/>
    <cellStyle name="GrandTotalNumber 7 7 2" xfId="11358"/>
    <cellStyle name="GrandTotalNumber 7 7 2 2" xfId="11359"/>
    <cellStyle name="GrandTotalNumber 7 7 2 3" xfId="11360"/>
    <cellStyle name="GrandTotalNumber 7 7 3" xfId="11361"/>
    <cellStyle name="GrandTotalNumber 7 7 4" xfId="11362"/>
    <cellStyle name="GrandTotalNumber 7 8" xfId="11363"/>
    <cellStyle name="GrandTotalNumber 7 8 2" xfId="11364"/>
    <cellStyle name="GrandTotalNumber 7 8 2 2" xfId="11365"/>
    <cellStyle name="GrandTotalNumber 7 8 2 3" xfId="11366"/>
    <cellStyle name="GrandTotalNumber 7 8 3" xfId="11367"/>
    <cellStyle name="GrandTotalNumber 7 8 4" xfId="11368"/>
    <cellStyle name="GrandTotalNumber 7 9" xfId="11369"/>
    <cellStyle name="GrandTotalNumber 7 9 2" xfId="11370"/>
    <cellStyle name="GrandTotalNumber 7 9 2 2" xfId="11371"/>
    <cellStyle name="GrandTotalNumber 7 9 2 3" xfId="11372"/>
    <cellStyle name="GrandTotalNumber 7 9 3" xfId="11373"/>
    <cellStyle name="GrandTotalNumber 7 9 4" xfId="11374"/>
    <cellStyle name="GrandTotalNumber 8" xfId="11375"/>
    <cellStyle name="GrandTotalNumber 8 2" xfId="11376"/>
    <cellStyle name="GrandTotalNumber 8 2 2" xfId="11377"/>
    <cellStyle name="GrandTotalNumber 8 2 2 2" xfId="11378"/>
    <cellStyle name="GrandTotalNumber 8 2 2 3" xfId="11379"/>
    <cellStyle name="GrandTotalNumber 8 2 3" xfId="11380"/>
    <cellStyle name="GrandTotalNumber 8 2 4" xfId="11381"/>
    <cellStyle name="GrandTotalNumber 8 3" xfId="11382"/>
    <cellStyle name="GrandTotalNumber 8 3 2" xfId="11383"/>
    <cellStyle name="GrandTotalNumber 8 3 2 2" xfId="11384"/>
    <cellStyle name="GrandTotalNumber 8 3 2 3" xfId="11385"/>
    <cellStyle name="GrandTotalNumber 8 3 3" xfId="11386"/>
    <cellStyle name="GrandTotalNumber 8 3 4" xfId="11387"/>
    <cellStyle name="GrandTotalNumber 8 4" xfId="11388"/>
    <cellStyle name="GrandTotalNumber 8 4 2" xfId="11389"/>
    <cellStyle name="GrandTotalNumber 8 4 2 2" xfId="11390"/>
    <cellStyle name="GrandTotalNumber 8 4 2 3" xfId="11391"/>
    <cellStyle name="GrandTotalNumber 8 4 3" xfId="11392"/>
    <cellStyle name="GrandTotalNumber 8 4 4" xfId="11393"/>
    <cellStyle name="GrandTotalNumber 8 5" xfId="11394"/>
    <cellStyle name="GrandTotalNumber 8 5 2" xfId="11395"/>
    <cellStyle name="GrandTotalNumber 8 5 2 2" xfId="11396"/>
    <cellStyle name="GrandTotalNumber 8 5 2 3" xfId="11397"/>
    <cellStyle name="GrandTotalNumber 8 5 3" xfId="11398"/>
    <cellStyle name="GrandTotalNumber 8 5 4" xfId="11399"/>
    <cellStyle name="GrandTotalNumber 8 6" xfId="11400"/>
    <cellStyle name="GrandTotalNumber 8 6 2" xfId="11401"/>
    <cellStyle name="GrandTotalNumber 8 6 2 2" xfId="11402"/>
    <cellStyle name="GrandTotalNumber 8 6 2 3" xfId="11403"/>
    <cellStyle name="GrandTotalNumber 8 6 3" xfId="11404"/>
    <cellStyle name="GrandTotalNumber 8 6 4" xfId="11405"/>
    <cellStyle name="GrandTotalNumber 8 7" xfId="11406"/>
    <cellStyle name="GrandTotalNumber 8 7 2" xfId="11407"/>
    <cellStyle name="GrandTotalNumber 8 7 3" xfId="11408"/>
    <cellStyle name="GrandTotalNumber 8 8" xfId="11409"/>
    <cellStyle name="GrandTotalNumber 8 9" xfId="11410"/>
    <cellStyle name="GrandTotalNumber 9" xfId="11411"/>
    <cellStyle name="GrandTotalNumber 9 2" xfId="11412"/>
    <cellStyle name="GrandTotalNumber 9 2 2" xfId="11413"/>
    <cellStyle name="GrandTotalNumber 9 2 2 2" xfId="11414"/>
    <cellStyle name="GrandTotalNumber 9 2 2 3" xfId="11415"/>
    <cellStyle name="GrandTotalNumber 9 2 3" xfId="11416"/>
    <cellStyle name="GrandTotalNumber 9 2 4" xfId="11417"/>
    <cellStyle name="GrandTotalNumber 9 3" xfId="11418"/>
    <cellStyle name="GrandTotalNumber 9 3 2" xfId="11419"/>
    <cellStyle name="GrandTotalNumber 9 3 2 2" xfId="11420"/>
    <cellStyle name="GrandTotalNumber 9 3 2 3" xfId="11421"/>
    <cellStyle name="GrandTotalNumber 9 3 3" xfId="11422"/>
    <cellStyle name="GrandTotalNumber 9 3 4" xfId="11423"/>
    <cellStyle name="GrandTotalNumber 9 4" xfId="11424"/>
    <cellStyle name="GrandTotalNumber 9 4 2" xfId="11425"/>
    <cellStyle name="GrandTotalNumber 9 4 2 2" xfId="11426"/>
    <cellStyle name="GrandTotalNumber 9 4 2 3" xfId="11427"/>
    <cellStyle name="GrandTotalNumber 9 4 3" xfId="11428"/>
    <cellStyle name="GrandTotalNumber 9 4 4" xfId="11429"/>
    <cellStyle name="GrandTotalNumber 9 5" xfId="11430"/>
    <cellStyle name="GrandTotalNumber 9 5 2" xfId="11431"/>
    <cellStyle name="GrandTotalNumber 9 5 2 2" xfId="11432"/>
    <cellStyle name="GrandTotalNumber 9 5 2 3" xfId="11433"/>
    <cellStyle name="GrandTotalNumber 9 5 3" xfId="11434"/>
    <cellStyle name="GrandTotalNumber 9 5 4" xfId="11435"/>
    <cellStyle name="GrandTotalNumber 9 6" xfId="11436"/>
    <cellStyle name="GrandTotalNumber 9 6 2" xfId="11437"/>
    <cellStyle name="GrandTotalNumber 9 6 2 2" xfId="11438"/>
    <cellStyle name="GrandTotalNumber 9 6 2 3" xfId="11439"/>
    <cellStyle name="GrandTotalNumber 9 6 3" xfId="11440"/>
    <cellStyle name="GrandTotalNumber 9 6 4" xfId="11441"/>
    <cellStyle name="GrandTotalNumber 9 7" xfId="11442"/>
    <cellStyle name="GrandTotalNumber 9 7 2" xfId="11443"/>
    <cellStyle name="GrandTotalNumber 9 7 3" xfId="11444"/>
    <cellStyle name="GrandTotalNumber 9 8" xfId="11445"/>
    <cellStyle name="GrandTotalNumber 9 9" xfId="11446"/>
    <cellStyle name="GrandTotalRate" xfId="11447"/>
    <cellStyle name="GrandTotalRate 10" xfId="11448"/>
    <cellStyle name="GrandTotalRate 10 2" xfId="11449"/>
    <cellStyle name="GrandTotalRate 10 2 2" xfId="11450"/>
    <cellStyle name="GrandTotalRate 10 2 3" xfId="11451"/>
    <cellStyle name="GrandTotalRate 10 3" xfId="11452"/>
    <cellStyle name="GrandTotalRate 10 4" xfId="11453"/>
    <cellStyle name="GrandTotalRate 11" xfId="11454"/>
    <cellStyle name="GrandTotalRate 11 2" xfId="11455"/>
    <cellStyle name="GrandTotalRate 11 2 2" xfId="11456"/>
    <cellStyle name="GrandTotalRate 11 2 3" xfId="11457"/>
    <cellStyle name="GrandTotalRate 11 3" xfId="11458"/>
    <cellStyle name="GrandTotalRate 11 4" xfId="11459"/>
    <cellStyle name="GrandTotalRate 12" xfId="11460"/>
    <cellStyle name="GrandTotalRate 12 2" xfId="11461"/>
    <cellStyle name="GrandTotalRate 12 3" xfId="11462"/>
    <cellStyle name="GrandTotalRate 13" xfId="11463"/>
    <cellStyle name="GrandTotalRate 13 2" xfId="11464"/>
    <cellStyle name="GrandTotalRate 13 3" xfId="11465"/>
    <cellStyle name="GrandTotalRate 14" xfId="11466"/>
    <cellStyle name="GrandTotalRate 14 2" xfId="11467"/>
    <cellStyle name="GrandTotalRate 14 3" xfId="11468"/>
    <cellStyle name="GrandTotalRate 15" xfId="11469"/>
    <cellStyle name="GrandTotalRate 16" xfId="11470"/>
    <cellStyle name="GrandTotalRate 2" xfId="11471"/>
    <cellStyle name="GrandTotalRate 2 10" xfId="11472"/>
    <cellStyle name="GrandTotalRate 2 10 2" xfId="11473"/>
    <cellStyle name="GrandTotalRate 2 10 3" xfId="11474"/>
    <cellStyle name="GrandTotalRate 2 11" xfId="11475"/>
    <cellStyle name="GrandTotalRate 2 11 2" xfId="11476"/>
    <cellStyle name="GrandTotalRate 2 11 3" xfId="11477"/>
    <cellStyle name="GrandTotalRate 2 12" xfId="11478"/>
    <cellStyle name="GrandTotalRate 2 12 2" xfId="11479"/>
    <cellStyle name="GrandTotalRate 2 12 3" xfId="11480"/>
    <cellStyle name="GrandTotalRate 2 13" xfId="11481"/>
    <cellStyle name="GrandTotalRate 2 13 2" xfId="11482"/>
    <cellStyle name="GrandTotalRate 2 13 3" xfId="11483"/>
    <cellStyle name="GrandTotalRate 2 14" xfId="11484"/>
    <cellStyle name="GrandTotalRate 2 14 2" xfId="11485"/>
    <cellStyle name="GrandTotalRate 2 14 3" xfId="11486"/>
    <cellStyle name="GrandTotalRate 2 15" xfId="11487"/>
    <cellStyle name="GrandTotalRate 2 16" xfId="11488"/>
    <cellStyle name="GrandTotalRate 2 2" xfId="11489"/>
    <cellStyle name="GrandTotalRate 2 2 10" xfId="11490"/>
    <cellStyle name="GrandTotalRate 2 2 10 2" xfId="11491"/>
    <cellStyle name="GrandTotalRate 2 2 10 3" xfId="11492"/>
    <cellStyle name="GrandTotalRate 2 2 11" xfId="11493"/>
    <cellStyle name="GrandTotalRate 2 2 12" xfId="11494"/>
    <cellStyle name="GrandTotalRate 2 2 2" xfId="11495"/>
    <cellStyle name="GrandTotalRate 2 2 2 2" xfId="11496"/>
    <cellStyle name="GrandTotalRate 2 2 2 2 2" xfId="11497"/>
    <cellStyle name="GrandTotalRate 2 2 2 2 2 2" xfId="11498"/>
    <cellStyle name="GrandTotalRate 2 2 2 2 2 3" xfId="11499"/>
    <cellStyle name="GrandTotalRate 2 2 2 2 3" xfId="11500"/>
    <cellStyle name="GrandTotalRate 2 2 2 2 4" xfId="11501"/>
    <cellStyle name="GrandTotalRate 2 2 2 3" xfId="11502"/>
    <cellStyle name="GrandTotalRate 2 2 2 3 2" xfId="11503"/>
    <cellStyle name="GrandTotalRate 2 2 2 3 2 2" xfId="11504"/>
    <cellStyle name="GrandTotalRate 2 2 2 3 2 3" xfId="11505"/>
    <cellStyle name="GrandTotalRate 2 2 2 3 3" xfId="11506"/>
    <cellStyle name="GrandTotalRate 2 2 2 3 4" xfId="11507"/>
    <cellStyle name="GrandTotalRate 2 2 2 4" xfId="11508"/>
    <cellStyle name="GrandTotalRate 2 2 2 4 2" xfId="11509"/>
    <cellStyle name="GrandTotalRate 2 2 2 4 2 2" xfId="11510"/>
    <cellStyle name="GrandTotalRate 2 2 2 4 2 3" xfId="11511"/>
    <cellStyle name="GrandTotalRate 2 2 2 4 3" xfId="11512"/>
    <cellStyle name="GrandTotalRate 2 2 2 4 4" xfId="11513"/>
    <cellStyle name="GrandTotalRate 2 2 2 5" xfId="11514"/>
    <cellStyle name="GrandTotalRate 2 2 2 5 2" xfId="11515"/>
    <cellStyle name="GrandTotalRate 2 2 2 5 2 2" xfId="11516"/>
    <cellStyle name="GrandTotalRate 2 2 2 5 2 3" xfId="11517"/>
    <cellStyle name="GrandTotalRate 2 2 2 5 3" xfId="11518"/>
    <cellStyle name="GrandTotalRate 2 2 2 5 4" xfId="11519"/>
    <cellStyle name="GrandTotalRate 2 2 2 6" xfId="11520"/>
    <cellStyle name="GrandTotalRate 2 2 2 6 2" xfId="11521"/>
    <cellStyle name="GrandTotalRate 2 2 2 6 2 2" xfId="11522"/>
    <cellStyle name="GrandTotalRate 2 2 2 6 2 3" xfId="11523"/>
    <cellStyle name="GrandTotalRate 2 2 2 6 3" xfId="11524"/>
    <cellStyle name="GrandTotalRate 2 2 2 6 4" xfId="11525"/>
    <cellStyle name="GrandTotalRate 2 2 2 7" xfId="11526"/>
    <cellStyle name="GrandTotalRate 2 2 2 7 2" xfId="11527"/>
    <cellStyle name="GrandTotalRate 2 2 2 7 3" xfId="11528"/>
    <cellStyle name="GrandTotalRate 2 2 2 8" xfId="11529"/>
    <cellStyle name="GrandTotalRate 2 2 2 9" xfId="11530"/>
    <cellStyle name="GrandTotalRate 2 2 3" xfId="11531"/>
    <cellStyle name="GrandTotalRate 2 2 3 2" xfId="11532"/>
    <cellStyle name="GrandTotalRate 2 2 3 2 2" xfId="11533"/>
    <cellStyle name="GrandTotalRate 2 2 3 2 2 2" xfId="11534"/>
    <cellStyle name="GrandTotalRate 2 2 3 2 2 3" xfId="11535"/>
    <cellStyle name="GrandTotalRate 2 2 3 2 3" xfId="11536"/>
    <cellStyle name="GrandTotalRate 2 2 3 2 4" xfId="11537"/>
    <cellStyle name="GrandTotalRate 2 2 3 3" xfId="11538"/>
    <cellStyle name="GrandTotalRate 2 2 3 3 2" xfId="11539"/>
    <cellStyle name="GrandTotalRate 2 2 3 3 2 2" xfId="11540"/>
    <cellStyle name="GrandTotalRate 2 2 3 3 2 3" xfId="11541"/>
    <cellStyle name="GrandTotalRate 2 2 3 3 3" xfId="11542"/>
    <cellStyle name="GrandTotalRate 2 2 3 3 4" xfId="11543"/>
    <cellStyle name="GrandTotalRate 2 2 3 4" xfId="11544"/>
    <cellStyle name="GrandTotalRate 2 2 3 4 2" xfId="11545"/>
    <cellStyle name="GrandTotalRate 2 2 3 4 2 2" xfId="11546"/>
    <cellStyle name="GrandTotalRate 2 2 3 4 2 3" xfId="11547"/>
    <cellStyle name="GrandTotalRate 2 2 3 4 3" xfId="11548"/>
    <cellStyle name="GrandTotalRate 2 2 3 4 4" xfId="11549"/>
    <cellStyle name="GrandTotalRate 2 2 3 5" xfId="11550"/>
    <cellStyle name="GrandTotalRate 2 2 3 5 2" xfId="11551"/>
    <cellStyle name="GrandTotalRate 2 2 3 5 2 2" xfId="11552"/>
    <cellStyle name="GrandTotalRate 2 2 3 5 2 3" xfId="11553"/>
    <cellStyle name="GrandTotalRate 2 2 3 5 3" xfId="11554"/>
    <cellStyle name="GrandTotalRate 2 2 3 5 4" xfId="11555"/>
    <cellStyle name="GrandTotalRate 2 2 3 6" xfId="11556"/>
    <cellStyle name="GrandTotalRate 2 2 3 6 2" xfId="11557"/>
    <cellStyle name="GrandTotalRate 2 2 3 6 2 2" xfId="11558"/>
    <cellStyle name="GrandTotalRate 2 2 3 6 2 3" xfId="11559"/>
    <cellStyle name="GrandTotalRate 2 2 3 6 3" xfId="11560"/>
    <cellStyle name="GrandTotalRate 2 2 3 6 4" xfId="11561"/>
    <cellStyle name="GrandTotalRate 2 2 3 7" xfId="11562"/>
    <cellStyle name="GrandTotalRate 2 2 3 7 2" xfId="11563"/>
    <cellStyle name="GrandTotalRate 2 2 3 7 3" xfId="11564"/>
    <cellStyle name="GrandTotalRate 2 2 3 8" xfId="11565"/>
    <cellStyle name="GrandTotalRate 2 2 3 9" xfId="11566"/>
    <cellStyle name="GrandTotalRate 2 2 4" xfId="11567"/>
    <cellStyle name="GrandTotalRate 2 2 4 2" xfId="11568"/>
    <cellStyle name="GrandTotalRate 2 2 4 2 2" xfId="11569"/>
    <cellStyle name="GrandTotalRate 2 2 4 2 2 2" xfId="11570"/>
    <cellStyle name="GrandTotalRate 2 2 4 2 2 3" xfId="11571"/>
    <cellStyle name="GrandTotalRate 2 2 4 2 3" xfId="11572"/>
    <cellStyle name="GrandTotalRate 2 2 4 2 4" xfId="11573"/>
    <cellStyle name="GrandTotalRate 2 2 4 3" xfId="11574"/>
    <cellStyle name="GrandTotalRate 2 2 4 3 2" xfId="11575"/>
    <cellStyle name="GrandTotalRate 2 2 4 3 2 2" xfId="11576"/>
    <cellStyle name="GrandTotalRate 2 2 4 3 2 3" xfId="11577"/>
    <cellStyle name="GrandTotalRate 2 2 4 3 3" xfId="11578"/>
    <cellStyle name="GrandTotalRate 2 2 4 3 4" xfId="11579"/>
    <cellStyle name="GrandTotalRate 2 2 4 4" xfId="11580"/>
    <cellStyle name="GrandTotalRate 2 2 4 4 2" xfId="11581"/>
    <cellStyle name="GrandTotalRate 2 2 4 4 2 2" xfId="11582"/>
    <cellStyle name="GrandTotalRate 2 2 4 4 2 3" xfId="11583"/>
    <cellStyle name="GrandTotalRate 2 2 4 4 3" xfId="11584"/>
    <cellStyle name="GrandTotalRate 2 2 4 4 4" xfId="11585"/>
    <cellStyle name="GrandTotalRate 2 2 4 5" xfId="11586"/>
    <cellStyle name="GrandTotalRate 2 2 4 5 2" xfId="11587"/>
    <cellStyle name="GrandTotalRate 2 2 4 5 2 2" xfId="11588"/>
    <cellStyle name="GrandTotalRate 2 2 4 5 2 3" xfId="11589"/>
    <cellStyle name="GrandTotalRate 2 2 4 5 3" xfId="11590"/>
    <cellStyle name="GrandTotalRate 2 2 4 5 4" xfId="11591"/>
    <cellStyle name="GrandTotalRate 2 2 4 6" xfId="11592"/>
    <cellStyle name="GrandTotalRate 2 2 4 6 2" xfId="11593"/>
    <cellStyle name="GrandTotalRate 2 2 4 6 2 2" xfId="11594"/>
    <cellStyle name="GrandTotalRate 2 2 4 6 2 3" xfId="11595"/>
    <cellStyle name="GrandTotalRate 2 2 4 6 3" xfId="11596"/>
    <cellStyle name="GrandTotalRate 2 2 4 6 4" xfId="11597"/>
    <cellStyle name="GrandTotalRate 2 2 4 7" xfId="11598"/>
    <cellStyle name="GrandTotalRate 2 2 4 7 2" xfId="11599"/>
    <cellStyle name="GrandTotalRate 2 2 4 7 3" xfId="11600"/>
    <cellStyle name="GrandTotalRate 2 2 4 8" xfId="11601"/>
    <cellStyle name="GrandTotalRate 2 2 4 9" xfId="11602"/>
    <cellStyle name="GrandTotalRate 2 2 5" xfId="11603"/>
    <cellStyle name="GrandTotalRate 2 2 5 2" xfId="11604"/>
    <cellStyle name="GrandTotalRate 2 2 5 2 2" xfId="11605"/>
    <cellStyle name="GrandTotalRate 2 2 5 2 3" xfId="11606"/>
    <cellStyle name="GrandTotalRate 2 2 5 3" xfId="11607"/>
    <cellStyle name="GrandTotalRate 2 2 5 4" xfId="11608"/>
    <cellStyle name="GrandTotalRate 2 2 6" xfId="11609"/>
    <cellStyle name="GrandTotalRate 2 2 6 2" xfId="11610"/>
    <cellStyle name="GrandTotalRate 2 2 6 2 2" xfId="11611"/>
    <cellStyle name="GrandTotalRate 2 2 6 2 3" xfId="11612"/>
    <cellStyle name="GrandTotalRate 2 2 6 3" xfId="11613"/>
    <cellStyle name="GrandTotalRate 2 2 6 4" xfId="11614"/>
    <cellStyle name="GrandTotalRate 2 2 7" xfId="11615"/>
    <cellStyle name="GrandTotalRate 2 2 7 2" xfId="11616"/>
    <cellStyle name="GrandTotalRate 2 2 7 2 2" xfId="11617"/>
    <cellStyle name="GrandTotalRate 2 2 7 2 3" xfId="11618"/>
    <cellStyle name="GrandTotalRate 2 2 7 3" xfId="11619"/>
    <cellStyle name="GrandTotalRate 2 2 7 4" xfId="11620"/>
    <cellStyle name="GrandTotalRate 2 2 8" xfId="11621"/>
    <cellStyle name="GrandTotalRate 2 2 8 2" xfId="11622"/>
    <cellStyle name="GrandTotalRate 2 2 8 2 2" xfId="11623"/>
    <cellStyle name="GrandTotalRate 2 2 8 2 3" xfId="11624"/>
    <cellStyle name="GrandTotalRate 2 2 8 3" xfId="11625"/>
    <cellStyle name="GrandTotalRate 2 2 8 4" xfId="11626"/>
    <cellStyle name="GrandTotalRate 2 2 9" xfId="11627"/>
    <cellStyle name="GrandTotalRate 2 2 9 2" xfId="11628"/>
    <cellStyle name="GrandTotalRate 2 2 9 2 2" xfId="11629"/>
    <cellStyle name="GrandTotalRate 2 2 9 2 3" xfId="11630"/>
    <cellStyle name="GrandTotalRate 2 2 9 3" xfId="11631"/>
    <cellStyle name="GrandTotalRate 2 2 9 4" xfId="11632"/>
    <cellStyle name="GrandTotalRate 2 3" xfId="11633"/>
    <cellStyle name="GrandTotalRate 2 3 2" xfId="11634"/>
    <cellStyle name="GrandTotalRate 2 3 2 2" xfId="11635"/>
    <cellStyle name="GrandTotalRate 2 3 2 2 2" xfId="11636"/>
    <cellStyle name="GrandTotalRate 2 3 2 2 3" xfId="11637"/>
    <cellStyle name="GrandTotalRate 2 3 2 3" xfId="11638"/>
    <cellStyle name="GrandTotalRate 2 3 2 4" xfId="11639"/>
    <cellStyle name="GrandTotalRate 2 3 3" xfId="11640"/>
    <cellStyle name="GrandTotalRate 2 3 3 2" xfId="11641"/>
    <cellStyle name="GrandTotalRate 2 3 3 2 2" xfId="11642"/>
    <cellStyle name="GrandTotalRate 2 3 3 2 3" xfId="11643"/>
    <cellStyle name="GrandTotalRate 2 3 3 3" xfId="11644"/>
    <cellStyle name="GrandTotalRate 2 3 3 4" xfId="11645"/>
    <cellStyle name="GrandTotalRate 2 3 4" xfId="11646"/>
    <cellStyle name="GrandTotalRate 2 3 4 2" xfId="11647"/>
    <cellStyle name="GrandTotalRate 2 3 4 2 2" xfId="11648"/>
    <cellStyle name="GrandTotalRate 2 3 4 2 3" xfId="11649"/>
    <cellStyle name="GrandTotalRate 2 3 4 3" xfId="11650"/>
    <cellStyle name="GrandTotalRate 2 3 4 4" xfId="11651"/>
    <cellStyle name="GrandTotalRate 2 3 5" xfId="11652"/>
    <cellStyle name="GrandTotalRate 2 3 5 2" xfId="11653"/>
    <cellStyle name="GrandTotalRate 2 3 5 2 2" xfId="11654"/>
    <cellStyle name="GrandTotalRate 2 3 5 2 3" xfId="11655"/>
    <cellStyle name="GrandTotalRate 2 3 5 3" xfId="11656"/>
    <cellStyle name="GrandTotalRate 2 3 5 4" xfId="11657"/>
    <cellStyle name="GrandTotalRate 2 3 6" xfId="11658"/>
    <cellStyle name="GrandTotalRate 2 3 6 2" xfId="11659"/>
    <cellStyle name="GrandTotalRate 2 3 6 2 2" xfId="11660"/>
    <cellStyle name="GrandTotalRate 2 3 6 2 3" xfId="11661"/>
    <cellStyle name="GrandTotalRate 2 3 6 3" xfId="11662"/>
    <cellStyle name="GrandTotalRate 2 3 6 4" xfId="11663"/>
    <cellStyle name="GrandTotalRate 2 3 7" xfId="11664"/>
    <cellStyle name="GrandTotalRate 2 3 7 2" xfId="11665"/>
    <cellStyle name="GrandTotalRate 2 3 7 3" xfId="11666"/>
    <cellStyle name="GrandTotalRate 2 3 8" xfId="11667"/>
    <cellStyle name="GrandTotalRate 2 3 9" xfId="11668"/>
    <cellStyle name="GrandTotalRate 2 4" xfId="11669"/>
    <cellStyle name="GrandTotalRate 2 4 2" xfId="11670"/>
    <cellStyle name="GrandTotalRate 2 4 2 2" xfId="11671"/>
    <cellStyle name="GrandTotalRate 2 4 2 2 2" xfId="11672"/>
    <cellStyle name="GrandTotalRate 2 4 2 2 3" xfId="11673"/>
    <cellStyle name="GrandTotalRate 2 4 2 3" xfId="11674"/>
    <cellStyle name="GrandTotalRate 2 4 2 4" xfId="11675"/>
    <cellStyle name="GrandTotalRate 2 4 3" xfId="11676"/>
    <cellStyle name="GrandTotalRate 2 4 3 2" xfId="11677"/>
    <cellStyle name="GrandTotalRate 2 4 3 2 2" xfId="11678"/>
    <cellStyle name="GrandTotalRate 2 4 3 2 3" xfId="11679"/>
    <cellStyle name="GrandTotalRate 2 4 3 3" xfId="11680"/>
    <cellStyle name="GrandTotalRate 2 4 3 4" xfId="11681"/>
    <cellStyle name="GrandTotalRate 2 4 4" xfId="11682"/>
    <cellStyle name="GrandTotalRate 2 4 4 2" xfId="11683"/>
    <cellStyle name="GrandTotalRate 2 4 4 2 2" xfId="11684"/>
    <cellStyle name="GrandTotalRate 2 4 4 2 3" xfId="11685"/>
    <cellStyle name="GrandTotalRate 2 4 4 3" xfId="11686"/>
    <cellStyle name="GrandTotalRate 2 4 4 4" xfId="11687"/>
    <cellStyle name="GrandTotalRate 2 4 5" xfId="11688"/>
    <cellStyle name="GrandTotalRate 2 4 5 2" xfId="11689"/>
    <cellStyle name="GrandTotalRate 2 4 5 2 2" xfId="11690"/>
    <cellStyle name="GrandTotalRate 2 4 5 2 3" xfId="11691"/>
    <cellStyle name="GrandTotalRate 2 4 5 3" xfId="11692"/>
    <cellStyle name="GrandTotalRate 2 4 5 4" xfId="11693"/>
    <cellStyle name="GrandTotalRate 2 4 6" xfId="11694"/>
    <cellStyle name="GrandTotalRate 2 4 6 2" xfId="11695"/>
    <cellStyle name="GrandTotalRate 2 4 6 2 2" xfId="11696"/>
    <cellStyle name="GrandTotalRate 2 4 6 2 3" xfId="11697"/>
    <cellStyle name="GrandTotalRate 2 4 6 3" xfId="11698"/>
    <cellStyle name="GrandTotalRate 2 4 6 4" xfId="11699"/>
    <cellStyle name="GrandTotalRate 2 4 7" xfId="11700"/>
    <cellStyle name="GrandTotalRate 2 4 7 2" xfId="11701"/>
    <cellStyle name="GrandTotalRate 2 4 7 3" xfId="11702"/>
    <cellStyle name="GrandTotalRate 2 4 8" xfId="11703"/>
    <cellStyle name="GrandTotalRate 2 4 9" xfId="11704"/>
    <cellStyle name="GrandTotalRate 2 5" xfId="11705"/>
    <cellStyle name="GrandTotalRate 2 5 2" xfId="11706"/>
    <cellStyle name="GrandTotalRate 2 5 2 2" xfId="11707"/>
    <cellStyle name="GrandTotalRate 2 5 2 2 2" xfId="11708"/>
    <cellStyle name="GrandTotalRate 2 5 2 2 3" xfId="11709"/>
    <cellStyle name="GrandTotalRate 2 5 2 3" xfId="11710"/>
    <cellStyle name="GrandTotalRate 2 5 2 4" xfId="11711"/>
    <cellStyle name="GrandTotalRate 2 5 3" xfId="11712"/>
    <cellStyle name="GrandTotalRate 2 5 3 2" xfId="11713"/>
    <cellStyle name="GrandTotalRate 2 5 3 2 2" xfId="11714"/>
    <cellStyle name="GrandTotalRate 2 5 3 2 3" xfId="11715"/>
    <cellStyle name="GrandTotalRate 2 5 3 3" xfId="11716"/>
    <cellStyle name="GrandTotalRate 2 5 3 4" xfId="11717"/>
    <cellStyle name="GrandTotalRate 2 5 4" xfId="11718"/>
    <cellStyle name="GrandTotalRate 2 5 4 2" xfId="11719"/>
    <cellStyle name="GrandTotalRate 2 5 4 2 2" xfId="11720"/>
    <cellStyle name="GrandTotalRate 2 5 4 2 3" xfId="11721"/>
    <cellStyle name="GrandTotalRate 2 5 4 3" xfId="11722"/>
    <cellStyle name="GrandTotalRate 2 5 4 4" xfId="11723"/>
    <cellStyle name="GrandTotalRate 2 5 5" xfId="11724"/>
    <cellStyle name="GrandTotalRate 2 5 5 2" xfId="11725"/>
    <cellStyle name="GrandTotalRate 2 5 5 2 2" xfId="11726"/>
    <cellStyle name="GrandTotalRate 2 5 5 2 3" xfId="11727"/>
    <cellStyle name="GrandTotalRate 2 5 5 3" xfId="11728"/>
    <cellStyle name="GrandTotalRate 2 5 5 4" xfId="11729"/>
    <cellStyle name="GrandTotalRate 2 5 6" xfId="11730"/>
    <cellStyle name="GrandTotalRate 2 5 6 2" xfId="11731"/>
    <cellStyle name="GrandTotalRate 2 5 6 2 2" xfId="11732"/>
    <cellStyle name="GrandTotalRate 2 5 6 2 3" xfId="11733"/>
    <cellStyle name="GrandTotalRate 2 5 6 3" xfId="11734"/>
    <cellStyle name="GrandTotalRate 2 5 6 4" xfId="11735"/>
    <cellStyle name="GrandTotalRate 2 5 7" xfId="11736"/>
    <cellStyle name="GrandTotalRate 2 5 7 2" xfId="11737"/>
    <cellStyle name="GrandTotalRate 2 5 7 3" xfId="11738"/>
    <cellStyle name="GrandTotalRate 2 5 8" xfId="11739"/>
    <cellStyle name="GrandTotalRate 2 5 9" xfId="11740"/>
    <cellStyle name="GrandTotalRate 2 6" xfId="11741"/>
    <cellStyle name="GrandTotalRate 2 6 2" xfId="11742"/>
    <cellStyle name="GrandTotalRate 2 6 2 2" xfId="11743"/>
    <cellStyle name="GrandTotalRate 2 6 2 3" xfId="11744"/>
    <cellStyle name="GrandTotalRate 2 6 3" xfId="11745"/>
    <cellStyle name="GrandTotalRate 2 6 4" xfId="11746"/>
    <cellStyle name="GrandTotalRate 2 7" xfId="11747"/>
    <cellStyle name="GrandTotalRate 2 7 2" xfId="11748"/>
    <cellStyle name="GrandTotalRate 2 7 2 2" xfId="11749"/>
    <cellStyle name="GrandTotalRate 2 7 2 3" xfId="11750"/>
    <cellStyle name="GrandTotalRate 2 7 3" xfId="11751"/>
    <cellStyle name="GrandTotalRate 2 7 4" xfId="11752"/>
    <cellStyle name="GrandTotalRate 2 8" xfId="11753"/>
    <cellStyle name="GrandTotalRate 2 8 2" xfId="11754"/>
    <cellStyle name="GrandTotalRate 2 8 2 2" xfId="11755"/>
    <cellStyle name="GrandTotalRate 2 8 2 3" xfId="11756"/>
    <cellStyle name="GrandTotalRate 2 8 3" xfId="11757"/>
    <cellStyle name="GrandTotalRate 2 8 4" xfId="11758"/>
    <cellStyle name="GrandTotalRate 2 9" xfId="11759"/>
    <cellStyle name="GrandTotalRate 2 9 2" xfId="11760"/>
    <cellStyle name="GrandTotalRate 2 9 2 2" xfId="11761"/>
    <cellStyle name="GrandTotalRate 2 9 2 3" xfId="11762"/>
    <cellStyle name="GrandTotalRate 2 9 3" xfId="11763"/>
    <cellStyle name="GrandTotalRate 2 9 4" xfId="11764"/>
    <cellStyle name="GrandTotalRate 3" xfId="11765"/>
    <cellStyle name="GrandTotalRate 3 10" xfId="11766"/>
    <cellStyle name="GrandTotalRate 3 10 2" xfId="11767"/>
    <cellStyle name="GrandTotalRate 3 10 3" xfId="11768"/>
    <cellStyle name="GrandTotalRate 3 11" xfId="11769"/>
    <cellStyle name="GrandTotalRate 3 12" xfId="11770"/>
    <cellStyle name="GrandTotalRate 3 2" xfId="11771"/>
    <cellStyle name="GrandTotalRate 3 2 2" xfId="11772"/>
    <cellStyle name="GrandTotalRate 3 2 2 2" xfId="11773"/>
    <cellStyle name="GrandTotalRate 3 2 2 2 2" xfId="11774"/>
    <cellStyle name="GrandTotalRate 3 2 2 2 3" xfId="11775"/>
    <cellStyle name="GrandTotalRate 3 2 2 3" xfId="11776"/>
    <cellStyle name="GrandTotalRate 3 2 2 4" xfId="11777"/>
    <cellStyle name="GrandTotalRate 3 2 3" xfId="11778"/>
    <cellStyle name="GrandTotalRate 3 2 3 2" xfId="11779"/>
    <cellStyle name="GrandTotalRate 3 2 3 2 2" xfId="11780"/>
    <cellStyle name="GrandTotalRate 3 2 3 2 3" xfId="11781"/>
    <cellStyle name="GrandTotalRate 3 2 3 3" xfId="11782"/>
    <cellStyle name="GrandTotalRate 3 2 3 4" xfId="11783"/>
    <cellStyle name="GrandTotalRate 3 2 4" xfId="11784"/>
    <cellStyle name="GrandTotalRate 3 2 4 2" xfId="11785"/>
    <cellStyle name="GrandTotalRate 3 2 4 2 2" xfId="11786"/>
    <cellStyle name="GrandTotalRate 3 2 4 2 3" xfId="11787"/>
    <cellStyle name="GrandTotalRate 3 2 4 3" xfId="11788"/>
    <cellStyle name="GrandTotalRate 3 2 4 4" xfId="11789"/>
    <cellStyle name="GrandTotalRate 3 2 5" xfId="11790"/>
    <cellStyle name="GrandTotalRate 3 2 5 2" xfId="11791"/>
    <cellStyle name="GrandTotalRate 3 2 5 2 2" xfId="11792"/>
    <cellStyle name="GrandTotalRate 3 2 5 2 3" xfId="11793"/>
    <cellStyle name="GrandTotalRate 3 2 5 3" xfId="11794"/>
    <cellStyle name="GrandTotalRate 3 2 5 4" xfId="11795"/>
    <cellStyle name="GrandTotalRate 3 2 6" xfId="11796"/>
    <cellStyle name="GrandTotalRate 3 2 6 2" xfId="11797"/>
    <cellStyle name="GrandTotalRate 3 2 6 2 2" xfId="11798"/>
    <cellStyle name="GrandTotalRate 3 2 6 2 3" xfId="11799"/>
    <cellStyle name="GrandTotalRate 3 2 6 3" xfId="11800"/>
    <cellStyle name="GrandTotalRate 3 2 6 4" xfId="11801"/>
    <cellStyle name="GrandTotalRate 3 2 7" xfId="11802"/>
    <cellStyle name="GrandTotalRate 3 2 7 2" xfId="11803"/>
    <cellStyle name="GrandTotalRate 3 2 7 3" xfId="11804"/>
    <cellStyle name="GrandTotalRate 3 2 8" xfId="11805"/>
    <cellStyle name="GrandTotalRate 3 2 9" xfId="11806"/>
    <cellStyle name="GrandTotalRate 3 3" xfId="11807"/>
    <cellStyle name="GrandTotalRate 3 3 2" xfId="11808"/>
    <cellStyle name="GrandTotalRate 3 3 2 2" xfId="11809"/>
    <cellStyle name="GrandTotalRate 3 3 2 2 2" xfId="11810"/>
    <cellStyle name="GrandTotalRate 3 3 2 2 3" xfId="11811"/>
    <cellStyle name="GrandTotalRate 3 3 2 3" xfId="11812"/>
    <cellStyle name="GrandTotalRate 3 3 2 4" xfId="11813"/>
    <cellStyle name="GrandTotalRate 3 3 3" xfId="11814"/>
    <cellStyle name="GrandTotalRate 3 3 3 2" xfId="11815"/>
    <cellStyle name="GrandTotalRate 3 3 3 2 2" xfId="11816"/>
    <cellStyle name="GrandTotalRate 3 3 3 2 3" xfId="11817"/>
    <cellStyle name="GrandTotalRate 3 3 3 3" xfId="11818"/>
    <cellStyle name="GrandTotalRate 3 3 3 4" xfId="11819"/>
    <cellStyle name="GrandTotalRate 3 3 4" xfId="11820"/>
    <cellStyle name="GrandTotalRate 3 3 4 2" xfId="11821"/>
    <cellStyle name="GrandTotalRate 3 3 4 2 2" xfId="11822"/>
    <cellStyle name="GrandTotalRate 3 3 4 2 3" xfId="11823"/>
    <cellStyle name="GrandTotalRate 3 3 4 3" xfId="11824"/>
    <cellStyle name="GrandTotalRate 3 3 4 4" xfId="11825"/>
    <cellStyle name="GrandTotalRate 3 3 5" xfId="11826"/>
    <cellStyle name="GrandTotalRate 3 3 5 2" xfId="11827"/>
    <cellStyle name="GrandTotalRate 3 3 5 2 2" xfId="11828"/>
    <cellStyle name="GrandTotalRate 3 3 5 2 3" xfId="11829"/>
    <cellStyle name="GrandTotalRate 3 3 5 3" xfId="11830"/>
    <cellStyle name="GrandTotalRate 3 3 5 4" xfId="11831"/>
    <cellStyle name="GrandTotalRate 3 3 6" xfId="11832"/>
    <cellStyle name="GrandTotalRate 3 3 6 2" xfId="11833"/>
    <cellStyle name="GrandTotalRate 3 3 6 2 2" xfId="11834"/>
    <cellStyle name="GrandTotalRate 3 3 6 2 3" xfId="11835"/>
    <cellStyle name="GrandTotalRate 3 3 6 3" xfId="11836"/>
    <cellStyle name="GrandTotalRate 3 3 6 4" xfId="11837"/>
    <cellStyle name="GrandTotalRate 3 3 7" xfId="11838"/>
    <cellStyle name="GrandTotalRate 3 3 7 2" xfId="11839"/>
    <cellStyle name="GrandTotalRate 3 3 7 3" xfId="11840"/>
    <cellStyle name="GrandTotalRate 3 3 8" xfId="11841"/>
    <cellStyle name="GrandTotalRate 3 3 9" xfId="11842"/>
    <cellStyle name="GrandTotalRate 3 4" xfId="11843"/>
    <cellStyle name="GrandTotalRate 3 4 2" xfId="11844"/>
    <cellStyle name="GrandTotalRate 3 4 2 2" xfId="11845"/>
    <cellStyle name="GrandTotalRate 3 4 2 2 2" xfId="11846"/>
    <cellStyle name="GrandTotalRate 3 4 2 2 3" xfId="11847"/>
    <cellStyle name="GrandTotalRate 3 4 2 3" xfId="11848"/>
    <cellStyle name="GrandTotalRate 3 4 2 4" xfId="11849"/>
    <cellStyle name="GrandTotalRate 3 4 3" xfId="11850"/>
    <cellStyle name="GrandTotalRate 3 4 3 2" xfId="11851"/>
    <cellStyle name="GrandTotalRate 3 4 3 2 2" xfId="11852"/>
    <cellStyle name="GrandTotalRate 3 4 3 2 3" xfId="11853"/>
    <cellStyle name="GrandTotalRate 3 4 3 3" xfId="11854"/>
    <cellStyle name="GrandTotalRate 3 4 3 4" xfId="11855"/>
    <cellStyle name="GrandTotalRate 3 4 4" xfId="11856"/>
    <cellStyle name="GrandTotalRate 3 4 4 2" xfId="11857"/>
    <cellStyle name="GrandTotalRate 3 4 4 2 2" xfId="11858"/>
    <cellStyle name="GrandTotalRate 3 4 4 2 3" xfId="11859"/>
    <cellStyle name="GrandTotalRate 3 4 4 3" xfId="11860"/>
    <cellStyle name="GrandTotalRate 3 4 4 4" xfId="11861"/>
    <cellStyle name="GrandTotalRate 3 4 5" xfId="11862"/>
    <cellStyle name="GrandTotalRate 3 4 5 2" xfId="11863"/>
    <cellStyle name="GrandTotalRate 3 4 5 2 2" xfId="11864"/>
    <cellStyle name="GrandTotalRate 3 4 5 2 3" xfId="11865"/>
    <cellStyle name="GrandTotalRate 3 4 5 3" xfId="11866"/>
    <cellStyle name="GrandTotalRate 3 4 5 4" xfId="11867"/>
    <cellStyle name="GrandTotalRate 3 4 6" xfId="11868"/>
    <cellStyle name="GrandTotalRate 3 4 6 2" xfId="11869"/>
    <cellStyle name="GrandTotalRate 3 4 6 2 2" xfId="11870"/>
    <cellStyle name="GrandTotalRate 3 4 6 2 3" xfId="11871"/>
    <cellStyle name="GrandTotalRate 3 4 6 3" xfId="11872"/>
    <cellStyle name="GrandTotalRate 3 4 6 4" xfId="11873"/>
    <cellStyle name="GrandTotalRate 3 4 7" xfId="11874"/>
    <cellStyle name="GrandTotalRate 3 4 7 2" xfId="11875"/>
    <cellStyle name="GrandTotalRate 3 4 7 3" xfId="11876"/>
    <cellStyle name="GrandTotalRate 3 4 8" xfId="11877"/>
    <cellStyle name="GrandTotalRate 3 4 9" xfId="11878"/>
    <cellStyle name="GrandTotalRate 3 5" xfId="11879"/>
    <cellStyle name="GrandTotalRate 3 5 2" xfId="11880"/>
    <cellStyle name="GrandTotalRate 3 5 2 2" xfId="11881"/>
    <cellStyle name="GrandTotalRate 3 5 2 3" xfId="11882"/>
    <cellStyle name="GrandTotalRate 3 5 3" xfId="11883"/>
    <cellStyle name="GrandTotalRate 3 5 4" xfId="11884"/>
    <cellStyle name="GrandTotalRate 3 6" xfId="11885"/>
    <cellStyle name="GrandTotalRate 3 6 2" xfId="11886"/>
    <cellStyle name="GrandTotalRate 3 6 2 2" xfId="11887"/>
    <cellStyle name="GrandTotalRate 3 6 2 3" xfId="11888"/>
    <cellStyle name="GrandTotalRate 3 6 3" xfId="11889"/>
    <cellStyle name="GrandTotalRate 3 6 4" xfId="11890"/>
    <cellStyle name="GrandTotalRate 3 7" xfId="11891"/>
    <cellStyle name="GrandTotalRate 3 7 2" xfId="11892"/>
    <cellStyle name="GrandTotalRate 3 7 2 2" xfId="11893"/>
    <cellStyle name="GrandTotalRate 3 7 2 3" xfId="11894"/>
    <cellStyle name="GrandTotalRate 3 7 3" xfId="11895"/>
    <cellStyle name="GrandTotalRate 3 7 4" xfId="11896"/>
    <cellStyle name="GrandTotalRate 3 8" xfId="11897"/>
    <cellStyle name="GrandTotalRate 3 8 2" xfId="11898"/>
    <cellStyle name="GrandTotalRate 3 8 2 2" xfId="11899"/>
    <cellStyle name="GrandTotalRate 3 8 2 3" xfId="11900"/>
    <cellStyle name="GrandTotalRate 3 8 3" xfId="11901"/>
    <cellStyle name="GrandTotalRate 3 8 4" xfId="11902"/>
    <cellStyle name="GrandTotalRate 3 9" xfId="11903"/>
    <cellStyle name="GrandTotalRate 3 9 2" xfId="11904"/>
    <cellStyle name="GrandTotalRate 3 9 2 2" xfId="11905"/>
    <cellStyle name="GrandTotalRate 3 9 2 3" xfId="11906"/>
    <cellStyle name="GrandTotalRate 3 9 3" xfId="11907"/>
    <cellStyle name="GrandTotalRate 3 9 4" xfId="11908"/>
    <cellStyle name="GrandTotalRate 4" xfId="11909"/>
    <cellStyle name="GrandTotalRate 4 2" xfId="11910"/>
    <cellStyle name="GrandTotalRate 4 2 2" xfId="11911"/>
    <cellStyle name="GrandTotalRate 4 2 2 2" xfId="11912"/>
    <cellStyle name="GrandTotalRate 4 2 2 3" xfId="11913"/>
    <cellStyle name="GrandTotalRate 4 2 3" xfId="11914"/>
    <cellStyle name="GrandTotalRate 4 2 4" xfId="11915"/>
    <cellStyle name="GrandTotalRate 4 3" xfId="11916"/>
    <cellStyle name="GrandTotalRate 4 3 2" xfId="11917"/>
    <cellStyle name="GrandTotalRate 4 3 2 2" xfId="11918"/>
    <cellStyle name="GrandTotalRate 4 3 2 3" xfId="11919"/>
    <cellStyle name="GrandTotalRate 4 3 3" xfId="11920"/>
    <cellStyle name="GrandTotalRate 4 3 4" xfId="11921"/>
    <cellStyle name="GrandTotalRate 4 4" xfId="11922"/>
    <cellStyle name="GrandTotalRate 4 4 2" xfId="11923"/>
    <cellStyle name="GrandTotalRate 4 4 2 2" xfId="11924"/>
    <cellStyle name="GrandTotalRate 4 4 2 3" xfId="11925"/>
    <cellStyle name="GrandTotalRate 4 4 3" xfId="11926"/>
    <cellStyle name="GrandTotalRate 4 4 4" xfId="11927"/>
    <cellStyle name="GrandTotalRate 4 5" xfId="11928"/>
    <cellStyle name="GrandTotalRate 4 5 2" xfId="11929"/>
    <cellStyle name="GrandTotalRate 4 5 2 2" xfId="11930"/>
    <cellStyle name="GrandTotalRate 4 5 2 3" xfId="11931"/>
    <cellStyle name="GrandTotalRate 4 5 3" xfId="11932"/>
    <cellStyle name="GrandTotalRate 4 5 4" xfId="11933"/>
    <cellStyle name="GrandTotalRate 4 6" xfId="11934"/>
    <cellStyle name="GrandTotalRate 4 6 2" xfId="11935"/>
    <cellStyle name="GrandTotalRate 4 6 2 2" xfId="11936"/>
    <cellStyle name="GrandTotalRate 4 6 2 3" xfId="11937"/>
    <cellStyle name="GrandTotalRate 4 6 3" xfId="11938"/>
    <cellStyle name="GrandTotalRate 4 6 4" xfId="11939"/>
    <cellStyle name="GrandTotalRate 4 7" xfId="11940"/>
    <cellStyle name="GrandTotalRate 4 7 2" xfId="11941"/>
    <cellStyle name="GrandTotalRate 4 7 3" xfId="11942"/>
    <cellStyle name="GrandTotalRate 4 8" xfId="11943"/>
    <cellStyle name="GrandTotalRate 4 9" xfId="11944"/>
    <cellStyle name="GrandTotalRate 5" xfId="11945"/>
    <cellStyle name="GrandTotalRate 5 2" xfId="11946"/>
    <cellStyle name="GrandTotalRate 5 2 2" xfId="11947"/>
    <cellStyle name="GrandTotalRate 5 2 2 2" xfId="11948"/>
    <cellStyle name="GrandTotalRate 5 2 2 3" xfId="11949"/>
    <cellStyle name="GrandTotalRate 5 2 3" xfId="11950"/>
    <cellStyle name="GrandTotalRate 5 2 4" xfId="11951"/>
    <cellStyle name="GrandTotalRate 5 3" xfId="11952"/>
    <cellStyle name="GrandTotalRate 5 3 2" xfId="11953"/>
    <cellStyle name="GrandTotalRate 5 3 2 2" xfId="11954"/>
    <cellStyle name="GrandTotalRate 5 3 2 3" xfId="11955"/>
    <cellStyle name="GrandTotalRate 5 3 3" xfId="11956"/>
    <cellStyle name="GrandTotalRate 5 3 4" xfId="11957"/>
    <cellStyle name="GrandTotalRate 5 4" xfId="11958"/>
    <cellStyle name="GrandTotalRate 5 4 2" xfId="11959"/>
    <cellStyle name="GrandTotalRate 5 4 2 2" xfId="11960"/>
    <cellStyle name="GrandTotalRate 5 4 2 3" xfId="11961"/>
    <cellStyle name="GrandTotalRate 5 4 3" xfId="11962"/>
    <cellStyle name="GrandTotalRate 5 4 4" xfId="11963"/>
    <cellStyle name="GrandTotalRate 5 5" xfId="11964"/>
    <cellStyle name="GrandTotalRate 5 5 2" xfId="11965"/>
    <cellStyle name="GrandTotalRate 5 5 2 2" xfId="11966"/>
    <cellStyle name="GrandTotalRate 5 5 2 3" xfId="11967"/>
    <cellStyle name="GrandTotalRate 5 5 3" xfId="11968"/>
    <cellStyle name="GrandTotalRate 5 5 4" xfId="11969"/>
    <cellStyle name="GrandTotalRate 5 6" xfId="11970"/>
    <cellStyle name="GrandTotalRate 5 6 2" xfId="11971"/>
    <cellStyle name="GrandTotalRate 5 6 2 2" xfId="11972"/>
    <cellStyle name="GrandTotalRate 5 6 2 3" xfId="11973"/>
    <cellStyle name="GrandTotalRate 5 6 3" xfId="11974"/>
    <cellStyle name="GrandTotalRate 5 6 4" xfId="11975"/>
    <cellStyle name="GrandTotalRate 5 7" xfId="11976"/>
    <cellStyle name="GrandTotalRate 5 7 2" xfId="11977"/>
    <cellStyle name="GrandTotalRate 5 7 3" xfId="11978"/>
    <cellStyle name="GrandTotalRate 5 8" xfId="11979"/>
    <cellStyle name="GrandTotalRate 5 9" xfId="11980"/>
    <cellStyle name="GrandTotalRate 6" xfId="11981"/>
    <cellStyle name="GrandTotalRate 6 2" xfId="11982"/>
    <cellStyle name="GrandTotalRate 6 2 2" xfId="11983"/>
    <cellStyle name="GrandTotalRate 6 2 2 2" xfId="11984"/>
    <cellStyle name="GrandTotalRate 6 2 2 3" xfId="11985"/>
    <cellStyle name="GrandTotalRate 6 2 3" xfId="11986"/>
    <cellStyle name="GrandTotalRate 6 2 4" xfId="11987"/>
    <cellStyle name="GrandTotalRate 6 3" xfId="11988"/>
    <cellStyle name="GrandTotalRate 6 3 2" xfId="11989"/>
    <cellStyle name="GrandTotalRate 6 3 2 2" xfId="11990"/>
    <cellStyle name="GrandTotalRate 6 3 2 3" xfId="11991"/>
    <cellStyle name="GrandTotalRate 6 3 3" xfId="11992"/>
    <cellStyle name="GrandTotalRate 6 3 4" xfId="11993"/>
    <cellStyle name="GrandTotalRate 6 4" xfId="11994"/>
    <cellStyle name="GrandTotalRate 6 4 2" xfId="11995"/>
    <cellStyle name="GrandTotalRate 6 4 2 2" xfId="11996"/>
    <cellStyle name="GrandTotalRate 6 4 2 3" xfId="11997"/>
    <cellStyle name="GrandTotalRate 6 4 3" xfId="11998"/>
    <cellStyle name="GrandTotalRate 6 4 4" xfId="11999"/>
    <cellStyle name="GrandTotalRate 6 5" xfId="12000"/>
    <cellStyle name="GrandTotalRate 6 5 2" xfId="12001"/>
    <cellStyle name="GrandTotalRate 6 5 2 2" xfId="12002"/>
    <cellStyle name="GrandTotalRate 6 5 2 3" xfId="12003"/>
    <cellStyle name="GrandTotalRate 6 5 3" xfId="12004"/>
    <cellStyle name="GrandTotalRate 6 5 4" xfId="12005"/>
    <cellStyle name="GrandTotalRate 6 6" xfId="12006"/>
    <cellStyle name="GrandTotalRate 6 6 2" xfId="12007"/>
    <cellStyle name="GrandTotalRate 6 6 2 2" xfId="12008"/>
    <cellStyle name="GrandTotalRate 6 6 2 3" xfId="12009"/>
    <cellStyle name="GrandTotalRate 6 6 3" xfId="12010"/>
    <cellStyle name="GrandTotalRate 6 6 4" xfId="12011"/>
    <cellStyle name="GrandTotalRate 6 7" xfId="12012"/>
    <cellStyle name="GrandTotalRate 6 7 2" xfId="12013"/>
    <cellStyle name="GrandTotalRate 6 7 3" xfId="12014"/>
    <cellStyle name="GrandTotalRate 6 8" xfId="12015"/>
    <cellStyle name="GrandTotalRate 6 9" xfId="12016"/>
    <cellStyle name="GrandTotalRate 7" xfId="12017"/>
    <cellStyle name="GrandTotalRate 7 2" xfId="12018"/>
    <cellStyle name="GrandTotalRate 7 2 2" xfId="12019"/>
    <cellStyle name="GrandTotalRate 7 2 3" xfId="12020"/>
    <cellStyle name="GrandTotalRate 7 3" xfId="12021"/>
    <cellStyle name="GrandTotalRate 7 4" xfId="12022"/>
    <cellStyle name="GrandTotalRate 8" xfId="12023"/>
    <cellStyle name="GrandTotalRate 8 2" xfId="12024"/>
    <cellStyle name="GrandTotalRate 8 2 2" xfId="12025"/>
    <cellStyle name="GrandTotalRate 8 2 3" xfId="12026"/>
    <cellStyle name="GrandTotalRate 8 3" xfId="12027"/>
    <cellStyle name="GrandTotalRate 8 4" xfId="12028"/>
    <cellStyle name="GrandTotalRate 9" xfId="12029"/>
    <cellStyle name="GrandTotalRate 9 2" xfId="12030"/>
    <cellStyle name="GrandTotalRate 9 2 2" xfId="12031"/>
    <cellStyle name="GrandTotalRate 9 2 3" xfId="12032"/>
    <cellStyle name="GrandTotalRate 9 3" xfId="12033"/>
    <cellStyle name="GrandTotalRate 9 4" xfId="12034"/>
    <cellStyle name="Grey" xfId="12035"/>
    <cellStyle name="Grey 2" xfId="12036"/>
    <cellStyle name="Grey_March_LTD_Premium" xfId="12037"/>
    <cellStyle name="Grouped Head" xfId="12038"/>
    <cellStyle name="Grouped Head 2" xfId="12039"/>
    <cellStyle name="Grouped Head 2 2" xfId="12040"/>
    <cellStyle name="Grouped Head 2 2 2" xfId="12041"/>
    <cellStyle name="Grouped Head 2 3" xfId="12042"/>
    <cellStyle name="Grouped Head 3" xfId="12043"/>
    <cellStyle name="Grouped Head 3 2" xfId="12044"/>
    <cellStyle name="Grouped Head_401K Summary" xfId="12045"/>
    <cellStyle name="Hard Percent" xfId="12046"/>
    <cellStyle name="HEADER" xfId="12047"/>
    <cellStyle name="Header 2" xfId="12048"/>
    <cellStyle name="Header 3" xfId="12049"/>
    <cellStyle name="Header 4" xfId="12050"/>
    <cellStyle name="Header 5" xfId="12051"/>
    <cellStyle name="Header_3) LTD 2014 FPL Exp Mid Yr" xfId="12052"/>
    <cellStyle name="Header1" xfId="12053"/>
    <cellStyle name="Header1 2" xfId="12054"/>
    <cellStyle name="Header1 2 2" xfId="12055"/>
    <cellStyle name="Header1 2 2 2" xfId="12056"/>
    <cellStyle name="Header1 2 2 2 2" xfId="12057"/>
    <cellStyle name="Header1 2 2 2 2 2" xfId="12058"/>
    <cellStyle name="Header1 2 2 2 3" xfId="12059"/>
    <cellStyle name="Header1 2 2 3" xfId="12060"/>
    <cellStyle name="Header1 2 2 3 2" xfId="12061"/>
    <cellStyle name="Header1 2 2 3 2 2" xfId="12062"/>
    <cellStyle name="Header1 2 2 3 3" xfId="12063"/>
    <cellStyle name="Header1 2 2 4" xfId="12064"/>
    <cellStyle name="Header1 2 2 4 2" xfId="12065"/>
    <cellStyle name="Header1 2 2 5" xfId="12066"/>
    <cellStyle name="Header1 2 3" xfId="12067"/>
    <cellStyle name="Header1 2 3 2" xfId="12068"/>
    <cellStyle name="Header1 2 3 2 2" xfId="12069"/>
    <cellStyle name="Header1 2 3 3" xfId="12070"/>
    <cellStyle name="Header1 2 4" xfId="12071"/>
    <cellStyle name="Header1 2 4 2" xfId="12072"/>
    <cellStyle name="Header1 2 4 2 2" xfId="12073"/>
    <cellStyle name="Header1 2 4 3" xfId="12074"/>
    <cellStyle name="Header1 2 5" xfId="12075"/>
    <cellStyle name="Header1 2 5 2" xfId="12076"/>
    <cellStyle name="Header1 2 6" xfId="12077"/>
    <cellStyle name="Header1 2_Other Benefits Allocation %" xfId="12078"/>
    <cellStyle name="Header1 3" xfId="12079"/>
    <cellStyle name="Header1 3 2" xfId="12080"/>
    <cellStyle name="Header1 3 2 2" xfId="12081"/>
    <cellStyle name="Header1 3 2 2 2" xfId="12082"/>
    <cellStyle name="Header1 3 2 2 2 2" xfId="12083"/>
    <cellStyle name="Header1 3 2 2 3" xfId="12084"/>
    <cellStyle name="Header1 3 2 3" xfId="12085"/>
    <cellStyle name="Header1 3 2 3 2" xfId="12086"/>
    <cellStyle name="Header1 3 2 3 2 2" xfId="12087"/>
    <cellStyle name="Header1 3 2 3 3" xfId="12088"/>
    <cellStyle name="Header1 3 2 4" xfId="12089"/>
    <cellStyle name="Header1 3 2 4 2" xfId="12090"/>
    <cellStyle name="Header1 3 2 5" xfId="12091"/>
    <cellStyle name="Header1 3 2 5 2" xfId="12092"/>
    <cellStyle name="Header1 3 2 6" xfId="12093"/>
    <cellStyle name="Header1 3 3" xfId="12094"/>
    <cellStyle name="Header1 3 3 2" xfId="12095"/>
    <cellStyle name="Header1 3 3 2 2" xfId="12096"/>
    <cellStyle name="Header1 3 3 3" xfId="12097"/>
    <cellStyle name="Header1 3 4" xfId="12098"/>
    <cellStyle name="Header1 3 4 2" xfId="12099"/>
    <cellStyle name="Header1 3 4 2 2" xfId="12100"/>
    <cellStyle name="Header1 3 4 3" xfId="12101"/>
    <cellStyle name="Header1 3 5" xfId="12102"/>
    <cellStyle name="Header1 3 5 2" xfId="12103"/>
    <cellStyle name="Header1 3 6" xfId="12104"/>
    <cellStyle name="Header1 3 6 2" xfId="12105"/>
    <cellStyle name="Header1 3 7" xfId="12106"/>
    <cellStyle name="Header1 3_Other Benefits Allocation %" xfId="12107"/>
    <cellStyle name="Header1 4" xfId="12108"/>
    <cellStyle name="Header1 4 2" xfId="12109"/>
    <cellStyle name="Header1 4 2 2" xfId="12110"/>
    <cellStyle name="Header1 4 2 2 2" xfId="12111"/>
    <cellStyle name="Header1 4 2 2 2 2" xfId="12112"/>
    <cellStyle name="Header1 4 2 2 3" xfId="12113"/>
    <cellStyle name="Header1 4 2 3" xfId="12114"/>
    <cellStyle name="Header1 4 2 3 2" xfId="12115"/>
    <cellStyle name="Header1 4 2 3 2 2" xfId="12116"/>
    <cellStyle name="Header1 4 2 3 3" xfId="12117"/>
    <cellStyle name="Header1 4 2 4" xfId="12118"/>
    <cellStyle name="Header1 4 2 4 2" xfId="12119"/>
    <cellStyle name="Header1 4 2 5" xfId="12120"/>
    <cellStyle name="Header1 4 2 5 2" xfId="12121"/>
    <cellStyle name="Header1 4 2 6" xfId="12122"/>
    <cellStyle name="Header1 4 3" xfId="12123"/>
    <cellStyle name="Header1 4 3 2" xfId="12124"/>
    <cellStyle name="Header1 4 3 2 2" xfId="12125"/>
    <cellStyle name="Header1 4 3 3" xfId="12126"/>
    <cellStyle name="Header1 4 4" xfId="12127"/>
    <cellStyle name="Header1 4 4 2" xfId="12128"/>
    <cellStyle name="Header1 4 4 2 2" xfId="12129"/>
    <cellStyle name="Header1 4 4 3" xfId="12130"/>
    <cellStyle name="Header1 4 5" xfId="12131"/>
    <cellStyle name="Header1 4 5 2" xfId="12132"/>
    <cellStyle name="Header1 4 6" xfId="12133"/>
    <cellStyle name="Header1 4 6 2" xfId="12134"/>
    <cellStyle name="Header1 4 7" xfId="12135"/>
    <cellStyle name="Header1 4_Other Benefits Allocation %" xfId="12136"/>
    <cellStyle name="Header1 5" xfId="12137"/>
    <cellStyle name="Header1 5 2" xfId="12138"/>
    <cellStyle name="Header1 5 2 2" xfId="12139"/>
    <cellStyle name="Header1 5 2 2 2" xfId="12140"/>
    <cellStyle name="Header1 5 2 3" xfId="12141"/>
    <cellStyle name="Header1 5 3" xfId="12142"/>
    <cellStyle name="Header1 5 3 2" xfId="12143"/>
    <cellStyle name="Header1 5 3 2 2" xfId="12144"/>
    <cellStyle name="Header1 5 3 3" xfId="12145"/>
    <cellStyle name="Header1 5 4" xfId="12146"/>
    <cellStyle name="Header1 5 4 2" xfId="12147"/>
    <cellStyle name="Header1 5 5" xfId="12148"/>
    <cellStyle name="Header1 5 5 2" xfId="12149"/>
    <cellStyle name="Header1 5 6" xfId="12150"/>
    <cellStyle name="Header1 6" xfId="12151"/>
    <cellStyle name="Header1 6 2" xfId="12152"/>
    <cellStyle name="Header1 6 2 2" xfId="12153"/>
    <cellStyle name="Header1 6 3" xfId="12154"/>
    <cellStyle name="Header1 7" xfId="12155"/>
    <cellStyle name="Header2" xfId="12156"/>
    <cellStyle name="Header2 10" xfId="12157"/>
    <cellStyle name="Header2 10 2" xfId="12158"/>
    <cellStyle name="Header2 10 2 2" xfId="12159"/>
    <cellStyle name="Header2 10 3" xfId="12160"/>
    <cellStyle name="Header2 11" xfId="12161"/>
    <cellStyle name="Header2 11 2" xfId="12162"/>
    <cellStyle name="Header2 11 2 2" xfId="12163"/>
    <cellStyle name="Header2 11 3" xfId="12164"/>
    <cellStyle name="Header2 12" xfId="12165"/>
    <cellStyle name="Header2 13" xfId="12166"/>
    <cellStyle name="Header2 2" xfId="12167"/>
    <cellStyle name="Header2 2 2" xfId="12168"/>
    <cellStyle name="Header2 2 2 2" xfId="12169"/>
    <cellStyle name="Header2 2 2 2 2" xfId="12170"/>
    <cellStyle name="Header2 2 2 2 2 2" xfId="12171"/>
    <cellStyle name="Header2 2 2 2 2 2 2" xfId="12172"/>
    <cellStyle name="Header2 2 2 2 2 3" xfId="12173"/>
    <cellStyle name="Header2 2 2 2 3" xfId="12174"/>
    <cellStyle name="Header2 2 2 2 3 2" xfId="12175"/>
    <cellStyle name="Header2 2 2 2 3 2 2" xfId="12176"/>
    <cellStyle name="Header2 2 2 2 3 3" xfId="12177"/>
    <cellStyle name="Header2 2 2 2 4" xfId="12178"/>
    <cellStyle name="Header2 2 2 2 4 2" xfId="12179"/>
    <cellStyle name="Header2 2 2 2 5" xfId="12180"/>
    <cellStyle name="Header2 2 2 2 5 2" xfId="12181"/>
    <cellStyle name="Header2 2 2 2 6" xfId="12182"/>
    <cellStyle name="Header2 2 2 3" xfId="12183"/>
    <cellStyle name="Header2 2 2 3 2" xfId="12184"/>
    <cellStyle name="Header2 2 2 3 2 2" xfId="12185"/>
    <cellStyle name="Header2 2 2 3 2 2 2" xfId="12186"/>
    <cellStyle name="Header2 2 2 3 2 3" xfId="12187"/>
    <cellStyle name="Header2 2 2 3 3" xfId="12188"/>
    <cellStyle name="Header2 2 2 3 3 2" xfId="12189"/>
    <cellStyle name="Header2 2 2 3 3 2 2" xfId="12190"/>
    <cellStyle name="Header2 2 2 3 3 3" xfId="12191"/>
    <cellStyle name="Header2 2 2 3 4" xfId="12192"/>
    <cellStyle name="Header2 2 2 3 4 2" xfId="12193"/>
    <cellStyle name="Header2 2 2 3 5" xfId="12194"/>
    <cellStyle name="Header2 2 2 3 5 2" xfId="12195"/>
    <cellStyle name="Header2 2 2 3 6" xfId="12196"/>
    <cellStyle name="Header2 2 2 4" xfId="12197"/>
    <cellStyle name="Header2 2 2 4 2" xfId="12198"/>
    <cellStyle name="Header2 2 2 4 2 2" xfId="12199"/>
    <cellStyle name="Header2 2 2 4 2 2 2" xfId="12200"/>
    <cellStyle name="Header2 2 2 4 2 3" xfId="12201"/>
    <cellStyle name="Header2 2 2 4 3" xfId="12202"/>
    <cellStyle name="Header2 2 2 4 3 2" xfId="12203"/>
    <cellStyle name="Header2 2 2 4 3 2 2" xfId="12204"/>
    <cellStyle name="Header2 2 2 4 3 3" xfId="12205"/>
    <cellStyle name="Header2 2 2 4 4" xfId="12206"/>
    <cellStyle name="Header2 2 2 4 4 2" xfId="12207"/>
    <cellStyle name="Header2 2 2 4 5" xfId="12208"/>
    <cellStyle name="Header2 2 2 4 5 2" xfId="12209"/>
    <cellStyle name="Header2 2 2 4 6" xfId="12210"/>
    <cellStyle name="Header2 2 2 5" xfId="12211"/>
    <cellStyle name="Header2 2 2 5 2" xfId="12212"/>
    <cellStyle name="Header2 2 2 5 2 2" xfId="12213"/>
    <cellStyle name="Header2 2 2 5 3" xfId="12214"/>
    <cellStyle name="Header2 2 2 6" xfId="12215"/>
    <cellStyle name="Header2 2 2_Other Benefits Allocation %" xfId="12216"/>
    <cellStyle name="Header2 2 3" xfId="12217"/>
    <cellStyle name="Header2 2 3 2" xfId="12218"/>
    <cellStyle name="Header2 2 3 2 2" xfId="12219"/>
    <cellStyle name="Header2 2 3 2 2 2" xfId="12220"/>
    <cellStyle name="Header2 2 3 2 2 2 2" xfId="12221"/>
    <cellStyle name="Header2 2 3 2 2 3" xfId="12222"/>
    <cellStyle name="Header2 2 3 2 3" xfId="12223"/>
    <cellStyle name="Header2 2 3 2 3 2" xfId="12224"/>
    <cellStyle name="Header2 2 3 2 3 2 2" xfId="12225"/>
    <cellStyle name="Header2 2 3 2 3 3" xfId="12226"/>
    <cellStyle name="Header2 2 3 2 4" xfId="12227"/>
    <cellStyle name="Header2 2 3 2 4 2" xfId="12228"/>
    <cellStyle name="Header2 2 3 2 5" xfId="12229"/>
    <cellStyle name="Header2 2 3 2 5 2" xfId="12230"/>
    <cellStyle name="Header2 2 3 2 6" xfId="12231"/>
    <cellStyle name="Header2 2 3 3" xfId="12232"/>
    <cellStyle name="Header2 2 3 3 2" xfId="12233"/>
    <cellStyle name="Header2 2 3 3 2 2" xfId="12234"/>
    <cellStyle name="Header2 2 3 3 2 2 2" xfId="12235"/>
    <cellStyle name="Header2 2 3 3 2 3" xfId="12236"/>
    <cellStyle name="Header2 2 3 3 3" xfId="12237"/>
    <cellStyle name="Header2 2 3 3 3 2" xfId="12238"/>
    <cellStyle name="Header2 2 3 3 3 2 2" xfId="12239"/>
    <cellStyle name="Header2 2 3 3 3 3" xfId="12240"/>
    <cellStyle name="Header2 2 3 3 4" xfId="12241"/>
    <cellStyle name="Header2 2 3 3 4 2" xfId="12242"/>
    <cellStyle name="Header2 2 3 3 5" xfId="12243"/>
    <cellStyle name="Header2 2 3 3 5 2" xfId="12244"/>
    <cellStyle name="Header2 2 3 3 6" xfId="12245"/>
    <cellStyle name="Header2 2 3 4" xfId="12246"/>
    <cellStyle name="Header2 2 3 4 2" xfId="12247"/>
    <cellStyle name="Header2 2 3 4 2 2" xfId="12248"/>
    <cellStyle name="Header2 2 3 4 3" xfId="12249"/>
    <cellStyle name="Header2 2 3 5" xfId="12250"/>
    <cellStyle name="Header2 2 3 5 2" xfId="12251"/>
    <cellStyle name="Header2 2 3 5 2 2" xfId="12252"/>
    <cellStyle name="Header2 2 3 5 3" xfId="12253"/>
    <cellStyle name="Header2 2 3 6" xfId="12254"/>
    <cellStyle name="Header2 2 3 6 2" xfId="12255"/>
    <cellStyle name="Header2 2 3 7" xfId="12256"/>
    <cellStyle name="Header2 2 3 7 2" xfId="12257"/>
    <cellStyle name="Header2 2 3 8" xfId="12258"/>
    <cellStyle name="Header2 2 3_Other Benefits Allocation %" xfId="12259"/>
    <cellStyle name="Header2 2 4" xfId="12260"/>
    <cellStyle name="Header2 2 4 2" xfId="12261"/>
    <cellStyle name="Header2 2 4 2 2" xfId="12262"/>
    <cellStyle name="Header2 2 4 3" xfId="12263"/>
    <cellStyle name="Header2 2 5" xfId="12264"/>
    <cellStyle name="Header2 2_401K Summary" xfId="12265"/>
    <cellStyle name="Header2 3" xfId="12266"/>
    <cellStyle name="Header2 3 2" xfId="12267"/>
    <cellStyle name="Header2 3 2 2" xfId="12268"/>
    <cellStyle name="Header2 3 2 2 2" xfId="12269"/>
    <cellStyle name="Header2 3 2 2 2 2" xfId="12270"/>
    <cellStyle name="Header2 3 2 2 2 2 2" xfId="12271"/>
    <cellStyle name="Header2 3 2 2 2 3" xfId="12272"/>
    <cellStyle name="Header2 3 2 2 3" xfId="12273"/>
    <cellStyle name="Header2 3 2 2 3 2" xfId="12274"/>
    <cellStyle name="Header2 3 2 2 3 2 2" xfId="12275"/>
    <cellStyle name="Header2 3 2 2 3 3" xfId="12276"/>
    <cellStyle name="Header2 3 2 2 4" xfId="12277"/>
    <cellStyle name="Header2 3 2 2 4 2" xfId="12278"/>
    <cellStyle name="Header2 3 2 2 5" xfId="12279"/>
    <cellStyle name="Header2 3 2 2 5 2" xfId="12280"/>
    <cellStyle name="Header2 3 2 2 6" xfId="12281"/>
    <cellStyle name="Header2 3 2 3" xfId="12282"/>
    <cellStyle name="Header2 3 2 3 2" xfId="12283"/>
    <cellStyle name="Header2 3 2 3 2 2" xfId="12284"/>
    <cellStyle name="Header2 3 2 3 2 2 2" xfId="12285"/>
    <cellStyle name="Header2 3 2 3 2 3" xfId="12286"/>
    <cellStyle name="Header2 3 2 3 3" xfId="12287"/>
    <cellStyle name="Header2 3 2 3 3 2" xfId="12288"/>
    <cellStyle name="Header2 3 2 3 3 2 2" xfId="12289"/>
    <cellStyle name="Header2 3 2 3 3 3" xfId="12290"/>
    <cellStyle name="Header2 3 2 3 4" xfId="12291"/>
    <cellStyle name="Header2 3 2 3 4 2" xfId="12292"/>
    <cellStyle name="Header2 3 2 3 5" xfId="12293"/>
    <cellStyle name="Header2 3 2 3 5 2" xfId="12294"/>
    <cellStyle name="Header2 3 2 3 6" xfId="12295"/>
    <cellStyle name="Header2 3 2 4" xfId="12296"/>
    <cellStyle name="Header2 3 2 4 2" xfId="12297"/>
    <cellStyle name="Header2 3 2 4 2 2" xfId="12298"/>
    <cellStyle name="Header2 3 2 4 2 2 2" xfId="12299"/>
    <cellStyle name="Header2 3 2 4 2 3" xfId="12300"/>
    <cellStyle name="Header2 3 2 4 3" xfId="12301"/>
    <cellStyle name="Header2 3 2 4 3 2" xfId="12302"/>
    <cellStyle name="Header2 3 2 4 3 2 2" xfId="12303"/>
    <cellStyle name="Header2 3 2 4 3 3" xfId="12304"/>
    <cellStyle name="Header2 3 2 4 4" xfId="12305"/>
    <cellStyle name="Header2 3 2 4 4 2" xfId="12306"/>
    <cellStyle name="Header2 3 2 4 5" xfId="12307"/>
    <cellStyle name="Header2 3 2 4 5 2" xfId="12308"/>
    <cellStyle name="Header2 3 2 4 6" xfId="12309"/>
    <cellStyle name="Header2 3 2 5" xfId="12310"/>
    <cellStyle name="Header2 3 2 5 2" xfId="12311"/>
    <cellStyle name="Header2 3 2 5 2 2" xfId="12312"/>
    <cellStyle name="Header2 3 2 5 3" xfId="12313"/>
    <cellStyle name="Header2 3 2 6" xfId="12314"/>
    <cellStyle name="Header2 3 2_Other Benefits Allocation %" xfId="12315"/>
    <cellStyle name="Header2 3 3" xfId="12316"/>
    <cellStyle name="Header2 3 3 2" xfId="12317"/>
    <cellStyle name="Header2 3 3 2 2" xfId="12318"/>
    <cellStyle name="Header2 3 3 2 2 2" xfId="12319"/>
    <cellStyle name="Header2 3 3 2 2 2 2" xfId="12320"/>
    <cellStyle name="Header2 3 3 2 2 3" xfId="12321"/>
    <cellStyle name="Header2 3 3 2 3" xfId="12322"/>
    <cellStyle name="Header2 3 3 2 3 2" xfId="12323"/>
    <cellStyle name="Header2 3 3 2 3 2 2" xfId="12324"/>
    <cellStyle name="Header2 3 3 2 3 3" xfId="12325"/>
    <cellStyle name="Header2 3 3 2 4" xfId="12326"/>
    <cellStyle name="Header2 3 3 2 4 2" xfId="12327"/>
    <cellStyle name="Header2 3 3 2 5" xfId="12328"/>
    <cellStyle name="Header2 3 3 2 5 2" xfId="12329"/>
    <cellStyle name="Header2 3 3 2 6" xfId="12330"/>
    <cellStyle name="Header2 3 3 3" xfId="12331"/>
    <cellStyle name="Header2 3 3 3 2" xfId="12332"/>
    <cellStyle name="Header2 3 3 3 2 2" xfId="12333"/>
    <cellStyle name="Header2 3 3 3 2 2 2" xfId="12334"/>
    <cellStyle name="Header2 3 3 3 2 3" xfId="12335"/>
    <cellStyle name="Header2 3 3 3 3" xfId="12336"/>
    <cellStyle name="Header2 3 3 3 3 2" xfId="12337"/>
    <cellStyle name="Header2 3 3 3 3 2 2" xfId="12338"/>
    <cellStyle name="Header2 3 3 3 3 3" xfId="12339"/>
    <cellStyle name="Header2 3 3 3 4" xfId="12340"/>
    <cellStyle name="Header2 3 3 3 4 2" xfId="12341"/>
    <cellStyle name="Header2 3 3 3 5" xfId="12342"/>
    <cellStyle name="Header2 3 3 3 5 2" xfId="12343"/>
    <cellStyle name="Header2 3 3 3 6" xfId="12344"/>
    <cellStyle name="Header2 3 3 4" xfId="12345"/>
    <cellStyle name="Header2 3 3 4 2" xfId="12346"/>
    <cellStyle name="Header2 3 3 4 2 2" xfId="12347"/>
    <cellStyle name="Header2 3 3 4 3" xfId="12348"/>
    <cellStyle name="Header2 3 3 5" xfId="12349"/>
    <cellStyle name="Header2 3 3 5 2" xfId="12350"/>
    <cellStyle name="Header2 3 3 5 2 2" xfId="12351"/>
    <cellStyle name="Header2 3 3 5 3" xfId="12352"/>
    <cellStyle name="Header2 3 3 6" xfId="12353"/>
    <cellStyle name="Header2 3 3 6 2" xfId="12354"/>
    <cellStyle name="Header2 3 3 7" xfId="12355"/>
    <cellStyle name="Header2 3 3 7 2" xfId="12356"/>
    <cellStyle name="Header2 3 3 8" xfId="12357"/>
    <cellStyle name="Header2 3 3_Other Benefits Allocation %" xfId="12358"/>
    <cellStyle name="Header2 3 4" xfId="12359"/>
    <cellStyle name="Header2 3 4 2" xfId="12360"/>
    <cellStyle name="Header2 3 4 2 2" xfId="12361"/>
    <cellStyle name="Header2 3 4 3" xfId="12362"/>
    <cellStyle name="Header2 3 5" xfId="12363"/>
    <cellStyle name="Header2 3_401K Summary" xfId="12364"/>
    <cellStyle name="Header2 4" xfId="12365"/>
    <cellStyle name="Header2 4 2" xfId="12366"/>
    <cellStyle name="Header2 4 2 2" xfId="12367"/>
    <cellStyle name="Header2 4 2 2 2" xfId="12368"/>
    <cellStyle name="Header2 4 2 2 2 2" xfId="12369"/>
    <cellStyle name="Header2 4 2 2 3" xfId="12370"/>
    <cellStyle name="Header2 4 2 3" xfId="12371"/>
    <cellStyle name="Header2 4 2 3 2" xfId="12372"/>
    <cellStyle name="Header2 4 2 3 2 2" xfId="12373"/>
    <cellStyle name="Header2 4 2 3 3" xfId="12374"/>
    <cellStyle name="Header2 4 2 4" xfId="12375"/>
    <cellStyle name="Header2 4 2 4 2" xfId="12376"/>
    <cellStyle name="Header2 4 2 5" xfId="12377"/>
    <cellStyle name="Header2 4 2 5 2" xfId="12378"/>
    <cellStyle name="Header2 4 2 6" xfId="12379"/>
    <cellStyle name="Header2 4 3" xfId="12380"/>
    <cellStyle name="Header2 4 3 2" xfId="12381"/>
    <cellStyle name="Header2 4 3 2 2" xfId="12382"/>
    <cellStyle name="Header2 4 3 2 2 2" xfId="12383"/>
    <cellStyle name="Header2 4 3 2 3" xfId="12384"/>
    <cellStyle name="Header2 4 3 3" xfId="12385"/>
    <cellStyle name="Header2 4 3 3 2" xfId="12386"/>
    <cellStyle name="Header2 4 3 3 2 2" xfId="12387"/>
    <cellStyle name="Header2 4 3 3 3" xfId="12388"/>
    <cellStyle name="Header2 4 3 4" xfId="12389"/>
    <cellStyle name="Header2 4 3 4 2" xfId="12390"/>
    <cellStyle name="Header2 4 3 5" xfId="12391"/>
    <cellStyle name="Header2 4 3 5 2" xfId="12392"/>
    <cellStyle name="Header2 4 3 6" xfId="12393"/>
    <cellStyle name="Header2 4 4" xfId="12394"/>
    <cellStyle name="Header2 4 4 2" xfId="12395"/>
    <cellStyle name="Header2 4 4 2 2" xfId="12396"/>
    <cellStyle name="Header2 4 4 2 2 2" xfId="12397"/>
    <cellStyle name="Header2 4 4 2 3" xfId="12398"/>
    <cellStyle name="Header2 4 4 3" xfId="12399"/>
    <cellStyle name="Header2 4 4 3 2" xfId="12400"/>
    <cellStyle name="Header2 4 4 3 2 2" xfId="12401"/>
    <cellStyle name="Header2 4 4 3 3" xfId="12402"/>
    <cellStyle name="Header2 4 4 4" xfId="12403"/>
    <cellStyle name="Header2 4 4 4 2" xfId="12404"/>
    <cellStyle name="Header2 4 4 5" xfId="12405"/>
    <cellStyle name="Header2 4 4 5 2" xfId="12406"/>
    <cellStyle name="Header2 4 4 6" xfId="12407"/>
    <cellStyle name="Header2 4 5" xfId="12408"/>
    <cellStyle name="Header2 4 5 2" xfId="12409"/>
    <cellStyle name="Header2 4 5 2 2" xfId="12410"/>
    <cellStyle name="Header2 4 5 3" xfId="12411"/>
    <cellStyle name="Header2 4 6" xfId="12412"/>
    <cellStyle name="Header2 4_Other Benefits Allocation %" xfId="12413"/>
    <cellStyle name="Header2 5" xfId="12414"/>
    <cellStyle name="Header2 5 2" xfId="12415"/>
    <cellStyle name="Header2 5 2 2" xfId="12416"/>
    <cellStyle name="Header2 5 2 2 2" xfId="12417"/>
    <cellStyle name="Header2 5 2 2 2 2" xfId="12418"/>
    <cellStyle name="Header2 5 2 2 3" xfId="12419"/>
    <cellStyle name="Header2 5 2 3" xfId="12420"/>
    <cellStyle name="Header2 5 2 3 2" xfId="12421"/>
    <cellStyle name="Header2 5 2 3 2 2" xfId="12422"/>
    <cellStyle name="Header2 5 2 3 3" xfId="12423"/>
    <cellStyle name="Header2 5 2 4" xfId="12424"/>
    <cellStyle name="Header2 5 2 4 2" xfId="12425"/>
    <cellStyle name="Header2 5 2 5" xfId="12426"/>
    <cellStyle name="Header2 5 2 5 2" xfId="12427"/>
    <cellStyle name="Header2 5 2 6" xfId="12428"/>
    <cellStyle name="Header2 5 3" xfId="12429"/>
    <cellStyle name="Header2 5 3 2" xfId="12430"/>
    <cellStyle name="Header2 5 3 2 2" xfId="12431"/>
    <cellStyle name="Header2 5 3 2 2 2" xfId="12432"/>
    <cellStyle name="Header2 5 3 2 3" xfId="12433"/>
    <cellStyle name="Header2 5 3 3" xfId="12434"/>
    <cellStyle name="Header2 5 3 3 2" xfId="12435"/>
    <cellStyle name="Header2 5 3 3 2 2" xfId="12436"/>
    <cellStyle name="Header2 5 3 3 3" xfId="12437"/>
    <cellStyle name="Header2 5 3 4" xfId="12438"/>
    <cellStyle name="Header2 5 3 4 2" xfId="12439"/>
    <cellStyle name="Header2 5 3 5" xfId="12440"/>
    <cellStyle name="Header2 5 3 5 2" xfId="12441"/>
    <cellStyle name="Header2 5 3 6" xfId="12442"/>
    <cellStyle name="Header2 5 4" xfId="12443"/>
    <cellStyle name="Header2 5 4 2" xfId="12444"/>
    <cellStyle name="Header2 5 4 2 2" xfId="12445"/>
    <cellStyle name="Header2 5 4 3" xfId="12446"/>
    <cellStyle name="Header2 5 5" xfId="12447"/>
    <cellStyle name="Header2 5 5 2" xfId="12448"/>
    <cellStyle name="Header2 5 5 2 2" xfId="12449"/>
    <cellStyle name="Header2 5 5 3" xfId="12450"/>
    <cellStyle name="Header2 5 6" xfId="12451"/>
    <cellStyle name="Header2 5 6 2" xfId="12452"/>
    <cellStyle name="Header2 5 7" xfId="12453"/>
    <cellStyle name="Header2 5 7 2" xfId="12454"/>
    <cellStyle name="Header2 5 8" xfId="12455"/>
    <cellStyle name="Header2 5_Other Benefits Allocation %" xfId="12456"/>
    <cellStyle name="Header2 6" xfId="12457"/>
    <cellStyle name="Header2 6 2" xfId="12458"/>
    <cellStyle name="Header2 6 2 2" xfId="12459"/>
    <cellStyle name="Header2 6 3" xfId="12460"/>
    <cellStyle name="Header2 7" xfId="12461"/>
    <cellStyle name="Header2 7 2" xfId="12462"/>
    <cellStyle name="Header2 7 2 2" xfId="12463"/>
    <cellStyle name="Header2 7 3" xfId="12464"/>
    <cellStyle name="Header2 8" xfId="12465"/>
    <cellStyle name="Header2 8 2" xfId="12466"/>
    <cellStyle name="Header2 8 2 2" xfId="12467"/>
    <cellStyle name="Header2 8 3" xfId="12468"/>
    <cellStyle name="Header2 9" xfId="12469"/>
    <cellStyle name="Header2 9 2" xfId="12470"/>
    <cellStyle name="Header2 9 2 2" xfId="12471"/>
    <cellStyle name="Header2 9 3" xfId="12472"/>
    <cellStyle name="Header2_401K Summary" xfId="12473"/>
    <cellStyle name="heading" xfId="12474"/>
    <cellStyle name="Heading 1 10" xfId="12475"/>
    <cellStyle name="Heading 1 10 2" xfId="12476"/>
    <cellStyle name="Heading 1 11" xfId="12477"/>
    <cellStyle name="Heading 1 12" xfId="12478"/>
    <cellStyle name="Heading 1 2" xfId="12479"/>
    <cellStyle name="Heading 1 2 2" xfId="12480"/>
    <cellStyle name="Heading 1 2 2 2" xfId="12481"/>
    <cellStyle name="Heading 1 2 3" xfId="12482"/>
    <cellStyle name="Heading 1 2_3) LTD 2014 FPL Exp Mid Yr" xfId="12483"/>
    <cellStyle name="Heading 1 3" xfId="12484"/>
    <cellStyle name="Heading 1 4" xfId="12485"/>
    <cellStyle name="Heading 1 5" xfId="12486"/>
    <cellStyle name="Heading 1 6" xfId="12487"/>
    <cellStyle name="Heading 1 7" xfId="12488"/>
    <cellStyle name="Heading 1 8" xfId="12489"/>
    <cellStyle name="Heading 1 9" xfId="12490"/>
    <cellStyle name="Heading 2 10" xfId="12491"/>
    <cellStyle name="Heading 2 10 2" xfId="12492"/>
    <cellStyle name="Heading 2 11" xfId="12493"/>
    <cellStyle name="Heading 2 12" xfId="12494"/>
    <cellStyle name="Heading 2 2" xfId="12495"/>
    <cellStyle name="Heading 2 2 2" xfId="12496"/>
    <cellStyle name="Heading 2 2 2 2" xfId="12497"/>
    <cellStyle name="Heading 2 2 3" xfId="12498"/>
    <cellStyle name="Heading 2 2_3) LTD 2014 FPL Exp Mid Yr" xfId="12499"/>
    <cellStyle name="Heading 2 3" xfId="12500"/>
    <cellStyle name="Heading 2 4" xfId="12501"/>
    <cellStyle name="Heading 2 5" xfId="12502"/>
    <cellStyle name="Heading 2 6" xfId="12503"/>
    <cellStyle name="Heading 2 7" xfId="12504"/>
    <cellStyle name="Heading 2 8" xfId="12505"/>
    <cellStyle name="Heading 2 9" xfId="12506"/>
    <cellStyle name="Heading 3 2" xfId="12507"/>
    <cellStyle name="Heading 3 2 2" xfId="12508"/>
    <cellStyle name="Heading 3 2 3" xfId="12509"/>
    <cellStyle name="Heading 3 2_401K Summary" xfId="12510"/>
    <cellStyle name="Heading 3 3" xfId="12511"/>
    <cellStyle name="Heading 3 4" xfId="12512"/>
    <cellStyle name="Heading 3 5" xfId="12513"/>
    <cellStyle name="Heading 3 6" xfId="12514"/>
    <cellStyle name="Heading 3 7" xfId="12515"/>
    <cellStyle name="Heading 3 8" xfId="12516"/>
    <cellStyle name="Heading 3 9" xfId="12517"/>
    <cellStyle name="Heading 4 2" xfId="12518"/>
    <cellStyle name="Heading 4 2 2" xfId="63112"/>
    <cellStyle name="Heading 4 3" xfId="12519"/>
    <cellStyle name="Heading 4 4" xfId="12520"/>
    <cellStyle name="Heading 4 5" xfId="12521"/>
    <cellStyle name="Heading 4 6" xfId="12522"/>
    <cellStyle name="heading 5" xfId="12523"/>
    <cellStyle name="heading 6" xfId="12524"/>
    <cellStyle name="heading 7" xfId="12525"/>
    <cellStyle name="Heading1" xfId="12526"/>
    <cellStyle name="HEADING1 2" xfId="12527"/>
    <cellStyle name="HEADING1_3) LTD 2014 FPL Exp Mid Yr" xfId="12528"/>
    <cellStyle name="Heading2" xfId="12529"/>
    <cellStyle name="HEADING2 2" xfId="12530"/>
    <cellStyle name="HEADING2_3) LTD 2014 FPL Exp Mid Yr" xfId="12531"/>
    <cellStyle name="HEADINGS" xfId="12532"/>
    <cellStyle name="HEADINGSTOP" xfId="12533"/>
    <cellStyle name="Hidden" xfId="12534"/>
    <cellStyle name="Hidden 2" xfId="12535"/>
    <cellStyle name="Hidden_Aug 2014 Variance" xfId="12536"/>
    <cellStyle name="HIGHLIGHT" xfId="12537"/>
    <cellStyle name="Hyperlink 10" xfId="12538"/>
    <cellStyle name="Hyperlink 11" xfId="12539"/>
    <cellStyle name="Hyperlink 2" xfId="12540"/>
    <cellStyle name="Hyperlink 2 2" xfId="12541"/>
    <cellStyle name="Hyperlink 2_3) LTD 2014 FPL Exp Mid Yr" xfId="12542"/>
    <cellStyle name="Hyperlink 3" xfId="12543"/>
    <cellStyle name="Hyperlink 4" xfId="12544"/>
    <cellStyle name="Hyperlink 5" xfId="12545"/>
    <cellStyle name="Hyperlink 6" xfId="12546"/>
    <cellStyle name="Hyperlink 7" xfId="12547"/>
    <cellStyle name="Hyperlink 8" xfId="12548"/>
    <cellStyle name="Hyperlink 9" xfId="12549"/>
    <cellStyle name="Indented_Margin_Text" xfId="12550"/>
    <cellStyle name="Input [yellow]" xfId="12551"/>
    <cellStyle name="Input [yellow] 10" xfId="12552"/>
    <cellStyle name="Input [yellow] 10 2" xfId="12553"/>
    <cellStyle name="Input [yellow] 10 2 2" xfId="12554"/>
    <cellStyle name="Input [yellow] 10 3" xfId="12555"/>
    <cellStyle name="Input [yellow] 11" xfId="12556"/>
    <cellStyle name="Input [yellow] 2" xfId="12557"/>
    <cellStyle name="Input [yellow] 2 2" xfId="12558"/>
    <cellStyle name="Input [yellow] 2 2 2" xfId="12559"/>
    <cellStyle name="Input [yellow] 2 2 2 2" xfId="12560"/>
    <cellStyle name="Input [yellow] 2 2 2 2 2" xfId="12561"/>
    <cellStyle name="Input [yellow] 2 2 2 2 2 2" xfId="12562"/>
    <cellStyle name="Input [yellow] 2 2 2 2 2 2 2" xfId="12563"/>
    <cellStyle name="Input [yellow] 2 2 2 2 2 3" xfId="12564"/>
    <cellStyle name="Input [yellow] 2 2 2 2 3" xfId="12565"/>
    <cellStyle name="Input [yellow] 2 2 2 2 3 2" xfId="12566"/>
    <cellStyle name="Input [yellow] 2 2 2 2 3 2 2" xfId="12567"/>
    <cellStyle name="Input [yellow] 2 2 2 2 3 3" xfId="12568"/>
    <cellStyle name="Input [yellow] 2 2 2 2 4" xfId="12569"/>
    <cellStyle name="Input [yellow] 2 2 2 2 4 2" xfId="12570"/>
    <cellStyle name="Input [yellow] 2 2 2 2 5" xfId="12571"/>
    <cellStyle name="Input [yellow] 2 2 2 2 5 2" xfId="12572"/>
    <cellStyle name="Input [yellow] 2 2 2 2 6" xfId="12573"/>
    <cellStyle name="Input [yellow] 2 2 2 3" xfId="12574"/>
    <cellStyle name="Input [yellow] 2 2 2 3 2" xfId="12575"/>
    <cellStyle name="Input [yellow] 2 2 2 3 2 2" xfId="12576"/>
    <cellStyle name="Input [yellow] 2 2 2 3 2 2 2" xfId="12577"/>
    <cellStyle name="Input [yellow] 2 2 2 3 2 3" xfId="12578"/>
    <cellStyle name="Input [yellow] 2 2 2 3 3" xfId="12579"/>
    <cellStyle name="Input [yellow] 2 2 2 3 3 2" xfId="12580"/>
    <cellStyle name="Input [yellow] 2 2 2 3 3 2 2" xfId="12581"/>
    <cellStyle name="Input [yellow] 2 2 2 3 3 3" xfId="12582"/>
    <cellStyle name="Input [yellow] 2 2 2 3 4" xfId="12583"/>
    <cellStyle name="Input [yellow] 2 2 2 3 4 2" xfId="12584"/>
    <cellStyle name="Input [yellow] 2 2 2 3 5" xfId="12585"/>
    <cellStyle name="Input [yellow] 2 2 2 3 5 2" xfId="12586"/>
    <cellStyle name="Input [yellow] 2 2 2 3 6" xfId="12587"/>
    <cellStyle name="Input [yellow] 2 2 2 4" xfId="12588"/>
    <cellStyle name="Input [yellow] 2 2 2 4 2" xfId="12589"/>
    <cellStyle name="Input [yellow] 2 2 2 4 2 2" xfId="12590"/>
    <cellStyle name="Input [yellow] 2 2 2 4 2 2 2" xfId="12591"/>
    <cellStyle name="Input [yellow] 2 2 2 4 2 3" xfId="12592"/>
    <cellStyle name="Input [yellow] 2 2 2 4 3" xfId="12593"/>
    <cellStyle name="Input [yellow] 2 2 2 4 3 2" xfId="12594"/>
    <cellStyle name="Input [yellow] 2 2 2 4 3 2 2" xfId="12595"/>
    <cellStyle name="Input [yellow] 2 2 2 4 3 3" xfId="12596"/>
    <cellStyle name="Input [yellow] 2 2 2 4 4" xfId="12597"/>
    <cellStyle name="Input [yellow] 2 2 2 4 4 2" xfId="12598"/>
    <cellStyle name="Input [yellow] 2 2 2 4 5" xfId="12599"/>
    <cellStyle name="Input [yellow] 2 2 2 4 5 2" xfId="12600"/>
    <cellStyle name="Input [yellow] 2 2 2 4 6" xfId="12601"/>
    <cellStyle name="Input [yellow] 2 2 2 5" xfId="12602"/>
    <cellStyle name="Input [yellow] 2 2 2 5 2" xfId="12603"/>
    <cellStyle name="Input [yellow] 2 2 2 5 2 2" xfId="12604"/>
    <cellStyle name="Input [yellow] 2 2 2 5 3" xfId="12605"/>
    <cellStyle name="Input [yellow] 2 2 2 6" xfId="12606"/>
    <cellStyle name="Input [yellow] 2 2 3" xfId="12607"/>
    <cellStyle name="Input [yellow] 2 2 3 2" xfId="12608"/>
    <cellStyle name="Input [yellow] 2 2 3 2 2" xfId="12609"/>
    <cellStyle name="Input [yellow] 2 2 3 2 2 2" xfId="12610"/>
    <cellStyle name="Input [yellow] 2 2 3 2 3" xfId="12611"/>
    <cellStyle name="Input [yellow] 2 2 3 3" xfId="12612"/>
    <cellStyle name="Input [yellow] 2 2 3 3 2" xfId="12613"/>
    <cellStyle name="Input [yellow] 2 2 3 3 2 2" xfId="12614"/>
    <cellStyle name="Input [yellow] 2 2 3 3 3" xfId="12615"/>
    <cellStyle name="Input [yellow] 2 2 3 4" xfId="12616"/>
    <cellStyle name="Input [yellow] 2 2 3 4 2" xfId="12617"/>
    <cellStyle name="Input [yellow] 2 2 3 5" xfId="12618"/>
    <cellStyle name="Input [yellow] 2 2 3 5 2" xfId="12619"/>
    <cellStyle name="Input [yellow] 2 2 3 6" xfId="12620"/>
    <cellStyle name="Input [yellow] 2 2 4" xfId="12621"/>
    <cellStyle name="Input [yellow] 2 2 4 2" xfId="12622"/>
    <cellStyle name="Input [yellow] 2 2 4 2 2" xfId="12623"/>
    <cellStyle name="Input [yellow] 2 2 4 2 2 2" xfId="12624"/>
    <cellStyle name="Input [yellow] 2 2 4 2 3" xfId="12625"/>
    <cellStyle name="Input [yellow] 2 2 4 3" xfId="12626"/>
    <cellStyle name="Input [yellow] 2 2 4 3 2" xfId="12627"/>
    <cellStyle name="Input [yellow] 2 2 4 3 2 2" xfId="12628"/>
    <cellStyle name="Input [yellow] 2 2 4 3 3" xfId="12629"/>
    <cellStyle name="Input [yellow] 2 2 4 4" xfId="12630"/>
    <cellStyle name="Input [yellow] 2 2 4 4 2" xfId="12631"/>
    <cellStyle name="Input [yellow] 2 2 4 5" xfId="12632"/>
    <cellStyle name="Input [yellow] 2 2 4 5 2" xfId="12633"/>
    <cellStyle name="Input [yellow] 2 2 4 6" xfId="12634"/>
    <cellStyle name="Input [yellow] 2 2 5" xfId="12635"/>
    <cellStyle name="Input [yellow] 2 2 5 2" xfId="12636"/>
    <cellStyle name="Input [yellow] 2 2 5 2 2" xfId="12637"/>
    <cellStyle name="Input [yellow] 2 2 5 2 2 2" xfId="12638"/>
    <cellStyle name="Input [yellow] 2 2 5 2 3" xfId="12639"/>
    <cellStyle name="Input [yellow] 2 2 5 3" xfId="12640"/>
    <cellStyle name="Input [yellow] 2 2 5 3 2" xfId="12641"/>
    <cellStyle name="Input [yellow] 2 2 5 3 2 2" xfId="12642"/>
    <cellStyle name="Input [yellow] 2 2 5 3 3" xfId="12643"/>
    <cellStyle name="Input [yellow] 2 2 5 4" xfId="12644"/>
    <cellStyle name="Input [yellow] 2 2 5 4 2" xfId="12645"/>
    <cellStyle name="Input [yellow] 2 2 5 5" xfId="12646"/>
    <cellStyle name="Input [yellow] 2 2 5 5 2" xfId="12647"/>
    <cellStyle name="Input [yellow] 2 2 5 6" xfId="12648"/>
    <cellStyle name="Input [yellow] 2 2 6" xfId="12649"/>
    <cellStyle name="Input [yellow] 2 2 6 2" xfId="12650"/>
    <cellStyle name="Input [yellow] 2 2 6 2 2" xfId="12651"/>
    <cellStyle name="Input [yellow] 2 2 6 3" xfId="12652"/>
    <cellStyle name="Input [yellow] 2 2 7" xfId="12653"/>
    <cellStyle name="Input [yellow] 2 3" xfId="12654"/>
    <cellStyle name="Input [yellow] 2 3 2" xfId="12655"/>
    <cellStyle name="Input [yellow] 2 3 2 2" xfId="12656"/>
    <cellStyle name="Input [yellow] 2 3 2 2 2" xfId="12657"/>
    <cellStyle name="Input [yellow] 2 3 2 2 2 2" xfId="12658"/>
    <cellStyle name="Input [yellow] 2 3 2 2 2 2 2" xfId="12659"/>
    <cellStyle name="Input [yellow] 2 3 2 2 2 3" xfId="12660"/>
    <cellStyle name="Input [yellow] 2 3 2 2 3" xfId="12661"/>
    <cellStyle name="Input [yellow] 2 3 2 2 3 2" xfId="12662"/>
    <cellStyle name="Input [yellow] 2 3 2 2 3 2 2" xfId="12663"/>
    <cellStyle name="Input [yellow] 2 3 2 2 3 3" xfId="12664"/>
    <cellStyle name="Input [yellow] 2 3 2 2 4" xfId="12665"/>
    <cellStyle name="Input [yellow] 2 3 2 2 4 2" xfId="12666"/>
    <cellStyle name="Input [yellow] 2 3 2 3" xfId="12667"/>
    <cellStyle name="Input [yellow] 2 3 2 3 2" xfId="12668"/>
    <cellStyle name="Input [yellow] 2 3 2 3 2 2" xfId="12669"/>
    <cellStyle name="Input [yellow] 2 3 2 3 3" xfId="12670"/>
    <cellStyle name="Input [yellow] 2 3 2 4" xfId="12671"/>
    <cellStyle name="Input [yellow] 2 3 2 4 2" xfId="12672"/>
    <cellStyle name="Input [yellow] 2 3 2 4 2 2" xfId="12673"/>
    <cellStyle name="Input [yellow] 2 3 2 4 3" xfId="12674"/>
    <cellStyle name="Input [yellow] 2 3 2 5" xfId="12675"/>
    <cellStyle name="Input [yellow] 2 3 2 5 2" xfId="12676"/>
    <cellStyle name="Input [yellow] 2 3 2 6" xfId="12677"/>
    <cellStyle name="Input [yellow] 2 3 2 6 2" xfId="12678"/>
    <cellStyle name="Input [yellow] 2 3 2 7" xfId="12679"/>
    <cellStyle name="Input [yellow] 2 3 3" xfId="12680"/>
    <cellStyle name="Input [yellow] 2 3 3 2" xfId="12681"/>
    <cellStyle name="Input [yellow] 2 3 3 2 2" xfId="12682"/>
    <cellStyle name="Input [yellow] 2 3 3 2 2 2" xfId="12683"/>
    <cellStyle name="Input [yellow] 2 3 3 2 3" xfId="12684"/>
    <cellStyle name="Input [yellow] 2 3 3 3" xfId="12685"/>
    <cellStyle name="Input [yellow] 2 3 3 3 2" xfId="12686"/>
    <cellStyle name="Input [yellow] 2 3 3 3 2 2" xfId="12687"/>
    <cellStyle name="Input [yellow] 2 3 3 3 3" xfId="12688"/>
    <cellStyle name="Input [yellow] 2 3 3 4" xfId="12689"/>
    <cellStyle name="Input [yellow] 2 3 3 4 2" xfId="12690"/>
    <cellStyle name="Input [yellow] 2 3 3 5" xfId="12691"/>
    <cellStyle name="Input [yellow] 2 3 3 5 2" xfId="12692"/>
    <cellStyle name="Input [yellow] 2 3 3 6" xfId="12693"/>
    <cellStyle name="Input [yellow] 2 3 4" xfId="12694"/>
    <cellStyle name="Input [yellow] 2 3 4 2" xfId="12695"/>
    <cellStyle name="Input [yellow] 2 3 4 2 2" xfId="12696"/>
    <cellStyle name="Input [yellow] 2 3 4 2 2 2" xfId="12697"/>
    <cellStyle name="Input [yellow] 2 3 4 2 3" xfId="12698"/>
    <cellStyle name="Input [yellow] 2 3 4 3" xfId="12699"/>
    <cellStyle name="Input [yellow] 2 3 4 3 2" xfId="12700"/>
    <cellStyle name="Input [yellow] 2 3 4 3 2 2" xfId="12701"/>
    <cellStyle name="Input [yellow] 2 3 4 3 3" xfId="12702"/>
    <cellStyle name="Input [yellow] 2 3 4 4" xfId="12703"/>
    <cellStyle name="Input [yellow] 2 3 4 4 2" xfId="12704"/>
    <cellStyle name="Input [yellow] 2 4" xfId="12705"/>
    <cellStyle name="Input [yellow] 2 4 2" xfId="12706"/>
    <cellStyle name="Input [yellow] 2 4 2 2" xfId="12707"/>
    <cellStyle name="Input [yellow] 2 4 2 2 2" xfId="12708"/>
    <cellStyle name="Input [yellow] 2 4 2 2 2 2" xfId="12709"/>
    <cellStyle name="Input [yellow] 2 4 2 2 3" xfId="12710"/>
    <cellStyle name="Input [yellow] 2 4 2 3" xfId="12711"/>
    <cellStyle name="Input [yellow] 2 4 2 3 2" xfId="12712"/>
    <cellStyle name="Input [yellow] 2 4 2 3 2 2" xfId="12713"/>
    <cellStyle name="Input [yellow] 2 4 2 3 3" xfId="12714"/>
    <cellStyle name="Input [yellow] 2 4 2 4" xfId="12715"/>
    <cellStyle name="Input [yellow] 2 4 2 4 2" xfId="12716"/>
    <cellStyle name="Input [yellow] 2 4 2 5" xfId="12717"/>
    <cellStyle name="Input [yellow] 2 4 2 5 2" xfId="12718"/>
    <cellStyle name="Input [yellow] 2 4 2 6" xfId="12719"/>
    <cellStyle name="Input [yellow] 2 4 3" xfId="12720"/>
    <cellStyle name="Input [yellow] 2 4 3 2" xfId="12721"/>
    <cellStyle name="Input [yellow] 2 4 3 2 2" xfId="12722"/>
    <cellStyle name="Input [yellow] 2 4 3 2 2 2" xfId="12723"/>
    <cellStyle name="Input [yellow] 2 4 3 2 3" xfId="12724"/>
    <cellStyle name="Input [yellow] 2 4 3 3" xfId="12725"/>
    <cellStyle name="Input [yellow] 2 4 3 3 2" xfId="12726"/>
    <cellStyle name="Input [yellow] 2 4 3 3 2 2" xfId="12727"/>
    <cellStyle name="Input [yellow] 2 4 3 3 3" xfId="12728"/>
    <cellStyle name="Input [yellow] 2 4 3 4" xfId="12729"/>
    <cellStyle name="Input [yellow] 2 4 3 4 2" xfId="12730"/>
    <cellStyle name="Input [yellow] 2 4 3 5" xfId="12731"/>
    <cellStyle name="Input [yellow] 2 4 3 5 2" xfId="12732"/>
    <cellStyle name="Input [yellow] 2 4 3 6" xfId="12733"/>
    <cellStyle name="Input [yellow] 2 4 4" xfId="12734"/>
    <cellStyle name="Input [yellow] 2 4 4 2" xfId="12735"/>
    <cellStyle name="Input [yellow] 2 4 4 2 2" xfId="12736"/>
    <cellStyle name="Input [yellow] 2 4 4 3" xfId="12737"/>
    <cellStyle name="Input [yellow] 2 4 5" xfId="12738"/>
    <cellStyle name="Input [yellow] 2 4 5 2" xfId="12739"/>
    <cellStyle name="Input [yellow] 2 4 5 2 2" xfId="12740"/>
    <cellStyle name="Input [yellow] 2 4 5 3" xfId="12741"/>
    <cellStyle name="Input [yellow] 2 4 6" xfId="12742"/>
    <cellStyle name="Input [yellow] 2 4 6 2" xfId="12743"/>
    <cellStyle name="Input [yellow] 2 4 7" xfId="12744"/>
    <cellStyle name="Input [yellow] 2 4 7 2" xfId="12745"/>
    <cellStyle name="Input [yellow] 2 4 8" xfId="12746"/>
    <cellStyle name="Input [yellow] 2 5" xfId="12747"/>
    <cellStyle name="Input [yellow] 2 5 2" xfId="12748"/>
    <cellStyle name="Input [yellow] 2 5 2 2" xfId="12749"/>
    <cellStyle name="Input [yellow] 2 5 2 2 2" xfId="12750"/>
    <cellStyle name="Input [yellow] 2 5 2 2 2 2" xfId="12751"/>
    <cellStyle name="Input [yellow] 2 5 2 2 3" xfId="12752"/>
    <cellStyle name="Input [yellow] 2 5 2 3" xfId="12753"/>
    <cellStyle name="Input [yellow] 2 5 2 3 2" xfId="12754"/>
    <cellStyle name="Input [yellow] 2 5 2 3 2 2" xfId="12755"/>
    <cellStyle name="Input [yellow] 2 5 2 3 3" xfId="12756"/>
    <cellStyle name="Input [yellow] 2 5 2 4" xfId="12757"/>
    <cellStyle name="Input [yellow] 2 5 2 4 2" xfId="12758"/>
    <cellStyle name="Input [yellow] 2 5 3" xfId="12759"/>
    <cellStyle name="Input [yellow] 2 5 3 2" xfId="12760"/>
    <cellStyle name="Input [yellow] 2 5 3 2 2" xfId="12761"/>
    <cellStyle name="Input [yellow] 2 5 3 3" xfId="12762"/>
    <cellStyle name="Input [yellow] 2 5 4" xfId="12763"/>
    <cellStyle name="Input [yellow] 2 5 4 2" xfId="12764"/>
    <cellStyle name="Input [yellow] 2 5 4 2 2" xfId="12765"/>
    <cellStyle name="Input [yellow] 2 5 4 3" xfId="12766"/>
    <cellStyle name="Input [yellow] 2 5 5" xfId="12767"/>
    <cellStyle name="Input [yellow] 2 5 5 2" xfId="12768"/>
    <cellStyle name="Input [yellow] 2 5 6" xfId="12769"/>
    <cellStyle name="Input [yellow] 2 5 6 2" xfId="12770"/>
    <cellStyle name="Input [yellow] 2 5 7" xfId="12771"/>
    <cellStyle name="Input [yellow] 2 6" xfId="12772"/>
    <cellStyle name="Input [yellow] 2 6 2" xfId="12773"/>
    <cellStyle name="Input [yellow] 2 6 2 2" xfId="12774"/>
    <cellStyle name="Input [yellow] 2 6 2 2 2" xfId="12775"/>
    <cellStyle name="Input [yellow] 2 6 2 3" xfId="12776"/>
    <cellStyle name="Input [yellow] 2 6 3" xfId="12777"/>
    <cellStyle name="Input [yellow] 2 6 3 2" xfId="12778"/>
    <cellStyle name="Input [yellow] 2 6 3 2 2" xfId="12779"/>
    <cellStyle name="Input [yellow] 2 6 3 3" xfId="12780"/>
    <cellStyle name="Input [yellow] 2 6 4" xfId="12781"/>
    <cellStyle name="Input [yellow] 2 6 4 2" xfId="12782"/>
    <cellStyle name="Input [yellow] 2 7" xfId="12783"/>
    <cellStyle name="Input [yellow] 2 7 2" xfId="12784"/>
    <cellStyle name="Input [yellow] 2 7 2 2" xfId="12785"/>
    <cellStyle name="Input [yellow] 2 7 3" xfId="12786"/>
    <cellStyle name="Input [yellow] 3" xfId="12787"/>
    <cellStyle name="Input [yellow] 3 2" xfId="12788"/>
    <cellStyle name="Input [yellow] 3 2 2" xfId="12789"/>
    <cellStyle name="Input [yellow] 3 2 2 2" xfId="12790"/>
    <cellStyle name="Input [yellow] 3 2 2 2 2" xfId="12791"/>
    <cellStyle name="Input [yellow] 3 2 2 2 2 2" xfId="12792"/>
    <cellStyle name="Input [yellow] 3 2 2 2 2 2 2" xfId="12793"/>
    <cellStyle name="Input [yellow] 3 2 2 2 2 3" xfId="12794"/>
    <cellStyle name="Input [yellow] 3 2 2 2 3" xfId="12795"/>
    <cellStyle name="Input [yellow] 3 2 2 2 3 2" xfId="12796"/>
    <cellStyle name="Input [yellow] 3 2 2 2 3 2 2" xfId="12797"/>
    <cellStyle name="Input [yellow] 3 2 2 2 3 3" xfId="12798"/>
    <cellStyle name="Input [yellow] 3 2 2 2 4" xfId="12799"/>
    <cellStyle name="Input [yellow] 3 2 2 2 4 2" xfId="12800"/>
    <cellStyle name="Input [yellow] 3 2 2 2 5" xfId="12801"/>
    <cellStyle name="Input [yellow] 3 2 2 2 5 2" xfId="12802"/>
    <cellStyle name="Input [yellow] 3 2 2 2 6" xfId="12803"/>
    <cellStyle name="Input [yellow] 3 2 2 3" xfId="12804"/>
    <cellStyle name="Input [yellow] 3 2 2 3 2" xfId="12805"/>
    <cellStyle name="Input [yellow] 3 2 2 3 2 2" xfId="12806"/>
    <cellStyle name="Input [yellow] 3 2 2 3 2 2 2" xfId="12807"/>
    <cellStyle name="Input [yellow] 3 2 2 3 2 3" xfId="12808"/>
    <cellStyle name="Input [yellow] 3 2 2 3 3" xfId="12809"/>
    <cellStyle name="Input [yellow] 3 2 2 3 3 2" xfId="12810"/>
    <cellStyle name="Input [yellow] 3 2 2 3 3 2 2" xfId="12811"/>
    <cellStyle name="Input [yellow] 3 2 2 3 3 3" xfId="12812"/>
    <cellStyle name="Input [yellow] 3 2 2 3 4" xfId="12813"/>
    <cellStyle name="Input [yellow] 3 2 2 3 4 2" xfId="12814"/>
    <cellStyle name="Input [yellow] 3 2 2 3 5" xfId="12815"/>
    <cellStyle name="Input [yellow] 3 2 2 3 5 2" xfId="12816"/>
    <cellStyle name="Input [yellow] 3 2 2 3 6" xfId="12817"/>
    <cellStyle name="Input [yellow] 3 2 2 4" xfId="12818"/>
    <cellStyle name="Input [yellow] 3 2 2 4 2" xfId="12819"/>
    <cellStyle name="Input [yellow] 3 2 2 4 2 2" xfId="12820"/>
    <cellStyle name="Input [yellow] 3 2 2 4 2 2 2" xfId="12821"/>
    <cellStyle name="Input [yellow] 3 2 2 4 2 3" xfId="12822"/>
    <cellStyle name="Input [yellow] 3 2 2 4 3" xfId="12823"/>
    <cellStyle name="Input [yellow] 3 2 2 4 3 2" xfId="12824"/>
    <cellStyle name="Input [yellow] 3 2 2 4 3 2 2" xfId="12825"/>
    <cellStyle name="Input [yellow] 3 2 2 4 3 3" xfId="12826"/>
    <cellStyle name="Input [yellow] 3 2 2 4 4" xfId="12827"/>
    <cellStyle name="Input [yellow] 3 2 2 4 4 2" xfId="12828"/>
    <cellStyle name="Input [yellow] 3 2 2 4 5" xfId="12829"/>
    <cellStyle name="Input [yellow] 3 2 2 4 5 2" xfId="12830"/>
    <cellStyle name="Input [yellow] 3 2 2 4 6" xfId="12831"/>
    <cellStyle name="Input [yellow] 3 2 2 5" xfId="12832"/>
    <cellStyle name="Input [yellow] 3 2 2 5 2" xfId="12833"/>
    <cellStyle name="Input [yellow] 3 2 2 5 2 2" xfId="12834"/>
    <cellStyle name="Input [yellow] 3 2 2 5 3" xfId="12835"/>
    <cellStyle name="Input [yellow] 3 2 2 6" xfId="12836"/>
    <cellStyle name="Input [yellow] 3 2 3" xfId="12837"/>
    <cellStyle name="Input [yellow] 3 2 3 2" xfId="12838"/>
    <cellStyle name="Input [yellow] 3 2 3 2 2" xfId="12839"/>
    <cellStyle name="Input [yellow] 3 2 3 2 2 2" xfId="12840"/>
    <cellStyle name="Input [yellow] 3 2 3 2 3" xfId="12841"/>
    <cellStyle name="Input [yellow] 3 2 3 3" xfId="12842"/>
    <cellStyle name="Input [yellow] 3 2 3 3 2" xfId="12843"/>
    <cellStyle name="Input [yellow] 3 2 3 3 2 2" xfId="12844"/>
    <cellStyle name="Input [yellow] 3 2 3 3 3" xfId="12845"/>
    <cellStyle name="Input [yellow] 3 2 3 4" xfId="12846"/>
    <cellStyle name="Input [yellow] 3 2 3 4 2" xfId="12847"/>
    <cellStyle name="Input [yellow] 3 2 3 5" xfId="12848"/>
    <cellStyle name="Input [yellow] 3 2 3 5 2" xfId="12849"/>
    <cellStyle name="Input [yellow] 3 2 3 6" xfId="12850"/>
    <cellStyle name="Input [yellow] 3 2 4" xfId="12851"/>
    <cellStyle name="Input [yellow] 3 2 4 2" xfId="12852"/>
    <cellStyle name="Input [yellow] 3 2 4 2 2" xfId="12853"/>
    <cellStyle name="Input [yellow] 3 2 4 2 2 2" xfId="12854"/>
    <cellStyle name="Input [yellow] 3 2 4 2 3" xfId="12855"/>
    <cellStyle name="Input [yellow] 3 2 4 3" xfId="12856"/>
    <cellStyle name="Input [yellow] 3 2 4 3 2" xfId="12857"/>
    <cellStyle name="Input [yellow] 3 2 4 3 2 2" xfId="12858"/>
    <cellStyle name="Input [yellow] 3 2 4 3 3" xfId="12859"/>
    <cellStyle name="Input [yellow] 3 2 4 4" xfId="12860"/>
    <cellStyle name="Input [yellow] 3 2 4 4 2" xfId="12861"/>
    <cellStyle name="Input [yellow] 3 2 4 5" xfId="12862"/>
    <cellStyle name="Input [yellow] 3 2 4 5 2" xfId="12863"/>
    <cellStyle name="Input [yellow] 3 2 4 6" xfId="12864"/>
    <cellStyle name="Input [yellow] 3 2 5" xfId="12865"/>
    <cellStyle name="Input [yellow] 3 2 5 2" xfId="12866"/>
    <cellStyle name="Input [yellow] 3 2 5 2 2" xfId="12867"/>
    <cellStyle name="Input [yellow] 3 2 5 2 2 2" xfId="12868"/>
    <cellStyle name="Input [yellow] 3 2 5 2 3" xfId="12869"/>
    <cellStyle name="Input [yellow] 3 2 5 3" xfId="12870"/>
    <cellStyle name="Input [yellow] 3 2 5 3 2" xfId="12871"/>
    <cellStyle name="Input [yellow] 3 2 5 3 2 2" xfId="12872"/>
    <cellStyle name="Input [yellow] 3 2 5 3 3" xfId="12873"/>
    <cellStyle name="Input [yellow] 3 2 5 4" xfId="12874"/>
    <cellStyle name="Input [yellow] 3 2 5 4 2" xfId="12875"/>
    <cellStyle name="Input [yellow] 3 2 5 5" xfId="12876"/>
    <cellStyle name="Input [yellow] 3 2 5 5 2" xfId="12877"/>
    <cellStyle name="Input [yellow] 3 2 5 6" xfId="12878"/>
    <cellStyle name="Input [yellow] 3 2 6" xfId="12879"/>
    <cellStyle name="Input [yellow] 3 2 6 2" xfId="12880"/>
    <cellStyle name="Input [yellow] 3 2 6 2 2" xfId="12881"/>
    <cellStyle name="Input [yellow] 3 2 6 3" xfId="12882"/>
    <cellStyle name="Input [yellow] 3 2 7" xfId="12883"/>
    <cellStyle name="Input [yellow] 3 3" xfId="12884"/>
    <cellStyle name="Input [yellow] 3 3 2" xfId="12885"/>
    <cellStyle name="Input [yellow] 3 3 2 2" xfId="12886"/>
    <cellStyle name="Input [yellow] 3 3 2 2 2" xfId="12887"/>
    <cellStyle name="Input [yellow] 3 3 2 2 2 2" xfId="12888"/>
    <cellStyle name="Input [yellow] 3 3 2 2 2 2 2" xfId="12889"/>
    <cellStyle name="Input [yellow] 3 3 2 2 2 3" xfId="12890"/>
    <cellStyle name="Input [yellow] 3 3 2 2 3" xfId="12891"/>
    <cellStyle name="Input [yellow] 3 3 2 2 3 2" xfId="12892"/>
    <cellStyle name="Input [yellow] 3 3 2 2 3 2 2" xfId="12893"/>
    <cellStyle name="Input [yellow] 3 3 2 2 3 3" xfId="12894"/>
    <cellStyle name="Input [yellow] 3 3 2 2 4" xfId="12895"/>
    <cellStyle name="Input [yellow] 3 3 2 2 4 2" xfId="12896"/>
    <cellStyle name="Input [yellow] 3 3 2 3" xfId="12897"/>
    <cellStyle name="Input [yellow] 3 3 2 3 2" xfId="12898"/>
    <cellStyle name="Input [yellow] 3 3 2 3 2 2" xfId="12899"/>
    <cellStyle name="Input [yellow] 3 3 2 3 3" xfId="12900"/>
    <cellStyle name="Input [yellow] 3 3 2 4" xfId="12901"/>
    <cellStyle name="Input [yellow] 3 3 2 4 2" xfId="12902"/>
    <cellStyle name="Input [yellow] 3 3 2 4 2 2" xfId="12903"/>
    <cellStyle name="Input [yellow] 3 3 2 4 3" xfId="12904"/>
    <cellStyle name="Input [yellow] 3 3 2 5" xfId="12905"/>
    <cellStyle name="Input [yellow] 3 3 2 5 2" xfId="12906"/>
    <cellStyle name="Input [yellow] 3 3 2 6" xfId="12907"/>
    <cellStyle name="Input [yellow] 3 3 2 6 2" xfId="12908"/>
    <cellStyle name="Input [yellow] 3 3 2 7" xfId="12909"/>
    <cellStyle name="Input [yellow] 3 3 3" xfId="12910"/>
    <cellStyle name="Input [yellow] 3 3 3 2" xfId="12911"/>
    <cellStyle name="Input [yellow] 3 3 3 2 2" xfId="12912"/>
    <cellStyle name="Input [yellow] 3 3 3 2 2 2" xfId="12913"/>
    <cellStyle name="Input [yellow] 3 3 3 2 3" xfId="12914"/>
    <cellStyle name="Input [yellow] 3 3 3 3" xfId="12915"/>
    <cellStyle name="Input [yellow] 3 3 3 3 2" xfId="12916"/>
    <cellStyle name="Input [yellow] 3 3 3 3 2 2" xfId="12917"/>
    <cellStyle name="Input [yellow] 3 3 3 3 3" xfId="12918"/>
    <cellStyle name="Input [yellow] 3 3 3 4" xfId="12919"/>
    <cellStyle name="Input [yellow] 3 3 3 4 2" xfId="12920"/>
    <cellStyle name="Input [yellow] 3 3 3 5" xfId="12921"/>
    <cellStyle name="Input [yellow] 3 3 3 5 2" xfId="12922"/>
    <cellStyle name="Input [yellow] 3 3 3 6" xfId="12923"/>
    <cellStyle name="Input [yellow] 3 3 4" xfId="12924"/>
    <cellStyle name="Input [yellow] 3 3 4 2" xfId="12925"/>
    <cellStyle name="Input [yellow] 3 3 4 2 2" xfId="12926"/>
    <cellStyle name="Input [yellow] 3 3 4 2 2 2" xfId="12927"/>
    <cellStyle name="Input [yellow] 3 3 4 2 3" xfId="12928"/>
    <cellStyle name="Input [yellow] 3 3 4 3" xfId="12929"/>
    <cellStyle name="Input [yellow] 3 3 4 3 2" xfId="12930"/>
    <cellStyle name="Input [yellow] 3 3 4 3 2 2" xfId="12931"/>
    <cellStyle name="Input [yellow] 3 3 4 3 3" xfId="12932"/>
    <cellStyle name="Input [yellow] 3 3 4 4" xfId="12933"/>
    <cellStyle name="Input [yellow] 3 3 4 4 2" xfId="12934"/>
    <cellStyle name="Input [yellow] 3 4" xfId="12935"/>
    <cellStyle name="Input [yellow] 3 4 2" xfId="12936"/>
    <cellStyle name="Input [yellow] 3 4 2 2" xfId="12937"/>
    <cellStyle name="Input [yellow] 3 4 2 2 2" xfId="12938"/>
    <cellStyle name="Input [yellow] 3 4 2 2 2 2" xfId="12939"/>
    <cellStyle name="Input [yellow] 3 4 2 2 3" xfId="12940"/>
    <cellStyle name="Input [yellow] 3 4 2 3" xfId="12941"/>
    <cellStyle name="Input [yellow] 3 4 2 3 2" xfId="12942"/>
    <cellStyle name="Input [yellow] 3 4 2 3 2 2" xfId="12943"/>
    <cellStyle name="Input [yellow] 3 4 2 3 3" xfId="12944"/>
    <cellStyle name="Input [yellow] 3 4 2 4" xfId="12945"/>
    <cellStyle name="Input [yellow] 3 4 2 4 2" xfId="12946"/>
    <cellStyle name="Input [yellow] 3 4 2 5" xfId="12947"/>
    <cellStyle name="Input [yellow] 3 4 2 5 2" xfId="12948"/>
    <cellStyle name="Input [yellow] 3 4 2 6" xfId="12949"/>
    <cellStyle name="Input [yellow] 3 4 3" xfId="12950"/>
    <cellStyle name="Input [yellow] 3 4 3 2" xfId="12951"/>
    <cellStyle name="Input [yellow] 3 4 3 2 2" xfId="12952"/>
    <cellStyle name="Input [yellow] 3 4 3 2 2 2" xfId="12953"/>
    <cellStyle name="Input [yellow] 3 4 3 2 3" xfId="12954"/>
    <cellStyle name="Input [yellow] 3 4 3 3" xfId="12955"/>
    <cellStyle name="Input [yellow] 3 4 3 3 2" xfId="12956"/>
    <cellStyle name="Input [yellow] 3 4 3 3 2 2" xfId="12957"/>
    <cellStyle name="Input [yellow] 3 4 3 3 3" xfId="12958"/>
    <cellStyle name="Input [yellow] 3 4 3 4" xfId="12959"/>
    <cellStyle name="Input [yellow] 3 4 3 4 2" xfId="12960"/>
    <cellStyle name="Input [yellow] 3 4 3 5" xfId="12961"/>
    <cellStyle name="Input [yellow] 3 4 3 5 2" xfId="12962"/>
    <cellStyle name="Input [yellow] 3 4 3 6" xfId="12963"/>
    <cellStyle name="Input [yellow] 3 4 4" xfId="12964"/>
    <cellStyle name="Input [yellow] 3 4 4 2" xfId="12965"/>
    <cellStyle name="Input [yellow] 3 4 4 2 2" xfId="12966"/>
    <cellStyle name="Input [yellow] 3 4 4 3" xfId="12967"/>
    <cellStyle name="Input [yellow] 3 4 5" xfId="12968"/>
    <cellStyle name="Input [yellow] 3 4 5 2" xfId="12969"/>
    <cellStyle name="Input [yellow] 3 4 5 2 2" xfId="12970"/>
    <cellStyle name="Input [yellow] 3 4 5 3" xfId="12971"/>
    <cellStyle name="Input [yellow] 3 4 6" xfId="12972"/>
    <cellStyle name="Input [yellow] 3 4 6 2" xfId="12973"/>
    <cellStyle name="Input [yellow] 3 4 7" xfId="12974"/>
    <cellStyle name="Input [yellow] 3 4 7 2" xfId="12975"/>
    <cellStyle name="Input [yellow] 3 4 8" xfId="12976"/>
    <cellStyle name="Input [yellow] 3 5" xfId="12977"/>
    <cellStyle name="Input [yellow] 3 5 2" xfId="12978"/>
    <cellStyle name="Input [yellow] 3 5 2 2" xfId="12979"/>
    <cellStyle name="Input [yellow] 3 5 2 2 2" xfId="12980"/>
    <cellStyle name="Input [yellow] 3 5 2 2 2 2" xfId="12981"/>
    <cellStyle name="Input [yellow] 3 5 2 2 3" xfId="12982"/>
    <cellStyle name="Input [yellow] 3 5 2 3" xfId="12983"/>
    <cellStyle name="Input [yellow] 3 5 2 3 2" xfId="12984"/>
    <cellStyle name="Input [yellow] 3 5 2 3 2 2" xfId="12985"/>
    <cellStyle name="Input [yellow] 3 5 2 3 3" xfId="12986"/>
    <cellStyle name="Input [yellow] 3 5 2 4" xfId="12987"/>
    <cellStyle name="Input [yellow] 3 5 2 4 2" xfId="12988"/>
    <cellStyle name="Input [yellow] 3 5 3" xfId="12989"/>
    <cellStyle name="Input [yellow] 3 5 3 2" xfId="12990"/>
    <cellStyle name="Input [yellow] 3 5 3 2 2" xfId="12991"/>
    <cellStyle name="Input [yellow] 3 5 3 3" xfId="12992"/>
    <cellStyle name="Input [yellow] 3 5 4" xfId="12993"/>
    <cellStyle name="Input [yellow] 3 5 4 2" xfId="12994"/>
    <cellStyle name="Input [yellow] 3 5 4 2 2" xfId="12995"/>
    <cellStyle name="Input [yellow] 3 5 4 3" xfId="12996"/>
    <cellStyle name="Input [yellow] 3 5 5" xfId="12997"/>
    <cellStyle name="Input [yellow] 3 5 5 2" xfId="12998"/>
    <cellStyle name="Input [yellow] 3 5 6" xfId="12999"/>
    <cellStyle name="Input [yellow] 3 5 6 2" xfId="13000"/>
    <cellStyle name="Input [yellow] 3 5 7" xfId="13001"/>
    <cellStyle name="Input [yellow] 3 6" xfId="13002"/>
    <cellStyle name="Input [yellow] 3 6 2" xfId="13003"/>
    <cellStyle name="Input [yellow] 3 6 2 2" xfId="13004"/>
    <cellStyle name="Input [yellow] 3 6 2 2 2" xfId="13005"/>
    <cellStyle name="Input [yellow] 3 6 2 3" xfId="13006"/>
    <cellStyle name="Input [yellow] 3 6 3" xfId="13007"/>
    <cellStyle name="Input [yellow] 3 6 3 2" xfId="13008"/>
    <cellStyle name="Input [yellow] 3 6 3 2 2" xfId="13009"/>
    <cellStyle name="Input [yellow] 3 6 3 3" xfId="13010"/>
    <cellStyle name="Input [yellow] 3 6 4" xfId="13011"/>
    <cellStyle name="Input [yellow] 3 6 4 2" xfId="13012"/>
    <cellStyle name="Input [yellow] 3 7" xfId="13013"/>
    <cellStyle name="Input [yellow] 3 7 2" xfId="13014"/>
    <cellStyle name="Input [yellow] 3 7 2 2" xfId="13015"/>
    <cellStyle name="Input [yellow] 3 7 3" xfId="13016"/>
    <cellStyle name="Input [yellow] 4" xfId="13017"/>
    <cellStyle name="Input [yellow] 4 2" xfId="13018"/>
    <cellStyle name="Input [yellow] 4 2 2" xfId="13019"/>
    <cellStyle name="Input [yellow] 4 2 2 2" xfId="13020"/>
    <cellStyle name="Input [yellow] 4 2 2 2 2" xfId="13021"/>
    <cellStyle name="Input [yellow] 4 2 2 2 2 2" xfId="13022"/>
    <cellStyle name="Input [yellow] 4 2 2 2 3" xfId="13023"/>
    <cellStyle name="Input [yellow] 4 2 2 3" xfId="13024"/>
    <cellStyle name="Input [yellow] 4 2 2 3 2" xfId="13025"/>
    <cellStyle name="Input [yellow] 4 2 2 3 2 2" xfId="13026"/>
    <cellStyle name="Input [yellow] 4 2 2 3 3" xfId="13027"/>
    <cellStyle name="Input [yellow] 4 2 2 4" xfId="13028"/>
    <cellStyle name="Input [yellow] 4 2 2 4 2" xfId="13029"/>
    <cellStyle name="Input [yellow] 4 2 2 5" xfId="13030"/>
    <cellStyle name="Input [yellow] 4 2 2 5 2" xfId="13031"/>
    <cellStyle name="Input [yellow] 4 2 2 6" xfId="13032"/>
    <cellStyle name="Input [yellow] 4 2 3" xfId="13033"/>
    <cellStyle name="Input [yellow] 4 2 3 2" xfId="13034"/>
    <cellStyle name="Input [yellow] 4 2 3 2 2" xfId="13035"/>
    <cellStyle name="Input [yellow] 4 2 3 2 2 2" xfId="13036"/>
    <cellStyle name="Input [yellow] 4 2 3 2 3" xfId="13037"/>
    <cellStyle name="Input [yellow] 4 2 3 3" xfId="13038"/>
    <cellStyle name="Input [yellow] 4 2 3 3 2" xfId="13039"/>
    <cellStyle name="Input [yellow] 4 2 3 3 2 2" xfId="13040"/>
    <cellStyle name="Input [yellow] 4 2 3 3 3" xfId="13041"/>
    <cellStyle name="Input [yellow] 4 2 3 4" xfId="13042"/>
    <cellStyle name="Input [yellow] 4 2 3 4 2" xfId="13043"/>
    <cellStyle name="Input [yellow] 4 2 3 5" xfId="13044"/>
    <cellStyle name="Input [yellow] 4 2 3 5 2" xfId="13045"/>
    <cellStyle name="Input [yellow] 4 2 3 6" xfId="13046"/>
    <cellStyle name="Input [yellow] 4 2 4" xfId="13047"/>
    <cellStyle name="Input [yellow] 4 2 4 2" xfId="13048"/>
    <cellStyle name="Input [yellow] 4 2 4 2 2" xfId="13049"/>
    <cellStyle name="Input [yellow] 4 2 4 2 2 2" xfId="13050"/>
    <cellStyle name="Input [yellow] 4 2 4 2 3" xfId="13051"/>
    <cellStyle name="Input [yellow] 4 2 4 3" xfId="13052"/>
    <cellStyle name="Input [yellow] 4 2 4 3 2" xfId="13053"/>
    <cellStyle name="Input [yellow] 4 2 4 3 2 2" xfId="13054"/>
    <cellStyle name="Input [yellow] 4 2 4 3 3" xfId="13055"/>
    <cellStyle name="Input [yellow] 4 2 4 4" xfId="13056"/>
    <cellStyle name="Input [yellow] 4 2 4 4 2" xfId="13057"/>
    <cellStyle name="Input [yellow] 4 2 4 5" xfId="13058"/>
    <cellStyle name="Input [yellow] 4 2 4 5 2" xfId="13059"/>
    <cellStyle name="Input [yellow] 4 2 4 6" xfId="13060"/>
    <cellStyle name="Input [yellow] 4 2 5" xfId="13061"/>
    <cellStyle name="Input [yellow] 4 2 5 2" xfId="13062"/>
    <cellStyle name="Input [yellow] 4 2 5 2 2" xfId="13063"/>
    <cellStyle name="Input [yellow] 4 2 5 3" xfId="13064"/>
    <cellStyle name="Input [yellow] 4 2 6" xfId="13065"/>
    <cellStyle name="Input [yellow] 4 3" xfId="13066"/>
    <cellStyle name="Input [yellow] 4 3 2" xfId="13067"/>
    <cellStyle name="Input [yellow] 4 3 2 2" xfId="13068"/>
    <cellStyle name="Input [yellow] 4 3 2 2 2" xfId="13069"/>
    <cellStyle name="Input [yellow] 4 3 2 3" xfId="13070"/>
    <cellStyle name="Input [yellow] 4 3 3" xfId="13071"/>
    <cellStyle name="Input [yellow] 4 3 3 2" xfId="13072"/>
    <cellStyle name="Input [yellow] 4 3 3 2 2" xfId="13073"/>
    <cellStyle name="Input [yellow] 4 3 3 3" xfId="13074"/>
    <cellStyle name="Input [yellow] 4 3 4" xfId="13075"/>
    <cellStyle name="Input [yellow] 4 3 4 2" xfId="13076"/>
    <cellStyle name="Input [yellow] 4 3 5" xfId="13077"/>
    <cellStyle name="Input [yellow] 4 3 5 2" xfId="13078"/>
    <cellStyle name="Input [yellow] 4 3 6" xfId="13079"/>
    <cellStyle name="Input [yellow] 4 4" xfId="13080"/>
    <cellStyle name="Input [yellow] 4 4 2" xfId="13081"/>
    <cellStyle name="Input [yellow] 4 4 2 2" xfId="13082"/>
    <cellStyle name="Input [yellow] 4 4 2 2 2" xfId="13083"/>
    <cellStyle name="Input [yellow] 4 4 2 3" xfId="13084"/>
    <cellStyle name="Input [yellow] 4 4 3" xfId="13085"/>
    <cellStyle name="Input [yellow] 4 4 3 2" xfId="13086"/>
    <cellStyle name="Input [yellow] 4 4 3 2 2" xfId="13087"/>
    <cellStyle name="Input [yellow] 4 4 3 3" xfId="13088"/>
    <cellStyle name="Input [yellow] 4 4 4" xfId="13089"/>
    <cellStyle name="Input [yellow] 4 4 4 2" xfId="13090"/>
    <cellStyle name="Input [yellow] 4 4 5" xfId="13091"/>
    <cellStyle name="Input [yellow] 4 4 5 2" xfId="13092"/>
    <cellStyle name="Input [yellow] 4 4 6" xfId="13093"/>
    <cellStyle name="Input [yellow] 4 5" xfId="13094"/>
    <cellStyle name="Input [yellow] 4 5 2" xfId="13095"/>
    <cellStyle name="Input [yellow] 4 5 2 2" xfId="13096"/>
    <cellStyle name="Input [yellow] 4 5 2 2 2" xfId="13097"/>
    <cellStyle name="Input [yellow] 4 5 2 3" xfId="13098"/>
    <cellStyle name="Input [yellow] 4 5 3" xfId="13099"/>
    <cellStyle name="Input [yellow] 4 5 3 2" xfId="13100"/>
    <cellStyle name="Input [yellow] 4 5 3 2 2" xfId="13101"/>
    <cellStyle name="Input [yellow] 4 5 3 3" xfId="13102"/>
    <cellStyle name="Input [yellow] 4 5 4" xfId="13103"/>
    <cellStyle name="Input [yellow] 4 5 4 2" xfId="13104"/>
    <cellStyle name="Input [yellow] 4 5 5" xfId="13105"/>
    <cellStyle name="Input [yellow] 4 5 5 2" xfId="13106"/>
    <cellStyle name="Input [yellow] 4 5 6" xfId="13107"/>
    <cellStyle name="Input [yellow] 4 6" xfId="13108"/>
    <cellStyle name="Input [yellow] 4 6 2" xfId="13109"/>
    <cellStyle name="Input [yellow] 4 6 2 2" xfId="13110"/>
    <cellStyle name="Input [yellow] 4 6 3" xfId="13111"/>
    <cellStyle name="Input [yellow] 4 7" xfId="13112"/>
    <cellStyle name="Input [yellow] 5" xfId="13113"/>
    <cellStyle name="Input [yellow] 5 2" xfId="13114"/>
    <cellStyle name="Input [yellow] 5 2 2" xfId="13115"/>
    <cellStyle name="Input [yellow] 5 2 2 2" xfId="13116"/>
    <cellStyle name="Input [yellow] 5 2 2 2 2" xfId="13117"/>
    <cellStyle name="Input [yellow] 5 2 2 2 2 2" xfId="13118"/>
    <cellStyle name="Input [yellow] 5 2 2 2 3" xfId="13119"/>
    <cellStyle name="Input [yellow] 5 2 2 3" xfId="13120"/>
    <cellStyle name="Input [yellow] 5 2 2 3 2" xfId="13121"/>
    <cellStyle name="Input [yellow] 5 2 2 3 2 2" xfId="13122"/>
    <cellStyle name="Input [yellow] 5 2 2 3 3" xfId="13123"/>
    <cellStyle name="Input [yellow] 5 2 2 4" xfId="13124"/>
    <cellStyle name="Input [yellow] 5 2 2 4 2" xfId="13125"/>
    <cellStyle name="Input [yellow] 5 2 3" xfId="13126"/>
    <cellStyle name="Input [yellow] 5 2 3 2" xfId="13127"/>
    <cellStyle name="Input [yellow] 5 2 3 2 2" xfId="13128"/>
    <cellStyle name="Input [yellow] 5 2 3 3" xfId="13129"/>
    <cellStyle name="Input [yellow] 5 2 4" xfId="13130"/>
    <cellStyle name="Input [yellow] 5 2 4 2" xfId="13131"/>
    <cellStyle name="Input [yellow] 5 2 4 2 2" xfId="13132"/>
    <cellStyle name="Input [yellow] 5 2 4 3" xfId="13133"/>
    <cellStyle name="Input [yellow] 5 2 5" xfId="13134"/>
    <cellStyle name="Input [yellow] 5 2 5 2" xfId="13135"/>
    <cellStyle name="Input [yellow] 5 2 6" xfId="13136"/>
    <cellStyle name="Input [yellow] 5 2 6 2" xfId="13137"/>
    <cellStyle name="Input [yellow] 5 2 7" xfId="13138"/>
    <cellStyle name="Input [yellow] 5 3" xfId="13139"/>
    <cellStyle name="Input [yellow] 5 3 2" xfId="13140"/>
    <cellStyle name="Input [yellow] 5 3 2 2" xfId="13141"/>
    <cellStyle name="Input [yellow] 5 3 2 2 2" xfId="13142"/>
    <cellStyle name="Input [yellow] 5 3 2 3" xfId="13143"/>
    <cellStyle name="Input [yellow] 5 3 3" xfId="13144"/>
    <cellStyle name="Input [yellow] 5 3 3 2" xfId="13145"/>
    <cellStyle name="Input [yellow] 5 3 3 2 2" xfId="13146"/>
    <cellStyle name="Input [yellow] 5 3 3 3" xfId="13147"/>
    <cellStyle name="Input [yellow] 5 3 4" xfId="13148"/>
    <cellStyle name="Input [yellow] 5 3 4 2" xfId="13149"/>
    <cellStyle name="Input [yellow] 5 3 5" xfId="13150"/>
    <cellStyle name="Input [yellow] 5 3 5 2" xfId="13151"/>
    <cellStyle name="Input [yellow] 5 3 6" xfId="13152"/>
    <cellStyle name="Input [yellow] 5 4" xfId="13153"/>
    <cellStyle name="Input [yellow] 5 4 2" xfId="13154"/>
    <cellStyle name="Input [yellow] 5 4 2 2" xfId="13155"/>
    <cellStyle name="Input [yellow] 5 4 2 2 2" xfId="13156"/>
    <cellStyle name="Input [yellow] 5 4 2 3" xfId="13157"/>
    <cellStyle name="Input [yellow] 5 4 3" xfId="13158"/>
    <cellStyle name="Input [yellow] 5 4 3 2" xfId="13159"/>
    <cellStyle name="Input [yellow] 5 4 3 2 2" xfId="13160"/>
    <cellStyle name="Input [yellow] 5 4 3 3" xfId="13161"/>
    <cellStyle name="Input [yellow] 5 4 4" xfId="13162"/>
    <cellStyle name="Input [yellow] 5 4 4 2" xfId="13163"/>
    <cellStyle name="Input [yellow] 6" xfId="13164"/>
    <cellStyle name="Input [yellow] 6 2" xfId="13165"/>
    <cellStyle name="Input [yellow] 6 2 2" xfId="13166"/>
    <cellStyle name="Input [yellow] 6 2 2 2" xfId="13167"/>
    <cellStyle name="Input [yellow] 6 2 2 2 2" xfId="13168"/>
    <cellStyle name="Input [yellow] 6 2 2 3" xfId="13169"/>
    <cellStyle name="Input [yellow] 6 2 3" xfId="13170"/>
    <cellStyle name="Input [yellow] 6 2 3 2" xfId="13171"/>
    <cellStyle name="Input [yellow] 6 2 3 2 2" xfId="13172"/>
    <cellStyle name="Input [yellow] 6 2 3 3" xfId="13173"/>
    <cellStyle name="Input [yellow] 6 2 4" xfId="13174"/>
    <cellStyle name="Input [yellow] 6 2 4 2" xfId="13175"/>
    <cellStyle name="Input [yellow] 6 2 5" xfId="13176"/>
    <cellStyle name="Input [yellow] 6 2 5 2" xfId="13177"/>
    <cellStyle name="Input [yellow] 6 2 6" xfId="13178"/>
    <cellStyle name="Input [yellow] 6 3" xfId="13179"/>
    <cellStyle name="Input [yellow] 6 3 2" xfId="13180"/>
    <cellStyle name="Input [yellow] 6 3 2 2" xfId="13181"/>
    <cellStyle name="Input [yellow] 6 3 2 2 2" xfId="13182"/>
    <cellStyle name="Input [yellow] 6 3 2 3" xfId="13183"/>
    <cellStyle name="Input [yellow] 6 3 3" xfId="13184"/>
    <cellStyle name="Input [yellow] 6 3 3 2" xfId="13185"/>
    <cellStyle name="Input [yellow] 6 3 3 2 2" xfId="13186"/>
    <cellStyle name="Input [yellow] 6 3 3 3" xfId="13187"/>
    <cellStyle name="Input [yellow] 6 3 4" xfId="13188"/>
    <cellStyle name="Input [yellow] 6 3 4 2" xfId="13189"/>
    <cellStyle name="Input [yellow] 6 3 5" xfId="13190"/>
    <cellStyle name="Input [yellow] 6 3 5 2" xfId="13191"/>
    <cellStyle name="Input [yellow] 6 3 6" xfId="13192"/>
    <cellStyle name="Input [yellow] 6 4" xfId="13193"/>
    <cellStyle name="Input [yellow] 6 4 2" xfId="13194"/>
    <cellStyle name="Input [yellow] 6 4 2 2" xfId="13195"/>
    <cellStyle name="Input [yellow] 6 4 3" xfId="13196"/>
    <cellStyle name="Input [yellow] 6 5" xfId="13197"/>
    <cellStyle name="Input [yellow] 6 5 2" xfId="13198"/>
    <cellStyle name="Input [yellow] 6 5 2 2" xfId="13199"/>
    <cellStyle name="Input [yellow] 6 5 3" xfId="13200"/>
    <cellStyle name="Input [yellow] 6 6" xfId="13201"/>
    <cellStyle name="Input [yellow] 6 6 2" xfId="13202"/>
    <cellStyle name="Input [yellow] 6 7" xfId="13203"/>
    <cellStyle name="Input [yellow] 6 7 2" xfId="13204"/>
    <cellStyle name="Input [yellow] 6 8" xfId="13205"/>
    <cellStyle name="Input [yellow] 7" xfId="13206"/>
    <cellStyle name="Input [yellow] 7 2" xfId="13207"/>
    <cellStyle name="Input [yellow] 7 2 2" xfId="13208"/>
    <cellStyle name="Input [yellow] 7 2 2 2" xfId="13209"/>
    <cellStyle name="Input [yellow] 7 2 2 2 2" xfId="13210"/>
    <cellStyle name="Input [yellow] 7 2 2 3" xfId="13211"/>
    <cellStyle name="Input [yellow] 7 2 3" xfId="13212"/>
    <cellStyle name="Input [yellow] 7 2 3 2" xfId="13213"/>
    <cellStyle name="Input [yellow] 7 2 3 2 2" xfId="13214"/>
    <cellStyle name="Input [yellow] 7 2 3 3" xfId="13215"/>
    <cellStyle name="Input [yellow] 7 2 4" xfId="13216"/>
    <cellStyle name="Input [yellow] 7 2 4 2" xfId="13217"/>
    <cellStyle name="Input [yellow] 7 3" xfId="13218"/>
    <cellStyle name="Input [yellow] 7 3 2" xfId="13219"/>
    <cellStyle name="Input [yellow] 7 3 2 2" xfId="13220"/>
    <cellStyle name="Input [yellow] 7 3 3" xfId="13221"/>
    <cellStyle name="Input [yellow] 7 4" xfId="13222"/>
    <cellStyle name="Input [yellow] 7 4 2" xfId="13223"/>
    <cellStyle name="Input [yellow] 7 4 2 2" xfId="13224"/>
    <cellStyle name="Input [yellow] 7 4 3" xfId="13225"/>
    <cellStyle name="Input [yellow] 7 5" xfId="13226"/>
    <cellStyle name="Input [yellow] 7 5 2" xfId="13227"/>
    <cellStyle name="Input [yellow] 7 6" xfId="13228"/>
    <cellStyle name="Input [yellow] 7 6 2" xfId="13229"/>
    <cellStyle name="Input [yellow] 7 7" xfId="13230"/>
    <cellStyle name="Input [yellow] 8" xfId="13231"/>
    <cellStyle name="Input [yellow] 8 2" xfId="13232"/>
    <cellStyle name="Input [yellow] 8 2 2" xfId="13233"/>
    <cellStyle name="Input [yellow] 8 2 2 2" xfId="13234"/>
    <cellStyle name="Input [yellow] 8 2 3" xfId="13235"/>
    <cellStyle name="Input [yellow] 8 3" xfId="13236"/>
    <cellStyle name="Input [yellow] 8 3 2" xfId="13237"/>
    <cellStyle name="Input [yellow] 8 3 2 2" xfId="13238"/>
    <cellStyle name="Input [yellow] 8 3 3" xfId="13239"/>
    <cellStyle name="Input [yellow] 8 4" xfId="13240"/>
    <cellStyle name="Input [yellow] 8 4 2" xfId="13241"/>
    <cellStyle name="Input [yellow] 9" xfId="13242"/>
    <cellStyle name="Input [yellow] 9 2" xfId="13243"/>
    <cellStyle name="Input [yellow] 9 2 2" xfId="13244"/>
    <cellStyle name="Input [yellow] 9 3" xfId="13245"/>
    <cellStyle name="Input [yellow]_March_LTD_Premium" xfId="13246"/>
    <cellStyle name="Input 10" xfId="13247"/>
    <cellStyle name="Input 11" xfId="13248"/>
    <cellStyle name="Input 11 2" xfId="13249"/>
    <cellStyle name="Input 11 2 2" xfId="13250"/>
    <cellStyle name="Input 11 3" xfId="13251"/>
    <cellStyle name="Input 12" xfId="13252"/>
    <cellStyle name="Input 12 2" xfId="13253"/>
    <cellStyle name="Input 12 2 2" xfId="13254"/>
    <cellStyle name="Input 12 3" xfId="13255"/>
    <cellStyle name="Input 13" xfId="13256"/>
    <cellStyle name="Input 2" xfId="13257"/>
    <cellStyle name="Input 2 10" xfId="13258"/>
    <cellStyle name="Input 2 10 2" xfId="13259"/>
    <cellStyle name="Input 2 10 2 2" xfId="13260"/>
    <cellStyle name="Input 2 10 3" xfId="13261"/>
    <cellStyle name="Input 2 11" xfId="13262"/>
    <cellStyle name="Input 2 11 2" xfId="13263"/>
    <cellStyle name="Input 2 11 2 2" xfId="13264"/>
    <cellStyle name="Input 2 11 3" xfId="13265"/>
    <cellStyle name="Input 2 12" xfId="13266"/>
    <cellStyle name="Input 2 13" xfId="63113"/>
    <cellStyle name="Input 2 2" xfId="13267"/>
    <cellStyle name="Input 2 2 10" xfId="13268"/>
    <cellStyle name="Input 2 2 10 2" xfId="13269"/>
    <cellStyle name="Input 2 2 10 2 2" xfId="13270"/>
    <cellStyle name="Input 2 2 10 3" xfId="13271"/>
    <cellStyle name="Input 2 2 11" xfId="13272"/>
    <cellStyle name="Input 2 2 12" xfId="63114"/>
    <cellStyle name="Input 2 2 2" xfId="13273"/>
    <cellStyle name="Input 2 2 2 2" xfId="13274"/>
    <cellStyle name="Input 2 2 2 2 2" xfId="13275"/>
    <cellStyle name="Input 2 2 2 2 2 2" xfId="13276"/>
    <cellStyle name="Input 2 2 2 2 2 2 2" xfId="13277"/>
    <cellStyle name="Input 2 2 2 2 2 3" xfId="13278"/>
    <cellStyle name="Input 2 2 2 2 3" xfId="13279"/>
    <cellStyle name="Input 2 2 2 2 3 2" xfId="13280"/>
    <cellStyle name="Input 2 2 2 2 3 2 2" xfId="13281"/>
    <cellStyle name="Input 2 2 2 2 3 3" xfId="13282"/>
    <cellStyle name="Input 2 2 2 2 4" xfId="13283"/>
    <cellStyle name="Input 2 2 2 2 4 2" xfId="13284"/>
    <cellStyle name="Input 2 2 2 2 5" xfId="13285"/>
    <cellStyle name="Input 2 2 2 2 5 2" xfId="13286"/>
    <cellStyle name="Input 2 2 2 2 6" xfId="13287"/>
    <cellStyle name="Input 2 2 2 3" xfId="13288"/>
    <cellStyle name="Input 2 2 2 3 2" xfId="13289"/>
    <cellStyle name="Input 2 2 2 3 2 2" xfId="13290"/>
    <cellStyle name="Input 2 2 2 3 2 2 2" xfId="13291"/>
    <cellStyle name="Input 2 2 2 3 2 3" xfId="13292"/>
    <cellStyle name="Input 2 2 2 3 3" xfId="13293"/>
    <cellStyle name="Input 2 2 2 3 3 2" xfId="13294"/>
    <cellStyle name="Input 2 2 2 3 3 2 2" xfId="13295"/>
    <cellStyle name="Input 2 2 2 3 3 3" xfId="13296"/>
    <cellStyle name="Input 2 2 2 3 4" xfId="13297"/>
    <cellStyle name="Input 2 2 2 3 4 2" xfId="13298"/>
    <cellStyle name="Input 2 2 2 3 5" xfId="13299"/>
    <cellStyle name="Input 2 2 2 3 5 2" xfId="13300"/>
    <cellStyle name="Input 2 2 2 3 6" xfId="13301"/>
    <cellStyle name="Input 2 2 2 4" xfId="13302"/>
    <cellStyle name="Input 2 2 2 4 2" xfId="13303"/>
    <cellStyle name="Input 2 2 2 4 2 2" xfId="13304"/>
    <cellStyle name="Input 2 2 2 4 2 2 2" xfId="13305"/>
    <cellStyle name="Input 2 2 2 4 2 3" xfId="13306"/>
    <cellStyle name="Input 2 2 2 4 3" xfId="13307"/>
    <cellStyle name="Input 2 2 2 4 3 2" xfId="13308"/>
    <cellStyle name="Input 2 2 2 4 3 2 2" xfId="13309"/>
    <cellStyle name="Input 2 2 2 4 3 3" xfId="13310"/>
    <cellStyle name="Input 2 2 2 4 4" xfId="13311"/>
    <cellStyle name="Input 2 2 2 4 4 2" xfId="13312"/>
    <cellStyle name="Input 2 2 2 4 5" xfId="13313"/>
    <cellStyle name="Input 2 2 2 4 5 2" xfId="13314"/>
    <cellStyle name="Input 2 2 2 4 6" xfId="13315"/>
    <cellStyle name="Input 2 2 2 5" xfId="13316"/>
    <cellStyle name="Input 2 2 2 5 2" xfId="13317"/>
    <cellStyle name="Input 2 2 2 5 2 2" xfId="13318"/>
    <cellStyle name="Input 2 2 2 5 3" xfId="13319"/>
    <cellStyle name="Input 2 2 2 6" xfId="13320"/>
    <cellStyle name="Input 2 2 2 7" xfId="63115"/>
    <cellStyle name="Input 2 2 2_Other Benefits Allocation %" xfId="13321"/>
    <cellStyle name="Input 2 2 3" xfId="13322"/>
    <cellStyle name="Input 2 2 3 2" xfId="13323"/>
    <cellStyle name="Input 2 2 3 2 2" xfId="13324"/>
    <cellStyle name="Input 2 2 3 2 2 2" xfId="13325"/>
    <cellStyle name="Input 2 2 3 2 2 2 2" xfId="13326"/>
    <cellStyle name="Input 2 2 3 2 2 3" xfId="13327"/>
    <cellStyle name="Input 2 2 3 2 3" xfId="13328"/>
    <cellStyle name="Input 2 2 3 2 3 2" xfId="13329"/>
    <cellStyle name="Input 2 2 3 2 3 2 2" xfId="13330"/>
    <cellStyle name="Input 2 2 3 2 3 3" xfId="13331"/>
    <cellStyle name="Input 2 2 3 2 4" xfId="13332"/>
    <cellStyle name="Input 2 2 3 2 4 2" xfId="13333"/>
    <cellStyle name="Input 2 2 3 2 5" xfId="13334"/>
    <cellStyle name="Input 2 2 3 2 5 2" xfId="13335"/>
    <cellStyle name="Input 2 2 3 2 6" xfId="13336"/>
    <cellStyle name="Input 2 2 3 3" xfId="13337"/>
    <cellStyle name="Input 2 2 3 3 2" xfId="13338"/>
    <cellStyle name="Input 2 2 3 3 2 2" xfId="13339"/>
    <cellStyle name="Input 2 2 3 3 2 2 2" xfId="13340"/>
    <cellStyle name="Input 2 2 3 3 2 3" xfId="13341"/>
    <cellStyle name="Input 2 2 3 3 3" xfId="13342"/>
    <cellStyle name="Input 2 2 3 3 3 2" xfId="13343"/>
    <cellStyle name="Input 2 2 3 3 3 2 2" xfId="13344"/>
    <cellStyle name="Input 2 2 3 3 3 3" xfId="13345"/>
    <cellStyle name="Input 2 2 3 3 4" xfId="13346"/>
    <cellStyle name="Input 2 2 3 3 4 2" xfId="13347"/>
    <cellStyle name="Input 2 2 3 3 5" xfId="13348"/>
    <cellStyle name="Input 2 2 3 3 5 2" xfId="13349"/>
    <cellStyle name="Input 2 2 3 3 6" xfId="13350"/>
    <cellStyle name="Input 2 2 3 4" xfId="13351"/>
    <cellStyle name="Input 2 2 3 4 2" xfId="13352"/>
    <cellStyle name="Input 2 2 3 4 2 2" xfId="13353"/>
    <cellStyle name="Input 2 2 3 4 3" xfId="13354"/>
    <cellStyle name="Input 2 2 3 5" xfId="13355"/>
    <cellStyle name="Input 2 2 3 5 2" xfId="13356"/>
    <cellStyle name="Input 2 2 3 5 2 2" xfId="13357"/>
    <cellStyle name="Input 2 2 3 5 3" xfId="13358"/>
    <cellStyle name="Input 2 2 3 6" xfId="13359"/>
    <cellStyle name="Input 2 2 3 6 2" xfId="13360"/>
    <cellStyle name="Input 2 2 3 7" xfId="13361"/>
    <cellStyle name="Input 2 2 3 7 2" xfId="13362"/>
    <cellStyle name="Input 2 2 3 8" xfId="13363"/>
    <cellStyle name="Input 2 2 3_Other Benefits Allocation %" xfId="13364"/>
    <cellStyle name="Input 2 2 4" xfId="13365"/>
    <cellStyle name="Input 2 2 4 2" xfId="13366"/>
    <cellStyle name="Input 2 2 4 2 2" xfId="13367"/>
    <cellStyle name="Input 2 2 4 3" xfId="13368"/>
    <cellStyle name="Input 2 2 5" xfId="13369"/>
    <cellStyle name="Input 2 2 5 2" xfId="13370"/>
    <cellStyle name="Input 2 2 5 2 2" xfId="13371"/>
    <cellStyle name="Input 2 2 5 3" xfId="13372"/>
    <cellStyle name="Input 2 2 6" xfId="13373"/>
    <cellStyle name="Input 2 2 6 2" xfId="13374"/>
    <cellStyle name="Input 2 2 6 2 2" xfId="13375"/>
    <cellStyle name="Input 2 2 6 3" xfId="13376"/>
    <cellStyle name="Input 2 2 7" xfId="13377"/>
    <cellStyle name="Input 2 2 7 2" xfId="13378"/>
    <cellStyle name="Input 2 2 7 2 2" xfId="13379"/>
    <cellStyle name="Input 2 2 7 3" xfId="13380"/>
    <cellStyle name="Input 2 2 8" xfId="13381"/>
    <cellStyle name="Input 2 2 8 2" xfId="13382"/>
    <cellStyle name="Input 2 2 8 2 2" xfId="13383"/>
    <cellStyle name="Input 2 2 8 3" xfId="13384"/>
    <cellStyle name="Input 2 2 9" xfId="13385"/>
    <cellStyle name="Input 2 2 9 2" xfId="13386"/>
    <cellStyle name="Input 2 2 9 2 2" xfId="13387"/>
    <cellStyle name="Input 2 2 9 3" xfId="13388"/>
    <cellStyle name="Input 2 2_401K Summary" xfId="13389"/>
    <cellStyle name="Input 2 3" xfId="13390"/>
    <cellStyle name="Input 2 3 2" xfId="13391"/>
    <cellStyle name="Input 2 3 2 2" xfId="13392"/>
    <cellStyle name="Input 2 3 2 2 2" xfId="13393"/>
    <cellStyle name="Input 2 3 2 2 2 2" xfId="13394"/>
    <cellStyle name="Input 2 3 2 2 2 2 2" xfId="13395"/>
    <cellStyle name="Input 2 3 2 2 2 3" xfId="13396"/>
    <cellStyle name="Input 2 3 2 2 3" xfId="13397"/>
    <cellStyle name="Input 2 3 2 2 3 2" xfId="13398"/>
    <cellStyle name="Input 2 3 2 2 3 2 2" xfId="13399"/>
    <cellStyle name="Input 2 3 2 2 3 3" xfId="13400"/>
    <cellStyle name="Input 2 3 2 2 4" xfId="13401"/>
    <cellStyle name="Input 2 3 2 2 4 2" xfId="13402"/>
    <cellStyle name="Input 2 3 2 2 5" xfId="13403"/>
    <cellStyle name="Input 2 3 2 2 5 2" xfId="13404"/>
    <cellStyle name="Input 2 3 2 2 6" xfId="13405"/>
    <cellStyle name="Input 2 3 2 3" xfId="13406"/>
    <cellStyle name="Input 2 3 2 3 2" xfId="13407"/>
    <cellStyle name="Input 2 3 2 3 2 2" xfId="13408"/>
    <cellStyle name="Input 2 3 2 3 2 2 2" xfId="13409"/>
    <cellStyle name="Input 2 3 2 3 2 3" xfId="13410"/>
    <cellStyle name="Input 2 3 2 3 3" xfId="13411"/>
    <cellStyle name="Input 2 3 2 3 3 2" xfId="13412"/>
    <cellStyle name="Input 2 3 2 3 3 2 2" xfId="13413"/>
    <cellStyle name="Input 2 3 2 3 3 3" xfId="13414"/>
    <cellStyle name="Input 2 3 2 3 4" xfId="13415"/>
    <cellStyle name="Input 2 3 2 3 4 2" xfId="13416"/>
    <cellStyle name="Input 2 3 2 3 5" xfId="13417"/>
    <cellStyle name="Input 2 3 2 3 5 2" xfId="13418"/>
    <cellStyle name="Input 2 3 2 3 6" xfId="13419"/>
    <cellStyle name="Input 2 3 2 4" xfId="13420"/>
    <cellStyle name="Input 2 3 2 4 2" xfId="13421"/>
    <cellStyle name="Input 2 3 2 4 2 2" xfId="13422"/>
    <cellStyle name="Input 2 3 2 4 2 2 2" xfId="13423"/>
    <cellStyle name="Input 2 3 2 4 2 3" xfId="13424"/>
    <cellStyle name="Input 2 3 2 4 3" xfId="13425"/>
    <cellStyle name="Input 2 3 2 4 3 2" xfId="13426"/>
    <cellStyle name="Input 2 3 2 4 3 2 2" xfId="13427"/>
    <cellStyle name="Input 2 3 2 4 3 3" xfId="13428"/>
    <cellStyle name="Input 2 3 2 4 4" xfId="13429"/>
    <cellStyle name="Input 2 3 2 4 4 2" xfId="13430"/>
    <cellStyle name="Input 2 3 2 4 5" xfId="13431"/>
    <cellStyle name="Input 2 3 2 4 5 2" xfId="13432"/>
    <cellStyle name="Input 2 3 2 4 6" xfId="13433"/>
    <cellStyle name="Input 2 3 2 5" xfId="13434"/>
    <cellStyle name="Input 2 3 2 5 2" xfId="13435"/>
    <cellStyle name="Input 2 3 2 5 2 2" xfId="13436"/>
    <cellStyle name="Input 2 3 2 5 3" xfId="13437"/>
    <cellStyle name="Input 2 3 2 6" xfId="13438"/>
    <cellStyle name="Input 2 3 2 7" xfId="63117"/>
    <cellStyle name="Input 2 3 2_Other Benefits Allocation %" xfId="13439"/>
    <cellStyle name="Input 2 3 3" xfId="13440"/>
    <cellStyle name="Input 2 3 3 2" xfId="13441"/>
    <cellStyle name="Input 2 3 3 2 2" xfId="13442"/>
    <cellStyle name="Input 2 3 3 2 2 2" xfId="13443"/>
    <cellStyle name="Input 2 3 3 2 2 2 2" xfId="13444"/>
    <cellStyle name="Input 2 3 3 2 2 3" xfId="13445"/>
    <cellStyle name="Input 2 3 3 2 3" xfId="13446"/>
    <cellStyle name="Input 2 3 3 2 3 2" xfId="13447"/>
    <cellStyle name="Input 2 3 3 2 3 2 2" xfId="13448"/>
    <cellStyle name="Input 2 3 3 2 3 3" xfId="13449"/>
    <cellStyle name="Input 2 3 3 2 4" xfId="13450"/>
    <cellStyle name="Input 2 3 3 2 4 2" xfId="13451"/>
    <cellStyle name="Input 2 3 3 2 5" xfId="13452"/>
    <cellStyle name="Input 2 3 3 2 5 2" xfId="13453"/>
    <cellStyle name="Input 2 3 3 2 6" xfId="13454"/>
    <cellStyle name="Input 2 3 3 3" xfId="13455"/>
    <cellStyle name="Input 2 3 3 3 2" xfId="13456"/>
    <cellStyle name="Input 2 3 3 3 2 2" xfId="13457"/>
    <cellStyle name="Input 2 3 3 3 2 2 2" xfId="13458"/>
    <cellStyle name="Input 2 3 3 3 2 3" xfId="13459"/>
    <cellStyle name="Input 2 3 3 3 3" xfId="13460"/>
    <cellStyle name="Input 2 3 3 3 3 2" xfId="13461"/>
    <cellStyle name="Input 2 3 3 3 3 2 2" xfId="13462"/>
    <cellStyle name="Input 2 3 3 3 3 3" xfId="13463"/>
    <cellStyle name="Input 2 3 3 3 4" xfId="13464"/>
    <cellStyle name="Input 2 3 3 3 4 2" xfId="13465"/>
    <cellStyle name="Input 2 3 3 3 5" xfId="13466"/>
    <cellStyle name="Input 2 3 3 3 5 2" xfId="13467"/>
    <cellStyle name="Input 2 3 3 3 6" xfId="13468"/>
    <cellStyle name="Input 2 3 3 4" xfId="13469"/>
    <cellStyle name="Input 2 3 3 4 2" xfId="13470"/>
    <cellStyle name="Input 2 3 3 4 2 2" xfId="13471"/>
    <cellStyle name="Input 2 3 3 4 3" xfId="13472"/>
    <cellStyle name="Input 2 3 3 5" xfId="13473"/>
    <cellStyle name="Input 2 3 3 5 2" xfId="13474"/>
    <cellStyle name="Input 2 3 3 5 2 2" xfId="13475"/>
    <cellStyle name="Input 2 3 3 5 3" xfId="13476"/>
    <cellStyle name="Input 2 3 3 6" xfId="13477"/>
    <cellStyle name="Input 2 3 3 6 2" xfId="13478"/>
    <cellStyle name="Input 2 3 3 7" xfId="13479"/>
    <cellStyle name="Input 2 3 3 7 2" xfId="13480"/>
    <cellStyle name="Input 2 3 3 8" xfId="13481"/>
    <cellStyle name="Input 2 3 3_Other Benefits Allocation %" xfId="13482"/>
    <cellStyle name="Input 2 3 4" xfId="13483"/>
    <cellStyle name="Input 2 3 4 2" xfId="13484"/>
    <cellStyle name="Input 2 3 4 2 2" xfId="13485"/>
    <cellStyle name="Input 2 3 4 3" xfId="13486"/>
    <cellStyle name="Input 2 3 5" xfId="13487"/>
    <cellStyle name="Input 2 3 6" xfId="63116"/>
    <cellStyle name="Input 2 3_401K Summary" xfId="13488"/>
    <cellStyle name="Input 2 4" xfId="13489"/>
    <cellStyle name="Input 2 4 2" xfId="13490"/>
    <cellStyle name="Input 2 4 2 2" xfId="13491"/>
    <cellStyle name="Input 2 4 2 2 2" xfId="13492"/>
    <cellStyle name="Input 2 4 2 2 2 2" xfId="13493"/>
    <cellStyle name="Input 2 4 2 2 3" xfId="13494"/>
    <cellStyle name="Input 2 4 2 3" xfId="13495"/>
    <cellStyle name="Input 2 4 2 3 2" xfId="13496"/>
    <cellStyle name="Input 2 4 2 3 2 2" xfId="13497"/>
    <cellStyle name="Input 2 4 2 3 3" xfId="13498"/>
    <cellStyle name="Input 2 4 2 4" xfId="13499"/>
    <cellStyle name="Input 2 4 2 4 2" xfId="13500"/>
    <cellStyle name="Input 2 4 2 5" xfId="13501"/>
    <cellStyle name="Input 2 4 2 5 2" xfId="13502"/>
    <cellStyle name="Input 2 4 2 6" xfId="13503"/>
    <cellStyle name="Input 2 4 2 7" xfId="63119"/>
    <cellStyle name="Input 2 4 3" xfId="13504"/>
    <cellStyle name="Input 2 4 3 2" xfId="13505"/>
    <cellStyle name="Input 2 4 3 2 2" xfId="13506"/>
    <cellStyle name="Input 2 4 3 2 2 2" xfId="13507"/>
    <cellStyle name="Input 2 4 3 2 3" xfId="13508"/>
    <cellStyle name="Input 2 4 3 3" xfId="13509"/>
    <cellStyle name="Input 2 4 3 3 2" xfId="13510"/>
    <cellStyle name="Input 2 4 3 3 2 2" xfId="13511"/>
    <cellStyle name="Input 2 4 3 3 3" xfId="13512"/>
    <cellStyle name="Input 2 4 3 4" xfId="13513"/>
    <cellStyle name="Input 2 4 3 4 2" xfId="13514"/>
    <cellStyle name="Input 2 4 3 5" xfId="13515"/>
    <cellStyle name="Input 2 4 3 5 2" xfId="13516"/>
    <cellStyle name="Input 2 4 3 6" xfId="13517"/>
    <cellStyle name="Input 2 4 4" xfId="13518"/>
    <cellStyle name="Input 2 4 4 2" xfId="13519"/>
    <cellStyle name="Input 2 4 4 2 2" xfId="13520"/>
    <cellStyle name="Input 2 4 4 2 2 2" xfId="13521"/>
    <cellStyle name="Input 2 4 4 2 3" xfId="13522"/>
    <cellStyle name="Input 2 4 4 3" xfId="13523"/>
    <cellStyle name="Input 2 4 4 3 2" xfId="13524"/>
    <cellStyle name="Input 2 4 4 3 2 2" xfId="13525"/>
    <cellStyle name="Input 2 4 4 3 3" xfId="13526"/>
    <cellStyle name="Input 2 4 4 4" xfId="13527"/>
    <cellStyle name="Input 2 4 4 4 2" xfId="13528"/>
    <cellStyle name="Input 2 4 4 5" xfId="13529"/>
    <cellStyle name="Input 2 4 4 5 2" xfId="13530"/>
    <cellStyle name="Input 2 4 4 6" xfId="13531"/>
    <cellStyle name="Input 2 4 5" xfId="13532"/>
    <cellStyle name="Input 2 4 5 2" xfId="13533"/>
    <cellStyle name="Input 2 4 5 2 2" xfId="13534"/>
    <cellStyle name="Input 2 4 5 3" xfId="13535"/>
    <cellStyle name="Input 2 4 6" xfId="13536"/>
    <cellStyle name="Input 2 4 7" xfId="63118"/>
    <cellStyle name="Input 2 4_Other Benefits Allocation %" xfId="13537"/>
    <cellStyle name="Input 2 5" xfId="13538"/>
    <cellStyle name="Input 2 5 2" xfId="13539"/>
    <cellStyle name="Input 2 5 2 2" xfId="13540"/>
    <cellStyle name="Input 2 5 2 2 2" xfId="13541"/>
    <cellStyle name="Input 2 5 2 2 2 2" xfId="13542"/>
    <cellStyle name="Input 2 5 2 2 3" xfId="13543"/>
    <cellStyle name="Input 2 5 2 3" xfId="13544"/>
    <cellStyle name="Input 2 5 2 3 2" xfId="13545"/>
    <cellStyle name="Input 2 5 2 3 2 2" xfId="13546"/>
    <cellStyle name="Input 2 5 2 3 3" xfId="13547"/>
    <cellStyle name="Input 2 5 2 4" xfId="13548"/>
    <cellStyle name="Input 2 5 2 4 2" xfId="13549"/>
    <cellStyle name="Input 2 5 2 5" xfId="13550"/>
    <cellStyle name="Input 2 5 2 5 2" xfId="13551"/>
    <cellStyle name="Input 2 5 2 6" xfId="13552"/>
    <cellStyle name="Input 2 5 3" xfId="13553"/>
    <cellStyle name="Input 2 5 3 2" xfId="13554"/>
    <cellStyle name="Input 2 5 3 2 2" xfId="13555"/>
    <cellStyle name="Input 2 5 3 2 2 2" xfId="13556"/>
    <cellStyle name="Input 2 5 3 2 3" xfId="13557"/>
    <cellStyle name="Input 2 5 3 3" xfId="13558"/>
    <cellStyle name="Input 2 5 3 3 2" xfId="13559"/>
    <cellStyle name="Input 2 5 3 3 2 2" xfId="13560"/>
    <cellStyle name="Input 2 5 3 3 3" xfId="13561"/>
    <cellStyle name="Input 2 5 3 4" xfId="13562"/>
    <cellStyle name="Input 2 5 3 4 2" xfId="13563"/>
    <cellStyle name="Input 2 5 3 5" xfId="13564"/>
    <cellStyle name="Input 2 5 3 5 2" xfId="13565"/>
    <cellStyle name="Input 2 5 3 6" xfId="13566"/>
    <cellStyle name="Input 2 5 4" xfId="13567"/>
    <cellStyle name="Input 2 5 4 2" xfId="13568"/>
    <cellStyle name="Input 2 5 4 2 2" xfId="13569"/>
    <cellStyle name="Input 2 5 4 3" xfId="13570"/>
    <cellStyle name="Input 2 5 5" xfId="13571"/>
    <cellStyle name="Input 2 5 5 2" xfId="13572"/>
    <cellStyle name="Input 2 5 5 2 2" xfId="13573"/>
    <cellStyle name="Input 2 5 5 3" xfId="13574"/>
    <cellStyle name="Input 2 5 6" xfId="13575"/>
    <cellStyle name="Input 2 5 6 2" xfId="13576"/>
    <cellStyle name="Input 2 5 7" xfId="13577"/>
    <cellStyle name="Input 2 5 7 2" xfId="13578"/>
    <cellStyle name="Input 2 5 8" xfId="13579"/>
    <cellStyle name="Input 2 5 9" xfId="63120"/>
    <cellStyle name="Input 2 5_Other Benefits Allocation %" xfId="13580"/>
    <cellStyle name="Input 2 6" xfId="13581"/>
    <cellStyle name="Input 2 6 2" xfId="13582"/>
    <cellStyle name="Input 2 6 2 2" xfId="13583"/>
    <cellStyle name="Input 2 6 3" xfId="13584"/>
    <cellStyle name="Input 2 7" xfId="13585"/>
    <cellStyle name="Input 2 7 2" xfId="13586"/>
    <cellStyle name="Input 2 7 2 2" xfId="13587"/>
    <cellStyle name="Input 2 7 3" xfId="13588"/>
    <cellStyle name="Input 2 8" xfId="13589"/>
    <cellStyle name="Input 2 8 2" xfId="13590"/>
    <cellStyle name="Input 2 8 2 2" xfId="13591"/>
    <cellStyle name="Input 2 8 3" xfId="13592"/>
    <cellStyle name="Input 2 9" xfId="13593"/>
    <cellStyle name="Input 2 9 2" xfId="13594"/>
    <cellStyle name="Input 2 9 2 2" xfId="13595"/>
    <cellStyle name="Input 2 9 3" xfId="13596"/>
    <cellStyle name="Input 2_401K Summary" xfId="13597"/>
    <cellStyle name="Input 3" xfId="13598"/>
    <cellStyle name="Input 3 10" xfId="13599"/>
    <cellStyle name="Input 3 11" xfId="13600"/>
    <cellStyle name="Input 3 11 2" xfId="13601"/>
    <cellStyle name="Input 3 11 2 2" xfId="13602"/>
    <cellStyle name="Input 3 11 3" xfId="13603"/>
    <cellStyle name="Input 3 12" xfId="13604"/>
    <cellStyle name="Input 3 13" xfId="63121"/>
    <cellStyle name="Input 3 2" xfId="13605"/>
    <cellStyle name="Input 3 2 2" xfId="13606"/>
    <cellStyle name="Input 3 2 2 2" xfId="13607"/>
    <cellStyle name="Input 3 2 2 2 2" xfId="13608"/>
    <cellStyle name="Input 3 2 2 2 2 2" xfId="13609"/>
    <cellStyle name="Input 3 2 2 2 3" xfId="13610"/>
    <cellStyle name="Input 3 2 2 3" xfId="13611"/>
    <cellStyle name="Input 3 2 2 3 2" xfId="13612"/>
    <cellStyle name="Input 3 2 2 3 2 2" xfId="13613"/>
    <cellStyle name="Input 3 2 2 3 3" xfId="13614"/>
    <cellStyle name="Input 3 2 2 4" xfId="13615"/>
    <cellStyle name="Input 3 2 2 4 2" xfId="13616"/>
    <cellStyle name="Input 3 2 2 5" xfId="13617"/>
    <cellStyle name="Input 3 2 2 5 2" xfId="13618"/>
    <cellStyle name="Input 3 2 2 6" xfId="13619"/>
    <cellStyle name="Input 3 2 3" xfId="13620"/>
    <cellStyle name="Input 3 2 3 2" xfId="13621"/>
    <cellStyle name="Input 3 2 3 2 2" xfId="13622"/>
    <cellStyle name="Input 3 2 3 2 2 2" xfId="13623"/>
    <cellStyle name="Input 3 2 3 2 3" xfId="13624"/>
    <cellStyle name="Input 3 2 3 3" xfId="13625"/>
    <cellStyle name="Input 3 2 3 3 2" xfId="13626"/>
    <cellStyle name="Input 3 2 3 3 2 2" xfId="13627"/>
    <cellStyle name="Input 3 2 3 3 3" xfId="13628"/>
    <cellStyle name="Input 3 2 3 4" xfId="13629"/>
    <cellStyle name="Input 3 2 3 4 2" xfId="13630"/>
    <cellStyle name="Input 3 2 3 5" xfId="13631"/>
    <cellStyle name="Input 3 2 3 5 2" xfId="13632"/>
    <cellStyle name="Input 3 2 3 6" xfId="13633"/>
    <cellStyle name="Input 3 2 4" xfId="13634"/>
    <cellStyle name="Input 3 2 4 2" xfId="13635"/>
    <cellStyle name="Input 3 2 4 2 2" xfId="13636"/>
    <cellStyle name="Input 3 2 4 2 2 2" xfId="13637"/>
    <cellStyle name="Input 3 2 4 2 3" xfId="13638"/>
    <cellStyle name="Input 3 2 4 3" xfId="13639"/>
    <cellStyle name="Input 3 2 4 3 2" xfId="13640"/>
    <cellStyle name="Input 3 2 4 3 2 2" xfId="13641"/>
    <cellStyle name="Input 3 2 4 3 3" xfId="13642"/>
    <cellStyle name="Input 3 2 4 4" xfId="13643"/>
    <cellStyle name="Input 3 2 4 4 2" xfId="13644"/>
    <cellStyle name="Input 3 2 4 5" xfId="13645"/>
    <cellStyle name="Input 3 2 4 5 2" xfId="13646"/>
    <cellStyle name="Input 3 2 4 6" xfId="13647"/>
    <cellStyle name="Input 3 2 5" xfId="13648"/>
    <cellStyle name="Input 3 2 5 2" xfId="13649"/>
    <cellStyle name="Input 3 2 5 2 2" xfId="13650"/>
    <cellStyle name="Input 3 2 5 3" xfId="13651"/>
    <cellStyle name="Input 3 2 6" xfId="13652"/>
    <cellStyle name="Input 3 2_Other Benefits Allocation %" xfId="13653"/>
    <cellStyle name="Input 3 3" xfId="13654"/>
    <cellStyle name="Input 3 3 2" xfId="13655"/>
    <cellStyle name="Input 3 3 2 2" xfId="13656"/>
    <cellStyle name="Input 3 3 2 2 2" xfId="13657"/>
    <cellStyle name="Input 3 3 2 2 2 2" xfId="13658"/>
    <cellStyle name="Input 3 3 2 2 3" xfId="13659"/>
    <cellStyle name="Input 3 3 2 3" xfId="13660"/>
    <cellStyle name="Input 3 3 2 3 2" xfId="13661"/>
    <cellStyle name="Input 3 3 2 3 2 2" xfId="13662"/>
    <cellStyle name="Input 3 3 2 3 3" xfId="13663"/>
    <cellStyle name="Input 3 3 2 4" xfId="13664"/>
    <cellStyle name="Input 3 3 2 4 2" xfId="13665"/>
    <cellStyle name="Input 3 3 2 5" xfId="13666"/>
    <cellStyle name="Input 3 3 2 5 2" xfId="13667"/>
    <cellStyle name="Input 3 3 2 6" xfId="13668"/>
    <cellStyle name="Input 3 3 3" xfId="13669"/>
    <cellStyle name="Input 3 3 3 2" xfId="13670"/>
    <cellStyle name="Input 3 3 3 2 2" xfId="13671"/>
    <cellStyle name="Input 3 3 3 2 2 2" xfId="13672"/>
    <cellStyle name="Input 3 3 3 2 3" xfId="13673"/>
    <cellStyle name="Input 3 3 3 3" xfId="13674"/>
    <cellStyle name="Input 3 3 3 3 2" xfId="13675"/>
    <cellStyle name="Input 3 3 3 3 2 2" xfId="13676"/>
    <cellStyle name="Input 3 3 3 3 3" xfId="13677"/>
    <cellStyle name="Input 3 3 3 4" xfId="13678"/>
    <cellStyle name="Input 3 3 3 4 2" xfId="13679"/>
    <cellStyle name="Input 3 3 3 5" xfId="13680"/>
    <cellStyle name="Input 3 3 3 5 2" xfId="13681"/>
    <cellStyle name="Input 3 3 3 6" xfId="13682"/>
    <cellStyle name="Input 3 3 4" xfId="13683"/>
    <cellStyle name="Input 3 3 4 2" xfId="13684"/>
    <cellStyle name="Input 3 3 4 2 2" xfId="13685"/>
    <cellStyle name="Input 3 3 4 3" xfId="13686"/>
    <cellStyle name="Input 3 3 5" xfId="13687"/>
    <cellStyle name="Input 3 3 5 2" xfId="13688"/>
    <cellStyle name="Input 3 3 5 2 2" xfId="13689"/>
    <cellStyle name="Input 3 3 5 3" xfId="13690"/>
    <cellStyle name="Input 3 3 6" xfId="13691"/>
    <cellStyle name="Input 3 3 6 2" xfId="13692"/>
    <cellStyle name="Input 3 3 7" xfId="13693"/>
    <cellStyle name="Input 3 3 7 2" xfId="13694"/>
    <cellStyle name="Input 3 3 8" xfId="13695"/>
    <cellStyle name="Input 3 3_Other Benefits Allocation %" xfId="13696"/>
    <cellStyle name="Input 3 4" xfId="13697"/>
    <cellStyle name="Input 3 5" xfId="13698"/>
    <cellStyle name="Input 3 6" xfId="13699"/>
    <cellStyle name="Input 3 7" xfId="13700"/>
    <cellStyle name="Input 3 8" xfId="13701"/>
    <cellStyle name="Input 3 9" xfId="13702"/>
    <cellStyle name="Input 3_401K Summary" xfId="13703"/>
    <cellStyle name="Input 4" xfId="13704"/>
    <cellStyle name="Input 4 10" xfId="13705"/>
    <cellStyle name="Input 4 11" xfId="13706"/>
    <cellStyle name="Input 4 11 2" xfId="13707"/>
    <cellStyle name="Input 4 11 2 2" xfId="13708"/>
    <cellStyle name="Input 4 11 3" xfId="13709"/>
    <cellStyle name="Input 4 12" xfId="13710"/>
    <cellStyle name="Input 4 2" xfId="13711"/>
    <cellStyle name="Input 4 2 2" xfId="13712"/>
    <cellStyle name="Input 4 2 2 2" xfId="13713"/>
    <cellStyle name="Input 4 2 2 2 2" xfId="13714"/>
    <cellStyle name="Input 4 2 2 2 2 2" xfId="13715"/>
    <cellStyle name="Input 4 2 2 2 3" xfId="13716"/>
    <cellStyle name="Input 4 2 2 3" xfId="13717"/>
    <cellStyle name="Input 4 2 2 3 2" xfId="13718"/>
    <cellStyle name="Input 4 2 2 3 2 2" xfId="13719"/>
    <cellStyle name="Input 4 2 2 3 3" xfId="13720"/>
    <cellStyle name="Input 4 2 2 4" xfId="13721"/>
    <cellStyle name="Input 4 2 2 4 2" xfId="13722"/>
    <cellStyle name="Input 4 2 2 5" xfId="13723"/>
    <cellStyle name="Input 4 2 2 5 2" xfId="13724"/>
    <cellStyle name="Input 4 2 2 6" xfId="13725"/>
    <cellStyle name="Input 4 2 3" xfId="13726"/>
    <cellStyle name="Input 4 2 3 2" xfId="13727"/>
    <cellStyle name="Input 4 2 3 2 2" xfId="13728"/>
    <cellStyle name="Input 4 2 3 2 2 2" xfId="13729"/>
    <cellStyle name="Input 4 2 3 2 3" xfId="13730"/>
    <cellStyle name="Input 4 2 3 3" xfId="13731"/>
    <cellStyle name="Input 4 2 3 3 2" xfId="13732"/>
    <cellStyle name="Input 4 2 3 3 2 2" xfId="13733"/>
    <cellStyle name="Input 4 2 3 3 3" xfId="13734"/>
    <cellStyle name="Input 4 2 3 4" xfId="13735"/>
    <cellStyle name="Input 4 2 3 4 2" xfId="13736"/>
    <cellStyle name="Input 4 2 3 5" xfId="13737"/>
    <cellStyle name="Input 4 2 3 5 2" xfId="13738"/>
    <cellStyle name="Input 4 2 3 6" xfId="13739"/>
    <cellStyle name="Input 4 2 4" xfId="13740"/>
    <cellStyle name="Input 4 2 4 2" xfId="13741"/>
    <cellStyle name="Input 4 2 4 2 2" xfId="13742"/>
    <cellStyle name="Input 4 2 4 2 2 2" xfId="13743"/>
    <cellStyle name="Input 4 2 4 2 3" xfId="13744"/>
    <cellStyle name="Input 4 2 4 3" xfId="13745"/>
    <cellStyle name="Input 4 2 4 3 2" xfId="13746"/>
    <cellStyle name="Input 4 2 4 3 2 2" xfId="13747"/>
    <cellStyle name="Input 4 2 4 3 3" xfId="13748"/>
    <cellStyle name="Input 4 2 4 4" xfId="13749"/>
    <cellStyle name="Input 4 2 4 4 2" xfId="13750"/>
    <cellStyle name="Input 4 2 4 5" xfId="13751"/>
    <cellStyle name="Input 4 2 4 5 2" xfId="13752"/>
    <cellStyle name="Input 4 2 4 6" xfId="13753"/>
    <cellStyle name="Input 4 2 5" xfId="13754"/>
    <cellStyle name="Input 4 2 5 2" xfId="13755"/>
    <cellStyle name="Input 4 2 5 2 2" xfId="13756"/>
    <cellStyle name="Input 4 2 5 3" xfId="13757"/>
    <cellStyle name="Input 4 2 6" xfId="13758"/>
    <cellStyle name="Input 4 2_Other Benefits Allocation %" xfId="13759"/>
    <cellStyle name="Input 4 3" xfId="13760"/>
    <cellStyle name="Input 4 3 2" xfId="13761"/>
    <cellStyle name="Input 4 3 2 2" xfId="13762"/>
    <cellStyle name="Input 4 3 2 2 2" xfId="13763"/>
    <cellStyle name="Input 4 3 2 2 2 2" xfId="13764"/>
    <cellStyle name="Input 4 3 2 2 3" xfId="13765"/>
    <cellStyle name="Input 4 3 2 3" xfId="13766"/>
    <cellStyle name="Input 4 3 2 3 2" xfId="13767"/>
    <cellStyle name="Input 4 3 2 3 2 2" xfId="13768"/>
    <cellStyle name="Input 4 3 2 3 3" xfId="13769"/>
    <cellStyle name="Input 4 3 2 4" xfId="13770"/>
    <cellStyle name="Input 4 3 2 4 2" xfId="13771"/>
    <cellStyle name="Input 4 3 2 5" xfId="13772"/>
    <cellStyle name="Input 4 3 2 5 2" xfId="13773"/>
    <cellStyle name="Input 4 3 2 6" xfId="13774"/>
    <cellStyle name="Input 4 3 3" xfId="13775"/>
    <cellStyle name="Input 4 3 3 2" xfId="13776"/>
    <cellStyle name="Input 4 3 3 2 2" xfId="13777"/>
    <cellStyle name="Input 4 3 3 2 2 2" xfId="13778"/>
    <cellStyle name="Input 4 3 3 2 3" xfId="13779"/>
    <cellStyle name="Input 4 3 3 3" xfId="13780"/>
    <cellStyle name="Input 4 3 3 3 2" xfId="13781"/>
    <cellStyle name="Input 4 3 3 3 2 2" xfId="13782"/>
    <cellStyle name="Input 4 3 3 3 3" xfId="13783"/>
    <cellStyle name="Input 4 3 3 4" xfId="13784"/>
    <cellStyle name="Input 4 3 3 4 2" xfId="13785"/>
    <cellStyle name="Input 4 3 3 5" xfId="13786"/>
    <cellStyle name="Input 4 3 3 5 2" xfId="13787"/>
    <cellStyle name="Input 4 3 3 6" xfId="13788"/>
    <cellStyle name="Input 4 3 4" xfId="13789"/>
    <cellStyle name="Input 4 3 4 2" xfId="13790"/>
    <cellStyle name="Input 4 3 4 2 2" xfId="13791"/>
    <cellStyle name="Input 4 3 4 3" xfId="13792"/>
    <cellStyle name="Input 4 3 5" xfId="13793"/>
    <cellStyle name="Input 4 3 5 2" xfId="13794"/>
    <cellStyle name="Input 4 3 5 2 2" xfId="13795"/>
    <cellStyle name="Input 4 3 5 3" xfId="13796"/>
    <cellStyle name="Input 4 3 6" xfId="13797"/>
    <cellStyle name="Input 4 3 6 2" xfId="13798"/>
    <cellStyle name="Input 4 3 7" xfId="13799"/>
    <cellStyle name="Input 4 3 7 2" xfId="13800"/>
    <cellStyle name="Input 4 3 8" xfId="13801"/>
    <cellStyle name="Input 4 3_Other Benefits Allocation %" xfId="13802"/>
    <cellStyle name="Input 4 4" xfId="13803"/>
    <cellStyle name="Input 4 5" xfId="13804"/>
    <cellStyle name="Input 4 6" xfId="13805"/>
    <cellStyle name="Input 4 7" xfId="13806"/>
    <cellStyle name="Input 4 8" xfId="13807"/>
    <cellStyle name="Input 4 9" xfId="13808"/>
    <cellStyle name="Input 4_401K Summary" xfId="13809"/>
    <cellStyle name="Input 5" xfId="13810"/>
    <cellStyle name="Input 5 10" xfId="13811"/>
    <cellStyle name="Input 5 11" xfId="13812"/>
    <cellStyle name="Input 5 11 2" xfId="13813"/>
    <cellStyle name="Input 5 11 2 2" xfId="13814"/>
    <cellStyle name="Input 5 11 3" xfId="13815"/>
    <cellStyle name="Input 5 12" xfId="13816"/>
    <cellStyle name="Input 5 2" xfId="13817"/>
    <cellStyle name="Input 5 2 2" xfId="13818"/>
    <cellStyle name="Input 5 2 2 2" xfId="13819"/>
    <cellStyle name="Input 5 2 2 2 2" xfId="13820"/>
    <cellStyle name="Input 5 2 2 2 2 2" xfId="13821"/>
    <cellStyle name="Input 5 2 2 2 3" xfId="13822"/>
    <cellStyle name="Input 5 2 2 3" xfId="13823"/>
    <cellStyle name="Input 5 2 2 3 2" xfId="13824"/>
    <cellStyle name="Input 5 2 2 3 2 2" xfId="13825"/>
    <cellStyle name="Input 5 2 2 3 3" xfId="13826"/>
    <cellStyle name="Input 5 2 2 4" xfId="13827"/>
    <cellStyle name="Input 5 2 2 4 2" xfId="13828"/>
    <cellStyle name="Input 5 2 2 5" xfId="13829"/>
    <cellStyle name="Input 5 2 2 5 2" xfId="13830"/>
    <cellStyle name="Input 5 2 2 6" xfId="13831"/>
    <cellStyle name="Input 5 2 3" xfId="13832"/>
    <cellStyle name="Input 5 2 3 2" xfId="13833"/>
    <cellStyle name="Input 5 2 3 2 2" xfId="13834"/>
    <cellStyle name="Input 5 2 3 2 2 2" xfId="13835"/>
    <cellStyle name="Input 5 2 3 2 3" xfId="13836"/>
    <cellStyle name="Input 5 2 3 3" xfId="13837"/>
    <cellStyle name="Input 5 2 3 3 2" xfId="13838"/>
    <cellStyle name="Input 5 2 3 3 2 2" xfId="13839"/>
    <cellStyle name="Input 5 2 3 3 3" xfId="13840"/>
    <cellStyle name="Input 5 2 3 4" xfId="13841"/>
    <cellStyle name="Input 5 2 3 4 2" xfId="13842"/>
    <cellStyle name="Input 5 2 3 5" xfId="13843"/>
    <cellStyle name="Input 5 2 3 5 2" xfId="13844"/>
    <cellStyle name="Input 5 2 3 6" xfId="13845"/>
    <cellStyle name="Input 5 2 4" xfId="13846"/>
    <cellStyle name="Input 5 2 4 2" xfId="13847"/>
    <cellStyle name="Input 5 2 4 2 2" xfId="13848"/>
    <cellStyle name="Input 5 2 4 2 2 2" xfId="13849"/>
    <cellStyle name="Input 5 2 4 2 3" xfId="13850"/>
    <cellStyle name="Input 5 2 4 3" xfId="13851"/>
    <cellStyle name="Input 5 2 4 3 2" xfId="13852"/>
    <cellStyle name="Input 5 2 4 3 2 2" xfId="13853"/>
    <cellStyle name="Input 5 2 4 3 3" xfId="13854"/>
    <cellStyle name="Input 5 2 4 4" xfId="13855"/>
    <cellStyle name="Input 5 2 4 4 2" xfId="13856"/>
    <cellStyle name="Input 5 2 4 5" xfId="13857"/>
    <cellStyle name="Input 5 2 4 5 2" xfId="13858"/>
    <cellStyle name="Input 5 2 4 6" xfId="13859"/>
    <cellStyle name="Input 5 2 5" xfId="13860"/>
    <cellStyle name="Input 5 2 5 2" xfId="13861"/>
    <cellStyle name="Input 5 2 5 2 2" xfId="13862"/>
    <cellStyle name="Input 5 2 5 3" xfId="13863"/>
    <cellStyle name="Input 5 2 6" xfId="13864"/>
    <cellStyle name="Input 5 2_Other Benefits Allocation %" xfId="13865"/>
    <cellStyle name="Input 5 3" xfId="13866"/>
    <cellStyle name="Input 5 3 2" xfId="13867"/>
    <cellStyle name="Input 5 3 2 2" xfId="13868"/>
    <cellStyle name="Input 5 3 2 2 2" xfId="13869"/>
    <cellStyle name="Input 5 3 2 2 2 2" xfId="13870"/>
    <cellStyle name="Input 5 3 2 2 3" xfId="13871"/>
    <cellStyle name="Input 5 3 2 3" xfId="13872"/>
    <cellStyle name="Input 5 3 2 3 2" xfId="13873"/>
    <cellStyle name="Input 5 3 2 3 2 2" xfId="13874"/>
    <cellStyle name="Input 5 3 2 3 3" xfId="13875"/>
    <cellStyle name="Input 5 3 2 4" xfId="13876"/>
    <cellStyle name="Input 5 3 2 4 2" xfId="13877"/>
    <cellStyle name="Input 5 3 2 5" xfId="13878"/>
    <cellStyle name="Input 5 3 2 5 2" xfId="13879"/>
    <cellStyle name="Input 5 3 2 6" xfId="13880"/>
    <cellStyle name="Input 5 3 3" xfId="13881"/>
    <cellStyle name="Input 5 3 3 2" xfId="13882"/>
    <cellStyle name="Input 5 3 3 2 2" xfId="13883"/>
    <cellStyle name="Input 5 3 3 2 2 2" xfId="13884"/>
    <cellStyle name="Input 5 3 3 2 3" xfId="13885"/>
    <cellStyle name="Input 5 3 3 3" xfId="13886"/>
    <cellStyle name="Input 5 3 3 3 2" xfId="13887"/>
    <cellStyle name="Input 5 3 3 3 2 2" xfId="13888"/>
    <cellStyle name="Input 5 3 3 3 3" xfId="13889"/>
    <cellStyle name="Input 5 3 3 4" xfId="13890"/>
    <cellStyle name="Input 5 3 3 4 2" xfId="13891"/>
    <cellStyle name="Input 5 3 3 5" xfId="13892"/>
    <cellStyle name="Input 5 3 3 5 2" xfId="13893"/>
    <cellStyle name="Input 5 3 3 6" xfId="13894"/>
    <cellStyle name="Input 5 3 4" xfId="13895"/>
    <cellStyle name="Input 5 3 4 2" xfId="13896"/>
    <cellStyle name="Input 5 3 4 2 2" xfId="13897"/>
    <cellStyle name="Input 5 3 4 3" xfId="13898"/>
    <cellStyle name="Input 5 3 5" xfId="13899"/>
    <cellStyle name="Input 5 3 5 2" xfId="13900"/>
    <cellStyle name="Input 5 3 5 2 2" xfId="13901"/>
    <cellStyle name="Input 5 3 5 3" xfId="13902"/>
    <cellStyle name="Input 5 3 6" xfId="13903"/>
    <cellStyle name="Input 5 3 6 2" xfId="13904"/>
    <cellStyle name="Input 5 3 7" xfId="13905"/>
    <cellStyle name="Input 5 3 7 2" xfId="13906"/>
    <cellStyle name="Input 5 3 8" xfId="13907"/>
    <cellStyle name="Input 5 3_Other Benefits Allocation %" xfId="13908"/>
    <cellStyle name="Input 5 4" xfId="13909"/>
    <cellStyle name="Input 5 5" xfId="13910"/>
    <cellStyle name="Input 5 6" xfId="13911"/>
    <cellStyle name="Input 5 7" xfId="13912"/>
    <cellStyle name="Input 5 8" xfId="13913"/>
    <cellStyle name="Input 5 9" xfId="13914"/>
    <cellStyle name="Input 5_401K Summary" xfId="13915"/>
    <cellStyle name="Input 6" xfId="13916"/>
    <cellStyle name="Input 7" xfId="13917"/>
    <cellStyle name="Input 8" xfId="13918"/>
    <cellStyle name="Input 9" xfId="13919"/>
    <cellStyle name="Input0" xfId="13920"/>
    <cellStyle name="Input0 2" xfId="13921"/>
    <cellStyle name="Input0_March_LTD_Premium" xfId="13922"/>
    <cellStyle name="InputCurrency" xfId="13923"/>
    <cellStyle name="InputCurrency 2" xfId="13924"/>
    <cellStyle name="InputCurrency_March_LTD_Premium" xfId="13925"/>
    <cellStyle name="InputCurrency2" xfId="13926"/>
    <cellStyle name="InputCurrency2 2" xfId="13927"/>
    <cellStyle name="InputCurrency2_March_LTD_Premium" xfId="13928"/>
    <cellStyle name="InputNormal" xfId="13929"/>
    <cellStyle name="InputNormal 2" xfId="13930"/>
    <cellStyle name="InputNormal_March_LTD_Premium" xfId="13931"/>
    <cellStyle name="InputPercent1" xfId="13932"/>
    <cellStyle name="INPUTS" xfId="13933"/>
    <cellStyle name="INPUTS 2" xfId="13934"/>
    <cellStyle name="INPUTS 2 10" xfId="13935"/>
    <cellStyle name="INPUTS 2 10 2" xfId="13936"/>
    <cellStyle name="INPUTS 2 10 2 2" xfId="13937"/>
    <cellStyle name="INPUTS 2 10 3" xfId="13938"/>
    <cellStyle name="INPUTS 2 11" xfId="13939"/>
    <cellStyle name="INPUTS 2 11 2" xfId="13940"/>
    <cellStyle name="INPUTS 2 11 2 2" xfId="13941"/>
    <cellStyle name="INPUTS 2 11 3" xfId="13942"/>
    <cellStyle name="INPUTS 2 12" xfId="13943"/>
    <cellStyle name="INPUTS 2 12 2" xfId="13944"/>
    <cellStyle name="INPUTS 2 13" xfId="13945"/>
    <cellStyle name="INPUTS 2 13 2" xfId="13946"/>
    <cellStyle name="INPUTS 2 2" xfId="13947"/>
    <cellStyle name="INPUTS 2 2 2" xfId="13948"/>
    <cellStyle name="INPUTS 2 2 2 2" xfId="13949"/>
    <cellStyle name="INPUTS 2 2 2 2 2" xfId="13950"/>
    <cellStyle name="INPUTS 2 2 2 2 2 2" xfId="13951"/>
    <cellStyle name="INPUTS 2 2 2 2 3" xfId="13952"/>
    <cellStyle name="INPUTS 2 2 2 3" xfId="13953"/>
    <cellStyle name="INPUTS 2 2 2 3 2" xfId="13954"/>
    <cellStyle name="INPUTS 2 2 2 3 2 2" xfId="13955"/>
    <cellStyle name="INPUTS 2 2 2 3 3" xfId="13956"/>
    <cellStyle name="INPUTS 2 2 2 4" xfId="13957"/>
    <cellStyle name="INPUTS 2 2 2 4 2" xfId="13958"/>
    <cellStyle name="INPUTS 2 2 2 5" xfId="13959"/>
    <cellStyle name="INPUTS 2 2 2 5 2" xfId="13960"/>
    <cellStyle name="INPUTS 2 2 2 6" xfId="13961"/>
    <cellStyle name="INPUTS 2 2 3" xfId="13962"/>
    <cellStyle name="INPUTS 2 2 3 2" xfId="13963"/>
    <cellStyle name="INPUTS 2 2 3 2 2" xfId="13964"/>
    <cellStyle name="INPUTS 2 2 3 3" xfId="13965"/>
    <cellStyle name="INPUTS 2 2 4" xfId="13966"/>
    <cellStyle name="INPUTS 2 2 4 2" xfId="13967"/>
    <cellStyle name="INPUTS 2 2 4 2 2" xfId="13968"/>
    <cellStyle name="INPUTS 2 2 4 3" xfId="13969"/>
    <cellStyle name="INPUTS 2 2 5" xfId="13970"/>
    <cellStyle name="INPUTS 2 2 5 2" xfId="13971"/>
    <cellStyle name="INPUTS 2 2 6" xfId="13972"/>
    <cellStyle name="INPUTS 2 2 6 2" xfId="13973"/>
    <cellStyle name="INPUTS 2 3" xfId="13974"/>
    <cellStyle name="INPUTS 2 3 2" xfId="13975"/>
    <cellStyle name="INPUTS 2 3 2 2" xfId="13976"/>
    <cellStyle name="INPUTS 2 3 2 2 2" xfId="13977"/>
    <cellStyle name="INPUTS 2 3 2 2 2 2" xfId="13978"/>
    <cellStyle name="INPUTS 2 3 2 2 3" xfId="13979"/>
    <cellStyle name="INPUTS 2 3 2 3" xfId="13980"/>
    <cellStyle name="INPUTS 2 3 2 3 2" xfId="13981"/>
    <cellStyle name="INPUTS 2 3 2 3 2 2" xfId="13982"/>
    <cellStyle name="INPUTS 2 3 2 3 3" xfId="13983"/>
    <cellStyle name="INPUTS 2 3 2 4" xfId="13984"/>
    <cellStyle name="INPUTS 2 3 2 4 2" xfId="13985"/>
    <cellStyle name="INPUTS 2 3 2 5" xfId="13986"/>
    <cellStyle name="INPUTS 2 3 2 5 2" xfId="13987"/>
    <cellStyle name="INPUTS 2 3 2 6" xfId="13988"/>
    <cellStyle name="INPUTS 2 3 3" xfId="13989"/>
    <cellStyle name="INPUTS 2 3 3 2" xfId="13990"/>
    <cellStyle name="INPUTS 2 3 3 2 2" xfId="13991"/>
    <cellStyle name="INPUTS 2 3 3 3" xfId="13992"/>
    <cellStyle name="INPUTS 2 3 4" xfId="13993"/>
    <cellStyle name="INPUTS 2 3 4 2" xfId="13994"/>
    <cellStyle name="INPUTS 2 3 4 2 2" xfId="13995"/>
    <cellStyle name="INPUTS 2 3 4 3" xfId="13996"/>
    <cellStyle name="INPUTS 2 3 5" xfId="13997"/>
    <cellStyle name="INPUTS 2 3 5 2" xfId="13998"/>
    <cellStyle name="INPUTS 2 3 6" xfId="13999"/>
    <cellStyle name="INPUTS 2 3 6 2" xfId="14000"/>
    <cellStyle name="INPUTS 2 4" xfId="14001"/>
    <cellStyle name="INPUTS 2 4 2" xfId="14002"/>
    <cellStyle name="INPUTS 2 4 2 2" xfId="14003"/>
    <cellStyle name="INPUTS 2 4 2 2 2" xfId="14004"/>
    <cellStyle name="INPUTS 2 4 2 2 2 2" xfId="14005"/>
    <cellStyle name="INPUTS 2 4 2 2 3" xfId="14006"/>
    <cellStyle name="INPUTS 2 4 2 3" xfId="14007"/>
    <cellStyle name="INPUTS 2 4 2 3 2" xfId="14008"/>
    <cellStyle name="INPUTS 2 4 2 3 2 2" xfId="14009"/>
    <cellStyle name="INPUTS 2 4 2 3 3" xfId="14010"/>
    <cellStyle name="INPUTS 2 4 2 4" xfId="14011"/>
    <cellStyle name="INPUTS 2 4 2 4 2" xfId="14012"/>
    <cellStyle name="INPUTS 2 4 2 5" xfId="14013"/>
    <cellStyle name="INPUTS 2 4 2 5 2" xfId="14014"/>
    <cellStyle name="INPUTS 2 4 2 6" xfId="14015"/>
    <cellStyle name="INPUTS 2 4 3" xfId="14016"/>
    <cellStyle name="INPUTS 2 4 3 2" xfId="14017"/>
    <cellStyle name="INPUTS 2 4 3 2 2" xfId="14018"/>
    <cellStyle name="INPUTS 2 4 3 3" xfId="14019"/>
    <cellStyle name="INPUTS 2 4 4" xfId="14020"/>
    <cellStyle name="INPUTS 2 4 4 2" xfId="14021"/>
    <cellStyle name="INPUTS 2 4 4 2 2" xfId="14022"/>
    <cellStyle name="INPUTS 2 4 4 3" xfId="14023"/>
    <cellStyle name="INPUTS 2 4 5" xfId="14024"/>
    <cellStyle name="INPUTS 2 4 5 2" xfId="14025"/>
    <cellStyle name="INPUTS 2 4 6" xfId="14026"/>
    <cellStyle name="INPUTS 2 4 6 2" xfId="14027"/>
    <cellStyle name="INPUTS 2 5" xfId="14028"/>
    <cellStyle name="INPUTS 2 5 2" xfId="14029"/>
    <cellStyle name="INPUTS 2 5 2 2" xfId="14030"/>
    <cellStyle name="INPUTS 2 5 2 2 2" xfId="14031"/>
    <cellStyle name="INPUTS 2 5 2 2 2 2" xfId="14032"/>
    <cellStyle name="INPUTS 2 5 2 2 3" xfId="14033"/>
    <cellStyle name="INPUTS 2 5 2 3" xfId="14034"/>
    <cellStyle name="INPUTS 2 5 2 3 2" xfId="14035"/>
    <cellStyle name="INPUTS 2 5 2 3 2 2" xfId="14036"/>
    <cellStyle name="INPUTS 2 5 2 3 3" xfId="14037"/>
    <cellStyle name="INPUTS 2 5 2 4" xfId="14038"/>
    <cellStyle name="INPUTS 2 5 2 4 2" xfId="14039"/>
    <cellStyle name="INPUTS 2 5 2 5" xfId="14040"/>
    <cellStyle name="INPUTS 2 5 2 5 2" xfId="14041"/>
    <cellStyle name="INPUTS 2 5 2 6" xfId="14042"/>
    <cellStyle name="INPUTS 2 5 3" xfId="14043"/>
    <cellStyle name="INPUTS 2 5 3 2" xfId="14044"/>
    <cellStyle name="INPUTS 2 5 3 2 2" xfId="14045"/>
    <cellStyle name="INPUTS 2 5 3 3" xfId="14046"/>
    <cellStyle name="INPUTS 2 5 4" xfId="14047"/>
    <cellStyle name="INPUTS 2 5 4 2" xfId="14048"/>
    <cellStyle name="INPUTS 2 5 4 2 2" xfId="14049"/>
    <cellStyle name="INPUTS 2 5 4 3" xfId="14050"/>
    <cellStyle name="INPUTS 2 5 5" xfId="14051"/>
    <cellStyle name="INPUTS 2 5 5 2" xfId="14052"/>
    <cellStyle name="INPUTS 2 5 6" xfId="14053"/>
    <cellStyle name="INPUTS 2 5 6 2" xfId="14054"/>
    <cellStyle name="INPUTS 2 6" xfId="14055"/>
    <cellStyle name="INPUTS 2 6 2" xfId="14056"/>
    <cellStyle name="INPUTS 2 6 2 2" xfId="14057"/>
    <cellStyle name="INPUTS 2 6 2 2 2" xfId="14058"/>
    <cellStyle name="INPUTS 2 6 2 2 2 2" xfId="14059"/>
    <cellStyle name="INPUTS 2 6 2 2 3" xfId="14060"/>
    <cellStyle name="INPUTS 2 6 2 3" xfId="14061"/>
    <cellStyle name="INPUTS 2 6 2 3 2" xfId="14062"/>
    <cellStyle name="INPUTS 2 6 2 3 2 2" xfId="14063"/>
    <cellStyle name="INPUTS 2 6 2 3 3" xfId="14064"/>
    <cellStyle name="INPUTS 2 6 2 4" xfId="14065"/>
    <cellStyle name="INPUTS 2 6 2 4 2" xfId="14066"/>
    <cellStyle name="INPUTS 2 6 2 5" xfId="14067"/>
    <cellStyle name="INPUTS 2 6 2 5 2" xfId="14068"/>
    <cellStyle name="INPUTS 2 6 2 6" xfId="14069"/>
    <cellStyle name="INPUTS 2 6 3" xfId="14070"/>
    <cellStyle name="INPUTS 2 6 3 2" xfId="14071"/>
    <cellStyle name="INPUTS 2 6 3 2 2" xfId="14072"/>
    <cellStyle name="INPUTS 2 6 3 3" xfId="14073"/>
    <cellStyle name="INPUTS 2 6 4" xfId="14074"/>
    <cellStyle name="INPUTS 2 6 4 2" xfId="14075"/>
    <cellStyle name="INPUTS 2 6 4 2 2" xfId="14076"/>
    <cellStyle name="INPUTS 2 6 4 3" xfId="14077"/>
    <cellStyle name="INPUTS 2 6 5" xfId="14078"/>
    <cellStyle name="INPUTS 2 6 5 2" xfId="14079"/>
    <cellStyle name="INPUTS 2 6 6" xfId="14080"/>
    <cellStyle name="INPUTS 2 6 6 2" xfId="14081"/>
    <cellStyle name="INPUTS 2 7" xfId="14082"/>
    <cellStyle name="INPUTS 2 7 2" xfId="14083"/>
    <cellStyle name="INPUTS 2 7 2 2" xfId="14084"/>
    <cellStyle name="INPUTS 2 7 2 2 2" xfId="14085"/>
    <cellStyle name="INPUTS 2 7 2 2 2 2" xfId="14086"/>
    <cellStyle name="INPUTS 2 7 2 2 3" xfId="14087"/>
    <cellStyle name="INPUTS 2 7 2 3" xfId="14088"/>
    <cellStyle name="INPUTS 2 7 2 3 2" xfId="14089"/>
    <cellStyle name="INPUTS 2 7 2 3 2 2" xfId="14090"/>
    <cellStyle name="INPUTS 2 7 2 3 3" xfId="14091"/>
    <cellStyle name="INPUTS 2 7 2 4" xfId="14092"/>
    <cellStyle name="INPUTS 2 7 2 4 2" xfId="14093"/>
    <cellStyle name="INPUTS 2 7 2 5" xfId="14094"/>
    <cellStyle name="INPUTS 2 7 2 5 2" xfId="14095"/>
    <cellStyle name="INPUTS 2 7 2 6" xfId="14096"/>
    <cellStyle name="INPUTS 2 7 3" xfId="14097"/>
    <cellStyle name="INPUTS 2 7 3 2" xfId="14098"/>
    <cellStyle name="INPUTS 2 7 3 2 2" xfId="14099"/>
    <cellStyle name="INPUTS 2 7 3 3" xfId="14100"/>
    <cellStyle name="INPUTS 2 7 4" xfId="14101"/>
    <cellStyle name="INPUTS 2 7 4 2" xfId="14102"/>
    <cellStyle name="INPUTS 2 7 4 2 2" xfId="14103"/>
    <cellStyle name="INPUTS 2 7 4 3" xfId="14104"/>
    <cellStyle name="INPUTS 2 7 5" xfId="14105"/>
    <cellStyle name="INPUTS 2 7 5 2" xfId="14106"/>
    <cellStyle name="INPUTS 2 7 6" xfId="14107"/>
    <cellStyle name="INPUTS 2 7 6 2" xfId="14108"/>
    <cellStyle name="INPUTS 2 8" xfId="14109"/>
    <cellStyle name="INPUTS 2 8 2" xfId="14110"/>
    <cellStyle name="INPUTS 2 8 2 2" xfId="14111"/>
    <cellStyle name="INPUTS 2 8 2 2 2" xfId="14112"/>
    <cellStyle name="INPUTS 2 8 2 3" xfId="14113"/>
    <cellStyle name="INPUTS 2 8 3" xfId="14114"/>
    <cellStyle name="INPUTS 2 8 3 2" xfId="14115"/>
    <cellStyle name="INPUTS 2 8 3 2 2" xfId="14116"/>
    <cellStyle name="INPUTS 2 8 3 3" xfId="14117"/>
    <cellStyle name="INPUTS 2 8 4" xfId="14118"/>
    <cellStyle name="INPUTS 2 8 4 2" xfId="14119"/>
    <cellStyle name="INPUTS 2 8 5" xfId="14120"/>
    <cellStyle name="INPUTS 2 8 5 2" xfId="14121"/>
    <cellStyle name="INPUTS 2 8 6" xfId="14122"/>
    <cellStyle name="INPUTS 2 9" xfId="14123"/>
    <cellStyle name="INPUTS 2 9 2" xfId="14124"/>
    <cellStyle name="INPUTS 2 9 2 2" xfId="14125"/>
    <cellStyle name="INPUTS 2 9 2 2 2" xfId="14126"/>
    <cellStyle name="INPUTS 2 9 2 3" xfId="14127"/>
    <cellStyle name="INPUTS 2 9 3" xfId="14128"/>
    <cellStyle name="INPUTS 2 9 3 2" xfId="14129"/>
    <cellStyle name="INPUTS 2 9 3 2 2" xfId="14130"/>
    <cellStyle name="INPUTS 2 9 3 3" xfId="14131"/>
    <cellStyle name="INPUTS 2 9 4" xfId="14132"/>
    <cellStyle name="INPUTS 2 9 4 2" xfId="14133"/>
    <cellStyle name="INPUTS 2 9 5" xfId="14134"/>
    <cellStyle name="INPUTS 3" xfId="14135"/>
    <cellStyle name="INPUTS 3 2" xfId="14136"/>
    <cellStyle name="INPUTS 3 2 2" xfId="14137"/>
    <cellStyle name="INPUTS 3 3" xfId="14138"/>
    <cellStyle name="INPUTS 4" xfId="14139"/>
    <cellStyle name="INPUTS 4 2" xfId="14140"/>
    <cellStyle name="INPUTS 4 2 2" xfId="14141"/>
    <cellStyle name="INPUTS 4 3" xfId="14142"/>
    <cellStyle name="INPUTS 5" xfId="14143"/>
    <cellStyle name="INPUTS 5 2" xfId="14144"/>
    <cellStyle name="Inputs2" xfId="14145"/>
    <cellStyle name="Integer" xfId="14146"/>
    <cellStyle name="Integer 2" xfId="14147"/>
    <cellStyle name="Integer_March_LTD_Premium" xfId="14148"/>
    <cellStyle name="Interstitial" xfId="14149"/>
    <cellStyle name="Italics" xfId="14150"/>
    <cellStyle name="Komma [0]_laroux" xfId="14151"/>
    <cellStyle name="Komma_laroux" xfId="14152"/>
    <cellStyle name="Lable8Left" xfId="14153"/>
    <cellStyle name="Line" xfId="14154"/>
    <cellStyle name="Line 2" xfId="14155"/>
    <cellStyle name="Line 3" xfId="14156"/>
    <cellStyle name="Line 4" xfId="14157"/>
    <cellStyle name="Line_Capital Prov 1Q10" xfId="14158"/>
    <cellStyle name="Link Currency (0)" xfId="14159"/>
    <cellStyle name="Link Currency (2)" xfId="14160"/>
    <cellStyle name="Link Units (0)" xfId="14161"/>
    <cellStyle name="Link Units (1)" xfId="14162"/>
    <cellStyle name="Link Units (2)" xfId="14163"/>
    <cellStyle name="Linked Cell 2" xfId="14164"/>
    <cellStyle name="Linked Cell 2 2" xfId="14165"/>
    <cellStyle name="Linked Cell 2 3" xfId="14166"/>
    <cellStyle name="Linked Cell 3" xfId="14167"/>
    <cellStyle name="Linked Cell 4" xfId="14168"/>
    <cellStyle name="Linked Cell 5" xfId="14169"/>
    <cellStyle name="Linked Cell 6" xfId="14170"/>
    <cellStyle name="Linked Cell 7" xfId="14171"/>
    <cellStyle name="Linked Cell 8" xfId="14172"/>
    <cellStyle name="Linked Cell 9" xfId="14173"/>
    <cellStyle name="Lire 0" xfId="14174"/>
    <cellStyle name="Lire 0 2" xfId="14175"/>
    <cellStyle name="Long Date" xfId="14176"/>
    <cellStyle name="Long Date 2" xfId="14177"/>
    <cellStyle name="Long Date_March_LTD_Premium" xfId="14178"/>
    <cellStyle name="m/d/yy" xfId="14179"/>
    <cellStyle name="Main Dim Rollup" xfId="14180"/>
    <cellStyle name="Main Dim Rollup$ZP$" xfId="14181"/>
    <cellStyle name="Main Dim Rollup$ZP$ 2" xfId="14182"/>
    <cellStyle name="Main Dim Rollup$ZP$_OM vs Plan" xfId="14183"/>
    <cellStyle name="MainHead" xfId="14184"/>
    <cellStyle name="Margin_Data" xfId="14185"/>
    <cellStyle name="Millares [0]_2AV_M_M " xfId="14186"/>
    <cellStyle name="Millares_2AV_M_M " xfId="14187"/>
    <cellStyle name="Milliers [0]_ACES" xfId="14188"/>
    <cellStyle name="Milliers_ACES" xfId="14189"/>
    <cellStyle name="Millions" xfId="14190"/>
    <cellStyle name="MLComma0" xfId="14191"/>
    <cellStyle name="MLDollar0" xfId="14192"/>
    <cellStyle name="MLMultiple0" xfId="14193"/>
    <cellStyle name="MLPercent0" xfId="14194"/>
    <cellStyle name="Moneda [0]_2AV_M_M " xfId="14195"/>
    <cellStyle name="Moneda_2AV_M_M " xfId="14196"/>
    <cellStyle name="Monétaire [0]_ACES" xfId="14197"/>
    <cellStyle name="Monétaire_ACES" xfId="14198"/>
    <cellStyle name="Month" xfId="14199"/>
    <cellStyle name="Month 10" xfId="14200"/>
    <cellStyle name="Month 10 2" xfId="14201"/>
    <cellStyle name="Month 10 2 2" xfId="14202"/>
    <cellStyle name="Month 10 2 2 2" xfId="14203"/>
    <cellStyle name="Month 10 2 3" xfId="14204"/>
    <cellStyle name="Month 10 3" xfId="14205"/>
    <cellStyle name="Month 10 3 2" xfId="14206"/>
    <cellStyle name="Month 10 3 2 2" xfId="14207"/>
    <cellStyle name="Month 10 3 3" xfId="14208"/>
    <cellStyle name="Month 10 4" xfId="14209"/>
    <cellStyle name="Month 10 4 2" xfId="14210"/>
    <cellStyle name="Month 10 5" xfId="14211"/>
    <cellStyle name="Month 10 5 2" xfId="14212"/>
    <cellStyle name="Month 10 6" xfId="14213"/>
    <cellStyle name="Month 11" xfId="14214"/>
    <cellStyle name="Month 11 2" xfId="14215"/>
    <cellStyle name="Month 11 2 2" xfId="14216"/>
    <cellStyle name="Month 11 2 2 2" xfId="14217"/>
    <cellStyle name="Month 11 2 3" xfId="14218"/>
    <cellStyle name="Month 11 3" xfId="14219"/>
    <cellStyle name="Month 11 3 2" xfId="14220"/>
    <cellStyle name="Month 11 3 2 2" xfId="14221"/>
    <cellStyle name="Month 11 3 3" xfId="14222"/>
    <cellStyle name="Month 11 4" xfId="14223"/>
    <cellStyle name="Month 11 4 2" xfId="14224"/>
    <cellStyle name="Month 11 5" xfId="14225"/>
    <cellStyle name="Month 11 5 2" xfId="14226"/>
    <cellStyle name="Month 11 6" xfId="14227"/>
    <cellStyle name="Month 12" xfId="14228"/>
    <cellStyle name="Month 12 2" xfId="14229"/>
    <cellStyle name="Month 12 2 2" xfId="14230"/>
    <cellStyle name="Month 12 3" xfId="14231"/>
    <cellStyle name="Month 13" xfId="14232"/>
    <cellStyle name="Month 13 2" xfId="14233"/>
    <cellStyle name="Month 13 2 2" xfId="14234"/>
    <cellStyle name="Month 13 3" xfId="14235"/>
    <cellStyle name="Month 14" xfId="14236"/>
    <cellStyle name="Month 15" xfId="14237"/>
    <cellStyle name="Month 2" xfId="14238"/>
    <cellStyle name="Month 2 2" xfId="14239"/>
    <cellStyle name="Month 2 2 2" xfId="14240"/>
    <cellStyle name="Month 2 2 2 2" xfId="14241"/>
    <cellStyle name="Month 2 2 2 2 2" xfId="14242"/>
    <cellStyle name="Month 2 2 2 2 2 2" xfId="14243"/>
    <cellStyle name="Month 2 2 2 2 3" xfId="14244"/>
    <cellStyle name="Month 2 2 2 3" xfId="14245"/>
    <cellStyle name="Month 2 2 2 3 2" xfId="14246"/>
    <cellStyle name="Month 2 2 2 3 2 2" xfId="14247"/>
    <cellStyle name="Month 2 2 2 3 3" xfId="14248"/>
    <cellStyle name="Month 2 2 2 4" xfId="14249"/>
    <cellStyle name="Month 2 2 2 4 2" xfId="14250"/>
    <cellStyle name="Month 2 2 2 5" xfId="14251"/>
    <cellStyle name="Month 2 2 2 5 2" xfId="14252"/>
    <cellStyle name="Month 2 2 2 6" xfId="14253"/>
    <cellStyle name="Month 2 2 3" xfId="14254"/>
    <cellStyle name="Month 2 2 3 2" xfId="14255"/>
    <cellStyle name="Month 2 2 3 2 2" xfId="14256"/>
    <cellStyle name="Month 2 2 3 2 2 2" xfId="14257"/>
    <cellStyle name="Month 2 2 3 2 3" xfId="14258"/>
    <cellStyle name="Month 2 2 3 3" xfId="14259"/>
    <cellStyle name="Month 2 2 3 3 2" xfId="14260"/>
    <cellStyle name="Month 2 2 3 3 2 2" xfId="14261"/>
    <cellStyle name="Month 2 2 3 3 3" xfId="14262"/>
    <cellStyle name="Month 2 2 3 4" xfId="14263"/>
    <cellStyle name="Month 2 2 3 4 2" xfId="14264"/>
    <cellStyle name="Month 2 2 3 5" xfId="14265"/>
    <cellStyle name="Month 2 2 3 5 2" xfId="14266"/>
    <cellStyle name="Month 2 2 3 6" xfId="14267"/>
    <cellStyle name="Month 2 2 4" xfId="14268"/>
    <cellStyle name="Month 2 2 4 2" xfId="14269"/>
    <cellStyle name="Month 2 2 4 2 2" xfId="14270"/>
    <cellStyle name="Month 2 2 4 2 2 2" xfId="14271"/>
    <cellStyle name="Month 2 2 4 2 3" xfId="14272"/>
    <cellStyle name="Month 2 2 4 3" xfId="14273"/>
    <cellStyle name="Month 2 2 4 3 2" xfId="14274"/>
    <cellStyle name="Month 2 2 4 3 2 2" xfId="14275"/>
    <cellStyle name="Month 2 2 4 3 3" xfId="14276"/>
    <cellStyle name="Month 2 2 4 4" xfId="14277"/>
    <cellStyle name="Month 2 2 4 4 2" xfId="14278"/>
    <cellStyle name="Month 2 2 4 5" xfId="14279"/>
    <cellStyle name="Month 2 2 4 5 2" xfId="14280"/>
    <cellStyle name="Month 2 2 4 6" xfId="14281"/>
    <cellStyle name="Month 2 2 5" xfId="14282"/>
    <cellStyle name="Month 2 2 5 2" xfId="14283"/>
    <cellStyle name="Month 2 2 5 2 2" xfId="14284"/>
    <cellStyle name="Month 2 2 5 3" xfId="14285"/>
    <cellStyle name="Month 2 2 6" xfId="14286"/>
    <cellStyle name="Month 2 2_Other Benefits Allocation %" xfId="14287"/>
    <cellStyle name="Month 2 3" xfId="14288"/>
    <cellStyle name="Month 2 3 2" xfId="14289"/>
    <cellStyle name="Month 2 3 2 2" xfId="14290"/>
    <cellStyle name="Month 2 3 2 2 2" xfId="14291"/>
    <cellStyle name="Month 2 3 2 2 2 2" xfId="14292"/>
    <cellStyle name="Month 2 3 2 2 3" xfId="14293"/>
    <cellStyle name="Month 2 3 2 3" xfId="14294"/>
    <cellStyle name="Month 2 3 2 3 2" xfId="14295"/>
    <cellStyle name="Month 2 3 2 3 2 2" xfId="14296"/>
    <cellStyle name="Month 2 3 2 3 3" xfId="14297"/>
    <cellStyle name="Month 2 3 2 4" xfId="14298"/>
    <cellStyle name="Month 2 3 2 4 2" xfId="14299"/>
    <cellStyle name="Month 2 3 2 5" xfId="14300"/>
    <cellStyle name="Month 2 3 2 5 2" xfId="14301"/>
    <cellStyle name="Month 2 3 2 6" xfId="14302"/>
    <cellStyle name="Month 2 3 3" xfId="14303"/>
    <cellStyle name="Month 2 3 3 2" xfId="14304"/>
    <cellStyle name="Month 2 3 3 2 2" xfId="14305"/>
    <cellStyle name="Month 2 3 3 2 2 2" xfId="14306"/>
    <cellStyle name="Month 2 3 3 2 3" xfId="14307"/>
    <cellStyle name="Month 2 3 3 3" xfId="14308"/>
    <cellStyle name="Month 2 3 3 3 2" xfId="14309"/>
    <cellStyle name="Month 2 3 3 3 2 2" xfId="14310"/>
    <cellStyle name="Month 2 3 3 3 3" xfId="14311"/>
    <cellStyle name="Month 2 3 3 4" xfId="14312"/>
    <cellStyle name="Month 2 3 3 4 2" xfId="14313"/>
    <cellStyle name="Month 2 3 3 5" xfId="14314"/>
    <cellStyle name="Month 2 3 3 5 2" xfId="14315"/>
    <cellStyle name="Month 2 3 3 6" xfId="14316"/>
    <cellStyle name="Month 2 3 4" xfId="14317"/>
    <cellStyle name="Month 2 3 4 2" xfId="14318"/>
    <cellStyle name="Month 2 3 4 2 2" xfId="14319"/>
    <cellStyle name="Month 2 3 4 3" xfId="14320"/>
    <cellStyle name="Month 2 3 5" xfId="14321"/>
    <cellStyle name="Month 2 3 5 2" xfId="14322"/>
    <cellStyle name="Month 2 3 5 2 2" xfId="14323"/>
    <cellStyle name="Month 2 3 5 3" xfId="14324"/>
    <cellStyle name="Month 2 3 6" xfId="14325"/>
    <cellStyle name="Month 2 3 6 2" xfId="14326"/>
    <cellStyle name="Month 2 3 7" xfId="14327"/>
    <cellStyle name="Month 2 3 7 2" xfId="14328"/>
    <cellStyle name="Month 2 3 8" xfId="14329"/>
    <cellStyle name="Month 2 3_Other Benefits Allocation %" xfId="14330"/>
    <cellStyle name="Month 2 4" xfId="14331"/>
    <cellStyle name="Month 2 4 2" xfId="14332"/>
    <cellStyle name="Month 2 4 2 2" xfId="14333"/>
    <cellStyle name="Month 2 4 3" xfId="14334"/>
    <cellStyle name="Month 2 5" xfId="14335"/>
    <cellStyle name="Month 2_401K Summary" xfId="14336"/>
    <cellStyle name="Month 3" xfId="14337"/>
    <cellStyle name="Month 3 2" xfId="14338"/>
    <cellStyle name="Month 3 2 2" xfId="14339"/>
    <cellStyle name="Month 3 2 2 2" xfId="14340"/>
    <cellStyle name="Month 3 2 2 2 2" xfId="14341"/>
    <cellStyle name="Month 3 2 2 3" xfId="14342"/>
    <cellStyle name="Month 3 2 3" xfId="14343"/>
    <cellStyle name="Month 3 2 3 2" xfId="14344"/>
    <cellStyle name="Month 3 2 3 2 2" xfId="14345"/>
    <cellStyle name="Month 3 2 3 3" xfId="14346"/>
    <cellStyle name="Month 3 2 4" xfId="14347"/>
    <cellStyle name="Month 3 2 4 2" xfId="14348"/>
    <cellStyle name="Month 3 2 5" xfId="14349"/>
    <cellStyle name="Month 3 2 5 2" xfId="14350"/>
    <cellStyle name="Month 3 2 6" xfId="14351"/>
    <cellStyle name="Month 3 3" xfId="14352"/>
    <cellStyle name="Month 3 3 2" xfId="14353"/>
    <cellStyle name="Month 3 3 2 2" xfId="14354"/>
    <cellStyle name="Month 3 3 2 2 2" xfId="14355"/>
    <cellStyle name="Month 3 3 2 3" xfId="14356"/>
    <cellStyle name="Month 3 3 3" xfId="14357"/>
    <cellStyle name="Month 3 3 3 2" xfId="14358"/>
    <cellStyle name="Month 3 3 3 2 2" xfId="14359"/>
    <cellStyle name="Month 3 3 3 3" xfId="14360"/>
    <cellStyle name="Month 3 3 4" xfId="14361"/>
    <cellStyle name="Month 3 3 4 2" xfId="14362"/>
    <cellStyle name="Month 3 3 5" xfId="14363"/>
    <cellStyle name="Month 3 3 5 2" xfId="14364"/>
    <cellStyle name="Month 3 3 6" xfId="14365"/>
    <cellStyle name="Month 3 4" xfId="14366"/>
    <cellStyle name="Month 3 4 2" xfId="14367"/>
    <cellStyle name="Month 3 4 2 2" xfId="14368"/>
    <cellStyle name="Month 3 4 2 2 2" xfId="14369"/>
    <cellStyle name="Month 3 4 2 3" xfId="14370"/>
    <cellStyle name="Month 3 4 3" xfId="14371"/>
    <cellStyle name="Month 3 4 3 2" xfId="14372"/>
    <cellStyle name="Month 3 4 3 2 2" xfId="14373"/>
    <cellStyle name="Month 3 4 3 3" xfId="14374"/>
    <cellStyle name="Month 3 4 4" xfId="14375"/>
    <cellStyle name="Month 3 4 4 2" xfId="14376"/>
    <cellStyle name="Month 3 4 5" xfId="14377"/>
    <cellStyle name="Month 3 4 5 2" xfId="14378"/>
    <cellStyle name="Month 3 4 6" xfId="14379"/>
    <cellStyle name="Month 3 5" xfId="14380"/>
    <cellStyle name="Month 3 5 2" xfId="14381"/>
    <cellStyle name="Month 3 5 2 2" xfId="14382"/>
    <cellStyle name="Month 3 5 3" xfId="14383"/>
    <cellStyle name="Month 3 6" xfId="14384"/>
    <cellStyle name="Month 3_Other Benefits Allocation %" xfId="14385"/>
    <cellStyle name="Month 4" xfId="14386"/>
    <cellStyle name="Month 4 2" xfId="14387"/>
    <cellStyle name="Month 4 2 2" xfId="14388"/>
    <cellStyle name="Month 4 2 2 2" xfId="14389"/>
    <cellStyle name="Month 4 2 2 2 2" xfId="14390"/>
    <cellStyle name="Month 4 2 2 3" xfId="14391"/>
    <cellStyle name="Month 4 2 3" xfId="14392"/>
    <cellStyle name="Month 4 2 3 2" xfId="14393"/>
    <cellStyle name="Month 4 2 3 2 2" xfId="14394"/>
    <cellStyle name="Month 4 2 3 3" xfId="14395"/>
    <cellStyle name="Month 4 2 4" xfId="14396"/>
    <cellStyle name="Month 4 2 4 2" xfId="14397"/>
    <cellStyle name="Month 4 2 5" xfId="14398"/>
    <cellStyle name="Month 4 2 5 2" xfId="14399"/>
    <cellStyle name="Month 4 2 6" xfId="14400"/>
    <cellStyle name="Month 4 3" xfId="14401"/>
    <cellStyle name="Month 4 3 2" xfId="14402"/>
    <cellStyle name="Month 4 3 2 2" xfId="14403"/>
    <cellStyle name="Month 4 3 2 2 2" xfId="14404"/>
    <cellStyle name="Month 4 3 2 3" xfId="14405"/>
    <cellStyle name="Month 4 3 3" xfId="14406"/>
    <cellStyle name="Month 4 3 3 2" xfId="14407"/>
    <cellStyle name="Month 4 3 3 2 2" xfId="14408"/>
    <cellStyle name="Month 4 3 3 3" xfId="14409"/>
    <cellStyle name="Month 4 3 4" xfId="14410"/>
    <cellStyle name="Month 4 3 4 2" xfId="14411"/>
    <cellStyle name="Month 4 3 5" xfId="14412"/>
    <cellStyle name="Month 4 3 5 2" xfId="14413"/>
    <cellStyle name="Month 4 3 6" xfId="14414"/>
    <cellStyle name="Month 4 4" xfId="14415"/>
    <cellStyle name="Month 4 4 2" xfId="14416"/>
    <cellStyle name="Month 4 4 2 2" xfId="14417"/>
    <cellStyle name="Month 4 4 3" xfId="14418"/>
    <cellStyle name="Month 4 5" xfId="14419"/>
    <cellStyle name="Month 4 5 2" xfId="14420"/>
    <cellStyle name="Month 4 5 2 2" xfId="14421"/>
    <cellStyle name="Month 4 5 3" xfId="14422"/>
    <cellStyle name="Month 4 6" xfId="14423"/>
    <cellStyle name="Month 4 6 2" xfId="14424"/>
    <cellStyle name="Month 4 7" xfId="14425"/>
    <cellStyle name="Month 4 7 2" xfId="14426"/>
    <cellStyle name="Month 4 8" xfId="14427"/>
    <cellStyle name="Month 4_Other Benefits Allocation %" xfId="14428"/>
    <cellStyle name="Month 5" xfId="14429"/>
    <cellStyle name="Month 5 2" xfId="14430"/>
    <cellStyle name="Month 5 2 2" xfId="14431"/>
    <cellStyle name="Month 5 2 2 2" xfId="14432"/>
    <cellStyle name="Month 5 2 3" xfId="14433"/>
    <cellStyle name="Month 5 3" xfId="14434"/>
    <cellStyle name="Month 5 3 2" xfId="14435"/>
    <cellStyle name="Month 5 3 2 2" xfId="14436"/>
    <cellStyle name="Month 5 3 3" xfId="14437"/>
    <cellStyle name="Month 5 4" xfId="14438"/>
    <cellStyle name="Month 5 4 2" xfId="14439"/>
    <cellStyle name="Month 5 5" xfId="14440"/>
    <cellStyle name="Month 5 5 2" xfId="14441"/>
    <cellStyle name="Month 5 6" xfId="14442"/>
    <cellStyle name="Month 6" xfId="14443"/>
    <cellStyle name="Month 6 2" xfId="14444"/>
    <cellStyle name="Month 6 2 2" xfId="14445"/>
    <cellStyle name="Month 6 2 2 2" xfId="14446"/>
    <cellStyle name="Month 6 2 3" xfId="14447"/>
    <cellStyle name="Month 6 3" xfId="14448"/>
    <cellStyle name="Month 6 3 2" xfId="14449"/>
    <cellStyle name="Month 6 3 2 2" xfId="14450"/>
    <cellStyle name="Month 6 3 3" xfId="14451"/>
    <cellStyle name="Month 6 4" xfId="14452"/>
    <cellStyle name="Month 6 4 2" xfId="14453"/>
    <cellStyle name="Month 6 5" xfId="14454"/>
    <cellStyle name="Month 6 5 2" xfId="14455"/>
    <cellStyle name="Month 6 6" xfId="14456"/>
    <cellStyle name="Month 7" xfId="14457"/>
    <cellStyle name="Month 7 2" xfId="14458"/>
    <cellStyle name="Month 7 2 2" xfId="14459"/>
    <cellStyle name="Month 7 2 2 2" xfId="14460"/>
    <cellStyle name="Month 7 2 3" xfId="14461"/>
    <cellStyle name="Month 7 3" xfId="14462"/>
    <cellStyle name="Month 7 3 2" xfId="14463"/>
    <cellStyle name="Month 7 3 2 2" xfId="14464"/>
    <cellStyle name="Month 7 3 3" xfId="14465"/>
    <cellStyle name="Month 7 4" xfId="14466"/>
    <cellStyle name="Month 7 4 2" xfId="14467"/>
    <cellStyle name="Month 7 5" xfId="14468"/>
    <cellStyle name="Month 7 5 2" xfId="14469"/>
    <cellStyle name="Month 7 6" xfId="14470"/>
    <cellStyle name="Month 8" xfId="14471"/>
    <cellStyle name="Month 8 2" xfId="14472"/>
    <cellStyle name="Month 8 2 2" xfId="14473"/>
    <cellStyle name="Month 8 2 2 2" xfId="14474"/>
    <cellStyle name="Month 8 2 3" xfId="14475"/>
    <cellStyle name="Month 8 3" xfId="14476"/>
    <cellStyle name="Month 8 3 2" xfId="14477"/>
    <cellStyle name="Month 8 3 2 2" xfId="14478"/>
    <cellStyle name="Month 8 3 3" xfId="14479"/>
    <cellStyle name="Month 8 4" xfId="14480"/>
    <cellStyle name="Month 8 4 2" xfId="14481"/>
    <cellStyle name="Month 8 5" xfId="14482"/>
    <cellStyle name="Month 8 5 2" xfId="14483"/>
    <cellStyle name="Month 8 6" xfId="14484"/>
    <cellStyle name="Month 9" xfId="14485"/>
    <cellStyle name="Month 9 2" xfId="14486"/>
    <cellStyle name="Month 9 2 2" xfId="14487"/>
    <cellStyle name="Month 9 2 2 2" xfId="14488"/>
    <cellStyle name="Month 9 2 3" xfId="14489"/>
    <cellStyle name="Month 9 3" xfId="14490"/>
    <cellStyle name="Month 9 3 2" xfId="14491"/>
    <cellStyle name="Month 9 3 2 2" xfId="14492"/>
    <cellStyle name="Month 9 3 3" xfId="14493"/>
    <cellStyle name="Month 9 4" xfId="14494"/>
    <cellStyle name="Month 9 4 2" xfId="14495"/>
    <cellStyle name="Month 9 5" xfId="14496"/>
    <cellStyle name="Month 9 5 2" xfId="14497"/>
    <cellStyle name="Month 9 6" xfId="14498"/>
    <cellStyle name="Month_401K Summary" xfId="14499"/>
    <cellStyle name="Month-long" xfId="14500"/>
    <cellStyle name="Month-long 2" xfId="14501"/>
    <cellStyle name="Month-long_Aug 2014 Variance" xfId="14502"/>
    <cellStyle name="Month-short" xfId="14503"/>
    <cellStyle name="Month-short 2" xfId="14504"/>
    <cellStyle name="Month-short_Aug 2014 Variance" xfId="14505"/>
    <cellStyle name="Mon-yr" xfId="14506"/>
    <cellStyle name="Multiple" xfId="14507"/>
    <cellStyle name="Multiple1" xfId="14508"/>
    <cellStyle name="Multiple1 2" xfId="14509"/>
    <cellStyle name="Multiple1_March_LTD_Premium" xfId="14510"/>
    <cellStyle name="Multiples" xfId="14511"/>
    <cellStyle name="Multiples 2" xfId="14512"/>
    <cellStyle name="Multiples_March_LTD_Premium" xfId="14513"/>
    <cellStyle name="Multiple-Terminal" xfId="14514"/>
    <cellStyle name="Multiple-Value" xfId="14515"/>
    <cellStyle name="Multiple-Value 2" xfId="14516"/>
    <cellStyle name="n" xfId="14517"/>
    <cellStyle name="n_2003 Wkld MASTER" xfId="14518"/>
    <cellStyle name="n_2003 Wkld Master In Progress V5" xfId="14519"/>
    <cellStyle name="n_2004 Wkld Rev6" xfId="14520"/>
    <cellStyle name="n_2004 Wkld Rev8" xfId="14521"/>
    <cellStyle name="n_2005 CMH Fcst Rev5" xfId="14522"/>
    <cellStyle name="n_2005 CMH History" xfId="14523"/>
    <cellStyle name="n_2006 NSA Fcst FINAL V5 113k NSA 0929 V1" xfId="14524"/>
    <cellStyle name="n_2006 Wkld Preliminary working file 1-6 MB" xfId="14525"/>
    <cellStyle name="n_75A &amp; 75D tracking for Bud Rev" xfId="14526"/>
    <cellStyle name="n_Actual Data" xfId="14527"/>
    <cellStyle name="n_BR" xfId="14528"/>
    <cellStyle name="n_BV" xfId="14529"/>
    <cellStyle name="n_CB" xfId="14530"/>
    <cellStyle name="n_CD" xfId="14531"/>
    <cellStyle name="n_CF" xfId="14532"/>
    <cellStyle name="n_Copy of 2007 CMH Workload Plan-SS-9-29-06 V1" xfId="14533"/>
    <cellStyle name="n_Cust Resp YTD Jun06 by TW" xfId="14534"/>
    <cellStyle name="n_Jan07 WP CMH Completed" xfId="14535"/>
    <cellStyle name="n_Lg Rev Summary 2006 rev.1" xfId="14536"/>
    <cellStyle name="n_March07 Check" xfId="14537"/>
    <cellStyle name="n_MS" xfId="14538"/>
    <cellStyle name="n_NA" xfId="14539"/>
    <cellStyle name="n_NB" xfId="14540"/>
    <cellStyle name="n_ND" xfId="14541"/>
    <cellStyle name="n_NF" xfId="14542"/>
    <cellStyle name="n_SB" xfId="14543"/>
    <cellStyle name="n_SD" xfId="14544"/>
    <cellStyle name="n_Target 2004" xfId="14545"/>
    <cellStyle name="n_TB" xfId="14546"/>
    <cellStyle name="n_TC" xfId="14547"/>
    <cellStyle name="n_WB" xfId="14548"/>
    <cellStyle name="n_WD" xfId="14549"/>
    <cellStyle name="n_Wkld Assign Area Tgt 570k V9" xfId="14550"/>
    <cellStyle name="Names" xfId="14551"/>
    <cellStyle name="Neutral 10" xfId="14552"/>
    <cellStyle name="Neutral 2" xfId="14553"/>
    <cellStyle name="Neutral 2 2" xfId="14554"/>
    <cellStyle name="Neutral 2 3" xfId="14555"/>
    <cellStyle name="Neutral 3" xfId="14556"/>
    <cellStyle name="Neutral 3 2" xfId="14557"/>
    <cellStyle name="Neutral 4" xfId="14558"/>
    <cellStyle name="Neutral 5" xfId="14559"/>
    <cellStyle name="Neutral 6" xfId="14560"/>
    <cellStyle name="Neutral 7" xfId="14561"/>
    <cellStyle name="Neutral 8" xfId="14562"/>
    <cellStyle name="Neutral 9" xfId="14563"/>
    <cellStyle name="New Times Roman" xfId="14564"/>
    <cellStyle name="no dec" xfId="14565"/>
    <cellStyle name="Nor" xfId="14566"/>
    <cellStyle name="Normal" xfId="0" builtinId="0"/>
    <cellStyle name="Normal - Style1" xfId="14567"/>
    <cellStyle name="Normal - Style1 2" xfId="14568"/>
    <cellStyle name="Normal - Style1 3" xfId="14569"/>
    <cellStyle name="Normal - Style1_3) LTD 2014 FPL Exp Mid Yr" xfId="14570"/>
    <cellStyle name="Normal - Style5" xfId="14571"/>
    <cellStyle name="Normal 10" xfId="14572"/>
    <cellStyle name="Normal 10 10" xfId="14573"/>
    <cellStyle name="Normal 10 11" xfId="14574"/>
    <cellStyle name="Normal 10 12" xfId="14575"/>
    <cellStyle name="Normal 10 2" xfId="14576"/>
    <cellStyle name="Normal 10 2 2" xfId="14577"/>
    <cellStyle name="Normal 10 2 3" xfId="63640"/>
    <cellStyle name="Normal 10 3" xfId="14578"/>
    <cellStyle name="Normal 10 3 2" xfId="63641"/>
    <cellStyle name="Normal 10 4" xfId="14579"/>
    <cellStyle name="Normal 10 5" xfId="14580"/>
    <cellStyle name="Normal 10 6" xfId="14581"/>
    <cellStyle name="Normal 10 7" xfId="14582"/>
    <cellStyle name="Normal 10 8" xfId="14583"/>
    <cellStyle name="Normal 10 9" xfId="14584"/>
    <cellStyle name="Normal 10_Data" xfId="14585"/>
    <cellStyle name="Normal 100" xfId="14586"/>
    <cellStyle name="Normal 101" xfId="14587"/>
    <cellStyle name="Normal 102" xfId="14588"/>
    <cellStyle name="Normal 103" xfId="14589"/>
    <cellStyle name="Normal 104" xfId="14590"/>
    <cellStyle name="Normal 105" xfId="14591"/>
    <cellStyle name="Normal 106" xfId="14592"/>
    <cellStyle name="Normal 107" xfId="14593"/>
    <cellStyle name="Normal 108" xfId="14594"/>
    <cellStyle name="Normal 109" xfId="14595"/>
    <cellStyle name="Normal 11" xfId="14596"/>
    <cellStyle name="Normal 11 2" xfId="14597"/>
    <cellStyle name="Normal 11 2 2" xfId="14598"/>
    <cellStyle name="Normal 11 2 3" xfId="63642"/>
    <cellStyle name="Normal 11 3" xfId="14599"/>
    <cellStyle name="Normal 11 3 2" xfId="63643"/>
    <cellStyle name="Normal 11 4" xfId="14600"/>
    <cellStyle name="Normal 11_3) LTD 2014 FPL Exp Mid Yr" xfId="14601"/>
    <cellStyle name="Normal 110" xfId="14602"/>
    <cellStyle name="Normal 111" xfId="14603"/>
    <cellStyle name="Normal 112" xfId="14604"/>
    <cellStyle name="Normal 113" xfId="14605"/>
    <cellStyle name="Normal 114" xfId="14606"/>
    <cellStyle name="Normal 115" xfId="14607"/>
    <cellStyle name="Normal 116" xfId="14608"/>
    <cellStyle name="Normal 117" xfId="14609"/>
    <cellStyle name="Normal 118" xfId="14610"/>
    <cellStyle name="Normal 119" xfId="14611"/>
    <cellStyle name="Normal 12" xfId="14612"/>
    <cellStyle name="Normal 12 2" xfId="14613"/>
    <cellStyle name="Normal 12 2 2" xfId="14614"/>
    <cellStyle name="Normal 12 2 3" xfId="63644"/>
    <cellStyle name="Normal 12 3" xfId="14615"/>
    <cellStyle name="Normal 12 3 2" xfId="14616"/>
    <cellStyle name="Normal 12 3 2 2" xfId="14617"/>
    <cellStyle name="Normal 12 3 3" xfId="14618"/>
    <cellStyle name="Normal 12 4" xfId="14619"/>
    <cellStyle name="Normal 12 4 2" xfId="14620"/>
    <cellStyle name="Normal 12 5" xfId="14621"/>
    <cellStyle name="Normal 12_3) LTD 2014 FPL Exp Mid Yr" xfId="14622"/>
    <cellStyle name="Normal 120" xfId="14623"/>
    <cellStyle name="Normal 121" xfId="14624"/>
    <cellStyle name="Normal 122" xfId="14625"/>
    <cellStyle name="Normal 123" xfId="14626"/>
    <cellStyle name="Normal 124" xfId="14627"/>
    <cellStyle name="Normal 125" xfId="14628"/>
    <cellStyle name="Normal 126" xfId="14629"/>
    <cellStyle name="Normal 127" xfId="14630"/>
    <cellStyle name="Normal 128" xfId="14631"/>
    <cellStyle name="Normal 129" xfId="14632"/>
    <cellStyle name="Normal 13" xfId="14633"/>
    <cellStyle name="Normal 13 2" xfId="14634"/>
    <cellStyle name="Normal 13 2 2" xfId="14635"/>
    <cellStyle name="Normal 13 3" xfId="14636"/>
    <cellStyle name="Normal 13 4" xfId="14637"/>
    <cellStyle name="Normal 13_3) LTD 2014 FPL Exp Mid Yr" xfId="14638"/>
    <cellStyle name="Normal 130" xfId="14639"/>
    <cellStyle name="Normal 131" xfId="14640"/>
    <cellStyle name="Normal 132" xfId="14641"/>
    <cellStyle name="Normal 133" xfId="63665"/>
    <cellStyle name="Normal 14" xfId="14642"/>
    <cellStyle name="Normal 14 2" xfId="14643"/>
    <cellStyle name="Normal 14 2 2" xfId="14644"/>
    <cellStyle name="Normal 14 3" xfId="14645"/>
    <cellStyle name="Normal 14 3 2" xfId="14646"/>
    <cellStyle name="Normal 14 3 3" xfId="14647"/>
    <cellStyle name="Normal 14 3 3 2" xfId="14648"/>
    <cellStyle name="Normal 14 4" xfId="14649"/>
    <cellStyle name="Normal 14 4 2" xfId="14650"/>
    <cellStyle name="Normal 14 4 3" xfId="14651"/>
    <cellStyle name="Normal 14 4 4" xfId="14652"/>
    <cellStyle name="Normal 14 5" xfId="14653"/>
    <cellStyle name="Normal 14_3) LTD 2014 FPL Exp Mid Yr" xfId="14654"/>
    <cellStyle name="Normal 15" xfId="14655"/>
    <cellStyle name="Normal 15 2" xfId="14656"/>
    <cellStyle name="Normal 15 2 2" xfId="14657"/>
    <cellStyle name="Normal 15 3" xfId="14658"/>
    <cellStyle name="Normal 15_3) LTD 2014 FPL Exp Mid Yr" xfId="14659"/>
    <cellStyle name="Normal 16" xfId="14660"/>
    <cellStyle name="Normal 16 2" xfId="14661"/>
    <cellStyle name="Normal 16 2 2" xfId="14662"/>
    <cellStyle name="Normal 16 3" xfId="14663"/>
    <cellStyle name="Normal 16 4" xfId="14664"/>
    <cellStyle name="Normal 16_Dental" xfId="14665"/>
    <cellStyle name="Normal 169" xfId="14666"/>
    <cellStyle name="Normal 17" xfId="14667"/>
    <cellStyle name="Normal 17 2" xfId="14668"/>
    <cellStyle name="Normal 17 2 2" xfId="14669"/>
    <cellStyle name="Normal 17 3" xfId="14670"/>
    <cellStyle name="Normal 18" xfId="14671"/>
    <cellStyle name="Normal 18 2" xfId="14672"/>
    <cellStyle name="Normal 18 2 2" xfId="14673"/>
    <cellStyle name="Normal 18 2 3" xfId="63607"/>
    <cellStyle name="Normal 18 3" xfId="14674"/>
    <cellStyle name="Normal 18_March_LTD_Premium" xfId="14675"/>
    <cellStyle name="Normal 19" xfId="14676"/>
    <cellStyle name="Normal 19 2" xfId="14677"/>
    <cellStyle name="Normal 19 2 2" xfId="14678"/>
    <cellStyle name="Normal 19 3" xfId="14679"/>
    <cellStyle name="Normal 19_March_LTD_Premium" xfId="14680"/>
    <cellStyle name="Normal 2" xfId="1"/>
    <cellStyle name="Normal 2 10" xfId="14681"/>
    <cellStyle name="Normal 2 10 2" xfId="14682"/>
    <cellStyle name="Normal 2 11" xfId="14683"/>
    <cellStyle name="Normal 2 11 2" xfId="14684"/>
    <cellStyle name="Normal 2 11 2 2" xfId="14685"/>
    <cellStyle name="Normal 2 11 2 2 2" xfId="14686"/>
    <cellStyle name="Normal 2 11 2 3" xfId="14687"/>
    <cellStyle name="Normal 2 11 3" xfId="14688"/>
    <cellStyle name="Normal 2 11 3 2" xfId="14689"/>
    <cellStyle name="Normal 2 11 3 2 2" xfId="14690"/>
    <cellStyle name="Normal 2 11 3 3" xfId="14691"/>
    <cellStyle name="Normal 2 11 4" xfId="14692"/>
    <cellStyle name="Normal 2 11 4 2" xfId="14693"/>
    <cellStyle name="Normal 2 11 5" xfId="14694"/>
    <cellStyle name="Normal 2 11 5 2" xfId="14695"/>
    <cellStyle name="Normal 2 11 6" xfId="14696"/>
    <cellStyle name="Normal 2 12" xfId="14697"/>
    <cellStyle name="Normal 2 12 2" xfId="14698"/>
    <cellStyle name="Normal 2 12 2 2" xfId="14699"/>
    <cellStyle name="Normal 2 12 2 2 2" xfId="14700"/>
    <cellStyle name="Normal 2 12 2 3" xfId="14701"/>
    <cellStyle name="Normal 2 12 3" xfId="14702"/>
    <cellStyle name="Normal 2 12 3 2" xfId="14703"/>
    <cellStyle name="Normal 2 12 3 2 2" xfId="14704"/>
    <cellStyle name="Normal 2 12 3 3" xfId="14705"/>
    <cellStyle name="Normal 2 12 4" xfId="14706"/>
    <cellStyle name="Normal 2 12 4 2" xfId="14707"/>
    <cellStyle name="Normal 2 12 5" xfId="14708"/>
    <cellStyle name="Normal 2 12 5 2" xfId="14709"/>
    <cellStyle name="Normal 2 12 6" xfId="14710"/>
    <cellStyle name="Normal 2 13" xfId="14711"/>
    <cellStyle name="Normal 2 13 2" xfId="14712"/>
    <cellStyle name="Normal 2 13 2 2" xfId="14713"/>
    <cellStyle name="Normal 2 13 3" xfId="14714"/>
    <cellStyle name="Normal 2 14" xfId="14715"/>
    <cellStyle name="Normal 2 14 2" xfId="14716"/>
    <cellStyle name="Normal 2 14 2 2" xfId="14717"/>
    <cellStyle name="Normal 2 14 3" xfId="14718"/>
    <cellStyle name="Normal 2 15" xfId="14719"/>
    <cellStyle name="Normal 2 15 2" xfId="14720"/>
    <cellStyle name="Normal 2 15 2 2" xfId="14721"/>
    <cellStyle name="Normal 2 16" xfId="14722"/>
    <cellStyle name="Normal 2 16 2" xfId="14723"/>
    <cellStyle name="Normal 2 17" xfId="14724"/>
    <cellStyle name="Normal 2 18" xfId="14725"/>
    <cellStyle name="Normal 2 2" xfId="14726"/>
    <cellStyle name="Normal 2 2 10" xfId="14727"/>
    <cellStyle name="Normal 2 2 11" xfId="14728"/>
    <cellStyle name="Normal 2 2 12" xfId="14729"/>
    <cellStyle name="Normal 2 2 13" xfId="14730"/>
    <cellStyle name="Normal 2 2 14" xfId="14731"/>
    <cellStyle name="Normal 2 2 15" xfId="14732"/>
    <cellStyle name="Normal 2 2 16" xfId="14733"/>
    <cellStyle name="Normal 2 2 17" xfId="14734"/>
    <cellStyle name="Normal 2 2 18" xfId="14735"/>
    <cellStyle name="Normal 2 2 19" xfId="14736"/>
    <cellStyle name="Normal 2 2 2" xfId="14737"/>
    <cellStyle name="Normal 2 2 2 2" xfId="14738"/>
    <cellStyle name="Normal 2 2 2 2 2" xfId="63645"/>
    <cellStyle name="Normal 2 2 2 3" xfId="14739"/>
    <cellStyle name="Normal 2 2 2 4" xfId="63123"/>
    <cellStyle name="Normal 2 2 2_401K Summary" xfId="14740"/>
    <cellStyle name="Normal 2 2 20" xfId="14741"/>
    <cellStyle name="Normal 2 2 21" xfId="14742"/>
    <cellStyle name="Normal 2 2 22" xfId="14743"/>
    <cellStyle name="Normal 2 2 23" xfId="14744"/>
    <cellStyle name="Normal 2 2 24" xfId="63122"/>
    <cellStyle name="Normal 2 2 3" xfId="14745"/>
    <cellStyle name="Normal 2 2 3 2" xfId="63078"/>
    <cellStyle name="Normal 2 2 4" xfId="6"/>
    <cellStyle name="Normal 2 2 4 2" xfId="63646"/>
    <cellStyle name="Normal 2 2 5" xfId="14746"/>
    <cellStyle name="Normal 2 2 5 2" xfId="63647"/>
    <cellStyle name="Normal 2 2 6" xfId="14747"/>
    <cellStyle name="Normal 2 2 7" xfId="14748"/>
    <cellStyle name="Normal 2 2 8" xfId="14749"/>
    <cellStyle name="Normal 2 2 9" xfId="14750"/>
    <cellStyle name="Normal 2 2_15 Yr Phone Poles" xfId="14751"/>
    <cellStyle name="Normal 2 3" xfId="14752"/>
    <cellStyle name="Normal 2 3 2" xfId="14753"/>
    <cellStyle name="Normal 2 3 2 2" xfId="14754"/>
    <cellStyle name="Normal 2 3 3" xfId="14755"/>
    <cellStyle name="Normal 2 3_3) LTD 2014 FPL Exp Mid Yr" xfId="14756"/>
    <cellStyle name="Normal 2 4" xfId="14757"/>
    <cellStyle name="Normal 2 4 2" xfId="14758"/>
    <cellStyle name="Normal 2 4 2 2" xfId="14759"/>
    <cellStyle name="Normal 2 4 3" xfId="14760"/>
    <cellStyle name="Normal 2 4 4" xfId="14761"/>
    <cellStyle name="Normal 2 4_401K Summary" xfId="14762"/>
    <cellStyle name="Normal 2 5" xfId="14763"/>
    <cellStyle name="Normal 2 5 10" xfId="14764"/>
    <cellStyle name="Normal 2 5 10 2" xfId="14765"/>
    <cellStyle name="Normal 2 5 11" xfId="14766"/>
    <cellStyle name="Normal 2 5 11 2" xfId="14767"/>
    <cellStyle name="Normal 2 5 12" xfId="14768"/>
    <cellStyle name="Normal 2 5 13" xfId="63124"/>
    <cellStyle name="Normal 2 5 2" xfId="14769"/>
    <cellStyle name="Normal 2 5 2 2" xfId="14770"/>
    <cellStyle name="Normal 2 5 2 2 2" xfId="14771"/>
    <cellStyle name="Normal 2 5 2 2 2 2" xfId="14772"/>
    <cellStyle name="Normal 2 5 2 2 2 2 2" xfId="14773"/>
    <cellStyle name="Normal 2 5 2 2 2 2 2 2" xfId="14774"/>
    <cellStyle name="Normal 2 5 2 2 2 2 3" xfId="14775"/>
    <cellStyle name="Normal 2 5 2 2 2 3" xfId="14776"/>
    <cellStyle name="Normal 2 5 2 2 2 3 2" xfId="14777"/>
    <cellStyle name="Normal 2 5 2 2 2 3 2 2" xfId="14778"/>
    <cellStyle name="Normal 2 5 2 2 2 3 3" xfId="14779"/>
    <cellStyle name="Normal 2 5 2 2 2 4" xfId="14780"/>
    <cellStyle name="Normal 2 5 2 2 2 4 2" xfId="14781"/>
    <cellStyle name="Normal 2 5 2 2 2 5" xfId="14782"/>
    <cellStyle name="Normal 2 5 2 2 2 5 2" xfId="14783"/>
    <cellStyle name="Normal 2 5 2 2 2 6" xfId="14784"/>
    <cellStyle name="Normal 2 5 2 2 3" xfId="14785"/>
    <cellStyle name="Normal 2 5 2 2 3 2" xfId="14786"/>
    <cellStyle name="Normal 2 5 2 2 3 2 2" xfId="14787"/>
    <cellStyle name="Normal 2 5 2 2 3 2 2 2" xfId="14788"/>
    <cellStyle name="Normal 2 5 2 2 3 2 3" xfId="14789"/>
    <cellStyle name="Normal 2 5 2 2 3 3" xfId="14790"/>
    <cellStyle name="Normal 2 5 2 2 3 3 2" xfId="14791"/>
    <cellStyle name="Normal 2 5 2 2 3 3 2 2" xfId="14792"/>
    <cellStyle name="Normal 2 5 2 2 3 3 3" xfId="14793"/>
    <cellStyle name="Normal 2 5 2 2 3 4" xfId="14794"/>
    <cellStyle name="Normal 2 5 2 2 3 4 2" xfId="14795"/>
    <cellStyle name="Normal 2 5 2 2 3 5" xfId="14796"/>
    <cellStyle name="Normal 2 5 2 2 3 5 2" xfId="14797"/>
    <cellStyle name="Normal 2 5 2 2 3 6" xfId="14798"/>
    <cellStyle name="Normal 2 5 2 2 4" xfId="14799"/>
    <cellStyle name="Normal 2 5 2 2 4 2" xfId="14800"/>
    <cellStyle name="Normal 2 5 2 2 4 2 2" xfId="14801"/>
    <cellStyle name="Normal 2 5 2 2 4 3" xfId="14802"/>
    <cellStyle name="Normal 2 5 2 2 5" xfId="14803"/>
    <cellStyle name="Normal 2 5 2 2 5 2" xfId="14804"/>
    <cellStyle name="Normal 2 5 2 2 5 2 2" xfId="14805"/>
    <cellStyle name="Normal 2 5 2 2 5 3" xfId="14806"/>
    <cellStyle name="Normal 2 5 2 2 6" xfId="14807"/>
    <cellStyle name="Normal 2 5 2 2 6 2" xfId="14808"/>
    <cellStyle name="Normal 2 5 2 2 7" xfId="14809"/>
    <cellStyle name="Normal 2 5 2 2 7 2" xfId="14810"/>
    <cellStyle name="Normal 2 5 2 2 8" xfId="14811"/>
    <cellStyle name="Normal 2 5 2 2_Other Benefits Allocation %" xfId="14812"/>
    <cellStyle name="Normal 2 5 2 3" xfId="14813"/>
    <cellStyle name="Normal 2 5 2 3 2" xfId="14814"/>
    <cellStyle name="Normal 2 5 2 3 2 2" xfId="14815"/>
    <cellStyle name="Normal 2 5 2 3 2 2 2" xfId="14816"/>
    <cellStyle name="Normal 2 5 2 3 2 3" xfId="14817"/>
    <cellStyle name="Normal 2 5 2 3 3" xfId="14818"/>
    <cellStyle name="Normal 2 5 2 3 3 2" xfId="14819"/>
    <cellStyle name="Normal 2 5 2 3 3 2 2" xfId="14820"/>
    <cellStyle name="Normal 2 5 2 3 3 3" xfId="14821"/>
    <cellStyle name="Normal 2 5 2 3 4" xfId="14822"/>
    <cellStyle name="Normal 2 5 2 3 4 2" xfId="14823"/>
    <cellStyle name="Normal 2 5 2 3 5" xfId="14824"/>
    <cellStyle name="Normal 2 5 2 3 5 2" xfId="14825"/>
    <cellStyle name="Normal 2 5 2 3 6" xfId="14826"/>
    <cellStyle name="Normal 2 5 2 4" xfId="14827"/>
    <cellStyle name="Normal 2 5 2 4 2" xfId="14828"/>
    <cellStyle name="Normal 2 5 2 4 2 2" xfId="14829"/>
    <cellStyle name="Normal 2 5 2 4 2 2 2" xfId="14830"/>
    <cellStyle name="Normal 2 5 2 4 2 3" xfId="14831"/>
    <cellStyle name="Normal 2 5 2 4 3" xfId="14832"/>
    <cellStyle name="Normal 2 5 2 4 3 2" xfId="14833"/>
    <cellStyle name="Normal 2 5 2 4 3 2 2" xfId="14834"/>
    <cellStyle name="Normal 2 5 2 4 3 3" xfId="14835"/>
    <cellStyle name="Normal 2 5 2 4 4" xfId="14836"/>
    <cellStyle name="Normal 2 5 2 4 4 2" xfId="14837"/>
    <cellStyle name="Normal 2 5 2 4 5" xfId="14838"/>
    <cellStyle name="Normal 2 5 2 4 5 2" xfId="14839"/>
    <cellStyle name="Normal 2 5 2 4 6" xfId="14840"/>
    <cellStyle name="Normal 2 5 2 5" xfId="14841"/>
    <cellStyle name="Normal 2 5 2 5 2" xfId="14842"/>
    <cellStyle name="Normal 2 5 2 5 2 2" xfId="14843"/>
    <cellStyle name="Normal 2 5 2 5 3" xfId="14844"/>
    <cellStyle name="Normal 2 5 2 6" xfId="14845"/>
    <cellStyle name="Normal 2 5 2 6 2" xfId="14846"/>
    <cellStyle name="Normal 2 5 2 6 2 2" xfId="14847"/>
    <cellStyle name="Normal 2 5 2 6 3" xfId="14848"/>
    <cellStyle name="Normal 2 5 2 7" xfId="14849"/>
    <cellStyle name="Normal 2 5 2 7 2" xfId="14850"/>
    <cellStyle name="Normal 2 5 2 8" xfId="14851"/>
    <cellStyle name="Normal 2 5 2 8 2" xfId="14852"/>
    <cellStyle name="Normal 2 5 2 9" xfId="14853"/>
    <cellStyle name="Normal 2 5 2_Other Benefits Allocation %" xfId="14854"/>
    <cellStyle name="Normal 2 5 3" xfId="14855"/>
    <cellStyle name="Normal 2 5 3 2" xfId="14856"/>
    <cellStyle name="Normal 2 5 3 2 2" xfId="14857"/>
    <cellStyle name="Normal 2 5 3 2 2 2" xfId="14858"/>
    <cellStyle name="Normal 2 5 3 2 2 2 2" xfId="14859"/>
    <cellStyle name="Normal 2 5 3 2 2 3" xfId="14860"/>
    <cellStyle name="Normal 2 5 3 2 3" xfId="14861"/>
    <cellStyle name="Normal 2 5 3 2 3 2" xfId="14862"/>
    <cellStyle name="Normal 2 5 3 2 3 2 2" xfId="14863"/>
    <cellStyle name="Normal 2 5 3 2 3 3" xfId="14864"/>
    <cellStyle name="Normal 2 5 3 2 4" xfId="14865"/>
    <cellStyle name="Normal 2 5 3 2 4 2" xfId="14866"/>
    <cellStyle name="Normal 2 5 3 2 5" xfId="14867"/>
    <cellStyle name="Normal 2 5 3 2 5 2" xfId="14868"/>
    <cellStyle name="Normal 2 5 3 2 6" xfId="14869"/>
    <cellStyle name="Normal 2 5 3 3" xfId="14870"/>
    <cellStyle name="Normal 2 5 3 3 2" xfId="14871"/>
    <cellStyle name="Normal 2 5 3 3 2 2" xfId="14872"/>
    <cellStyle name="Normal 2 5 3 3 2 2 2" xfId="14873"/>
    <cellStyle name="Normal 2 5 3 3 2 3" xfId="14874"/>
    <cellStyle name="Normal 2 5 3 3 3" xfId="14875"/>
    <cellStyle name="Normal 2 5 3 3 3 2" xfId="14876"/>
    <cellStyle name="Normal 2 5 3 3 3 2 2" xfId="14877"/>
    <cellStyle name="Normal 2 5 3 3 3 3" xfId="14878"/>
    <cellStyle name="Normal 2 5 3 3 4" xfId="14879"/>
    <cellStyle name="Normal 2 5 3 3 4 2" xfId="14880"/>
    <cellStyle name="Normal 2 5 3 3 5" xfId="14881"/>
    <cellStyle name="Normal 2 5 3 3 5 2" xfId="14882"/>
    <cellStyle name="Normal 2 5 3 3 6" xfId="14883"/>
    <cellStyle name="Normal 2 5 3 4" xfId="14884"/>
    <cellStyle name="Normal 2 5 3 4 2" xfId="14885"/>
    <cellStyle name="Normal 2 5 3 4 2 2" xfId="14886"/>
    <cellStyle name="Normal 2 5 3 4 3" xfId="14887"/>
    <cellStyle name="Normal 2 5 3 5" xfId="14888"/>
    <cellStyle name="Normal 2 5 3 5 2" xfId="14889"/>
    <cellStyle name="Normal 2 5 3 5 2 2" xfId="14890"/>
    <cellStyle name="Normal 2 5 3 5 3" xfId="14891"/>
    <cellStyle name="Normal 2 5 3 6" xfId="14892"/>
    <cellStyle name="Normal 2 5 3 6 2" xfId="14893"/>
    <cellStyle name="Normal 2 5 3 7" xfId="14894"/>
    <cellStyle name="Normal 2 5 3 7 2" xfId="14895"/>
    <cellStyle name="Normal 2 5 3 8" xfId="14896"/>
    <cellStyle name="Normal 2 5 3_Other Benefits Allocation %" xfId="14897"/>
    <cellStyle name="Normal 2 5 4" xfId="14898"/>
    <cellStyle name="Normal 2 5 4 2" xfId="14899"/>
    <cellStyle name="Normal 2 5 4 2 2" xfId="14900"/>
    <cellStyle name="Normal 2 5 4 2 2 2" xfId="14901"/>
    <cellStyle name="Normal 2 5 4 2 2 2 2" xfId="14902"/>
    <cellStyle name="Normal 2 5 4 2 2 3" xfId="14903"/>
    <cellStyle name="Normal 2 5 4 2 3" xfId="14904"/>
    <cellStyle name="Normal 2 5 4 2 3 2" xfId="14905"/>
    <cellStyle name="Normal 2 5 4 2 3 2 2" xfId="14906"/>
    <cellStyle name="Normal 2 5 4 2 3 3" xfId="14907"/>
    <cellStyle name="Normal 2 5 4 2 4" xfId="14908"/>
    <cellStyle name="Normal 2 5 4 2 4 2" xfId="14909"/>
    <cellStyle name="Normal 2 5 4 2 5" xfId="14910"/>
    <cellStyle name="Normal 2 5 4 2 5 2" xfId="14911"/>
    <cellStyle name="Normal 2 5 4 2 6" xfId="14912"/>
    <cellStyle name="Normal 2 5 4 3" xfId="14913"/>
    <cellStyle name="Normal 2 5 4 3 2" xfId="14914"/>
    <cellStyle name="Normal 2 5 4 3 2 2" xfId="14915"/>
    <cellStyle name="Normal 2 5 4 3 2 2 2" xfId="14916"/>
    <cellStyle name="Normal 2 5 4 3 2 3" xfId="14917"/>
    <cellStyle name="Normal 2 5 4 3 3" xfId="14918"/>
    <cellStyle name="Normal 2 5 4 3 3 2" xfId="14919"/>
    <cellStyle name="Normal 2 5 4 3 3 2 2" xfId="14920"/>
    <cellStyle name="Normal 2 5 4 3 3 3" xfId="14921"/>
    <cellStyle name="Normal 2 5 4 3 4" xfId="14922"/>
    <cellStyle name="Normal 2 5 4 3 4 2" xfId="14923"/>
    <cellStyle name="Normal 2 5 4 3 5" xfId="14924"/>
    <cellStyle name="Normal 2 5 4 3 5 2" xfId="14925"/>
    <cellStyle name="Normal 2 5 4 3 6" xfId="14926"/>
    <cellStyle name="Normal 2 5 4 4" xfId="14927"/>
    <cellStyle name="Normal 2 5 4 4 2" xfId="14928"/>
    <cellStyle name="Normal 2 5 4 4 2 2" xfId="14929"/>
    <cellStyle name="Normal 2 5 4 4 3" xfId="14930"/>
    <cellStyle name="Normal 2 5 4 5" xfId="14931"/>
    <cellStyle name="Normal 2 5 4 5 2" xfId="14932"/>
    <cellStyle name="Normal 2 5 4 5 2 2" xfId="14933"/>
    <cellStyle name="Normal 2 5 4 5 3" xfId="14934"/>
    <cellStyle name="Normal 2 5 4 6" xfId="14935"/>
    <cellStyle name="Normal 2 5 4 6 2" xfId="14936"/>
    <cellStyle name="Normal 2 5 4 7" xfId="14937"/>
    <cellStyle name="Normal 2 5 4 7 2" xfId="14938"/>
    <cellStyle name="Normal 2 5 4 8" xfId="14939"/>
    <cellStyle name="Normal 2 5 4_Other Benefits Allocation %" xfId="14940"/>
    <cellStyle name="Normal 2 5 5" xfId="14941"/>
    <cellStyle name="Normal 2 5 5 2" xfId="14942"/>
    <cellStyle name="Normal 2 5 5 2 2" xfId="14943"/>
    <cellStyle name="Normal 2 5 5 2 2 2" xfId="14944"/>
    <cellStyle name="Normal 2 5 5 2 2 2 2" xfId="14945"/>
    <cellStyle name="Normal 2 5 5 2 2 3" xfId="14946"/>
    <cellStyle name="Normal 2 5 5 2 3" xfId="14947"/>
    <cellStyle name="Normal 2 5 5 2 3 2" xfId="14948"/>
    <cellStyle name="Normal 2 5 5 2 3 2 2" xfId="14949"/>
    <cellStyle name="Normal 2 5 5 2 3 3" xfId="14950"/>
    <cellStyle name="Normal 2 5 5 2 4" xfId="14951"/>
    <cellStyle name="Normal 2 5 5 2 4 2" xfId="14952"/>
    <cellStyle name="Normal 2 5 5 2 5" xfId="14953"/>
    <cellStyle name="Normal 2 5 5 2 5 2" xfId="14954"/>
    <cellStyle name="Normal 2 5 5 2 6" xfId="14955"/>
    <cellStyle name="Normal 2 5 5 3" xfId="14956"/>
    <cellStyle name="Normal 2 5 5 3 2" xfId="14957"/>
    <cellStyle name="Normal 2 5 5 3 2 2" xfId="14958"/>
    <cellStyle name="Normal 2 5 5 3 2 2 2" xfId="14959"/>
    <cellStyle name="Normal 2 5 5 3 2 3" xfId="14960"/>
    <cellStyle name="Normal 2 5 5 3 3" xfId="14961"/>
    <cellStyle name="Normal 2 5 5 3 3 2" xfId="14962"/>
    <cellStyle name="Normal 2 5 5 3 3 2 2" xfId="14963"/>
    <cellStyle name="Normal 2 5 5 3 3 3" xfId="14964"/>
    <cellStyle name="Normal 2 5 5 3 4" xfId="14965"/>
    <cellStyle name="Normal 2 5 5 3 4 2" xfId="14966"/>
    <cellStyle name="Normal 2 5 5 3 5" xfId="14967"/>
    <cellStyle name="Normal 2 5 5 3 5 2" xfId="14968"/>
    <cellStyle name="Normal 2 5 5 3 6" xfId="14969"/>
    <cellStyle name="Normal 2 5 5 4" xfId="14970"/>
    <cellStyle name="Normal 2 5 5 4 2" xfId="14971"/>
    <cellStyle name="Normal 2 5 5 4 2 2" xfId="14972"/>
    <cellStyle name="Normal 2 5 5 4 3" xfId="14973"/>
    <cellStyle name="Normal 2 5 5 5" xfId="14974"/>
    <cellStyle name="Normal 2 5 5 5 2" xfId="14975"/>
    <cellStyle name="Normal 2 5 5 5 2 2" xfId="14976"/>
    <cellStyle name="Normal 2 5 5 5 3" xfId="14977"/>
    <cellStyle name="Normal 2 5 5 6" xfId="14978"/>
    <cellStyle name="Normal 2 5 5 6 2" xfId="14979"/>
    <cellStyle name="Normal 2 5 5 7" xfId="14980"/>
    <cellStyle name="Normal 2 5 5 7 2" xfId="14981"/>
    <cellStyle name="Normal 2 5 5 8" xfId="14982"/>
    <cellStyle name="Normal 2 5 5_Other Benefits Allocation %" xfId="14983"/>
    <cellStyle name="Normal 2 5 6" xfId="14984"/>
    <cellStyle name="Normal 2 5 6 2" xfId="14985"/>
    <cellStyle name="Normal 2 5 6 2 2" xfId="14986"/>
    <cellStyle name="Normal 2 5 6 2 2 2" xfId="14987"/>
    <cellStyle name="Normal 2 5 6 2 3" xfId="14988"/>
    <cellStyle name="Normal 2 5 6 3" xfId="14989"/>
    <cellStyle name="Normal 2 5 6 3 2" xfId="14990"/>
    <cellStyle name="Normal 2 5 6 3 2 2" xfId="14991"/>
    <cellStyle name="Normal 2 5 6 3 3" xfId="14992"/>
    <cellStyle name="Normal 2 5 6 4" xfId="14993"/>
    <cellStyle name="Normal 2 5 6 4 2" xfId="14994"/>
    <cellStyle name="Normal 2 5 6 5" xfId="14995"/>
    <cellStyle name="Normal 2 5 6 5 2" xfId="14996"/>
    <cellStyle name="Normal 2 5 6 6" xfId="14997"/>
    <cellStyle name="Normal 2 5 7" xfId="14998"/>
    <cellStyle name="Normal 2 5 7 2" xfId="14999"/>
    <cellStyle name="Normal 2 5 7 2 2" xfId="15000"/>
    <cellStyle name="Normal 2 5 7 2 2 2" xfId="15001"/>
    <cellStyle name="Normal 2 5 7 2 3" xfId="15002"/>
    <cellStyle name="Normal 2 5 7 3" xfId="15003"/>
    <cellStyle name="Normal 2 5 7 3 2" xfId="15004"/>
    <cellStyle name="Normal 2 5 7 3 2 2" xfId="15005"/>
    <cellStyle name="Normal 2 5 7 3 3" xfId="15006"/>
    <cellStyle name="Normal 2 5 7 4" xfId="15007"/>
    <cellStyle name="Normal 2 5 7 4 2" xfId="15008"/>
    <cellStyle name="Normal 2 5 7 5" xfId="15009"/>
    <cellStyle name="Normal 2 5 7 5 2" xfId="15010"/>
    <cellStyle name="Normal 2 5 7 6" xfId="15011"/>
    <cellStyle name="Normal 2 5 8" xfId="15012"/>
    <cellStyle name="Normal 2 5 8 2" xfId="15013"/>
    <cellStyle name="Normal 2 5 8 2 2" xfId="15014"/>
    <cellStyle name="Normal 2 5 8 3" xfId="15015"/>
    <cellStyle name="Normal 2 5 9" xfId="15016"/>
    <cellStyle name="Normal 2 5 9 2" xfId="15017"/>
    <cellStyle name="Normal 2 5 9 2 2" xfId="15018"/>
    <cellStyle name="Normal 2 5 9 3" xfId="15019"/>
    <cellStyle name="Normal 2 5_401K Summary" xfId="15020"/>
    <cellStyle name="Normal 2 6" xfId="15021"/>
    <cellStyle name="Normal 2 6 2" xfId="15022"/>
    <cellStyle name="Normal 2 6 3" xfId="63608"/>
    <cellStyle name="Normal 2 7" xfId="15023"/>
    <cellStyle name="Normal 2 7 2" xfId="15024"/>
    <cellStyle name="Normal 2 8" xfId="15025"/>
    <cellStyle name="Normal 2 8 2" xfId="15026"/>
    <cellStyle name="Normal 2 9" xfId="15027"/>
    <cellStyle name="Normal 2 9 2" xfId="15028"/>
    <cellStyle name="Normal 2 9 2 2" xfId="15029"/>
    <cellStyle name="Normal 2 9 2 2 2" xfId="15030"/>
    <cellStyle name="Normal 2 9 2 2 2 2" xfId="15031"/>
    <cellStyle name="Normal 2 9 2 2 3" xfId="15032"/>
    <cellStyle name="Normal 2 9 2 3" xfId="15033"/>
    <cellStyle name="Normal 2 9 2 3 2" xfId="15034"/>
    <cellStyle name="Normal 2 9 2 3 2 2" xfId="15035"/>
    <cellStyle name="Normal 2 9 2 3 3" xfId="15036"/>
    <cellStyle name="Normal 2 9 2 4" xfId="15037"/>
    <cellStyle name="Normal 2 9 2 4 2" xfId="15038"/>
    <cellStyle name="Normal 2 9 2 5" xfId="15039"/>
    <cellStyle name="Normal 2 9 2 5 2" xfId="15040"/>
    <cellStyle name="Normal 2 9 2 6" xfId="15041"/>
    <cellStyle name="Normal 2 9 3" xfId="15042"/>
    <cellStyle name="Normal 2 9 3 2" xfId="15043"/>
    <cellStyle name="Normal 2 9 3 2 2" xfId="15044"/>
    <cellStyle name="Normal 2 9 3 2 2 2" xfId="15045"/>
    <cellStyle name="Normal 2 9 3 2 3" xfId="15046"/>
    <cellStyle name="Normal 2 9 3 3" xfId="15047"/>
    <cellStyle name="Normal 2 9 3 3 2" xfId="15048"/>
    <cellStyle name="Normal 2 9 3 3 2 2" xfId="15049"/>
    <cellStyle name="Normal 2 9 3 3 3" xfId="15050"/>
    <cellStyle name="Normal 2 9 3 4" xfId="15051"/>
    <cellStyle name="Normal 2 9 3 4 2" xfId="15052"/>
    <cellStyle name="Normal 2 9 3 5" xfId="15053"/>
    <cellStyle name="Normal 2 9 3 5 2" xfId="15054"/>
    <cellStyle name="Normal 2 9 3 6" xfId="15055"/>
    <cellStyle name="Normal 2 9 4" xfId="15056"/>
    <cellStyle name="Normal 2 9 4 2" xfId="15057"/>
    <cellStyle name="Normal 2 9 4 2 2" xfId="15058"/>
    <cellStyle name="Normal 2 9 4 3" xfId="15059"/>
    <cellStyle name="Normal 2 9 5" xfId="15060"/>
    <cellStyle name="Normal 2 9 5 2" xfId="15061"/>
    <cellStyle name="Normal 2 9 5 2 2" xfId="15062"/>
    <cellStyle name="Normal 2 9 5 3" xfId="15063"/>
    <cellStyle name="Normal 2 9 6" xfId="15064"/>
    <cellStyle name="Normal 2 9 6 2" xfId="15065"/>
    <cellStyle name="Normal 2 9 7" xfId="15066"/>
    <cellStyle name="Normal 2 9 7 2" xfId="15067"/>
    <cellStyle name="Normal 2 9 8" xfId="15068"/>
    <cellStyle name="Normal 2 9_Other Benefits Allocation %" xfId="15069"/>
    <cellStyle name="Normal 2_2008 FPL Group Tax Workpapers" xfId="15070"/>
    <cellStyle name="Normal 20" xfId="15071"/>
    <cellStyle name="Normal 20 2" xfId="15072"/>
    <cellStyle name="Normal 20 2 2" xfId="15073"/>
    <cellStyle name="Normal 20 3" xfId="15074"/>
    <cellStyle name="Normal 20_March_LTD_Premium" xfId="15075"/>
    <cellStyle name="Normal 21" xfId="15076"/>
    <cellStyle name="Normal 21 2" xfId="15077"/>
    <cellStyle name="Normal 21 2 2" xfId="15078"/>
    <cellStyle name="Normal 21 3" xfId="15079"/>
    <cellStyle name="Normal 21_March_LTD_Premium" xfId="15080"/>
    <cellStyle name="Normal 22" xfId="15081"/>
    <cellStyle name="Normal 22 2" xfId="15082"/>
    <cellStyle name="Normal 22 2 2" xfId="15083"/>
    <cellStyle name="Normal 22 3" xfId="15084"/>
    <cellStyle name="Normal 22_March_LTD_Premium" xfId="15085"/>
    <cellStyle name="Normal 23" xfId="15086"/>
    <cellStyle name="Normal 23 2" xfId="15087"/>
    <cellStyle name="Normal 23 2 2" xfId="15088"/>
    <cellStyle name="Normal 23 3" xfId="15089"/>
    <cellStyle name="Normal 23_March_LTD_Premium" xfId="15090"/>
    <cellStyle name="Normal 24" xfId="15091"/>
    <cellStyle name="Normal 24 2" xfId="15092"/>
    <cellStyle name="Normal 24 2 2" xfId="15093"/>
    <cellStyle name="Normal 24 3" xfId="15094"/>
    <cellStyle name="Normal 25" xfId="15095"/>
    <cellStyle name="Normal 25 2" xfId="15096"/>
    <cellStyle name="Normal 25 2 2" xfId="15097"/>
    <cellStyle name="Normal 25 3" xfId="15098"/>
    <cellStyle name="Normal 25 4" xfId="15099"/>
    <cellStyle name="Normal 26" xfId="15100"/>
    <cellStyle name="Normal 26 2" xfId="15101"/>
    <cellStyle name="Normal 26 2 2" xfId="15102"/>
    <cellStyle name="Normal 26 3" xfId="15103"/>
    <cellStyle name="Normal 26 4" xfId="15104"/>
    <cellStyle name="Normal 26_401K Summary" xfId="15105"/>
    <cellStyle name="Normal 27" xfId="15106"/>
    <cellStyle name="Normal 27 2" xfId="15107"/>
    <cellStyle name="Normal 27 2 2" xfId="15108"/>
    <cellStyle name="Normal 27 3" xfId="15109"/>
    <cellStyle name="Normal 27 3 2" xfId="15110"/>
    <cellStyle name="Normal 27 4" xfId="15111"/>
    <cellStyle name="Normal 27 4 2" xfId="15112"/>
    <cellStyle name="Normal 27 4 2 2" xfId="15113"/>
    <cellStyle name="Normal 27 4 3" xfId="15114"/>
    <cellStyle name="Normal 27 5" xfId="15115"/>
    <cellStyle name="Normal 27 5 2" xfId="15116"/>
    <cellStyle name="Normal 27 6" xfId="15117"/>
    <cellStyle name="Normal 27 7" xfId="15118"/>
    <cellStyle name="Normal 27 8" xfId="15119"/>
    <cellStyle name="Normal 27_401K Summary" xfId="15120"/>
    <cellStyle name="Normal 28" xfId="15121"/>
    <cellStyle name="Normal 28 2" xfId="15122"/>
    <cellStyle name="Normal 28 2 2" xfId="15123"/>
    <cellStyle name="Normal 28 2 2 2" xfId="15124"/>
    <cellStyle name="Normal 28 2 3" xfId="15125"/>
    <cellStyle name="Normal 28 3" xfId="15126"/>
    <cellStyle name="Normal 29" xfId="15127"/>
    <cellStyle name="Normal 29 2" xfId="15128"/>
    <cellStyle name="Normal 29 2 2" xfId="15129"/>
    <cellStyle name="Normal 29 3" xfId="15130"/>
    <cellStyle name="Normal 29 4" xfId="15131"/>
    <cellStyle name="Normal 29 4 2" xfId="15132"/>
    <cellStyle name="Normal 29 4 2 2" xfId="15133"/>
    <cellStyle name="Normal 29 4 3" xfId="15134"/>
    <cellStyle name="Normal 29 5" xfId="15135"/>
    <cellStyle name="Normal 29_401K Summary" xfId="15136"/>
    <cellStyle name="Normal 3" xfId="2"/>
    <cellStyle name="Normal 3 10" xfId="15137"/>
    <cellStyle name="Normal 3 11" xfId="11"/>
    <cellStyle name="Normal 3 12" xfId="63687"/>
    <cellStyle name="Normal 3 2" xfId="15138"/>
    <cellStyle name="Normal 3 2 2" xfId="15139"/>
    <cellStyle name="Normal 3 2 2 2" xfId="15140"/>
    <cellStyle name="Normal 3 2 2 2 2" xfId="15141"/>
    <cellStyle name="Normal 3 2 2 2 2 2" xfId="15142"/>
    <cellStyle name="Normal 3 2 2 2 2 2 2" xfId="15143"/>
    <cellStyle name="Normal 3 2 2 2 2 3" xfId="15144"/>
    <cellStyle name="Normal 3 2 2 2 3" xfId="15145"/>
    <cellStyle name="Normal 3 2 2 2 3 2" xfId="15146"/>
    <cellStyle name="Normal 3 2 2 2 4" xfId="15147"/>
    <cellStyle name="Normal 3 2 2 3" xfId="15148"/>
    <cellStyle name="Normal 3 2 2 3 2" xfId="15149"/>
    <cellStyle name="Normal 3 2 2 3 2 2" xfId="15150"/>
    <cellStyle name="Normal 3 2 2 3 2 2 2" xfId="15151"/>
    <cellStyle name="Normal 3 2 2 3 2 3" xfId="15152"/>
    <cellStyle name="Normal 3 2 2 3 3" xfId="15153"/>
    <cellStyle name="Normal 3 2 2 3 3 2" xfId="15154"/>
    <cellStyle name="Normal 3 2 2 3 4" xfId="15155"/>
    <cellStyle name="Normal 3 2 2 4" xfId="15156"/>
    <cellStyle name="Normal 3 2 2 4 2" xfId="15157"/>
    <cellStyle name="Normal 3 2 2 4 2 2" xfId="15158"/>
    <cellStyle name="Normal 3 2 2 4 3" xfId="15159"/>
    <cellStyle name="Normal 3 2 2 5" xfId="15160"/>
    <cellStyle name="Normal 3 2 2 5 2" xfId="15161"/>
    <cellStyle name="Normal 3 2 2 6" xfId="15162"/>
    <cellStyle name="Normal 3 2 3" xfId="15163"/>
    <cellStyle name="Normal 3 2 3 2" xfId="15164"/>
    <cellStyle name="Normal 3 2 3 2 2" xfId="15165"/>
    <cellStyle name="Normal 3 2 3 2 2 2" xfId="15166"/>
    <cellStyle name="Normal 3 2 3 2 2 2 2" xfId="15167"/>
    <cellStyle name="Normal 3 2 3 2 2 3" xfId="15168"/>
    <cellStyle name="Normal 3 2 3 2 3" xfId="15169"/>
    <cellStyle name="Normal 3 2 3 2 3 2" xfId="15170"/>
    <cellStyle name="Normal 3 2 3 2 4" xfId="15171"/>
    <cellStyle name="Normal 3 2 3 3" xfId="15172"/>
    <cellStyle name="Normal 3 2 3 3 2" xfId="15173"/>
    <cellStyle name="Normal 3 2 3 3 2 2" xfId="15174"/>
    <cellStyle name="Normal 3 2 3 3 2 2 2" xfId="15175"/>
    <cellStyle name="Normal 3 2 3 3 2 3" xfId="15176"/>
    <cellStyle name="Normal 3 2 3 3 3" xfId="15177"/>
    <cellStyle name="Normal 3 2 3 3 3 2" xfId="15178"/>
    <cellStyle name="Normal 3 2 3 3 4" xfId="15179"/>
    <cellStyle name="Normal 3 2 3 4" xfId="15180"/>
    <cellStyle name="Normal 3 2 3 4 2" xfId="15181"/>
    <cellStyle name="Normal 3 2 3 4 2 2" xfId="15182"/>
    <cellStyle name="Normal 3 2 3 4 3" xfId="15183"/>
    <cellStyle name="Normal 3 2 3 5" xfId="15184"/>
    <cellStyle name="Normal 3 2 3 5 2" xfId="15185"/>
    <cellStyle name="Normal 3 2 3 6" xfId="15186"/>
    <cellStyle name="Normal 3 2 4" xfId="15187"/>
    <cellStyle name="Normal 3 2 4 2" xfId="15188"/>
    <cellStyle name="Normal 3 2 4 2 2" xfId="15189"/>
    <cellStyle name="Normal 3 2 4 2 2 2" xfId="15190"/>
    <cellStyle name="Normal 3 2 4 2 3" xfId="15191"/>
    <cellStyle name="Normal 3 2 4 3" xfId="15192"/>
    <cellStyle name="Normal 3 2 4 3 2" xfId="15193"/>
    <cellStyle name="Normal 3 2 4 4" xfId="15194"/>
    <cellStyle name="Normal 3 2 5" xfId="15195"/>
    <cellStyle name="Normal 3 2 5 2" xfId="15196"/>
    <cellStyle name="Normal 3 2 5 2 2" xfId="15197"/>
    <cellStyle name="Normal 3 2 5 2 2 2" xfId="15198"/>
    <cellStyle name="Normal 3 2 5 2 3" xfId="15199"/>
    <cellStyle name="Normal 3 2 5 3" xfId="15200"/>
    <cellStyle name="Normal 3 2 5 3 2" xfId="15201"/>
    <cellStyle name="Normal 3 2 5 4" xfId="15202"/>
    <cellStyle name="Normal 3 2 5 5" xfId="63648"/>
    <cellStyle name="Normal 3 2 6" xfId="15203"/>
    <cellStyle name="Normal 3 2 6 2" xfId="15204"/>
    <cellStyle name="Normal 3 2 6 2 2" xfId="15205"/>
    <cellStyle name="Normal 3 2 6 3" xfId="15206"/>
    <cellStyle name="Normal 3 2 7" xfId="15207"/>
    <cellStyle name="Normal 3 2 7 2" xfId="15208"/>
    <cellStyle name="Normal 3 2 8" xfId="15209"/>
    <cellStyle name="Normal 3 2 9" xfId="63125"/>
    <cellStyle name="Normal 3 2_3) LTD 2014 FPL Exp Mid Yr" xfId="15210"/>
    <cellStyle name="Normal 3 3" xfId="15211"/>
    <cellStyle name="Normal 3 3 2" xfId="15212"/>
    <cellStyle name="Normal 3 3 2 2" xfId="15213"/>
    <cellStyle name="Normal 3 3 2 2 2" xfId="15214"/>
    <cellStyle name="Normal 3 3 2 2 2 2" xfId="15215"/>
    <cellStyle name="Normal 3 3 2 2 3" xfId="15216"/>
    <cellStyle name="Normal 3 3 2 3" xfId="15217"/>
    <cellStyle name="Normal 3 3 2 3 2" xfId="15218"/>
    <cellStyle name="Normal 3 3 2 4" xfId="15219"/>
    <cellStyle name="Normal 3 3 3" xfId="15220"/>
    <cellStyle name="Normal 3 3 3 2" xfId="15221"/>
    <cellStyle name="Normal 3 3 3 2 2" xfId="15222"/>
    <cellStyle name="Normal 3 3 3 2 2 2" xfId="15223"/>
    <cellStyle name="Normal 3 3 3 2 3" xfId="15224"/>
    <cellStyle name="Normal 3 3 3 3" xfId="15225"/>
    <cellStyle name="Normal 3 3 3 3 2" xfId="15226"/>
    <cellStyle name="Normal 3 3 3 4" xfId="15227"/>
    <cellStyle name="Normal 3 3 4" xfId="15228"/>
    <cellStyle name="Normal 3 3 4 2" xfId="15229"/>
    <cellStyle name="Normal 3 3 4 2 2" xfId="15230"/>
    <cellStyle name="Normal 3 3 4 3" xfId="15231"/>
    <cellStyle name="Normal 3 3 5" xfId="15232"/>
    <cellStyle name="Normal 3 3 5 2" xfId="15233"/>
    <cellStyle name="Normal 3 3 6" xfId="15234"/>
    <cellStyle name="Normal 3 3_401K Summary" xfId="15235"/>
    <cellStyle name="Normal 3 4" xfId="15236"/>
    <cellStyle name="Normal 3 4 2" xfId="15237"/>
    <cellStyle name="Normal 3 4 2 2" xfId="15238"/>
    <cellStyle name="Normal 3 4 2 2 2" xfId="15239"/>
    <cellStyle name="Normal 3 4 2 2 2 2" xfId="15240"/>
    <cellStyle name="Normal 3 4 2 2 3" xfId="15241"/>
    <cellStyle name="Normal 3 4 2 3" xfId="15242"/>
    <cellStyle name="Normal 3 4 2 3 2" xfId="15243"/>
    <cellStyle name="Normal 3 4 2 4" xfId="15244"/>
    <cellStyle name="Normal 3 4 3" xfId="15245"/>
    <cellStyle name="Normal 3 4 3 2" xfId="15246"/>
    <cellStyle name="Normal 3 4 3 2 2" xfId="15247"/>
    <cellStyle name="Normal 3 4 3 2 2 2" xfId="15248"/>
    <cellStyle name="Normal 3 4 3 2 3" xfId="15249"/>
    <cellStyle name="Normal 3 4 3 3" xfId="15250"/>
    <cellStyle name="Normal 3 4 3 3 2" xfId="15251"/>
    <cellStyle name="Normal 3 4 3 4" xfId="15252"/>
    <cellStyle name="Normal 3 4 4" xfId="15253"/>
    <cellStyle name="Normal 3 4 4 2" xfId="15254"/>
    <cellStyle name="Normal 3 4 4 2 2" xfId="15255"/>
    <cellStyle name="Normal 3 4 4 3" xfId="15256"/>
    <cellStyle name="Normal 3 4 5" xfId="15257"/>
    <cellStyle name="Normal 3 4 5 2" xfId="15258"/>
    <cellStyle name="Normal 3 4 6" xfId="15259"/>
    <cellStyle name="Normal 3 4 7" xfId="63077"/>
    <cellStyle name="Normal 3 5" xfId="15260"/>
    <cellStyle name="Normal 3 5 2" xfId="15261"/>
    <cellStyle name="Normal 3 5 2 2" xfId="15262"/>
    <cellStyle name="Normal 3 5 2 2 2" xfId="15263"/>
    <cellStyle name="Normal 3 5 2 3" xfId="15264"/>
    <cellStyle name="Normal 3 5 3" xfId="15265"/>
    <cellStyle name="Normal 3 5 3 2" xfId="15266"/>
    <cellStyle name="Normal 3 5 4" xfId="15267"/>
    <cellStyle name="Normal 3 6" xfId="15268"/>
    <cellStyle name="Normal 3 6 2" xfId="15269"/>
    <cellStyle name="Normal 3 6 2 2" xfId="15270"/>
    <cellStyle name="Normal 3 6 2 2 2" xfId="15271"/>
    <cellStyle name="Normal 3 6 2 3" xfId="15272"/>
    <cellStyle name="Normal 3 6 3" xfId="15273"/>
    <cellStyle name="Normal 3 6 3 2" xfId="15274"/>
    <cellStyle name="Normal 3 6 4" xfId="15275"/>
    <cellStyle name="Normal 3 7" xfId="15276"/>
    <cellStyle name="Normal 3 7 2" xfId="15277"/>
    <cellStyle name="Normal 3 7 2 2" xfId="15278"/>
    <cellStyle name="Normal 3 7 3" xfId="15279"/>
    <cellStyle name="Normal 3 7 4" xfId="63649"/>
    <cellStyle name="Normal 3 8" xfId="15280"/>
    <cellStyle name="Normal 3 8 2" xfId="15281"/>
    <cellStyle name="Normal 3 9" xfId="15282"/>
    <cellStyle name="Normal 3_2013 Cash Flows v4 for Budget version v9" xfId="15283"/>
    <cellStyle name="Normal 30" xfId="15284"/>
    <cellStyle name="Normal 30 2" xfId="15285"/>
    <cellStyle name="Normal 30 2 2" xfId="15286"/>
    <cellStyle name="Normal 30 3" xfId="15287"/>
    <cellStyle name="Normal 30 4" xfId="15288"/>
    <cellStyle name="Normal 30 4 2" xfId="15289"/>
    <cellStyle name="Normal 30 4 2 2" xfId="15290"/>
    <cellStyle name="Normal 30 4 3" xfId="15291"/>
    <cellStyle name="Normal 30 5" xfId="15292"/>
    <cellStyle name="Normal 30_401K Summary" xfId="15293"/>
    <cellStyle name="Normal 31" xfId="15294"/>
    <cellStyle name="Normal 31 2" xfId="15295"/>
    <cellStyle name="Normal 31 2 2" xfId="15296"/>
    <cellStyle name="Normal 31 2 2 2" xfId="15297"/>
    <cellStyle name="Normal 31 2 3" xfId="15298"/>
    <cellStyle name="Normal 31 3" xfId="15299"/>
    <cellStyle name="Normal 31_Other Benefits Alloc" xfId="15300"/>
    <cellStyle name="Normal 32" xfId="15301"/>
    <cellStyle name="Normal 32 2" xfId="15302"/>
    <cellStyle name="Normal 32 2 2" xfId="15303"/>
    <cellStyle name="Normal 32 2 2 2" xfId="15304"/>
    <cellStyle name="Normal 32 2 3" xfId="15305"/>
    <cellStyle name="Normal 32 2 4" xfId="15306"/>
    <cellStyle name="Normal 32 3" xfId="15307"/>
    <cellStyle name="Normal 32 3 2" xfId="15308"/>
    <cellStyle name="Normal 32 3 2 2" xfId="15309"/>
    <cellStyle name="Normal 32 3 3" xfId="15310"/>
    <cellStyle name="Normal 32 4" xfId="15311"/>
    <cellStyle name="Normal 32 4 2" xfId="15312"/>
    <cellStyle name="Normal 32 5" xfId="15313"/>
    <cellStyle name="Normal 32 5 2" xfId="15314"/>
    <cellStyle name="Normal 32 5 3" xfId="15315"/>
    <cellStyle name="Normal 32 6" xfId="15316"/>
    <cellStyle name="Normal 32 7" xfId="15317"/>
    <cellStyle name="Normal 33" xfId="15318"/>
    <cellStyle name="Normal 33 2" xfId="15319"/>
    <cellStyle name="Normal 33 2 2" xfId="15320"/>
    <cellStyle name="Normal 33 2 2 2" xfId="15321"/>
    <cellStyle name="Normal 33 2 3" xfId="15322"/>
    <cellStyle name="Normal 33 2 4" xfId="15323"/>
    <cellStyle name="Normal 33 2 5" xfId="15324"/>
    <cellStyle name="Normal 33 3" xfId="15325"/>
    <cellStyle name="Normal 33 3 2" xfId="15326"/>
    <cellStyle name="Normal 33 3 2 2" xfId="15327"/>
    <cellStyle name="Normal 33 3 3" xfId="15328"/>
    <cellStyle name="Normal 33 4" xfId="15329"/>
    <cellStyle name="Normal 33 4 2" xfId="15330"/>
    <cellStyle name="Normal 33 5" xfId="15331"/>
    <cellStyle name="Normal 33 5 2" xfId="15332"/>
    <cellStyle name="Normal 33 5 3" xfId="15333"/>
    <cellStyle name="Normal 33 6" xfId="15334"/>
    <cellStyle name="Normal 33 7" xfId="15335"/>
    <cellStyle name="Normal 34" xfId="15336"/>
    <cellStyle name="Normal 34 2" xfId="15337"/>
    <cellStyle name="Normal 34 2 2" xfId="15338"/>
    <cellStyle name="Normal 34 2 2 2" xfId="15339"/>
    <cellStyle name="Normal 34 2 3" xfId="15340"/>
    <cellStyle name="Normal 34 2 4" xfId="15341"/>
    <cellStyle name="Normal 34 3" xfId="15342"/>
    <cellStyle name="Normal 34 3 2" xfId="15343"/>
    <cellStyle name="Normal 34 3 2 2" xfId="15344"/>
    <cellStyle name="Normal 34 3 3" xfId="15345"/>
    <cellStyle name="Normal 34 4" xfId="15346"/>
    <cellStyle name="Normal 34 4 2" xfId="15347"/>
    <cellStyle name="Normal 34 5" xfId="15348"/>
    <cellStyle name="Normal 34 5 2" xfId="15349"/>
    <cellStyle name="Normal 34 5 3" xfId="15350"/>
    <cellStyle name="Normal 34 6" xfId="15351"/>
    <cellStyle name="Normal 34 7" xfId="15352"/>
    <cellStyle name="Normal 35" xfId="15353"/>
    <cellStyle name="Normal 35 2" xfId="15354"/>
    <cellStyle name="Normal 35 2 2" xfId="15355"/>
    <cellStyle name="Normal 35 2 2 2" xfId="15356"/>
    <cellStyle name="Normal 35 2 3" xfId="15357"/>
    <cellStyle name="Normal 35 2 4" xfId="15358"/>
    <cellStyle name="Normal 35 3" xfId="15359"/>
    <cellStyle name="Normal 35 3 2" xfId="15360"/>
    <cellStyle name="Normal 35 3 2 2" xfId="15361"/>
    <cellStyle name="Normal 35 3 3" xfId="15362"/>
    <cellStyle name="Normal 35 4" xfId="15363"/>
    <cellStyle name="Normal 35 4 2" xfId="15364"/>
    <cellStyle name="Normal 35 5" xfId="15365"/>
    <cellStyle name="Normal 35 5 2" xfId="15366"/>
    <cellStyle name="Normal 35 5 3" xfId="15367"/>
    <cellStyle name="Normal 35 6" xfId="15368"/>
    <cellStyle name="Normal 35 7" xfId="15369"/>
    <cellStyle name="Normal 36" xfId="15370"/>
    <cellStyle name="Normal 36 2" xfId="15371"/>
    <cellStyle name="Normal 36 2 2" xfId="15372"/>
    <cellStyle name="Normal 36 3" xfId="15373"/>
    <cellStyle name="Normal 36 3 2" xfId="15374"/>
    <cellStyle name="Normal 36 4" xfId="15375"/>
    <cellStyle name="Normal 37" xfId="15376"/>
    <cellStyle name="Normal 37 2" xfId="15377"/>
    <cellStyle name="Normal 37 2 2" xfId="15378"/>
    <cellStyle name="Normal 37 2 2 2" xfId="15379"/>
    <cellStyle name="Normal 37 2 3" xfId="15380"/>
    <cellStyle name="Normal 37 2 4" xfId="15381"/>
    <cellStyle name="Normal 37 3" xfId="15382"/>
    <cellStyle name="Normal 37 3 2" xfId="15383"/>
    <cellStyle name="Normal 37 3 2 2" xfId="15384"/>
    <cellStyle name="Normal 37 3 3" xfId="15385"/>
    <cellStyle name="Normal 37 4" xfId="15386"/>
    <cellStyle name="Normal 37 4 2" xfId="15387"/>
    <cellStyle name="Normal 37 5" xfId="15388"/>
    <cellStyle name="Normal 37 5 2" xfId="15389"/>
    <cellStyle name="Normal 37 5 3" xfId="15390"/>
    <cellStyle name="Normal 37 6" xfId="15391"/>
    <cellStyle name="Normal 37 7" xfId="15392"/>
    <cellStyle name="Normal 38" xfId="15393"/>
    <cellStyle name="Normal 38 2" xfId="15394"/>
    <cellStyle name="Normal 38 2 2" xfId="15395"/>
    <cellStyle name="Normal 38 2 2 2" xfId="15396"/>
    <cellStyle name="Normal 38 2 3" xfId="15397"/>
    <cellStyle name="Normal 38 2 4" xfId="15398"/>
    <cellStyle name="Normal 38 2 5" xfId="15399"/>
    <cellStyle name="Normal 38 3" xfId="15400"/>
    <cellStyle name="Normal 38 3 2" xfId="15401"/>
    <cellStyle name="Normal 38 3 2 2" xfId="15402"/>
    <cellStyle name="Normal 38 3 3" xfId="15403"/>
    <cellStyle name="Normal 38 4" xfId="15404"/>
    <cellStyle name="Normal 38 4 2" xfId="15405"/>
    <cellStyle name="Normal 38 4 2 2" xfId="15406"/>
    <cellStyle name="Normal 38 4 3" xfId="15407"/>
    <cellStyle name="Normal 38 5" xfId="15408"/>
    <cellStyle name="Normal 38 5 2" xfId="15409"/>
    <cellStyle name="Normal 38 6" xfId="15410"/>
    <cellStyle name="Normal 38 6 2" xfId="15411"/>
    <cellStyle name="Normal 38 6 3" xfId="15412"/>
    <cellStyle name="Normal 38 7" xfId="15413"/>
    <cellStyle name="Normal 38 8" xfId="15414"/>
    <cellStyle name="Normal 39" xfId="15415"/>
    <cellStyle name="Normal 39 2" xfId="15416"/>
    <cellStyle name="Normal 39 2 2" xfId="15417"/>
    <cellStyle name="Normal 39 2 2 2" xfId="15418"/>
    <cellStyle name="Normal 39 2 3" xfId="15419"/>
    <cellStyle name="Normal 39 2 4" xfId="15420"/>
    <cellStyle name="Normal 39 3" xfId="15421"/>
    <cellStyle name="Normal 39 3 2" xfId="15422"/>
    <cellStyle name="Normal 39 3 2 2" xfId="15423"/>
    <cellStyle name="Normal 39 3 3" xfId="15424"/>
    <cellStyle name="Normal 39 4" xfId="15425"/>
    <cellStyle name="Normal 39 4 2" xfId="15426"/>
    <cellStyle name="Normal 39 5" xfId="15427"/>
    <cellStyle name="Normal 39 5 2" xfId="15428"/>
    <cellStyle name="Normal 39 5 3" xfId="15429"/>
    <cellStyle name="Normal 39 6" xfId="15430"/>
    <cellStyle name="Normal 39 7" xfId="15431"/>
    <cellStyle name="Normal 4" xfId="15432"/>
    <cellStyle name="Normal 4 10" xfId="15433"/>
    <cellStyle name="Normal 4 11" xfId="15434"/>
    <cellStyle name="Normal 4 12" xfId="15435"/>
    <cellStyle name="Normal 4 13" xfId="63126"/>
    <cellStyle name="Normal 4 2" xfId="15436"/>
    <cellStyle name="Normal 4 2 2" xfId="15437"/>
    <cellStyle name="Normal 4 2 2 2" xfId="15438"/>
    <cellStyle name="Normal 4 2 2 3" xfId="63650"/>
    <cellStyle name="Normal 4 2 3" xfId="15439"/>
    <cellStyle name="Normal 4 2 4" xfId="63127"/>
    <cellStyle name="Normal 4 2_3) LTD 2014 FPL Exp Mid Yr" xfId="15440"/>
    <cellStyle name="Normal 4 3" xfId="15441"/>
    <cellStyle name="Normal 4 3 2" xfId="15442"/>
    <cellStyle name="Normal 4 3 2 2" xfId="63651"/>
    <cellStyle name="Normal 4 3 3" xfId="63128"/>
    <cellStyle name="Normal 4 4" xfId="15443"/>
    <cellStyle name="Normal 4 4 2" xfId="15444"/>
    <cellStyle name="Normal 4 4 2 2" xfId="63654"/>
    <cellStyle name="Normal 4 4 2 3" xfId="63653"/>
    <cellStyle name="Normal 4 4 3" xfId="63655"/>
    <cellStyle name="Normal 4 4 4" xfId="63609"/>
    <cellStyle name="Normal 4 4 5" xfId="63652"/>
    <cellStyle name="Normal 4 5" xfId="15445"/>
    <cellStyle name="Normal 4 5 2" xfId="63656"/>
    <cellStyle name="Normal 4 6" xfId="15446"/>
    <cellStyle name="Normal 4 7" xfId="15447"/>
    <cellStyle name="Normal 4 8" xfId="15448"/>
    <cellStyle name="Normal 4 9" xfId="15449"/>
    <cellStyle name="Normal 4_2008 FPL Group Tax Workpapers" xfId="15450"/>
    <cellStyle name="Normal 40" xfId="15451"/>
    <cellStyle name="Normal 40 2" xfId="15452"/>
    <cellStyle name="Normal 40 2 2" xfId="15453"/>
    <cellStyle name="Normal 40 2 2 2" xfId="15454"/>
    <cellStyle name="Normal 40 2 3" xfId="15455"/>
    <cellStyle name="Normal 40 2 4" xfId="15456"/>
    <cellStyle name="Normal 40 3" xfId="15457"/>
    <cellStyle name="Normal 40 3 2" xfId="15458"/>
    <cellStyle name="Normal 40 3 2 2" xfId="15459"/>
    <cellStyle name="Normal 40 3 3" xfId="15460"/>
    <cellStyle name="Normal 40 4" xfId="15461"/>
    <cellStyle name="Normal 40 4 2" xfId="15462"/>
    <cellStyle name="Normal 40 5" xfId="15463"/>
    <cellStyle name="Normal 40 5 2" xfId="15464"/>
    <cellStyle name="Normal 40 5 3" xfId="15465"/>
    <cellStyle name="Normal 40 6" xfId="15466"/>
    <cellStyle name="Normal 40 7" xfId="15467"/>
    <cellStyle name="Normal 41" xfId="15468"/>
    <cellStyle name="Normal 41 2" xfId="15469"/>
    <cellStyle name="Normal 41 2 2" xfId="15470"/>
    <cellStyle name="Normal 41 2 2 2" xfId="15471"/>
    <cellStyle name="Normal 41 2 2 2 2" xfId="15472"/>
    <cellStyle name="Normal 41 2 2 3" xfId="15473"/>
    <cellStyle name="Normal 41 2 3" xfId="15474"/>
    <cellStyle name="Normal 41 2 3 2" xfId="15475"/>
    <cellStyle name="Normal 41 2 3 2 2" xfId="15476"/>
    <cellStyle name="Normal 41 2 3 3" xfId="15477"/>
    <cellStyle name="Normal 41 2 4" xfId="15478"/>
    <cellStyle name="Normal 41 2 4 2" xfId="15479"/>
    <cellStyle name="Normal 41 2 5" xfId="15480"/>
    <cellStyle name="Normal 41 2 5 2" xfId="15481"/>
    <cellStyle name="Normal 41 2 6" xfId="15482"/>
    <cellStyle name="Normal 41 3" xfId="15483"/>
    <cellStyle name="Normal 41 3 2" xfId="15484"/>
    <cellStyle name="Normal 41 3 2 2" xfId="15485"/>
    <cellStyle name="Normal 41 3 2 2 2" xfId="15486"/>
    <cellStyle name="Normal 41 3 2 3" xfId="15487"/>
    <cellStyle name="Normal 41 3 3" xfId="15488"/>
    <cellStyle name="Normal 41 3 3 2" xfId="15489"/>
    <cellStyle name="Normal 41 3 3 2 2" xfId="15490"/>
    <cellStyle name="Normal 41 3 3 3" xfId="15491"/>
    <cellStyle name="Normal 41 3 4" xfId="15492"/>
    <cellStyle name="Normal 41 3 4 2" xfId="15493"/>
    <cellStyle name="Normal 41 3 5" xfId="15494"/>
    <cellStyle name="Normal 41 3 5 2" xfId="15495"/>
    <cellStyle name="Normal 41 3 6" xfId="15496"/>
    <cellStyle name="Normal 41 4" xfId="15497"/>
    <cellStyle name="Normal 41 4 2" xfId="15498"/>
    <cellStyle name="Normal 41 4 2 2" xfId="15499"/>
    <cellStyle name="Normal 41 4 3" xfId="15500"/>
    <cellStyle name="Normal 41 5" xfId="15501"/>
    <cellStyle name="Normal 41 5 2" xfId="15502"/>
    <cellStyle name="Normal 41 5 2 2" xfId="15503"/>
    <cellStyle name="Normal 41 5 3" xfId="15504"/>
    <cellStyle name="Normal 41 6" xfId="15505"/>
    <cellStyle name="Normal 41 6 2" xfId="15506"/>
    <cellStyle name="Normal 41 6 2 2" xfId="15507"/>
    <cellStyle name="Normal 41 7" xfId="15508"/>
    <cellStyle name="Normal 41 7 2" xfId="15509"/>
    <cellStyle name="Normal 41 8" xfId="15510"/>
    <cellStyle name="Normal 41_Other Benefits Allocation %" xfId="15511"/>
    <cellStyle name="Normal 42" xfId="15512"/>
    <cellStyle name="Normal 42 2" xfId="15513"/>
    <cellStyle name="Normal 42 2 2" xfId="15514"/>
    <cellStyle name="Normal 42 2 2 2" xfId="15515"/>
    <cellStyle name="Normal 42 2 3" xfId="15516"/>
    <cellStyle name="Normal 42 2 4" xfId="15517"/>
    <cellStyle name="Normal 42 3" xfId="15518"/>
    <cellStyle name="Normal 42 3 2" xfId="15519"/>
    <cellStyle name="Normal 42 3 2 2" xfId="15520"/>
    <cellStyle name="Normal 42 3 3" xfId="15521"/>
    <cellStyle name="Normal 42 4" xfId="15522"/>
    <cellStyle name="Normal 42 4 2" xfId="15523"/>
    <cellStyle name="Normal 42 5" xfId="15524"/>
    <cellStyle name="Normal 42 5 2" xfId="15525"/>
    <cellStyle name="Normal 42 6" xfId="15526"/>
    <cellStyle name="Normal 42 7" xfId="15527"/>
    <cellStyle name="Normal 42 8" xfId="15528"/>
    <cellStyle name="Normal 43" xfId="15529"/>
    <cellStyle name="Normal 43 2" xfId="15530"/>
    <cellStyle name="Normal 43 2 2" xfId="15531"/>
    <cellStyle name="Normal 43 2 2 2" xfId="15532"/>
    <cellStyle name="Normal 43 2 3" xfId="15533"/>
    <cellStyle name="Normal 43 2 4" xfId="15534"/>
    <cellStyle name="Normal 43 3" xfId="15535"/>
    <cellStyle name="Normal 43 3 2" xfId="15536"/>
    <cellStyle name="Normal 43 3 2 2" xfId="15537"/>
    <cellStyle name="Normal 43 3 3" xfId="15538"/>
    <cellStyle name="Normal 43 4" xfId="15539"/>
    <cellStyle name="Normal 43 4 2" xfId="15540"/>
    <cellStyle name="Normal 43 5" xfId="15541"/>
    <cellStyle name="Normal 43 5 2" xfId="15542"/>
    <cellStyle name="Normal 43 6" xfId="15543"/>
    <cellStyle name="Normal 43 7" xfId="15544"/>
    <cellStyle name="Normal 43 8" xfId="15545"/>
    <cellStyle name="Normal 44" xfId="15546"/>
    <cellStyle name="Normal 44 2" xfId="15547"/>
    <cellStyle name="Normal 44 2 2" xfId="15548"/>
    <cellStyle name="Normal 44 3" xfId="15549"/>
    <cellStyle name="Normal 44 4" xfId="15550"/>
    <cellStyle name="Normal 44_Other Benefits Allocation %" xfId="15551"/>
    <cellStyle name="Normal 45" xfId="15552"/>
    <cellStyle name="Normal 45 2" xfId="15553"/>
    <cellStyle name="Normal 45 2 2" xfId="15554"/>
    <cellStyle name="Normal 45 3" xfId="15555"/>
    <cellStyle name="Normal 45 4" xfId="15556"/>
    <cellStyle name="Normal 45_Other Benefits Allocation %" xfId="15557"/>
    <cellStyle name="Normal 46" xfId="15558"/>
    <cellStyle name="Normal 46 2" xfId="15559"/>
    <cellStyle name="Normal 46 2 2" xfId="15560"/>
    <cellStyle name="Normal 46 3" xfId="15561"/>
    <cellStyle name="Normal 46 4" xfId="15562"/>
    <cellStyle name="Normal 47" xfId="15563"/>
    <cellStyle name="Normal 47 2" xfId="15564"/>
    <cellStyle name="Normal 47 2 2" xfId="15565"/>
    <cellStyle name="Normal 47 3" xfId="15566"/>
    <cellStyle name="Normal 47 4" xfId="15567"/>
    <cellStyle name="Normal 48" xfId="15568"/>
    <cellStyle name="Normal 48 2" xfId="15569"/>
    <cellStyle name="Normal 48 2 2" xfId="15570"/>
    <cellStyle name="Normal 48 3" xfId="15571"/>
    <cellStyle name="Normal 48 3 2" xfId="15572"/>
    <cellStyle name="Normal 48 4" xfId="15573"/>
    <cellStyle name="Normal 48 5" xfId="15574"/>
    <cellStyle name="Normal 48_Other Benefits Allocation %" xfId="15575"/>
    <cellStyle name="Normal 49" xfId="15576"/>
    <cellStyle name="Normal 49 2" xfId="15577"/>
    <cellStyle name="Normal 49 2 2" xfId="15578"/>
    <cellStyle name="Normal 49 3" xfId="15579"/>
    <cellStyle name="Normal 49 3 2" xfId="15580"/>
    <cellStyle name="Normal 49 4" xfId="15581"/>
    <cellStyle name="Normal 49_Other Benefits Allocation %" xfId="15582"/>
    <cellStyle name="Normal 5" xfId="15583"/>
    <cellStyle name="Normal 5 10" xfId="15584"/>
    <cellStyle name="Normal 5 11" xfId="15585"/>
    <cellStyle name="Normal 5 2" xfId="15586"/>
    <cellStyle name="Normal 5 2 2" xfId="15587"/>
    <cellStyle name="Normal 5 2 2 2" xfId="15588"/>
    <cellStyle name="Normal 5 2 2 2 2" xfId="15589"/>
    <cellStyle name="Normal 5 2 2 2 2 2" xfId="15590"/>
    <cellStyle name="Normal 5 2 2 2 3" xfId="15591"/>
    <cellStyle name="Normal 5 2 2 3" xfId="15592"/>
    <cellStyle name="Normal 5 2 2 3 2" xfId="15593"/>
    <cellStyle name="Normal 5 2 2 4" xfId="15594"/>
    <cellStyle name="Normal 5 2 3" xfId="15595"/>
    <cellStyle name="Normal 5 2 3 2" xfId="15596"/>
    <cellStyle name="Normal 5 2 3 2 2" xfId="15597"/>
    <cellStyle name="Normal 5 2 3 2 2 2" xfId="15598"/>
    <cellStyle name="Normal 5 2 3 2 3" xfId="15599"/>
    <cellStyle name="Normal 5 2 3 3" xfId="15600"/>
    <cellStyle name="Normal 5 2 3 3 2" xfId="15601"/>
    <cellStyle name="Normal 5 2 3 4" xfId="15602"/>
    <cellStyle name="Normal 5 2 4" xfId="15603"/>
    <cellStyle name="Normal 5 2 4 2" xfId="15604"/>
    <cellStyle name="Normal 5 2 4 2 2" xfId="15605"/>
    <cellStyle name="Normal 5 2 4 3" xfId="15606"/>
    <cellStyle name="Normal 5 2 5" xfId="15607"/>
    <cellStyle name="Normal 5 2 5 2" xfId="15608"/>
    <cellStyle name="Normal 5 2 6" xfId="15609"/>
    <cellStyle name="Normal 5 2_401K Summary" xfId="15610"/>
    <cellStyle name="Normal 5 3" xfId="15611"/>
    <cellStyle name="Normal 5 3 2" xfId="15612"/>
    <cellStyle name="Normal 5 3 2 2" xfId="15613"/>
    <cellStyle name="Normal 5 3 2 2 2" xfId="15614"/>
    <cellStyle name="Normal 5 3 2 2 2 2" xfId="15615"/>
    <cellStyle name="Normal 5 3 2 2 3" xfId="15616"/>
    <cellStyle name="Normal 5 3 2 3" xfId="15617"/>
    <cellStyle name="Normal 5 3 2 3 2" xfId="15618"/>
    <cellStyle name="Normal 5 3 2 4" xfId="15619"/>
    <cellStyle name="Normal 5 3 3" xfId="15620"/>
    <cellStyle name="Normal 5 3 3 2" xfId="15621"/>
    <cellStyle name="Normal 5 3 3 2 2" xfId="15622"/>
    <cellStyle name="Normal 5 3 3 2 2 2" xfId="15623"/>
    <cellStyle name="Normal 5 3 3 2 3" xfId="15624"/>
    <cellStyle name="Normal 5 3 3 3" xfId="15625"/>
    <cellStyle name="Normal 5 3 3 3 2" xfId="15626"/>
    <cellStyle name="Normal 5 3 3 4" xfId="15627"/>
    <cellStyle name="Normal 5 3 4" xfId="15628"/>
    <cellStyle name="Normal 5 3 4 2" xfId="15629"/>
    <cellStyle name="Normal 5 3 4 2 2" xfId="15630"/>
    <cellStyle name="Normal 5 3 4 3" xfId="15631"/>
    <cellStyle name="Normal 5 3 5" xfId="15632"/>
    <cellStyle name="Normal 5 3 5 2" xfId="15633"/>
    <cellStyle name="Normal 5 3 6" xfId="15634"/>
    <cellStyle name="Normal 5 3 7" xfId="63129"/>
    <cellStyle name="Normal 5 4" xfId="15635"/>
    <cellStyle name="Normal 5 4 2" xfId="15636"/>
    <cellStyle name="Normal 5 4 2 2" xfId="15637"/>
    <cellStyle name="Normal 5 4 2 2 2" xfId="15638"/>
    <cellStyle name="Normal 5 4 2 3" xfId="15639"/>
    <cellStyle name="Normal 5 4 3" xfId="15640"/>
    <cellStyle name="Normal 5 4 3 2" xfId="15641"/>
    <cellStyle name="Normal 5 4 4" xfId="15642"/>
    <cellStyle name="Normal 5 4 5" xfId="63657"/>
    <cellStyle name="Normal 5 5" xfId="15643"/>
    <cellStyle name="Normal 5 5 2" xfId="15644"/>
    <cellStyle name="Normal 5 5 2 2" xfId="15645"/>
    <cellStyle name="Normal 5 5 2 2 2" xfId="15646"/>
    <cellStyle name="Normal 5 5 2 3" xfId="15647"/>
    <cellStyle name="Normal 5 5 3" xfId="15648"/>
    <cellStyle name="Normal 5 5 3 2" xfId="15649"/>
    <cellStyle name="Normal 5 5 4" xfId="15650"/>
    <cellStyle name="Normal 5 6" xfId="15651"/>
    <cellStyle name="Normal 5 6 2" xfId="15652"/>
    <cellStyle name="Normal 5 6 2 2" xfId="15653"/>
    <cellStyle name="Normal 5 6 3" xfId="15654"/>
    <cellStyle name="Normal 5 7" xfId="15655"/>
    <cellStyle name="Normal 5 7 2" xfId="15656"/>
    <cellStyle name="Normal 5 8" xfId="15657"/>
    <cellStyle name="Normal 5 9" xfId="15658"/>
    <cellStyle name="Normal 5_3) LTD 2014 FPL Exp Mid Yr" xfId="15659"/>
    <cellStyle name="Normal 50" xfId="15660"/>
    <cellStyle name="Normal 50 2" xfId="15661"/>
    <cellStyle name="Normal 50 2 2" xfId="15662"/>
    <cellStyle name="Normal 50 3" xfId="15663"/>
    <cellStyle name="Normal 50 3 2" xfId="15664"/>
    <cellStyle name="Normal 50 4" xfId="15665"/>
    <cellStyle name="Normal 50_Other Benefits Allocation %" xfId="15666"/>
    <cellStyle name="Normal 51" xfId="15667"/>
    <cellStyle name="Normal 51 2" xfId="15668"/>
    <cellStyle name="Normal 51 2 2" xfId="15669"/>
    <cellStyle name="Normal 51 3" xfId="15670"/>
    <cellStyle name="Normal 51 3 2" xfId="15671"/>
    <cellStyle name="Normal 51 4" xfId="15672"/>
    <cellStyle name="Normal 51_Other Benefits Allocation %" xfId="15673"/>
    <cellStyle name="Normal 52" xfId="15674"/>
    <cellStyle name="Normal 52 2" xfId="15675"/>
    <cellStyle name="Normal 52 2 2" xfId="15676"/>
    <cellStyle name="Normal 52 3" xfId="15677"/>
    <cellStyle name="Normal 52 3 2" xfId="15678"/>
    <cellStyle name="Normal 52 4" xfId="15679"/>
    <cellStyle name="Normal 52 5" xfId="15680"/>
    <cellStyle name="Normal 53" xfId="15681"/>
    <cellStyle name="Normal 53 2" xfId="15682"/>
    <cellStyle name="Normal 53 2 2" xfId="15683"/>
    <cellStyle name="Normal 53 3" xfId="15684"/>
    <cellStyle name="Normal 53 3 2" xfId="15685"/>
    <cellStyle name="Normal 53 4" xfId="15686"/>
    <cellStyle name="Normal 53 5" xfId="15687"/>
    <cellStyle name="Normal 54" xfId="15688"/>
    <cellStyle name="Normal 54 2" xfId="15689"/>
    <cellStyle name="Normal 54 2 2" xfId="15690"/>
    <cellStyle name="Normal 54 3" xfId="15691"/>
    <cellStyle name="Normal 54 3 2" xfId="15692"/>
    <cellStyle name="Normal 54 4" xfId="15693"/>
    <cellStyle name="Normal 55" xfId="15694"/>
    <cellStyle name="Normal 55 2" xfId="15695"/>
    <cellStyle name="Normal 55 2 2" xfId="15696"/>
    <cellStyle name="Normal 55 2 3" xfId="15697"/>
    <cellStyle name="Normal 55 3" xfId="15698"/>
    <cellStyle name="Normal 55 4" xfId="15699"/>
    <cellStyle name="Normal 55 5" xfId="15700"/>
    <cellStyle name="Normal 55 6" xfId="15701"/>
    <cellStyle name="Normal 56" xfId="15702"/>
    <cellStyle name="Normal 56 2" xfId="15703"/>
    <cellStyle name="Normal 56 2 2" xfId="15704"/>
    <cellStyle name="Normal 56 2 3" xfId="15705"/>
    <cellStyle name="Normal 56 3" xfId="15706"/>
    <cellStyle name="Normal 56 4" xfId="15707"/>
    <cellStyle name="Normal 56 5" xfId="15708"/>
    <cellStyle name="Normal 56 6" xfId="15709"/>
    <cellStyle name="Normal 57" xfId="15710"/>
    <cellStyle name="Normal 57 2" xfId="15711"/>
    <cellStyle name="Normal 57 2 2" xfId="15712"/>
    <cellStyle name="Normal 57 2 3" xfId="15713"/>
    <cellStyle name="Normal 57 3" xfId="15714"/>
    <cellStyle name="Normal 57 4" xfId="15715"/>
    <cellStyle name="Normal 57 5" xfId="15716"/>
    <cellStyle name="Normal 57 6" xfId="15717"/>
    <cellStyle name="Normal 58" xfId="15718"/>
    <cellStyle name="Normal 58 2" xfId="15719"/>
    <cellStyle name="Normal 58 2 2" xfId="15720"/>
    <cellStyle name="Normal 58 2 3" xfId="15721"/>
    <cellStyle name="Normal 58 3" xfId="15722"/>
    <cellStyle name="Normal 58 4" xfId="15723"/>
    <cellStyle name="Normal 58 5" xfId="15724"/>
    <cellStyle name="Normal 58 6" xfId="15725"/>
    <cellStyle name="Normal 59" xfId="15726"/>
    <cellStyle name="Normal 59 2" xfId="15727"/>
    <cellStyle name="Normal 59 2 2" xfId="15728"/>
    <cellStyle name="Normal 59 3" xfId="15729"/>
    <cellStyle name="Normal 59 4" xfId="15730"/>
    <cellStyle name="Normal 59 5" xfId="15731"/>
    <cellStyle name="Normal 6" xfId="15732"/>
    <cellStyle name="Normal 6 2" xfId="15733"/>
    <cellStyle name="Normal 6 2 2" xfId="15734"/>
    <cellStyle name="Normal 6 2 2 2" xfId="15735"/>
    <cellStyle name="Normal 6 2 2 2 2" xfId="15736"/>
    <cellStyle name="Normal 6 2 2 2 2 2" xfId="15737"/>
    <cellStyle name="Normal 6 2 2 2 3" xfId="15738"/>
    <cellStyle name="Normal 6 2 2 3" xfId="15739"/>
    <cellStyle name="Normal 6 2 2 3 2" xfId="15740"/>
    <cellStyle name="Normal 6 2 2 4" xfId="15741"/>
    <cellStyle name="Normal 6 2 3" xfId="15742"/>
    <cellStyle name="Normal 6 2 3 2" xfId="15743"/>
    <cellStyle name="Normal 6 2 3 2 2" xfId="15744"/>
    <cellStyle name="Normal 6 2 3 2 2 2" xfId="15745"/>
    <cellStyle name="Normal 6 2 3 2 3" xfId="15746"/>
    <cellStyle name="Normal 6 2 3 3" xfId="15747"/>
    <cellStyle name="Normal 6 2 3 3 2" xfId="15748"/>
    <cellStyle name="Normal 6 2 3 4" xfId="15749"/>
    <cellStyle name="Normal 6 2 4" xfId="15750"/>
    <cellStyle name="Normal 6 2 4 2" xfId="15751"/>
    <cellStyle name="Normal 6 2 4 2 2" xfId="15752"/>
    <cellStyle name="Normal 6 2 4 3" xfId="15753"/>
    <cellStyle name="Normal 6 2 5" xfId="15754"/>
    <cellStyle name="Normal 6 2 5 2" xfId="15755"/>
    <cellStyle name="Normal 6 2 6" xfId="15756"/>
    <cellStyle name="Normal 6 3" xfId="15757"/>
    <cellStyle name="Normal 6 3 2" xfId="15758"/>
    <cellStyle name="Normal 6 3 2 2" xfId="15759"/>
    <cellStyle name="Normal 6 3 2 2 2" xfId="15760"/>
    <cellStyle name="Normal 6 3 2 2 2 2" xfId="15761"/>
    <cellStyle name="Normal 6 3 2 2 3" xfId="15762"/>
    <cellStyle name="Normal 6 3 2 3" xfId="15763"/>
    <cellStyle name="Normal 6 3 2 3 2" xfId="15764"/>
    <cellStyle name="Normal 6 3 2 4" xfId="15765"/>
    <cellStyle name="Normal 6 3 3" xfId="15766"/>
    <cellStyle name="Normal 6 3 3 2" xfId="15767"/>
    <cellStyle name="Normal 6 3 3 2 2" xfId="15768"/>
    <cellStyle name="Normal 6 3 3 2 2 2" xfId="15769"/>
    <cellStyle name="Normal 6 3 3 2 3" xfId="15770"/>
    <cellStyle name="Normal 6 3 3 3" xfId="15771"/>
    <cellStyle name="Normal 6 3 3 3 2" xfId="15772"/>
    <cellStyle name="Normal 6 3 3 4" xfId="15773"/>
    <cellStyle name="Normal 6 3 4" xfId="15774"/>
    <cellStyle name="Normal 6 3 4 2" xfId="15775"/>
    <cellStyle name="Normal 6 3 4 2 2" xfId="15776"/>
    <cellStyle name="Normal 6 3 4 3" xfId="15777"/>
    <cellStyle name="Normal 6 3 5" xfId="15778"/>
    <cellStyle name="Normal 6 3 5 2" xfId="15779"/>
    <cellStyle name="Normal 6 3 6" xfId="15780"/>
    <cellStyle name="Normal 6 4" xfId="15781"/>
    <cellStyle name="Normal 6 4 2" xfId="15782"/>
    <cellStyle name="Normal 6 4 2 2" xfId="15783"/>
    <cellStyle name="Normal 6 4 2 2 2" xfId="15784"/>
    <cellStyle name="Normal 6 4 2 3" xfId="15785"/>
    <cellStyle name="Normal 6 4 3" xfId="15786"/>
    <cellStyle name="Normal 6 4 3 2" xfId="15787"/>
    <cellStyle name="Normal 6 4 4" xfId="15788"/>
    <cellStyle name="Normal 6 5" xfId="15789"/>
    <cellStyle name="Normal 6 5 2" xfId="15790"/>
    <cellStyle name="Normal 6 5 2 2" xfId="15791"/>
    <cellStyle name="Normal 6 5 2 2 2" xfId="15792"/>
    <cellStyle name="Normal 6 5 2 3" xfId="15793"/>
    <cellStyle name="Normal 6 5 3" xfId="15794"/>
    <cellStyle name="Normal 6 5 3 2" xfId="15795"/>
    <cellStyle name="Normal 6 5 4" xfId="15796"/>
    <cellStyle name="Normal 6 6" xfId="15797"/>
    <cellStyle name="Normal 6 6 2" xfId="15798"/>
    <cellStyle name="Normal 6 6 2 2" xfId="15799"/>
    <cellStyle name="Normal 6 6 3" xfId="15800"/>
    <cellStyle name="Normal 6 7" xfId="15801"/>
    <cellStyle name="Normal 6 7 2" xfId="15802"/>
    <cellStyle name="Normal 6 8" xfId="15803"/>
    <cellStyle name="Normal 6 9" xfId="15804"/>
    <cellStyle name="Normal 6_3) LTD 2014 FPL Exp Mid Yr" xfId="15805"/>
    <cellStyle name="Normal 60" xfId="15806"/>
    <cellStyle name="Normal 60 2" xfId="15807"/>
    <cellStyle name="Normal 60 2 2" xfId="15808"/>
    <cellStyle name="Normal 60 3" xfId="15809"/>
    <cellStyle name="Normal 61" xfId="15810"/>
    <cellStyle name="Normal 61 2" xfId="15811"/>
    <cellStyle name="Normal 61 2 2" xfId="15812"/>
    <cellStyle name="Normal 61 3" xfId="15813"/>
    <cellStyle name="Normal 62" xfId="15814"/>
    <cellStyle name="Normal 62 2" xfId="15815"/>
    <cellStyle name="Normal 62 2 2" xfId="15816"/>
    <cellStyle name="Normal 62 3" xfId="15817"/>
    <cellStyle name="Normal 63" xfId="15818"/>
    <cellStyle name="Normal 63 2" xfId="15819"/>
    <cellStyle name="Normal 63 3" xfId="15820"/>
    <cellStyle name="Normal 64" xfId="15821"/>
    <cellStyle name="Normal 64 2" xfId="15822"/>
    <cellStyle name="Normal 64 3" xfId="15823"/>
    <cellStyle name="Normal 65" xfId="15824"/>
    <cellStyle name="Normal 65 2" xfId="15825"/>
    <cellStyle name="Normal 65 3" xfId="15826"/>
    <cellStyle name="Normal 66" xfId="15827"/>
    <cellStyle name="Normal 66 2" xfId="15828"/>
    <cellStyle name="Normal 66 2 2" xfId="15829"/>
    <cellStyle name="Normal 66 3" xfId="15830"/>
    <cellStyle name="Normal 67" xfId="15831"/>
    <cellStyle name="Normal 67 2" xfId="15832"/>
    <cellStyle name="Normal 67 2 2" xfId="15833"/>
    <cellStyle name="Normal 67 3" xfId="15834"/>
    <cellStyle name="Normal 68" xfId="15835"/>
    <cellStyle name="Normal 68 2" xfId="15836"/>
    <cellStyle name="Normal 69" xfId="15837"/>
    <cellStyle name="Normal 69 2" xfId="15838"/>
    <cellStyle name="Normal 7" xfId="15839"/>
    <cellStyle name="Normal 7 2" xfId="15840"/>
    <cellStyle name="Normal 7 2 2" xfId="15841"/>
    <cellStyle name="Normal 7 2 2 2" xfId="15842"/>
    <cellStyle name="Normal 7 3" xfId="15843"/>
    <cellStyle name="Normal 7 4" xfId="15844"/>
    <cellStyle name="Normal 7 5" xfId="15845"/>
    <cellStyle name="Normal 7_3) LTD 2014 FPL Exp Mid Yr" xfId="15846"/>
    <cellStyle name="Normal 70" xfId="15847"/>
    <cellStyle name="Normal 70 2" xfId="15848"/>
    <cellStyle name="Normal 71" xfId="15849"/>
    <cellStyle name="Normal 71 2" xfId="15850"/>
    <cellStyle name="Normal 71 2 2" xfId="15851"/>
    <cellStyle name="Normal 71 2 3" xfId="15852"/>
    <cellStyle name="Normal 71 2 3 2" xfId="63672"/>
    <cellStyle name="Normal 71 2 4" xfId="15853"/>
    <cellStyle name="Normal 71 2 4 2" xfId="63673"/>
    <cellStyle name="Normal 71 2 5" xfId="63674"/>
    <cellStyle name="Normal 71 2 6" xfId="63675"/>
    <cellStyle name="Normal 71 3" xfId="15854"/>
    <cellStyle name="Normal 71 4" xfId="15855"/>
    <cellStyle name="Normal 71 4 2" xfId="63676"/>
    <cellStyle name="Normal 71 5" xfId="15856"/>
    <cellStyle name="Normal 71 5 2" xfId="63677"/>
    <cellStyle name="Normal 71 6" xfId="63678"/>
    <cellStyle name="Normal 71 7" xfId="63679"/>
    <cellStyle name="Normal 72" xfId="15857"/>
    <cellStyle name="Normal 72 2" xfId="15858"/>
    <cellStyle name="Normal 73" xfId="15859"/>
    <cellStyle name="Normal 73 2" xfId="15860"/>
    <cellStyle name="Normal 74" xfId="15861"/>
    <cellStyle name="Normal 74 2" xfId="15862"/>
    <cellStyle name="Normal 75" xfId="15863"/>
    <cellStyle name="Normal 75 2" xfId="15864"/>
    <cellStyle name="Normal 76" xfId="15865"/>
    <cellStyle name="Normal 76 2" xfId="15866"/>
    <cellStyle name="Normal 77" xfId="15867"/>
    <cellStyle name="Normal 77 2" xfId="15868"/>
    <cellStyle name="Normal 78" xfId="15869"/>
    <cellStyle name="Normal 78 2" xfId="15870"/>
    <cellStyle name="Normal 79" xfId="15871"/>
    <cellStyle name="Normal 79 2" xfId="15872"/>
    <cellStyle name="Normal 8" xfId="3"/>
    <cellStyle name="Normal 8 10" xfId="15873"/>
    <cellStyle name="Normal 8 11" xfId="15874"/>
    <cellStyle name="Normal 8 12" xfId="15875"/>
    <cellStyle name="Normal 8 2" xfId="15876"/>
    <cellStyle name="Normal 8 2 2" xfId="15877"/>
    <cellStyle name="Normal 8 3" xfId="15878"/>
    <cellStyle name="Normal 8 3 2" xfId="15879"/>
    <cellStyle name="Normal 8 4" xfId="15880"/>
    <cellStyle name="Normal 8 4 2" xfId="15881"/>
    <cellStyle name="Normal 8 5" xfId="15882"/>
    <cellStyle name="Normal 8 6" xfId="15883"/>
    <cellStyle name="Normal 8 7" xfId="15884"/>
    <cellStyle name="Normal 8 8" xfId="15885"/>
    <cellStyle name="Normal 8 9" xfId="15886"/>
    <cellStyle name="Normal 8_3) LTD 2014 FPL Exp Mid Yr" xfId="15887"/>
    <cellStyle name="Normal 80" xfId="15888"/>
    <cellStyle name="Normal 80 2" xfId="15889"/>
    <cellStyle name="Normal 81" xfId="15890"/>
    <cellStyle name="Normal 81 2" xfId="15891"/>
    <cellStyle name="Normal 82" xfId="15892"/>
    <cellStyle name="Normal 82 2" xfId="15893"/>
    <cellStyle name="Normal 83" xfId="15894"/>
    <cellStyle name="Normal 83 2" xfId="15895"/>
    <cellStyle name="Normal 84" xfId="15896"/>
    <cellStyle name="Normal 84 2" xfId="15897"/>
    <cellStyle name="Normal 85" xfId="15898"/>
    <cellStyle name="Normal 85 2" xfId="15899"/>
    <cellStyle name="Normal 86" xfId="15900"/>
    <cellStyle name="Normal 87" xfId="15901"/>
    <cellStyle name="Normal 87 2" xfId="15902"/>
    <cellStyle name="Normal 88" xfId="15903"/>
    <cellStyle name="Normal 88 2" xfId="15904"/>
    <cellStyle name="Normal 89" xfId="15905"/>
    <cellStyle name="Normal 9" xfId="15906"/>
    <cellStyle name="Normal 9 2" xfId="15907"/>
    <cellStyle name="Normal 9 2 2" xfId="15908"/>
    <cellStyle name="Normal 9 2 2 2" xfId="63659"/>
    <cellStyle name="Normal 9 2 3" xfId="15909"/>
    <cellStyle name="Normal 9 2 4" xfId="63658"/>
    <cellStyle name="Normal 9 3" xfId="15910"/>
    <cellStyle name="Normal 9 3 2" xfId="63610"/>
    <cellStyle name="Normal 9 4" xfId="15911"/>
    <cellStyle name="Normal 9 5" xfId="15912"/>
    <cellStyle name="Normal 9_3) LTD 2014 FPL Exp Mid Yr" xfId="15913"/>
    <cellStyle name="Normal 90" xfId="15914"/>
    <cellStyle name="Normal 91" xfId="15915"/>
    <cellStyle name="Normal 91 2" xfId="15916"/>
    <cellStyle name="Normal 92" xfId="15917"/>
    <cellStyle name="Normal 92 2" xfId="15918"/>
    <cellStyle name="Normal 93" xfId="15919"/>
    <cellStyle name="Normal 94" xfId="15920"/>
    <cellStyle name="Normal 95" xfId="15921"/>
    <cellStyle name="Normal 96" xfId="15922"/>
    <cellStyle name="Normal 97" xfId="15923"/>
    <cellStyle name="Normal 98" xfId="15924"/>
    <cellStyle name="Normal 99" xfId="15925"/>
    <cellStyle name="NORMAL." xfId="15926"/>
    <cellStyle name="Normal_D2CPO495" xfId="63684"/>
    <cellStyle name="Normal0" xfId="15927"/>
    <cellStyle name="Normal0 2" xfId="15928"/>
    <cellStyle name="Normal0_March_LTD_Premium" xfId="15929"/>
    <cellStyle name="Normal1" xfId="15930"/>
    <cellStyle name="Normal1 2" xfId="15931"/>
    <cellStyle name="Normal1 2 2" xfId="15932"/>
    <cellStyle name="Normal1_3) LTD 2014 FPL Exp Mid Yr" xfId="15933"/>
    <cellStyle name="Normal2" xfId="15934"/>
    <cellStyle name="Normal2 2" xfId="15935"/>
    <cellStyle name="Normal2_March_LTD_Premium" xfId="15936"/>
    <cellStyle name="NormalCurrency" xfId="15937"/>
    <cellStyle name="NormalCurrency 2" xfId="15938"/>
    <cellStyle name="NormalCurrency_March_LTD_Premium" xfId="15939"/>
    <cellStyle name="NormalGB" xfId="15940"/>
    <cellStyle name="NormalReverse" xfId="15941"/>
    <cellStyle name="Nor濭al_Sheet1_1" xfId="15942"/>
    <cellStyle name="Note 10" xfId="15943"/>
    <cellStyle name="Note 11" xfId="15944"/>
    <cellStyle name="Note 11 2" xfId="15945"/>
    <cellStyle name="Note 12" xfId="15946"/>
    <cellStyle name="Note 13" xfId="15947"/>
    <cellStyle name="Note 13 2" xfId="15948"/>
    <cellStyle name="Note 14" xfId="15949"/>
    <cellStyle name="Note 15" xfId="15950"/>
    <cellStyle name="Note 16" xfId="15951"/>
    <cellStyle name="Note 17" xfId="15952"/>
    <cellStyle name="Note 18" xfId="15953"/>
    <cellStyle name="Note 19" xfId="15954"/>
    <cellStyle name="Note 2" xfId="15955"/>
    <cellStyle name="Note 2 10" xfId="15956"/>
    <cellStyle name="Note 2 10 2" xfId="15957"/>
    <cellStyle name="Note 2 10 2 2" xfId="15958"/>
    <cellStyle name="Note 2 10 3" xfId="15959"/>
    <cellStyle name="Note 2 11" xfId="15960"/>
    <cellStyle name="Note 2 11 2" xfId="15961"/>
    <cellStyle name="Note 2 11 2 2" xfId="15962"/>
    <cellStyle name="Note 2 11 3" xfId="15963"/>
    <cellStyle name="Note 2 12" xfId="15964"/>
    <cellStyle name="Note 2 12 2" xfId="15965"/>
    <cellStyle name="Note 2 12 2 2" xfId="15966"/>
    <cellStyle name="Note 2 12 3" xfId="15967"/>
    <cellStyle name="Note 2 13" xfId="15968"/>
    <cellStyle name="Note 2 14" xfId="63130"/>
    <cellStyle name="Note 2 2" xfId="15969"/>
    <cellStyle name="Note 2 2 10" xfId="15970"/>
    <cellStyle name="Note 2 2 10 2" xfId="15971"/>
    <cellStyle name="Note 2 2 10 2 2" xfId="15972"/>
    <cellStyle name="Note 2 2 10 3" xfId="15973"/>
    <cellStyle name="Note 2 2 11" xfId="15974"/>
    <cellStyle name="Note 2 2 11 2" xfId="15975"/>
    <cellStyle name="Note 2 2 11 2 2" xfId="15976"/>
    <cellStyle name="Note 2 2 11 3" xfId="15977"/>
    <cellStyle name="Note 2 2 12" xfId="15978"/>
    <cellStyle name="Note 2 2 13" xfId="63131"/>
    <cellStyle name="Note 2 2 2" xfId="15979"/>
    <cellStyle name="Note 2 2 2 2" xfId="15980"/>
    <cellStyle name="Note 2 2 2 2 2" xfId="15981"/>
    <cellStyle name="Note 2 2 2 2 2 2" xfId="15982"/>
    <cellStyle name="Note 2 2 2 2 2 2 2" xfId="15983"/>
    <cellStyle name="Note 2 2 2 2 2 3" xfId="15984"/>
    <cellStyle name="Note 2 2 2 2 3" xfId="15985"/>
    <cellStyle name="Note 2 2 2 2 3 2" xfId="15986"/>
    <cellStyle name="Note 2 2 2 2 3 2 2" xfId="15987"/>
    <cellStyle name="Note 2 2 2 2 3 3" xfId="15988"/>
    <cellStyle name="Note 2 2 2 2 4" xfId="15989"/>
    <cellStyle name="Note 2 2 2 2 4 2" xfId="15990"/>
    <cellStyle name="Note 2 2 2 2 5" xfId="15991"/>
    <cellStyle name="Note 2 2 2 2 5 2" xfId="15992"/>
    <cellStyle name="Note 2 2 2 2 6" xfId="15993"/>
    <cellStyle name="Note 2 2 2 3" xfId="15994"/>
    <cellStyle name="Note 2 2 2 3 2" xfId="15995"/>
    <cellStyle name="Note 2 2 2 3 2 2" xfId="15996"/>
    <cellStyle name="Note 2 2 2 3 2 2 2" xfId="15997"/>
    <cellStyle name="Note 2 2 2 3 2 3" xfId="15998"/>
    <cellStyle name="Note 2 2 2 3 3" xfId="15999"/>
    <cellStyle name="Note 2 2 2 3 3 2" xfId="16000"/>
    <cellStyle name="Note 2 2 2 3 3 2 2" xfId="16001"/>
    <cellStyle name="Note 2 2 2 3 3 3" xfId="16002"/>
    <cellStyle name="Note 2 2 2 3 4" xfId="16003"/>
    <cellStyle name="Note 2 2 2 3 4 2" xfId="16004"/>
    <cellStyle name="Note 2 2 2 3 5" xfId="16005"/>
    <cellStyle name="Note 2 2 2 3 5 2" xfId="16006"/>
    <cellStyle name="Note 2 2 2 3 6" xfId="16007"/>
    <cellStyle name="Note 2 2 2 4" xfId="16008"/>
    <cellStyle name="Note 2 2 2 4 2" xfId="16009"/>
    <cellStyle name="Note 2 2 2 4 2 2" xfId="16010"/>
    <cellStyle name="Note 2 2 2 4 2 2 2" xfId="16011"/>
    <cellStyle name="Note 2 2 2 4 2 3" xfId="16012"/>
    <cellStyle name="Note 2 2 2 4 3" xfId="16013"/>
    <cellStyle name="Note 2 2 2 4 3 2" xfId="16014"/>
    <cellStyle name="Note 2 2 2 4 3 2 2" xfId="16015"/>
    <cellStyle name="Note 2 2 2 4 3 3" xfId="16016"/>
    <cellStyle name="Note 2 2 2 4 4" xfId="16017"/>
    <cellStyle name="Note 2 2 2 4 4 2" xfId="16018"/>
    <cellStyle name="Note 2 2 2 4 5" xfId="16019"/>
    <cellStyle name="Note 2 2 2 4 5 2" xfId="16020"/>
    <cellStyle name="Note 2 2 2 4 6" xfId="16021"/>
    <cellStyle name="Note 2 2 2 5" xfId="16022"/>
    <cellStyle name="Note 2 2 2 5 2" xfId="16023"/>
    <cellStyle name="Note 2 2 2 5 2 2" xfId="16024"/>
    <cellStyle name="Note 2 2 2 5 3" xfId="16025"/>
    <cellStyle name="Note 2 2 2 6" xfId="16026"/>
    <cellStyle name="Note 2 2 2 7" xfId="63132"/>
    <cellStyle name="Note 2 2 2_Other Benefits Allocation %" xfId="16027"/>
    <cellStyle name="Note 2 2 3" xfId="16028"/>
    <cellStyle name="Note 2 2 3 2" xfId="16029"/>
    <cellStyle name="Note 2 2 3 2 2" xfId="16030"/>
    <cellStyle name="Note 2 2 3 2 2 2" xfId="16031"/>
    <cellStyle name="Note 2 2 3 2 2 2 2" xfId="16032"/>
    <cellStyle name="Note 2 2 3 2 2 3" xfId="16033"/>
    <cellStyle name="Note 2 2 3 2 3" xfId="16034"/>
    <cellStyle name="Note 2 2 3 2 3 2" xfId="16035"/>
    <cellStyle name="Note 2 2 3 2 3 2 2" xfId="16036"/>
    <cellStyle name="Note 2 2 3 2 3 3" xfId="16037"/>
    <cellStyle name="Note 2 2 3 2 4" xfId="16038"/>
    <cellStyle name="Note 2 2 3 2 4 2" xfId="16039"/>
    <cellStyle name="Note 2 2 3 2 5" xfId="16040"/>
    <cellStyle name="Note 2 2 3 2 5 2" xfId="16041"/>
    <cellStyle name="Note 2 2 3 2 6" xfId="16042"/>
    <cellStyle name="Note 2 2 3 3" xfId="16043"/>
    <cellStyle name="Note 2 2 3 3 2" xfId="16044"/>
    <cellStyle name="Note 2 2 3 3 2 2" xfId="16045"/>
    <cellStyle name="Note 2 2 3 3 2 2 2" xfId="16046"/>
    <cellStyle name="Note 2 2 3 3 2 3" xfId="16047"/>
    <cellStyle name="Note 2 2 3 3 3" xfId="16048"/>
    <cellStyle name="Note 2 2 3 3 3 2" xfId="16049"/>
    <cellStyle name="Note 2 2 3 3 3 2 2" xfId="16050"/>
    <cellStyle name="Note 2 2 3 3 3 3" xfId="16051"/>
    <cellStyle name="Note 2 2 3 3 4" xfId="16052"/>
    <cellStyle name="Note 2 2 3 3 4 2" xfId="16053"/>
    <cellStyle name="Note 2 2 3 3 5" xfId="16054"/>
    <cellStyle name="Note 2 2 3 3 5 2" xfId="16055"/>
    <cellStyle name="Note 2 2 3 3 6" xfId="16056"/>
    <cellStyle name="Note 2 2 3 4" xfId="16057"/>
    <cellStyle name="Note 2 2 3 4 2" xfId="16058"/>
    <cellStyle name="Note 2 2 3 4 2 2" xfId="16059"/>
    <cellStyle name="Note 2 2 3 4 3" xfId="16060"/>
    <cellStyle name="Note 2 2 3 5" xfId="16061"/>
    <cellStyle name="Note 2 2 3 5 2" xfId="16062"/>
    <cellStyle name="Note 2 2 3 5 2 2" xfId="16063"/>
    <cellStyle name="Note 2 2 3 5 3" xfId="16064"/>
    <cellStyle name="Note 2 2 3 6" xfId="16065"/>
    <cellStyle name="Note 2 2 3 6 2" xfId="16066"/>
    <cellStyle name="Note 2 2 3 7" xfId="16067"/>
    <cellStyle name="Note 2 2 3 7 2" xfId="16068"/>
    <cellStyle name="Note 2 2 3 8" xfId="16069"/>
    <cellStyle name="Note 2 2 3_Other Benefits Allocation %" xfId="16070"/>
    <cellStyle name="Note 2 2 4" xfId="16071"/>
    <cellStyle name="Note 2 2 4 2" xfId="16072"/>
    <cellStyle name="Note 2 2 4 2 2" xfId="16073"/>
    <cellStyle name="Note 2 2 4 3" xfId="16074"/>
    <cellStyle name="Note 2 2 5" xfId="16075"/>
    <cellStyle name="Note 2 2 5 2" xfId="16076"/>
    <cellStyle name="Note 2 2 5 2 2" xfId="16077"/>
    <cellStyle name="Note 2 2 5 3" xfId="16078"/>
    <cellStyle name="Note 2 2 6" xfId="16079"/>
    <cellStyle name="Note 2 2 6 2" xfId="16080"/>
    <cellStyle name="Note 2 2 6 2 2" xfId="16081"/>
    <cellStyle name="Note 2 2 6 3" xfId="16082"/>
    <cellStyle name="Note 2 2 7" xfId="16083"/>
    <cellStyle name="Note 2 2 7 2" xfId="16084"/>
    <cellStyle name="Note 2 2 7 2 2" xfId="16085"/>
    <cellStyle name="Note 2 2 7 3" xfId="16086"/>
    <cellStyle name="Note 2 2 8" xfId="16087"/>
    <cellStyle name="Note 2 2 8 2" xfId="16088"/>
    <cellStyle name="Note 2 2 8 2 2" xfId="16089"/>
    <cellStyle name="Note 2 2 8 3" xfId="16090"/>
    <cellStyle name="Note 2 2 9" xfId="16091"/>
    <cellStyle name="Note 2 2 9 2" xfId="16092"/>
    <cellStyle name="Note 2 2 9 2 2" xfId="16093"/>
    <cellStyle name="Note 2 2 9 3" xfId="16094"/>
    <cellStyle name="Note 2 2_401K Summary" xfId="16095"/>
    <cellStyle name="Note 2 3" xfId="16096"/>
    <cellStyle name="Note 2 3 10" xfId="16097"/>
    <cellStyle name="Note 2 3 10 2" xfId="16098"/>
    <cellStyle name="Note 2 3 10 2 2" xfId="16099"/>
    <cellStyle name="Note 2 3 10 3" xfId="16100"/>
    <cellStyle name="Note 2 3 11" xfId="16101"/>
    <cellStyle name="Note 2 3 12" xfId="63133"/>
    <cellStyle name="Note 2 3 2" xfId="16102"/>
    <cellStyle name="Note 2 3 2 2" xfId="16103"/>
    <cellStyle name="Note 2 3 2 2 2" xfId="16104"/>
    <cellStyle name="Note 2 3 2 2 2 2" xfId="16105"/>
    <cellStyle name="Note 2 3 2 2 2 2 2" xfId="16106"/>
    <cellStyle name="Note 2 3 2 2 2 3" xfId="16107"/>
    <cellStyle name="Note 2 3 2 2 3" xfId="16108"/>
    <cellStyle name="Note 2 3 2 2 3 2" xfId="16109"/>
    <cellStyle name="Note 2 3 2 2 3 2 2" xfId="16110"/>
    <cellStyle name="Note 2 3 2 2 3 3" xfId="16111"/>
    <cellStyle name="Note 2 3 2 2 4" xfId="16112"/>
    <cellStyle name="Note 2 3 2 2 4 2" xfId="16113"/>
    <cellStyle name="Note 2 3 2 2 5" xfId="16114"/>
    <cellStyle name="Note 2 3 2 2 5 2" xfId="16115"/>
    <cellStyle name="Note 2 3 2 2 6" xfId="16116"/>
    <cellStyle name="Note 2 3 2 3" xfId="16117"/>
    <cellStyle name="Note 2 3 2 3 2" xfId="16118"/>
    <cellStyle name="Note 2 3 2 3 2 2" xfId="16119"/>
    <cellStyle name="Note 2 3 2 3 2 2 2" xfId="16120"/>
    <cellStyle name="Note 2 3 2 3 2 3" xfId="16121"/>
    <cellStyle name="Note 2 3 2 3 3" xfId="16122"/>
    <cellStyle name="Note 2 3 2 3 3 2" xfId="16123"/>
    <cellStyle name="Note 2 3 2 3 3 2 2" xfId="16124"/>
    <cellStyle name="Note 2 3 2 3 3 3" xfId="16125"/>
    <cellStyle name="Note 2 3 2 3 4" xfId="16126"/>
    <cellStyle name="Note 2 3 2 3 4 2" xfId="16127"/>
    <cellStyle name="Note 2 3 2 3 5" xfId="16128"/>
    <cellStyle name="Note 2 3 2 3 5 2" xfId="16129"/>
    <cellStyle name="Note 2 3 2 3 6" xfId="16130"/>
    <cellStyle name="Note 2 3 2 4" xfId="16131"/>
    <cellStyle name="Note 2 3 2 4 2" xfId="16132"/>
    <cellStyle name="Note 2 3 2 4 2 2" xfId="16133"/>
    <cellStyle name="Note 2 3 2 4 2 2 2" xfId="16134"/>
    <cellStyle name="Note 2 3 2 4 2 3" xfId="16135"/>
    <cellStyle name="Note 2 3 2 4 3" xfId="16136"/>
    <cellStyle name="Note 2 3 2 4 3 2" xfId="16137"/>
    <cellStyle name="Note 2 3 2 4 3 2 2" xfId="16138"/>
    <cellStyle name="Note 2 3 2 4 3 3" xfId="16139"/>
    <cellStyle name="Note 2 3 2 4 4" xfId="16140"/>
    <cellStyle name="Note 2 3 2 4 4 2" xfId="16141"/>
    <cellStyle name="Note 2 3 2 4 5" xfId="16142"/>
    <cellStyle name="Note 2 3 2 4 5 2" xfId="16143"/>
    <cellStyle name="Note 2 3 2 4 6" xfId="16144"/>
    <cellStyle name="Note 2 3 2 5" xfId="16145"/>
    <cellStyle name="Note 2 3 2 5 2" xfId="16146"/>
    <cellStyle name="Note 2 3 2 5 2 2" xfId="16147"/>
    <cellStyle name="Note 2 3 2 5 3" xfId="16148"/>
    <cellStyle name="Note 2 3 2 6" xfId="16149"/>
    <cellStyle name="Note 2 3 2 7" xfId="63134"/>
    <cellStyle name="Note 2 3 2_Other Benefits Allocation %" xfId="16150"/>
    <cellStyle name="Note 2 3 3" xfId="16151"/>
    <cellStyle name="Note 2 3 3 2" xfId="16152"/>
    <cellStyle name="Note 2 3 3 2 2" xfId="16153"/>
    <cellStyle name="Note 2 3 3 2 2 2" xfId="16154"/>
    <cellStyle name="Note 2 3 3 2 2 2 2" xfId="16155"/>
    <cellStyle name="Note 2 3 3 2 2 3" xfId="16156"/>
    <cellStyle name="Note 2 3 3 2 3" xfId="16157"/>
    <cellStyle name="Note 2 3 3 2 3 2" xfId="16158"/>
    <cellStyle name="Note 2 3 3 2 3 2 2" xfId="16159"/>
    <cellStyle name="Note 2 3 3 2 3 3" xfId="16160"/>
    <cellStyle name="Note 2 3 3 2 4" xfId="16161"/>
    <cellStyle name="Note 2 3 3 2 4 2" xfId="16162"/>
    <cellStyle name="Note 2 3 3 2 5" xfId="16163"/>
    <cellStyle name="Note 2 3 3 2 5 2" xfId="16164"/>
    <cellStyle name="Note 2 3 3 2 6" xfId="16165"/>
    <cellStyle name="Note 2 3 3 3" xfId="16166"/>
    <cellStyle name="Note 2 3 3 3 2" xfId="16167"/>
    <cellStyle name="Note 2 3 3 3 2 2" xfId="16168"/>
    <cellStyle name="Note 2 3 3 3 2 2 2" xfId="16169"/>
    <cellStyle name="Note 2 3 3 3 2 3" xfId="16170"/>
    <cellStyle name="Note 2 3 3 3 3" xfId="16171"/>
    <cellStyle name="Note 2 3 3 3 3 2" xfId="16172"/>
    <cellStyle name="Note 2 3 3 3 3 2 2" xfId="16173"/>
    <cellStyle name="Note 2 3 3 3 3 3" xfId="16174"/>
    <cellStyle name="Note 2 3 3 3 4" xfId="16175"/>
    <cellStyle name="Note 2 3 3 3 4 2" xfId="16176"/>
    <cellStyle name="Note 2 3 3 3 5" xfId="16177"/>
    <cellStyle name="Note 2 3 3 3 5 2" xfId="16178"/>
    <cellStyle name="Note 2 3 3 3 6" xfId="16179"/>
    <cellStyle name="Note 2 3 3 4" xfId="16180"/>
    <cellStyle name="Note 2 3 3 4 2" xfId="16181"/>
    <cellStyle name="Note 2 3 3 4 2 2" xfId="16182"/>
    <cellStyle name="Note 2 3 3 4 3" xfId="16183"/>
    <cellStyle name="Note 2 3 3 5" xfId="16184"/>
    <cellStyle name="Note 2 3 3 5 2" xfId="16185"/>
    <cellStyle name="Note 2 3 3 5 2 2" xfId="16186"/>
    <cellStyle name="Note 2 3 3 5 3" xfId="16187"/>
    <cellStyle name="Note 2 3 3 6" xfId="16188"/>
    <cellStyle name="Note 2 3 3 6 2" xfId="16189"/>
    <cellStyle name="Note 2 3 3 7" xfId="16190"/>
    <cellStyle name="Note 2 3 3 7 2" xfId="16191"/>
    <cellStyle name="Note 2 3 3 8" xfId="16192"/>
    <cellStyle name="Note 2 3 3_Other Benefits Allocation %" xfId="16193"/>
    <cellStyle name="Note 2 3 4" xfId="16194"/>
    <cellStyle name="Note 2 3 4 2" xfId="16195"/>
    <cellStyle name="Note 2 3 4 2 2" xfId="16196"/>
    <cellStyle name="Note 2 3 4 3" xfId="16197"/>
    <cellStyle name="Note 2 3 5" xfId="16198"/>
    <cellStyle name="Note 2 3 5 2" xfId="16199"/>
    <cellStyle name="Note 2 3 5 2 2" xfId="16200"/>
    <cellStyle name="Note 2 3 5 3" xfId="16201"/>
    <cellStyle name="Note 2 3 6" xfId="16202"/>
    <cellStyle name="Note 2 3 6 2" xfId="16203"/>
    <cellStyle name="Note 2 3 6 2 2" xfId="16204"/>
    <cellStyle name="Note 2 3 6 3" xfId="16205"/>
    <cellStyle name="Note 2 3 7" xfId="16206"/>
    <cellStyle name="Note 2 3 7 2" xfId="16207"/>
    <cellStyle name="Note 2 3 7 2 2" xfId="16208"/>
    <cellStyle name="Note 2 3 7 3" xfId="16209"/>
    <cellStyle name="Note 2 3 8" xfId="16210"/>
    <cellStyle name="Note 2 3 8 2" xfId="16211"/>
    <cellStyle name="Note 2 3 8 2 2" xfId="16212"/>
    <cellStyle name="Note 2 3 8 3" xfId="16213"/>
    <cellStyle name="Note 2 3 9" xfId="16214"/>
    <cellStyle name="Note 2 3 9 2" xfId="16215"/>
    <cellStyle name="Note 2 3 9 2 2" xfId="16216"/>
    <cellStyle name="Note 2 3 9 3" xfId="16217"/>
    <cellStyle name="Note 2 3_401K Summary" xfId="16218"/>
    <cellStyle name="Note 2 4" xfId="16219"/>
    <cellStyle name="Note 2 4 2" xfId="16220"/>
    <cellStyle name="Note 2 4 2 2" xfId="16221"/>
    <cellStyle name="Note 2 4 2 2 2" xfId="16222"/>
    <cellStyle name="Note 2 4 2 2 2 2" xfId="16223"/>
    <cellStyle name="Note 2 4 2 2 3" xfId="16224"/>
    <cellStyle name="Note 2 4 2 3" xfId="16225"/>
    <cellStyle name="Note 2 4 2 3 2" xfId="16226"/>
    <cellStyle name="Note 2 4 2 3 2 2" xfId="16227"/>
    <cellStyle name="Note 2 4 2 3 3" xfId="16228"/>
    <cellStyle name="Note 2 4 2 4" xfId="16229"/>
    <cellStyle name="Note 2 4 2 4 2" xfId="16230"/>
    <cellStyle name="Note 2 4 2 5" xfId="16231"/>
    <cellStyle name="Note 2 4 2 5 2" xfId="16232"/>
    <cellStyle name="Note 2 4 2 6" xfId="16233"/>
    <cellStyle name="Note 2 4 2 7" xfId="63136"/>
    <cellStyle name="Note 2 4 3" xfId="16234"/>
    <cellStyle name="Note 2 4 3 2" xfId="16235"/>
    <cellStyle name="Note 2 4 3 2 2" xfId="16236"/>
    <cellStyle name="Note 2 4 3 2 2 2" xfId="16237"/>
    <cellStyle name="Note 2 4 3 2 3" xfId="16238"/>
    <cellStyle name="Note 2 4 3 3" xfId="16239"/>
    <cellStyle name="Note 2 4 3 3 2" xfId="16240"/>
    <cellStyle name="Note 2 4 3 3 2 2" xfId="16241"/>
    <cellStyle name="Note 2 4 3 3 3" xfId="16242"/>
    <cellStyle name="Note 2 4 3 4" xfId="16243"/>
    <cellStyle name="Note 2 4 3 4 2" xfId="16244"/>
    <cellStyle name="Note 2 4 3 5" xfId="16245"/>
    <cellStyle name="Note 2 4 3 5 2" xfId="16246"/>
    <cellStyle name="Note 2 4 3 6" xfId="16247"/>
    <cellStyle name="Note 2 4 4" xfId="16248"/>
    <cellStyle name="Note 2 4 4 2" xfId="16249"/>
    <cellStyle name="Note 2 4 4 2 2" xfId="16250"/>
    <cellStyle name="Note 2 4 4 2 2 2" xfId="16251"/>
    <cellStyle name="Note 2 4 4 2 3" xfId="16252"/>
    <cellStyle name="Note 2 4 4 3" xfId="16253"/>
    <cellStyle name="Note 2 4 4 3 2" xfId="16254"/>
    <cellStyle name="Note 2 4 4 3 2 2" xfId="16255"/>
    <cellStyle name="Note 2 4 4 3 3" xfId="16256"/>
    <cellStyle name="Note 2 4 4 4" xfId="16257"/>
    <cellStyle name="Note 2 4 4 4 2" xfId="16258"/>
    <cellStyle name="Note 2 4 4 5" xfId="16259"/>
    <cellStyle name="Note 2 4 4 5 2" xfId="16260"/>
    <cellStyle name="Note 2 4 4 6" xfId="16261"/>
    <cellStyle name="Note 2 4 5" xfId="16262"/>
    <cellStyle name="Note 2 4 5 2" xfId="16263"/>
    <cellStyle name="Note 2 4 5 2 2" xfId="16264"/>
    <cellStyle name="Note 2 4 5 3" xfId="16265"/>
    <cellStyle name="Note 2 4 6" xfId="16266"/>
    <cellStyle name="Note 2 4 7" xfId="63135"/>
    <cellStyle name="Note 2 4_Other Benefits Allocation %" xfId="16267"/>
    <cellStyle name="Note 2 5" xfId="16268"/>
    <cellStyle name="Note 2 5 2" xfId="16269"/>
    <cellStyle name="Note 2 5 2 2" xfId="16270"/>
    <cellStyle name="Note 2 5 2 2 2" xfId="16271"/>
    <cellStyle name="Note 2 5 2 2 2 2" xfId="16272"/>
    <cellStyle name="Note 2 5 2 2 3" xfId="16273"/>
    <cellStyle name="Note 2 5 2 3" xfId="16274"/>
    <cellStyle name="Note 2 5 2 3 2" xfId="16275"/>
    <cellStyle name="Note 2 5 2 3 2 2" xfId="16276"/>
    <cellStyle name="Note 2 5 2 3 3" xfId="16277"/>
    <cellStyle name="Note 2 5 2 4" xfId="16278"/>
    <cellStyle name="Note 2 5 2 4 2" xfId="16279"/>
    <cellStyle name="Note 2 5 2 5" xfId="16280"/>
    <cellStyle name="Note 2 5 2 5 2" xfId="16281"/>
    <cellStyle name="Note 2 5 2 6" xfId="16282"/>
    <cellStyle name="Note 2 5 3" xfId="16283"/>
    <cellStyle name="Note 2 5 3 2" xfId="16284"/>
    <cellStyle name="Note 2 5 3 2 2" xfId="16285"/>
    <cellStyle name="Note 2 5 3 2 2 2" xfId="16286"/>
    <cellStyle name="Note 2 5 3 2 3" xfId="16287"/>
    <cellStyle name="Note 2 5 3 3" xfId="16288"/>
    <cellStyle name="Note 2 5 3 3 2" xfId="16289"/>
    <cellStyle name="Note 2 5 3 3 2 2" xfId="16290"/>
    <cellStyle name="Note 2 5 3 3 3" xfId="16291"/>
    <cellStyle name="Note 2 5 3 4" xfId="16292"/>
    <cellStyle name="Note 2 5 3 4 2" xfId="16293"/>
    <cellStyle name="Note 2 5 3 5" xfId="16294"/>
    <cellStyle name="Note 2 5 3 5 2" xfId="16295"/>
    <cellStyle name="Note 2 5 3 6" xfId="16296"/>
    <cellStyle name="Note 2 5 4" xfId="16297"/>
    <cellStyle name="Note 2 5 4 2" xfId="16298"/>
    <cellStyle name="Note 2 5 4 2 2" xfId="16299"/>
    <cellStyle name="Note 2 5 4 3" xfId="16300"/>
    <cellStyle name="Note 2 5 5" xfId="16301"/>
    <cellStyle name="Note 2 5 5 2" xfId="16302"/>
    <cellStyle name="Note 2 5 5 2 2" xfId="16303"/>
    <cellStyle name="Note 2 5 5 3" xfId="16304"/>
    <cellStyle name="Note 2 5 6" xfId="16305"/>
    <cellStyle name="Note 2 5 6 2" xfId="16306"/>
    <cellStyle name="Note 2 5 7" xfId="16307"/>
    <cellStyle name="Note 2 5 7 2" xfId="16308"/>
    <cellStyle name="Note 2 5 8" xfId="16309"/>
    <cellStyle name="Note 2 5 9" xfId="63137"/>
    <cellStyle name="Note 2 5_Other Benefits Allocation %" xfId="16310"/>
    <cellStyle name="Note 2 6" xfId="16311"/>
    <cellStyle name="Note 2 6 2" xfId="16312"/>
    <cellStyle name="Note 2 6 2 2" xfId="16313"/>
    <cellStyle name="Note 2 6 3" xfId="16314"/>
    <cellStyle name="Note 2 7" xfId="16315"/>
    <cellStyle name="Note 2 7 2" xfId="16316"/>
    <cellStyle name="Note 2 7 2 2" xfId="16317"/>
    <cellStyle name="Note 2 7 3" xfId="16318"/>
    <cellStyle name="Note 2 8" xfId="16319"/>
    <cellStyle name="Note 2 8 2" xfId="16320"/>
    <cellStyle name="Note 2 8 2 2" xfId="16321"/>
    <cellStyle name="Note 2 8 3" xfId="16322"/>
    <cellStyle name="Note 2 9" xfId="16323"/>
    <cellStyle name="Note 2 9 2" xfId="16324"/>
    <cellStyle name="Note 2 9 2 2" xfId="16325"/>
    <cellStyle name="Note 2 9 3" xfId="16326"/>
    <cellStyle name="Note 2_401K Summary" xfId="16327"/>
    <cellStyle name="Note 20" xfId="16328"/>
    <cellStyle name="Note 21" xfId="16329"/>
    <cellStyle name="Note 22" xfId="16330"/>
    <cellStyle name="Note 23" xfId="16331"/>
    <cellStyle name="Note 3" xfId="16332"/>
    <cellStyle name="Note 3 10" xfId="16333"/>
    <cellStyle name="Note 3 10 2" xfId="16334"/>
    <cellStyle name="Note 3 10 2 2" xfId="16335"/>
    <cellStyle name="Note 3 10 3" xfId="16336"/>
    <cellStyle name="Note 3 11" xfId="16337"/>
    <cellStyle name="Note 3 11 2" xfId="16338"/>
    <cellStyle name="Note 3 11 2 2" xfId="16339"/>
    <cellStyle name="Note 3 11 3" xfId="16340"/>
    <cellStyle name="Note 3 12" xfId="16341"/>
    <cellStyle name="Note 3 13" xfId="63138"/>
    <cellStyle name="Note 3 2" xfId="16342"/>
    <cellStyle name="Note 3 2 2" xfId="16343"/>
    <cellStyle name="Note 3 2 2 2" xfId="16344"/>
    <cellStyle name="Note 3 2 2 2 2" xfId="16345"/>
    <cellStyle name="Note 3 2 2 2 2 2" xfId="16346"/>
    <cellStyle name="Note 3 2 2 2 3" xfId="16347"/>
    <cellStyle name="Note 3 2 2 3" xfId="16348"/>
    <cellStyle name="Note 3 2 2 3 2" xfId="16349"/>
    <cellStyle name="Note 3 2 2 3 2 2" xfId="16350"/>
    <cellStyle name="Note 3 2 2 3 3" xfId="16351"/>
    <cellStyle name="Note 3 2 2 4" xfId="16352"/>
    <cellStyle name="Note 3 2 2 4 2" xfId="16353"/>
    <cellStyle name="Note 3 2 2 5" xfId="16354"/>
    <cellStyle name="Note 3 2 2 5 2" xfId="16355"/>
    <cellStyle name="Note 3 2 2 6" xfId="16356"/>
    <cellStyle name="Note 3 2 2 7" xfId="63140"/>
    <cellStyle name="Note 3 2 3" xfId="16357"/>
    <cellStyle name="Note 3 2 3 2" xfId="16358"/>
    <cellStyle name="Note 3 2 3 2 2" xfId="16359"/>
    <cellStyle name="Note 3 2 3 2 2 2" xfId="16360"/>
    <cellStyle name="Note 3 2 3 2 3" xfId="16361"/>
    <cellStyle name="Note 3 2 3 3" xfId="16362"/>
    <cellStyle name="Note 3 2 3 3 2" xfId="16363"/>
    <cellStyle name="Note 3 2 3 3 2 2" xfId="16364"/>
    <cellStyle name="Note 3 2 3 3 3" xfId="16365"/>
    <cellStyle name="Note 3 2 3 4" xfId="16366"/>
    <cellStyle name="Note 3 2 3 4 2" xfId="16367"/>
    <cellStyle name="Note 3 2 3 5" xfId="16368"/>
    <cellStyle name="Note 3 2 3 5 2" xfId="16369"/>
    <cellStyle name="Note 3 2 3 6" xfId="16370"/>
    <cellStyle name="Note 3 2 4" xfId="16371"/>
    <cellStyle name="Note 3 2 4 2" xfId="16372"/>
    <cellStyle name="Note 3 2 4 2 2" xfId="16373"/>
    <cellStyle name="Note 3 2 4 2 2 2" xfId="16374"/>
    <cellStyle name="Note 3 2 4 2 3" xfId="16375"/>
    <cellStyle name="Note 3 2 4 3" xfId="16376"/>
    <cellStyle name="Note 3 2 4 3 2" xfId="16377"/>
    <cellStyle name="Note 3 2 4 3 2 2" xfId="16378"/>
    <cellStyle name="Note 3 2 4 3 3" xfId="16379"/>
    <cellStyle name="Note 3 2 4 4" xfId="16380"/>
    <cellStyle name="Note 3 2 4 4 2" xfId="16381"/>
    <cellStyle name="Note 3 2 4 5" xfId="16382"/>
    <cellStyle name="Note 3 2 4 5 2" xfId="16383"/>
    <cellStyle name="Note 3 2 4 6" xfId="16384"/>
    <cellStyle name="Note 3 2 5" xfId="16385"/>
    <cellStyle name="Note 3 2 5 2" xfId="16386"/>
    <cellStyle name="Note 3 2 5 2 2" xfId="16387"/>
    <cellStyle name="Note 3 2 5 3" xfId="16388"/>
    <cellStyle name="Note 3 2 6" xfId="16389"/>
    <cellStyle name="Note 3 2 7" xfId="63139"/>
    <cellStyle name="Note 3 2_Other Benefits Allocation %" xfId="16390"/>
    <cellStyle name="Note 3 3" xfId="16391"/>
    <cellStyle name="Note 3 3 2" xfId="16392"/>
    <cellStyle name="Note 3 3 2 2" xfId="16393"/>
    <cellStyle name="Note 3 3 2 2 2" xfId="16394"/>
    <cellStyle name="Note 3 3 2 2 2 2" xfId="16395"/>
    <cellStyle name="Note 3 3 2 2 3" xfId="16396"/>
    <cellStyle name="Note 3 3 2 3" xfId="16397"/>
    <cellStyle name="Note 3 3 2 3 2" xfId="16398"/>
    <cellStyle name="Note 3 3 2 3 2 2" xfId="16399"/>
    <cellStyle name="Note 3 3 2 3 3" xfId="16400"/>
    <cellStyle name="Note 3 3 2 4" xfId="16401"/>
    <cellStyle name="Note 3 3 2 4 2" xfId="16402"/>
    <cellStyle name="Note 3 3 2 5" xfId="16403"/>
    <cellStyle name="Note 3 3 2 5 2" xfId="16404"/>
    <cellStyle name="Note 3 3 2 6" xfId="16405"/>
    <cellStyle name="Note 3 3 2 7" xfId="63142"/>
    <cellStyle name="Note 3 3 3" xfId="16406"/>
    <cellStyle name="Note 3 3 3 2" xfId="16407"/>
    <cellStyle name="Note 3 3 3 2 2" xfId="16408"/>
    <cellStyle name="Note 3 3 3 2 2 2" xfId="16409"/>
    <cellStyle name="Note 3 3 3 2 3" xfId="16410"/>
    <cellStyle name="Note 3 3 3 3" xfId="16411"/>
    <cellStyle name="Note 3 3 3 3 2" xfId="16412"/>
    <cellStyle name="Note 3 3 3 3 2 2" xfId="16413"/>
    <cellStyle name="Note 3 3 3 3 3" xfId="16414"/>
    <cellStyle name="Note 3 3 3 4" xfId="16415"/>
    <cellStyle name="Note 3 3 3 4 2" xfId="16416"/>
    <cellStyle name="Note 3 3 3 5" xfId="16417"/>
    <cellStyle name="Note 3 3 3 5 2" xfId="16418"/>
    <cellStyle name="Note 3 3 3 6" xfId="16419"/>
    <cellStyle name="Note 3 3 4" xfId="16420"/>
    <cellStyle name="Note 3 3 4 2" xfId="16421"/>
    <cellStyle name="Note 3 3 4 2 2" xfId="16422"/>
    <cellStyle name="Note 3 3 4 3" xfId="16423"/>
    <cellStyle name="Note 3 3 5" xfId="16424"/>
    <cellStyle name="Note 3 3 5 2" xfId="16425"/>
    <cellStyle name="Note 3 3 5 2 2" xfId="16426"/>
    <cellStyle name="Note 3 3 5 3" xfId="16427"/>
    <cellStyle name="Note 3 3 6" xfId="16428"/>
    <cellStyle name="Note 3 3 6 2" xfId="16429"/>
    <cellStyle name="Note 3 3 7" xfId="16430"/>
    <cellStyle name="Note 3 3 7 2" xfId="16431"/>
    <cellStyle name="Note 3 3 8" xfId="16432"/>
    <cellStyle name="Note 3 3 9" xfId="63141"/>
    <cellStyle name="Note 3 3_Other Benefits Allocation %" xfId="16433"/>
    <cellStyle name="Note 3 4" xfId="16434"/>
    <cellStyle name="Note 3 4 2" xfId="16435"/>
    <cellStyle name="Note 3 4 2 2" xfId="16436"/>
    <cellStyle name="Note 3 4 2 3" xfId="63144"/>
    <cellStyle name="Note 3 4 3" xfId="16437"/>
    <cellStyle name="Note 3 4 4" xfId="63143"/>
    <cellStyle name="Note 3 5" xfId="16438"/>
    <cellStyle name="Note 3 5 2" xfId="16439"/>
    <cellStyle name="Note 3 5 2 2" xfId="16440"/>
    <cellStyle name="Note 3 5 2 3" xfId="63146"/>
    <cellStyle name="Note 3 5 3" xfId="16441"/>
    <cellStyle name="Note 3 5 4" xfId="63145"/>
    <cellStyle name="Note 3 6" xfId="16442"/>
    <cellStyle name="Note 3 6 2" xfId="16443"/>
    <cellStyle name="Note 3 6 2 2" xfId="16444"/>
    <cellStyle name="Note 3 6 3" xfId="16445"/>
    <cellStyle name="Note 3 7" xfId="16446"/>
    <cellStyle name="Note 3 7 2" xfId="16447"/>
    <cellStyle name="Note 3 7 2 2" xfId="16448"/>
    <cellStyle name="Note 3 7 3" xfId="16449"/>
    <cellStyle name="Note 3 8" xfId="16450"/>
    <cellStyle name="Note 3 8 2" xfId="16451"/>
    <cellStyle name="Note 3 8 2 2" xfId="16452"/>
    <cellStyle name="Note 3 8 3" xfId="16453"/>
    <cellStyle name="Note 3 9" xfId="16454"/>
    <cellStyle name="Note 3 9 2" xfId="16455"/>
    <cellStyle name="Note 3 9 2 2" xfId="16456"/>
    <cellStyle name="Note 3 9 3" xfId="16457"/>
    <cellStyle name="Note 3_401K Summary" xfId="16458"/>
    <cellStyle name="Note 4" xfId="16459"/>
    <cellStyle name="Note 4 2" xfId="16460"/>
    <cellStyle name="Note 5" xfId="16461"/>
    <cellStyle name="Note 5 2" xfId="16462"/>
    <cellStyle name="Note 5 2 2" xfId="16463"/>
    <cellStyle name="Note 5 2 2 2" xfId="16464"/>
    <cellStyle name="Note 5 2 2 2 2" xfId="16465"/>
    <cellStyle name="Note 5 2 2 2 2 2" xfId="16466"/>
    <cellStyle name="Note 5 2 2 2 3" xfId="16467"/>
    <cellStyle name="Note 5 2 2 3" xfId="16468"/>
    <cellStyle name="Note 5 2 2 3 2" xfId="16469"/>
    <cellStyle name="Note 5 2 2 4" xfId="16470"/>
    <cellStyle name="Note 5 2 3" xfId="16471"/>
    <cellStyle name="Note 5 2 3 2" xfId="16472"/>
    <cellStyle name="Note 5 2 3 2 2" xfId="16473"/>
    <cellStyle name="Note 5 2 3 2 2 2" xfId="16474"/>
    <cellStyle name="Note 5 2 3 2 3" xfId="16475"/>
    <cellStyle name="Note 5 2 3 3" xfId="16476"/>
    <cellStyle name="Note 5 2 3 3 2" xfId="16477"/>
    <cellStyle name="Note 5 2 3 4" xfId="16478"/>
    <cellStyle name="Note 5 2 4" xfId="16479"/>
    <cellStyle name="Note 5 2 4 2" xfId="16480"/>
    <cellStyle name="Note 5 2 4 2 2" xfId="16481"/>
    <cellStyle name="Note 5 2 4 3" xfId="16482"/>
    <cellStyle name="Note 5 2 5" xfId="16483"/>
    <cellStyle name="Note 5 2 5 2" xfId="16484"/>
    <cellStyle name="Note 5 2 6" xfId="16485"/>
    <cellStyle name="Note 5 3" xfId="16486"/>
    <cellStyle name="Note 5 3 2" xfId="16487"/>
    <cellStyle name="Note 5 3 2 2" xfId="16488"/>
    <cellStyle name="Note 5 3 2 2 2" xfId="16489"/>
    <cellStyle name="Note 5 3 2 2 2 2" xfId="16490"/>
    <cellStyle name="Note 5 3 2 2 3" xfId="16491"/>
    <cellStyle name="Note 5 3 2 3" xfId="16492"/>
    <cellStyle name="Note 5 3 2 3 2" xfId="16493"/>
    <cellStyle name="Note 5 3 2 4" xfId="16494"/>
    <cellStyle name="Note 5 3 3" xfId="16495"/>
    <cellStyle name="Note 5 3 3 2" xfId="16496"/>
    <cellStyle name="Note 5 3 3 2 2" xfId="16497"/>
    <cellStyle name="Note 5 3 3 2 2 2" xfId="16498"/>
    <cellStyle name="Note 5 3 3 2 3" xfId="16499"/>
    <cellStyle name="Note 5 3 3 3" xfId="16500"/>
    <cellStyle name="Note 5 3 3 3 2" xfId="16501"/>
    <cellStyle name="Note 5 3 3 4" xfId="16502"/>
    <cellStyle name="Note 5 3 4" xfId="16503"/>
    <cellStyle name="Note 5 3 4 2" xfId="16504"/>
    <cellStyle name="Note 5 3 4 2 2" xfId="16505"/>
    <cellStyle name="Note 5 3 4 3" xfId="16506"/>
    <cellStyle name="Note 5 3 5" xfId="16507"/>
    <cellStyle name="Note 5 3 5 2" xfId="16508"/>
    <cellStyle name="Note 5 3 6" xfId="16509"/>
    <cellStyle name="Note 5 4" xfId="16510"/>
    <cellStyle name="Note 5 4 2" xfId="16511"/>
    <cellStyle name="Note 5 4 2 2" xfId="16512"/>
    <cellStyle name="Note 5 4 2 2 2" xfId="16513"/>
    <cellStyle name="Note 5 4 2 3" xfId="16514"/>
    <cellStyle name="Note 5 4 3" xfId="16515"/>
    <cellStyle name="Note 5 4 3 2" xfId="16516"/>
    <cellStyle name="Note 5 4 4" xfId="16517"/>
    <cellStyle name="Note 5 5" xfId="16518"/>
    <cellStyle name="Note 5 5 2" xfId="16519"/>
    <cellStyle name="Note 5 5 2 2" xfId="16520"/>
    <cellStyle name="Note 5 5 2 2 2" xfId="16521"/>
    <cellStyle name="Note 5 5 2 3" xfId="16522"/>
    <cellStyle name="Note 5 5 3" xfId="16523"/>
    <cellStyle name="Note 5 5 3 2" xfId="16524"/>
    <cellStyle name="Note 5 5 4" xfId="16525"/>
    <cellStyle name="Note 5 6" xfId="16526"/>
    <cellStyle name="Note 5 6 2" xfId="16527"/>
    <cellStyle name="Note 5 6 2 2" xfId="16528"/>
    <cellStyle name="Note 5 6 3" xfId="16529"/>
    <cellStyle name="Note 5 7" xfId="16530"/>
    <cellStyle name="Note 5 7 2" xfId="16531"/>
    <cellStyle name="Note 5 8" xfId="16532"/>
    <cellStyle name="Note 6" xfId="16533"/>
    <cellStyle name="Note 6 2" xfId="16534"/>
    <cellStyle name="Note 6 2 2" xfId="16535"/>
    <cellStyle name="Note 6 2 2 2" xfId="16536"/>
    <cellStyle name="Note 6 2 2 2 2" xfId="16537"/>
    <cellStyle name="Note 6 2 2 2 2 2" xfId="16538"/>
    <cellStyle name="Note 6 2 2 2 3" xfId="16539"/>
    <cellStyle name="Note 6 2 2 3" xfId="16540"/>
    <cellStyle name="Note 6 2 2 3 2" xfId="16541"/>
    <cellStyle name="Note 6 2 2 4" xfId="16542"/>
    <cellStyle name="Note 6 2 3" xfId="16543"/>
    <cellStyle name="Note 6 2 3 2" xfId="16544"/>
    <cellStyle name="Note 6 2 3 2 2" xfId="16545"/>
    <cellStyle name="Note 6 2 3 2 2 2" xfId="16546"/>
    <cellStyle name="Note 6 2 3 2 3" xfId="16547"/>
    <cellStyle name="Note 6 2 3 3" xfId="16548"/>
    <cellStyle name="Note 6 2 3 3 2" xfId="16549"/>
    <cellStyle name="Note 6 2 3 4" xfId="16550"/>
    <cellStyle name="Note 6 2 4" xfId="16551"/>
    <cellStyle name="Note 6 2 4 2" xfId="16552"/>
    <cellStyle name="Note 6 2 4 2 2" xfId="16553"/>
    <cellStyle name="Note 6 2 4 3" xfId="16554"/>
    <cellStyle name="Note 6 2 5" xfId="16555"/>
    <cellStyle name="Note 6 2 5 2" xfId="16556"/>
    <cellStyle name="Note 6 2 6" xfId="16557"/>
    <cellStyle name="Note 6 3" xfId="16558"/>
    <cellStyle name="Note 6 3 2" xfId="16559"/>
    <cellStyle name="Note 6 3 2 2" xfId="16560"/>
    <cellStyle name="Note 6 3 2 2 2" xfId="16561"/>
    <cellStyle name="Note 6 3 2 2 2 2" xfId="16562"/>
    <cellStyle name="Note 6 3 2 2 3" xfId="16563"/>
    <cellStyle name="Note 6 3 2 3" xfId="16564"/>
    <cellStyle name="Note 6 3 2 3 2" xfId="16565"/>
    <cellStyle name="Note 6 3 2 4" xfId="16566"/>
    <cellStyle name="Note 6 3 3" xfId="16567"/>
    <cellStyle name="Note 6 3 3 2" xfId="16568"/>
    <cellStyle name="Note 6 3 3 2 2" xfId="16569"/>
    <cellStyle name="Note 6 3 3 2 2 2" xfId="16570"/>
    <cellStyle name="Note 6 3 3 2 3" xfId="16571"/>
    <cellStyle name="Note 6 3 3 3" xfId="16572"/>
    <cellStyle name="Note 6 3 3 3 2" xfId="16573"/>
    <cellStyle name="Note 6 3 3 4" xfId="16574"/>
    <cellStyle name="Note 6 3 4" xfId="16575"/>
    <cellStyle name="Note 6 3 4 2" xfId="16576"/>
    <cellStyle name="Note 6 3 4 2 2" xfId="16577"/>
    <cellStyle name="Note 6 3 4 3" xfId="16578"/>
    <cellStyle name="Note 6 3 5" xfId="16579"/>
    <cellStyle name="Note 6 3 5 2" xfId="16580"/>
    <cellStyle name="Note 6 3 6" xfId="16581"/>
    <cellStyle name="Note 6 4" xfId="16582"/>
    <cellStyle name="Note 6 4 2" xfId="16583"/>
    <cellStyle name="Note 6 4 2 2" xfId="16584"/>
    <cellStyle name="Note 6 4 2 2 2" xfId="16585"/>
    <cellStyle name="Note 6 4 2 3" xfId="16586"/>
    <cellStyle name="Note 6 4 3" xfId="16587"/>
    <cellStyle name="Note 6 4 3 2" xfId="16588"/>
    <cellStyle name="Note 6 4 4" xfId="16589"/>
    <cellStyle name="Note 6 5" xfId="16590"/>
    <cellStyle name="Note 6 5 2" xfId="16591"/>
    <cellStyle name="Note 6 5 2 2" xfId="16592"/>
    <cellStyle name="Note 6 5 2 2 2" xfId="16593"/>
    <cellStyle name="Note 6 5 2 3" xfId="16594"/>
    <cellStyle name="Note 6 5 3" xfId="16595"/>
    <cellStyle name="Note 6 5 3 2" xfId="16596"/>
    <cellStyle name="Note 6 5 4" xfId="16597"/>
    <cellStyle name="Note 6 6" xfId="16598"/>
    <cellStyle name="Note 6 6 2" xfId="16599"/>
    <cellStyle name="Note 6 6 2 2" xfId="16600"/>
    <cellStyle name="Note 6 6 3" xfId="16601"/>
    <cellStyle name="Note 6 7" xfId="16602"/>
    <cellStyle name="Note 6 7 2" xfId="16603"/>
    <cellStyle name="Note 6 8" xfId="16604"/>
    <cellStyle name="Note 7" xfId="16605"/>
    <cellStyle name="Note 8" xfId="16606"/>
    <cellStyle name="Note 9" xfId="16607"/>
    <cellStyle name="num" xfId="16608"/>
    <cellStyle name="Numbers" xfId="16609"/>
    <cellStyle name="Numbers - Bold" xfId="16610"/>
    <cellStyle name="Numbers - Bold - Italic" xfId="16611"/>
    <cellStyle name="Numbers - Bold 2" xfId="16612"/>
    <cellStyle name="Numbers - Bold_1pager28" xfId="16613"/>
    <cellStyle name="Numbers - Large" xfId="16614"/>
    <cellStyle name="Numbers_Comps" xfId="16615"/>
    <cellStyle name="oca" xfId="16616"/>
    <cellStyle name="oca 2" xfId="16617"/>
    <cellStyle name="oca_March_LTD_Premium" xfId="16618"/>
    <cellStyle name="Œ…‹æØ‚è [0.00]_guyan" xfId="16619"/>
    <cellStyle name="Œ…‹æØ‚è_guyan" xfId="16620"/>
    <cellStyle name="onedec" xfId="16621"/>
    <cellStyle name="Options_inputs" xfId="16622"/>
    <cellStyle name="Outlined" xfId="16623"/>
    <cellStyle name="Outlined 10" xfId="16624"/>
    <cellStyle name="Outlined 10 2" xfId="16625"/>
    <cellStyle name="Outlined 10 2 2" xfId="16626"/>
    <cellStyle name="Outlined 10 2 2 2" xfId="16627"/>
    <cellStyle name="Outlined 10 2 3" xfId="16628"/>
    <cellStyle name="Outlined 10 3" xfId="16629"/>
    <cellStyle name="Outlined 10 3 2" xfId="16630"/>
    <cellStyle name="Outlined 10 3 2 2" xfId="16631"/>
    <cellStyle name="Outlined 10 3 3" xfId="16632"/>
    <cellStyle name="Outlined 10 4" xfId="16633"/>
    <cellStyle name="Outlined 10 4 2" xfId="16634"/>
    <cellStyle name="Outlined 10 5" xfId="16635"/>
    <cellStyle name="Outlined 10 5 2" xfId="16636"/>
    <cellStyle name="Outlined 10 6" xfId="16637"/>
    <cellStyle name="Outlined 11" xfId="16638"/>
    <cellStyle name="Outlined 11 2" xfId="16639"/>
    <cellStyle name="Outlined 11 2 2" xfId="16640"/>
    <cellStyle name="Outlined 11 2 2 2" xfId="16641"/>
    <cellStyle name="Outlined 11 2 3" xfId="16642"/>
    <cellStyle name="Outlined 11 3" xfId="16643"/>
    <cellStyle name="Outlined 11 3 2" xfId="16644"/>
    <cellStyle name="Outlined 11 3 2 2" xfId="16645"/>
    <cellStyle name="Outlined 11 3 3" xfId="16646"/>
    <cellStyle name="Outlined 11 4" xfId="16647"/>
    <cellStyle name="Outlined 11 4 2" xfId="16648"/>
    <cellStyle name="Outlined 11 5" xfId="16649"/>
    <cellStyle name="Outlined 11 5 2" xfId="16650"/>
    <cellStyle name="Outlined 11 6" xfId="16651"/>
    <cellStyle name="Outlined 12" xfId="16652"/>
    <cellStyle name="Outlined 12 2" xfId="16653"/>
    <cellStyle name="Outlined 12 2 2" xfId="16654"/>
    <cellStyle name="Outlined 12 3" xfId="16655"/>
    <cellStyle name="Outlined 13" xfId="16656"/>
    <cellStyle name="Outlined 13 2" xfId="16657"/>
    <cellStyle name="Outlined 13 2 2" xfId="16658"/>
    <cellStyle name="Outlined 13 3" xfId="16659"/>
    <cellStyle name="Outlined 14" xfId="16660"/>
    <cellStyle name="Outlined 15" xfId="16661"/>
    <cellStyle name="Outlined 2" xfId="16662"/>
    <cellStyle name="Outlined 2 2" xfId="16663"/>
    <cellStyle name="Outlined 2 2 2" xfId="16664"/>
    <cellStyle name="Outlined 2 2 2 2" xfId="16665"/>
    <cellStyle name="Outlined 2 2 2 2 2" xfId="16666"/>
    <cellStyle name="Outlined 2 2 2 2 2 2" xfId="16667"/>
    <cellStyle name="Outlined 2 2 2 2 3" xfId="16668"/>
    <cellStyle name="Outlined 2 2 2 3" xfId="16669"/>
    <cellStyle name="Outlined 2 2 2 3 2" xfId="16670"/>
    <cellStyle name="Outlined 2 2 2 3 2 2" xfId="16671"/>
    <cellStyle name="Outlined 2 2 2 3 3" xfId="16672"/>
    <cellStyle name="Outlined 2 2 2 4" xfId="16673"/>
    <cellStyle name="Outlined 2 2 2 4 2" xfId="16674"/>
    <cellStyle name="Outlined 2 2 2 5" xfId="16675"/>
    <cellStyle name="Outlined 2 2 2 5 2" xfId="16676"/>
    <cellStyle name="Outlined 2 2 2 6" xfId="16677"/>
    <cellStyle name="Outlined 2 2 3" xfId="16678"/>
    <cellStyle name="Outlined 2 2 3 2" xfId="16679"/>
    <cellStyle name="Outlined 2 2 3 2 2" xfId="16680"/>
    <cellStyle name="Outlined 2 2 3 2 2 2" xfId="16681"/>
    <cellStyle name="Outlined 2 2 3 2 3" xfId="16682"/>
    <cellStyle name="Outlined 2 2 3 3" xfId="16683"/>
    <cellStyle name="Outlined 2 2 3 3 2" xfId="16684"/>
    <cellStyle name="Outlined 2 2 3 3 2 2" xfId="16685"/>
    <cellStyle name="Outlined 2 2 3 3 3" xfId="16686"/>
    <cellStyle name="Outlined 2 2 3 4" xfId="16687"/>
    <cellStyle name="Outlined 2 2 3 4 2" xfId="16688"/>
    <cellStyle name="Outlined 2 2 3 5" xfId="16689"/>
    <cellStyle name="Outlined 2 2 3 5 2" xfId="16690"/>
    <cellStyle name="Outlined 2 2 3 6" xfId="16691"/>
    <cellStyle name="Outlined 2 2 4" xfId="16692"/>
    <cellStyle name="Outlined 2 2 4 2" xfId="16693"/>
    <cellStyle name="Outlined 2 2 4 2 2" xfId="16694"/>
    <cellStyle name="Outlined 2 2 4 2 2 2" xfId="16695"/>
    <cellStyle name="Outlined 2 2 4 2 3" xfId="16696"/>
    <cellStyle name="Outlined 2 2 4 3" xfId="16697"/>
    <cellStyle name="Outlined 2 2 4 3 2" xfId="16698"/>
    <cellStyle name="Outlined 2 2 4 3 2 2" xfId="16699"/>
    <cellStyle name="Outlined 2 2 4 3 3" xfId="16700"/>
    <cellStyle name="Outlined 2 2 4 4" xfId="16701"/>
    <cellStyle name="Outlined 2 2 4 4 2" xfId="16702"/>
    <cellStyle name="Outlined 2 2 4 5" xfId="16703"/>
    <cellStyle name="Outlined 2 2 4 5 2" xfId="16704"/>
    <cellStyle name="Outlined 2 2 4 6" xfId="16705"/>
    <cellStyle name="Outlined 2 2 5" xfId="16706"/>
    <cellStyle name="Outlined 2 2 5 2" xfId="16707"/>
    <cellStyle name="Outlined 2 2 5 2 2" xfId="16708"/>
    <cellStyle name="Outlined 2 2 5 3" xfId="16709"/>
    <cellStyle name="Outlined 2 2 6" xfId="16710"/>
    <cellStyle name="Outlined 2 2_Other Benefits Allocation %" xfId="16711"/>
    <cellStyle name="Outlined 2 3" xfId="16712"/>
    <cellStyle name="Outlined 2 3 2" xfId="16713"/>
    <cellStyle name="Outlined 2 3 2 2" xfId="16714"/>
    <cellStyle name="Outlined 2 3 2 2 2" xfId="16715"/>
    <cellStyle name="Outlined 2 3 2 2 2 2" xfId="16716"/>
    <cellStyle name="Outlined 2 3 2 2 3" xfId="16717"/>
    <cellStyle name="Outlined 2 3 2 3" xfId="16718"/>
    <cellStyle name="Outlined 2 3 2 3 2" xfId="16719"/>
    <cellStyle name="Outlined 2 3 2 3 2 2" xfId="16720"/>
    <cellStyle name="Outlined 2 3 2 3 3" xfId="16721"/>
    <cellStyle name="Outlined 2 3 2 4" xfId="16722"/>
    <cellStyle name="Outlined 2 3 2 4 2" xfId="16723"/>
    <cellStyle name="Outlined 2 3 2 5" xfId="16724"/>
    <cellStyle name="Outlined 2 3 2 5 2" xfId="16725"/>
    <cellStyle name="Outlined 2 3 2 6" xfId="16726"/>
    <cellStyle name="Outlined 2 3 3" xfId="16727"/>
    <cellStyle name="Outlined 2 3 3 2" xfId="16728"/>
    <cellStyle name="Outlined 2 3 3 2 2" xfId="16729"/>
    <cellStyle name="Outlined 2 3 3 2 2 2" xfId="16730"/>
    <cellStyle name="Outlined 2 3 3 2 3" xfId="16731"/>
    <cellStyle name="Outlined 2 3 3 3" xfId="16732"/>
    <cellStyle name="Outlined 2 3 3 3 2" xfId="16733"/>
    <cellStyle name="Outlined 2 3 3 3 2 2" xfId="16734"/>
    <cellStyle name="Outlined 2 3 3 3 3" xfId="16735"/>
    <cellStyle name="Outlined 2 3 3 4" xfId="16736"/>
    <cellStyle name="Outlined 2 3 3 4 2" xfId="16737"/>
    <cellStyle name="Outlined 2 3 3 5" xfId="16738"/>
    <cellStyle name="Outlined 2 3 3 5 2" xfId="16739"/>
    <cellStyle name="Outlined 2 3 3 6" xfId="16740"/>
    <cellStyle name="Outlined 2 3 4" xfId="16741"/>
    <cellStyle name="Outlined 2 3 4 2" xfId="16742"/>
    <cellStyle name="Outlined 2 3 4 2 2" xfId="16743"/>
    <cellStyle name="Outlined 2 3 4 3" xfId="16744"/>
    <cellStyle name="Outlined 2 3 5" xfId="16745"/>
    <cellStyle name="Outlined 2 3 5 2" xfId="16746"/>
    <cellStyle name="Outlined 2 3 5 2 2" xfId="16747"/>
    <cellStyle name="Outlined 2 3 5 3" xfId="16748"/>
    <cellStyle name="Outlined 2 3 6" xfId="16749"/>
    <cellStyle name="Outlined 2 3 6 2" xfId="16750"/>
    <cellStyle name="Outlined 2 3 7" xfId="16751"/>
    <cellStyle name="Outlined 2 3 7 2" xfId="16752"/>
    <cellStyle name="Outlined 2 3 8" xfId="16753"/>
    <cellStyle name="Outlined 2 3_Other Benefits Allocation %" xfId="16754"/>
    <cellStyle name="Outlined 2 4" xfId="16755"/>
    <cellStyle name="Outlined 2 4 2" xfId="16756"/>
    <cellStyle name="Outlined 2 4 2 2" xfId="16757"/>
    <cellStyle name="Outlined 2 4 3" xfId="16758"/>
    <cellStyle name="Outlined 2 5" xfId="16759"/>
    <cellStyle name="Outlined 2_401K Summary" xfId="16760"/>
    <cellStyle name="Outlined 3" xfId="16761"/>
    <cellStyle name="Outlined 3 2" xfId="16762"/>
    <cellStyle name="Outlined 3 2 2" xfId="16763"/>
    <cellStyle name="Outlined 3 2 2 2" xfId="16764"/>
    <cellStyle name="Outlined 3 2 2 2 2" xfId="16765"/>
    <cellStyle name="Outlined 3 2 2 3" xfId="16766"/>
    <cellStyle name="Outlined 3 2 3" xfId="16767"/>
    <cellStyle name="Outlined 3 2 3 2" xfId="16768"/>
    <cellStyle name="Outlined 3 2 3 2 2" xfId="16769"/>
    <cellStyle name="Outlined 3 2 3 3" xfId="16770"/>
    <cellStyle name="Outlined 3 2 4" xfId="16771"/>
    <cellStyle name="Outlined 3 2 4 2" xfId="16772"/>
    <cellStyle name="Outlined 3 2 5" xfId="16773"/>
    <cellStyle name="Outlined 3 2 5 2" xfId="16774"/>
    <cellStyle name="Outlined 3 2 6" xfId="16775"/>
    <cellStyle name="Outlined 3 3" xfId="16776"/>
    <cellStyle name="Outlined 3 3 2" xfId="16777"/>
    <cellStyle name="Outlined 3 3 2 2" xfId="16778"/>
    <cellStyle name="Outlined 3 3 2 2 2" xfId="16779"/>
    <cellStyle name="Outlined 3 3 2 3" xfId="16780"/>
    <cellStyle name="Outlined 3 3 3" xfId="16781"/>
    <cellStyle name="Outlined 3 3 3 2" xfId="16782"/>
    <cellStyle name="Outlined 3 3 3 2 2" xfId="16783"/>
    <cellStyle name="Outlined 3 3 3 3" xfId="16784"/>
    <cellStyle name="Outlined 3 3 4" xfId="16785"/>
    <cellStyle name="Outlined 3 3 4 2" xfId="16786"/>
    <cellStyle name="Outlined 3 3 5" xfId="16787"/>
    <cellStyle name="Outlined 3 3 5 2" xfId="16788"/>
    <cellStyle name="Outlined 3 3 6" xfId="16789"/>
    <cellStyle name="Outlined 3 4" xfId="16790"/>
    <cellStyle name="Outlined 3 4 2" xfId="16791"/>
    <cellStyle name="Outlined 3 4 2 2" xfId="16792"/>
    <cellStyle name="Outlined 3 4 2 2 2" xfId="16793"/>
    <cellStyle name="Outlined 3 4 2 3" xfId="16794"/>
    <cellStyle name="Outlined 3 4 3" xfId="16795"/>
    <cellStyle name="Outlined 3 4 3 2" xfId="16796"/>
    <cellStyle name="Outlined 3 4 3 2 2" xfId="16797"/>
    <cellStyle name="Outlined 3 4 3 3" xfId="16798"/>
    <cellStyle name="Outlined 3 4 4" xfId="16799"/>
    <cellStyle name="Outlined 3 4 4 2" xfId="16800"/>
    <cellStyle name="Outlined 3 4 5" xfId="16801"/>
    <cellStyle name="Outlined 3 4 5 2" xfId="16802"/>
    <cellStyle name="Outlined 3 4 6" xfId="16803"/>
    <cellStyle name="Outlined 3 5" xfId="16804"/>
    <cellStyle name="Outlined 3 5 2" xfId="16805"/>
    <cellStyle name="Outlined 3 5 2 2" xfId="16806"/>
    <cellStyle name="Outlined 3 5 3" xfId="16807"/>
    <cellStyle name="Outlined 3 6" xfId="16808"/>
    <cellStyle name="Outlined 3_Other Benefits Allocation %" xfId="16809"/>
    <cellStyle name="Outlined 4" xfId="16810"/>
    <cellStyle name="Outlined 4 2" xfId="16811"/>
    <cellStyle name="Outlined 4 2 2" xfId="16812"/>
    <cellStyle name="Outlined 4 2 2 2" xfId="16813"/>
    <cellStyle name="Outlined 4 2 2 2 2" xfId="16814"/>
    <cellStyle name="Outlined 4 2 2 3" xfId="16815"/>
    <cellStyle name="Outlined 4 2 3" xfId="16816"/>
    <cellStyle name="Outlined 4 2 3 2" xfId="16817"/>
    <cellStyle name="Outlined 4 2 3 2 2" xfId="16818"/>
    <cellStyle name="Outlined 4 2 3 3" xfId="16819"/>
    <cellStyle name="Outlined 4 2 4" xfId="16820"/>
    <cellStyle name="Outlined 4 2 4 2" xfId="16821"/>
    <cellStyle name="Outlined 4 2 5" xfId="16822"/>
    <cellStyle name="Outlined 4 2 5 2" xfId="16823"/>
    <cellStyle name="Outlined 4 2 6" xfId="16824"/>
    <cellStyle name="Outlined 4 3" xfId="16825"/>
    <cellStyle name="Outlined 4 3 2" xfId="16826"/>
    <cellStyle name="Outlined 4 3 2 2" xfId="16827"/>
    <cellStyle name="Outlined 4 3 2 2 2" xfId="16828"/>
    <cellStyle name="Outlined 4 3 2 3" xfId="16829"/>
    <cellStyle name="Outlined 4 3 3" xfId="16830"/>
    <cellStyle name="Outlined 4 3 3 2" xfId="16831"/>
    <cellStyle name="Outlined 4 3 3 2 2" xfId="16832"/>
    <cellStyle name="Outlined 4 3 3 3" xfId="16833"/>
    <cellStyle name="Outlined 4 3 4" xfId="16834"/>
    <cellStyle name="Outlined 4 3 4 2" xfId="16835"/>
    <cellStyle name="Outlined 4 3 5" xfId="16836"/>
    <cellStyle name="Outlined 4 3 5 2" xfId="16837"/>
    <cellStyle name="Outlined 4 3 6" xfId="16838"/>
    <cellStyle name="Outlined 4 4" xfId="16839"/>
    <cellStyle name="Outlined 4 4 2" xfId="16840"/>
    <cellStyle name="Outlined 4 4 2 2" xfId="16841"/>
    <cellStyle name="Outlined 4 4 3" xfId="16842"/>
    <cellStyle name="Outlined 4 5" xfId="16843"/>
    <cellStyle name="Outlined 4 5 2" xfId="16844"/>
    <cellStyle name="Outlined 4 5 2 2" xfId="16845"/>
    <cellStyle name="Outlined 4 5 3" xfId="16846"/>
    <cellStyle name="Outlined 4 6" xfId="16847"/>
    <cellStyle name="Outlined 4 6 2" xfId="16848"/>
    <cellStyle name="Outlined 4 7" xfId="16849"/>
    <cellStyle name="Outlined 4 7 2" xfId="16850"/>
    <cellStyle name="Outlined 4 8" xfId="16851"/>
    <cellStyle name="Outlined 4_Other Benefits Allocation %" xfId="16852"/>
    <cellStyle name="Outlined 5" xfId="16853"/>
    <cellStyle name="Outlined 5 2" xfId="16854"/>
    <cellStyle name="Outlined 5 2 2" xfId="16855"/>
    <cellStyle name="Outlined 5 2 2 2" xfId="16856"/>
    <cellStyle name="Outlined 5 2 3" xfId="16857"/>
    <cellStyle name="Outlined 5 3" xfId="16858"/>
    <cellStyle name="Outlined 5 3 2" xfId="16859"/>
    <cellStyle name="Outlined 5 3 2 2" xfId="16860"/>
    <cellStyle name="Outlined 5 3 3" xfId="16861"/>
    <cellStyle name="Outlined 5 4" xfId="16862"/>
    <cellStyle name="Outlined 5 4 2" xfId="16863"/>
    <cellStyle name="Outlined 5 5" xfId="16864"/>
    <cellStyle name="Outlined 5 5 2" xfId="16865"/>
    <cellStyle name="Outlined 5 6" xfId="16866"/>
    <cellStyle name="Outlined 6" xfId="16867"/>
    <cellStyle name="Outlined 6 2" xfId="16868"/>
    <cellStyle name="Outlined 6 2 2" xfId="16869"/>
    <cellStyle name="Outlined 6 2 2 2" xfId="16870"/>
    <cellStyle name="Outlined 6 2 3" xfId="16871"/>
    <cellStyle name="Outlined 6 3" xfId="16872"/>
    <cellStyle name="Outlined 6 3 2" xfId="16873"/>
    <cellStyle name="Outlined 6 3 2 2" xfId="16874"/>
    <cellStyle name="Outlined 6 3 3" xfId="16875"/>
    <cellStyle name="Outlined 6 4" xfId="16876"/>
    <cellStyle name="Outlined 6 4 2" xfId="16877"/>
    <cellStyle name="Outlined 6 5" xfId="16878"/>
    <cellStyle name="Outlined 6 5 2" xfId="16879"/>
    <cellStyle name="Outlined 6 6" xfId="16880"/>
    <cellStyle name="Outlined 7" xfId="16881"/>
    <cellStyle name="Outlined 7 2" xfId="16882"/>
    <cellStyle name="Outlined 7 2 2" xfId="16883"/>
    <cellStyle name="Outlined 7 2 2 2" xfId="16884"/>
    <cellStyle name="Outlined 7 2 3" xfId="16885"/>
    <cellStyle name="Outlined 7 3" xfId="16886"/>
    <cellStyle name="Outlined 7 3 2" xfId="16887"/>
    <cellStyle name="Outlined 7 3 2 2" xfId="16888"/>
    <cellStyle name="Outlined 7 3 3" xfId="16889"/>
    <cellStyle name="Outlined 7 4" xfId="16890"/>
    <cellStyle name="Outlined 7 4 2" xfId="16891"/>
    <cellStyle name="Outlined 7 5" xfId="16892"/>
    <cellStyle name="Outlined 7 5 2" xfId="16893"/>
    <cellStyle name="Outlined 7 6" xfId="16894"/>
    <cellStyle name="Outlined 8" xfId="16895"/>
    <cellStyle name="Outlined 8 2" xfId="16896"/>
    <cellStyle name="Outlined 8 2 2" xfId="16897"/>
    <cellStyle name="Outlined 8 2 2 2" xfId="16898"/>
    <cellStyle name="Outlined 8 2 3" xfId="16899"/>
    <cellStyle name="Outlined 8 3" xfId="16900"/>
    <cellStyle name="Outlined 8 3 2" xfId="16901"/>
    <cellStyle name="Outlined 8 3 2 2" xfId="16902"/>
    <cellStyle name="Outlined 8 3 3" xfId="16903"/>
    <cellStyle name="Outlined 8 4" xfId="16904"/>
    <cellStyle name="Outlined 8 4 2" xfId="16905"/>
    <cellStyle name="Outlined 8 5" xfId="16906"/>
    <cellStyle name="Outlined 8 5 2" xfId="16907"/>
    <cellStyle name="Outlined 8 6" xfId="16908"/>
    <cellStyle name="Outlined 9" xfId="16909"/>
    <cellStyle name="Outlined 9 2" xfId="16910"/>
    <cellStyle name="Outlined 9 2 2" xfId="16911"/>
    <cellStyle name="Outlined 9 2 2 2" xfId="16912"/>
    <cellStyle name="Outlined 9 2 3" xfId="16913"/>
    <cellStyle name="Outlined 9 3" xfId="16914"/>
    <cellStyle name="Outlined 9 3 2" xfId="16915"/>
    <cellStyle name="Outlined 9 3 2 2" xfId="16916"/>
    <cellStyle name="Outlined 9 3 3" xfId="16917"/>
    <cellStyle name="Outlined 9 4" xfId="16918"/>
    <cellStyle name="Outlined 9 4 2" xfId="16919"/>
    <cellStyle name="Outlined 9 5" xfId="16920"/>
    <cellStyle name="Outlined 9 5 2" xfId="16921"/>
    <cellStyle name="Outlined 9 6" xfId="16922"/>
    <cellStyle name="Outlined_401K Summary" xfId="16923"/>
    <cellStyle name="Output 2" xfId="16924"/>
    <cellStyle name="Output 2 10" xfId="16925"/>
    <cellStyle name="Output 2 10 2" xfId="16926"/>
    <cellStyle name="Output 2 10 2 2" xfId="16927"/>
    <cellStyle name="Output 2 10 3" xfId="16928"/>
    <cellStyle name="Output 2 11" xfId="16929"/>
    <cellStyle name="Output 2 12" xfId="63147"/>
    <cellStyle name="Output 2 2" xfId="16930"/>
    <cellStyle name="Output 2 2 10" xfId="16931"/>
    <cellStyle name="Output 2 2 10 2" xfId="16932"/>
    <cellStyle name="Output 2 2 10 2 2" xfId="16933"/>
    <cellStyle name="Output 2 2 10 3" xfId="16934"/>
    <cellStyle name="Output 2 2 11" xfId="16935"/>
    <cellStyle name="Output 2 2 12" xfId="63148"/>
    <cellStyle name="Output 2 2 2" xfId="16936"/>
    <cellStyle name="Output 2 2 2 2" xfId="16937"/>
    <cellStyle name="Output 2 2 2 2 2" xfId="16938"/>
    <cellStyle name="Output 2 2 2 2 2 2" xfId="16939"/>
    <cellStyle name="Output 2 2 2 2 2 2 2" xfId="16940"/>
    <cellStyle name="Output 2 2 2 2 2 3" xfId="16941"/>
    <cellStyle name="Output 2 2 2 2 3" xfId="16942"/>
    <cellStyle name="Output 2 2 2 2 3 2" xfId="16943"/>
    <cellStyle name="Output 2 2 2 2 3 2 2" xfId="16944"/>
    <cellStyle name="Output 2 2 2 2 3 3" xfId="16945"/>
    <cellStyle name="Output 2 2 2 2 4" xfId="16946"/>
    <cellStyle name="Output 2 2 2 2 4 2" xfId="16947"/>
    <cellStyle name="Output 2 2 2 2 5" xfId="16948"/>
    <cellStyle name="Output 2 2 2 2 5 2" xfId="16949"/>
    <cellStyle name="Output 2 2 2 2 6" xfId="16950"/>
    <cellStyle name="Output 2 2 2 3" xfId="16951"/>
    <cellStyle name="Output 2 2 2 3 2" xfId="16952"/>
    <cellStyle name="Output 2 2 2 3 2 2" xfId="16953"/>
    <cellStyle name="Output 2 2 2 3 2 2 2" xfId="16954"/>
    <cellStyle name="Output 2 2 2 3 2 3" xfId="16955"/>
    <cellStyle name="Output 2 2 2 3 3" xfId="16956"/>
    <cellStyle name="Output 2 2 2 3 3 2" xfId="16957"/>
    <cellStyle name="Output 2 2 2 3 3 2 2" xfId="16958"/>
    <cellStyle name="Output 2 2 2 3 3 3" xfId="16959"/>
    <cellStyle name="Output 2 2 2 3 4" xfId="16960"/>
    <cellStyle name="Output 2 2 2 3 4 2" xfId="16961"/>
    <cellStyle name="Output 2 2 2 3 5" xfId="16962"/>
    <cellStyle name="Output 2 2 2 3 5 2" xfId="16963"/>
    <cellStyle name="Output 2 2 2 3 6" xfId="16964"/>
    <cellStyle name="Output 2 2 2 4" xfId="16965"/>
    <cellStyle name="Output 2 2 2 4 2" xfId="16966"/>
    <cellStyle name="Output 2 2 2 4 2 2" xfId="16967"/>
    <cellStyle name="Output 2 2 2 4 3" xfId="16968"/>
    <cellStyle name="Output 2 2 2 5" xfId="16969"/>
    <cellStyle name="Output 2 2 2 5 2" xfId="16970"/>
    <cellStyle name="Output 2 2 2 5 2 2" xfId="16971"/>
    <cellStyle name="Output 2 2 2 5 3" xfId="16972"/>
    <cellStyle name="Output 2 2 2 6" xfId="16973"/>
    <cellStyle name="Output 2 2 2 6 2" xfId="16974"/>
    <cellStyle name="Output 2 2 2 7" xfId="16975"/>
    <cellStyle name="Output 2 2 2 7 2" xfId="16976"/>
    <cellStyle name="Output 2 2 2 8" xfId="16977"/>
    <cellStyle name="Output 2 2 2 9" xfId="63149"/>
    <cellStyle name="Output 2 2 2_Other Benefits Allocation %" xfId="16978"/>
    <cellStyle name="Output 2 2 3" xfId="16979"/>
    <cellStyle name="Output 2 2 3 2" xfId="16980"/>
    <cellStyle name="Output 2 2 3 2 2" xfId="16981"/>
    <cellStyle name="Output 2 2 3 3" xfId="16982"/>
    <cellStyle name="Output 2 2 4" xfId="16983"/>
    <cellStyle name="Output 2 2 4 2" xfId="16984"/>
    <cellStyle name="Output 2 2 4 2 2" xfId="16985"/>
    <cellStyle name="Output 2 2 4 3" xfId="16986"/>
    <cellStyle name="Output 2 2 5" xfId="16987"/>
    <cellStyle name="Output 2 2 5 2" xfId="16988"/>
    <cellStyle name="Output 2 2 5 2 2" xfId="16989"/>
    <cellStyle name="Output 2 2 5 3" xfId="16990"/>
    <cellStyle name="Output 2 2 6" xfId="16991"/>
    <cellStyle name="Output 2 2 6 2" xfId="16992"/>
    <cellStyle name="Output 2 2 6 2 2" xfId="16993"/>
    <cellStyle name="Output 2 2 6 3" xfId="16994"/>
    <cellStyle name="Output 2 2 7" xfId="16995"/>
    <cellStyle name="Output 2 2 7 2" xfId="16996"/>
    <cellStyle name="Output 2 2 7 2 2" xfId="16997"/>
    <cellStyle name="Output 2 2 7 3" xfId="16998"/>
    <cellStyle name="Output 2 2 8" xfId="16999"/>
    <cellStyle name="Output 2 2 8 2" xfId="17000"/>
    <cellStyle name="Output 2 2 8 2 2" xfId="17001"/>
    <cellStyle name="Output 2 2 8 3" xfId="17002"/>
    <cellStyle name="Output 2 2 9" xfId="17003"/>
    <cellStyle name="Output 2 2 9 2" xfId="17004"/>
    <cellStyle name="Output 2 2 9 2 2" xfId="17005"/>
    <cellStyle name="Output 2 2 9 3" xfId="17006"/>
    <cellStyle name="Output 2 2_Other Benefits Allocation %" xfId="17007"/>
    <cellStyle name="Output 2 3" xfId="17008"/>
    <cellStyle name="Output 2 3 2" xfId="17009"/>
    <cellStyle name="Output 2 3 2 2" xfId="17010"/>
    <cellStyle name="Output 2 3 2 2 2" xfId="17011"/>
    <cellStyle name="Output 2 3 2 2 2 2" xfId="17012"/>
    <cellStyle name="Output 2 3 2 2 2 2 2" xfId="17013"/>
    <cellStyle name="Output 2 3 2 2 2 3" xfId="17014"/>
    <cellStyle name="Output 2 3 2 2 3" xfId="17015"/>
    <cellStyle name="Output 2 3 2 2 3 2" xfId="17016"/>
    <cellStyle name="Output 2 3 2 2 3 2 2" xfId="17017"/>
    <cellStyle name="Output 2 3 2 2 3 3" xfId="17018"/>
    <cellStyle name="Output 2 3 2 2 4" xfId="17019"/>
    <cellStyle name="Output 2 3 2 2 4 2" xfId="17020"/>
    <cellStyle name="Output 2 3 2 2 5" xfId="17021"/>
    <cellStyle name="Output 2 3 2 2 5 2" xfId="17022"/>
    <cellStyle name="Output 2 3 2 2 6" xfId="17023"/>
    <cellStyle name="Output 2 3 2 3" xfId="17024"/>
    <cellStyle name="Output 2 3 2 3 2" xfId="17025"/>
    <cellStyle name="Output 2 3 2 3 2 2" xfId="17026"/>
    <cellStyle name="Output 2 3 2 3 2 2 2" xfId="17027"/>
    <cellStyle name="Output 2 3 2 3 2 3" xfId="17028"/>
    <cellStyle name="Output 2 3 2 3 3" xfId="17029"/>
    <cellStyle name="Output 2 3 2 3 3 2" xfId="17030"/>
    <cellStyle name="Output 2 3 2 3 3 2 2" xfId="17031"/>
    <cellStyle name="Output 2 3 2 3 3 3" xfId="17032"/>
    <cellStyle name="Output 2 3 2 3 4" xfId="17033"/>
    <cellStyle name="Output 2 3 2 3 4 2" xfId="17034"/>
    <cellStyle name="Output 2 3 2 3 5" xfId="17035"/>
    <cellStyle name="Output 2 3 2 3 5 2" xfId="17036"/>
    <cellStyle name="Output 2 3 2 3 6" xfId="17037"/>
    <cellStyle name="Output 2 3 2 4" xfId="17038"/>
    <cellStyle name="Output 2 3 2 4 2" xfId="17039"/>
    <cellStyle name="Output 2 3 2 4 2 2" xfId="17040"/>
    <cellStyle name="Output 2 3 2 4 3" xfId="17041"/>
    <cellStyle name="Output 2 3 2 5" xfId="17042"/>
    <cellStyle name="Output 2 3 2 5 2" xfId="17043"/>
    <cellStyle name="Output 2 3 2 5 2 2" xfId="17044"/>
    <cellStyle name="Output 2 3 2 5 3" xfId="17045"/>
    <cellStyle name="Output 2 3 2 6" xfId="17046"/>
    <cellStyle name="Output 2 3 2 6 2" xfId="17047"/>
    <cellStyle name="Output 2 3 2 7" xfId="17048"/>
    <cellStyle name="Output 2 3 2 7 2" xfId="17049"/>
    <cellStyle name="Output 2 3 2 8" xfId="17050"/>
    <cellStyle name="Output 2 3 2 9" xfId="63151"/>
    <cellStyle name="Output 2 3 2_Other Benefits Allocation %" xfId="17051"/>
    <cellStyle name="Output 2 3 3" xfId="17052"/>
    <cellStyle name="Output 2 3 3 2" xfId="17053"/>
    <cellStyle name="Output 2 3 3 2 2" xfId="17054"/>
    <cellStyle name="Output 2 3 3 3" xfId="17055"/>
    <cellStyle name="Output 2 3 4" xfId="17056"/>
    <cellStyle name="Output 2 3 5" xfId="63150"/>
    <cellStyle name="Output 2 3_Other Benefits Allocation %" xfId="17057"/>
    <cellStyle name="Output 2 4" xfId="17058"/>
    <cellStyle name="Output 2 4 2" xfId="17059"/>
    <cellStyle name="Output 2 4 2 2" xfId="17060"/>
    <cellStyle name="Output 2 4 2 2 2" xfId="17061"/>
    <cellStyle name="Output 2 4 2 2 2 2" xfId="17062"/>
    <cellStyle name="Output 2 4 2 2 3" xfId="17063"/>
    <cellStyle name="Output 2 4 2 3" xfId="17064"/>
    <cellStyle name="Output 2 4 2 3 2" xfId="17065"/>
    <cellStyle name="Output 2 4 2 3 2 2" xfId="17066"/>
    <cellStyle name="Output 2 4 2 3 3" xfId="17067"/>
    <cellStyle name="Output 2 4 2 4" xfId="17068"/>
    <cellStyle name="Output 2 4 2 4 2" xfId="17069"/>
    <cellStyle name="Output 2 4 2 5" xfId="17070"/>
    <cellStyle name="Output 2 4 2 5 2" xfId="17071"/>
    <cellStyle name="Output 2 4 2 6" xfId="17072"/>
    <cellStyle name="Output 2 4 3" xfId="17073"/>
    <cellStyle name="Output 2 4 3 2" xfId="17074"/>
    <cellStyle name="Output 2 4 3 2 2" xfId="17075"/>
    <cellStyle name="Output 2 4 3 2 2 2" xfId="17076"/>
    <cellStyle name="Output 2 4 3 2 3" xfId="17077"/>
    <cellStyle name="Output 2 4 3 3" xfId="17078"/>
    <cellStyle name="Output 2 4 3 3 2" xfId="17079"/>
    <cellStyle name="Output 2 4 3 3 2 2" xfId="17080"/>
    <cellStyle name="Output 2 4 3 3 3" xfId="17081"/>
    <cellStyle name="Output 2 4 3 4" xfId="17082"/>
    <cellStyle name="Output 2 4 3 4 2" xfId="17083"/>
    <cellStyle name="Output 2 4 3 5" xfId="17084"/>
    <cellStyle name="Output 2 4 3 5 2" xfId="17085"/>
    <cellStyle name="Output 2 4 3 6" xfId="17086"/>
    <cellStyle name="Output 2 4 4" xfId="17087"/>
    <cellStyle name="Output 2 4 4 2" xfId="17088"/>
    <cellStyle name="Output 2 4 4 2 2" xfId="17089"/>
    <cellStyle name="Output 2 4 4 3" xfId="17090"/>
    <cellStyle name="Output 2 4 5" xfId="17091"/>
    <cellStyle name="Output 2 4 5 2" xfId="17092"/>
    <cellStyle name="Output 2 4 5 2 2" xfId="17093"/>
    <cellStyle name="Output 2 4 5 3" xfId="17094"/>
    <cellStyle name="Output 2 4 6" xfId="17095"/>
    <cellStyle name="Output 2 4 6 2" xfId="17096"/>
    <cellStyle name="Output 2 4 7" xfId="17097"/>
    <cellStyle name="Output 2 4 7 2" xfId="17098"/>
    <cellStyle name="Output 2 4 8" xfId="17099"/>
    <cellStyle name="Output 2 4 9" xfId="63152"/>
    <cellStyle name="Output 2 4_Other Benefits Allocation %" xfId="17100"/>
    <cellStyle name="Output 2 5" xfId="17101"/>
    <cellStyle name="Output 2 5 2" xfId="17102"/>
    <cellStyle name="Output 2 5 2 2" xfId="17103"/>
    <cellStyle name="Output 2 5 3" xfId="17104"/>
    <cellStyle name="Output 2 6" xfId="17105"/>
    <cellStyle name="Output 2 6 2" xfId="17106"/>
    <cellStyle name="Output 2 6 2 2" xfId="17107"/>
    <cellStyle name="Output 2 6 3" xfId="17108"/>
    <cellStyle name="Output 2 7" xfId="17109"/>
    <cellStyle name="Output 2 7 2" xfId="17110"/>
    <cellStyle name="Output 2 7 2 2" xfId="17111"/>
    <cellStyle name="Output 2 7 3" xfId="17112"/>
    <cellStyle name="Output 2 8" xfId="17113"/>
    <cellStyle name="Output 2 8 2" xfId="17114"/>
    <cellStyle name="Output 2 8 2 2" xfId="17115"/>
    <cellStyle name="Output 2 8 3" xfId="17116"/>
    <cellStyle name="Output 2 9" xfId="17117"/>
    <cellStyle name="Output 2 9 2" xfId="17118"/>
    <cellStyle name="Output 2 9 2 2" xfId="17119"/>
    <cellStyle name="Output 2 9 3" xfId="17120"/>
    <cellStyle name="Output 2_401K Summary" xfId="17121"/>
    <cellStyle name="Output 3" xfId="17122"/>
    <cellStyle name="Output 3 2" xfId="17123"/>
    <cellStyle name="Output 3 2 2" xfId="17124"/>
    <cellStyle name="Output 3 2 3" xfId="63154"/>
    <cellStyle name="Output 3 3" xfId="17125"/>
    <cellStyle name="Output 3 3 2" xfId="17126"/>
    <cellStyle name="Output 3 4" xfId="17127"/>
    <cellStyle name="Output 3 5" xfId="17128"/>
    <cellStyle name="Output 3 6" xfId="63153"/>
    <cellStyle name="Output 4" xfId="17129"/>
    <cellStyle name="Output 5" xfId="17130"/>
    <cellStyle name="Output 6" xfId="17131"/>
    <cellStyle name="Output 7" xfId="17132"/>
    <cellStyle name="Output 8" xfId="17133"/>
    <cellStyle name="Output 9" xfId="17134"/>
    <cellStyle name="Output Amounts" xfId="17135"/>
    <cellStyle name="Output Column Headings" xfId="17136"/>
    <cellStyle name="Output Line Items" xfId="17137"/>
    <cellStyle name="Output Report Heading" xfId="17138"/>
    <cellStyle name="Output Report Title" xfId="17139"/>
    <cellStyle name="Output1_Back" xfId="17140"/>
    <cellStyle name="p" xfId="17141"/>
    <cellStyle name="p." xfId="17142"/>
    <cellStyle name="p. 2" xfId="17143"/>
    <cellStyle name="p._March_LTD_Premium" xfId="17144"/>
    <cellStyle name="p`1" xfId="17145"/>
    <cellStyle name="p0" xfId="17146"/>
    <cellStyle name="p0 2" xfId="17147"/>
    <cellStyle name="p0 2 2" xfId="17148"/>
    <cellStyle name="p0 2 2 2" xfId="17149"/>
    <cellStyle name="p0 2 3" xfId="17150"/>
    <cellStyle name="p0 3" xfId="17151"/>
    <cellStyle name="p0 3 2" xfId="17152"/>
    <cellStyle name="p1" xfId="17153"/>
    <cellStyle name="p1 2" xfId="17154"/>
    <cellStyle name="p1 2 2" xfId="17155"/>
    <cellStyle name="p1 2 2 2" xfId="17156"/>
    <cellStyle name="p1 2 3" xfId="17157"/>
    <cellStyle name="p1 3" xfId="17158"/>
    <cellStyle name="p1 3 2" xfId="17159"/>
    <cellStyle name="p12" xfId="17160"/>
    <cellStyle name="p2" xfId="17161"/>
    <cellStyle name="p2 2" xfId="17162"/>
    <cellStyle name="p4" xfId="17163"/>
    <cellStyle name="Page Heading" xfId="17164"/>
    <cellStyle name="Page Heading Large" xfId="17165"/>
    <cellStyle name="Page Heading Large 2" xfId="17166"/>
    <cellStyle name="Page Heading Large_March_LTD_Premium" xfId="17167"/>
    <cellStyle name="Page Heading Small" xfId="17168"/>
    <cellStyle name="Page Heading Small 2" xfId="17169"/>
    <cellStyle name="Page Heading Small_March_LTD_Premium" xfId="17170"/>
    <cellStyle name="Page Number" xfId="17171"/>
    <cellStyle name="Page Number 2" xfId="17172"/>
    <cellStyle name="Page Number_March_LTD_Premium" xfId="17173"/>
    <cellStyle name="Page Title" xfId="17174"/>
    <cellStyle name="PageSubTitle" xfId="17175"/>
    <cellStyle name="PageTitle" xfId="17176"/>
    <cellStyle name="pct2_yr-yr" xfId="17177"/>
    <cellStyle name="per.style" xfId="17178"/>
    <cellStyle name="Percent" xfId="63664" builtinId="5"/>
    <cellStyle name="Percent (0)" xfId="17179"/>
    <cellStyle name="Percent (1)" xfId="17180"/>
    <cellStyle name="Percent [0]" xfId="17181"/>
    <cellStyle name="Percent [0] 2" xfId="17182"/>
    <cellStyle name="Percent [0]_Aug 2014 Variance" xfId="17183"/>
    <cellStyle name="Percent [00]" xfId="17184"/>
    <cellStyle name="Percent [1]" xfId="17185"/>
    <cellStyle name="Percent [1] 2" xfId="17186"/>
    <cellStyle name="Percent [1]_Aug 2014 Variance" xfId="17187"/>
    <cellStyle name="Percent [2]" xfId="17188"/>
    <cellStyle name="Percent [2] 2" xfId="17189"/>
    <cellStyle name="Percent [2] 3" xfId="17190"/>
    <cellStyle name="Percent [2]_3) LTD 2014 FPL Exp Mid Yr" xfId="17191"/>
    <cellStyle name="Percent 1" xfId="17192"/>
    <cellStyle name="Percent 10" xfId="17193"/>
    <cellStyle name="Percent 10 2" xfId="17194"/>
    <cellStyle name="Percent 11" xfId="17195"/>
    <cellStyle name="Percent 11 2" xfId="17196"/>
    <cellStyle name="Percent 11 2 2" xfId="17197"/>
    <cellStyle name="Percent 11 2 2 2" xfId="63680"/>
    <cellStyle name="Percent 11 2 3" xfId="63681"/>
    <cellStyle name="Percent 11 2 4" xfId="63682"/>
    <cellStyle name="Percent 11 3" xfId="17198"/>
    <cellStyle name="Percent 11 4" xfId="63683"/>
    <cellStyle name="Percent 12" xfId="17199"/>
    <cellStyle name="Percent 13" xfId="17200"/>
    <cellStyle name="Percent 14" xfId="17201"/>
    <cellStyle name="Percent 15" xfId="17202"/>
    <cellStyle name="Percent 15 10" xfId="17203"/>
    <cellStyle name="Percent 15 10 2" xfId="17204"/>
    <cellStyle name="Percent 15 11" xfId="17205"/>
    <cellStyle name="Percent 15 2" xfId="17206"/>
    <cellStyle name="Percent 15 2 2" xfId="17207"/>
    <cellStyle name="Percent 15 2 2 2" xfId="17208"/>
    <cellStyle name="Percent 15 2 2 2 2" xfId="17209"/>
    <cellStyle name="Percent 15 2 2 2 2 2" xfId="17210"/>
    <cellStyle name="Percent 15 2 2 2 2 2 2" xfId="17211"/>
    <cellStyle name="Percent 15 2 2 2 2 3" xfId="17212"/>
    <cellStyle name="Percent 15 2 2 2 3" xfId="17213"/>
    <cellStyle name="Percent 15 2 2 2 3 2" xfId="17214"/>
    <cellStyle name="Percent 15 2 2 2 3 2 2" xfId="17215"/>
    <cellStyle name="Percent 15 2 2 2 3 3" xfId="17216"/>
    <cellStyle name="Percent 15 2 2 2 4" xfId="17217"/>
    <cellStyle name="Percent 15 2 2 2 4 2" xfId="17218"/>
    <cellStyle name="Percent 15 2 2 2 5" xfId="17219"/>
    <cellStyle name="Percent 15 2 2 2 5 2" xfId="17220"/>
    <cellStyle name="Percent 15 2 2 2 6" xfId="17221"/>
    <cellStyle name="Percent 15 2 2 3" xfId="17222"/>
    <cellStyle name="Percent 15 2 2 3 2" xfId="17223"/>
    <cellStyle name="Percent 15 2 2 3 2 2" xfId="17224"/>
    <cellStyle name="Percent 15 2 2 3 2 2 2" xfId="17225"/>
    <cellStyle name="Percent 15 2 2 3 2 3" xfId="17226"/>
    <cellStyle name="Percent 15 2 2 3 3" xfId="17227"/>
    <cellStyle name="Percent 15 2 2 3 3 2" xfId="17228"/>
    <cellStyle name="Percent 15 2 2 3 3 2 2" xfId="17229"/>
    <cellStyle name="Percent 15 2 2 3 3 3" xfId="17230"/>
    <cellStyle name="Percent 15 2 2 3 4" xfId="17231"/>
    <cellStyle name="Percent 15 2 2 3 4 2" xfId="17232"/>
    <cellStyle name="Percent 15 2 2 3 5" xfId="17233"/>
    <cellStyle name="Percent 15 2 2 3 5 2" xfId="17234"/>
    <cellStyle name="Percent 15 2 2 3 6" xfId="17235"/>
    <cellStyle name="Percent 15 2 2 4" xfId="17236"/>
    <cellStyle name="Percent 15 2 2 4 2" xfId="17237"/>
    <cellStyle name="Percent 15 2 2 4 2 2" xfId="17238"/>
    <cellStyle name="Percent 15 2 2 4 3" xfId="17239"/>
    <cellStyle name="Percent 15 2 2 5" xfId="17240"/>
    <cellStyle name="Percent 15 2 2 5 2" xfId="17241"/>
    <cellStyle name="Percent 15 2 2 5 2 2" xfId="17242"/>
    <cellStyle name="Percent 15 2 2 5 3" xfId="17243"/>
    <cellStyle name="Percent 15 2 2 6" xfId="17244"/>
    <cellStyle name="Percent 15 2 2 6 2" xfId="17245"/>
    <cellStyle name="Percent 15 2 2 7" xfId="17246"/>
    <cellStyle name="Percent 15 2 2 7 2" xfId="17247"/>
    <cellStyle name="Percent 15 2 2 8" xfId="17248"/>
    <cellStyle name="Percent 15 2 3" xfId="17249"/>
    <cellStyle name="Percent 15 2 3 2" xfId="17250"/>
    <cellStyle name="Percent 15 2 3 2 2" xfId="17251"/>
    <cellStyle name="Percent 15 2 3 2 2 2" xfId="17252"/>
    <cellStyle name="Percent 15 2 3 2 3" xfId="17253"/>
    <cellStyle name="Percent 15 2 3 3" xfId="17254"/>
    <cellStyle name="Percent 15 2 3 3 2" xfId="17255"/>
    <cellStyle name="Percent 15 2 3 3 2 2" xfId="17256"/>
    <cellStyle name="Percent 15 2 3 3 3" xfId="17257"/>
    <cellStyle name="Percent 15 2 3 4" xfId="17258"/>
    <cellStyle name="Percent 15 2 3 4 2" xfId="17259"/>
    <cellStyle name="Percent 15 2 3 5" xfId="17260"/>
    <cellStyle name="Percent 15 2 3 5 2" xfId="17261"/>
    <cellStyle name="Percent 15 2 3 6" xfId="17262"/>
    <cellStyle name="Percent 15 2 4" xfId="17263"/>
    <cellStyle name="Percent 15 2 4 2" xfId="17264"/>
    <cellStyle name="Percent 15 2 4 2 2" xfId="17265"/>
    <cellStyle name="Percent 15 2 4 2 2 2" xfId="17266"/>
    <cellStyle name="Percent 15 2 4 2 3" xfId="17267"/>
    <cellStyle name="Percent 15 2 4 3" xfId="17268"/>
    <cellStyle name="Percent 15 2 4 3 2" xfId="17269"/>
    <cellStyle name="Percent 15 2 4 3 2 2" xfId="17270"/>
    <cellStyle name="Percent 15 2 4 3 3" xfId="17271"/>
    <cellStyle name="Percent 15 2 4 4" xfId="17272"/>
    <cellStyle name="Percent 15 2 4 4 2" xfId="17273"/>
    <cellStyle name="Percent 15 2 4 5" xfId="17274"/>
    <cellStyle name="Percent 15 2 4 5 2" xfId="17275"/>
    <cellStyle name="Percent 15 2 4 6" xfId="17276"/>
    <cellStyle name="Percent 15 2 5" xfId="17277"/>
    <cellStyle name="Percent 15 2 5 2" xfId="17278"/>
    <cellStyle name="Percent 15 2 5 2 2" xfId="17279"/>
    <cellStyle name="Percent 15 2 5 3" xfId="17280"/>
    <cellStyle name="Percent 15 2 6" xfId="17281"/>
    <cellStyle name="Percent 15 2 6 2" xfId="17282"/>
    <cellStyle name="Percent 15 2 6 2 2" xfId="17283"/>
    <cellStyle name="Percent 15 2 6 3" xfId="17284"/>
    <cellStyle name="Percent 15 2 7" xfId="17285"/>
    <cellStyle name="Percent 15 2 7 2" xfId="17286"/>
    <cellStyle name="Percent 15 2 8" xfId="17287"/>
    <cellStyle name="Percent 15 2 8 2" xfId="17288"/>
    <cellStyle name="Percent 15 2 9" xfId="17289"/>
    <cellStyle name="Percent 15 3" xfId="17290"/>
    <cellStyle name="Percent 15 3 2" xfId="17291"/>
    <cellStyle name="Percent 15 3 2 2" xfId="17292"/>
    <cellStyle name="Percent 15 3 2 2 2" xfId="17293"/>
    <cellStyle name="Percent 15 3 2 2 2 2" xfId="17294"/>
    <cellStyle name="Percent 15 3 2 2 3" xfId="17295"/>
    <cellStyle name="Percent 15 3 2 3" xfId="17296"/>
    <cellStyle name="Percent 15 3 2 3 2" xfId="17297"/>
    <cellStyle name="Percent 15 3 2 3 2 2" xfId="17298"/>
    <cellStyle name="Percent 15 3 2 3 3" xfId="17299"/>
    <cellStyle name="Percent 15 3 2 4" xfId="17300"/>
    <cellStyle name="Percent 15 3 2 4 2" xfId="17301"/>
    <cellStyle name="Percent 15 3 2 5" xfId="17302"/>
    <cellStyle name="Percent 15 3 2 5 2" xfId="17303"/>
    <cellStyle name="Percent 15 3 2 6" xfId="17304"/>
    <cellStyle name="Percent 15 3 3" xfId="17305"/>
    <cellStyle name="Percent 15 3 3 2" xfId="17306"/>
    <cellStyle name="Percent 15 3 3 2 2" xfId="17307"/>
    <cellStyle name="Percent 15 3 3 2 2 2" xfId="17308"/>
    <cellStyle name="Percent 15 3 3 2 3" xfId="17309"/>
    <cellStyle name="Percent 15 3 3 3" xfId="17310"/>
    <cellStyle name="Percent 15 3 3 3 2" xfId="17311"/>
    <cellStyle name="Percent 15 3 3 3 2 2" xfId="17312"/>
    <cellStyle name="Percent 15 3 3 3 3" xfId="17313"/>
    <cellStyle name="Percent 15 3 3 4" xfId="17314"/>
    <cellStyle name="Percent 15 3 3 4 2" xfId="17315"/>
    <cellStyle name="Percent 15 3 3 5" xfId="17316"/>
    <cellStyle name="Percent 15 3 3 5 2" xfId="17317"/>
    <cellStyle name="Percent 15 3 3 6" xfId="17318"/>
    <cellStyle name="Percent 15 3 4" xfId="17319"/>
    <cellStyle name="Percent 15 3 4 2" xfId="17320"/>
    <cellStyle name="Percent 15 3 4 2 2" xfId="17321"/>
    <cellStyle name="Percent 15 3 4 3" xfId="17322"/>
    <cellStyle name="Percent 15 3 5" xfId="17323"/>
    <cellStyle name="Percent 15 3 5 2" xfId="17324"/>
    <cellStyle name="Percent 15 3 5 2 2" xfId="17325"/>
    <cellStyle name="Percent 15 3 5 3" xfId="17326"/>
    <cellStyle name="Percent 15 3 6" xfId="17327"/>
    <cellStyle name="Percent 15 3 6 2" xfId="17328"/>
    <cellStyle name="Percent 15 3 7" xfId="17329"/>
    <cellStyle name="Percent 15 3 7 2" xfId="17330"/>
    <cellStyle name="Percent 15 3 8" xfId="17331"/>
    <cellStyle name="Percent 15 4" xfId="17332"/>
    <cellStyle name="Percent 15 4 2" xfId="17333"/>
    <cellStyle name="Percent 15 4 2 2" xfId="17334"/>
    <cellStyle name="Percent 15 4 2 2 2" xfId="17335"/>
    <cellStyle name="Percent 15 4 2 2 2 2" xfId="17336"/>
    <cellStyle name="Percent 15 4 2 2 3" xfId="17337"/>
    <cellStyle name="Percent 15 4 2 3" xfId="17338"/>
    <cellStyle name="Percent 15 4 2 3 2" xfId="17339"/>
    <cellStyle name="Percent 15 4 2 3 2 2" xfId="17340"/>
    <cellStyle name="Percent 15 4 2 3 3" xfId="17341"/>
    <cellStyle name="Percent 15 4 2 4" xfId="17342"/>
    <cellStyle name="Percent 15 4 2 4 2" xfId="17343"/>
    <cellStyle name="Percent 15 4 2 5" xfId="17344"/>
    <cellStyle name="Percent 15 4 2 5 2" xfId="17345"/>
    <cellStyle name="Percent 15 4 2 6" xfId="17346"/>
    <cellStyle name="Percent 15 4 3" xfId="17347"/>
    <cellStyle name="Percent 15 4 3 2" xfId="17348"/>
    <cellStyle name="Percent 15 4 3 2 2" xfId="17349"/>
    <cellStyle name="Percent 15 4 3 2 2 2" xfId="17350"/>
    <cellStyle name="Percent 15 4 3 2 3" xfId="17351"/>
    <cellStyle name="Percent 15 4 3 3" xfId="17352"/>
    <cellStyle name="Percent 15 4 3 3 2" xfId="17353"/>
    <cellStyle name="Percent 15 4 3 3 2 2" xfId="17354"/>
    <cellStyle name="Percent 15 4 3 3 3" xfId="17355"/>
    <cellStyle name="Percent 15 4 3 4" xfId="17356"/>
    <cellStyle name="Percent 15 4 3 4 2" xfId="17357"/>
    <cellStyle name="Percent 15 4 3 5" xfId="17358"/>
    <cellStyle name="Percent 15 4 3 5 2" xfId="17359"/>
    <cellStyle name="Percent 15 4 3 6" xfId="17360"/>
    <cellStyle name="Percent 15 4 4" xfId="17361"/>
    <cellStyle name="Percent 15 4 4 2" xfId="17362"/>
    <cellStyle name="Percent 15 4 4 2 2" xfId="17363"/>
    <cellStyle name="Percent 15 4 4 3" xfId="17364"/>
    <cellStyle name="Percent 15 4 5" xfId="17365"/>
    <cellStyle name="Percent 15 4 5 2" xfId="17366"/>
    <cellStyle name="Percent 15 4 5 2 2" xfId="17367"/>
    <cellStyle name="Percent 15 4 5 3" xfId="17368"/>
    <cellStyle name="Percent 15 4 6" xfId="17369"/>
    <cellStyle name="Percent 15 4 6 2" xfId="17370"/>
    <cellStyle name="Percent 15 4 7" xfId="17371"/>
    <cellStyle name="Percent 15 4 7 2" xfId="17372"/>
    <cellStyle name="Percent 15 4 8" xfId="17373"/>
    <cellStyle name="Percent 15 5" xfId="17374"/>
    <cellStyle name="Percent 15 5 2" xfId="17375"/>
    <cellStyle name="Percent 15 5 2 2" xfId="17376"/>
    <cellStyle name="Percent 15 5 2 2 2" xfId="17377"/>
    <cellStyle name="Percent 15 5 2 3" xfId="17378"/>
    <cellStyle name="Percent 15 5 3" xfId="17379"/>
    <cellStyle name="Percent 15 5 3 2" xfId="17380"/>
    <cellStyle name="Percent 15 5 3 2 2" xfId="17381"/>
    <cellStyle name="Percent 15 5 3 3" xfId="17382"/>
    <cellStyle name="Percent 15 5 4" xfId="17383"/>
    <cellStyle name="Percent 15 5 4 2" xfId="17384"/>
    <cellStyle name="Percent 15 5 5" xfId="17385"/>
    <cellStyle name="Percent 15 5 5 2" xfId="17386"/>
    <cellStyle name="Percent 15 5 6" xfId="17387"/>
    <cellStyle name="Percent 15 6" xfId="17388"/>
    <cellStyle name="Percent 15 6 2" xfId="17389"/>
    <cellStyle name="Percent 15 6 2 2" xfId="17390"/>
    <cellStyle name="Percent 15 6 2 2 2" xfId="17391"/>
    <cellStyle name="Percent 15 6 2 3" xfId="17392"/>
    <cellStyle name="Percent 15 6 3" xfId="17393"/>
    <cellStyle name="Percent 15 6 3 2" xfId="17394"/>
    <cellStyle name="Percent 15 6 3 2 2" xfId="17395"/>
    <cellStyle name="Percent 15 6 3 3" xfId="17396"/>
    <cellStyle name="Percent 15 6 4" xfId="17397"/>
    <cellStyle name="Percent 15 6 4 2" xfId="17398"/>
    <cellStyle name="Percent 15 6 5" xfId="17399"/>
    <cellStyle name="Percent 15 6 5 2" xfId="17400"/>
    <cellStyle name="Percent 15 6 6" xfId="17401"/>
    <cellStyle name="Percent 15 7" xfId="17402"/>
    <cellStyle name="Percent 15 7 2" xfId="17403"/>
    <cellStyle name="Percent 15 7 2 2" xfId="17404"/>
    <cellStyle name="Percent 15 7 3" xfId="17405"/>
    <cellStyle name="Percent 15 8" xfId="17406"/>
    <cellStyle name="Percent 15 8 2" xfId="17407"/>
    <cellStyle name="Percent 15 8 2 2" xfId="17408"/>
    <cellStyle name="Percent 15 8 3" xfId="17409"/>
    <cellStyle name="Percent 15 9" xfId="17410"/>
    <cellStyle name="Percent 15 9 2" xfId="17411"/>
    <cellStyle name="Percent 16" xfId="17412"/>
    <cellStyle name="Percent 17" xfId="17413"/>
    <cellStyle name="Percent 18" xfId="17414"/>
    <cellStyle name="Percent 19" xfId="17415"/>
    <cellStyle name="Percent 2" xfId="17416"/>
    <cellStyle name="Percent 2 10" xfId="17417"/>
    <cellStyle name="Percent 2 11" xfId="17418"/>
    <cellStyle name="Percent 2 12" xfId="17419"/>
    <cellStyle name="Percent 2 13" xfId="17420"/>
    <cellStyle name="Percent 2 14" xfId="17421"/>
    <cellStyle name="Percent 2 15" xfId="17422"/>
    <cellStyle name="Percent 2 16" xfId="17423"/>
    <cellStyle name="Percent 2 17" xfId="17424"/>
    <cellStyle name="Percent 2 18" xfId="17425"/>
    <cellStyle name="Percent 2 19" xfId="17426"/>
    <cellStyle name="Percent 2 2" xfId="17427"/>
    <cellStyle name="Percent 2 2 2" xfId="17428"/>
    <cellStyle name="Percent 2 2 3" xfId="9"/>
    <cellStyle name="Percent 2 2 4" xfId="63155"/>
    <cellStyle name="Percent 2 20" xfId="17429"/>
    <cellStyle name="Percent 2 21" xfId="17430"/>
    <cellStyle name="Percent 2 22" xfId="17431"/>
    <cellStyle name="Percent 2 23" xfId="17432"/>
    <cellStyle name="Percent 2 24" xfId="17433"/>
    <cellStyle name="Percent 2 25" xfId="17434"/>
    <cellStyle name="Percent 2 26" xfId="17435"/>
    <cellStyle name="Percent 2 27" xfId="17436"/>
    <cellStyle name="Percent 2 28" xfId="17437"/>
    <cellStyle name="Percent 2 29" xfId="17438"/>
    <cellStyle name="Percent 2 3" xfId="17439"/>
    <cellStyle name="Percent 2 3 2" xfId="17440"/>
    <cellStyle name="Percent 2 3 2 2" xfId="17441"/>
    <cellStyle name="Percent 2 3 3" xfId="17442"/>
    <cellStyle name="Percent 2 30" xfId="17443"/>
    <cellStyle name="Percent 2 31" xfId="17444"/>
    <cellStyle name="Percent 2 32" xfId="17445"/>
    <cellStyle name="Percent 2 33" xfId="17446"/>
    <cellStyle name="Percent 2 34" xfId="17447"/>
    <cellStyle name="Percent 2 35" xfId="17448"/>
    <cellStyle name="Percent 2 4" xfId="17449"/>
    <cellStyle name="Percent 2 4 2" xfId="17450"/>
    <cellStyle name="Percent 2 4 2 2" xfId="17451"/>
    <cellStyle name="Percent 2 4 3" xfId="17452"/>
    <cellStyle name="Percent 2 4 4" xfId="63080"/>
    <cellStyle name="Percent 2 5" xfId="17453"/>
    <cellStyle name="Percent 2 5 2" xfId="17454"/>
    <cellStyle name="Percent 2 6" xfId="17455"/>
    <cellStyle name="Percent 2 7" xfId="17456"/>
    <cellStyle name="Percent 2 8" xfId="17457"/>
    <cellStyle name="Percent 2 9" xfId="17458"/>
    <cellStyle name="percent 2 decimal" xfId="17459"/>
    <cellStyle name="Percent 20" xfId="17460"/>
    <cellStyle name="Percent 21" xfId="17461"/>
    <cellStyle name="Percent 22" xfId="17462"/>
    <cellStyle name="Percent 23" xfId="17463"/>
    <cellStyle name="Percent 24" xfId="17464"/>
    <cellStyle name="Percent 25" xfId="17465"/>
    <cellStyle name="Percent 26" xfId="17466"/>
    <cellStyle name="Percent 27" xfId="17467"/>
    <cellStyle name="Percent 28" xfId="17468"/>
    <cellStyle name="Percent 29" xfId="17469"/>
    <cellStyle name="Percent 3" xfId="17470"/>
    <cellStyle name="Percent 3 2" xfId="17471"/>
    <cellStyle name="Percent 3 2 2" xfId="17472"/>
    <cellStyle name="Percent 3 2 2 2" xfId="17473"/>
    <cellStyle name="Percent 3 2 2 3" xfId="63660"/>
    <cellStyle name="Percent 3 2 3" xfId="17474"/>
    <cellStyle name="Percent 3 3" xfId="17475"/>
    <cellStyle name="Percent 3 3 2" xfId="17476"/>
    <cellStyle name="Percent 3 3 2 2" xfId="17477"/>
    <cellStyle name="Percent 3 3 3" xfId="17478"/>
    <cellStyle name="Percent 3 4" xfId="17479"/>
    <cellStyle name="Percent 3 4 2" xfId="17480"/>
    <cellStyle name="Percent 3 5" xfId="17481"/>
    <cellStyle name="Percent 30" xfId="17482"/>
    <cellStyle name="Percent 31" xfId="17483"/>
    <cellStyle name="Percent 32" xfId="17484"/>
    <cellStyle name="Percent 33" xfId="17485"/>
    <cellStyle name="Percent 34" xfId="17486"/>
    <cellStyle name="Percent 35" xfId="17487"/>
    <cellStyle name="Percent 36" xfId="17488"/>
    <cellStyle name="Percent 37" xfId="17489"/>
    <cellStyle name="Percent 38" xfId="17490"/>
    <cellStyle name="Percent 39" xfId="17491"/>
    <cellStyle name="Percent 4" xfId="17492"/>
    <cellStyle name="Percent 4 2" xfId="17493"/>
    <cellStyle name="Percent 4 2 2" xfId="17494"/>
    <cellStyle name="Percent 4 2 2 2" xfId="17495"/>
    <cellStyle name="Percent 4 2 2 3" xfId="63157"/>
    <cellStyle name="Percent 4 2 3" xfId="17496"/>
    <cellStyle name="Percent 4 2 4" xfId="63156"/>
    <cellStyle name="Percent 4 3" xfId="17497"/>
    <cellStyle name="Percent 4 3 2" xfId="17498"/>
    <cellStyle name="Percent 4 3 3" xfId="63661"/>
    <cellStyle name="Percent 4 4" xfId="17499"/>
    <cellStyle name="Percent 4 5" xfId="17500"/>
    <cellStyle name="Percent 4 6" xfId="8"/>
    <cellStyle name="Percent 4 7" xfId="63685"/>
    <cellStyle name="Percent 40" xfId="17501"/>
    <cellStyle name="Percent 41" xfId="17502"/>
    <cellStyle name="Percent 42" xfId="17503"/>
    <cellStyle name="Percent 43" xfId="17504"/>
    <cellStyle name="Percent 44" xfId="17505"/>
    <cellStyle name="Percent 45" xfId="17506"/>
    <cellStyle name="Percent 46" xfId="17507"/>
    <cellStyle name="Percent 47" xfId="17508"/>
    <cellStyle name="Percent 48" xfId="17509"/>
    <cellStyle name="Percent 49" xfId="17510"/>
    <cellStyle name="Percent 5" xfId="17511"/>
    <cellStyle name="Percent 5 2" xfId="17512"/>
    <cellStyle name="Percent 5 2 2" xfId="17513"/>
    <cellStyle name="Percent 5 2 2 2" xfId="17514"/>
    <cellStyle name="Percent 5 2 3" xfId="17515"/>
    <cellStyle name="Percent 5 3" xfId="17516"/>
    <cellStyle name="Percent 5 3 2" xfId="17517"/>
    <cellStyle name="Percent 5 4" xfId="17518"/>
    <cellStyle name="Percent 5 4 2" xfId="17519"/>
    <cellStyle name="Percent 5 5" xfId="17520"/>
    <cellStyle name="Percent 5 6" xfId="17521"/>
    <cellStyle name="Percent 50" xfId="17522"/>
    <cellStyle name="Percent 51" xfId="17523"/>
    <cellStyle name="Percent 52" xfId="17524"/>
    <cellStyle name="Percent 53" xfId="17525"/>
    <cellStyle name="Percent 54" xfId="17526"/>
    <cellStyle name="Percent 55" xfId="17527"/>
    <cellStyle name="Percent 56" xfId="17528"/>
    <cellStyle name="Percent 57" xfId="17529"/>
    <cellStyle name="Percent 58" xfId="17530"/>
    <cellStyle name="Percent 59" xfId="17531"/>
    <cellStyle name="Percent 6" xfId="17532"/>
    <cellStyle name="Percent 6 2" xfId="17533"/>
    <cellStyle name="Percent 6 2 2" xfId="17534"/>
    <cellStyle name="Percent 6 2 2 2" xfId="17535"/>
    <cellStyle name="Percent 6 2 2 3" xfId="63662"/>
    <cellStyle name="Percent 6 2 3" xfId="17536"/>
    <cellStyle name="Percent 6 3" xfId="17537"/>
    <cellStyle name="Percent 6 3 2" xfId="17538"/>
    <cellStyle name="Percent 6 3 2 2" xfId="17539"/>
    <cellStyle name="Percent 6 3 3" xfId="17540"/>
    <cellStyle name="Percent 6 4" xfId="17541"/>
    <cellStyle name="Percent 6 4 2" xfId="17542"/>
    <cellStyle name="Percent 6 5" xfId="17543"/>
    <cellStyle name="Percent 60" xfId="17544"/>
    <cellStyle name="Percent 61" xfId="17545"/>
    <cellStyle name="Percent 62" xfId="17546"/>
    <cellStyle name="Percent 63" xfId="17547"/>
    <cellStyle name="Percent 64" xfId="17548"/>
    <cellStyle name="Percent 65" xfId="17549"/>
    <cellStyle name="Percent 66" xfId="17550"/>
    <cellStyle name="Percent 67" xfId="17551"/>
    <cellStyle name="Percent 68" xfId="17552"/>
    <cellStyle name="Percent 69" xfId="17553"/>
    <cellStyle name="Percent 7" xfId="4"/>
    <cellStyle name="Percent 7 2" xfId="17554"/>
    <cellStyle name="Percent 7 2 2" xfId="17555"/>
    <cellStyle name="Percent 7 3" xfId="17556"/>
    <cellStyle name="Percent 7 3 2" xfId="17557"/>
    <cellStyle name="Percent 7 4" xfId="17558"/>
    <cellStyle name="Percent 70" xfId="17559"/>
    <cellStyle name="Percent 71" xfId="17560"/>
    <cellStyle name="Percent 72" xfId="17561"/>
    <cellStyle name="Percent 73" xfId="17562"/>
    <cellStyle name="Percent 74" xfId="17563"/>
    <cellStyle name="Percent 75" xfId="17564"/>
    <cellStyle name="Percent 76" xfId="17565"/>
    <cellStyle name="Percent 77" xfId="17566"/>
    <cellStyle name="Percent 78" xfId="17567"/>
    <cellStyle name="Percent 79" xfId="17568"/>
    <cellStyle name="Percent 8" xfId="17569"/>
    <cellStyle name="Percent 8 2" xfId="17570"/>
    <cellStyle name="Percent 8 2 2" xfId="17571"/>
    <cellStyle name="Percent 8 3" xfId="17572"/>
    <cellStyle name="Percent 80" xfId="17573"/>
    <cellStyle name="Percent 81" xfId="17574"/>
    <cellStyle name="Percent 82" xfId="17575"/>
    <cellStyle name="Percent 83" xfId="17576"/>
    <cellStyle name="Percent 84" xfId="17577"/>
    <cellStyle name="Percent 85" xfId="17578"/>
    <cellStyle name="Percent 86" xfId="17579"/>
    <cellStyle name="Percent 87" xfId="17580"/>
    <cellStyle name="Percent 88" xfId="17581"/>
    <cellStyle name="Percent 89" xfId="63666"/>
    <cellStyle name="Percent 9" xfId="17582"/>
    <cellStyle name="Percent 9 2" xfId="17583"/>
    <cellStyle name="Percent Hard" xfId="17584"/>
    <cellStyle name="Percent.00" xfId="17585"/>
    <cellStyle name="Percent.00 2" xfId="17586"/>
    <cellStyle name="Percent[1]" xfId="17587"/>
    <cellStyle name="Percent[1] 2" xfId="17588"/>
    <cellStyle name="Percent[1] 3" xfId="17589"/>
    <cellStyle name="Percent[1]_2008 FPL Group Tax Workpapers" xfId="17590"/>
    <cellStyle name="Percent1" xfId="17591"/>
    <cellStyle name="Percentage" xfId="17592"/>
    <cellStyle name="Porcentagem_Modelo Merrill Lynch - Final" xfId="17593"/>
    <cellStyle name="pound" xfId="17594"/>
    <cellStyle name="pound 2" xfId="17595"/>
    <cellStyle name="pound_March_LTD_Premium" xfId="17596"/>
    <cellStyle name="Pounds2" xfId="17597"/>
    <cellStyle name="Pounds2 2" xfId="17598"/>
    <cellStyle name="Pounds2_March_LTD_Premium" xfId="17599"/>
    <cellStyle name="Power Price" xfId="17600"/>
    <cellStyle name="Power Price 2" xfId="17601"/>
    <cellStyle name="Power Price_Aug 2014 Variance" xfId="17602"/>
    <cellStyle name="PrePop Currency (0)" xfId="17603"/>
    <cellStyle name="PrePop Currency (2)" xfId="17604"/>
    <cellStyle name="PrePop Units (0)" xfId="17605"/>
    <cellStyle name="PrePop Units (1)" xfId="17606"/>
    <cellStyle name="PrePop Units (2)" xfId="17607"/>
    <cellStyle name="Present Value" xfId="17608"/>
    <cellStyle name="Present Value 2" xfId="17609"/>
    <cellStyle name="Present Value_Aug 2014 Variance" xfId="17610"/>
    <cellStyle name="Processing" xfId="17611"/>
    <cellStyle name="PSChar" xfId="17612"/>
    <cellStyle name="PSChar 2" xfId="17613"/>
    <cellStyle name="PSChar 2 10" xfId="17614"/>
    <cellStyle name="PSChar 2 11" xfId="17615"/>
    <cellStyle name="PSChar 2 12" xfId="17616"/>
    <cellStyle name="PSChar 2 13" xfId="17617"/>
    <cellStyle name="PSChar 2 14" xfId="17618"/>
    <cellStyle name="PSChar 2 15" xfId="17619"/>
    <cellStyle name="PSChar 2 16" xfId="17620"/>
    <cellStyle name="PSChar 2 17" xfId="17621"/>
    <cellStyle name="PSChar 2 18" xfId="17622"/>
    <cellStyle name="PSChar 2 19" xfId="17623"/>
    <cellStyle name="PSChar 2 2" xfId="17624"/>
    <cellStyle name="PSChar 2 20" xfId="17625"/>
    <cellStyle name="PSChar 2 21" xfId="17626"/>
    <cellStyle name="PSChar 2 22" xfId="17627"/>
    <cellStyle name="PSChar 2 23" xfId="17628"/>
    <cellStyle name="PSChar 2 24" xfId="17629"/>
    <cellStyle name="PSChar 2 25" xfId="17630"/>
    <cellStyle name="PSChar 2 26" xfId="17631"/>
    <cellStyle name="PSChar 2 27" xfId="17632"/>
    <cellStyle name="PSChar 2 28" xfId="17633"/>
    <cellStyle name="PSChar 2 29" xfId="17634"/>
    <cellStyle name="PSChar 2 3" xfId="17635"/>
    <cellStyle name="PSChar 2 30" xfId="17636"/>
    <cellStyle name="PSChar 2 4" xfId="17637"/>
    <cellStyle name="PSChar 2 5" xfId="17638"/>
    <cellStyle name="PSChar 2 6" xfId="17639"/>
    <cellStyle name="PSChar 2 7" xfId="17640"/>
    <cellStyle name="PSChar 2 8" xfId="17641"/>
    <cellStyle name="PSChar 2 9" xfId="17642"/>
    <cellStyle name="PSDate" xfId="17643"/>
    <cellStyle name="PSDate 2" xfId="17644"/>
    <cellStyle name="PSDate 2 10" xfId="17645"/>
    <cellStyle name="PSDate 2 11" xfId="17646"/>
    <cellStyle name="PSDate 2 12" xfId="17647"/>
    <cellStyle name="PSDate 2 13" xfId="17648"/>
    <cellStyle name="PSDate 2 14" xfId="17649"/>
    <cellStyle name="PSDate 2 15" xfId="17650"/>
    <cellStyle name="PSDate 2 16" xfId="17651"/>
    <cellStyle name="PSDate 2 17" xfId="17652"/>
    <cellStyle name="PSDate 2 18" xfId="17653"/>
    <cellStyle name="PSDate 2 19" xfId="17654"/>
    <cellStyle name="PSDate 2 2" xfId="17655"/>
    <cellStyle name="PSDate 2 20" xfId="17656"/>
    <cellStyle name="PSDate 2 21" xfId="17657"/>
    <cellStyle name="PSDate 2 22" xfId="17658"/>
    <cellStyle name="PSDate 2 23" xfId="17659"/>
    <cellStyle name="PSDate 2 24" xfId="17660"/>
    <cellStyle name="PSDate 2 25" xfId="17661"/>
    <cellStyle name="PSDate 2 26" xfId="17662"/>
    <cellStyle name="PSDate 2 27" xfId="17663"/>
    <cellStyle name="PSDate 2 28" xfId="17664"/>
    <cellStyle name="PSDate 2 29" xfId="17665"/>
    <cellStyle name="PSDate 2 3" xfId="17666"/>
    <cellStyle name="PSDate 2 30" xfId="17667"/>
    <cellStyle name="PSDate 2 4" xfId="17668"/>
    <cellStyle name="PSDate 2 5" xfId="17669"/>
    <cellStyle name="PSDate 2 6" xfId="17670"/>
    <cellStyle name="PSDate 2 7" xfId="17671"/>
    <cellStyle name="PSDate 2 8" xfId="17672"/>
    <cellStyle name="PSDate 2 9" xfId="17673"/>
    <cellStyle name="PSDec" xfId="17674"/>
    <cellStyle name="PSDec 2" xfId="17675"/>
    <cellStyle name="PSDec 2 10" xfId="17676"/>
    <cellStyle name="PSDec 2 11" xfId="17677"/>
    <cellStyle name="PSDec 2 12" xfId="17678"/>
    <cellStyle name="PSDec 2 13" xfId="17679"/>
    <cellStyle name="PSDec 2 14" xfId="17680"/>
    <cellStyle name="PSDec 2 15" xfId="17681"/>
    <cellStyle name="PSDec 2 16" xfId="17682"/>
    <cellStyle name="PSDec 2 17" xfId="17683"/>
    <cellStyle name="PSDec 2 18" xfId="17684"/>
    <cellStyle name="PSDec 2 19" xfId="17685"/>
    <cellStyle name="PSDec 2 2" xfId="17686"/>
    <cellStyle name="PSDec 2 20" xfId="17687"/>
    <cellStyle name="PSDec 2 21" xfId="17688"/>
    <cellStyle name="PSDec 2 22" xfId="17689"/>
    <cellStyle name="PSDec 2 23" xfId="17690"/>
    <cellStyle name="PSDec 2 24" xfId="17691"/>
    <cellStyle name="PSDec 2 25" xfId="17692"/>
    <cellStyle name="PSDec 2 26" xfId="17693"/>
    <cellStyle name="PSDec 2 27" xfId="17694"/>
    <cellStyle name="PSDec 2 28" xfId="17695"/>
    <cellStyle name="PSDec 2 29" xfId="17696"/>
    <cellStyle name="PSDec 2 3" xfId="17697"/>
    <cellStyle name="PSDec 2 30" xfId="17698"/>
    <cellStyle name="PSDec 2 4" xfId="17699"/>
    <cellStyle name="PSDec 2 5" xfId="17700"/>
    <cellStyle name="PSDec 2 6" xfId="17701"/>
    <cellStyle name="PSDec 2 7" xfId="17702"/>
    <cellStyle name="PSDec 2 8" xfId="17703"/>
    <cellStyle name="PSDec 2 9" xfId="17704"/>
    <cellStyle name="PSHeading" xfId="17705"/>
    <cellStyle name="PSHeading 2" xfId="17706"/>
    <cellStyle name="PSHeading 2 10" xfId="17707"/>
    <cellStyle name="PSHeading 2 11" xfId="17708"/>
    <cellStyle name="PSHeading 2 12" xfId="17709"/>
    <cellStyle name="PSHeading 2 13" xfId="17710"/>
    <cellStyle name="PSHeading 2 14" xfId="17711"/>
    <cellStyle name="PSHeading 2 15" xfId="17712"/>
    <cellStyle name="PSHeading 2 16" xfId="17713"/>
    <cellStyle name="PSHeading 2 17" xfId="17714"/>
    <cellStyle name="PSHeading 2 18" xfId="17715"/>
    <cellStyle name="PSHeading 2 19" xfId="17716"/>
    <cellStyle name="PSHeading 2 2" xfId="17717"/>
    <cellStyle name="PSHeading 2 20" xfId="17718"/>
    <cellStyle name="PSHeading 2 21" xfId="17719"/>
    <cellStyle name="PSHeading 2 22" xfId="17720"/>
    <cellStyle name="PSHeading 2 23" xfId="17721"/>
    <cellStyle name="PSHeading 2 24" xfId="17722"/>
    <cellStyle name="PSHeading 2 25" xfId="17723"/>
    <cellStyle name="PSHeading 2 26" xfId="17724"/>
    <cellStyle name="PSHeading 2 27" xfId="17725"/>
    <cellStyle name="PSHeading 2 28" xfId="17726"/>
    <cellStyle name="PSHeading 2 29" xfId="17727"/>
    <cellStyle name="PSHeading 2 3" xfId="17728"/>
    <cellStyle name="PSHeading 2 30" xfId="17729"/>
    <cellStyle name="PSHeading 2 4" xfId="17730"/>
    <cellStyle name="PSHeading 2 5" xfId="17731"/>
    <cellStyle name="PSHeading 2 6" xfId="17732"/>
    <cellStyle name="PSHeading 2 7" xfId="17733"/>
    <cellStyle name="PSHeading 2 8" xfId="17734"/>
    <cellStyle name="PSHeading 2 9" xfId="17735"/>
    <cellStyle name="PSHeading 2_15 Yr Phone Poles" xfId="17736"/>
    <cellStyle name="PSHeading 3" xfId="17737"/>
    <cellStyle name="PSHeading_401K Summary" xfId="17738"/>
    <cellStyle name="PSInt" xfId="17739"/>
    <cellStyle name="PSInt 2" xfId="17740"/>
    <cellStyle name="PSInt 2 10" xfId="17741"/>
    <cellStyle name="PSInt 2 11" xfId="17742"/>
    <cellStyle name="PSInt 2 12" xfId="17743"/>
    <cellStyle name="PSInt 2 13" xfId="17744"/>
    <cellStyle name="PSInt 2 14" xfId="17745"/>
    <cellStyle name="PSInt 2 15" xfId="17746"/>
    <cellStyle name="PSInt 2 16" xfId="17747"/>
    <cellStyle name="PSInt 2 17" xfId="17748"/>
    <cellStyle name="PSInt 2 18" xfId="17749"/>
    <cellStyle name="PSInt 2 19" xfId="17750"/>
    <cellStyle name="PSInt 2 2" xfId="17751"/>
    <cellStyle name="PSInt 2 20" xfId="17752"/>
    <cellStyle name="PSInt 2 21" xfId="17753"/>
    <cellStyle name="PSInt 2 22" xfId="17754"/>
    <cellStyle name="PSInt 2 23" xfId="17755"/>
    <cellStyle name="PSInt 2 24" xfId="17756"/>
    <cellStyle name="PSInt 2 25" xfId="17757"/>
    <cellStyle name="PSInt 2 26" xfId="17758"/>
    <cellStyle name="PSInt 2 27" xfId="17759"/>
    <cellStyle name="PSInt 2 28" xfId="17760"/>
    <cellStyle name="PSInt 2 29" xfId="17761"/>
    <cellStyle name="PSInt 2 3" xfId="17762"/>
    <cellStyle name="PSInt 2 30" xfId="17763"/>
    <cellStyle name="PSInt 2 4" xfId="17764"/>
    <cellStyle name="PSInt 2 5" xfId="17765"/>
    <cellStyle name="PSInt 2 6" xfId="17766"/>
    <cellStyle name="PSInt 2 7" xfId="17767"/>
    <cellStyle name="PSInt 2 8" xfId="17768"/>
    <cellStyle name="PSInt 2 9" xfId="17769"/>
    <cellStyle name="PSSpacer" xfId="17770"/>
    <cellStyle name="PSSpacer 2" xfId="17771"/>
    <cellStyle name="PSSpacer 2 10" xfId="17772"/>
    <cellStyle name="PSSpacer 2 11" xfId="17773"/>
    <cellStyle name="PSSpacer 2 12" xfId="17774"/>
    <cellStyle name="PSSpacer 2 13" xfId="17775"/>
    <cellStyle name="PSSpacer 2 14" xfId="17776"/>
    <cellStyle name="PSSpacer 2 15" xfId="17777"/>
    <cellStyle name="PSSpacer 2 16" xfId="17778"/>
    <cellStyle name="PSSpacer 2 17" xfId="17779"/>
    <cellStyle name="PSSpacer 2 18" xfId="17780"/>
    <cellStyle name="PSSpacer 2 19" xfId="17781"/>
    <cellStyle name="PSSpacer 2 2" xfId="17782"/>
    <cellStyle name="PSSpacer 2 20" xfId="17783"/>
    <cellStyle name="PSSpacer 2 21" xfId="17784"/>
    <cellStyle name="PSSpacer 2 22" xfId="17785"/>
    <cellStyle name="PSSpacer 2 23" xfId="17786"/>
    <cellStyle name="PSSpacer 2 24" xfId="17787"/>
    <cellStyle name="PSSpacer 2 25" xfId="17788"/>
    <cellStyle name="PSSpacer 2 26" xfId="17789"/>
    <cellStyle name="PSSpacer 2 27" xfId="17790"/>
    <cellStyle name="PSSpacer 2 28" xfId="17791"/>
    <cellStyle name="PSSpacer 2 29" xfId="17792"/>
    <cellStyle name="PSSpacer 2 3" xfId="17793"/>
    <cellStyle name="PSSpacer 2 30" xfId="17794"/>
    <cellStyle name="PSSpacer 2 4" xfId="17795"/>
    <cellStyle name="PSSpacer 2 5" xfId="17796"/>
    <cellStyle name="PSSpacer 2 6" xfId="17797"/>
    <cellStyle name="PSSpacer 2 7" xfId="17798"/>
    <cellStyle name="PSSpacer 2 8" xfId="17799"/>
    <cellStyle name="PSSpacer 2 9" xfId="17800"/>
    <cellStyle name="r" xfId="17801"/>
    <cellStyle name="r 2" xfId="17802"/>
    <cellStyle name="r_2006.10.03 TAX PROV FRCST COMPARISION" xfId="17803"/>
    <cellStyle name="r_2006.10.03 TAX PROV FRCST COMPARISION 2" xfId="17804"/>
    <cellStyle name="r_2006.10.03 TAX PROV FRCST COMPARISION_1212 LTD (ASC 715) Cost Pushout Final True up" xfId="17805"/>
    <cellStyle name="r_2006.10.03 TAX PROV FRCST COMPARISION_March_LTD_Premium" xfId="17806"/>
    <cellStyle name="r_2006.10.03 TAX PROV FRCST COMPARISION_Nov Self Admin LTD Income Premium - CIGNA" xfId="17807"/>
    <cellStyle name="r_2006.10.03 TAX PROV FRCST COMPARISION_Summary Unrounded" xfId="17808"/>
    <cellStyle name="r_Capital Prov 1Q10" xfId="17809"/>
    <cellStyle name="r_Capital Prov 1Q10_1212 LTD (ASC 715) Cost Pushout Final True up" xfId="17810"/>
    <cellStyle name="r_Capital Prov 1Q10_Summary Unrounded" xfId="17811"/>
    <cellStyle name="r_FAS 106 subsidy 2010" xfId="17812"/>
    <cellStyle name="r_FAS 106 subsidy 2010_1212 LTD (ASC 715) Cost Pushout Final True up" xfId="17813"/>
    <cellStyle name="r_FAS 106 subsidy 2010_Summary Unrounded" xfId="17814"/>
    <cellStyle name="r_March_LTD_Premium" xfId="17815"/>
    <cellStyle name="r_Nov Self Admin LTD Income Premium - CIGNA" xfId="17816"/>
    <cellStyle name="regstoresfromspecstores" xfId="17817"/>
    <cellStyle name="RevList" xfId="17818"/>
    <cellStyle name="RHB" xfId="63663"/>
    <cellStyle name="RISKinNumber" xfId="17819"/>
    <cellStyle name="RISKinNumber 2" xfId="17820"/>
    <cellStyle name="RISKinNumber_March_LTD_Premium" xfId="17821"/>
    <cellStyle name="RISKnormLabel" xfId="17822"/>
    <cellStyle name="s" xfId="17823"/>
    <cellStyle name="s 2" xfId="17824"/>
    <cellStyle name="s 2 2" xfId="17825"/>
    <cellStyle name="s 3" xfId="17826"/>
    <cellStyle name="s_1212 LTD (ASC 715) Cost Pushout Final True up" xfId="17827"/>
    <cellStyle name="s_1212 LTD (ASC 715) Cost Pushout Final True up 2" xfId="17828"/>
    <cellStyle name="s_1212 LTD (ASC 715) Cost Pushout Final True up 2 2" xfId="17829"/>
    <cellStyle name="s_1212 LTD (ASC 715) Cost Pushout Final True up 3" xfId="17830"/>
    <cellStyle name="s_Acc (Dil) Matrix (2)" xfId="17831"/>
    <cellStyle name="s_Acc (Dil) Matrix (2) 2" xfId="17832"/>
    <cellStyle name="s_Acc (Dil) Matrix (2) 2 2" xfId="17833"/>
    <cellStyle name="s_Acc (Dil) Matrix (2) 3" xfId="17834"/>
    <cellStyle name="s_Acc (Dil) Matrix (2)_1" xfId="17835"/>
    <cellStyle name="s_Acc (Dil) Matrix (2)_1 2" xfId="17836"/>
    <cellStyle name="s_Acc (Dil) Matrix (2)_1 2 2" xfId="17837"/>
    <cellStyle name="s_Acc (Dil) Matrix (2)_1 3" xfId="17838"/>
    <cellStyle name="s_Acc (Dil) Matrix (2)_1_1212 LTD (ASC 715) Cost Pushout Final True up" xfId="17839"/>
    <cellStyle name="s_Acc (Dil) Matrix (2)_1_1212 LTD (ASC 715) Cost Pushout Final True up 2" xfId="17840"/>
    <cellStyle name="s_Acc (Dil) Matrix (2)_1_1212 LTD (ASC 715) Cost Pushout Final True up 2 2" xfId="17841"/>
    <cellStyle name="s_Acc (Dil) Matrix (2)_1_1212 LTD (ASC 715) Cost Pushout Final True up 3" xfId="17842"/>
    <cellStyle name="s_Acc (Dil) Matrix (2)_1_Summary Unrounded" xfId="17843"/>
    <cellStyle name="s_Acc (Dil) Matrix (2)_1_Summary Unrounded 2" xfId="17844"/>
    <cellStyle name="s_Acc (Dil) Matrix (2)_1_Summary Unrounded 2 2" xfId="17845"/>
    <cellStyle name="s_Acc (Dil) Matrix (2)_1212 LTD (ASC 715) Cost Pushout Final True up" xfId="17846"/>
    <cellStyle name="s_Acc (Dil) Matrix (2)_1212 LTD (ASC 715) Cost Pushout Final True up 2" xfId="17847"/>
    <cellStyle name="s_Acc (Dil) Matrix (2)_1212 LTD (ASC 715) Cost Pushout Final True up 2 2" xfId="17848"/>
    <cellStyle name="s_Acc (Dil) Matrix (2)_1212 LTD (ASC 715) Cost Pushout Final True up 3" xfId="17849"/>
    <cellStyle name="s_Acc (Dil) Matrix (2)_2" xfId="17850"/>
    <cellStyle name="s_Acc (Dil) Matrix (2)_2_1212 LTD (ASC 715) Cost Pushout Final True up" xfId="17851"/>
    <cellStyle name="s_Acc (Dil) Matrix (2)_2_Celtic DCF" xfId="17852"/>
    <cellStyle name="s_Acc (Dil) Matrix (2)_2_Celtic DCF Inputs" xfId="17853"/>
    <cellStyle name="s_Acc (Dil) Matrix (2)_2_Celtic DCF Inputs_1212 LTD (ASC 715) Cost Pushout Final True up" xfId="17854"/>
    <cellStyle name="s_Acc (Dil) Matrix (2)_2_Celtic DCF Inputs_Summary Unrounded" xfId="17855"/>
    <cellStyle name="s_Acc (Dil) Matrix (2)_2_Celtic DCF_1212 LTD (ASC 715) Cost Pushout Final True up" xfId="17856"/>
    <cellStyle name="s_Acc (Dil) Matrix (2)_2_Celtic DCF_Summary Unrounded" xfId="17857"/>
    <cellStyle name="s_Acc (Dil) Matrix (2)_2_Summary Unrounded" xfId="17858"/>
    <cellStyle name="s_Acc (Dil) Matrix (2)_2_Valuation Summary" xfId="17859"/>
    <cellStyle name="s_Acc (Dil) Matrix (2)_2_Valuation Summary_1212 LTD (ASC 715) Cost Pushout Final True up" xfId="17860"/>
    <cellStyle name="s_Acc (Dil) Matrix (2)_2_Valuation Summary_Summary Unrounded" xfId="17861"/>
    <cellStyle name="s_Acc (Dil) Matrix (2)_Summary Unrounded" xfId="17862"/>
    <cellStyle name="s_Acc (Dil) Matrix (2)_Summary Unrounded 2" xfId="17863"/>
    <cellStyle name="s_Acc (Dil) Matrix (2)_Summary Unrounded 2 2" xfId="17864"/>
    <cellStyle name="s_Ariz_Nevada (2)" xfId="17865"/>
    <cellStyle name="s_Ariz_Nevada (2)_1" xfId="17866"/>
    <cellStyle name="s_Ariz_Nevada (2)_1 2" xfId="17867"/>
    <cellStyle name="s_Ariz_Nevada (2)_1 2 2" xfId="17868"/>
    <cellStyle name="s_Ariz_Nevada (2)_1 3" xfId="17869"/>
    <cellStyle name="s_Ariz_Nevada (2)_1_1212 LTD (ASC 715) Cost Pushout Final True up" xfId="17870"/>
    <cellStyle name="s_Ariz_Nevada (2)_1_1212 LTD (ASC 715) Cost Pushout Final True up 2" xfId="17871"/>
    <cellStyle name="s_Ariz_Nevada (2)_1_1212 LTD (ASC 715) Cost Pushout Final True up 2 2" xfId="17872"/>
    <cellStyle name="s_Ariz_Nevada (2)_1_1212 LTD (ASC 715) Cost Pushout Final True up 3" xfId="17873"/>
    <cellStyle name="s_Ariz_Nevada (2)_1_Summary Unrounded" xfId="17874"/>
    <cellStyle name="s_Ariz_Nevada (2)_1_Summary Unrounded 2" xfId="17875"/>
    <cellStyle name="s_Ariz_Nevada (2)_1_Summary Unrounded 2 2" xfId="17876"/>
    <cellStyle name="s_Ariz_Nevada (2)_1212 LTD (ASC 715) Cost Pushout Final True up" xfId="17877"/>
    <cellStyle name="s_Ariz_Nevada (2)_Summary Unrounded" xfId="17878"/>
    <cellStyle name="s_CA Cases (2)" xfId="17879"/>
    <cellStyle name="s_CA Cases (2)_1" xfId="17880"/>
    <cellStyle name="s_CA Cases (2)_1 2" xfId="17881"/>
    <cellStyle name="s_CA Cases (2)_1 2 2" xfId="17882"/>
    <cellStyle name="s_CA Cases (2)_1 3" xfId="17883"/>
    <cellStyle name="s_CA Cases (2)_1_1212 LTD (ASC 715) Cost Pushout Final True up" xfId="17884"/>
    <cellStyle name="s_CA Cases (2)_1_1212 LTD (ASC 715) Cost Pushout Final True up 2" xfId="17885"/>
    <cellStyle name="s_CA Cases (2)_1_1212 LTD (ASC 715) Cost Pushout Final True up 2 2" xfId="17886"/>
    <cellStyle name="s_CA Cases (2)_1_1212 LTD (ASC 715) Cost Pushout Final True up 3" xfId="17887"/>
    <cellStyle name="s_CA Cases (2)_1_Summary Unrounded" xfId="17888"/>
    <cellStyle name="s_CA Cases (2)_1_Summary Unrounded 2" xfId="17889"/>
    <cellStyle name="s_CA Cases (2)_1_Summary Unrounded 2 2" xfId="17890"/>
    <cellStyle name="s_CA Cases (2)_1212 LTD (ASC 715) Cost Pushout Final True up" xfId="17891"/>
    <cellStyle name="s_CA Cases (2)_Celtic DCF" xfId="17892"/>
    <cellStyle name="s_CA Cases (2)_Celtic DCF Inputs" xfId="17893"/>
    <cellStyle name="s_CA Cases (2)_Celtic DCF Inputs_1212 LTD (ASC 715) Cost Pushout Final True up" xfId="17894"/>
    <cellStyle name="s_CA Cases (2)_Celtic DCF Inputs_Summary Unrounded" xfId="17895"/>
    <cellStyle name="s_CA Cases (2)_Celtic DCF_1212 LTD (ASC 715) Cost Pushout Final True up" xfId="17896"/>
    <cellStyle name="s_CA Cases (2)_Celtic DCF_Summary Unrounded" xfId="17897"/>
    <cellStyle name="s_CA Cases (2)_Summary Unrounded" xfId="17898"/>
    <cellStyle name="s_CA Cases (2)_Valuation Summary" xfId="17899"/>
    <cellStyle name="s_CA Cases (2)_Valuation Summary_1212 LTD (ASC 715) Cost Pushout Final True up" xfId="17900"/>
    <cellStyle name="s_CA Cases (2)_Valuation Summary_Summary Unrounded" xfId="17901"/>
    <cellStyle name="s_Cal. (2)" xfId="17902"/>
    <cellStyle name="s_Cal. (2)_1" xfId="17903"/>
    <cellStyle name="s_Cal. (2)_1 2" xfId="17904"/>
    <cellStyle name="s_Cal. (2)_1 2 2" xfId="17905"/>
    <cellStyle name="s_Cal. (2)_1 3" xfId="17906"/>
    <cellStyle name="s_Cal. (2)_1_1212 LTD (ASC 715) Cost Pushout Final True up" xfId="17907"/>
    <cellStyle name="s_Cal. (2)_1_1212 LTD (ASC 715) Cost Pushout Final True up 2" xfId="17908"/>
    <cellStyle name="s_Cal. (2)_1_1212 LTD (ASC 715) Cost Pushout Final True up 2 2" xfId="17909"/>
    <cellStyle name="s_Cal. (2)_1_1212 LTD (ASC 715) Cost Pushout Final True up 3" xfId="17910"/>
    <cellStyle name="s_Cal. (2)_1_Summary Unrounded" xfId="17911"/>
    <cellStyle name="s_Cal. (2)_1_Summary Unrounded 2" xfId="17912"/>
    <cellStyle name="s_Cal. (2)_1_Summary Unrounded 2 2" xfId="17913"/>
    <cellStyle name="s_Cal. (2)_1212 LTD (ASC 715) Cost Pushout Final True up" xfId="17914"/>
    <cellStyle name="s_Cal. (2)_Summary Unrounded" xfId="17915"/>
    <cellStyle name="s_Cases (2)" xfId="17916"/>
    <cellStyle name="s_Cases (2)_1" xfId="17917"/>
    <cellStyle name="s_Cases (2)_1 2" xfId="17918"/>
    <cellStyle name="s_Cases (2)_1 2 2" xfId="17919"/>
    <cellStyle name="s_Cases (2)_1 3" xfId="17920"/>
    <cellStyle name="s_Cases (2)_1_1212 LTD (ASC 715) Cost Pushout Final True up" xfId="17921"/>
    <cellStyle name="s_Cases (2)_1_1212 LTD (ASC 715) Cost Pushout Final True up 2" xfId="17922"/>
    <cellStyle name="s_Cases (2)_1_1212 LTD (ASC 715) Cost Pushout Final True up 2 2" xfId="17923"/>
    <cellStyle name="s_Cases (2)_1_1212 LTD (ASC 715) Cost Pushout Final True up 3" xfId="17924"/>
    <cellStyle name="s_Cases (2)_1_Summary Unrounded" xfId="17925"/>
    <cellStyle name="s_Cases (2)_1_Summary Unrounded 2" xfId="17926"/>
    <cellStyle name="s_Cases (2)_1_Summary Unrounded 2 2" xfId="17927"/>
    <cellStyle name="s_Cases (2)_1212 LTD (ASC 715) Cost Pushout Final True up" xfId="17928"/>
    <cellStyle name="s_Cases (2)_Celtic DCF" xfId="17929"/>
    <cellStyle name="s_Cases (2)_Celtic DCF Inputs" xfId="17930"/>
    <cellStyle name="s_Cases (2)_Celtic DCF Inputs_1212 LTD (ASC 715) Cost Pushout Final True up" xfId="17931"/>
    <cellStyle name="s_Cases (2)_Celtic DCF Inputs_Summary Unrounded" xfId="17932"/>
    <cellStyle name="s_Cases (2)_Celtic DCF_1212 LTD (ASC 715) Cost Pushout Final True up" xfId="17933"/>
    <cellStyle name="s_Cases (2)_Celtic DCF_Summary Unrounded" xfId="17934"/>
    <cellStyle name="s_Cases (2)_Summary Unrounded" xfId="17935"/>
    <cellStyle name="s_Cases (2)_Valuation Summary" xfId="17936"/>
    <cellStyle name="s_Cases (2)_Valuation Summary_1212 LTD (ASC 715) Cost Pushout Final True up" xfId="17937"/>
    <cellStyle name="s_Cases (2)_Valuation Summary_Summary Unrounded" xfId="17938"/>
    <cellStyle name="s_Celtic DCF" xfId="17939"/>
    <cellStyle name="s_Celtic DCF Inputs" xfId="17940"/>
    <cellStyle name="s_Celtic DCF Inputs 2" xfId="17941"/>
    <cellStyle name="s_Celtic DCF Inputs 2 2" xfId="17942"/>
    <cellStyle name="s_Celtic DCF Inputs 3" xfId="17943"/>
    <cellStyle name="s_Celtic DCF Inputs_1" xfId="17944"/>
    <cellStyle name="s_Celtic DCF Inputs_1_1212 LTD (ASC 715) Cost Pushout Final True up" xfId="17945"/>
    <cellStyle name="s_Celtic DCF Inputs_1_Summary Unrounded" xfId="17946"/>
    <cellStyle name="s_Celtic DCF Inputs_1212 LTD (ASC 715) Cost Pushout Final True up" xfId="17947"/>
    <cellStyle name="s_Celtic DCF Inputs_1212 LTD (ASC 715) Cost Pushout Final True up 2" xfId="17948"/>
    <cellStyle name="s_Celtic DCF Inputs_1212 LTD (ASC 715) Cost Pushout Final True up 2 2" xfId="17949"/>
    <cellStyle name="s_Celtic DCF Inputs_1212 LTD (ASC 715) Cost Pushout Final True up 3" xfId="17950"/>
    <cellStyle name="s_Celtic DCF Inputs_Summary Unrounded" xfId="17951"/>
    <cellStyle name="s_Celtic DCF Inputs_Summary Unrounded 2" xfId="17952"/>
    <cellStyle name="s_Celtic DCF Inputs_Summary Unrounded 2 2" xfId="17953"/>
    <cellStyle name="s_Celtic DCF_1" xfId="17954"/>
    <cellStyle name="s_Celtic DCF_1 2" xfId="17955"/>
    <cellStyle name="s_Celtic DCF_1 2 2" xfId="17956"/>
    <cellStyle name="s_Celtic DCF_1 3" xfId="17957"/>
    <cellStyle name="s_Celtic DCF_1_1212 LTD (ASC 715) Cost Pushout Final True up" xfId="17958"/>
    <cellStyle name="s_Celtic DCF_1_1212 LTD (ASC 715) Cost Pushout Final True up 2" xfId="17959"/>
    <cellStyle name="s_Celtic DCF_1_1212 LTD (ASC 715) Cost Pushout Final True up 2 2" xfId="17960"/>
    <cellStyle name="s_Celtic DCF_1_1212 LTD (ASC 715) Cost Pushout Final True up 3" xfId="17961"/>
    <cellStyle name="s_Celtic DCF_1_Summary Unrounded" xfId="17962"/>
    <cellStyle name="s_Celtic DCF_1_Summary Unrounded 2" xfId="17963"/>
    <cellStyle name="s_Celtic DCF_1_Summary Unrounded 2 2" xfId="17964"/>
    <cellStyle name="s_Celtic DCF_1212 LTD (ASC 715) Cost Pushout Final True up" xfId="17965"/>
    <cellStyle name="s_Celtic DCF_Summary Unrounded" xfId="17966"/>
    <cellStyle name="s_Credit Buildup (2)" xfId="17967"/>
    <cellStyle name="s_Credit Buildup (2)_1" xfId="17968"/>
    <cellStyle name="s_Credit Buildup (2)_1 2" xfId="17969"/>
    <cellStyle name="s_Credit Buildup (2)_1 2 2" xfId="17970"/>
    <cellStyle name="s_Credit Buildup (2)_1 3" xfId="17971"/>
    <cellStyle name="s_Credit Buildup (2)_1_1212 LTD (ASC 715) Cost Pushout Final True up" xfId="17972"/>
    <cellStyle name="s_Credit Buildup (2)_1_1212 LTD (ASC 715) Cost Pushout Final True up 2" xfId="17973"/>
    <cellStyle name="s_Credit Buildup (2)_1_1212 LTD (ASC 715) Cost Pushout Final True up 2 2" xfId="17974"/>
    <cellStyle name="s_Credit Buildup (2)_1_1212 LTD (ASC 715) Cost Pushout Final True up 3" xfId="17975"/>
    <cellStyle name="s_Credit Buildup (2)_1_Summary Unrounded" xfId="17976"/>
    <cellStyle name="s_Credit Buildup (2)_1_Summary Unrounded 2" xfId="17977"/>
    <cellStyle name="s_Credit Buildup (2)_1_Summary Unrounded 2 2" xfId="17978"/>
    <cellStyle name="s_Credit Buildup (2)_1212 LTD (ASC 715) Cost Pushout Final True up" xfId="17979"/>
    <cellStyle name="s_Credit Buildup (2)_Celtic DCF" xfId="17980"/>
    <cellStyle name="s_Credit Buildup (2)_Celtic DCF Inputs" xfId="17981"/>
    <cellStyle name="s_Credit Buildup (2)_Celtic DCF Inputs_1212 LTD (ASC 715) Cost Pushout Final True up" xfId="17982"/>
    <cellStyle name="s_Credit Buildup (2)_Celtic DCF Inputs_Summary Unrounded" xfId="17983"/>
    <cellStyle name="s_Credit Buildup (2)_Celtic DCF_1212 LTD (ASC 715) Cost Pushout Final True up" xfId="17984"/>
    <cellStyle name="s_Credit Buildup (2)_Celtic DCF_Summary Unrounded" xfId="17985"/>
    <cellStyle name="s_Credit Buildup (2)_Summary Unrounded" xfId="17986"/>
    <cellStyle name="s_Credit Buildup (2)_Valuation Summary" xfId="17987"/>
    <cellStyle name="s_Credit Buildup (2)_Valuation Summary_1212 LTD (ASC 715) Cost Pushout Final True up" xfId="17988"/>
    <cellStyle name="s_Credit Buildup (2)_Valuation Summary_Summary Unrounded" xfId="17989"/>
    <cellStyle name="s_CredSens" xfId="17990"/>
    <cellStyle name="s_CredSens_1" xfId="17991"/>
    <cellStyle name="s_CredSens_1 2" xfId="17992"/>
    <cellStyle name="s_CredSens_1 2 2" xfId="17993"/>
    <cellStyle name="s_CredSens_1 3" xfId="17994"/>
    <cellStyle name="s_CredSens_1_1212 LTD (ASC 715) Cost Pushout Final True up" xfId="17995"/>
    <cellStyle name="s_CredSens_1_1212 LTD (ASC 715) Cost Pushout Final True up 2" xfId="17996"/>
    <cellStyle name="s_CredSens_1_1212 LTD (ASC 715) Cost Pushout Final True up 2 2" xfId="17997"/>
    <cellStyle name="s_CredSens_1_1212 LTD (ASC 715) Cost Pushout Final True up 3" xfId="17998"/>
    <cellStyle name="s_CredSens_1_Summary Unrounded" xfId="17999"/>
    <cellStyle name="s_CredSens_1_Summary Unrounded 2" xfId="18000"/>
    <cellStyle name="s_CredSens_1_Summary Unrounded 2 2" xfId="18001"/>
    <cellStyle name="s_CredSens_1212 LTD (ASC 715) Cost Pushout Final True up" xfId="18002"/>
    <cellStyle name="s_CredSens_2" xfId="18003"/>
    <cellStyle name="s_CredSens_2 2" xfId="18004"/>
    <cellStyle name="s_CredSens_2 2 2" xfId="18005"/>
    <cellStyle name="s_CredSens_2 3" xfId="18006"/>
    <cellStyle name="s_CredSens_2_1212 LTD (ASC 715) Cost Pushout Final True up" xfId="18007"/>
    <cellStyle name="s_CredSens_2_1212 LTD (ASC 715) Cost Pushout Final True up 2" xfId="18008"/>
    <cellStyle name="s_CredSens_2_1212 LTD (ASC 715) Cost Pushout Final True up 2 2" xfId="18009"/>
    <cellStyle name="s_CredSens_2_1212 LTD (ASC 715) Cost Pushout Final True up 3" xfId="18010"/>
    <cellStyle name="s_CredSens_2_Summary Unrounded" xfId="18011"/>
    <cellStyle name="s_CredSens_2_Summary Unrounded 2" xfId="18012"/>
    <cellStyle name="s_CredSens_2_Summary Unrounded 2 2" xfId="18013"/>
    <cellStyle name="s_CredSens_Celtic DCF Inputs" xfId="18014"/>
    <cellStyle name="s_CredSens_Celtic DCF Inputs_1212 LTD (ASC 715) Cost Pushout Final True up" xfId="18015"/>
    <cellStyle name="s_CredSens_Celtic DCF Inputs_Summary Unrounded" xfId="18016"/>
    <cellStyle name="s_CredSens_Summary Unrounded" xfId="18017"/>
    <cellStyle name="s_CredSens_Valuation Summary" xfId="18018"/>
    <cellStyle name="s_CredSens_Valuation Summary_1212 LTD (ASC 715) Cost Pushout Final True up" xfId="18019"/>
    <cellStyle name="s_CredSens_Valuation Summary_Summary Unrounded" xfId="18020"/>
    <cellStyle name="s_DCF Inputs (2)" xfId="18021"/>
    <cellStyle name="s_DCF Inputs (2) 2" xfId="18022"/>
    <cellStyle name="s_DCF Inputs (2) 2 2" xfId="18023"/>
    <cellStyle name="s_DCF Inputs (2) 3" xfId="18024"/>
    <cellStyle name="s_DCF Inputs (2)_1" xfId="18025"/>
    <cellStyle name="s_DCF Inputs (2)_1_1212 LTD (ASC 715) Cost Pushout Final True up" xfId="18026"/>
    <cellStyle name="s_DCF Inputs (2)_1_Celtic DCF" xfId="18027"/>
    <cellStyle name="s_DCF Inputs (2)_1_Celtic DCF Inputs" xfId="18028"/>
    <cellStyle name="s_DCF Inputs (2)_1_Celtic DCF Inputs_1212 LTD (ASC 715) Cost Pushout Final True up" xfId="18029"/>
    <cellStyle name="s_DCF Inputs (2)_1_Celtic DCF Inputs_eric" xfId="18030"/>
    <cellStyle name="s_DCF Inputs (2)_1_Celtic DCF Inputs_eric_1212 LTD (ASC 715) Cost Pushout Final True up" xfId="18031"/>
    <cellStyle name="s_DCF Inputs (2)_1_Celtic DCF Inputs_eric_Summary Unrounded" xfId="18032"/>
    <cellStyle name="s_DCF Inputs (2)_1_Celtic DCF Inputs_Summary Unrounded" xfId="18033"/>
    <cellStyle name="s_DCF Inputs (2)_1_Celtic DCF_1212 LTD (ASC 715) Cost Pushout Final True up" xfId="18034"/>
    <cellStyle name="s_DCF Inputs (2)_1_Celtic DCF_eric" xfId="18035"/>
    <cellStyle name="s_DCF Inputs (2)_1_Celtic DCF_eric_1212 LTD (ASC 715) Cost Pushout Final True up" xfId="18036"/>
    <cellStyle name="s_DCF Inputs (2)_1_Celtic DCF_eric_Summary Unrounded" xfId="18037"/>
    <cellStyle name="s_DCF Inputs (2)_1_Celtic DCF_Summary Unrounded" xfId="18038"/>
    <cellStyle name="s_DCF Inputs (2)_1_Summary Unrounded" xfId="18039"/>
    <cellStyle name="s_DCF Inputs (2)_1_Valuation Summary" xfId="18040"/>
    <cellStyle name="s_DCF Inputs (2)_1_Valuation Summary_1212 LTD (ASC 715) Cost Pushout Final True up" xfId="18041"/>
    <cellStyle name="s_DCF Inputs (2)_1_Valuation Summary_Summary Unrounded" xfId="18042"/>
    <cellStyle name="s_DCF Inputs (2)_1212 LTD (ASC 715) Cost Pushout Final True up" xfId="18043"/>
    <cellStyle name="s_DCF Inputs (2)_1212 LTD (ASC 715) Cost Pushout Final True up 2" xfId="18044"/>
    <cellStyle name="s_DCF Inputs (2)_1212 LTD (ASC 715) Cost Pushout Final True up 2 2" xfId="18045"/>
    <cellStyle name="s_DCF Inputs (2)_1212 LTD (ASC 715) Cost Pushout Final True up 3" xfId="18046"/>
    <cellStyle name="s_DCF Inputs (2)_Summary Unrounded" xfId="18047"/>
    <cellStyle name="s_DCF Inputs (2)_Summary Unrounded 2" xfId="18048"/>
    <cellStyle name="s_DCF Inputs (2)_Summary Unrounded 2 2" xfId="18049"/>
    <cellStyle name="s_DCF Matrix (2)" xfId="18050"/>
    <cellStyle name="s_DCF Matrix (2) 2" xfId="18051"/>
    <cellStyle name="s_DCF Matrix (2) 2 2" xfId="18052"/>
    <cellStyle name="s_DCF Matrix (2) 3" xfId="18053"/>
    <cellStyle name="s_DCF Matrix (2)_1" xfId="18054"/>
    <cellStyle name="s_DCF Matrix (2)_1 2" xfId="18055"/>
    <cellStyle name="s_DCF Matrix (2)_1 2 2" xfId="18056"/>
    <cellStyle name="s_DCF Matrix (2)_1 3" xfId="18057"/>
    <cellStyle name="s_DCF Matrix (2)_1_1212 LTD (ASC 715) Cost Pushout Final True up" xfId="18058"/>
    <cellStyle name="s_DCF Matrix (2)_1_1212 LTD (ASC 715) Cost Pushout Final True up 2" xfId="18059"/>
    <cellStyle name="s_DCF Matrix (2)_1_1212 LTD (ASC 715) Cost Pushout Final True up 2 2" xfId="18060"/>
    <cellStyle name="s_DCF Matrix (2)_1_1212 LTD (ASC 715) Cost Pushout Final True up 3" xfId="18061"/>
    <cellStyle name="s_DCF Matrix (2)_1_Summary Unrounded" xfId="18062"/>
    <cellStyle name="s_DCF Matrix (2)_1_Summary Unrounded 2" xfId="18063"/>
    <cellStyle name="s_DCF Matrix (2)_1_Summary Unrounded 2 2" xfId="18064"/>
    <cellStyle name="s_DCF Matrix (2)_1212 LTD (ASC 715) Cost Pushout Final True up" xfId="18065"/>
    <cellStyle name="s_DCF Matrix (2)_1212 LTD (ASC 715) Cost Pushout Final True up 2" xfId="18066"/>
    <cellStyle name="s_DCF Matrix (2)_1212 LTD (ASC 715) Cost Pushout Final True up 2 2" xfId="18067"/>
    <cellStyle name="s_DCF Matrix (2)_1212 LTD (ASC 715) Cost Pushout Final True up 3" xfId="18068"/>
    <cellStyle name="s_DCF Matrix (2)_2" xfId="18069"/>
    <cellStyle name="s_DCF Matrix (2)_2_1212 LTD (ASC 715) Cost Pushout Final True up" xfId="18070"/>
    <cellStyle name="s_DCF Matrix (2)_2_Celtic DCF" xfId="18071"/>
    <cellStyle name="s_DCF Matrix (2)_2_Celtic DCF Inputs" xfId="18072"/>
    <cellStyle name="s_DCF Matrix (2)_2_Celtic DCF Inputs_1212 LTD (ASC 715) Cost Pushout Final True up" xfId="18073"/>
    <cellStyle name="s_DCF Matrix (2)_2_Celtic DCF Inputs_Summary Unrounded" xfId="18074"/>
    <cellStyle name="s_DCF Matrix (2)_2_Celtic DCF_1212 LTD (ASC 715) Cost Pushout Final True up" xfId="18075"/>
    <cellStyle name="s_DCF Matrix (2)_2_Celtic DCF_eric" xfId="18076"/>
    <cellStyle name="s_DCF Matrix (2)_2_Celtic DCF_eric_1212 LTD (ASC 715) Cost Pushout Final True up" xfId="18077"/>
    <cellStyle name="s_DCF Matrix (2)_2_Celtic DCF_eric_Summary Unrounded" xfId="18078"/>
    <cellStyle name="s_DCF Matrix (2)_2_Celtic DCF_Summary Unrounded" xfId="18079"/>
    <cellStyle name="s_DCF Matrix (2)_2_Summary Unrounded" xfId="18080"/>
    <cellStyle name="s_DCF Matrix (2)_2_Valuation Summary" xfId="18081"/>
    <cellStyle name="s_DCF Matrix (2)_2_Valuation Summary_1212 LTD (ASC 715) Cost Pushout Final True up" xfId="18082"/>
    <cellStyle name="s_DCF Matrix (2)_2_Valuation Summary_eric" xfId="18083"/>
    <cellStyle name="s_DCF Matrix (2)_2_Valuation Summary_eric_1212 LTD (ASC 715) Cost Pushout Final True up" xfId="18084"/>
    <cellStyle name="s_DCF Matrix (2)_2_Valuation Summary_eric_Summary Unrounded" xfId="18085"/>
    <cellStyle name="s_DCF Matrix (2)_2_Valuation Summary_Summary Unrounded" xfId="18086"/>
    <cellStyle name="s_DCF Matrix (2)_Summary Unrounded" xfId="18087"/>
    <cellStyle name="s_DCF Matrix (2)_Summary Unrounded 2" xfId="18088"/>
    <cellStyle name="s_DCF Matrix (2)_Summary Unrounded 2 2" xfId="18089"/>
    <cellStyle name="s_DCFLBO Code" xfId="18090"/>
    <cellStyle name="s_DCFLBO Code_1" xfId="18091"/>
    <cellStyle name="s_DCFLBO Code_1 2" xfId="18092"/>
    <cellStyle name="s_DCFLBO Code_1 2 2" xfId="18093"/>
    <cellStyle name="s_DCFLBO Code_1 3" xfId="18094"/>
    <cellStyle name="s_DCFLBO Code_1_1212 LTD (ASC 715) Cost Pushout Final True up" xfId="18095"/>
    <cellStyle name="s_DCFLBO Code_1_1212 LTD (ASC 715) Cost Pushout Final True up 2" xfId="18096"/>
    <cellStyle name="s_DCFLBO Code_1_1212 LTD (ASC 715) Cost Pushout Final True up 2 2" xfId="18097"/>
    <cellStyle name="s_DCFLBO Code_1_1212 LTD (ASC 715) Cost Pushout Final True up 3" xfId="18098"/>
    <cellStyle name="s_DCFLBO Code_1_Summary Unrounded" xfId="18099"/>
    <cellStyle name="s_DCFLBO Code_1_Summary Unrounded 2" xfId="18100"/>
    <cellStyle name="s_DCFLBO Code_1_Summary Unrounded 2 2" xfId="18101"/>
    <cellStyle name="s_DCFLBO Code_1212 LTD (ASC 715) Cost Pushout Final True up" xfId="18102"/>
    <cellStyle name="s_DCFLBO Code_Celtic DCF" xfId="18103"/>
    <cellStyle name="s_DCFLBO Code_Celtic DCF Inputs" xfId="18104"/>
    <cellStyle name="s_DCFLBO Code_Celtic DCF Inputs_1212 LTD (ASC 715) Cost Pushout Final True up" xfId="18105"/>
    <cellStyle name="s_DCFLBO Code_Celtic DCF Inputs_Summary Unrounded" xfId="18106"/>
    <cellStyle name="s_DCFLBO Code_Celtic DCF_1212 LTD (ASC 715) Cost Pushout Final True up" xfId="18107"/>
    <cellStyle name="s_DCFLBO Code_Celtic DCF_Summary Unrounded" xfId="18108"/>
    <cellStyle name="s_DCFLBO Code_Summary Unrounded" xfId="18109"/>
    <cellStyle name="s_DCFLBO Code_Valuation Summary" xfId="18110"/>
    <cellStyle name="s_DCFLBO Code_Valuation Summary_1212 LTD (ASC 715) Cost Pushout Final True up" xfId="18111"/>
    <cellStyle name="s_DCFLBO Code_Valuation Summary_Summary Unrounded" xfId="18112"/>
    <cellStyle name="s_Deal" xfId="18113"/>
    <cellStyle name="s_Deal_1" xfId="18114"/>
    <cellStyle name="s_Deal_1 2" xfId="18115"/>
    <cellStyle name="s_Deal_1 2 2" xfId="18116"/>
    <cellStyle name="s_Deal_1 3" xfId="18117"/>
    <cellStyle name="s_Deal_1_1212 LTD (ASC 715) Cost Pushout Final True up" xfId="18118"/>
    <cellStyle name="s_Deal_1_1212 LTD (ASC 715) Cost Pushout Final True up 2" xfId="18119"/>
    <cellStyle name="s_Deal_1_1212 LTD (ASC 715) Cost Pushout Final True up 2 2" xfId="18120"/>
    <cellStyle name="s_Deal_1_1212 LTD (ASC 715) Cost Pushout Final True up 3" xfId="18121"/>
    <cellStyle name="s_Deal_1_Summary Unrounded" xfId="18122"/>
    <cellStyle name="s_Deal_1_Summary Unrounded 2" xfId="18123"/>
    <cellStyle name="s_Deal_1_Summary Unrounded 2 2" xfId="18124"/>
    <cellStyle name="s_Deal_1212 LTD (ASC 715) Cost Pushout Final True up" xfId="18125"/>
    <cellStyle name="s_Deal_2" xfId="18126"/>
    <cellStyle name="s_Deal_2 2" xfId="18127"/>
    <cellStyle name="s_Deal_2 2 2" xfId="18128"/>
    <cellStyle name="s_Deal_2 3" xfId="18129"/>
    <cellStyle name="s_Deal_2_1212 LTD (ASC 715) Cost Pushout Final True up" xfId="18130"/>
    <cellStyle name="s_Deal_2_1212 LTD (ASC 715) Cost Pushout Final True up 2" xfId="18131"/>
    <cellStyle name="s_Deal_2_1212 LTD (ASC 715) Cost Pushout Final True up 2 2" xfId="18132"/>
    <cellStyle name="s_Deal_2_1212 LTD (ASC 715) Cost Pushout Final True up 3" xfId="18133"/>
    <cellStyle name="s_Deal_2_Summary Unrounded" xfId="18134"/>
    <cellStyle name="s_Deal_2_Summary Unrounded 2" xfId="18135"/>
    <cellStyle name="s_Deal_2_Summary Unrounded 2 2" xfId="18136"/>
    <cellStyle name="s_Deal_Summary Unrounded" xfId="18137"/>
    <cellStyle name="s_Dental (2)" xfId="18138"/>
    <cellStyle name="s_Dental (2) 2" xfId="18139"/>
    <cellStyle name="s_Dental (2) 2 2" xfId="18140"/>
    <cellStyle name="s_Dental (2) 3" xfId="18141"/>
    <cellStyle name="s_Dental (2)_1" xfId="18142"/>
    <cellStyle name="s_Dental (2)_1 2" xfId="18143"/>
    <cellStyle name="s_Dental (2)_1 2 2" xfId="18144"/>
    <cellStyle name="s_Dental (2)_1 3" xfId="18145"/>
    <cellStyle name="s_Dental (2)_1_1212 LTD (ASC 715) Cost Pushout Final True up" xfId="18146"/>
    <cellStyle name="s_Dental (2)_1_1212 LTD (ASC 715) Cost Pushout Final True up 2" xfId="18147"/>
    <cellStyle name="s_Dental (2)_1_1212 LTD (ASC 715) Cost Pushout Final True up 2 2" xfId="18148"/>
    <cellStyle name="s_Dental (2)_1_1212 LTD (ASC 715) Cost Pushout Final True up 3" xfId="18149"/>
    <cellStyle name="s_Dental (2)_1_Summary Unrounded" xfId="18150"/>
    <cellStyle name="s_Dental (2)_1_Summary Unrounded 2" xfId="18151"/>
    <cellStyle name="s_Dental (2)_1_Summary Unrounded 2 2" xfId="18152"/>
    <cellStyle name="s_Dental (2)_1212 LTD (ASC 715) Cost Pushout Final True up" xfId="18153"/>
    <cellStyle name="s_Dental (2)_1212 LTD (ASC 715) Cost Pushout Final True up 2" xfId="18154"/>
    <cellStyle name="s_Dental (2)_1212 LTD (ASC 715) Cost Pushout Final True up 2 2" xfId="18155"/>
    <cellStyle name="s_Dental (2)_1212 LTD (ASC 715) Cost Pushout Final True up 3" xfId="18156"/>
    <cellStyle name="s_Dental (2)_2" xfId="18157"/>
    <cellStyle name="s_Dental (2)_2_1212 LTD (ASC 715) Cost Pushout Final True up" xfId="18158"/>
    <cellStyle name="s_Dental (2)_2_Celtic DCF" xfId="18159"/>
    <cellStyle name="s_Dental (2)_2_Celtic DCF Inputs" xfId="18160"/>
    <cellStyle name="s_Dental (2)_2_Celtic DCF Inputs_1212 LTD (ASC 715) Cost Pushout Final True up" xfId="18161"/>
    <cellStyle name="s_Dental (2)_2_Celtic DCF Inputs_eric" xfId="18162"/>
    <cellStyle name="s_Dental (2)_2_Celtic DCF Inputs_eric_1212 LTD (ASC 715) Cost Pushout Final True up" xfId="18163"/>
    <cellStyle name="s_Dental (2)_2_Celtic DCF Inputs_eric_Summary Unrounded" xfId="18164"/>
    <cellStyle name="s_Dental (2)_2_Celtic DCF Inputs_Summary Unrounded" xfId="18165"/>
    <cellStyle name="s_Dental (2)_2_Celtic DCF_1212 LTD (ASC 715) Cost Pushout Final True up" xfId="18166"/>
    <cellStyle name="s_Dental (2)_2_Celtic DCF_Summary Unrounded" xfId="18167"/>
    <cellStyle name="s_Dental (2)_2_Summary Unrounded" xfId="18168"/>
    <cellStyle name="s_Dental (2)_2_Valuation Summary" xfId="18169"/>
    <cellStyle name="s_Dental (2)_2_Valuation Summary_1212 LTD (ASC 715) Cost Pushout Final True up" xfId="18170"/>
    <cellStyle name="s_Dental (2)_2_Valuation Summary_Summary Unrounded" xfId="18171"/>
    <cellStyle name="s_Dental (2)_Summary Unrounded" xfId="18172"/>
    <cellStyle name="s_Dental (2)_Summary Unrounded 2" xfId="18173"/>
    <cellStyle name="s_Dental (2)_Summary Unrounded 2 2" xfId="18174"/>
    <cellStyle name="s_E (2)" xfId="18175"/>
    <cellStyle name="s_E (2) 2" xfId="18176"/>
    <cellStyle name="s_E (2) 2 2" xfId="18177"/>
    <cellStyle name="s_E (2) 3" xfId="18178"/>
    <cellStyle name="s_E (2)_1" xfId="18179"/>
    <cellStyle name="s_E (2)_1_1212 LTD (ASC 715) Cost Pushout Final True up" xfId="18180"/>
    <cellStyle name="s_E (2)_1_Summary Unrounded" xfId="18181"/>
    <cellStyle name="s_E (2)_1212 LTD (ASC 715) Cost Pushout Final True up" xfId="18182"/>
    <cellStyle name="s_E (2)_1212 LTD (ASC 715) Cost Pushout Final True up 2" xfId="18183"/>
    <cellStyle name="s_E (2)_1212 LTD (ASC 715) Cost Pushout Final True up 2 2" xfId="18184"/>
    <cellStyle name="s_E (2)_1212 LTD (ASC 715) Cost Pushout Final True up 3" xfId="18185"/>
    <cellStyle name="s_E (2)_Summary Unrounded" xfId="18186"/>
    <cellStyle name="s_E (2)_Summary Unrounded 2" xfId="18187"/>
    <cellStyle name="s_E (2)_Summary Unrounded 2 2" xfId="18188"/>
    <cellStyle name="s_East Coast (2)" xfId="18189"/>
    <cellStyle name="s_East Coast (2) 2" xfId="18190"/>
    <cellStyle name="s_East Coast (2) 2 2" xfId="18191"/>
    <cellStyle name="s_East Coast (2) 3" xfId="18192"/>
    <cellStyle name="s_East Coast (2)_1" xfId="18193"/>
    <cellStyle name="s_East Coast (2)_1 2" xfId="18194"/>
    <cellStyle name="s_East Coast (2)_1 2 2" xfId="18195"/>
    <cellStyle name="s_East Coast (2)_1 3" xfId="18196"/>
    <cellStyle name="s_East Coast (2)_1_1212 LTD (ASC 715) Cost Pushout Final True up" xfId="18197"/>
    <cellStyle name="s_East Coast (2)_1_1212 LTD (ASC 715) Cost Pushout Final True up 2" xfId="18198"/>
    <cellStyle name="s_East Coast (2)_1_1212 LTD (ASC 715) Cost Pushout Final True up 2 2" xfId="18199"/>
    <cellStyle name="s_East Coast (2)_1_1212 LTD (ASC 715) Cost Pushout Final True up 3" xfId="18200"/>
    <cellStyle name="s_East Coast (2)_1_Summary Unrounded" xfId="18201"/>
    <cellStyle name="s_East Coast (2)_1_Summary Unrounded 2" xfId="18202"/>
    <cellStyle name="s_East Coast (2)_1_Summary Unrounded 2 2" xfId="18203"/>
    <cellStyle name="s_East Coast (2)_1212 LTD (ASC 715) Cost Pushout Final True up" xfId="18204"/>
    <cellStyle name="s_East Coast (2)_1212 LTD (ASC 715) Cost Pushout Final True up 2" xfId="18205"/>
    <cellStyle name="s_East Coast (2)_1212 LTD (ASC 715) Cost Pushout Final True up 2 2" xfId="18206"/>
    <cellStyle name="s_East Coast (2)_1212 LTD (ASC 715) Cost Pushout Final True up 3" xfId="18207"/>
    <cellStyle name="s_East Coast (2)_2" xfId="18208"/>
    <cellStyle name="s_East Coast (2)_2_1212 LTD (ASC 715) Cost Pushout Final True up" xfId="18209"/>
    <cellStyle name="s_East Coast (2)_2_eric" xfId="18210"/>
    <cellStyle name="s_East Coast (2)_2_eric_1212 LTD (ASC 715) Cost Pushout Final True up" xfId="18211"/>
    <cellStyle name="s_East Coast (2)_2_eric_Summary Unrounded" xfId="18212"/>
    <cellStyle name="s_East Coast (2)_2_Summary Unrounded" xfId="18213"/>
    <cellStyle name="s_East Coast (2)_Summary Unrounded" xfId="18214"/>
    <cellStyle name="s_East Coast (2)_Summary Unrounded 2" xfId="18215"/>
    <cellStyle name="s_East Coast (2)_Summary Unrounded 2 2" xfId="18216"/>
    <cellStyle name="s_eric" xfId="18217"/>
    <cellStyle name="s_eric_1" xfId="18218"/>
    <cellStyle name="s_eric_1 2" xfId="18219"/>
    <cellStyle name="s_eric_1 2 2" xfId="18220"/>
    <cellStyle name="s_eric_1 3" xfId="18221"/>
    <cellStyle name="s_eric_1_1212 LTD (ASC 715) Cost Pushout Final True up" xfId="18222"/>
    <cellStyle name="s_eric_1_1212 LTD (ASC 715) Cost Pushout Final True up 2" xfId="18223"/>
    <cellStyle name="s_eric_1_1212 LTD (ASC 715) Cost Pushout Final True up 2 2" xfId="18224"/>
    <cellStyle name="s_eric_1_1212 LTD (ASC 715) Cost Pushout Final True up 3" xfId="18225"/>
    <cellStyle name="s_eric_1_Summary Unrounded" xfId="18226"/>
    <cellStyle name="s_eric_1_Summary Unrounded 2" xfId="18227"/>
    <cellStyle name="s_eric_1_Summary Unrounded 2 2" xfId="18228"/>
    <cellStyle name="s_eric_1212 LTD (ASC 715) Cost Pushout Final True up" xfId="18229"/>
    <cellStyle name="s_eric_Summary Unrounded" xfId="18230"/>
    <cellStyle name="s_Florida (2)" xfId="18231"/>
    <cellStyle name="s_Florida (2) 2" xfId="18232"/>
    <cellStyle name="s_Florida (2) 2 2" xfId="18233"/>
    <cellStyle name="s_Florida (2) 3" xfId="18234"/>
    <cellStyle name="s_Florida (2)_1" xfId="18235"/>
    <cellStyle name="s_Florida (2)_1 2" xfId="18236"/>
    <cellStyle name="s_Florida (2)_1 2 2" xfId="18237"/>
    <cellStyle name="s_Florida (2)_1 3" xfId="18238"/>
    <cellStyle name="s_Florida (2)_1_1212 LTD (ASC 715) Cost Pushout Final True up" xfId="18239"/>
    <cellStyle name="s_Florida (2)_1_1212 LTD (ASC 715) Cost Pushout Final True up 2" xfId="18240"/>
    <cellStyle name="s_Florida (2)_1_1212 LTD (ASC 715) Cost Pushout Final True up 2 2" xfId="18241"/>
    <cellStyle name="s_Florida (2)_1_1212 LTD (ASC 715) Cost Pushout Final True up 3" xfId="18242"/>
    <cellStyle name="s_Florida (2)_1_Summary Unrounded" xfId="18243"/>
    <cellStyle name="s_Florida (2)_1_Summary Unrounded 2" xfId="18244"/>
    <cellStyle name="s_Florida (2)_1_Summary Unrounded 2 2" xfId="18245"/>
    <cellStyle name="s_Florida (2)_1212 LTD (ASC 715) Cost Pushout Final True up" xfId="18246"/>
    <cellStyle name="s_Florida (2)_1212 LTD (ASC 715) Cost Pushout Final True up 2" xfId="18247"/>
    <cellStyle name="s_Florida (2)_1212 LTD (ASC 715) Cost Pushout Final True up 2 2" xfId="18248"/>
    <cellStyle name="s_Florida (2)_1212 LTD (ASC 715) Cost Pushout Final True up 3" xfId="18249"/>
    <cellStyle name="s_Florida (2)_2" xfId="18250"/>
    <cellStyle name="s_Florida (2)_2_1212 LTD (ASC 715) Cost Pushout Final True up" xfId="18251"/>
    <cellStyle name="s_Florida (2)_2_eric" xfId="18252"/>
    <cellStyle name="s_Florida (2)_2_eric_1212 LTD (ASC 715) Cost Pushout Final True up" xfId="18253"/>
    <cellStyle name="s_Florida (2)_2_eric_Summary Unrounded" xfId="18254"/>
    <cellStyle name="s_Florida (2)_2_Summary Unrounded" xfId="18255"/>
    <cellStyle name="s_Florida (2)_Summary Unrounded" xfId="18256"/>
    <cellStyle name="s_Florida (2)_Summary Unrounded 2" xfId="18257"/>
    <cellStyle name="s_Florida (2)_Summary Unrounded 2 2" xfId="18258"/>
    <cellStyle name="s_G" xfId="18259"/>
    <cellStyle name="s_G 2" xfId="18260"/>
    <cellStyle name="s_G 2 2" xfId="18261"/>
    <cellStyle name="s_G 3" xfId="18262"/>
    <cellStyle name="s_G_1" xfId="18263"/>
    <cellStyle name="s_G_1_1212 LTD (ASC 715) Cost Pushout Final True up" xfId="18264"/>
    <cellStyle name="s_G_1_Summary Unrounded" xfId="18265"/>
    <cellStyle name="s_G_1212 LTD (ASC 715) Cost Pushout Final True up" xfId="18266"/>
    <cellStyle name="s_G_1212 LTD (ASC 715) Cost Pushout Final True up 2" xfId="18267"/>
    <cellStyle name="s_G_1212 LTD (ASC 715) Cost Pushout Final True up 2 2" xfId="18268"/>
    <cellStyle name="s_G_1212 LTD (ASC 715) Cost Pushout Final True up 3" xfId="18269"/>
    <cellStyle name="s_G_Summary Unrounded" xfId="18270"/>
    <cellStyle name="s_G_Summary Unrounded 2" xfId="18271"/>
    <cellStyle name="s_G_Summary Unrounded 2 2" xfId="18272"/>
    <cellStyle name="s_Georgia (2)" xfId="18273"/>
    <cellStyle name="s_Georgia (2) 2" xfId="18274"/>
    <cellStyle name="s_Georgia (2) 2 2" xfId="18275"/>
    <cellStyle name="s_Georgia (2) 3" xfId="18276"/>
    <cellStyle name="s_Georgia (2)_1" xfId="18277"/>
    <cellStyle name="s_Georgia (2)_1 2" xfId="18278"/>
    <cellStyle name="s_Georgia (2)_1 2 2" xfId="18279"/>
    <cellStyle name="s_Georgia (2)_1 3" xfId="18280"/>
    <cellStyle name="s_Georgia (2)_1_1212 LTD (ASC 715) Cost Pushout Final True up" xfId="18281"/>
    <cellStyle name="s_Georgia (2)_1_1212 LTD (ASC 715) Cost Pushout Final True up 2" xfId="18282"/>
    <cellStyle name="s_Georgia (2)_1_1212 LTD (ASC 715) Cost Pushout Final True up 2 2" xfId="18283"/>
    <cellStyle name="s_Georgia (2)_1_1212 LTD (ASC 715) Cost Pushout Final True up 3" xfId="18284"/>
    <cellStyle name="s_Georgia (2)_1_Summary Unrounded" xfId="18285"/>
    <cellStyle name="s_Georgia (2)_1_Summary Unrounded 2" xfId="18286"/>
    <cellStyle name="s_Georgia (2)_1_Summary Unrounded 2 2" xfId="18287"/>
    <cellStyle name="s_Georgia (2)_1212 LTD (ASC 715) Cost Pushout Final True up" xfId="18288"/>
    <cellStyle name="s_Georgia (2)_1212 LTD (ASC 715) Cost Pushout Final True up 2" xfId="18289"/>
    <cellStyle name="s_Georgia (2)_1212 LTD (ASC 715) Cost Pushout Final True up 2 2" xfId="18290"/>
    <cellStyle name="s_Georgia (2)_1212 LTD (ASC 715) Cost Pushout Final True up 3" xfId="18291"/>
    <cellStyle name="s_Georgia (2)_Summary Unrounded" xfId="18292"/>
    <cellStyle name="s_Georgia (2)_Summary Unrounded 2" xfId="18293"/>
    <cellStyle name="s_Georgia (2)_Summary Unrounded 2 2" xfId="18294"/>
    <cellStyle name="s_giesler16" xfId="18295"/>
    <cellStyle name="s_giesler16 2" xfId="18296"/>
    <cellStyle name="s_giesler16 2 2" xfId="18297"/>
    <cellStyle name="s_giesler16 3" xfId="18298"/>
    <cellStyle name="s_giesler16_1212 LTD (ASC 715) Cost Pushout Final True up" xfId="18299"/>
    <cellStyle name="s_giesler16_1212 LTD (ASC 715) Cost Pushout Final True up 2" xfId="18300"/>
    <cellStyle name="s_giesler16_1212 LTD (ASC 715) Cost Pushout Final True up 2 2" xfId="18301"/>
    <cellStyle name="s_giesler16_1212 LTD (ASC 715) Cost Pushout Final True up 3" xfId="18302"/>
    <cellStyle name="s_giesler16_Summary Unrounded" xfId="18303"/>
    <cellStyle name="s_giesler16_Summary Unrounded 2" xfId="18304"/>
    <cellStyle name="s_giesler16_Summary Unrounded 2 2" xfId="18305"/>
    <cellStyle name="s_Hard Rock" xfId="18306"/>
    <cellStyle name="s_Hard Rock (2)" xfId="18307"/>
    <cellStyle name="s_Hard Rock (2)_1" xfId="18308"/>
    <cellStyle name="s_Hard Rock (2)_1 2" xfId="18309"/>
    <cellStyle name="s_Hard Rock (2)_1 2 2" xfId="18310"/>
    <cellStyle name="s_Hard Rock (2)_1 3" xfId="18311"/>
    <cellStyle name="s_Hard Rock (2)_1_1212 LTD (ASC 715) Cost Pushout Final True up" xfId="18312"/>
    <cellStyle name="s_Hard Rock (2)_1_1212 LTD (ASC 715) Cost Pushout Final True up 2" xfId="18313"/>
    <cellStyle name="s_Hard Rock (2)_1_1212 LTD (ASC 715) Cost Pushout Final True up 2 2" xfId="18314"/>
    <cellStyle name="s_Hard Rock (2)_1_1212 LTD (ASC 715) Cost Pushout Final True up 3" xfId="18315"/>
    <cellStyle name="s_Hard Rock (2)_1_Summary Unrounded" xfId="18316"/>
    <cellStyle name="s_Hard Rock (2)_1_Summary Unrounded 2" xfId="18317"/>
    <cellStyle name="s_Hard Rock (2)_1_Summary Unrounded 2 2" xfId="18318"/>
    <cellStyle name="s_Hard Rock (2)_1212 LTD (ASC 715) Cost Pushout Final True up" xfId="18319"/>
    <cellStyle name="s_Hard Rock (2)_Celtic DCF" xfId="18320"/>
    <cellStyle name="s_Hard Rock (2)_Celtic DCF Inputs" xfId="18321"/>
    <cellStyle name="s_Hard Rock (2)_Celtic DCF Inputs_1212 LTD (ASC 715) Cost Pushout Final True up" xfId="18322"/>
    <cellStyle name="s_Hard Rock (2)_Celtic DCF Inputs_eric" xfId="18323"/>
    <cellStyle name="s_Hard Rock (2)_Celtic DCF Inputs_eric_1212 LTD (ASC 715) Cost Pushout Final True up" xfId="18324"/>
    <cellStyle name="s_Hard Rock (2)_Celtic DCF Inputs_eric_Summary Unrounded" xfId="18325"/>
    <cellStyle name="s_Hard Rock (2)_Celtic DCF Inputs_Summary Unrounded" xfId="18326"/>
    <cellStyle name="s_Hard Rock (2)_Celtic DCF_1212 LTD (ASC 715) Cost Pushout Final True up" xfId="18327"/>
    <cellStyle name="s_Hard Rock (2)_Celtic DCF_eric" xfId="18328"/>
    <cellStyle name="s_Hard Rock (2)_Celtic DCF_eric_1212 LTD (ASC 715) Cost Pushout Final True up" xfId="18329"/>
    <cellStyle name="s_Hard Rock (2)_Celtic DCF_eric_Summary Unrounded" xfId="18330"/>
    <cellStyle name="s_Hard Rock (2)_Celtic DCF_Summary Unrounded" xfId="18331"/>
    <cellStyle name="s_Hard Rock (2)_Summary Unrounded" xfId="18332"/>
    <cellStyle name="s_Hard Rock (2)_Valuation Summary" xfId="18333"/>
    <cellStyle name="s_Hard Rock (2)_Valuation Summary_1212 LTD (ASC 715) Cost Pushout Final True up" xfId="18334"/>
    <cellStyle name="s_Hard Rock (2)_Valuation Summary_eric" xfId="18335"/>
    <cellStyle name="s_Hard Rock (2)_Valuation Summary_eric_1212 LTD (ASC 715) Cost Pushout Final True up" xfId="18336"/>
    <cellStyle name="s_Hard Rock (2)_Valuation Summary_eric_Summary Unrounded" xfId="18337"/>
    <cellStyle name="s_Hard Rock (2)_Valuation Summary_Summary Unrounded" xfId="18338"/>
    <cellStyle name="s_Hard Rock 10" xfId="18339"/>
    <cellStyle name="s_Hard Rock 11" xfId="18340"/>
    <cellStyle name="s_Hard Rock 12" xfId="18341"/>
    <cellStyle name="s_Hard Rock 13" xfId="18342"/>
    <cellStyle name="s_Hard Rock 2" xfId="18343"/>
    <cellStyle name="s_Hard Rock 2 2" xfId="18344"/>
    <cellStyle name="s_Hard Rock 3" xfId="18345"/>
    <cellStyle name="s_Hard Rock 3 2" xfId="18346"/>
    <cellStyle name="s_Hard Rock 4" xfId="18347"/>
    <cellStyle name="s_Hard Rock 4 2" xfId="18348"/>
    <cellStyle name="s_Hard Rock 5" xfId="18349"/>
    <cellStyle name="s_Hard Rock 5 2" xfId="18350"/>
    <cellStyle name="s_Hard Rock 6" xfId="18351"/>
    <cellStyle name="s_Hard Rock 6 2" xfId="18352"/>
    <cellStyle name="s_Hard Rock 7" xfId="18353"/>
    <cellStyle name="s_Hard Rock 8" xfId="18354"/>
    <cellStyle name="s_Hard Rock 9" xfId="18355"/>
    <cellStyle name="s_Hard Rock_1" xfId="18356"/>
    <cellStyle name="s_Hard Rock_1 2" xfId="18357"/>
    <cellStyle name="s_Hard Rock_1 2 2" xfId="18358"/>
    <cellStyle name="s_Hard Rock_1 3" xfId="18359"/>
    <cellStyle name="s_Hard Rock_1_1212 LTD (ASC 715) Cost Pushout Final True up" xfId="18360"/>
    <cellStyle name="s_Hard Rock_1_1212 LTD (ASC 715) Cost Pushout Final True up 2" xfId="18361"/>
    <cellStyle name="s_Hard Rock_1_1212 LTD (ASC 715) Cost Pushout Final True up 2 2" xfId="18362"/>
    <cellStyle name="s_Hard Rock_1_1212 LTD (ASC 715) Cost Pushout Final True up 3" xfId="18363"/>
    <cellStyle name="s_Hard Rock_1_Celtic DCF" xfId="18364"/>
    <cellStyle name="s_Hard Rock_1_Celtic DCF Inputs" xfId="18365"/>
    <cellStyle name="s_Hard Rock_1_Celtic DCF Inputs_1212 LTD (ASC 715) Cost Pushout Final True up" xfId="18366"/>
    <cellStyle name="s_Hard Rock_1_Celtic DCF Inputs_eric" xfId="18367"/>
    <cellStyle name="s_Hard Rock_1_Celtic DCF Inputs_eric_1212 LTD (ASC 715) Cost Pushout Final True up" xfId="18368"/>
    <cellStyle name="s_Hard Rock_1_Celtic DCF Inputs_eric_Summary Unrounded" xfId="18369"/>
    <cellStyle name="s_Hard Rock_1_Celtic DCF Inputs_Summary Unrounded" xfId="18370"/>
    <cellStyle name="s_Hard Rock_1_Celtic DCF_1212 LTD (ASC 715) Cost Pushout Final True up" xfId="18371"/>
    <cellStyle name="s_Hard Rock_1_Celtic DCF_eric" xfId="18372"/>
    <cellStyle name="s_Hard Rock_1_Celtic DCF_eric_1212 LTD (ASC 715) Cost Pushout Final True up" xfId="18373"/>
    <cellStyle name="s_Hard Rock_1_Celtic DCF_eric_Summary Unrounded" xfId="18374"/>
    <cellStyle name="s_Hard Rock_1_Celtic DCF_Summary Unrounded" xfId="18375"/>
    <cellStyle name="s_Hard Rock_1_Summary Unrounded" xfId="18376"/>
    <cellStyle name="s_Hard Rock_1_Summary Unrounded 2" xfId="18377"/>
    <cellStyle name="s_Hard Rock_1_Summary Unrounded 2 2" xfId="18378"/>
    <cellStyle name="s_Hard Rock_1_Valuation Summary" xfId="18379"/>
    <cellStyle name="s_Hard Rock_1_Valuation Summary_1212 LTD (ASC 715) Cost Pushout Final True up" xfId="18380"/>
    <cellStyle name="s_Hard Rock_1_Valuation Summary_eric" xfId="18381"/>
    <cellStyle name="s_Hard Rock_1_Valuation Summary_eric_1212 LTD (ASC 715) Cost Pushout Final True up" xfId="18382"/>
    <cellStyle name="s_Hard Rock_1_Valuation Summary_eric_Summary Unrounded" xfId="18383"/>
    <cellStyle name="s_Hard Rock_1_Valuation Summary_Summary Unrounded" xfId="18384"/>
    <cellStyle name="s_Hard Rock_1212 LTD (ASC 715) Cost Pushout Final True up" xfId="18385"/>
    <cellStyle name="s_Hard Rock_1212 LTD (ASC 715) Cost Pushout Final True up 2" xfId="18386"/>
    <cellStyle name="s_Hard Rock_1212 LTD (ASC 715) Cost Pushout Final True up 2 2" xfId="18387"/>
    <cellStyle name="s_Hard Rock_1212 LTD (ASC 715) Cost Pushout Final True up 3" xfId="18388"/>
    <cellStyle name="s_Hard Rock_2" xfId="18389"/>
    <cellStyle name="s_Hard Rock_2 2" xfId="18390"/>
    <cellStyle name="s_Hard Rock_2 2 2" xfId="18391"/>
    <cellStyle name="s_Hard Rock_2 3" xfId="18392"/>
    <cellStyle name="s_Hard Rock_2_1212 LTD (ASC 715) Cost Pushout Final True up" xfId="18393"/>
    <cellStyle name="s_Hard Rock_2_1212 LTD (ASC 715) Cost Pushout Final True up 2" xfId="18394"/>
    <cellStyle name="s_Hard Rock_2_1212 LTD (ASC 715) Cost Pushout Final True up 2 2" xfId="18395"/>
    <cellStyle name="s_Hard Rock_2_1212 LTD (ASC 715) Cost Pushout Final True up 3" xfId="18396"/>
    <cellStyle name="s_Hard Rock_2_Summary Unrounded" xfId="18397"/>
    <cellStyle name="s_Hard Rock_2_Summary Unrounded 2" xfId="18398"/>
    <cellStyle name="s_Hard Rock_2_Summary Unrounded 2 2" xfId="18399"/>
    <cellStyle name="s_Hard Rock_Summary Unrounded" xfId="18400"/>
    <cellStyle name="s_Hard Rock_Summary Unrounded 2" xfId="18401"/>
    <cellStyle name="s_Hard Rock_Summary Unrounded 2 2" xfId="18402"/>
    <cellStyle name="s_HardInc " xfId="18403"/>
    <cellStyle name="s_HardInc  (2)" xfId="18404"/>
    <cellStyle name="s_HardInc  (2)_1" xfId="18405"/>
    <cellStyle name="s_HardInc  (2)_1 2" xfId="18406"/>
    <cellStyle name="s_HardInc  (2)_1 2 2" xfId="18407"/>
    <cellStyle name="s_HardInc  (2)_1 3" xfId="18408"/>
    <cellStyle name="s_HardInc  (2)_1_1212 LTD (ASC 715) Cost Pushout Final True up" xfId="18409"/>
    <cellStyle name="s_HardInc  (2)_1_1212 LTD (ASC 715) Cost Pushout Final True up 2" xfId="18410"/>
    <cellStyle name="s_HardInc  (2)_1_1212 LTD (ASC 715) Cost Pushout Final True up 2 2" xfId="18411"/>
    <cellStyle name="s_HardInc  (2)_1_1212 LTD (ASC 715) Cost Pushout Final True up 3" xfId="18412"/>
    <cellStyle name="s_HardInc  (2)_1_Summary Unrounded" xfId="18413"/>
    <cellStyle name="s_HardInc  (2)_1_Summary Unrounded 2" xfId="18414"/>
    <cellStyle name="s_HardInc  (2)_1_Summary Unrounded 2 2" xfId="18415"/>
    <cellStyle name="s_HardInc  (2)_1212 LTD (ASC 715) Cost Pushout Final True up" xfId="18416"/>
    <cellStyle name="s_HardInc  (2)_2" xfId="18417"/>
    <cellStyle name="s_HardInc  (2)_2 2" xfId="18418"/>
    <cellStyle name="s_HardInc  (2)_2 2 2" xfId="18419"/>
    <cellStyle name="s_HardInc  (2)_2 3" xfId="18420"/>
    <cellStyle name="s_HardInc  (2)_2_1212 LTD (ASC 715) Cost Pushout Final True up" xfId="18421"/>
    <cellStyle name="s_HardInc  (2)_2_1212 LTD (ASC 715) Cost Pushout Final True up 2" xfId="18422"/>
    <cellStyle name="s_HardInc  (2)_2_1212 LTD (ASC 715) Cost Pushout Final True up 2 2" xfId="18423"/>
    <cellStyle name="s_HardInc  (2)_2_1212 LTD (ASC 715) Cost Pushout Final True up 3" xfId="18424"/>
    <cellStyle name="s_HardInc  (2)_2_Summary Unrounded" xfId="18425"/>
    <cellStyle name="s_HardInc  (2)_2_Summary Unrounded 2" xfId="18426"/>
    <cellStyle name="s_HardInc  (2)_2_Summary Unrounded 2 2" xfId="18427"/>
    <cellStyle name="s_HardInc  (2)_Celtic DCF" xfId="18428"/>
    <cellStyle name="s_HardInc  (2)_Celtic DCF Inputs" xfId="18429"/>
    <cellStyle name="s_HardInc  (2)_Celtic DCF Inputs_1212 LTD (ASC 715) Cost Pushout Final True up" xfId="18430"/>
    <cellStyle name="s_HardInc  (2)_Celtic DCF Inputs_eric" xfId="18431"/>
    <cellStyle name="s_HardInc  (2)_Celtic DCF Inputs_eric_1212 LTD (ASC 715) Cost Pushout Final True up" xfId="18432"/>
    <cellStyle name="s_HardInc  (2)_Celtic DCF Inputs_eric_Summary Unrounded" xfId="18433"/>
    <cellStyle name="s_HardInc  (2)_Celtic DCF Inputs_Summary Unrounded" xfId="18434"/>
    <cellStyle name="s_HardInc  (2)_Celtic DCF_1212 LTD (ASC 715) Cost Pushout Final True up" xfId="18435"/>
    <cellStyle name="s_HardInc  (2)_Celtic DCF_eric" xfId="18436"/>
    <cellStyle name="s_HardInc  (2)_Celtic DCF_eric_1212 LTD (ASC 715) Cost Pushout Final True up" xfId="18437"/>
    <cellStyle name="s_HardInc  (2)_Celtic DCF_eric_Summary Unrounded" xfId="18438"/>
    <cellStyle name="s_HardInc  (2)_Celtic DCF_Summary Unrounded" xfId="18439"/>
    <cellStyle name="s_HardInc  (2)_Summary Unrounded" xfId="18440"/>
    <cellStyle name="s_HardInc  (2)_Valuation Summary" xfId="18441"/>
    <cellStyle name="s_HardInc  (2)_Valuation Summary_1212 LTD (ASC 715) Cost Pushout Final True up" xfId="18442"/>
    <cellStyle name="s_HardInc  (2)_Valuation Summary_eric" xfId="18443"/>
    <cellStyle name="s_HardInc  (2)_Valuation Summary_eric_1212 LTD (ASC 715) Cost Pushout Final True up" xfId="18444"/>
    <cellStyle name="s_HardInc  (2)_Valuation Summary_eric_Summary Unrounded" xfId="18445"/>
    <cellStyle name="s_HardInc  (2)_Valuation Summary_Summary Unrounded" xfId="18446"/>
    <cellStyle name="s_HardInc _1212 LTD (ASC 715) Cost Pushout Final True up" xfId="18447"/>
    <cellStyle name="s_HardInc _Celtic DCF" xfId="18448"/>
    <cellStyle name="s_HardInc _Celtic DCF Inputs" xfId="18449"/>
    <cellStyle name="s_HardInc _Celtic DCF Inputs_1212 LTD (ASC 715) Cost Pushout Final True up" xfId="18450"/>
    <cellStyle name="s_HardInc _Celtic DCF Inputs_eric" xfId="18451"/>
    <cellStyle name="s_HardInc _Celtic DCF Inputs_eric_1212 LTD (ASC 715) Cost Pushout Final True up" xfId="18452"/>
    <cellStyle name="s_HardInc _Celtic DCF Inputs_eric_Summary Unrounded" xfId="18453"/>
    <cellStyle name="s_HardInc _Celtic DCF Inputs_Summary Unrounded" xfId="18454"/>
    <cellStyle name="s_HardInc _Celtic DCF_1212 LTD (ASC 715) Cost Pushout Final True up" xfId="18455"/>
    <cellStyle name="s_HardInc _Celtic DCF_eric" xfId="18456"/>
    <cellStyle name="s_HardInc _Celtic DCF_eric_1212 LTD (ASC 715) Cost Pushout Final True up" xfId="18457"/>
    <cellStyle name="s_HardInc _Celtic DCF_eric_Summary Unrounded" xfId="18458"/>
    <cellStyle name="s_HardInc _Celtic DCF_Summary Unrounded" xfId="18459"/>
    <cellStyle name="s_HardInc _Summary Unrounded" xfId="18460"/>
    <cellStyle name="s_HardInc _Valuation Summary" xfId="18461"/>
    <cellStyle name="s_HardInc _Valuation Summary_1212 LTD (ASC 715) Cost Pushout Final True up" xfId="18462"/>
    <cellStyle name="s_HardInc _Valuation Summary_eric" xfId="18463"/>
    <cellStyle name="s_HardInc _Valuation Summary_eric_1212 LTD (ASC 715) Cost Pushout Final True up" xfId="18464"/>
    <cellStyle name="s_HardInc _Valuation Summary_eric_Summary Unrounded" xfId="18465"/>
    <cellStyle name="s_HardInc _Valuation Summary_Summary Unrounded" xfId="18466"/>
    <cellStyle name="s_Has-Gets (2)" xfId="18467"/>
    <cellStyle name="s_Has-Gets (2) 2" xfId="18468"/>
    <cellStyle name="s_Has-Gets (2) 2 2" xfId="18469"/>
    <cellStyle name="s_Has-Gets (2) 3" xfId="18470"/>
    <cellStyle name="s_Has-Gets (2)_1" xfId="18471"/>
    <cellStyle name="s_Has-Gets (2)_1_1212 LTD (ASC 715) Cost Pushout Final True up" xfId="18472"/>
    <cellStyle name="s_Has-Gets (2)_1_eric" xfId="18473"/>
    <cellStyle name="s_Has-Gets (2)_1_eric_1212 LTD (ASC 715) Cost Pushout Final True up" xfId="18474"/>
    <cellStyle name="s_Has-Gets (2)_1_eric_Summary Unrounded" xfId="18475"/>
    <cellStyle name="s_Has-Gets (2)_1_Summary Unrounded" xfId="18476"/>
    <cellStyle name="s_Has-Gets (2)_1212 LTD (ASC 715) Cost Pushout Final True up" xfId="18477"/>
    <cellStyle name="s_Has-Gets (2)_1212 LTD (ASC 715) Cost Pushout Final True up 2" xfId="18478"/>
    <cellStyle name="s_Has-Gets (2)_1212 LTD (ASC 715) Cost Pushout Final True up 2 2" xfId="18479"/>
    <cellStyle name="s_Has-Gets (2)_1212 LTD (ASC 715) Cost Pushout Final True up 3" xfId="18480"/>
    <cellStyle name="s_Has-Gets (2)_Summary Unrounded" xfId="18481"/>
    <cellStyle name="s_Has-Gets (2)_Summary Unrounded 2" xfId="18482"/>
    <cellStyle name="s_Has-Gets (2)_Summary Unrounded 2 2" xfId="18483"/>
    <cellStyle name="s_IRR Sensitivity (2)" xfId="18484"/>
    <cellStyle name="s_IRR Sensitivity (2)_1" xfId="18485"/>
    <cellStyle name="s_IRR Sensitivity (2)_1 2" xfId="18486"/>
    <cellStyle name="s_IRR Sensitivity (2)_1 2 2" xfId="18487"/>
    <cellStyle name="s_IRR Sensitivity (2)_1 3" xfId="18488"/>
    <cellStyle name="s_IRR Sensitivity (2)_1_1212 LTD (ASC 715) Cost Pushout Final True up" xfId="18489"/>
    <cellStyle name="s_IRR Sensitivity (2)_1_1212 LTD (ASC 715) Cost Pushout Final True up 2" xfId="18490"/>
    <cellStyle name="s_IRR Sensitivity (2)_1_1212 LTD (ASC 715) Cost Pushout Final True up 2 2" xfId="18491"/>
    <cellStyle name="s_IRR Sensitivity (2)_1_1212 LTD (ASC 715) Cost Pushout Final True up 3" xfId="18492"/>
    <cellStyle name="s_IRR Sensitivity (2)_1_Summary Unrounded" xfId="18493"/>
    <cellStyle name="s_IRR Sensitivity (2)_1_Summary Unrounded 2" xfId="18494"/>
    <cellStyle name="s_IRR Sensitivity (2)_1_Summary Unrounded 2 2" xfId="18495"/>
    <cellStyle name="s_IRR Sensitivity (2)_1212 LTD (ASC 715) Cost Pushout Final True up" xfId="18496"/>
    <cellStyle name="s_IRR Sensitivity (2)_2" xfId="18497"/>
    <cellStyle name="s_IRR Sensitivity (2)_2 2" xfId="18498"/>
    <cellStyle name="s_IRR Sensitivity (2)_2 2 2" xfId="18499"/>
    <cellStyle name="s_IRR Sensitivity (2)_2 3" xfId="18500"/>
    <cellStyle name="s_IRR Sensitivity (2)_2_1212 LTD (ASC 715) Cost Pushout Final True up" xfId="18501"/>
    <cellStyle name="s_IRR Sensitivity (2)_2_1212 LTD (ASC 715) Cost Pushout Final True up 2" xfId="18502"/>
    <cellStyle name="s_IRR Sensitivity (2)_2_1212 LTD (ASC 715) Cost Pushout Final True up 2 2" xfId="18503"/>
    <cellStyle name="s_IRR Sensitivity (2)_2_1212 LTD (ASC 715) Cost Pushout Final True up 3" xfId="18504"/>
    <cellStyle name="s_IRR Sensitivity (2)_2_Summary Unrounded" xfId="18505"/>
    <cellStyle name="s_IRR Sensitivity (2)_2_Summary Unrounded 2" xfId="18506"/>
    <cellStyle name="s_IRR Sensitivity (2)_2_Summary Unrounded 2 2" xfId="18507"/>
    <cellStyle name="s_IRR Sensitivity (2)_eric" xfId="18508"/>
    <cellStyle name="s_IRR Sensitivity (2)_eric_1212 LTD (ASC 715) Cost Pushout Final True up" xfId="18509"/>
    <cellStyle name="s_IRR Sensitivity (2)_eric_Summary Unrounded" xfId="18510"/>
    <cellStyle name="s_IRR Sensitivity (2)_Summary Unrounded" xfId="18511"/>
    <cellStyle name="s_Mango Merger" xfId="18512"/>
    <cellStyle name="s_Mango Merger 2" xfId="18513"/>
    <cellStyle name="s_Mango Merger 2 2" xfId="18514"/>
    <cellStyle name="s_Mango Merger 3" xfId="18515"/>
    <cellStyle name="s_Mango Merger 3 2" xfId="18516"/>
    <cellStyle name="s_Mango Merger 3 2 2" xfId="18517"/>
    <cellStyle name="s_Mango Merger 3 3" xfId="18518"/>
    <cellStyle name="s_Mango Merger 3_1" xfId="18519"/>
    <cellStyle name="s_Mango Merger 3_1_1212 LTD (ASC 715) Cost Pushout Final True up" xfId="18520"/>
    <cellStyle name="s_Mango Merger 3_1_eric" xfId="18521"/>
    <cellStyle name="s_Mango Merger 3_1_eric_1212 LTD (ASC 715) Cost Pushout Final True up" xfId="18522"/>
    <cellStyle name="s_Mango Merger 3_1_eric_Summary Unrounded" xfId="18523"/>
    <cellStyle name="s_Mango Merger 3_1_Summary Unrounded" xfId="18524"/>
    <cellStyle name="s_Mango Merger 3_1212 LTD (ASC 715) Cost Pushout Final True up" xfId="18525"/>
    <cellStyle name="s_Mango Merger 3_1212 LTD (ASC 715) Cost Pushout Final True up 2" xfId="18526"/>
    <cellStyle name="s_Mango Merger 3_1212 LTD (ASC 715) Cost Pushout Final True up 2 2" xfId="18527"/>
    <cellStyle name="s_Mango Merger 3_1212 LTD (ASC 715) Cost Pushout Final True up 3" xfId="18528"/>
    <cellStyle name="s_Mango Merger 3_2" xfId="18529"/>
    <cellStyle name="s_Mango Merger 3_2 2" xfId="18530"/>
    <cellStyle name="s_Mango Merger 3_2 2 2" xfId="18531"/>
    <cellStyle name="s_Mango Merger 3_2 3" xfId="18532"/>
    <cellStyle name="s_Mango Merger 3_2_1212 LTD (ASC 715) Cost Pushout Final True up" xfId="18533"/>
    <cellStyle name="s_Mango Merger 3_2_1212 LTD (ASC 715) Cost Pushout Final True up 2" xfId="18534"/>
    <cellStyle name="s_Mango Merger 3_2_1212 LTD (ASC 715) Cost Pushout Final True up 2 2" xfId="18535"/>
    <cellStyle name="s_Mango Merger 3_2_1212 LTD (ASC 715) Cost Pushout Final True up 3" xfId="18536"/>
    <cellStyle name="s_Mango Merger 3_2_Summary Unrounded" xfId="18537"/>
    <cellStyle name="s_Mango Merger 3_2_Summary Unrounded 2" xfId="18538"/>
    <cellStyle name="s_Mango Merger 3_2_Summary Unrounded 2 2" xfId="18539"/>
    <cellStyle name="s_Mango Merger 3_Summary Unrounded" xfId="18540"/>
    <cellStyle name="s_Mango Merger 3_Summary Unrounded 2" xfId="18541"/>
    <cellStyle name="s_Mango Merger 3_Summary Unrounded 2 2" xfId="18542"/>
    <cellStyle name="s_Mango Merger 4" xfId="18543"/>
    <cellStyle name="s_Mango Merger_1" xfId="18544"/>
    <cellStyle name="s_Mango Merger_1_1212 LTD (ASC 715) Cost Pushout Final True up" xfId="18545"/>
    <cellStyle name="s_Mango Merger_1_eric" xfId="18546"/>
    <cellStyle name="s_Mango Merger_1_eric_1212 LTD (ASC 715) Cost Pushout Final True up" xfId="18547"/>
    <cellStyle name="s_Mango Merger_1_eric_Summary Unrounded" xfId="18548"/>
    <cellStyle name="s_Mango Merger_1_Summary Unrounded" xfId="18549"/>
    <cellStyle name="s_Mango Merger_1212 LTD (ASC 715) Cost Pushout Final True up" xfId="18550"/>
    <cellStyle name="s_Mango Merger_1212 LTD (ASC 715) Cost Pushout Final True up 2" xfId="18551"/>
    <cellStyle name="s_Mango Merger_1212 LTD (ASC 715) Cost Pushout Final True up 2 2" xfId="18552"/>
    <cellStyle name="s_Mango Merger_1212 LTD (ASC 715) Cost Pushout Final True up 3" xfId="18553"/>
    <cellStyle name="s_Mango Merger_Summary Unrounded" xfId="18554"/>
    <cellStyle name="s_Mango Merger_Summary Unrounded 2" xfId="18555"/>
    <cellStyle name="s_Mango Merger_Summary Unrounded 2 2" xfId="18556"/>
    <cellStyle name="s_MERGERBlackhawk" xfId="18557"/>
    <cellStyle name="s_MERGERBlackhawk 2" xfId="18558"/>
    <cellStyle name="s_MERGERBlackhawk 2 2" xfId="18559"/>
    <cellStyle name="s_MERGERBlackhawk 3" xfId="18560"/>
    <cellStyle name="s_MERGERBlackhawk_1" xfId="18561"/>
    <cellStyle name="s_MERGERBlackhawk_1_1212 LTD (ASC 715) Cost Pushout Final True up" xfId="18562"/>
    <cellStyle name="s_MERGERBlackhawk_1_eric" xfId="18563"/>
    <cellStyle name="s_MERGERBlackhawk_1_eric 2" xfId="18564"/>
    <cellStyle name="s_MERGERBlackhawk_1_eric 2 2" xfId="18565"/>
    <cellStyle name="s_MERGERBlackhawk_1_eric 3" xfId="18566"/>
    <cellStyle name="s_MERGERBlackhawk_1_eric_1212 LTD (ASC 715) Cost Pushout Final True up" xfId="18567"/>
    <cellStyle name="s_MERGERBlackhawk_1_eric_1212 LTD (ASC 715) Cost Pushout Final True up 2" xfId="18568"/>
    <cellStyle name="s_MERGERBlackhawk_1_eric_1212 LTD (ASC 715) Cost Pushout Final True up 2 2" xfId="18569"/>
    <cellStyle name="s_MERGERBlackhawk_1_eric_1212 LTD (ASC 715) Cost Pushout Final True up 3" xfId="18570"/>
    <cellStyle name="s_MERGERBlackhawk_1_eric_Summary Unrounded" xfId="18571"/>
    <cellStyle name="s_MERGERBlackhawk_1_eric_Summary Unrounded 2" xfId="18572"/>
    <cellStyle name="s_MERGERBlackhawk_1_eric_Summary Unrounded 2 2" xfId="18573"/>
    <cellStyle name="s_MERGERBlackhawk_1_Summary Unrounded" xfId="18574"/>
    <cellStyle name="s_MERGERBlackhawk_1212 LTD (ASC 715) Cost Pushout Final True up" xfId="18575"/>
    <cellStyle name="s_MERGERBlackhawk_1212 LTD (ASC 715) Cost Pushout Final True up 2" xfId="18576"/>
    <cellStyle name="s_MERGERBlackhawk_1212 LTD (ASC 715) Cost Pushout Final True up 2 2" xfId="18577"/>
    <cellStyle name="s_MERGERBlackhawk_1212 LTD (ASC 715) Cost Pushout Final True up 3" xfId="18578"/>
    <cellStyle name="s_MERGERBlackhawk_2" xfId="18579"/>
    <cellStyle name="s_MERGERBlackhawk_2 2" xfId="18580"/>
    <cellStyle name="s_MERGERBlackhawk_2 2 2" xfId="18581"/>
    <cellStyle name="s_MERGERBlackhawk_2 3" xfId="18582"/>
    <cellStyle name="s_MERGERBlackhawk_2_1212 LTD (ASC 715) Cost Pushout Final True up" xfId="18583"/>
    <cellStyle name="s_MERGERBlackhawk_2_1212 LTD (ASC 715) Cost Pushout Final True up 2" xfId="18584"/>
    <cellStyle name="s_MERGERBlackhawk_2_1212 LTD (ASC 715) Cost Pushout Final True up 2 2" xfId="18585"/>
    <cellStyle name="s_MERGERBlackhawk_2_1212 LTD (ASC 715) Cost Pushout Final True up 3" xfId="18586"/>
    <cellStyle name="s_MERGERBlackhawk_2_Summary Unrounded" xfId="18587"/>
    <cellStyle name="s_MERGERBlackhawk_2_Summary Unrounded 2" xfId="18588"/>
    <cellStyle name="s_MERGERBlackhawk_2_Summary Unrounded 2 2" xfId="18589"/>
    <cellStyle name="s_MERGERBlackhawk_eric" xfId="18590"/>
    <cellStyle name="s_MERGERBlackhawk_eric_1212 LTD (ASC 715) Cost Pushout Final True up" xfId="18591"/>
    <cellStyle name="s_MERGERBlackhawk_eric_Summary Unrounded" xfId="18592"/>
    <cellStyle name="s_MERGERBlackhawk_Summary Unrounded" xfId="18593"/>
    <cellStyle name="s_MERGERBlackhawk_Summary Unrounded 2" xfId="18594"/>
    <cellStyle name="s_MERGERBlackhawk_Summary Unrounded 2 2" xfId="18595"/>
    <cellStyle name="s_Model Assumptions (2)" xfId="18596"/>
    <cellStyle name="s_Model Assumptions (2) 2" xfId="18597"/>
    <cellStyle name="s_Model Assumptions (2) 2 2" xfId="18598"/>
    <cellStyle name="s_Model Assumptions (2) 3" xfId="18599"/>
    <cellStyle name="s_Model Assumptions (2)_1" xfId="18600"/>
    <cellStyle name="s_Model Assumptions (2)_1 2" xfId="18601"/>
    <cellStyle name="s_Model Assumptions (2)_1 2 2" xfId="18602"/>
    <cellStyle name="s_Model Assumptions (2)_1 3" xfId="18603"/>
    <cellStyle name="s_Model Assumptions (2)_1_1212 LTD (ASC 715) Cost Pushout Final True up" xfId="18604"/>
    <cellStyle name="s_Model Assumptions (2)_1_1212 LTD (ASC 715) Cost Pushout Final True up 2" xfId="18605"/>
    <cellStyle name="s_Model Assumptions (2)_1_1212 LTD (ASC 715) Cost Pushout Final True up 2 2" xfId="18606"/>
    <cellStyle name="s_Model Assumptions (2)_1_1212 LTD (ASC 715) Cost Pushout Final True up 3" xfId="18607"/>
    <cellStyle name="s_Model Assumptions (2)_1_Summary Unrounded" xfId="18608"/>
    <cellStyle name="s_Model Assumptions (2)_1_Summary Unrounded 2" xfId="18609"/>
    <cellStyle name="s_Model Assumptions (2)_1_Summary Unrounded 2 2" xfId="18610"/>
    <cellStyle name="s_Model Assumptions (2)_1212 LTD (ASC 715) Cost Pushout Final True up" xfId="18611"/>
    <cellStyle name="s_Model Assumptions (2)_1212 LTD (ASC 715) Cost Pushout Final True up 2" xfId="18612"/>
    <cellStyle name="s_Model Assumptions (2)_1212 LTD (ASC 715) Cost Pushout Final True up 2 2" xfId="18613"/>
    <cellStyle name="s_Model Assumptions (2)_1212 LTD (ASC 715) Cost Pushout Final True up 3" xfId="18614"/>
    <cellStyle name="s_Model Assumptions (2)_Summary Unrounded" xfId="18615"/>
    <cellStyle name="s_Model Assumptions (2)_Summary Unrounded 2" xfId="18616"/>
    <cellStyle name="s_Model Assumptions (2)_Summary Unrounded 2 2" xfId="18617"/>
    <cellStyle name="s_OBGYN (2)" xfId="18618"/>
    <cellStyle name="s_OBGYN (2) 2" xfId="18619"/>
    <cellStyle name="s_OBGYN (2) 2 2" xfId="18620"/>
    <cellStyle name="s_OBGYN (2) 3" xfId="18621"/>
    <cellStyle name="s_OBGYN (2)_1" xfId="18622"/>
    <cellStyle name="s_OBGYN (2)_1 2" xfId="18623"/>
    <cellStyle name="s_OBGYN (2)_1 2 2" xfId="18624"/>
    <cellStyle name="s_OBGYN (2)_1 3" xfId="18625"/>
    <cellStyle name="s_OBGYN (2)_1_1212 LTD (ASC 715) Cost Pushout Final True up" xfId="18626"/>
    <cellStyle name="s_OBGYN (2)_1_1212 LTD (ASC 715) Cost Pushout Final True up 2" xfId="18627"/>
    <cellStyle name="s_OBGYN (2)_1_1212 LTD (ASC 715) Cost Pushout Final True up 2 2" xfId="18628"/>
    <cellStyle name="s_OBGYN (2)_1_1212 LTD (ASC 715) Cost Pushout Final True up 3" xfId="18629"/>
    <cellStyle name="s_OBGYN (2)_1_Summary Unrounded" xfId="18630"/>
    <cellStyle name="s_OBGYN (2)_1_Summary Unrounded 2" xfId="18631"/>
    <cellStyle name="s_OBGYN (2)_1_Summary Unrounded 2 2" xfId="18632"/>
    <cellStyle name="s_OBGYN (2)_1212 LTD (ASC 715) Cost Pushout Final True up" xfId="18633"/>
    <cellStyle name="s_OBGYN (2)_1212 LTD (ASC 715) Cost Pushout Final True up 2" xfId="18634"/>
    <cellStyle name="s_OBGYN (2)_1212 LTD (ASC 715) Cost Pushout Final True up 2 2" xfId="18635"/>
    <cellStyle name="s_OBGYN (2)_1212 LTD (ASC 715) Cost Pushout Final True up 3" xfId="18636"/>
    <cellStyle name="s_OBGYN (2)_2" xfId="18637"/>
    <cellStyle name="s_OBGYN (2)_2_1212 LTD (ASC 715) Cost Pushout Final True up" xfId="18638"/>
    <cellStyle name="s_OBGYN (2)_2_eric" xfId="18639"/>
    <cellStyle name="s_OBGYN (2)_2_eric_1212 LTD (ASC 715) Cost Pushout Final True up" xfId="18640"/>
    <cellStyle name="s_OBGYN (2)_2_eric_Summary Unrounded" xfId="18641"/>
    <cellStyle name="s_OBGYN (2)_2_Summary Unrounded" xfId="18642"/>
    <cellStyle name="s_OBGYN (2)_Summary Unrounded" xfId="18643"/>
    <cellStyle name="s_OBGYN (2)_Summary Unrounded 2" xfId="18644"/>
    <cellStyle name="s_OBGYN (2)_Summary Unrounded 2 2" xfId="18645"/>
    <cellStyle name="s_Other Businesses (2)" xfId="18646"/>
    <cellStyle name="s_Other Businesses (2)_1" xfId="18647"/>
    <cellStyle name="s_Other Businesses (2)_1 2" xfId="18648"/>
    <cellStyle name="s_Other Businesses (2)_1 2 2" xfId="18649"/>
    <cellStyle name="s_Other Businesses (2)_1 3" xfId="18650"/>
    <cellStyle name="s_Other Businesses (2)_1_1212 LTD (ASC 715) Cost Pushout Final True up" xfId="18651"/>
    <cellStyle name="s_Other Businesses (2)_1_1212 LTD (ASC 715) Cost Pushout Final True up 2" xfId="18652"/>
    <cellStyle name="s_Other Businesses (2)_1_1212 LTD (ASC 715) Cost Pushout Final True up 2 2" xfId="18653"/>
    <cellStyle name="s_Other Businesses (2)_1_1212 LTD (ASC 715) Cost Pushout Final True up 3" xfId="18654"/>
    <cellStyle name="s_Other Businesses (2)_1_Summary Unrounded" xfId="18655"/>
    <cellStyle name="s_Other Businesses (2)_1_Summary Unrounded 2" xfId="18656"/>
    <cellStyle name="s_Other Businesses (2)_1_Summary Unrounded 2 2" xfId="18657"/>
    <cellStyle name="s_Other Businesses (2)_1212 LTD (ASC 715) Cost Pushout Final True up" xfId="18658"/>
    <cellStyle name="s_Other Businesses (2)_2" xfId="18659"/>
    <cellStyle name="s_Other Businesses (2)_2 2" xfId="18660"/>
    <cellStyle name="s_Other Businesses (2)_2 2 2" xfId="18661"/>
    <cellStyle name="s_Other Businesses (2)_2 3" xfId="18662"/>
    <cellStyle name="s_Other Businesses (2)_2_1212 LTD (ASC 715) Cost Pushout Final True up" xfId="18663"/>
    <cellStyle name="s_Other Businesses (2)_2_1212 LTD (ASC 715) Cost Pushout Final True up 2" xfId="18664"/>
    <cellStyle name="s_Other Businesses (2)_2_1212 LTD (ASC 715) Cost Pushout Final True up 2 2" xfId="18665"/>
    <cellStyle name="s_Other Businesses (2)_2_1212 LTD (ASC 715) Cost Pushout Final True up 3" xfId="18666"/>
    <cellStyle name="s_Other Businesses (2)_2_Summary Unrounded" xfId="18667"/>
    <cellStyle name="s_Other Businesses (2)_2_Summary Unrounded 2" xfId="18668"/>
    <cellStyle name="s_Other Businesses (2)_2_Summary Unrounded 2 2" xfId="18669"/>
    <cellStyle name="s_Other Businesses (2)_eric" xfId="18670"/>
    <cellStyle name="s_Other Businesses (2)_eric_1212 LTD (ASC 715) Cost Pushout Final True up" xfId="18671"/>
    <cellStyle name="s_Other Businesses (2)_eric_Summary Unrounded" xfId="18672"/>
    <cellStyle name="s_Other Businesses (2)_Summary Unrounded" xfId="18673"/>
    <cellStyle name="s_Ownership" xfId="18674"/>
    <cellStyle name="s_Ownership_1" xfId="18675"/>
    <cellStyle name="s_Ownership_1 2" xfId="18676"/>
    <cellStyle name="s_Ownership_1 2 2" xfId="18677"/>
    <cellStyle name="s_Ownership_1 3" xfId="18678"/>
    <cellStyle name="s_Ownership_1_1212 LTD (ASC 715) Cost Pushout Final True up" xfId="18679"/>
    <cellStyle name="s_Ownership_1_1212 LTD (ASC 715) Cost Pushout Final True up 2" xfId="18680"/>
    <cellStyle name="s_Ownership_1_1212 LTD (ASC 715) Cost Pushout Final True up 2 2" xfId="18681"/>
    <cellStyle name="s_Ownership_1_1212 LTD (ASC 715) Cost Pushout Final True up 3" xfId="18682"/>
    <cellStyle name="s_Ownership_1_Summary Unrounded" xfId="18683"/>
    <cellStyle name="s_Ownership_1_Summary Unrounded 2" xfId="18684"/>
    <cellStyle name="s_Ownership_1_Summary Unrounded 2 2" xfId="18685"/>
    <cellStyle name="s_Ownership_1212 LTD (ASC 715) Cost Pushout Final True up" xfId="18686"/>
    <cellStyle name="s_Ownership_Summary Unrounded" xfId="18687"/>
    <cellStyle name="s_PFMA Income (2)" xfId="18688"/>
    <cellStyle name="s_PFMA Income (2) 2" xfId="18689"/>
    <cellStyle name="s_PFMA Income (2) 2 2" xfId="18690"/>
    <cellStyle name="s_PFMA Income (2) 3" xfId="18691"/>
    <cellStyle name="s_PFMA Income (2)_1" xfId="18692"/>
    <cellStyle name="s_PFMA Income (2)_1 2" xfId="18693"/>
    <cellStyle name="s_PFMA Income (2)_1 2 2" xfId="18694"/>
    <cellStyle name="s_PFMA Income (2)_1 3" xfId="18695"/>
    <cellStyle name="s_PFMA Income (2)_1_1212 LTD (ASC 715) Cost Pushout Final True up" xfId="18696"/>
    <cellStyle name="s_PFMA Income (2)_1_1212 LTD (ASC 715) Cost Pushout Final True up 2" xfId="18697"/>
    <cellStyle name="s_PFMA Income (2)_1_1212 LTD (ASC 715) Cost Pushout Final True up 2 2" xfId="18698"/>
    <cellStyle name="s_PFMA Income (2)_1_1212 LTD (ASC 715) Cost Pushout Final True up 3" xfId="18699"/>
    <cellStyle name="s_PFMA Income (2)_1_Summary Unrounded" xfId="18700"/>
    <cellStyle name="s_PFMA Income (2)_1_Summary Unrounded 2" xfId="18701"/>
    <cellStyle name="s_PFMA Income (2)_1_Summary Unrounded 2 2" xfId="18702"/>
    <cellStyle name="s_PFMA Income (2)_1212 LTD (ASC 715) Cost Pushout Final True up" xfId="18703"/>
    <cellStyle name="s_PFMA Income (2)_1212 LTD (ASC 715) Cost Pushout Final True up 2" xfId="18704"/>
    <cellStyle name="s_PFMA Income (2)_1212 LTD (ASC 715) Cost Pushout Final True up 2 2" xfId="18705"/>
    <cellStyle name="s_PFMA Income (2)_1212 LTD (ASC 715) Cost Pushout Final True up 3" xfId="18706"/>
    <cellStyle name="s_PFMA Income (2)_2" xfId="18707"/>
    <cellStyle name="s_PFMA Income (2)_2_1212 LTD (ASC 715) Cost Pushout Final True up" xfId="18708"/>
    <cellStyle name="s_PFMA Income (2)_2_Celtic DCF" xfId="18709"/>
    <cellStyle name="s_PFMA Income (2)_2_Celtic DCF Inputs" xfId="18710"/>
    <cellStyle name="s_PFMA Income (2)_2_Celtic DCF Inputs_1212 LTD (ASC 715) Cost Pushout Final True up" xfId="18711"/>
    <cellStyle name="s_PFMA Income (2)_2_Celtic DCF Inputs_eric" xfId="18712"/>
    <cellStyle name="s_PFMA Income (2)_2_Celtic DCF Inputs_eric_1212 LTD (ASC 715) Cost Pushout Final True up" xfId="18713"/>
    <cellStyle name="s_PFMA Income (2)_2_Celtic DCF Inputs_eric_Summary Unrounded" xfId="18714"/>
    <cellStyle name="s_PFMA Income (2)_2_Celtic DCF Inputs_Summary Unrounded" xfId="18715"/>
    <cellStyle name="s_PFMA Income (2)_2_Celtic DCF_1212 LTD (ASC 715) Cost Pushout Final True up" xfId="18716"/>
    <cellStyle name="s_PFMA Income (2)_2_Celtic DCF_eric" xfId="18717"/>
    <cellStyle name="s_PFMA Income (2)_2_Celtic DCF_eric_1212 LTD (ASC 715) Cost Pushout Final True up" xfId="18718"/>
    <cellStyle name="s_PFMA Income (2)_2_Celtic DCF_eric_Summary Unrounded" xfId="18719"/>
    <cellStyle name="s_PFMA Income (2)_2_Celtic DCF_Summary Unrounded" xfId="18720"/>
    <cellStyle name="s_PFMA Income (2)_2_Summary Unrounded" xfId="18721"/>
    <cellStyle name="s_PFMA Income (2)_2_Valuation Summary" xfId="18722"/>
    <cellStyle name="s_PFMA Income (2)_2_Valuation Summary_1212 LTD (ASC 715) Cost Pushout Final True up" xfId="18723"/>
    <cellStyle name="s_PFMA Income (2)_2_Valuation Summary_eric" xfId="18724"/>
    <cellStyle name="s_PFMA Income (2)_2_Valuation Summary_eric_1212 LTD (ASC 715) Cost Pushout Final True up" xfId="18725"/>
    <cellStyle name="s_PFMA Income (2)_2_Valuation Summary_eric_Summary Unrounded" xfId="18726"/>
    <cellStyle name="s_PFMA Income (2)_2_Valuation Summary_Summary Unrounded" xfId="18727"/>
    <cellStyle name="s_PFMA Income (2)_Summary Unrounded" xfId="18728"/>
    <cellStyle name="s_PFMA Income (2)_Summary Unrounded 2" xfId="18729"/>
    <cellStyle name="s_PFMA Income (2)_Summary Unrounded 2 2" xfId="18730"/>
    <cellStyle name="s_Pippen (2)" xfId="18731"/>
    <cellStyle name="s_Pippen (2) 2" xfId="18732"/>
    <cellStyle name="s_Pippen (2) 2 2" xfId="18733"/>
    <cellStyle name="s_Pippen (2) 3" xfId="18734"/>
    <cellStyle name="s_Pippen (2)_1" xfId="18735"/>
    <cellStyle name="s_Pippen (2)_1_1212 LTD (ASC 715) Cost Pushout Final True up" xfId="18736"/>
    <cellStyle name="s_Pippen (2)_1_eric" xfId="18737"/>
    <cellStyle name="s_Pippen (2)_1_eric_1212 LTD (ASC 715) Cost Pushout Final True up" xfId="18738"/>
    <cellStyle name="s_Pippen (2)_1_eric_Summary Unrounded" xfId="18739"/>
    <cellStyle name="s_Pippen (2)_1_Summary Unrounded" xfId="18740"/>
    <cellStyle name="s_Pippen (2)_1212 LTD (ASC 715) Cost Pushout Final True up" xfId="18741"/>
    <cellStyle name="s_Pippen (2)_1212 LTD (ASC 715) Cost Pushout Final True up 2" xfId="18742"/>
    <cellStyle name="s_Pippen (2)_1212 LTD (ASC 715) Cost Pushout Final True up 2 2" xfId="18743"/>
    <cellStyle name="s_Pippen (2)_1212 LTD (ASC 715) Cost Pushout Final True up 3" xfId="18744"/>
    <cellStyle name="s_Pippen (2)_Summary Unrounded" xfId="18745"/>
    <cellStyle name="s_Pippen (2)_Summary Unrounded 2" xfId="18746"/>
    <cellStyle name="s_Pippen (2)_Summary Unrounded 2 2" xfId="18747"/>
    <cellStyle name="s_Pippen Cases (2)" xfId="18748"/>
    <cellStyle name="s_Pippen Cases (2) 2" xfId="18749"/>
    <cellStyle name="s_Pippen Cases (2) 2 2" xfId="18750"/>
    <cellStyle name="s_Pippen Cases (2) 3" xfId="18751"/>
    <cellStyle name="s_Pippen Cases (2)_1" xfId="18752"/>
    <cellStyle name="s_Pippen Cases (2)_1_1212 LTD (ASC 715) Cost Pushout Final True up" xfId="18753"/>
    <cellStyle name="s_Pippen Cases (2)_1_eric" xfId="18754"/>
    <cellStyle name="s_Pippen Cases (2)_1_eric_1212 LTD (ASC 715) Cost Pushout Final True up" xfId="18755"/>
    <cellStyle name="s_Pippen Cases (2)_1_eric_Summary Unrounded" xfId="18756"/>
    <cellStyle name="s_Pippen Cases (2)_1_Summary Unrounded" xfId="18757"/>
    <cellStyle name="s_Pippen Cases (2)_1212 LTD (ASC 715) Cost Pushout Final True up" xfId="18758"/>
    <cellStyle name="s_Pippen Cases (2)_1212 LTD (ASC 715) Cost Pushout Final True up 2" xfId="18759"/>
    <cellStyle name="s_Pippen Cases (2)_1212 LTD (ASC 715) Cost Pushout Final True up 2 2" xfId="18760"/>
    <cellStyle name="s_Pippen Cases (2)_1212 LTD (ASC 715) Cost Pushout Final True up 3" xfId="18761"/>
    <cellStyle name="s_Pippen Cases (2)_Summary Unrounded" xfId="18762"/>
    <cellStyle name="s_Pippen Cases (2)_Summary Unrounded 2" xfId="18763"/>
    <cellStyle name="s_Pippen Cases (2)_Summary Unrounded 2 2" xfId="18764"/>
    <cellStyle name="s_Pippen ValMatrix (2)" xfId="18765"/>
    <cellStyle name="s_Pippen ValMatrix (2)_1" xfId="18766"/>
    <cellStyle name="s_Pippen ValMatrix (2)_1 2" xfId="18767"/>
    <cellStyle name="s_Pippen ValMatrix (2)_1 2 2" xfId="18768"/>
    <cellStyle name="s_Pippen ValMatrix (2)_1 3" xfId="18769"/>
    <cellStyle name="s_Pippen ValMatrix (2)_1_1212 LTD (ASC 715) Cost Pushout Final True up" xfId="18770"/>
    <cellStyle name="s_Pippen ValMatrix (2)_1_1212 LTD (ASC 715) Cost Pushout Final True up 2" xfId="18771"/>
    <cellStyle name="s_Pippen ValMatrix (2)_1_1212 LTD (ASC 715) Cost Pushout Final True up 2 2" xfId="18772"/>
    <cellStyle name="s_Pippen ValMatrix (2)_1_1212 LTD (ASC 715) Cost Pushout Final True up 3" xfId="18773"/>
    <cellStyle name="s_Pippen ValMatrix (2)_1_Summary Unrounded" xfId="18774"/>
    <cellStyle name="s_Pippen ValMatrix (2)_1_Summary Unrounded 2" xfId="18775"/>
    <cellStyle name="s_Pippen ValMatrix (2)_1_Summary Unrounded 2 2" xfId="18776"/>
    <cellStyle name="s_Pippen ValMatrix (2)_1212 LTD (ASC 715) Cost Pushout Final True up" xfId="18777"/>
    <cellStyle name="s_Pippen ValMatrix (2)_eric" xfId="18778"/>
    <cellStyle name="s_Pippen ValMatrix (2)_eric_1212 LTD (ASC 715) Cost Pushout Final True up" xfId="18779"/>
    <cellStyle name="s_Pippen ValMatrix (2)_eric_Summary Unrounded" xfId="18780"/>
    <cellStyle name="s_Pippen ValMatrix (2)_Summary Unrounded" xfId="18781"/>
    <cellStyle name="s_PMAT (2)" xfId="18782"/>
    <cellStyle name="s_PMAT (2)_1" xfId="18783"/>
    <cellStyle name="s_PMAT (2)_1 2" xfId="18784"/>
    <cellStyle name="s_PMAT (2)_1 2 2" xfId="18785"/>
    <cellStyle name="s_PMAT (2)_1 3" xfId="18786"/>
    <cellStyle name="s_PMAT (2)_1_1212 LTD (ASC 715) Cost Pushout Final True up" xfId="18787"/>
    <cellStyle name="s_PMAT (2)_1_1212 LTD (ASC 715) Cost Pushout Final True up 2" xfId="18788"/>
    <cellStyle name="s_PMAT (2)_1_1212 LTD (ASC 715) Cost Pushout Final True up 2 2" xfId="18789"/>
    <cellStyle name="s_PMAT (2)_1_1212 LTD (ASC 715) Cost Pushout Final True up 3" xfId="18790"/>
    <cellStyle name="s_PMAT (2)_1_Summary Unrounded" xfId="18791"/>
    <cellStyle name="s_PMAT (2)_1_Summary Unrounded 2" xfId="18792"/>
    <cellStyle name="s_PMAT (2)_1_Summary Unrounded 2 2" xfId="18793"/>
    <cellStyle name="s_PMAT (2)_1212 LTD (ASC 715) Cost Pushout Final True up" xfId="18794"/>
    <cellStyle name="s_PMAT (2)_Celtic DCF" xfId="18795"/>
    <cellStyle name="s_PMAT (2)_Celtic DCF Inputs" xfId="18796"/>
    <cellStyle name="s_PMAT (2)_Celtic DCF Inputs_1212 LTD (ASC 715) Cost Pushout Final True up" xfId="18797"/>
    <cellStyle name="s_PMAT (2)_Celtic DCF Inputs_eric" xfId="18798"/>
    <cellStyle name="s_PMAT (2)_Celtic DCF Inputs_eric_1212 LTD (ASC 715) Cost Pushout Final True up" xfId="18799"/>
    <cellStyle name="s_PMAT (2)_Celtic DCF Inputs_eric_Summary Unrounded" xfId="18800"/>
    <cellStyle name="s_PMAT (2)_Celtic DCF Inputs_Summary Unrounded" xfId="18801"/>
    <cellStyle name="s_PMAT (2)_Celtic DCF_1212 LTD (ASC 715) Cost Pushout Final True up" xfId="18802"/>
    <cellStyle name="s_PMAT (2)_Celtic DCF_eric" xfId="18803"/>
    <cellStyle name="s_PMAT (2)_Celtic DCF_eric_1212 LTD (ASC 715) Cost Pushout Final True up" xfId="18804"/>
    <cellStyle name="s_PMAT (2)_Celtic DCF_eric_Summary Unrounded" xfId="18805"/>
    <cellStyle name="s_PMAT (2)_Celtic DCF_Summary Unrounded" xfId="18806"/>
    <cellStyle name="s_PMAT (2)_Summary Unrounded" xfId="18807"/>
    <cellStyle name="s_PMAT (2)_Valuation Summary" xfId="18808"/>
    <cellStyle name="s_PMAT (2)_Valuation Summary_1212 LTD (ASC 715) Cost Pushout Final True up" xfId="18809"/>
    <cellStyle name="s_PMAT (2)_Valuation Summary_eric" xfId="18810"/>
    <cellStyle name="s_PMAT (2)_Valuation Summary_eric_1212 LTD (ASC 715) Cost Pushout Final True up" xfId="18811"/>
    <cellStyle name="s_PMAT (2)_Valuation Summary_eric_Summary Unrounded" xfId="18812"/>
    <cellStyle name="s_PMAT (2)_Valuation Summary_Summary Unrounded" xfId="18813"/>
    <cellStyle name="s_PMAT (3)" xfId="18814"/>
    <cellStyle name="s_PMAT (3)_1" xfId="18815"/>
    <cellStyle name="s_PMAT (3)_1 2" xfId="18816"/>
    <cellStyle name="s_PMAT (3)_1 2 2" xfId="18817"/>
    <cellStyle name="s_PMAT (3)_1 3" xfId="18818"/>
    <cellStyle name="s_PMAT (3)_1_1212 LTD (ASC 715) Cost Pushout Final True up" xfId="18819"/>
    <cellStyle name="s_PMAT (3)_1_1212 LTD (ASC 715) Cost Pushout Final True up 2" xfId="18820"/>
    <cellStyle name="s_PMAT (3)_1_1212 LTD (ASC 715) Cost Pushout Final True up 2 2" xfId="18821"/>
    <cellStyle name="s_PMAT (3)_1_1212 LTD (ASC 715) Cost Pushout Final True up 3" xfId="18822"/>
    <cellStyle name="s_PMAT (3)_1_Summary Unrounded" xfId="18823"/>
    <cellStyle name="s_PMAT (3)_1_Summary Unrounded 2" xfId="18824"/>
    <cellStyle name="s_PMAT (3)_1_Summary Unrounded 2 2" xfId="18825"/>
    <cellStyle name="s_PMAT (3)_1212 LTD (ASC 715) Cost Pushout Final True up" xfId="18826"/>
    <cellStyle name="s_PMAT (3)_2" xfId="18827"/>
    <cellStyle name="s_PMAT (3)_2 2" xfId="18828"/>
    <cellStyle name="s_PMAT (3)_2 2 2" xfId="18829"/>
    <cellStyle name="s_PMAT (3)_2 3" xfId="18830"/>
    <cellStyle name="s_PMAT (3)_2_1212 LTD (ASC 715) Cost Pushout Final True up" xfId="18831"/>
    <cellStyle name="s_PMAT (3)_2_1212 LTD (ASC 715) Cost Pushout Final True up 2" xfId="18832"/>
    <cellStyle name="s_PMAT (3)_2_1212 LTD (ASC 715) Cost Pushout Final True up 2 2" xfId="18833"/>
    <cellStyle name="s_PMAT (3)_2_1212 LTD (ASC 715) Cost Pushout Final True up 3" xfId="18834"/>
    <cellStyle name="s_PMAT (3)_2_Summary Unrounded" xfId="18835"/>
    <cellStyle name="s_PMAT (3)_2_Summary Unrounded 2" xfId="18836"/>
    <cellStyle name="s_PMAT (3)_2_Summary Unrounded 2 2" xfId="18837"/>
    <cellStyle name="s_PMAT (3)_Celtic DCF" xfId="18838"/>
    <cellStyle name="s_PMAT (3)_Celtic DCF Inputs" xfId="18839"/>
    <cellStyle name="s_PMAT (3)_Celtic DCF Inputs_1212 LTD (ASC 715) Cost Pushout Final True up" xfId="18840"/>
    <cellStyle name="s_PMAT (3)_Celtic DCF Inputs_eric" xfId="18841"/>
    <cellStyle name="s_PMAT (3)_Celtic DCF Inputs_eric_1212 LTD (ASC 715) Cost Pushout Final True up" xfId="18842"/>
    <cellStyle name="s_PMAT (3)_Celtic DCF Inputs_eric_Summary Unrounded" xfId="18843"/>
    <cellStyle name="s_PMAT (3)_Celtic DCF Inputs_Summary Unrounded" xfId="18844"/>
    <cellStyle name="s_PMAT (3)_Celtic DCF_1212 LTD (ASC 715) Cost Pushout Final True up" xfId="18845"/>
    <cellStyle name="s_PMAT (3)_Celtic DCF_eric" xfId="18846"/>
    <cellStyle name="s_PMAT (3)_Celtic DCF_eric_1212 LTD (ASC 715) Cost Pushout Final True up" xfId="18847"/>
    <cellStyle name="s_PMAT (3)_Celtic DCF_eric_Summary Unrounded" xfId="18848"/>
    <cellStyle name="s_PMAT (3)_Celtic DCF_Summary Unrounded" xfId="18849"/>
    <cellStyle name="s_PMAT (3)_Summary Unrounded" xfId="18850"/>
    <cellStyle name="s_PMAT (3)_Valuation Summary" xfId="18851"/>
    <cellStyle name="s_PMAT (3)_Valuation Summary_1212 LTD (ASC 715) Cost Pushout Final True up" xfId="18852"/>
    <cellStyle name="s_PMAT (3)_Valuation Summary_eric" xfId="18853"/>
    <cellStyle name="s_PMAT (3)_Valuation Summary_eric_1212 LTD (ASC 715) Cost Pushout Final True up" xfId="18854"/>
    <cellStyle name="s_PMAT (3)_Valuation Summary_eric_Summary Unrounded" xfId="18855"/>
    <cellStyle name="s_PMAT (3)_Valuation Summary_Summary Unrounded" xfId="18856"/>
    <cellStyle name="s_PoundInc" xfId="18857"/>
    <cellStyle name="s_PoundInc (2)" xfId="18858"/>
    <cellStyle name="s_PoundInc (2) 2" xfId="18859"/>
    <cellStyle name="s_PoundInc (2) 2 2" xfId="18860"/>
    <cellStyle name="s_PoundInc (2) 3" xfId="18861"/>
    <cellStyle name="s_PoundInc (2)_1" xfId="18862"/>
    <cellStyle name="s_PoundInc (2)_1_1212 LTD (ASC 715) Cost Pushout Final True up" xfId="18863"/>
    <cellStyle name="s_PoundInc (2)_1_Celtic DCF" xfId="18864"/>
    <cellStyle name="s_PoundInc (2)_1_Celtic DCF Inputs" xfId="18865"/>
    <cellStyle name="s_PoundInc (2)_1_Celtic DCF Inputs_1212 LTD (ASC 715) Cost Pushout Final True up" xfId="18866"/>
    <cellStyle name="s_PoundInc (2)_1_Celtic DCF Inputs_eric" xfId="18867"/>
    <cellStyle name="s_PoundInc (2)_1_Celtic DCF Inputs_eric_1212 LTD (ASC 715) Cost Pushout Final True up" xfId="18868"/>
    <cellStyle name="s_PoundInc (2)_1_Celtic DCF Inputs_eric_Summary Unrounded" xfId="18869"/>
    <cellStyle name="s_PoundInc (2)_1_Celtic DCF Inputs_Summary Unrounded" xfId="18870"/>
    <cellStyle name="s_PoundInc (2)_1_Celtic DCF_1212 LTD (ASC 715) Cost Pushout Final True up" xfId="18871"/>
    <cellStyle name="s_PoundInc (2)_1_Celtic DCF_eric" xfId="18872"/>
    <cellStyle name="s_PoundInc (2)_1_Celtic DCF_eric_1212 LTD (ASC 715) Cost Pushout Final True up" xfId="18873"/>
    <cellStyle name="s_PoundInc (2)_1_Celtic DCF_eric_Summary Unrounded" xfId="18874"/>
    <cellStyle name="s_PoundInc (2)_1_Celtic DCF_Summary Unrounded" xfId="18875"/>
    <cellStyle name="s_PoundInc (2)_1_Summary Unrounded" xfId="18876"/>
    <cellStyle name="s_PoundInc (2)_1_Valuation Summary" xfId="18877"/>
    <cellStyle name="s_PoundInc (2)_1_Valuation Summary_1212 LTD (ASC 715) Cost Pushout Final True up" xfId="18878"/>
    <cellStyle name="s_PoundInc (2)_1_Valuation Summary_eric" xfId="18879"/>
    <cellStyle name="s_PoundInc (2)_1_Valuation Summary_eric_1212 LTD (ASC 715) Cost Pushout Final True up" xfId="18880"/>
    <cellStyle name="s_PoundInc (2)_1_Valuation Summary_eric_Summary Unrounded" xfId="18881"/>
    <cellStyle name="s_PoundInc (2)_1_Valuation Summary_Summary Unrounded" xfId="18882"/>
    <cellStyle name="s_PoundInc (2)_1212 LTD (ASC 715) Cost Pushout Final True up" xfId="18883"/>
    <cellStyle name="s_PoundInc (2)_1212 LTD (ASC 715) Cost Pushout Final True up 2" xfId="18884"/>
    <cellStyle name="s_PoundInc (2)_1212 LTD (ASC 715) Cost Pushout Final True up 2 2" xfId="18885"/>
    <cellStyle name="s_PoundInc (2)_1212 LTD (ASC 715) Cost Pushout Final True up 3" xfId="18886"/>
    <cellStyle name="s_PoundInc (2)_2" xfId="18887"/>
    <cellStyle name="s_PoundInc (2)_2 2" xfId="18888"/>
    <cellStyle name="s_PoundInc (2)_2 2 2" xfId="18889"/>
    <cellStyle name="s_PoundInc (2)_2 3" xfId="18890"/>
    <cellStyle name="s_PoundInc (2)_2_1212 LTD (ASC 715) Cost Pushout Final True up" xfId="18891"/>
    <cellStyle name="s_PoundInc (2)_2_1212 LTD (ASC 715) Cost Pushout Final True up 2" xfId="18892"/>
    <cellStyle name="s_PoundInc (2)_2_1212 LTD (ASC 715) Cost Pushout Final True up 2 2" xfId="18893"/>
    <cellStyle name="s_PoundInc (2)_2_1212 LTD (ASC 715) Cost Pushout Final True up 3" xfId="18894"/>
    <cellStyle name="s_PoundInc (2)_2_Summary Unrounded" xfId="18895"/>
    <cellStyle name="s_PoundInc (2)_2_Summary Unrounded 2" xfId="18896"/>
    <cellStyle name="s_PoundInc (2)_2_Summary Unrounded 2 2" xfId="18897"/>
    <cellStyle name="s_PoundInc (2)_Summary Unrounded" xfId="18898"/>
    <cellStyle name="s_PoundInc (2)_Summary Unrounded 2" xfId="18899"/>
    <cellStyle name="s_PoundInc (2)_Summary Unrounded 2 2" xfId="18900"/>
    <cellStyle name="s_PoundInc_1212 LTD (ASC 715) Cost Pushout Final True up" xfId="18901"/>
    <cellStyle name="s_PoundInc_Celtic DCF" xfId="18902"/>
    <cellStyle name="s_PoundInc_Celtic DCF Inputs" xfId="18903"/>
    <cellStyle name="s_PoundInc_Celtic DCF Inputs_1212 LTD (ASC 715) Cost Pushout Final True up" xfId="18904"/>
    <cellStyle name="s_PoundInc_Celtic DCF Inputs_eric" xfId="18905"/>
    <cellStyle name="s_PoundInc_Celtic DCF Inputs_eric_1212 LTD (ASC 715) Cost Pushout Final True up" xfId="18906"/>
    <cellStyle name="s_PoundInc_Celtic DCF Inputs_eric_Summary Unrounded" xfId="18907"/>
    <cellStyle name="s_PoundInc_Celtic DCF Inputs_Summary Unrounded" xfId="18908"/>
    <cellStyle name="s_PoundInc_Celtic DCF_1212 LTD (ASC 715) Cost Pushout Final True up" xfId="18909"/>
    <cellStyle name="s_PoundInc_Celtic DCF_eric" xfId="18910"/>
    <cellStyle name="s_PoundInc_Celtic DCF_eric_1212 LTD (ASC 715) Cost Pushout Final True up" xfId="18911"/>
    <cellStyle name="s_PoundInc_Celtic DCF_eric_Summary Unrounded" xfId="18912"/>
    <cellStyle name="s_PoundInc_Celtic DCF_Summary Unrounded" xfId="18913"/>
    <cellStyle name="s_PoundInc_Summary Unrounded" xfId="18914"/>
    <cellStyle name="s_PoundInc_Valuation Summary" xfId="18915"/>
    <cellStyle name="s_PoundInc_Valuation Summary_1212 LTD (ASC 715) Cost Pushout Final True up" xfId="18916"/>
    <cellStyle name="s_PoundInc_Valuation Summary_eric" xfId="18917"/>
    <cellStyle name="s_PoundInc_Valuation Summary_eric_1212 LTD (ASC 715) Cost Pushout Final True up" xfId="18918"/>
    <cellStyle name="s_PoundInc_Valuation Summary_eric_Summary Unrounded" xfId="18919"/>
    <cellStyle name="s_PoundInc_Valuation Summary_Summary Unrounded" xfId="18920"/>
    <cellStyle name="s_Poundstone (2)" xfId="18921"/>
    <cellStyle name="s_Poundstone (2)_1" xfId="18922"/>
    <cellStyle name="s_Poundstone (2)_1 2" xfId="18923"/>
    <cellStyle name="s_Poundstone (2)_1 2 2" xfId="18924"/>
    <cellStyle name="s_Poundstone (2)_1 3" xfId="18925"/>
    <cellStyle name="s_Poundstone (2)_1_1212 LTD (ASC 715) Cost Pushout Final True up" xfId="18926"/>
    <cellStyle name="s_Poundstone (2)_1_1212 LTD (ASC 715) Cost Pushout Final True up 2" xfId="18927"/>
    <cellStyle name="s_Poundstone (2)_1_1212 LTD (ASC 715) Cost Pushout Final True up 2 2" xfId="18928"/>
    <cellStyle name="s_Poundstone (2)_1_1212 LTD (ASC 715) Cost Pushout Final True up 3" xfId="18929"/>
    <cellStyle name="s_Poundstone (2)_1_Summary Unrounded" xfId="18930"/>
    <cellStyle name="s_Poundstone (2)_1_Summary Unrounded 2" xfId="18931"/>
    <cellStyle name="s_Poundstone (2)_1_Summary Unrounded 2 2" xfId="18932"/>
    <cellStyle name="s_Poundstone (2)_1212 LTD (ASC 715) Cost Pushout Final True up" xfId="18933"/>
    <cellStyle name="s_Poundstone (2)_2" xfId="18934"/>
    <cellStyle name="s_Poundstone (2)_2 2" xfId="18935"/>
    <cellStyle name="s_Poundstone (2)_2 2 2" xfId="18936"/>
    <cellStyle name="s_Poundstone (2)_2 3" xfId="18937"/>
    <cellStyle name="s_Poundstone (2)_2_1212 LTD (ASC 715) Cost Pushout Final True up" xfId="18938"/>
    <cellStyle name="s_Poundstone (2)_2_1212 LTD (ASC 715) Cost Pushout Final True up 2" xfId="18939"/>
    <cellStyle name="s_Poundstone (2)_2_1212 LTD (ASC 715) Cost Pushout Final True up 2 2" xfId="18940"/>
    <cellStyle name="s_Poundstone (2)_2_1212 LTD (ASC 715) Cost Pushout Final True up 3" xfId="18941"/>
    <cellStyle name="s_Poundstone (2)_2_Summary Unrounded" xfId="18942"/>
    <cellStyle name="s_Poundstone (2)_2_Summary Unrounded 2" xfId="18943"/>
    <cellStyle name="s_Poundstone (2)_2_Summary Unrounded 2 2" xfId="18944"/>
    <cellStyle name="s_Poundstone (2)_Celtic DCF" xfId="18945"/>
    <cellStyle name="s_Poundstone (2)_Celtic DCF Inputs" xfId="18946"/>
    <cellStyle name="s_Poundstone (2)_Celtic DCF Inputs_1212 LTD (ASC 715) Cost Pushout Final True up" xfId="18947"/>
    <cellStyle name="s_Poundstone (2)_Celtic DCF Inputs_eric" xfId="18948"/>
    <cellStyle name="s_Poundstone (2)_Celtic DCF Inputs_eric_1212 LTD (ASC 715) Cost Pushout Final True up" xfId="18949"/>
    <cellStyle name="s_Poundstone (2)_Celtic DCF Inputs_eric_Summary Unrounded" xfId="18950"/>
    <cellStyle name="s_Poundstone (2)_Celtic DCF Inputs_Summary Unrounded" xfId="18951"/>
    <cellStyle name="s_Poundstone (2)_Celtic DCF_1212 LTD (ASC 715) Cost Pushout Final True up" xfId="18952"/>
    <cellStyle name="s_Poundstone (2)_Celtic DCF_eric" xfId="18953"/>
    <cellStyle name="s_Poundstone (2)_Celtic DCF_eric_1212 LTD (ASC 715) Cost Pushout Final True up" xfId="18954"/>
    <cellStyle name="s_Poundstone (2)_Celtic DCF_eric_Summary Unrounded" xfId="18955"/>
    <cellStyle name="s_Poundstone (2)_Celtic DCF_Summary Unrounded" xfId="18956"/>
    <cellStyle name="s_Poundstone (2)_Summary Unrounded" xfId="18957"/>
    <cellStyle name="s_Poundstone (2)_Valuation Summary" xfId="18958"/>
    <cellStyle name="s_Poundstone (2)_Valuation Summary_1212 LTD (ASC 715) Cost Pushout Final True up" xfId="18959"/>
    <cellStyle name="s_Poundstone (2)_Valuation Summary_eric" xfId="18960"/>
    <cellStyle name="s_Poundstone (2)_Valuation Summary_eric_1212 LTD (ASC 715) Cost Pushout Final True up" xfId="18961"/>
    <cellStyle name="s_Poundstone (2)_Valuation Summary_eric_Summary Unrounded" xfId="18962"/>
    <cellStyle name="s_Poundstone (2)_Valuation Summary_Summary Unrounded" xfId="18963"/>
    <cellStyle name="s_Preliminary Poundstone (2)" xfId="18964"/>
    <cellStyle name="s_Preliminary Poundstone (2) 2" xfId="18965"/>
    <cellStyle name="s_Preliminary Poundstone (2) 2 2" xfId="18966"/>
    <cellStyle name="s_Preliminary Poundstone (2) 3" xfId="18967"/>
    <cellStyle name="s_Preliminary Poundstone (2)_1" xfId="18968"/>
    <cellStyle name="s_Preliminary Poundstone (2)_1 2" xfId="18969"/>
    <cellStyle name="s_Preliminary Poundstone (2)_1 2 2" xfId="18970"/>
    <cellStyle name="s_Preliminary Poundstone (2)_1 3" xfId="18971"/>
    <cellStyle name="s_Preliminary Poundstone (2)_1_1212 LTD (ASC 715) Cost Pushout Final True up" xfId="18972"/>
    <cellStyle name="s_Preliminary Poundstone (2)_1_1212 LTD (ASC 715) Cost Pushout Final True up 2" xfId="18973"/>
    <cellStyle name="s_Preliminary Poundstone (2)_1_1212 LTD (ASC 715) Cost Pushout Final True up 2 2" xfId="18974"/>
    <cellStyle name="s_Preliminary Poundstone (2)_1_1212 LTD (ASC 715) Cost Pushout Final True up 3" xfId="18975"/>
    <cellStyle name="s_Preliminary Poundstone (2)_1_Summary Unrounded" xfId="18976"/>
    <cellStyle name="s_Preliminary Poundstone (2)_1_Summary Unrounded 2" xfId="18977"/>
    <cellStyle name="s_Preliminary Poundstone (2)_1_Summary Unrounded 2 2" xfId="18978"/>
    <cellStyle name="s_Preliminary Poundstone (2)_1212 LTD (ASC 715) Cost Pushout Final True up" xfId="18979"/>
    <cellStyle name="s_Preliminary Poundstone (2)_1212 LTD (ASC 715) Cost Pushout Final True up 2" xfId="18980"/>
    <cellStyle name="s_Preliminary Poundstone (2)_1212 LTD (ASC 715) Cost Pushout Final True up 2 2" xfId="18981"/>
    <cellStyle name="s_Preliminary Poundstone (2)_1212 LTD (ASC 715) Cost Pushout Final True up 3" xfId="18982"/>
    <cellStyle name="s_Preliminary Poundstone (2)_Summary Unrounded" xfId="18983"/>
    <cellStyle name="s_Preliminary Poundstone (2)_Summary Unrounded 2" xfId="18984"/>
    <cellStyle name="s_Preliminary Poundstone (2)_Summary Unrounded 2 2" xfId="18985"/>
    <cellStyle name="s_RushValSum (2)" xfId="18986"/>
    <cellStyle name="s_RushValSum (2)_1" xfId="18987"/>
    <cellStyle name="s_RushValSum (2)_1 2" xfId="18988"/>
    <cellStyle name="s_RushValSum (2)_1 2 2" xfId="18989"/>
    <cellStyle name="s_RushValSum (2)_1 3" xfId="18990"/>
    <cellStyle name="s_RushValSum (2)_1_1212 LTD (ASC 715) Cost Pushout Final True up" xfId="18991"/>
    <cellStyle name="s_RushValSum (2)_1_1212 LTD (ASC 715) Cost Pushout Final True up 2" xfId="18992"/>
    <cellStyle name="s_RushValSum (2)_1_1212 LTD (ASC 715) Cost Pushout Final True up 2 2" xfId="18993"/>
    <cellStyle name="s_RushValSum (2)_1_1212 LTD (ASC 715) Cost Pushout Final True up 3" xfId="18994"/>
    <cellStyle name="s_RushValSum (2)_1_Summary Unrounded" xfId="18995"/>
    <cellStyle name="s_RushValSum (2)_1_Summary Unrounded 2" xfId="18996"/>
    <cellStyle name="s_RushValSum (2)_1_Summary Unrounded 2 2" xfId="18997"/>
    <cellStyle name="s_RushValSum (2)_1212 LTD (ASC 715) Cost Pushout Final True up" xfId="18998"/>
    <cellStyle name="s_RushValSum (2)_2" xfId="18999"/>
    <cellStyle name="s_RushValSum (2)_2 2" xfId="19000"/>
    <cellStyle name="s_RushValSum (2)_2 2 2" xfId="19001"/>
    <cellStyle name="s_RushValSum (2)_2 3" xfId="19002"/>
    <cellStyle name="s_RushValSum (2)_2_1212 LTD (ASC 715) Cost Pushout Final True up" xfId="19003"/>
    <cellStyle name="s_RushValSum (2)_2_1212 LTD (ASC 715) Cost Pushout Final True up 2" xfId="19004"/>
    <cellStyle name="s_RushValSum (2)_2_1212 LTD (ASC 715) Cost Pushout Final True up 2 2" xfId="19005"/>
    <cellStyle name="s_RushValSum (2)_2_1212 LTD (ASC 715) Cost Pushout Final True up 3" xfId="19006"/>
    <cellStyle name="s_RushValSum (2)_2_Summary Unrounded" xfId="19007"/>
    <cellStyle name="s_RushValSum (2)_2_Summary Unrounded 2" xfId="19008"/>
    <cellStyle name="s_RushValSum (2)_2_Summary Unrounded 2 2" xfId="19009"/>
    <cellStyle name="s_RushValSum (2)_Celtic DCF" xfId="19010"/>
    <cellStyle name="s_RushValSum (2)_Celtic DCF Inputs" xfId="19011"/>
    <cellStyle name="s_RushValSum (2)_Celtic DCF Inputs_1212 LTD (ASC 715) Cost Pushout Final True up" xfId="19012"/>
    <cellStyle name="s_RushValSum (2)_Celtic DCF Inputs_eric" xfId="19013"/>
    <cellStyle name="s_RushValSum (2)_Celtic DCF Inputs_eric_1212 LTD (ASC 715) Cost Pushout Final True up" xfId="19014"/>
    <cellStyle name="s_RushValSum (2)_Celtic DCF Inputs_eric_Summary Unrounded" xfId="19015"/>
    <cellStyle name="s_RushValSum (2)_Celtic DCF Inputs_Summary Unrounded" xfId="19016"/>
    <cellStyle name="s_RushValSum (2)_Celtic DCF_1212 LTD (ASC 715) Cost Pushout Final True up" xfId="19017"/>
    <cellStyle name="s_RushValSum (2)_Celtic DCF_eric" xfId="19018"/>
    <cellStyle name="s_RushValSum (2)_Celtic DCF_eric_1212 LTD (ASC 715) Cost Pushout Final True up" xfId="19019"/>
    <cellStyle name="s_RushValSum (2)_Celtic DCF_eric_Summary Unrounded" xfId="19020"/>
    <cellStyle name="s_RushValSum (2)_Celtic DCF_Summary Unrounded" xfId="19021"/>
    <cellStyle name="s_RushValSum (2)_Summary Unrounded" xfId="19022"/>
    <cellStyle name="s_RushValSum (2)_Valuation Summary" xfId="19023"/>
    <cellStyle name="s_RushValSum (2)_Valuation Summary_1212 LTD (ASC 715) Cost Pushout Final True up" xfId="19024"/>
    <cellStyle name="s_RushValSum (2)_Valuation Summary_eric" xfId="19025"/>
    <cellStyle name="s_RushValSum (2)_Valuation Summary_eric_1212 LTD (ASC 715) Cost Pushout Final True up" xfId="19026"/>
    <cellStyle name="s_RushValSum (2)_Valuation Summary_eric_Summary Unrounded" xfId="19027"/>
    <cellStyle name="s_RushValSum (2)_Valuation Summary_Summary Unrounded" xfId="19028"/>
    <cellStyle name="s_SDGMerger" xfId="19029"/>
    <cellStyle name="s_SDGMerger 2" xfId="19030"/>
    <cellStyle name="s_SDGMerger 2 2" xfId="19031"/>
    <cellStyle name="s_SDGMerger 3" xfId="19032"/>
    <cellStyle name="s_SDGMerger_1" xfId="19033"/>
    <cellStyle name="s_SDGMerger_1_1212 LTD (ASC 715) Cost Pushout Final True up" xfId="19034"/>
    <cellStyle name="s_SDGMerger_1_Summary Unrounded" xfId="19035"/>
    <cellStyle name="s_SDGMerger_1212 LTD (ASC 715) Cost Pushout Final True up" xfId="19036"/>
    <cellStyle name="s_SDGMerger_1212 LTD (ASC 715) Cost Pushout Final True up 2" xfId="19037"/>
    <cellStyle name="s_SDGMerger_1212 LTD (ASC 715) Cost Pushout Final True up 2 2" xfId="19038"/>
    <cellStyle name="s_SDGMerger_1212 LTD (ASC 715) Cost Pushout Final True up 3" xfId="19039"/>
    <cellStyle name="s_SDGMerger_Summary Unrounded" xfId="19040"/>
    <cellStyle name="s_SDGMerger_Summary Unrounded 2" xfId="19041"/>
    <cellStyle name="s_SDGMerger_Summary Unrounded 2 2" xfId="19042"/>
    <cellStyle name="s_SDGMerger3" xfId="19043"/>
    <cellStyle name="s_SDGMerger3 2" xfId="19044"/>
    <cellStyle name="s_SDGMerger3 2 2" xfId="19045"/>
    <cellStyle name="s_SDGMerger3 3" xfId="19046"/>
    <cellStyle name="s_SDGMerger3_1" xfId="19047"/>
    <cellStyle name="s_SDGMerger3_1_1212 LTD (ASC 715) Cost Pushout Final True up" xfId="19048"/>
    <cellStyle name="s_SDGMerger3_1_Summary Unrounded" xfId="19049"/>
    <cellStyle name="s_SDGMerger3_1212 LTD (ASC 715) Cost Pushout Final True up" xfId="19050"/>
    <cellStyle name="s_SDGMerger3_1212 LTD (ASC 715) Cost Pushout Final True up 2" xfId="19051"/>
    <cellStyle name="s_SDGMerger3_1212 LTD (ASC 715) Cost Pushout Final True up 2 2" xfId="19052"/>
    <cellStyle name="s_SDGMerger3_1212 LTD (ASC 715) Cost Pushout Final True up 3" xfId="19053"/>
    <cellStyle name="s_SDGMerger3_Summary Unrounded" xfId="19054"/>
    <cellStyle name="s_SDGMerger3_Summary Unrounded 2" xfId="19055"/>
    <cellStyle name="s_SDGMerger3_Summary Unrounded 2 2" xfId="19056"/>
    <cellStyle name="s_Stub Value" xfId="19057"/>
    <cellStyle name="s_Stub Value_1" xfId="19058"/>
    <cellStyle name="s_Stub Value_1 2" xfId="19059"/>
    <cellStyle name="s_Stub Value_1 2 2" xfId="19060"/>
    <cellStyle name="s_Stub Value_1 3" xfId="19061"/>
    <cellStyle name="s_Stub Value_1_1212 LTD (ASC 715) Cost Pushout Final True up" xfId="19062"/>
    <cellStyle name="s_Stub Value_1_1212 LTD (ASC 715) Cost Pushout Final True up 2" xfId="19063"/>
    <cellStyle name="s_Stub Value_1_1212 LTD (ASC 715) Cost Pushout Final True up 2 2" xfId="19064"/>
    <cellStyle name="s_Stub Value_1_1212 LTD (ASC 715) Cost Pushout Final True up 3" xfId="19065"/>
    <cellStyle name="s_Stub Value_1_Summary Unrounded" xfId="19066"/>
    <cellStyle name="s_Stub Value_1_Summary Unrounded 2" xfId="19067"/>
    <cellStyle name="s_Stub Value_1_Summary Unrounded 2 2" xfId="19068"/>
    <cellStyle name="s_Stub Value_1212 LTD (ASC 715) Cost Pushout Final True up" xfId="19069"/>
    <cellStyle name="s_Stub Value_Summary Unrounded" xfId="19070"/>
    <cellStyle name="s_Summary of Pro Forma (2)" xfId="19071"/>
    <cellStyle name="s_Summary of Pro Forma (2)_1" xfId="19072"/>
    <cellStyle name="s_Summary of Pro Forma (2)_1 2" xfId="19073"/>
    <cellStyle name="s_Summary of Pro Forma (2)_1 2 2" xfId="19074"/>
    <cellStyle name="s_Summary of Pro Forma (2)_1 3" xfId="19075"/>
    <cellStyle name="s_Summary of Pro Forma (2)_1_1212 LTD (ASC 715) Cost Pushout Final True up" xfId="19076"/>
    <cellStyle name="s_Summary of Pro Forma (2)_1_1212 LTD (ASC 715) Cost Pushout Final True up 2" xfId="19077"/>
    <cellStyle name="s_Summary of Pro Forma (2)_1_1212 LTD (ASC 715) Cost Pushout Final True up 2 2" xfId="19078"/>
    <cellStyle name="s_Summary of Pro Forma (2)_1_1212 LTD (ASC 715) Cost Pushout Final True up 3" xfId="19079"/>
    <cellStyle name="s_Summary of Pro Forma (2)_1_Summary Unrounded" xfId="19080"/>
    <cellStyle name="s_Summary of Pro Forma (2)_1_Summary Unrounded 2" xfId="19081"/>
    <cellStyle name="s_Summary of Pro Forma (2)_1_Summary Unrounded 2 2" xfId="19082"/>
    <cellStyle name="s_Summary of Pro Forma (2)_1212 LTD (ASC 715) Cost Pushout Final True up" xfId="19083"/>
    <cellStyle name="s_Summary of Pro Forma (2)_2" xfId="19084"/>
    <cellStyle name="s_Summary of Pro Forma (2)_2 2" xfId="19085"/>
    <cellStyle name="s_Summary of Pro Forma (2)_2 2 2" xfId="19086"/>
    <cellStyle name="s_Summary of Pro Forma (2)_2 3" xfId="19087"/>
    <cellStyle name="s_Summary of Pro Forma (2)_2_1212 LTD (ASC 715) Cost Pushout Final True up" xfId="19088"/>
    <cellStyle name="s_Summary of Pro Forma (2)_2_1212 LTD (ASC 715) Cost Pushout Final True up 2" xfId="19089"/>
    <cellStyle name="s_Summary of Pro Forma (2)_2_1212 LTD (ASC 715) Cost Pushout Final True up 2 2" xfId="19090"/>
    <cellStyle name="s_Summary of Pro Forma (2)_2_1212 LTD (ASC 715) Cost Pushout Final True up 3" xfId="19091"/>
    <cellStyle name="s_Summary of Pro Forma (2)_2_Summary Unrounded" xfId="19092"/>
    <cellStyle name="s_Summary of Pro Forma (2)_2_Summary Unrounded 2" xfId="19093"/>
    <cellStyle name="s_Summary of Pro Forma (2)_2_Summary Unrounded 2 2" xfId="19094"/>
    <cellStyle name="s_Summary of Pro Forma (2)_Celtic DCF" xfId="19095"/>
    <cellStyle name="s_Summary of Pro Forma (2)_Celtic DCF Inputs" xfId="19096"/>
    <cellStyle name="s_Summary of Pro Forma (2)_Celtic DCF Inputs_1212 LTD (ASC 715) Cost Pushout Final True up" xfId="19097"/>
    <cellStyle name="s_Summary of Pro Forma (2)_Celtic DCF Inputs_eric" xfId="19098"/>
    <cellStyle name="s_Summary of Pro Forma (2)_Celtic DCF Inputs_eric_1212 LTD (ASC 715) Cost Pushout Final True up" xfId="19099"/>
    <cellStyle name="s_Summary of Pro Forma (2)_Celtic DCF Inputs_eric_Summary Unrounded" xfId="19100"/>
    <cellStyle name="s_Summary of Pro Forma (2)_Celtic DCF Inputs_Summary Unrounded" xfId="19101"/>
    <cellStyle name="s_Summary of Pro Forma (2)_Celtic DCF_1212 LTD (ASC 715) Cost Pushout Final True up" xfId="19102"/>
    <cellStyle name="s_Summary of Pro Forma (2)_Celtic DCF_eric" xfId="19103"/>
    <cellStyle name="s_Summary of Pro Forma (2)_Celtic DCF_eric_1212 LTD (ASC 715) Cost Pushout Final True up" xfId="19104"/>
    <cellStyle name="s_Summary of Pro Forma (2)_Celtic DCF_eric_Summary Unrounded" xfId="19105"/>
    <cellStyle name="s_Summary of Pro Forma (2)_Celtic DCF_Summary Unrounded" xfId="19106"/>
    <cellStyle name="s_Summary of Pro Forma (2)_Summary Unrounded" xfId="19107"/>
    <cellStyle name="s_Summary of Pro Forma (2)_Valuation Summary" xfId="19108"/>
    <cellStyle name="s_Summary of Pro Forma (2)_Valuation Summary_1212 LTD (ASC 715) Cost Pushout Final True up" xfId="19109"/>
    <cellStyle name="s_Summary of Pro Forma (2)_Valuation Summary_eric" xfId="19110"/>
    <cellStyle name="s_Summary of Pro Forma (2)_Valuation Summary_eric_1212 LTD (ASC 715) Cost Pushout Final True up" xfId="19111"/>
    <cellStyle name="s_Summary of Pro Forma (2)_Valuation Summary_eric_Summary Unrounded" xfId="19112"/>
    <cellStyle name="s_Summary of Pro Forma (2)_Valuation Summary_Summary Unrounded" xfId="19113"/>
    <cellStyle name="s_Summary of Pro Forma (3)" xfId="19114"/>
    <cellStyle name="s_Summary of Pro Forma (3)_1" xfId="19115"/>
    <cellStyle name="s_Summary of Pro Forma (3)_1 2" xfId="19116"/>
    <cellStyle name="s_Summary of Pro Forma (3)_1 2 2" xfId="19117"/>
    <cellStyle name="s_Summary of Pro Forma (3)_1 3" xfId="19118"/>
    <cellStyle name="s_Summary of Pro Forma (3)_1_1212 LTD (ASC 715) Cost Pushout Final True up" xfId="19119"/>
    <cellStyle name="s_Summary of Pro Forma (3)_1_1212 LTD (ASC 715) Cost Pushout Final True up 2" xfId="19120"/>
    <cellStyle name="s_Summary of Pro Forma (3)_1_1212 LTD (ASC 715) Cost Pushout Final True up 2 2" xfId="19121"/>
    <cellStyle name="s_Summary of Pro Forma (3)_1_1212 LTD (ASC 715) Cost Pushout Final True up 3" xfId="19122"/>
    <cellStyle name="s_Summary of Pro Forma (3)_1_Summary Unrounded" xfId="19123"/>
    <cellStyle name="s_Summary of Pro Forma (3)_1_Summary Unrounded 2" xfId="19124"/>
    <cellStyle name="s_Summary of Pro Forma (3)_1_Summary Unrounded 2 2" xfId="19125"/>
    <cellStyle name="s_Summary of Pro Forma (3)_1212 LTD (ASC 715) Cost Pushout Final True up" xfId="19126"/>
    <cellStyle name="s_Summary of Pro Forma (3)_Celtic DCF" xfId="19127"/>
    <cellStyle name="s_Summary of Pro Forma (3)_Celtic DCF Inputs" xfId="19128"/>
    <cellStyle name="s_Summary of Pro Forma (3)_Celtic DCF Inputs_1212 LTD (ASC 715) Cost Pushout Final True up" xfId="19129"/>
    <cellStyle name="s_Summary of Pro Forma (3)_Celtic DCF Inputs_eric" xfId="19130"/>
    <cellStyle name="s_Summary of Pro Forma (3)_Celtic DCF Inputs_eric_1212 LTD (ASC 715) Cost Pushout Final True up" xfId="19131"/>
    <cellStyle name="s_Summary of Pro Forma (3)_Celtic DCF Inputs_eric_Summary Unrounded" xfId="19132"/>
    <cellStyle name="s_Summary of Pro Forma (3)_Celtic DCF Inputs_Summary Unrounded" xfId="19133"/>
    <cellStyle name="s_Summary of Pro Forma (3)_Celtic DCF_1212 LTD (ASC 715) Cost Pushout Final True up" xfId="19134"/>
    <cellStyle name="s_Summary of Pro Forma (3)_Celtic DCF_eric" xfId="19135"/>
    <cellStyle name="s_Summary of Pro Forma (3)_Celtic DCF_eric_1212 LTD (ASC 715) Cost Pushout Final True up" xfId="19136"/>
    <cellStyle name="s_Summary of Pro Forma (3)_Celtic DCF_eric_Summary Unrounded" xfId="19137"/>
    <cellStyle name="s_Summary of Pro Forma (3)_Celtic DCF_Summary Unrounded" xfId="19138"/>
    <cellStyle name="s_Summary of Pro Forma (3)_Summary Unrounded" xfId="19139"/>
    <cellStyle name="s_Summary of Pro Forma (3)_Valuation Summary" xfId="19140"/>
    <cellStyle name="s_Summary of Pro Forma (3)_Valuation Summary_1212 LTD (ASC 715) Cost Pushout Final True up" xfId="19141"/>
    <cellStyle name="s_Summary of Pro Forma (3)_Valuation Summary_eric" xfId="19142"/>
    <cellStyle name="s_Summary of Pro Forma (3)_Valuation Summary_eric_1212 LTD (ASC 715) Cost Pushout Final True up" xfId="19143"/>
    <cellStyle name="s_Summary of Pro Forma (3)_Valuation Summary_eric_Summary Unrounded" xfId="19144"/>
    <cellStyle name="s_Summary of Pro Forma (3)_Valuation Summary_Summary Unrounded" xfId="19145"/>
    <cellStyle name="s_Summary Unrounded" xfId="19146"/>
    <cellStyle name="s_Summary Unrounded 2" xfId="19147"/>
    <cellStyle name="s_Summary Unrounded 2 2" xfId="19148"/>
    <cellStyle name="s_Texas_Louisiana (2)" xfId="19149"/>
    <cellStyle name="s_Texas_Louisiana (2) 2" xfId="19150"/>
    <cellStyle name="s_Texas_Louisiana (2) 2 2" xfId="19151"/>
    <cellStyle name="s_Texas_Louisiana (2) 3" xfId="19152"/>
    <cellStyle name="s_Texas_Louisiana (2)_1" xfId="19153"/>
    <cellStyle name="s_Texas_Louisiana (2)_1_1212 LTD (ASC 715) Cost Pushout Final True up" xfId="19154"/>
    <cellStyle name="s_Texas_Louisiana (2)_1_eric" xfId="19155"/>
    <cellStyle name="s_Texas_Louisiana (2)_1_eric_1212 LTD (ASC 715) Cost Pushout Final True up" xfId="19156"/>
    <cellStyle name="s_Texas_Louisiana (2)_1_eric_Summary Unrounded" xfId="19157"/>
    <cellStyle name="s_Texas_Louisiana (2)_1_Summary Unrounded" xfId="19158"/>
    <cellStyle name="s_Texas_Louisiana (2)_1212 LTD (ASC 715) Cost Pushout Final True up" xfId="19159"/>
    <cellStyle name="s_Texas_Louisiana (2)_1212 LTD (ASC 715) Cost Pushout Final True up 2" xfId="19160"/>
    <cellStyle name="s_Texas_Louisiana (2)_1212 LTD (ASC 715) Cost Pushout Final True up 2 2" xfId="19161"/>
    <cellStyle name="s_Texas_Louisiana (2)_1212 LTD (ASC 715) Cost Pushout Final True up 3" xfId="19162"/>
    <cellStyle name="s_Texas_Louisiana (2)_Summary Unrounded" xfId="19163"/>
    <cellStyle name="s_Texas_Louisiana (2)_Summary Unrounded 2" xfId="19164"/>
    <cellStyle name="s_Texas_Louisiana (2)_Summary Unrounded 2 2" xfId="19165"/>
    <cellStyle name="s_Timex-Gucci Merger2" xfId="19166"/>
    <cellStyle name="s_Timex-Gucci Merger2 2" xfId="19167"/>
    <cellStyle name="s_Timex-Gucci Merger2 2 2" xfId="19168"/>
    <cellStyle name="s_Timex-Gucci Merger2 3" xfId="19169"/>
    <cellStyle name="s_Timex-Gucci Merger2_1" xfId="19170"/>
    <cellStyle name="s_Timex-Gucci Merger2_1 2" xfId="19171"/>
    <cellStyle name="s_Timex-Gucci Merger2_1 2 2" xfId="19172"/>
    <cellStyle name="s_Timex-Gucci Merger2_1 3" xfId="19173"/>
    <cellStyle name="s_Timex-Gucci Merger2_1_1212 LTD (ASC 715) Cost Pushout Final True up" xfId="19174"/>
    <cellStyle name="s_Timex-Gucci Merger2_1_1212 LTD (ASC 715) Cost Pushout Final True up 2" xfId="19175"/>
    <cellStyle name="s_Timex-Gucci Merger2_1_1212 LTD (ASC 715) Cost Pushout Final True up 2 2" xfId="19176"/>
    <cellStyle name="s_Timex-Gucci Merger2_1_1212 LTD (ASC 715) Cost Pushout Final True up 3" xfId="19177"/>
    <cellStyle name="s_Timex-Gucci Merger2_1_Summary Unrounded" xfId="19178"/>
    <cellStyle name="s_Timex-Gucci Merger2_1_Summary Unrounded 2" xfId="19179"/>
    <cellStyle name="s_Timex-Gucci Merger2_1_Summary Unrounded 2 2" xfId="19180"/>
    <cellStyle name="s_Timex-Gucci Merger2_1212 LTD (ASC 715) Cost Pushout Final True up" xfId="19181"/>
    <cellStyle name="s_Timex-Gucci Merger2_1212 LTD (ASC 715) Cost Pushout Final True up 2" xfId="19182"/>
    <cellStyle name="s_Timex-Gucci Merger2_1212 LTD (ASC 715) Cost Pushout Final True up 2 2" xfId="19183"/>
    <cellStyle name="s_Timex-Gucci Merger2_1212 LTD (ASC 715) Cost Pushout Final True up 3" xfId="19184"/>
    <cellStyle name="s_Timex-Gucci Merger2_Summary Unrounded" xfId="19185"/>
    <cellStyle name="s_Timex-Gucci Merger2_Summary Unrounded 2" xfId="19186"/>
    <cellStyle name="s_Timex-Gucci Merger2_Summary Unrounded 2 2" xfId="19187"/>
    <cellStyle name="s_Valuation Summary" xfId="19188"/>
    <cellStyle name="s_Valuation Summary (2)" xfId="19189"/>
    <cellStyle name="s_Valuation Summary (2) 2" xfId="19190"/>
    <cellStyle name="s_Valuation Summary (2) 2 2" xfId="19191"/>
    <cellStyle name="s_Valuation Summary (2) 3" xfId="19192"/>
    <cellStyle name="s_Valuation Summary (2)_1" xfId="19193"/>
    <cellStyle name="s_Valuation Summary (2)_1_1212 LTD (ASC 715) Cost Pushout Final True up" xfId="19194"/>
    <cellStyle name="s_Valuation Summary (2)_1_Celtic DCF" xfId="19195"/>
    <cellStyle name="s_Valuation Summary (2)_1_Celtic DCF Inputs" xfId="19196"/>
    <cellStyle name="s_Valuation Summary (2)_1_Celtic DCF Inputs_1212 LTD (ASC 715) Cost Pushout Final True up" xfId="19197"/>
    <cellStyle name="s_Valuation Summary (2)_1_Celtic DCF Inputs_eric" xfId="19198"/>
    <cellStyle name="s_Valuation Summary (2)_1_Celtic DCF Inputs_eric_1212 LTD (ASC 715) Cost Pushout Final True up" xfId="19199"/>
    <cellStyle name="s_Valuation Summary (2)_1_Celtic DCF Inputs_eric_Summary Unrounded" xfId="19200"/>
    <cellStyle name="s_Valuation Summary (2)_1_Celtic DCF Inputs_Summary Unrounded" xfId="19201"/>
    <cellStyle name="s_Valuation Summary (2)_1_Celtic DCF_1212 LTD (ASC 715) Cost Pushout Final True up" xfId="19202"/>
    <cellStyle name="s_Valuation Summary (2)_1_Celtic DCF_eric" xfId="19203"/>
    <cellStyle name="s_Valuation Summary (2)_1_Celtic DCF_eric_1212 LTD (ASC 715) Cost Pushout Final True up" xfId="19204"/>
    <cellStyle name="s_Valuation Summary (2)_1_Celtic DCF_eric_Summary Unrounded" xfId="19205"/>
    <cellStyle name="s_Valuation Summary (2)_1_Celtic DCF_Summary Unrounded" xfId="19206"/>
    <cellStyle name="s_Valuation Summary (2)_1_Summary Unrounded" xfId="19207"/>
    <cellStyle name="s_Valuation Summary (2)_1_Valuation Summary" xfId="19208"/>
    <cellStyle name="s_Valuation Summary (2)_1_Valuation Summary_1212 LTD (ASC 715) Cost Pushout Final True up" xfId="19209"/>
    <cellStyle name="s_Valuation Summary (2)_1_Valuation Summary_eric" xfId="19210"/>
    <cellStyle name="s_Valuation Summary (2)_1_Valuation Summary_eric_1212 LTD (ASC 715) Cost Pushout Final True up" xfId="19211"/>
    <cellStyle name="s_Valuation Summary (2)_1_Valuation Summary_eric_Summary Unrounded" xfId="19212"/>
    <cellStyle name="s_Valuation Summary (2)_1_Valuation Summary_Summary Unrounded" xfId="19213"/>
    <cellStyle name="s_Valuation Summary (2)_1212 LTD (ASC 715) Cost Pushout Final True up" xfId="19214"/>
    <cellStyle name="s_Valuation Summary (2)_1212 LTD (ASC 715) Cost Pushout Final True up 2" xfId="19215"/>
    <cellStyle name="s_Valuation Summary (2)_1212 LTD (ASC 715) Cost Pushout Final True up 2 2" xfId="19216"/>
    <cellStyle name="s_Valuation Summary (2)_1212 LTD (ASC 715) Cost Pushout Final True up 3" xfId="19217"/>
    <cellStyle name="s_Valuation Summary (2)_2" xfId="19218"/>
    <cellStyle name="s_Valuation Summary (2)_2 2" xfId="19219"/>
    <cellStyle name="s_Valuation Summary (2)_2 2 2" xfId="19220"/>
    <cellStyle name="s_Valuation Summary (2)_2 3" xfId="19221"/>
    <cellStyle name="s_Valuation Summary (2)_2_1212 LTD (ASC 715) Cost Pushout Final True up" xfId="19222"/>
    <cellStyle name="s_Valuation Summary (2)_2_1212 LTD (ASC 715) Cost Pushout Final True up 2" xfId="19223"/>
    <cellStyle name="s_Valuation Summary (2)_2_1212 LTD (ASC 715) Cost Pushout Final True up 2 2" xfId="19224"/>
    <cellStyle name="s_Valuation Summary (2)_2_1212 LTD (ASC 715) Cost Pushout Final True up 3" xfId="19225"/>
    <cellStyle name="s_Valuation Summary (2)_2_Summary Unrounded" xfId="19226"/>
    <cellStyle name="s_Valuation Summary (2)_2_Summary Unrounded 2" xfId="19227"/>
    <cellStyle name="s_Valuation Summary (2)_2_Summary Unrounded 2 2" xfId="19228"/>
    <cellStyle name="s_Valuation Summary (2)_Summary Unrounded" xfId="19229"/>
    <cellStyle name="s_Valuation Summary (2)_Summary Unrounded 2" xfId="19230"/>
    <cellStyle name="s_Valuation Summary (2)_Summary Unrounded 2 2" xfId="19231"/>
    <cellStyle name="s_Valuation Summary 10" xfId="19232"/>
    <cellStyle name="s_Valuation Summary 11" xfId="19233"/>
    <cellStyle name="s_Valuation Summary 12" xfId="19234"/>
    <cellStyle name="s_Valuation Summary 13" xfId="19235"/>
    <cellStyle name="s_Valuation Summary 2" xfId="19236"/>
    <cellStyle name="s_Valuation Summary 2 2" xfId="19237"/>
    <cellStyle name="s_Valuation Summary 3" xfId="19238"/>
    <cellStyle name="s_Valuation Summary 3 2" xfId="19239"/>
    <cellStyle name="s_Valuation Summary 4" xfId="19240"/>
    <cellStyle name="s_Valuation Summary 4 2" xfId="19241"/>
    <cellStyle name="s_Valuation Summary 5" xfId="19242"/>
    <cellStyle name="s_Valuation Summary 5 2" xfId="19243"/>
    <cellStyle name="s_Valuation Summary 6" xfId="19244"/>
    <cellStyle name="s_Valuation Summary 6 2" xfId="19245"/>
    <cellStyle name="s_Valuation Summary 7" xfId="19246"/>
    <cellStyle name="s_Valuation Summary 8" xfId="19247"/>
    <cellStyle name="s_Valuation Summary 9" xfId="19248"/>
    <cellStyle name="s_Valuation Summary_1" xfId="19249"/>
    <cellStyle name="s_Valuation Summary_1_1212 LTD (ASC 715) Cost Pushout Final True up" xfId="19250"/>
    <cellStyle name="s_Valuation Summary_1_eric" xfId="19251"/>
    <cellStyle name="s_Valuation Summary_1_eric_1212 LTD (ASC 715) Cost Pushout Final True up" xfId="19252"/>
    <cellStyle name="s_Valuation Summary_1_eric_Summary Unrounded" xfId="19253"/>
    <cellStyle name="s_Valuation Summary_1_Summary Unrounded" xfId="19254"/>
    <cellStyle name="s_Valuation Summary_1212 LTD (ASC 715) Cost Pushout Final True up" xfId="19255"/>
    <cellStyle name="s_Valuation Summary_1212 LTD (ASC 715) Cost Pushout Final True up 2" xfId="19256"/>
    <cellStyle name="s_Valuation Summary_1212 LTD (ASC 715) Cost Pushout Final True up 2 2" xfId="19257"/>
    <cellStyle name="s_Valuation Summary_1212 LTD (ASC 715) Cost Pushout Final True up 3" xfId="19258"/>
    <cellStyle name="s_Valuation Summary_2" xfId="19259"/>
    <cellStyle name="s_Valuation Summary_2 2" xfId="19260"/>
    <cellStyle name="s_Valuation Summary_2 2 2" xfId="19261"/>
    <cellStyle name="s_Valuation Summary_2 3" xfId="19262"/>
    <cellStyle name="s_Valuation Summary_2_1212 LTD (ASC 715) Cost Pushout Final True up" xfId="19263"/>
    <cellStyle name="s_Valuation Summary_2_1212 LTD (ASC 715) Cost Pushout Final True up 2" xfId="19264"/>
    <cellStyle name="s_Valuation Summary_2_1212 LTD (ASC 715) Cost Pushout Final True up 2 2" xfId="19265"/>
    <cellStyle name="s_Valuation Summary_2_1212 LTD (ASC 715) Cost Pushout Final True up 3" xfId="19266"/>
    <cellStyle name="s_Valuation Summary_2_Summary Unrounded" xfId="19267"/>
    <cellStyle name="s_Valuation Summary_2_Summary Unrounded 2" xfId="19268"/>
    <cellStyle name="s_Valuation Summary_2_Summary Unrounded 2 2" xfId="19269"/>
    <cellStyle name="s_Valuation Summary_Summary Unrounded" xfId="19270"/>
    <cellStyle name="s_Valuation Summary_Summary Unrounded 2" xfId="19271"/>
    <cellStyle name="s_Valuation Summary_Summary Unrounded 2 2" xfId="19272"/>
    <cellStyle name="s_Warrant" xfId="19273"/>
    <cellStyle name="s_Warrant_1" xfId="19274"/>
    <cellStyle name="s_Warrant_1 2" xfId="19275"/>
    <cellStyle name="s_Warrant_1 2 2" xfId="19276"/>
    <cellStyle name="s_Warrant_1 3" xfId="19277"/>
    <cellStyle name="s_Warrant_1_1212 LTD (ASC 715) Cost Pushout Final True up" xfId="19278"/>
    <cellStyle name="s_Warrant_1_1212 LTD (ASC 715) Cost Pushout Final True up 2" xfId="19279"/>
    <cellStyle name="s_Warrant_1_1212 LTD (ASC 715) Cost Pushout Final True up 2 2" xfId="19280"/>
    <cellStyle name="s_Warrant_1_1212 LTD (ASC 715) Cost Pushout Final True up 3" xfId="19281"/>
    <cellStyle name="s_Warrant_1_Summary Unrounded" xfId="19282"/>
    <cellStyle name="s_Warrant_1_Summary Unrounded 2" xfId="19283"/>
    <cellStyle name="s_Warrant_1_Summary Unrounded 2 2" xfId="19284"/>
    <cellStyle name="s_Warrant_1212 LTD (ASC 715) Cost Pushout Final True up" xfId="19285"/>
    <cellStyle name="s_Warrant_2" xfId="19286"/>
    <cellStyle name="s_Warrant_2 2" xfId="19287"/>
    <cellStyle name="s_Warrant_2 2 2" xfId="19288"/>
    <cellStyle name="s_Warrant_2 3" xfId="19289"/>
    <cellStyle name="s_Warrant_2_1212 LTD (ASC 715) Cost Pushout Final True up" xfId="19290"/>
    <cellStyle name="s_Warrant_2_1212 LTD (ASC 715) Cost Pushout Final True up 2" xfId="19291"/>
    <cellStyle name="s_Warrant_2_1212 LTD (ASC 715) Cost Pushout Final True up 2 2" xfId="19292"/>
    <cellStyle name="s_Warrant_2_1212 LTD (ASC 715) Cost Pushout Final True up 3" xfId="19293"/>
    <cellStyle name="s_Warrant_2_Summary Unrounded" xfId="19294"/>
    <cellStyle name="s_Warrant_2_Summary Unrounded 2" xfId="19295"/>
    <cellStyle name="s_Warrant_2_Summary Unrounded 2 2" xfId="19296"/>
    <cellStyle name="s_Warrant_Summary Unrounded" xfId="19297"/>
    <cellStyle name="Salomon Logo" xfId="19298"/>
    <cellStyle name="Salomon Logo 10" xfId="19299"/>
    <cellStyle name="Salomon Logo 10 2" xfId="19300"/>
    <cellStyle name="Salomon Logo 10 2 2" xfId="19301"/>
    <cellStyle name="Salomon Logo 10 3" xfId="19302"/>
    <cellStyle name="Salomon Logo 11" xfId="19303"/>
    <cellStyle name="Salomon Logo 11 2" xfId="19304"/>
    <cellStyle name="Salomon Logo 11 2 2" xfId="19305"/>
    <cellStyle name="Salomon Logo 11 3" xfId="19306"/>
    <cellStyle name="Salomon Logo 12" xfId="19307"/>
    <cellStyle name="Salomon Logo 12 2" xfId="19308"/>
    <cellStyle name="Salomon Logo 12 2 2" xfId="19309"/>
    <cellStyle name="Salomon Logo 12 3" xfId="19310"/>
    <cellStyle name="Salomon Logo 13" xfId="19311"/>
    <cellStyle name="Salomon Logo 13 2" xfId="19312"/>
    <cellStyle name="Salomon Logo 2" xfId="19313"/>
    <cellStyle name="Salomon Logo 2 10" xfId="19314"/>
    <cellStyle name="Salomon Logo 2 10 2" xfId="19315"/>
    <cellStyle name="Salomon Logo 2 10 2 2" xfId="19316"/>
    <cellStyle name="Salomon Logo 2 10 3" xfId="19317"/>
    <cellStyle name="Salomon Logo 2 11" xfId="19318"/>
    <cellStyle name="Salomon Logo 2 11 2" xfId="19319"/>
    <cellStyle name="Salomon Logo 2 11 2 2" xfId="19320"/>
    <cellStyle name="Salomon Logo 2 11 3" xfId="19321"/>
    <cellStyle name="Salomon Logo 2 12" xfId="19322"/>
    <cellStyle name="Salomon Logo 2 12 2" xfId="19323"/>
    <cellStyle name="Salomon Logo 2 12 2 2" xfId="19324"/>
    <cellStyle name="Salomon Logo 2 12 3" xfId="19325"/>
    <cellStyle name="Salomon Logo 2 2" xfId="19326"/>
    <cellStyle name="Salomon Logo 2 2 2" xfId="19327"/>
    <cellStyle name="Salomon Logo 2 2 2 2" xfId="19328"/>
    <cellStyle name="Salomon Logo 2 2 2 2 2" xfId="19329"/>
    <cellStyle name="Salomon Logo 2 2 2 2 2 2" xfId="19330"/>
    <cellStyle name="Salomon Logo 2 2 2 2 3" xfId="19331"/>
    <cellStyle name="Salomon Logo 2 2 2 3" xfId="19332"/>
    <cellStyle name="Salomon Logo 2 2 2 3 2" xfId="19333"/>
    <cellStyle name="Salomon Logo 2 2 2 3 2 2" xfId="19334"/>
    <cellStyle name="Salomon Logo 2 2 2 3 3" xfId="19335"/>
    <cellStyle name="Salomon Logo 2 2 2 4" xfId="19336"/>
    <cellStyle name="Salomon Logo 2 2 2 4 2" xfId="19337"/>
    <cellStyle name="Salomon Logo 2 2 2 5" xfId="19338"/>
    <cellStyle name="Salomon Logo 2 2 2 5 2" xfId="19339"/>
    <cellStyle name="Salomon Logo 2 2 2 6" xfId="19340"/>
    <cellStyle name="Salomon Logo 2 2 3" xfId="19341"/>
    <cellStyle name="Salomon Logo 2 2 3 2" xfId="19342"/>
    <cellStyle name="Salomon Logo 2 2 3 2 2" xfId="19343"/>
    <cellStyle name="Salomon Logo 2 2 3 3" xfId="19344"/>
    <cellStyle name="Salomon Logo 2 2 4" xfId="19345"/>
    <cellStyle name="Salomon Logo 2 2 4 2" xfId="19346"/>
    <cellStyle name="Salomon Logo 2 2 4 2 2" xfId="19347"/>
    <cellStyle name="Salomon Logo 2 2 4 3" xfId="19348"/>
    <cellStyle name="Salomon Logo 2 2 5" xfId="19349"/>
    <cellStyle name="Salomon Logo 2 2 5 2" xfId="19350"/>
    <cellStyle name="Salomon Logo 2 2 6" xfId="19351"/>
    <cellStyle name="Salomon Logo 2 2 6 2" xfId="19352"/>
    <cellStyle name="Salomon Logo 2 2_Other Benefits Allocation %" xfId="19353"/>
    <cellStyle name="Salomon Logo 2 3" xfId="19354"/>
    <cellStyle name="Salomon Logo 2 3 2" xfId="19355"/>
    <cellStyle name="Salomon Logo 2 3 2 2" xfId="19356"/>
    <cellStyle name="Salomon Logo 2 3 2 2 2" xfId="19357"/>
    <cellStyle name="Salomon Logo 2 3 2 2 2 2" xfId="19358"/>
    <cellStyle name="Salomon Logo 2 3 2 2 3" xfId="19359"/>
    <cellStyle name="Salomon Logo 2 3 2 3" xfId="19360"/>
    <cellStyle name="Salomon Logo 2 3 2 3 2" xfId="19361"/>
    <cellStyle name="Salomon Logo 2 3 2 3 2 2" xfId="19362"/>
    <cellStyle name="Salomon Logo 2 3 2 3 3" xfId="19363"/>
    <cellStyle name="Salomon Logo 2 3 2 4" xfId="19364"/>
    <cellStyle name="Salomon Logo 2 3 2 4 2" xfId="19365"/>
    <cellStyle name="Salomon Logo 2 3 2 5" xfId="19366"/>
    <cellStyle name="Salomon Logo 2 3 2 5 2" xfId="19367"/>
    <cellStyle name="Salomon Logo 2 3 2 6" xfId="19368"/>
    <cellStyle name="Salomon Logo 2 3 3" xfId="19369"/>
    <cellStyle name="Salomon Logo 2 3 3 2" xfId="19370"/>
    <cellStyle name="Salomon Logo 2 3 3 2 2" xfId="19371"/>
    <cellStyle name="Salomon Logo 2 3 3 3" xfId="19372"/>
    <cellStyle name="Salomon Logo 2 3 4" xfId="19373"/>
    <cellStyle name="Salomon Logo 2 3 4 2" xfId="19374"/>
    <cellStyle name="Salomon Logo 2 3 4 2 2" xfId="19375"/>
    <cellStyle name="Salomon Logo 2 3 4 3" xfId="19376"/>
    <cellStyle name="Salomon Logo 2 3 5" xfId="19377"/>
    <cellStyle name="Salomon Logo 2 3 5 2" xfId="19378"/>
    <cellStyle name="Salomon Logo 2 3 6" xfId="19379"/>
    <cellStyle name="Salomon Logo 2 3 6 2" xfId="19380"/>
    <cellStyle name="Salomon Logo 2 3_Other Benefits Allocation %" xfId="19381"/>
    <cellStyle name="Salomon Logo 2 4" xfId="19382"/>
    <cellStyle name="Salomon Logo 2 4 2" xfId="19383"/>
    <cellStyle name="Salomon Logo 2 4 2 2" xfId="19384"/>
    <cellStyle name="Salomon Logo 2 4 2 2 2" xfId="19385"/>
    <cellStyle name="Salomon Logo 2 4 2 2 2 2" xfId="19386"/>
    <cellStyle name="Salomon Logo 2 4 2 2 3" xfId="19387"/>
    <cellStyle name="Salomon Logo 2 4 2 3" xfId="19388"/>
    <cellStyle name="Salomon Logo 2 4 2 3 2" xfId="19389"/>
    <cellStyle name="Salomon Logo 2 4 2 3 2 2" xfId="19390"/>
    <cellStyle name="Salomon Logo 2 4 2 3 3" xfId="19391"/>
    <cellStyle name="Salomon Logo 2 4 2 4" xfId="19392"/>
    <cellStyle name="Salomon Logo 2 4 2 4 2" xfId="19393"/>
    <cellStyle name="Salomon Logo 2 4 2 5" xfId="19394"/>
    <cellStyle name="Salomon Logo 2 4 2 5 2" xfId="19395"/>
    <cellStyle name="Salomon Logo 2 4 2 6" xfId="19396"/>
    <cellStyle name="Salomon Logo 2 4 3" xfId="19397"/>
    <cellStyle name="Salomon Logo 2 4 3 2" xfId="19398"/>
    <cellStyle name="Salomon Logo 2 4 3 2 2" xfId="19399"/>
    <cellStyle name="Salomon Logo 2 4 3 3" xfId="19400"/>
    <cellStyle name="Salomon Logo 2 4 4" xfId="19401"/>
    <cellStyle name="Salomon Logo 2 4 4 2" xfId="19402"/>
    <cellStyle name="Salomon Logo 2 4 4 2 2" xfId="19403"/>
    <cellStyle name="Salomon Logo 2 4 4 3" xfId="19404"/>
    <cellStyle name="Salomon Logo 2 4 5" xfId="19405"/>
    <cellStyle name="Salomon Logo 2 4 5 2" xfId="19406"/>
    <cellStyle name="Salomon Logo 2 4 6" xfId="19407"/>
    <cellStyle name="Salomon Logo 2 4 6 2" xfId="19408"/>
    <cellStyle name="Salomon Logo 2 4_Other Benefits Allocation %" xfId="19409"/>
    <cellStyle name="Salomon Logo 2 5" xfId="19410"/>
    <cellStyle name="Salomon Logo 2 5 2" xfId="19411"/>
    <cellStyle name="Salomon Logo 2 5 2 2" xfId="19412"/>
    <cellStyle name="Salomon Logo 2 5 2 2 2" xfId="19413"/>
    <cellStyle name="Salomon Logo 2 5 2 2 2 2" xfId="19414"/>
    <cellStyle name="Salomon Logo 2 5 2 2 3" xfId="19415"/>
    <cellStyle name="Salomon Logo 2 5 2 3" xfId="19416"/>
    <cellStyle name="Salomon Logo 2 5 2 3 2" xfId="19417"/>
    <cellStyle name="Salomon Logo 2 5 2 3 2 2" xfId="19418"/>
    <cellStyle name="Salomon Logo 2 5 2 3 3" xfId="19419"/>
    <cellStyle name="Salomon Logo 2 5 2 4" xfId="19420"/>
    <cellStyle name="Salomon Logo 2 5 2 4 2" xfId="19421"/>
    <cellStyle name="Salomon Logo 2 5 2 5" xfId="19422"/>
    <cellStyle name="Salomon Logo 2 5 2 5 2" xfId="19423"/>
    <cellStyle name="Salomon Logo 2 5 2 6" xfId="19424"/>
    <cellStyle name="Salomon Logo 2 5 3" xfId="19425"/>
    <cellStyle name="Salomon Logo 2 5 3 2" xfId="19426"/>
    <cellStyle name="Salomon Logo 2 5 3 2 2" xfId="19427"/>
    <cellStyle name="Salomon Logo 2 5 3 3" xfId="19428"/>
    <cellStyle name="Salomon Logo 2 5 4" xfId="19429"/>
    <cellStyle name="Salomon Logo 2 5 4 2" xfId="19430"/>
    <cellStyle name="Salomon Logo 2 5 4 2 2" xfId="19431"/>
    <cellStyle name="Salomon Logo 2 5 4 3" xfId="19432"/>
    <cellStyle name="Salomon Logo 2 5 5" xfId="19433"/>
    <cellStyle name="Salomon Logo 2 5 5 2" xfId="19434"/>
    <cellStyle name="Salomon Logo 2 5 6" xfId="19435"/>
    <cellStyle name="Salomon Logo 2 5 6 2" xfId="19436"/>
    <cellStyle name="Salomon Logo 2 5_Other Benefits Allocation %" xfId="19437"/>
    <cellStyle name="Salomon Logo 2 6" xfId="19438"/>
    <cellStyle name="Salomon Logo 2 6 2" xfId="19439"/>
    <cellStyle name="Salomon Logo 2 6 2 2" xfId="19440"/>
    <cellStyle name="Salomon Logo 2 6 2 2 2" xfId="19441"/>
    <cellStyle name="Salomon Logo 2 6 2 2 2 2" xfId="19442"/>
    <cellStyle name="Salomon Logo 2 6 2 2 3" xfId="19443"/>
    <cellStyle name="Salomon Logo 2 6 2 3" xfId="19444"/>
    <cellStyle name="Salomon Logo 2 6 2 3 2" xfId="19445"/>
    <cellStyle name="Salomon Logo 2 6 2 3 2 2" xfId="19446"/>
    <cellStyle name="Salomon Logo 2 6 2 3 3" xfId="19447"/>
    <cellStyle name="Salomon Logo 2 6 2 4" xfId="19448"/>
    <cellStyle name="Salomon Logo 2 6 2 4 2" xfId="19449"/>
    <cellStyle name="Salomon Logo 2 6 2 5" xfId="19450"/>
    <cellStyle name="Salomon Logo 2 6 2 5 2" xfId="19451"/>
    <cellStyle name="Salomon Logo 2 6 2 6" xfId="19452"/>
    <cellStyle name="Salomon Logo 2 6 3" xfId="19453"/>
    <cellStyle name="Salomon Logo 2 6 3 2" xfId="19454"/>
    <cellStyle name="Salomon Logo 2 6 3 2 2" xfId="19455"/>
    <cellStyle name="Salomon Logo 2 6 3 3" xfId="19456"/>
    <cellStyle name="Salomon Logo 2 6 4" xfId="19457"/>
    <cellStyle name="Salomon Logo 2 6 4 2" xfId="19458"/>
    <cellStyle name="Salomon Logo 2 6 4 2 2" xfId="19459"/>
    <cellStyle name="Salomon Logo 2 6 4 3" xfId="19460"/>
    <cellStyle name="Salomon Logo 2 6 5" xfId="19461"/>
    <cellStyle name="Salomon Logo 2 6 5 2" xfId="19462"/>
    <cellStyle name="Salomon Logo 2 6 6" xfId="19463"/>
    <cellStyle name="Salomon Logo 2 6 6 2" xfId="19464"/>
    <cellStyle name="Salomon Logo 2 6_Other Benefits Allocation %" xfId="19465"/>
    <cellStyle name="Salomon Logo 2 7" xfId="19466"/>
    <cellStyle name="Salomon Logo 2 7 2" xfId="19467"/>
    <cellStyle name="Salomon Logo 2 7 2 2" xfId="19468"/>
    <cellStyle name="Salomon Logo 2 7 2 2 2" xfId="19469"/>
    <cellStyle name="Salomon Logo 2 7 2 2 2 2" xfId="19470"/>
    <cellStyle name="Salomon Logo 2 7 2 2 3" xfId="19471"/>
    <cellStyle name="Salomon Logo 2 7 2 3" xfId="19472"/>
    <cellStyle name="Salomon Logo 2 7 2 3 2" xfId="19473"/>
    <cellStyle name="Salomon Logo 2 7 2 3 2 2" xfId="19474"/>
    <cellStyle name="Salomon Logo 2 7 2 3 3" xfId="19475"/>
    <cellStyle name="Salomon Logo 2 7 2 4" xfId="19476"/>
    <cellStyle name="Salomon Logo 2 7 2 4 2" xfId="19477"/>
    <cellStyle name="Salomon Logo 2 7 2 5" xfId="19478"/>
    <cellStyle name="Salomon Logo 2 7 2 5 2" xfId="19479"/>
    <cellStyle name="Salomon Logo 2 7 2 6" xfId="19480"/>
    <cellStyle name="Salomon Logo 2 7 3" xfId="19481"/>
    <cellStyle name="Salomon Logo 2 7 3 2" xfId="19482"/>
    <cellStyle name="Salomon Logo 2 7 3 2 2" xfId="19483"/>
    <cellStyle name="Salomon Logo 2 7 3 3" xfId="19484"/>
    <cellStyle name="Salomon Logo 2 7 4" xfId="19485"/>
    <cellStyle name="Salomon Logo 2 7 4 2" xfId="19486"/>
    <cellStyle name="Salomon Logo 2 7 4 2 2" xfId="19487"/>
    <cellStyle name="Salomon Logo 2 7 4 3" xfId="19488"/>
    <cellStyle name="Salomon Logo 2 7 5" xfId="19489"/>
    <cellStyle name="Salomon Logo 2 7 5 2" xfId="19490"/>
    <cellStyle name="Salomon Logo 2 7 6" xfId="19491"/>
    <cellStyle name="Salomon Logo 2 7 6 2" xfId="19492"/>
    <cellStyle name="Salomon Logo 2 7_Other Benefits Allocation %" xfId="19493"/>
    <cellStyle name="Salomon Logo 2 8" xfId="19494"/>
    <cellStyle name="Salomon Logo 2 8 2" xfId="19495"/>
    <cellStyle name="Salomon Logo 2 8 2 2" xfId="19496"/>
    <cellStyle name="Salomon Logo 2 8 2 2 2" xfId="19497"/>
    <cellStyle name="Salomon Logo 2 8 2 3" xfId="19498"/>
    <cellStyle name="Salomon Logo 2 8 3" xfId="19499"/>
    <cellStyle name="Salomon Logo 2 8 3 2" xfId="19500"/>
    <cellStyle name="Salomon Logo 2 8 3 2 2" xfId="19501"/>
    <cellStyle name="Salomon Logo 2 8 3 3" xfId="19502"/>
    <cellStyle name="Salomon Logo 2 8 4" xfId="19503"/>
    <cellStyle name="Salomon Logo 2 8 4 2" xfId="19504"/>
    <cellStyle name="Salomon Logo 2 8 5" xfId="19505"/>
    <cellStyle name="Salomon Logo 2 8 5 2" xfId="19506"/>
    <cellStyle name="Salomon Logo 2 8 6" xfId="19507"/>
    <cellStyle name="Salomon Logo 2 9" xfId="19508"/>
    <cellStyle name="Salomon Logo 2 9 2" xfId="19509"/>
    <cellStyle name="Salomon Logo 2 9 2 2" xfId="19510"/>
    <cellStyle name="Salomon Logo 2 9 2 2 2" xfId="19511"/>
    <cellStyle name="Salomon Logo 2 9 2 3" xfId="19512"/>
    <cellStyle name="Salomon Logo 2 9 3" xfId="19513"/>
    <cellStyle name="Salomon Logo 2 9 3 2" xfId="19514"/>
    <cellStyle name="Salomon Logo 2 9 3 2 2" xfId="19515"/>
    <cellStyle name="Salomon Logo 2 9 3 3" xfId="19516"/>
    <cellStyle name="Salomon Logo 2 9 4" xfId="19517"/>
    <cellStyle name="Salomon Logo 2 9 4 2" xfId="19518"/>
    <cellStyle name="Salomon Logo 2 9 5" xfId="19519"/>
    <cellStyle name="Salomon Logo 2_Other Benefits Allocation %" xfId="19520"/>
    <cellStyle name="Salomon Logo 3" xfId="19521"/>
    <cellStyle name="Salomon Logo 3 2" xfId="19522"/>
    <cellStyle name="Salomon Logo 3 2 2" xfId="19523"/>
    <cellStyle name="Salomon Logo 3 3" xfId="19524"/>
    <cellStyle name="Salomon Logo 4" xfId="19525"/>
    <cellStyle name="Salomon Logo 4 2" xfId="19526"/>
    <cellStyle name="Salomon Logo 4 2 2" xfId="19527"/>
    <cellStyle name="Salomon Logo 4 3" xfId="19528"/>
    <cellStyle name="Salomon Logo 5" xfId="19529"/>
    <cellStyle name="Salomon Logo 5 2" xfId="19530"/>
    <cellStyle name="Salomon Logo 5 2 2" xfId="19531"/>
    <cellStyle name="Salomon Logo 5 3" xfId="19532"/>
    <cellStyle name="Salomon Logo 6" xfId="19533"/>
    <cellStyle name="Salomon Logo 6 2" xfId="19534"/>
    <cellStyle name="Salomon Logo 6 2 2" xfId="19535"/>
    <cellStyle name="Salomon Logo 6 3" xfId="19536"/>
    <cellStyle name="Salomon Logo 7" xfId="19537"/>
    <cellStyle name="Salomon Logo 7 2" xfId="19538"/>
    <cellStyle name="Salomon Logo 7 2 2" xfId="19539"/>
    <cellStyle name="Salomon Logo 7 3" xfId="19540"/>
    <cellStyle name="Salomon Logo 8" xfId="19541"/>
    <cellStyle name="Salomon Logo 8 2" xfId="19542"/>
    <cellStyle name="Salomon Logo 8 2 2" xfId="19543"/>
    <cellStyle name="Salomon Logo 8 3" xfId="19544"/>
    <cellStyle name="Salomon Logo 9" xfId="19545"/>
    <cellStyle name="Salomon Logo 9 2" xfId="19546"/>
    <cellStyle name="Salomon Logo 9 2 2" xfId="19547"/>
    <cellStyle name="Salomon Logo 9 3" xfId="19548"/>
    <cellStyle name="Salomon Logo_401K Summary" xfId="19549"/>
    <cellStyle name="SAPBEXaggData" xfId="19550"/>
    <cellStyle name="SAPBEXaggData 10" xfId="19551"/>
    <cellStyle name="SAPBEXaggData 10 2" xfId="19552"/>
    <cellStyle name="SAPBEXaggData 10 2 2" xfId="19553"/>
    <cellStyle name="SAPBEXaggData 10 2 2 2" xfId="19554"/>
    <cellStyle name="SAPBEXaggData 10 2 3" xfId="19555"/>
    <cellStyle name="SAPBEXaggData 10 3" xfId="19556"/>
    <cellStyle name="SAPBEXaggData 10 3 2" xfId="19557"/>
    <cellStyle name="SAPBEXaggData 10 3 2 2" xfId="19558"/>
    <cellStyle name="SAPBEXaggData 10 3 3" xfId="19559"/>
    <cellStyle name="SAPBEXaggData 10 4" xfId="19560"/>
    <cellStyle name="SAPBEXaggData 10 4 2" xfId="19561"/>
    <cellStyle name="SAPBEXaggData 10 5" xfId="19562"/>
    <cellStyle name="SAPBEXaggData 10 5 2" xfId="19563"/>
    <cellStyle name="SAPBEXaggData 10 6" xfId="19564"/>
    <cellStyle name="SAPBEXaggData 11" xfId="19565"/>
    <cellStyle name="SAPBEXaggData 11 2" xfId="19566"/>
    <cellStyle name="SAPBEXaggData 11 2 2" xfId="19567"/>
    <cellStyle name="SAPBEXaggData 11 2 2 2" xfId="19568"/>
    <cellStyle name="SAPBEXaggData 11 2 3" xfId="19569"/>
    <cellStyle name="SAPBEXaggData 11 3" xfId="19570"/>
    <cellStyle name="SAPBEXaggData 11 3 2" xfId="19571"/>
    <cellStyle name="SAPBEXaggData 11 3 2 2" xfId="19572"/>
    <cellStyle name="SAPBEXaggData 11 3 3" xfId="19573"/>
    <cellStyle name="SAPBEXaggData 11 4" xfId="19574"/>
    <cellStyle name="SAPBEXaggData 11 4 2" xfId="19575"/>
    <cellStyle name="SAPBEXaggData 11 5" xfId="19576"/>
    <cellStyle name="SAPBEXaggData 11 5 2" xfId="19577"/>
    <cellStyle name="SAPBEXaggData 11 6" xfId="19578"/>
    <cellStyle name="SAPBEXaggData 12" xfId="19579"/>
    <cellStyle name="SAPBEXaggData 12 2" xfId="19580"/>
    <cellStyle name="SAPBEXaggData 12 2 2" xfId="19581"/>
    <cellStyle name="SAPBEXaggData 12 2 2 2" xfId="19582"/>
    <cellStyle name="SAPBEXaggData 12 2 3" xfId="19583"/>
    <cellStyle name="SAPBEXaggData 12 3" xfId="19584"/>
    <cellStyle name="SAPBEXaggData 12 3 2" xfId="19585"/>
    <cellStyle name="SAPBEXaggData 12 3 2 2" xfId="19586"/>
    <cellStyle name="SAPBEXaggData 12 3 3" xfId="19587"/>
    <cellStyle name="SAPBEXaggData 12 4" xfId="19588"/>
    <cellStyle name="SAPBEXaggData 12 4 2" xfId="19589"/>
    <cellStyle name="SAPBEXaggData 12 5" xfId="19590"/>
    <cellStyle name="SAPBEXaggData 12 5 2" xfId="19591"/>
    <cellStyle name="SAPBEXaggData 12 6" xfId="19592"/>
    <cellStyle name="SAPBEXaggData 13" xfId="19593"/>
    <cellStyle name="SAPBEXaggData 13 2" xfId="19594"/>
    <cellStyle name="SAPBEXaggData 13 2 2" xfId="19595"/>
    <cellStyle name="SAPBEXaggData 13 3" xfId="19596"/>
    <cellStyle name="SAPBEXaggData 14" xfId="19597"/>
    <cellStyle name="SAPBEXaggData 14 2" xfId="19598"/>
    <cellStyle name="SAPBEXaggData 14 2 2" xfId="19599"/>
    <cellStyle name="SAPBEXaggData 14 3" xfId="19600"/>
    <cellStyle name="SAPBEXaggData 15" xfId="19601"/>
    <cellStyle name="SAPBEXaggData 15 2" xfId="19602"/>
    <cellStyle name="SAPBEXaggData 15 2 2" xfId="19603"/>
    <cellStyle name="SAPBEXaggData 15 3" xfId="19604"/>
    <cellStyle name="SAPBEXaggData 16" xfId="19605"/>
    <cellStyle name="SAPBEXaggData 17" xfId="19606"/>
    <cellStyle name="SAPBEXaggData 18" xfId="19607"/>
    <cellStyle name="SAPBEXaggData 19" xfId="63158"/>
    <cellStyle name="SAPBEXaggData 2" xfId="19608"/>
    <cellStyle name="SAPBEXaggData 2 10" xfId="19609"/>
    <cellStyle name="SAPBEXaggData 2 10 2" xfId="19610"/>
    <cellStyle name="SAPBEXaggData 2 10 2 2" xfId="19611"/>
    <cellStyle name="SAPBEXaggData 2 10 3" xfId="19612"/>
    <cellStyle name="SAPBEXaggData 2 11" xfId="19613"/>
    <cellStyle name="SAPBEXaggData 2 11 2" xfId="19614"/>
    <cellStyle name="SAPBEXaggData 2 11 2 2" xfId="19615"/>
    <cellStyle name="SAPBEXaggData 2 11 3" xfId="19616"/>
    <cellStyle name="SAPBEXaggData 2 12" xfId="19617"/>
    <cellStyle name="SAPBEXaggData 2 12 2" xfId="19618"/>
    <cellStyle name="SAPBEXaggData 2 12 2 2" xfId="19619"/>
    <cellStyle name="SAPBEXaggData 2 12 3" xfId="19620"/>
    <cellStyle name="SAPBEXaggData 2 13" xfId="19621"/>
    <cellStyle name="SAPBEXaggData 2 13 2" xfId="19622"/>
    <cellStyle name="SAPBEXaggData 2 13 2 2" xfId="19623"/>
    <cellStyle name="SAPBEXaggData 2 13 3" xfId="19624"/>
    <cellStyle name="SAPBEXaggData 2 14" xfId="19625"/>
    <cellStyle name="SAPBEXaggData 2 14 2" xfId="19626"/>
    <cellStyle name="SAPBEXaggData 2 14 3" xfId="19627"/>
    <cellStyle name="SAPBEXaggData 2 15" xfId="19628"/>
    <cellStyle name="SAPBEXaggData 2 16" xfId="19629"/>
    <cellStyle name="SAPBEXaggData 2 17" xfId="63159"/>
    <cellStyle name="SAPBEXaggData 2 2" xfId="19630"/>
    <cellStyle name="SAPBEXaggData 2 2 10" xfId="19631"/>
    <cellStyle name="SAPBEXaggData 2 2 10 2" xfId="19632"/>
    <cellStyle name="SAPBEXaggData 2 2 10 2 2" xfId="19633"/>
    <cellStyle name="SAPBEXaggData 2 2 10 3" xfId="19634"/>
    <cellStyle name="SAPBEXaggData 2 2 11" xfId="19635"/>
    <cellStyle name="SAPBEXaggData 2 2 11 2" xfId="19636"/>
    <cellStyle name="SAPBEXaggData 2 2 11 2 2" xfId="19637"/>
    <cellStyle name="SAPBEXaggData 2 2 11 3" xfId="19638"/>
    <cellStyle name="SAPBEXaggData 2 2 12" xfId="19639"/>
    <cellStyle name="SAPBEXaggData 2 2 13" xfId="63160"/>
    <cellStyle name="SAPBEXaggData 2 2 2" xfId="19640"/>
    <cellStyle name="SAPBEXaggData 2 2 2 10" xfId="63161"/>
    <cellStyle name="SAPBEXaggData 2 2 2 2" xfId="19641"/>
    <cellStyle name="SAPBEXaggData 2 2 2 2 2" xfId="19642"/>
    <cellStyle name="SAPBEXaggData 2 2 2 2 2 2" xfId="19643"/>
    <cellStyle name="SAPBEXaggData 2 2 2 2 2 2 2" xfId="19644"/>
    <cellStyle name="SAPBEXaggData 2 2 2 2 2 3" xfId="19645"/>
    <cellStyle name="SAPBEXaggData 2 2 2 2 3" xfId="19646"/>
    <cellStyle name="SAPBEXaggData 2 2 2 2 3 2" xfId="19647"/>
    <cellStyle name="SAPBEXaggData 2 2 2 2 3 2 2" xfId="19648"/>
    <cellStyle name="SAPBEXaggData 2 2 2 2 3 3" xfId="19649"/>
    <cellStyle name="SAPBEXaggData 2 2 2 2 4" xfId="19650"/>
    <cellStyle name="SAPBEXaggData 2 2 2 2 4 2" xfId="19651"/>
    <cellStyle name="SAPBEXaggData 2 2 2 2 5" xfId="19652"/>
    <cellStyle name="SAPBEXaggData 2 2 2 2 5 2" xfId="19653"/>
    <cellStyle name="SAPBEXaggData 2 2 2 2 6" xfId="19654"/>
    <cellStyle name="SAPBEXaggData 2 2 2 2 7" xfId="63162"/>
    <cellStyle name="SAPBEXaggData 2 2 2 3" xfId="19655"/>
    <cellStyle name="SAPBEXaggData 2 2 2 3 2" xfId="19656"/>
    <cellStyle name="SAPBEXaggData 2 2 2 3 2 2" xfId="19657"/>
    <cellStyle name="SAPBEXaggData 2 2 2 3 2 2 2" xfId="19658"/>
    <cellStyle name="SAPBEXaggData 2 2 2 3 2 3" xfId="19659"/>
    <cellStyle name="SAPBEXaggData 2 2 2 3 3" xfId="19660"/>
    <cellStyle name="SAPBEXaggData 2 2 2 3 3 2" xfId="19661"/>
    <cellStyle name="SAPBEXaggData 2 2 2 3 3 2 2" xfId="19662"/>
    <cellStyle name="SAPBEXaggData 2 2 2 3 3 3" xfId="19663"/>
    <cellStyle name="SAPBEXaggData 2 2 2 3 4" xfId="19664"/>
    <cellStyle name="SAPBEXaggData 2 2 2 3 4 2" xfId="19665"/>
    <cellStyle name="SAPBEXaggData 2 2 2 3 5" xfId="19666"/>
    <cellStyle name="SAPBEXaggData 2 2 2 3 5 2" xfId="19667"/>
    <cellStyle name="SAPBEXaggData 2 2 2 3 6" xfId="19668"/>
    <cellStyle name="SAPBEXaggData 2 2 2 4" xfId="19669"/>
    <cellStyle name="SAPBEXaggData 2 2 2 4 2" xfId="19670"/>
    <cellStyle name="SAPBEXaggData 2 2 2 4 2 2" xfId="19671"/>
    <cellStyle name="SAPBEXaggData 2 2 2 4 2 2 2" xfId="19672"/>
    <cellStyle name="SAPBEXaggData 2 2 2 4 2 3" xfId="19673"/>
    <cellStyle name="SAPBEXaggData 2 2 2 4 3" xfId="19674"/>
    <cellStyle name="SAPBEXaggData 2 2 2 4 3 2" xfId="19675"/>
    <cellStyle name="SAPBEXaggData 2 2 2 4 3 2 2" xfId="19676"/>
    <cellStyle name="SAPBEXaggData 2 2 2 4 3 3" xfId="19677"/>
    <cellStyle name="SAPBEXaggData 2 2 2 4 4" xfId="19678"/>
    <cellStyle name="SAPBEXaggData 2 2 2 4 4 2" xfId="19679"/>
    <cellStyle name="SAPBEXaggData 2 2 2 4 5" xfId="19680"/>
    <cellStyle name="SAPBEXaggData 2 2 2 4 5 2" xfId="19681"/>
    <cellStyle name="SAPBEXaggData 2 2 2 4 6" xfId="19682"/>
    <cellStyle name="SAPBEXaggData 2 2 2 5" xfId="19683"/>
    <cellStyle name="SAPBEXaggData 2 2 2 5 2" xfId="19684"/>
    <cellStyle name="SAPBEXaggData 2 2 2 5 2 2" xfId="19685"/>
    <cellStyle name="SAPBEXaggData 2 2 2 5 2 3" xfId="19686"/>
    <cellStyle name="SAPBEXaggData 2 2 2 5 3" xfId="19687"/>
    <cellStyle name="SAPBEXaggData 2 2 2 5 4" xfId="19688"/>
    <cellStyle name="SAPBEXaggData 2 2 2 6" xfId="19689"/>
    <cellStyle name="SAPBEXaggData 2 2 2 6 2" xfId="19690"/>
    <cellStyle name="SAPBEXaggData 2 2 2 6 2 2" xfId="19691"/>
    <cellStyle name="SAPBEXaggData 2 2 2 6 2 3" xfId="19692"/>
    <cellStyle name="SAPBEXaggData 2 2 2 6 3" xfId="19693"/>
    <cellStyle name="SAPBEXaggData 2 2 2 6 4" xfId="19694"/>
    <cellStyle name="SAPBEXaggData 2 2 2 7" xfId="19695"/>
    <cellStyle name="SAPBEXaggData 2 2 2 7 2" xfId="19696"/>
    <cellStyle name="SAPBEXaggData 2 2 2 7 3" xfId="19697"/>
    <cellStyle name="SAPBEXaggData 2 2 2 8" xfId="19698"/>
    <cellStyle name="SAPBEXaggData 2 2 2 9" xfId="19699"/>
    <cellStyle name="SAPBEXaggData 2 2 2_Other Benefits Allocation %" xfId="19700"/>
    <cellStyle name="SAPBEXaggData 2 2 3" xfId="19701"/>
    <cellStyle name="SAPBEXaggData 2 2 3 10" xfId="63163"/>
    <cellStyle name="SAPBEXaggData 2 2 3 2" xfId="19702"/>
    <cellStyle name="SAPBEXaggData 2 2 3 2 2" xfId="19703"/>
    <cellStyle name="SAPBEXaggData 2 2 3 2 2 2" xfId="19704"/>
    <cellStyle name="SAPBEXaggData 2 2 3 2 2 2 2" xfId="19705"/>
    <cellStyle name="SAPBEXaggData 2 2 3 2 2 3" xfId="19706"/>
    <cellStyle name="SAPBEXaggData 2 2 3 2 3" xfId="19707"/>
    <cellStyle name="SAPBEXaggData 2 2 3 2 3 2" xfId="19708"/>
    <cellStyle name="SAPBEXaggData 2 2 3 2 3 2 2" xfId="19709"/>
    <cellStyle name="SAPBEXaggData 2 2 3 2 3 3" xfId="19710"/>
    <cellStyle name="SAPBEXaggData 2 2 3 2 4" xfId="19711"/>
    <cellStyle name="SAPBEXaggData 2 2 3 2 4 2" xfId="19712"/>
    <cellStyle name="SAPBEXaggData 2 2 3 2 5" xfId="19713"/>
    <cellStyle name="SAPBEXaggData 2 2 3 2 5 2" xfId="19714"/>
    <cellStyle name="SAPBEXaggData 2 2 3 2 6" xfId="19715"/>
    <cellStyle name="SAPBEXaggData 2 2 3 2 7" xfId="63164"/>
    <cellStyle name="SAPBEXaggData 2 2 3 3" xfId="19716"/>
    <cellStyle name="SAPBEXaggData 2 2 3 3 2" xfId="19717"/>
    <cellStyle name="SAPBEXaggData 2 2 3 3 2 2" xfId="19718"/>
    <cellStyle name="SAPBEXaggData 2 2 3 3 2 2 2" xfId="19719"/>
    <cellStyle name="SAPBEXaggData 2 2 3 3 2 3" xfId="19720"/>
    <cellStyle name="SAPBEXaggData 2 2 3 3 3" xfId="19721"/>
    <cellStyle name="SAPBEXaggData 2 2 3 3 3 2" xfId="19722"/>
    <cellStyle name="SAPBEXaggData 2 2 3 3 3 2 2" xfId="19723"/>
    <cellStyle name="SAPBEXaggData 2 2 3 3 3 3" xfId="19724"/>
    <cellStyle name="SAPBEXaggData 2 2 3 3 4" xfId="19725"/>
    <cellStyle name="SAPBEXaggData 2 2 3 3 4 2" xfId="19726"/>
    <cellStyle name="SAPBEXaggData 2 2 3 3 5" xfId="19727"/>
    <cellStyle name="SAPBEXaggData 2 2 3 3 5 2" xfId="19728"/>
    <cellStyle name="SAPBEXaggData 2 2 3 3 6" xfId="19729"/>
    <cellStyle name="SAPBEXaggData 2 2 3 4" xfId="19730"/>
    <cellStyle name="SAPBEXaggData 2 2 3 4 2" xfId="19731"/>
    <cellStyle name="SAPBEXaggData 2 2 3 4 2 2" xfId="19732"/>
    <cellStyle name="SAPBEXaggData 2 2 3 4 2 3" xfId="19733"/>
    <cellStyle name="SAPBEXaggData 2 2 3 4 3" xfId="19734"/>
    <cellStyle name="SAPBEXaggData 2 2 3 4 4" xfId="19735"/>
    <cellStyle name="SAPBEXaggData 2 2 3 5" xfId="19736"/>
    <cellStyle name="SAPBEXaggData 2 2 3 5 2" xfId="19737"/>
    <cellStyle name="SAPBEXaggData 2 2 3 5 2 2" xfId="19738"/>
    <cellStyle name="SAPBEXaggData 2 2 3 5 2 3" xfId="19739"/>
    <cellStyle name="SAPBEXaggData 2 2 3 5 3" xfId="19740"/>
    <cellStyle name="SAPBEXaggData 2 2 3 5 4" xfId="19741"/>
    <cellStyle name="SAPBEXaggData 2 2 3 6" xfId="19742"/>
    <cellStyle name="SAPBEXaggData 2 2 3 6 2" xfId="19743"/>
    <cellStyle name="SAPBEXaggData 2 2 3 6 2 2" xfId="19744"/>
    <cellStyle name="SAPBEXaggData 2 2 3 6 2 3" xfId="19745"/>
    <cellStyle name="SAPBEXaggData 2 2 3 6 3" xfId="19746"/>
    <cellStyle name="SAPBEXaggData 2 2 3 6 4" xfId="19747"/>
    <cellStyle name="SAPBEXaggData 2 2 3 7" xfId="19748"/>
    <cellStyle name="SAPBEXaggData 2 2 3 7 2" xfId="19749"/>
    <cellStyle name="SAPBEXaggData 2 2 3 7 3" xfId="19750"/>
    <cellStyle name="SAPBEXaggData 2 2 3 8" xfId="19751"/>
    <cellStyle name="SAPBEXaggData 2 2 3 9" xfId="19752"/>
    <cellStyle name="SAPBEXaggData 2 2 3_Other Benefits Allocation %" xfId="19753"/>
    <cellStyle name="SAPBEXaggData 2 2 4" xfId="19754"/>
    <cellStyle name="SAPBEXaggData 2 2 4 10" xfId="63165"/>
    <cellStyle name="SAPBEXaggData 2 2 4 2" xfId="19755"/>
    <cellStyle name="SAPBEXaggData 2 2 4 2 2" xfId="19756"/>
    <cellStyle name="SAPBEXaggData 2 2 4 2 2 2" xfId="19757"/>
    <cellStyle name="SAPBEXaggData 2 2 4 2 2 3" xfId="19758"/>
    <cellStyle name="SAPBEXaggData 2 2 4 2 3" xfId="19759"/>
    <cellStyle name="SAPBEXaggData 2 2 4 2 4" xfId="19760"/>
    <cellStyle name="SAPBEXaggData 2 2 4 3" xfId="19761"/>
    <cellStyle name="SAPBEXaggData 2 2 4 3 2" xfId="19762"/>
    <cellStyle name="SAPBEXaggData 2 2 4 3 2 2" xfId="19763"/>
    <cellStyle name="SAPBEXaggData 2 2 4 3 2 3" xfId="19764"/>
    <cellStyle name="SAPBEXaggData 2 2 4 3 3" xfId="19765"/>
    <cellStyle name="SAPBEXaggData 2 2 4 3 4" xfId="19766"/>
    <cellStyle name="SAPBEXaggData 2 2 4 4" xfId="19767"/>
    <cellStyle name="SAPBEXaggData 2 2 4 4 2" xfId="19768"/>
    <cellStyle name="SAPBEXaggData 2 2 4 4 2 2" xfId="19769"/>
    <cellStyle name="SAPBEXaggData 2 2 4 4 2 3" xfId="19770"/>
    <cellStyle name="SAPBEXaggData 2 2 4 4 3" xfId="19771"/>
    <cellStyle name="SAPBEXaggData 2 2 4 4 4" xfId="19772"/>
    <cellStyle name="SAPBEXaggData 2 2 4 5" xfId="19773"/>
    <cellStyle name="SAPBEXaggData 2 2 4 5 2" xfId="19774"/>
    <cellStyle name="SAPBEXaggData 2 2 4 5 2 2" xfId="19775"/>
    <cellStyle name="SAPBEXaggData 2 2 4 5 2 3" xfId="19776"/>
    <cellStyle name="SAPBEXaggData 2 2 4 5 3" xfId="19777"/>
    <cellStyle name="SAPBEXaggData 2 2 4 5 4" xfId="19778"/>
    <cellStyle name="SAPBEXaggData 2 2 4 6" xfId="19779"/>
    <cellStyle name="SAPBEXaggData 2 2 4 6 2" xfId="19780"/>
    <cellStyle name="SAPBEXaggData 2 2 4 6 2 2" xfId="19781"/>
    <cellStyle name="SAPBEXaggData 2 2 4 6 2 3" xfId="19782"/>
    <cellStyle name="SAPBEXaggData 2 2 4 6 3" xfId="19783"/>
    <cellStyle name="SAPBEXaggData 2 2 4 6 4" xfId="19784"/>
    <cellStyle name="SAPBEXaggData 2 2 4 7" xfId="19785"/>
    <cellStyle name="SAPBEXaggData 2 2 4 7 2" xfId="19786"/>
    <cellStyle name="SAPBEXaggData 2 2 4 7 3" xfId="19787"/>
    <cellStyle name="SAPBEXaggData 2 2 4 8" xfId="19788"/>
    <cellStyle name="SAPBEXaggData 2 2 4 9" xfId="19789"/>
    <cellStyle name="SAPBEXaggData 2 2 5" xfId="19790"/>
    <cellStyle name="SAPBEXaggData 2 2 5 2" xfId="19791"/>
    <cellStyle name="SAPBEXaggData 2 2 5 2 2" xfId="19792"/>
    <cellStyle name="SAPBEXaggData 2 2 5 2 3" xfId="19793"/>
    <cellStyle name="SAPBEXaggData 2 2 5 3" xfId="19794"/>
    <cellStyle name="SAPBEXaggData 2 2 5 4" xfId="19795"/>
    <cellStyle name="SAPBEXaggData 2 2 6" xfId="19796"/>
    <cellStyle name="SAPBEXaggData 2 2 6 2" xfId="19797"/>
    <cellStyle name="SAPBEXaggData 2 2 6 2 2" xfId="19798"/>
    <cellStyle name="SAPBEXaggData 2 2 6 2 3" xfId="19799"/>
    <cellStyle name="SAPBEXaggData 2 2 6 3" xfId="19800"/>
    <cellStyle name="SAPBEXaggData 2 2 6 4" xfId="19801"/>
    <cellStyle name="SAPBEXaggData 2 2 7" xfId="19802"/>
    <cellStyle name="SAPBEXaggData 2 2 7 2" xfId="19803"/>
    <cellStyle name="SAPBEXaggData 2 2 7 2 2" xfId="19804"/>
    <cellStyle name="SAPBEXaggData 2 2 7 2 3" xfId="19805"/>
    <cellStyle name="SAPBEXaggData 2 2 7 3" xfId="19806"/>
    <cellStyle name="SAPBEXaggData 2 2 7 4" xfId="19807"/>
    <cellStyle name="SAPBEXaggData 2 2 8" xfId="19808"/>
    <cellStyle name="SAPBEXaggData 2 2 8 2" xfId="19809"/>
    <cellStyle name="SAPBEXaggData 2 2 8 2 2" xfId="19810"/>
    <cellStyle name="SAPBEXaggData 2 2 8 2 3" xfId="19811"/>
    <cellStyle name="SAPBEXaggData 2 2 8 3" xfId="19812"/>
    <cellStyle name="SAPBEXaggData 2 2 8 4" xfId="19813"/>
    <cellStyle name="SAPBEXaggData 2 2 9" xfId="19814"/>
    <cellStyle name="SAPBEXaggData 2 2 9 2" xfId="19815"/>
    <cellStyle name="SAPBEXaggData 2 2 9 2 2" xfId="19816"/>
    <cellStyle name="SAPBEXaggData 2 2 9 2 3" xfId="19817"/>
    <cellStyle name="SAPBEXaggData 2 2 9 3" xfId="19818"/>
    <cellStyle name="SAPBEXaggData 2 2 9 4" xfId="19819"/>
    <cellStyle name="SAPBEXaggData 2 2_401K Summary" xfId="19820"/>
    <cellStyle name="SAPBEXaggData 2 3" xfId="19821"/>
    <cellStyle name="SAPBEXaggData 2 3 10" xfId="19822"/>
    <cellStyle name="SAPBEXaggData 2 3 10 2" xfId="19823"/>
    <cellStyle name="SAPBEXaggData 2 3 10 2 2" xfId="19824"/>
    <cellStyle name="SAPBEXaggData 2 3 10 3" xfId="19825"/>
    <cellStyle name="SAPBEXaggData 2 3 11" xfId="19826"/>
    <cellStyle name="SAPBEXaggData 2 3 11 2" xfId="19827"/>
    <cellStyle name="SAPBEXaggData 2 3 11 2 2" xfId="19828"/>
    <cellStyle name="SAPBEXaggData 2 3 11 3" xfId="19829"/>
    <cellStyle name="SAPBEXaggData 2 3 12" xfId="19830"/>
    <cellStyle name="SAPBEXaggData 2 3 2" xfId="19831"/>
    <cellStyle name="SAPBEXaggData 2 3 2 2" xfId="19832"/>
    <cellStyle name="SAPBEXaggData 2 3 2 2 2" xfId="19833"/>
    <cellStyle name="SAPBEXaggData 2 3 2 2 2 2" xfId="19834"/>
    <cellStyle name="SAPBEXaggData 2 3 2 2 2 2 2" xfId="19835"/>
    <cellStyle name="SAPBEXaggData 2 3 2 2 2 3" xfId="19836"/>
    <cellStyle name="SAPBEXaggData 2 3 2 2 3" xfId="19837"/>
    <cellStyle name="SAPBEXaggData 2 3 2 2 3 2" xfId="19838"/>
    <cellStyle name="SAPBEXaggData 2 3 2 2 3 2 2" xfId="19839"/>
    <cellStyle name="SAPBEXaggData 2 3 2 2 3 3" xfId="19840"/>
    <cellStyle name="SAPBEXaggData 2 3 2 2 4" xfId="19841"/>
    <cellStyle name="SAPBEXaggData 2 3 2 2 4 2" xfId="19842"/>
    <cellStyle name="SAPBEXaggData 2 3 2 2 5" xfId="19843"/>
    <cellStyle name="SAPBEXaggData 2 3 2 2 5 2" xfId="19844"/>
    <cellStyle name="SAPBEXaggData 2 3 2 2 6" xfId="19845"/>
    <cellStyle name="SAPBEXaggData 2 3 2 3" xfId="19846"/>
    <cellStyle name="SAPBEXaggData 2 3 2 3 2" xfId="19847"/>
    <cellStyle name="SAPBEXaggData 2 3 2 3 2 2" xfId="19848"/>
    <cellStyle name="SAPBEXaggData 2 3 2 3 2 2 2" xfId="19849"/>
    <cellStyle name="SAPBEXaggData 2 3 2 3 2 3" xfId="19850"/>
    <cellStyle name="SAPBEXaggData 2 3 2 3 3" xfId="19851"/>
    <cellStyle name="SAPBEXaggData 2 3 2 3 3 2" xfId="19852"/>
    <cellStyle name="SAPBEXaggData 2 3 2 3 3 2 2" xfId="19853"/>
    <cellStyle name="SAPBEXaggData 2 3 2 3 3 3" xfId="19854"/>
    <cellStyle name="SAPBEXaggData 2 3 2 3 4" xfId="19855"/>
    <cellStyle name="SAPBEXaggData 2 3 2 3 4 2" xfId="19856"/>
    <cellStyle name="SAPBEXaggData 2 3 2 3 5" xfId="19857"/>
    <cellStyle name="SAPBEXaggData 2 3 2 3 5 2" xfId="19858"/>
    <cellStyle name="SAPBEXaggData 2 3 2 3 6" xfId="19859"/>
    <cellStyle name="SAPBEXaggData 2 3 2 4" xfId="19860"/>
    <cellStyle name="SAPBEXaggData 2 3 2 4 2" xfId="19861"/>
    <cellStyle name="SAPBEXaggData 2 3 2 4 2 2" xfId="19862"/>
    <cellStyle name="SAPBEXaggData 2 3 2 4 2 2 2" xfId="19863"/>
    <cellStyle name="SAPBEXaggData 2 3 2 4 2 3" xfId="19864"/>
    <cellStyle name="SAPBEXaggData 2 3 2 4 3" xfId="19865"/>
    <cellStyle name="SAPBEXaggData 2 3 2 4 3 2" xfId="19866"/>
    <cellStyle name="SAPBEXaggData 2 3 2 4 3 2 2" xfId="19867"/>
    <cellStyle name="SAPBEXaggData 2 3 2 4 3 3" xfId="19868"/>
    <cellStyle name="SAPBEXaggData 2 3 2 4 4" xfId="19869"/>
    <cellStyle name="SAPBEXaggData 2 3 2 4 4 2" xfId="19870"/>
    <cellStyle name="SAPBEXaggData 2 3 2 4 5" xfId="19871"/>
    <cellStyle name="SAPBEXaggData 2 3 2 4 5 2" xfId="19872"/>
    <cellStyle name="SAPBEXaggData 2 3 2 4 6" xfId="19873"/>
    <cellStyle name="SAPBEXaggData 2 3 2 5" xfId="19874"/>
    <cellStyle name="SAPBEXaggData 2 3 2 5 2" xfId="19875"/>
    <cellStyle name="SAPBEXaggData 2 3 2 5 2 2" xfId="19876"/>
    <cellStyle name="SAPBEXaggData 2 3 2 5 3" xfId="19877"/>
    <cellStyle name="SAPBEXaggData 2 3 2 6" xfId="19878"/>
    <cellStyle name="SAPBEXaggData 2 3 2_Other Benefits Allocation %" xfId="19879"/>
    <cellStyle name="SAPBEXaggData 2 3 3" xfId="19880"/>
    <cellStyle name="SAPBEXaggData 2 3 3 2" xfId="19881"/>
    <cellStyle name="SAPBEXaggData 2 3 3 2 2" xfId="19882"/>
    <cellStyle name="SAPBEXaggData 2 3 3 2 2 2" xfId="19883"/>
    <cellStyle name="SAPBEXaggData 2 3 3 2 2 2 2" xfId="19884"/>
    <cellStyle name="SAPBEXaggData 2 3 3 2 2 3" xfId="19885"/>
    <cellStyle name="SAPBEXaggData 2 3 3 2 3" xfId="19886"/>
    <cellStyle name="SAPBEXaggData 2 3 3 2 3 2" xfId="19887"/>
    <cellStyle name="SAPBEXaggData 2 3 3 2 3 2 2" xfId="19888"/>
    <cellStyle name="SAPBEXaggData 2 3 3 2 3 3" xfId="19889"/>
    <cellStyle name="SAPBEXaggData 2 3 3 2 4" xfId="19890"/>
    <cellStyle name="SAPBEXaggData 2 3 3 2 4 2" xfId="19891"/>
    <cellStyle name="SAPBEXaggData 2 3 3 2 5" xfId="19892"/>
    <cellStyle name="SAPBEXaggData 2 3 3 2 5 2" xfId="19893"/>
    <cellStyle name="SAPBEXaggData 2 3 3 2 6" xfId="19894"/>
    <cellStyle name="SAPBEXaggData 2 3 3 3" xfId="19895"/>
    <cellStyle name="SAPBEXaggData 2 3 3 3 2" xfId="19896"/>
    <cellStyle name="SAPBEXaggData 2 3 3 3 2 2" xfId="19897"/>
    <cellStyle name="SAPBEXaggData 2 3 3 3 2 2 2" xfId="19898"/>
    <cellStyle name="SAPBEXaggData 2 3 3 3 2 3" xfId="19899"/>
    <cellStyle name="SAPBEXaggData 2 3 3 3 3" xfId="19900"/>
    <cellStyle name="SAPBEXaggData 2 3 3 3 3 2" xfId="19901"/>
    <cellStyle name="SAPBEXaggData 2 3 3 3 3 2 2" xfId="19902"/>
    <cellStyle name="SAPBEXaggData 2 3 3 3 3 3" xfId="19903"/>
    <cellStyle name="SAPBEXaggData 2 3 3 3 4" xfId="19904"/>
    <cellStyle name="SAPBEXaggData 2 3 3 3 4 2" xfId="19905"/>
    <cellStyle name="SAPBEXaggData 2 3 3 3 5" xfId="19906"/>
    <cellStyle name="SAPBEXaggData 2 3 3 3 5 2" xfId="19907"/>
    <cellStyle name="SAPBEXaggData 2 3 3 3 6" xfId="19908"/>
    <cellStyle name="SAPBEXaggData 2 3 3 4" xfId="19909"/>
    <cellStyle name="SAPBEXaggData 2 3 3 4 2" xfId="19910"/>
    <cellStyle name="SAPBEXaggData 2 3 3 4 2 2" xfId="19911"/>
    <cellStyle name="SAPBEXaggData 2 3 3 4 3" xfId="19912"/>
    <cellStyle name="SAPBEXaggData 2 3 3 5" xfId="19913"/>
    <cellStyle name="SAPBEXaggData 2 3 3 5 2" xfId="19914"/>
    <cellStyle name="SAPBEXaggData 2 3 3 5 2 2" xfId="19915"/>
    <cellStyle name="SAPBEXaggData 2 3 3 5 3" xfId="19916"/>
    <cellStyle name="SAPBEXaggData 2 3 3 6" xfId="19917"/>
    <cellStyle name="SAPBEXaggData 2 3 3 6 2" xfId="19918"/>
    <cellStyle name="SAPBEXaggData 2 3 3 7" xfId="19919"/>
    <cellStyle name="SAPBEXaggData 2 3 3 7 2" xfId="19920"/>
    <cellStyle name="SAPBEXaggData 2 3 3 8" xfId="19921"/>
    <cellStyle name="SAPBEXaggData 2 3 3_Other Benefits Allocation %" xfId="19922"/>
    <cellStyle name="SAPBEXaggData 2 3 4" xfId="19923"/>
    <cellStyle name="SAPBEXaggData 2 3 4 2" xfId="19924"/>
    <cellStyle name="SAPBEXaggData 2 3 4 2 2" xfId="19925"/>
    <cellStyle name="SAPBEXaggData 2 3 4 2 3" xfId="19926"/>
    <cellStyle name="SAPBEXaggData 2 3 4 3" xfId="19927"/>
    <cellStyle name="SAPBEXaggData 2 3 4 4" xfId="19928"/>
    <cellStyle name="SAPBEXaggData 2 3 5" xfId="19929"/>
    <cellStyle name="SAPBEXaggData 2 3 5 2" xfId="19930"/>
    <cellStyle name="SAPBEXaggData 2 3 5 2 2" xfId="19931"/>
    <cellStyle name="SAPBEXaggData 2 3 5 2 3" xfId="19932"/>
    <cellStyle name="SAPBEXaggData 2 3 5 3" xfId="19933"/>
    <cellStyle name="SAPBEXaggData 2 3 5 4" xfId="19934"/>
    <cellStyle name="SAPBEXaggData 2 3 6" xfId="19935"/>
    <cellStyle name="SAPBEXaggData 2 3 6 2" xfId="19936"/>
    <cellStyle name="SAPBEXaggData 2 3 6 2 2" xfId="19937"/>
    <cellStyle name="SAPBEXaggData 2 3 6 2 3" xfId="19938"/>
    <cellStyle name="SAPBEXaggData 2 3 6 3" xfId="19939"/>
    <cellStyle name="SAPBEXaggData 2 3 6 4" xfId="19940"/>
    <cellStyle name="SAPBEXaggData 2 3 7" xfId="19941"/>
    <cellStyle name="SAPBEXaggData 2 3 7 2" xfId="19942"/>
    <cellStyle name="SAPBEXaggData 2 3 7 2 2" xfId="19943"/>
    <cellStyle name="SAPBEXaggData 2 3 7 3" xfId="19944"/>
    <cellStyle name="SAPBEXaggData 2 3 8" xfId="19945"/>
    <cellStyle name="SAPBEXaggData 2 3 8 2" xfId="19946"/>
    <cellStyle name="SAPBEXaggData 2 3 8 2 2" xfId="19947"/>
    <cellStyle name="SAPBEXaggData 2 3 8 3" xfId="19948"/>
    <cellStyle name="SAPBEXaggData 2 3 9" xfId="19949"/>
    <cellStyle name="SAPBEXaggData 2 3 9 2" xfId="19950"/>
    <cellStyle name="SAPBEXaggData 2 3 9 2 2" xfId="19951"/>
    <cellStyle name="SAPBEXaggData 2 3 9 3" xfId="19952"/>
    <cellStyle name="SAPBEXaggData 2 3_401K Summary" xfId="19953"/>
    <cellStyle name="SAPBEXaggData 2 4" xfId="19954"/>
    <cellStyle name="SAPBEXaggData 2 4 2" xfId="19955"/>
    <cellStyle name="SAPBEXaggData 2 4 2 2" xfId="19956"/>
    <cellStyle name="SAPBEXaggData 2 4 2 2 2" xfId="19957"/>
    <cellStyle name="SAPBEXaggData 2 4 2 2 2 2" xfId="19958"/>
    <cellStyle name="SAPBEXaggData 2 4 2 2 3" xfId="19959"/>
    <cellStyle name="SAPBEXaggData 2 4 2 3" xfId="19960"/>
    <cellStyle name="SAPBEXaggData 2 4 2 3 2" xfId="19961"/>
    <cellStyle name="SAPBEXaggData 2 4 2 3 2 2" xfId="19962"/>
    <cellStyle name="SAPBEXaggData 2 4 2 3 3" xfId="19963"/>
    <cellStyle name="SAPBEXaggData 2 4 2 4" xfId="19964"/>
    <cellStyle name="SAPBEXaggData 2 4 2 4 2" xfId="19965"/>
    <cellStyle name="SAPBEXaggData 2 4 2 5" xfId="19966"/>
    <cellStyle name="SAPBEXaggData 2 4 2 5 2" xfId="19967"/>
    <cellStyle name="SAPBEXaggData 2 4 2 6" xfId="19968"/>
    <cellStyle name="SAPBEXaggData 2 4 3" xfId="19969"/>
    <cellStyle name="SAPBEXaggData 2 4 3 2" xfId="19970"/>
    <cellStyle name="SAPBEXaggData 2 4 3 2 2" xfId="19971"/>
    <cellStyle name="SAPBEXaggData 2 4 3 2 2 2" xfId="19972"/>
    <cellStyle name="SAPBEXaggData 2 4 3 2 3" xfId="19973"/>
    <cellStyle name="SAPBEXaggData 2 4 3 3" xfId="19974"/>
    <cellStyle name="SAPBEXaggData 2 4 3 3 2" xfId="19975"/>
    <cellStyle name="SAPBEXaggData 2 4 3 3 2 2" xfId="19976"/>
    <cellStyle name="SAPBEXaggData 2 4 3 3 3" xfId="19977"/>
    <cellStyle name="SAPBEXaggData 2 4 3 4" xfId="19978"/>
    <cellStyle name="SAPBEXaggData 2 4 3 4 2" xfId="19979"/>
    <cellStyle name="SAPBEXaggData 2 4 3 5" xfId="19980"/>
    <cellStyle name="SAPBEXaggData 2 4 3 5 2" xfId="19981"/>
    <cellStyle name="SAPBEXaggData 2 4 3 6" xfId="19982"/>
    <cellStyle name="SAPBEXaggData 2 4 4" xfId="19983"/>
    <cellStyle name="SAPBEXaggData 2 4 4 2" xfId="19984"/>
    <cellStyle name="SAPBEXaggData 2 4 4 2 2" xfId="19985"/>
    <cellStyle name="SAPBEXaggData 2 4 4 2 2 2" xfId="19986"/>
    <cellStyle name="SAPBEXaggData 2 4 4 2 3" xfId="19987"/>
    <cellStyle name="SAPBEXaggData 2 4 4 3" xfId="19988"/>
    <cellStyle name="SAPBEXaggData 2 4 4 3 2" xfId="19989"/>
    <cellStyle name="SAPBEXaggData 2 4 4 3 2 2" xfId="19990"/>
    <cellStyle name="SAPBEXaggData 2 4 4 3 3" xfId="19991"/>
    <cellStyle name="SAPBEXaggData 2 4 4 4" xfId="19992"/>
    <cellStyle name="SAPBEXaggData 2 4 4 4 2" xfId="19993"/>
    <cellStyle name="SAPBEXaggData 2 4 4 5" xfId="19994"/>
    <cellStyle name="SAPBEXaggData 2 4 4 5 2" xfId="19995"/>
    <cellStyle name="SAPBEXaggData 2 4 4 6" xfId="19996"/>
    <cellStyle name="SAPBEXaggData 2 4 5" xfId="19997"/>
    <cellStyle name="SAPBEXaggData 2 4 5 2" xfId="19998"/>
    <cellStyle name="SAPBEXaggData 2 4 5 2 2" xfId="19999"/>
    <cellStyle name="SAPBEXaggData 2 4 5 2 3" xfId="20000"/>
    <cellStyle name="SAPBEXaggData 2 4 5 3" xfId="20001"/>
    <cellStyle name="SAPBEXaggData 2 4 5 4" xfId="20002"/>
    <cellStyle name="SAPBEXaggData 2 4 6" xfId="20003"/>
    <cellStyle name="SAPBEXaggData 2 4 6 2" xfId="20004"/>
    <cellStyle name="SAPBEXaggData 2 4 6 2 2" xfId="20005"/>
    <cellStyle name="SAPBEXaggData 2 4 6 2 3" xfId="20006"/>
    <cellStyle name="SAPBEXaggData 2 4 6 3" xfId="20007"/>
    <cellStyle name="SAPBEXaggData 2 4 6 4" xfId="20008"/>
    <cellStyle name="SAPBEXaggData 2 4 7" xfId="20009"/>
    <cellStyle name="SAPBEXaggData 2 4 7 2" xfId="20010"/>
    <cellStyle name="SAPBEXaggData 2 4 7 3" xfId="20011"/>
    <cellStyle name="SAPBEXaggData 2 4 8" xfId="20012"/>
    <cellStyle name="SAPBEXaggData 2 4 9" xfId="20013"/>
    <cellStyle name="SAPBEXaggData 2 4_Other Benefits Allocation %" xfId="20014"/>
    <cellStyle name="SAPBEXaggData 2 5" xfId="20015"/>
    <cellStyle name="SAPBEXaggData 2 5 2" xfId="20016"/>
    <cellStyle name="SAPBEXaggData 2 5 2 2" xfId="20017"/>
    <cellStyle name="SAPBEXaggData 2 5 2 2 2" xfId="20018"/>
    <cellStyle name="SAPBEXaggData 2 5 2 2 3" xfId="20019"/>
    <cellStyle name="SAPBEXaggData 2 5 2 3" xfId="20020"/>
    <cellStyle name="SAPBEXaggData 2 5 2 4" xfId="20021"/>
    <cellStyle name="SAPBEXaggData 2 5 3" xfId="20022"/>
    <cellStyle name="SAPBEXaggData 2 5 3 2" xfId="20023"/>
    <cellStyle name="SAPBEXaggData 2 5 3 2 2" xfId="20024"/>
    <cellStyle name="SAPBEXaggData 2 5 3 2 3" xfId="20025"/>
    <cellStyle name="SAPBEXaggData 2 5 3 3" xfId="20026"/>
    <cellStyle name="SAPBEXaggData 2 5 3 4" xfId="20027"/>
    <cellStyle name="SAPBEXaggData 2 5 4" xfId="20028"/>
    <cellStyle name="SAPBEXaggData 2 5 4 2" xfId="20029"/>
    <cellStyle name="SAPBEXaggData 2 5 4 2 2" xfId="20030"/>
    <cellStyle name="SAPBEXaggData 2 5 4 2 3" xfId="20031"/>
    <cellStyle name="SAPBEXaggData 2 5 4 3" xfId="20032"/>
    <cellStyle name="SAPBEXaggData 2 5 4 4" xfId="20033"/>
    <cellStyle name="SAPBEXaggData 2 5 5" xfId="20034"/>
    <cellStyle name="SAPBEXaggData 2 5 5 2" xfId="20035"/>
    <cellStyle name="SAPBEXaggData 2 5 5 2 2" xfId="20036"/>
    <cellStyle name="SAPBEXaggData 2 5 5 2 3" xfId="20037"/>
    <cellStyle name="SAPBEXaggData 2 5 5 3" xfId="20038"/>
    <cellStyle name="SAPBEXaggData 2 5 5 4" xfId="20039"/>
    <cellStyle name="SAPBEXaggData 2 5 6" xfId="20040"/>
    <cellStyle name="SAPBEXaggData 2 5 6 2" xfId="20041"/>
    <cellStyle name="SAPBEXaggData 2 5 6 2 2" xfId="20042"/>
    <cellStyle name="SAPBEXaggData 2 5 6 2 3" xfId="20043"/>
    <cellStyle name="SAPBEXaggData 2 5 6 3" xfId="20044"/>
    <cellStyle name="SAPBEXaggData 2 5 6 4" xfId="20045"/>
    <cellStyle name="SAPBEXaggData 2 5 7" xfId="20046"/>
    <cellStyle name="SAPBEXaggData 2 5 7 2" xfId="20047"/>
    <cellStyle name="SAPBEXaggData 2 5 7 3" xfId="20048"/>
    <cellStyle name="SAPBEXaggData 2 5 8" xfId="20049"/>
    <cellStyle name="SAPBEXaggData 2 5 9" xfId="20050"/>
    <cellStyle name="SAPBEXaggData 2 6" xfId="20051"/>
    <cellStyle name="SAPBEXaggData 2 6 2" xfId="20052"/>
    <cellStyle name="SAPBEXaggData 2 6 2 2" xfId="20053"/>
    <cellStyle name="SAPBEXaggData 2 6 2 3" xfId="20054"/>
    <cellStyle name="SAPBEXaggData 2 6 3" xfId="20055"/>
    <cellStyle name="SAPBEXaggData 2 6 4" xfId="20056"/>
    <cellStyle name="SAPBEXaggData 2 7" xfId="20057"/>
    <cellStyle name="SAPBEXaggData 2 7 2" xfId="20058"/>
    <cellStyle name="SAPBEXaggData 2 7 2 2" xfId="20059"/>
    <cellStyle name="SAPBEXaggData 2 7 2 3" xfId="20060"/>
    <cellStyle name="SAPBEXaggData 2 7 3" xfId="20061"/>
    <cellStyle name="SAPBEXaggData 2 7 4" xfId="20062"/>
    <cellStyle name="SAPBEXaggData 2 8" xfId="20063"/>
    <cellStyle name="SAPBEXaggData 2 8 2" xfId="20064"/>
    <cellStyle name="SAPBEXaggData 2 8 2 2" xfId="20065"/>
    <cellStyle name="SAPBEXaggData 2 8 2 3" xfId="20066"/>
    <cellStyle name="SAPBEXaggData 2 8 3" xfId="20067"/>
    <cellStyle name="SAPBEXaggData 2 8 4" xfId="20068"/>
    <cellStyle name="SAPBEXaggData 2 9" xfId="20069"/>
    <cellStyle name="SAPBEXaggData 2 9 2" xfId="20070"/>
    <cellStyle name="SAPBEXaggData 2 9 2 2" xfId="20071"/>
    <cellStyle name="SAPBEXaggData 2 9 2 2 2" xfId="20072"/>
    <cellStyle name="SAPBEXaggData 2 9 2 2 2 2" xfId="20073"/>
    <cellStyle name="SAPBEXaggData 2 9 2 2 3" xfId="20074"/>
    <cellStyle name="SAPBEXaggData 2 9 2 3" xfId="20075"/>
    <cellStyle name="SAPBEXaggData 2 9 2 3 2" xfId="20076"/>
    <cellStyle name="SAPBEXaggData 2 9 2 3 2 2" xfId="20077"/>
    <cellStyle name="SAPBEXaggData 2 9 2 3 3" xfId="20078"/>
    <cellStyle name="SAPBEXaggData 2 9 2 4" xfId="20079"/>
    <cellStyle name="SAPBEXaggData 2 9 2 4 2" xfId="20080"/>
    <cellStyle name="SAPBEXaggData 2 9 2 5" xfId="20081"/>
    <cellStyle name="SAPBEXaggData 2 9 2 5 2" xfId="20082"/>
    <cellStyle name="SAPBEXaggData 2 9 2 6" xfId="20083"/>
    <cellStyle name="SAPBEXaggData 2 9 3" xfId="20084"/>
    <cellStyle name="SAPBEXaggData 2 9 3 2" xfId="20085"/>
    <cellStyle name="SAPBEXaggData 2 9 3 2 2" xfId="20086"/>
    <cellStyle name="SAPBEXaggData 2 9 3 2 2 2" xfId="20087"/>
    <cellStyle name="SAPBEXaggData 2 9 3 2 3" xfId="20088"/>
    <cellStyle name="SAPBEXaggData 2 9 3 3" xfId="20089"/>
    <cellStyle name="SAPBEXaggData 2 9 3 3 2" xfId="20090"/>
    <cellStyle name="SAPBEXaggData 2 9 3 3 2 2" xfId="20091"/>
    <cellStyle name="SAPBEXaggData 2 9 3 3 3" xfId="20092"/>
    <cellStyle name="SAPBEXaggData 2 9 3 4" xfId="20093"/>
    <cellStyle name="SAPBEXaggData 2 9 3 4 2" xfId="20094"/>
    <cellStyle name="SAPBEXaggData 2 9 3 5" xfId="20095"/>
    <cellStyle name="SAPBEXaggData 2 9 3 5 2" xfId="20096"/>
    <cellStyle name="SAPBEXaggData 2 9 3 6" xfId="20097"/>
    <cellStyle name="SAPBEXaggData 2 9 4" xfId="20098"/>
    <cellStyle name="SAPBEXaggData 2 9 4 2" xfId="20099"/>
    <cellStyle name="SAPBEXaggData 2 9 4 2 2" xfId="20100"/>
    <cellStyle name="SAPBEXaggData 2 9 4 3" xfId="20101"/>
    <cellStyle name="SAPBEXaggData 2 9 5" xfId="20102"/>
    <cellStyle name="SAPBEXaggData 2 9 5 2" xfId="20103"/>
    <cellStyle name="SAPBEXaggData 2 9 5 2 2" xfId="20104"/>
    <cellStyle name="SAPBEXaggData 2 9 5 3" xfId="20105"/>
    <cellStyle name="SAPBEXaggData 2 9 6" xfId="20106"/>
    <cellStyle name="SAPBEXaggData 2 9 6 2" xfId="20107"/>
    <cellStyle name="SAPBEXaggData 2 9 7" xfId="20108"/>
    <cellStyle name="SAPBEXaggData 2 9 7 2" xfId="20109"/>
    <cellStyle name="SAPBEXaggData 2 9 8" xfId="20110"/>
    <cellStyle name="SAPBEXaggData 2 9_Other Benefits Allocation %" xfId="20111"/>
    <cellStyle name="SAPBEXaggData 2_401K Summary" xfId="20112"/>
    <cellStyle name="SAPBEXaggData 3" xfId="20113"/>
    <cellStyle name="SAPBEXaggData 3 10" xfId="20114"/>
    <cellStyle name="SAPBEXaggData 3 10 2" xfId="20115"/>
    <cellStyle name="SAPBEXaggData 3 10 2 2" xfId="20116"/>
    <cellStyle name="SAPBEXaggData 3 10 3" xfId="20117"/>
    <cellStyle name="SAPBEXaggData 3 11" xfId="20118"/>
    <cellStyle name="SAPBEXaggData 3 12" xfId="20119"/>
    <cellStyle name="SAPBEXaggData 3 13" xfId="63166"/>
    <cellStyle name="SAPBEXaggData 3 2" xfId="20120"/>
    <cellStyle name="SAPBEXaggData 3 2 2" xfId="20121"/>
    <cellStyle name="SAPBEXaggData 3 2 2 2" xfId="20122"/>
    <cellStyle name="SAPBEXaggData 3 2 2 2 2" xfId="20123"/>
    <cellStyle name="SAPBEXaggData 3 2 2 2 3" xfId="20124"/>
    <cellStyle name="SAPBEXaggData 3 2 2 3" xfId="20125"/>
    <cellStyle name="SAPBEXaggData 3 2 2 4" xfId="20126"/>
    <cellStyle name="SAPBEXaggData 3 2 3" xfId="20127"/>
    <cellStyle name="SAPBEXaggData 3 2 3 2" xfId="20128"/>
    <cellStyle name="SAPBEXaggData 3 2 3 2 2" xfId="20129"/>
    <cellStyle name="SAPBEXaggData 3 2 3 2 3" xfId="20130"/>
    <cellStyle name="SAPBEXaggData 3 2 3 3" xfId="20131"/>
    <cellStyle name="SAPBEXaggData 3 2 3 4" xfId="20132"/>
    <cellStyle name="SAPBEXaggData 3 2 4" xfId="20133"/>
    <cellStyle name="SAPBEXaggData 3 2 4 2" xfId="20134"/>
    <cellStyle name="SAPBEXaggData 3 2 4 2 2" xfId="20135"/>
    <cellStyle name="SAPBEXaggData 3 2 4 2 3" xfId="20136"/>
    <cellStyle name="SAPBEXaggData 3 2 4 3" xfId="20137"/>
    <cellStyle name="SAPBEXaggData 3 2 4 4" xfId="20138"/>
    <cellStyle name="SAPBEXaggData 3 2 5" xfId="20139"/>
    <cellStyle name="SAPBEXaggData 3 2 5 2" xfId="20140"/>
    <cellStyle name="SAPBEXaggData 3 2 5 2 2" xfId="20141"/>
    <cellStyle name="SAPBEXaggData 3 2 5 2 3" xfId="20142"/>
    <cellStyle name="SAPBEXaggData 3 2 5 3" xfId="20143"/>
    <cellStyle name="SAPBEXaggData 3 2 5 4" xfId="20144"/>
    <cellStyle name="SAPBEXaggData 3 2 6" xfId="20145"/>
    <cellStyle name="SAPBEXaggData 3 2 6 2" xfId="20146"/>
    <cellStyle name="SAPBEXaggData 3 2 6 2 2" xfId="20147"/>
    <cellStyle name="SAPBEXaggData 3 2 6 2 3" xfId="20148"/>
    <cellStyle name="SAPBEXaggData 3 2 6 3" xfId="20149"/>
    <cellStyle name="SAPBEXaggData 3 2 6 4" xfId="20150"/>
    <cellStyle name="SAPBEXaggData 3 2 7" xfId="20151"/>
    <cellStyle name="SAPBEXaggData 3 2 7 2" xfId="20152"/>
    <cellStyle name="SAPBEXaggData 3 2 7 3" xfId="20153"/>
    <cellStyle name="SAPBEXaggData 3 2 8" xfId="20154"/>
    <cellStyle name="SAPBEXaggData 3 2 9" xfId="20155"/>
    <cellStyle name="SAPBEXaggData 3 3" xfId="20156"/>
    <cellStyle name="SAPBEXaggData 3 3 2" xfId="20157"/>
    <cellStyle name="SAPBEXaggData 3 3 2 2" xfId="20158"/>
    <cellStyle name="SAPBEXaggData 3 3 2 2 2" xfId="20159"/>
    <cellStyle name="SAPBEXaggData 3 3 2 2 2 2" xfId="20160"/>
    <cellStyle name="SAPBEXaggData 3 3 2 2 3" xfId="20161"/>
    <cellStyle name="SAPBEXaggData 3 3 2 3" xfId="20162"/>
    <cellStyle name="SAPBEXaggData 3 3 2 3 2" xfId="20163"/>
    <cellStyle name="SAPBEXaggData 3 3 2 3 2 2" xfId="20164"/>
    <cellStyle name="SAPBEXaggData 3 3 2 3 3" xfId="20165"/>
    <cellStyle name="SAPBEXaggData 3 3 2 4" xfId="20166"/>
    <cellStyle name="SAPBEXaggData 3 3 2 4 2" xfId="20167"/>
    <cellStyle name="SAPBEXaggData 3 3 2 5" xfId="20168"/>
    <cellStyle name="SAPBEXaggData 3 3 2 5 2" xfId="20169"/>
    <cellStyle name="SAPBEXaggData 3 3 2 6" xfId="20170"/>
    <cellStyle name="SAPBEXaggData 3 3 3" xfId="20171"/>
    <cellStyle name="SAPBEXaggData 3 3 3 2" xfId="20172"/>
    <cellStyle name="SAPBEXaggData 3 3 3 2 2" xfId="20173"/>
    <cellStyle name="SAPBEXaggData 3 3 3 2 2 2" xfId="20174"/>
    <cellStyle name="SAPBEXaggData 3 3 3 2 3" xfId="20175"/>
    <cellStyle name="SAPBEXaggData 3 3 3 3" xfId="20176"/>
    <cellStyle name="SAPBEXaggData 3 3 3 3 2" xfId="20177"/>
    <cellStyle name="SAPBEXaggData 3 3 3 3 2 2" xfId="20178"/>
    <cellStyle name="SAPBEXaggData 3 3 3 3 3" xfId="20179"/>
    <cellStyle name="SAPBEXaggData 3 3 3 4" xfId="20180"/>
    <cellStyle name="SAPBEXaggData 3 3 3 4 2" xfId="20181"/>
    <cellStyle name="SAPBEXaggData 3 3 3 5" xfId="20182"/>
    <cellStyle name="SAPBEXaggData 3 3 3 5 2" xfId="20183"/>
    <cellStyle name="SAPBEXaggData 3 3 3 6" xfId="20184"/>
    <cellStyle name="SAPBEXaggData 3 3 4" xfId="20185"/>
    <cellStyle name="SAPBEXaggData 3 3 4 2" xfId="20186"/>
    <cellStyle name="SAPBEXaggData 3 3 4 2 2" xfId="20187"/>
    <cellStyle name="SAPBEXaggData 3 3 4 2 3" xfId="20188"/>
    <cellStyle name="SAPBEXaggData 3 3 4 3" xfId="20189"/>
    <cellStyle name="SAPBEXaggData 3 3 4 4" xfId="20190"/>
    <cellStyle name="SAPBEXaggData 3 3 5" xfId="20191"/>
    <cellStyle name="SAPBEXaggData 3 3 5 2" xfId="20192"/>
    <cellStyle name="SAPBEXaggData 3 3 5 2 2" xfId="20193"/>
    <cellStyle name="SAPBEXaggData 3 3 5 2 3" xfId="20194"/>
    <cellStyle name="SAPBEXaggData 3 3 5 3" xfId="20195"/>
    <cellStyle name="SAPBEXaggData 3 3 5 4" xfId="20196"/>
    <cellStyle name="SAPBEXaggData 3 3 6" xfId="20197"/>
    <cellStyle name="SAPBEXaggData 3 3 6 2" xfId="20198"/>
    <cellStyle name="SAPBEXaggData 3 3 6 2 2" xfId="20199"/>
    <cellStyle name="SAPBEXaggData 3 3 6 2 3" xfId="20200"/>
    <cellStyle name="SAPBEXaggData 3 3 6 3" xfId="20201"/>
    <cellStyle name="SAPBEXaggData 3 3 6 4" xfId="20202"/>
    <cellStyle name="SAPBEXaggData 3 3 7" xfId="20203"/>
    <cellStyle name="SAPBEXaggData 3 3 7 2" xfId="20204"/>
    <cellStyle name="SAPBEXaggData 3 3 7 3" xfId="20205"/>
    <cellStyle name="SAPBEXaggData 3 3 8" xfId="20206"/>
    <cellStyle name="SAPBEXaggData 3 3 9" xfId="20207"/>
    <cellStyle name="SAPBEXaggData 3 3_Other Benefits Allocation %" xfId="20208"/>
    <cellStyle name="SAPBEXaggData 3 4" xfId="20209"/>
    <cellStyle name="SAPBEXaggData 3 4 2" xfId="20210"/>
    <cellStyle name="SAPBEXaggData 3 4 2 2" xfId="20211"/>
    <cellStyle name="SAPBEXaggData 3 4 2 2 2" xfId="20212"/>
    <cellStyle name="SAPBEXaggData 3 4 2 2 3" xfId="20213"/>
    <cellStyle name="SAPBEXaggData 3 4 2 3" xfId="20214"/>
    <cellStyle name="SAPBEXaggData 3 4 2 4" xfId="20215"/>
    <cellStyle name="SAPBEXaggData 3 4 3" xfId="20216"/>
    <cellStyle name="SAPBEXaggData 3 4 3 2" xfId="20217"/>
    <cellStyle name="SAPBEXaggData 3 4 3 2 2" xfId="20218"/>
    <cellStyle name="SAPBEXaggData 3 4 3 2 3" xfId="20219"/>
    <cellStyle name="SAPBEXaggData 3 4 3 3" xfId="20220"/>
    <cellStyle name="SAPBEXaggData 3 4 3 4" xfId="20221"/>
    <cellStyle name="SAPBEXaggData 3 4 4" xfId="20222"/>
    <cellStyle name="SAPBEXaggData 3 4 4 2" xfId="20223"/>
    <cellStyle name="SAPBEXaggData 3 4 4 2 2" xfId="20224"/>
    <cellStyle name="SAPBEXaggData 3 4 4 2 3" xfId="20225"/>
    <cellStyle name="SAPBEXaggData 3 4 4 3" xfId="20226"/>
    <cellStyle name="SAPBEXaggData 3 4 4 4" xfId="20227"/>
    <cellStyle name="SAPBEXaggData 3 4 5" xfId="20228"/>
    <cellStyle name="SAPBEXaggData 3 4 5 2" xfId="20229"/>
    <cellStyle name="SAPBEXaggData 3 4 5 2 2" xfId="20230"/>
    <cellStyle name="SAPBEXaggData 3 4 5 2 3" xfId="20231"/>
    <cellStyle name="SAPBEXaggData 3 4 5 3" xfId="20232"/>
    <cellStyle name="SAPBEXaggData 3 4 5 4" xfId="20233"/>
    <cellStyle name="SAPBEXaggData 3 4 6" xfId="20234"/>
    <cellStyle name="SAPBEXaggData 3 4 6 2" xfId="20235"/>
    <cellStyle name="SAPBEXaggData 3 4 6 2 2" xfId="20236"/>
    <cellStyle name="SAPBEXaggData 3 4 6 2 3" xfId="20237"/>
    <cellStyle name="SAPBEXaggData 3 4 6 3" xfId="20238"/>
    <cellStyle name="SAPBEXaggData 3 4 6 4" xfId="20239"/>
    <cellStyle name="SAPBEXaggData 3 4 7" xfId="20240"/>
    <cellStyle name="SAPBEXaggData 3 4 7 2" xfId="20241"/>
    <cellStyle name="SAPBEXaggData 3 4 7 3" xfId="20242"/>
    <cellStyle name="SAPBEXaggData 3 4 8" xfId="20243"/>
    <cellStyle name="SAPBEXaggData 3 4 9" xfId="20244"/>
    <cellStyle name="SAPBEXaggData 3 5" xfId="20245"/>
    <cellStyle name="SAPBEXaggData 3 5 2" xfId="20246"/>
    <cellStyle name="SAPBEXaggData 3 5 2 2" xfId="20247"/>
    <cellStyle name="SAPBEXaggData 3 5 2 3" xfId="20248"/>
    <cellStyle name="SAPBEXaggData 3 5 3" xfId="20249"/>
    <cellStyle name="SAPBEXaggData 3 5 4" xfId="20250"/>
    <cellStyle name="SAPBEXaggData 3 6" xfId="20251"/>
    <cellStyle name="SAPBEXaggData 3 6 2" xfId="20252"/>
    <cellStyle name="SAPBEXaggData 3 6 2 2" xfId="20253"/>
    <cellStyle name="SAPBEXaggData 3 6 2 3" xfId="20254"/>
    <cellStyle name="SAPBEXaggData 3 6 3" xfId="20255"/>
    <cellStyle name="SAPBEXaggData 3 6 4" xfId="20256"/>
    <cellStyle name="SAPBEXaggData 3 7" xfId="20257"/>
    <cellStyle name="SAPBEXaggData 3 7 2" xfId="20258"/>
    <cellStyle name="SAPBEXaggData 3 7 2 2" xfId="20259"/>
    <cellStyle name="SAPBEXaggData 3 7 2 3" xfId="20260"/>
    <cellStyle name="SAPBEXaggData 3 7 3" xfId="20261"/>
    <cellStyle name="SAPBEXaggData 3 7 4" xfId="20262"/>
    <cellStyle name="SAPBEXaggData 3 8" xfId="20263"/>
    <cellStyle name="SAPBEXaggData 3 8 2" xfId="20264"/>
    <cellStyle name="SAPBEXaggData 3 8 2 2" xfId="20265"/>
    <cellStyle name="SAPBEXaggData 3 8 2 3" xfId="20266"/>
    <cellStyle name="SAPBEXaggData 3 8 3" xfId="20267"/>
    <cellStyle name="SAPBEXaggData 3 8 4" xfId="20268"/>
    <cellStyle name="SAPBEXaggData 3 9" xfId="20269"/>
    <cellStyle name="SAPBEXaggData 3 9 2" xfId="20270"/>
    <cellStyle name="SAPBEXaggData 3 9 2 2" xfId="20271"/>
    <cellStyle name="SAPBEXaggData 3 9 2 3" xfId="20272"/>
    <cellStyle name="SAPBEXaggData 3 9 3" xfId="20273"/>
    <cellStyle name="SAPBEXaggData 3 9 4" xfId="20274"/>
    <cellStyle name="SAPBEXaggData 3_401K Summary" xfId="20275"/>
    <cellStyle name="SAPBEXaggData 4" xfId="20276"/>
    <cellStyle name="SAPBEXaggData 4 10" xfId="20277"/>
    <cellStyle name="SAPBEXaggData 4 10 2" xfId="20278"/>
    <cellStyle name="SAPBEXaggData 4 10 2 2" xfId="20279"/>
    <cellStyle name="SAPBEXaggData 4 10 3" xfId="20280"/>
    <cellStyle name="SAPBEXaggData 4 11" xfId="20281"/>
    <cellStyle name="SAPBEXaggData 4 11 2" xfId="20282"/>
    <cellStyle name="SAPBEXaggData 4 11 2 2" xfId="20283"/>
    <cellStyle name="SAPBEXaggData 4 11 3" xfId="20284"/>
    <cellStyle name="SAPBEXaggData 4 12" xfId="20285"/>
    <cellStyle name="SAPBEXaggData 4 12 2" xfId="20286"/>
    <cellStyle name="SAPBEXaggData 4 13" xfId="20287"/>
    <cellStyle name="SAPBEXaggData 4 2" xfId="20288"/>
    <cellStyle name="SAPBEXaggData 4 2 2" xfId="20289"/>
    <cellStyle name="SAPBEXaggData 4 2 2 2" xfId="20290"/>
    <cellStyle name="SAPBEXaggData 4 2 2 3" xfId="20291"/>
    <cellStyle name="SAPBEXaggData 4 2 3" xfId="20292"/>
    <cellStyle name="SAPBEXaggData 4 2 4" xfId="20293"/>
    <cellStyle name="SAPBEXaggData 4 2_Other Benefits Allocation %" xfId="20294"/>
    <cellStyle name="SAPBEXaggData 4 3" xfId="20295"/>
    <cellStyle name="SAPBEXaggData 4 3 2" xfId="20296"/>
    <cellStyle name="SAPBEXaggData 4 3 2 2" xfId="20297"/>
    <cellStyle name="SAPBEXaggData 4 3 2 2 2" xfId="20298"/>
    <cellStyle name="SAPBEXaggData 4 3 2 2 2 2" xfId="20299"/>
    <cellStyle name="SAPBEXaggData 4 3 2 2 3" xfId="20300"/>
    <cellStyle name="SAPBEXaggData 4 3 2 3" xfId="20301"/>
    <cellStyle name="SAPBEXaggData 4 3 2 3 2" xfId="20302"/>
    <cellStyle name="SAPBEXaggData 4 3 2 3 2 2" xfId="20303"/>
    <cellStyle name="SAPBEXaggData 4 3 2 3 3" xfId="20304"/>
    <cellStyle name="SAPBEXaggData 4 3 2 4" xfId="20305"/>
    <cellStyle name="SAPBEXaggData 4 3 2 4 2" xfId="20306"/>
    <cellStyle name="SAPBEXaggData 4 3 2 5" xfId="20307"/>
    <cellStyle name="SAPBEXaggData 4 3 2 5 2" xfId="20308"/>
    <cellStyle name="SAPBEXaggData 4 3 2 6" xfId="20309"/>
    <cellStyle name="SAPBEXaggData 4 3 3" xfId="20310"/>
    <cellStyle name="SAPBEXaggData 4 3 3 2" xfId="20311"/>
    <cellStyle name="SAPBEXaggData 4 3 3 2 2" xfId="20312"/>
    <cellStyle name="SAPBEXaggData 4 3 3 2 2 2" xfId="20313"/>
    <cellStyle name="SAPBEXaggData 4 3 3 2 3" xfId="20314"/>
    <cellStyle name="SAPBEXaggData 4 3 3 3" xfId="20315"/>
    <cellStyle name="SAPBEXaggData 4 3 3 3 2" xfId="20316"/>
    <cellStyle name="SAPBEXaggData 4 3 3 3 2 2" xfId="20317"/>
    <cellStyle name="SAPBEXaggData 4 3 3 3 3" xfId="20318"/>
    <cellStyle name="SAPBEXaggData 4 3 3 4" xfId="20319"/>
    <cellStyle name="SAPBEXaggData 4 3 3 4 2" xfId="20320"/>
    <cellStyle name="SAPBEXaggData 4 3 3 5" xfId="20321"/>
    <cellStyle name="SAPBEXaggData 4 3 3 5 2" xfId="20322"/>
    <cellStyle name="SAPBEXaggData 4 3 3 6" xfId="20323"/>
    <cellStyle name="SAPBEXaggData 4 3 4" xfId="20324"/>
    <cellStyle name="SAPBEXaggData 4 3 4 2" xfId="20325"/>
    <cellStyle name="SAPBEXaggData 4 3 4 2 2" xfId="20326"/>
    <cellStyle name="SAPBEXaggData 4 3 4 3" xfId="20327"/>
    <cellStyle name="SAPBEXaggData 4 3 5" xfId="20328"/>
    <cellStyle name="SAPBEXaggData 4 3 5 2" xfId="20329"/>
    <cellStyle name="SAPBEXaggData 4 3 5 2 2" xfId="20330"/>
    <cellStyle name="SAPBEXaggData 4 3 5 3" xfId="20331"/>
    <cellStyle name="SAPBEXaggData 4 3 6" xfId="20332"/>
    <cellStyle name="SAPBEXaggData 4 3 6 2" xfId="20333"/>
    <cellStyle name="SAPBEXaggData 4 3 7" xfId="20334"/>
    <cellStyle name="SAPBEXaggData 4 3 7 2" xfId="20335"/>
    <cellStyle name="SAPBEXaggData 4 3 8" xfId="20336"/>
    <cellStyle name="SAPBEXaggData 4 3_Other Benefits Allocation %" xfId="20337"/>
    <cellStyle name="SAPBEXaggData 4 4" xfId="20338"/>
    <cellStyle name="SAPBEXaggData 4 4 2" xfId="20339"/>
    <cellStyle name="SAPBEXaggData 4 4 2 2" xfId="20340"/>
    <cellStyle name="SAPBEXaggData 4 4 2 3" xfId="20341"/>
    <cellStyle name="SAPBEXaggData 4 4 3" xfId="20342"/>
    <cellStyle name="SAPBEXaggData 4 4 4" xfId="20343"/>
    <cellStyle name="SAPBEXaggData 4 5" xfId="20344"/>
    <cellStyle name="SAPBEXaggData 4 5 2" xfId="20345"/>
    <cellStyle name="SAPBEXaggData 4 5 2 2" xfId="20346"/>
    <cellStyle name="SAPBEXaggData 4 5 2 3" xfId="20347"/>
    <cellStyle name="SAPBEXaggData 4 5 3" xfId="20348"/>
    <cellStyle name="SAPBEXaggData 4 5 4" xfId="20349"/>
    <cellStyle name="SAPBEXaggData 4 6" xfId="20350"/>
    <cellStyle name="SAPBEXaggData 4 6 2" xfId="20351"/>
    <cellStyle name="SAPBEXaggData 4 6 2 2" xfId="20352"/>
    <cellStyle name="SAPBEXaggData 4 6 2 3" xfId="20353"/>
    <cellStyle name="SAPBEXaggData 4 6 3" xfId="20354"/>
    <cellStyle name="SAPBEXaggData 4 6 4" xfId="20355"/>
    <cellStyle name="SAPBEXaggData 4 7" xfId="20356"/>
    <cellStyle name="SAPBEXaggData 4 7 2" xfId="20357"/>
    <cellStyle name="SAPBEXaggData 4 7 2 2" xfId="20358"/>
    <cellStyle name="SAPBEXaggData 4 7 3" xfId="20359"/>
    <cellStyle name="SAPBEXaggData 4 8" xfId="20360"/>
    <cellStyle name="SAPBEXaggData 4 8 2" xfId="20361"/>
    <cellStyle name="SAPBEXaggData 4 8 2 2" xfId="20362"/>
    <cellStyle name="SAPBEXaggData 4 8 3" xfId="20363"/>
    <cellStyle name="SAPBEXaggData 4 9" xfId="20364"/>
    <cellStyle name="SAPBEXaggData 4 9 2" xfId="20365"/>
    <cellStyle name="SAPBEXaggData 4 9 2 2" xfId="20366"/>
    <cellStyle name="SAPBEXaggData 4 9 3" xfId="20367"/>
    <cellStyle name="SAPBEXaggData 4_401K Summary" xfId="20368"/>
    <cellStyle name="SAPBEXaggData 5" xfId="20369"/>
    <cellStyle name="SAPBEXaggData 5 2" xfId="20370"/>
    <cellStyle name="SAPBEXaggData 5 2 2" xfId="20371"/>
    <cellStyle name="SAPBEXaggData 5 2 2 2" xfId="20372"/>
    <cellStyle name="SAPBEXaggData 5 2 2 3" xfId="20373"/>
    <cellStyle name="SAPBEXaggData 5 2 3" xfId="20374"/>
    <cellStyle name="SAPBEXaggData 5 2 4" xfId="20375"/>
    <cellStyle name="SAPBEXaggData 5 3" xfId="20376"/>
    <cellStyle name="SAPBEXaggData 5 3 2" xfId="20377"/>
    <cellStyle name="SAPBEXaggData 5 3 2 2" xfId="20378"/>
    <cellStyle name="SAPBEXaggData 5 3 2 3" xfId="20379"/>
    <cellStyle name="SAPBEXaggData 5 3 3" xfId="20380"/>
    <cellStyle name="SAPBEXaggData 5 3 4" xfId="20381"/>
    <cellStyle name="SAPBEXaggData 5 4" xfId="20382"/>
    <cellStyle name="SAPBEXaggData 5 4 2" xfId="20383"/>
    <cellStyle name="SAPBEXaggData 5 4 2 2" xfId="20384"/>
    <cellStyle name="SAPBEXaggData 5 4 2 3" xfId="20385"/>
    <cellStyle name="SAPBEXaggData 5 4 3" xfId="20386"/>
    <cellStyle name="SAPBEXaggData 5 4 4" xfId="20387"/>
    <cellStyle name="SAPBEXaggData 5 5" xfId="20388"/>
    <cellStyle name="SAPBEXaggData 5 5 2" xfId="20389"/>
    <cellStyle name="SAPBEXaggData 5 5 2 2" xfId="20390"/>
    <cellStyle name="SAPBEXaggData 5 5 2 3" xfId="20391"/>
    <cellStyle name="SAPBEXaggData 5 5 3" xfId="20392"/>
    <cellStyle name="SAPBEXaggData 5 5 4" xfId="20393"/>
    <cellStyle name="SAPBEXaggData 5 6" xfId="20394"/>
    <cellStyle name="SAPBEXaggData 5 6 2" xfId="20395"/>
    <cellStyle name="SAPBEXaggData 5 6 2 2" xfId="20396"/>
    <cellStyle name="SAPBEXaggData 5 6 2 3" xfId="20397"/>
    <cellStyle name="SAPBEXaggData 5 6 3" xfId="20398"/>
    <cellStyle name="SAPBEXaggData 5 6 4" xfId="20399"/>
    <cellStyle name="SAPBEXaggData 5 7" xfId="20400"/>
    <cellStyle name="SAPBEXaggData 5 7 2" xfId="20401"/>
    <cellStyle name="SAPBEXaggData 5 7 3" xfId="20402"/>
    <cellStyle name="SAPBEXaggData 5 8" xfId="20403"/>
    <cellStyle name="SAPBEXaggData 5 9" xfId="20404"/>
    <cellStyle name="SAPBEXaggData 5_Other Benefits Allocation %" xfId="20405"/>
    <cellStyle name="SAPBEXaggData 6" xfId="20406"/>
    <cellStyle name="SAPBEXaggData 6 2" xfId="20407"/>
    <cellStyle name="SAPBEXaggData 6 2 2" xfId="20408"/>
    <cellStyle name="SAPBEXaggData 6 2 2 2" xfId="20409"/>
    <cellStyle name="SAPBEXaggData 6 2 2 3" xfId="20410"/>
    <cellStyle name="SAPBEXaggData 6 2 3" xfId="20411"/>
    <cellStyle name="SAPBEXaggData 6 2 4" xfId="20412"/>
    <cellStyle name="SAPBEXaggData 6 3" xfId="20413"/>
    <cellStyle name="SAPBEXaggData 6 3 2" xfId="20414"/>
    <cellStyle name="SAPBEXaggData 6 3 2 2" xfId="20415"/>
    <cellStyle name="SAPBEXaggData 6 3 2 3" xfId="20416"/>
    <cellStyle name="SAPBEXaggData 6 3 3" xfId="20417"/>
    <cellStyle name="SAPBEXaggData 6 3 4" xfId="20418"/>
    <cellStyle name="SAPBEXaggData 6 4" xfId="20419"/>
    <cellStyle name="SAPBEXaggData 6 4 2" xfId="20420"/>
    <cellStyle name="SAPBEXaggData 6 4 2 2" xfId="20421"/>
    <cellStyle name="SAPBEXaggData 6 4 2 3" xfId="20422"/>
    <cellStyle name="SAPBEXaggData 6 4 3" xfId="20423"/>
    <cellStyle name="SAPBEXaggData 6 4 4" xfId="20424"/>
    <cellStyle name="SAPBEXaggData 6 5" xfId="20425"/>
    <cellStyle name="SAPBEXaggData 6 5 2" xfId="20426"/>
    <cellStyle name="SAPBEXaggData 6 5 2 2" xfId="20427"/>
    <cellStyle name="SAPBEXaggData 6 5 2 3" xfId="20428"/>
    <cellStyle name="SAPBEXaggData 6 5 3" xfId="20429"/>
    <cellStyle name="SAPBEXaggData 6 5 4" xfId="20430"/>
    <cellStyle name="SAPBEXaggData 6 6" xfId="20431"/>
    <cellStyle name="SAPBEXaggData 6 6 2" xfId="20432"/>
    <cellStyle name="SAPBEXaggData 6 6 2 2" xfId="20433"/>
    <cellStyle name="SAPBEXaggData 6 6 2 3" xfId="20434"/>
    <cellStyle name="SAPBEXaggData 6 6 3" xfId="20435"/>
    <cellStyle name="SAPBEXaggData 6 6 4" xfId="20436"/>
    <cellStyle name="SAPBEXaggData 6 7" xfId="20437"/>
    <cellStyle name="SAPBEXaggData 6 7 2" xfId="20438"/>
    <cellStyle name="SAPBEXaggData 6 7 3" xfId="20439"/>
    <cellStyle name="SAPBEXaggData 6 8" xfId="20440"/>
    <cellStyle name="SAPBEXaggData 6 9" xfId="20441"/>
    <cellStyle name="SAPBEXaggData 6_Other Benefits Allocation %" xfId="20442"/>
    <cellStyle name="SAPBEXaggData 7" xfId="20443"/>
    <cellStyle name="SAPBEXaggData 7 2" xfId="20444"/>
    <cellStyle name="SAPBEXaggData 7 2 2" xfId="20445"/>
    <cellStyle name="SAPBEXaggData 7 2 3" xfId="20446"/>
    <cellStyle name="SAPBEXaggData 7 3" xfId="20447"/>
    <cellStyle name="SAPBEXaggData 7 4" xfId="20448"/>
    <cellStyle name="SAPBEXaggData 7_Other Benefits Allocation %" xfId="20449"/>
    <cellStyle name="SAPBEXaggData 8" xfId="20450"/>
    <cellStyle name="SAPBEXaggData 8 2" xfId="20451"/>
    <cellStyle name="SAPBEXaggData 8 2 2" xfId="20452"/>
    <cellStyle name="SAPBEXaggData 8 2 3" xfId="20453"/>
    <cellStyle name="SAPBEXaggData 8 3" xfId="20454"/>
    <cellStyle name="SAPBEXaggData 8 4" xfId="20455"/>
    <cellStyle name="SAPBEXaggData 8_Other Benefits Allocation %" xfId="20456"/>
    <cellStyle name="SAPBEXaggData 9" xfId="20457"/>
    <cellStyle name="SAPBEXaggData 9 2" xfId="20458"/>
    <cellStyle name="SAPBEXaggData 9 2 2" xfId="20459"/>
    <cellStyle name="SAPBEXaggData 9 2 2 2" xfId="20460"/>
    <cellStyle name="SAPBEXaggData 9 2 2 2 2" xfId="20461"/>
    <cellStyle name="SAPBEXaggData 9 2 2 3" xfId="20462"/>
    <cellStyle name="SAPBEXaggData 9 2 3" xfId="20463"/>
    <cellStyle name="SAPBEXaggData 9 2 3 2" xfId="20464"/>
    <cellStyle name="SAPBEXaggData 9 2 3 2 2" xfId="20465"/>
    <cellStyle name="SAPBEXaggData 9 2 3 3" xfId="20466"/>
    <cellStyle name="SAPBEXaggData 9 2 4" xfId="20467"/>
    <cellStyle name="SAPBEXaggData 9 2 4 2" xfId="20468"/>
    <cellStyle name="SAPBEXaggData 9 2 5" xfId="20469"/>
    <cellStyle name="SAPBEXaggData 9 2 5 2" xfId="20470"/>
    <cellStyle name="SAPBEXaggData 9 2 6" xfId="20471"/>
    <cellStyle name="SAPBEXaggData 9 3" xfId="20472"/>
    <cellStyle name="SAPBEXaggData 9 3 2" xfId="20473"/>
    <cellStyle name="SAPBEXaggData 9 3 2 2" xfId="20474"/>
    <cellStyle name="SAPBEXaggData 9 3 2 2 2" xfId="20475"/>
    <cellStyle name="SAPBEXaggData 9 3 2 3" xfId="20476"/>
    <cellStyle name="SAPBEXaggData 9 3 3" xfId="20477"/>
    <cellStyle name="SAPBEXaggData 9 3 3 2" xfId="20478"/>
    <cellStyle name="SAPBEXaggData 9 3 3 2 2" xfId="20479"/>
    <cellStyle name="SAPBEXaggData 9 3 3 3" xfId="20480"/>
    <cellStyle name="SAPBEXaggData 9 3 4" xfId="20481"/>
    <cellStyle name="SAPBEXaggData 9 3 4 2" xfId="20482"/>
    <cellStyle name="SAPBEXaggData 9 3 5" xfId="20483"/>
    <cellStyle name="SAPBEXaggData 9 3 5 2" xfId="20484"/>
    <cellStyle name="SAPBEXaggData 9 3 6" xfId="20485"/>
    <cellStyle name="SAPBEXaggData 9 4" xfId="20486"/>
    <cellStyle name="SAPBEXaggData 9 4 2" xfId="20487"/>
    <cellStyle name="SAPBEXaggData 9 4 2 2" xfId="20488"/>
    <cellStyle name="SAPBEXaggData 9 4 3" xfId="20489"/>
    <cellStyle name="SAPBEXaggData 9 5" xfId="20490"/>
    <cellStyle name="SAPBEXaggData 9 5 2" xfId="20491"/>
    <cellStyle name="SAPBEXaggData 9 5 2 2" xfId="20492"/>
    <cellStyle name="SAPBEXaggData 9 5 3" xfId="20493"/>
    <cellStyle name="SAPBEXaggData 9 6" xfId="20494"/>
    <cellStyle name="SAPBEXaggData 9 6 2" xfId="20495"/>
    <cellStyle name="SAPBEXaggData 9 7" xfId="20496"/>
    <cellStyle name="SAPBEXaggData 9 7 2" xfId="20497"/>
    <cellStyle name="SAPBEXaggData 9 8" xfId="20498"/>
    <cellStyle name="SAPBEXaggData 9_Other Benefits Allocation %" xfId="20499"/>
    <cellStyle name="SAPBEXaggData_2015 WV1 (as of May 2015)" xfId="20500"/>
    <cellStyle name="SAPBEXaggDataEmph" xfId="20501"/>
    <cellStyle name="SAPBEXaggDataEmph 10" xfId="20502"/>
    <cellStyle name="SAPBEXaggDataEmph 10 2" xfId="20503"/>
    <cellStyle name="SAPBEXaggDataEmph 10 2 2" xfId="20504"/>
    <cellStyle name="SAPBEXaggDataEmph 10 2 2 2" xfId="20505"/>
    <cellStyle name="SAPBEXaggDataEmph 10 2 2 2 2" xfId="20506"/>
    <cellStyle name="SAPBEXaggDataEmph 10 2 2 3" xfId="20507"/>
    <cellStyle name="SAPBEXaggDataEmph 10 2 3" xfId="20508"/>
    <cellStyle name="SAPBEXaggDataEmph 10 2 3 2" xfId="20509"/>
    <cellStyle name="SAPBEXaggDataEmph 10 2 3 2 2" xfId="20510"/>
    <cellStyle name="SAPBEXaggDataEmph 10 2 3 3" xfId="20511"/>
    <cellStyle name="SAPBEXaggDataEmph 10 2 4" xfId="20512"/>
    <cellStyle name="SAPBEXaggDataEmph 10 2 4 2" xfId="20513"/>
    <cellStyle name="SAPBEXaggDataEmph 10 2 5" xfId="20514"/>
    <cellStyle name="SAPBEXaggDataEmph 10 2 5 2" xfId="20515"/>
    <cellStyle name="SAPBEXaggDataEmph 10 2 6" xfId="20516"/>
    <cellStyle name="SAPBEXaggDataEmph 10 3" xfId="20517"/>
    <cellStyle name="SAPBEXaggDataEmph 10 3 2" xfId="20518"/>
    <cellStyle name="SAPBEXaggDataEmph 10 3 2 2" xfId="20519"/>
    <cellStyle name="SAPBEXaggDataEmph 10 3 2 2 2" xfId="20520"/>
    <cellStyle name="SAPBEXaggDataEmph 10 3 2 3" xfId="20521"/>
    <cellStyle name="SAPBEXaggDataEmph 10 3 3" xfId="20522"/>
    <cellStyle name="SAPBEXaggDataEmph 10 3 3 2" xfId="20523"/>
    <cellStyle name="SAPBEXaggDataEmph 10 3 3 2 2" xfId="20524"/>
    <cellStyle name="SAPBEXaggDataEmph 10 3 3 3" xfId="20525"/>
    <cellStyle name="SAPBEXaggDataEmph 10 3 4" xfId="20526"/>
    <cellStyle name="SAPBEXaggDataEmph 10 3 4 2" xfId="20527"/>
    <cellStyle name="SAPBEXaggDataEmph 10 3 5" xfId="20528"/>
    <cellStyle name="SAPBEXaggDataEmph 10 3 5 2" xfId="20529"/>
    <cellStyle name="SAPBEXaggDataEmph 10 3 6" xfId="20530"/>
    <cellStyle name="SAPBEXaggDataEmph 10 4" xfId="20531"/>
    <cellStyle name="SAPBEXaggDataEmph 10 4 2" xfId="20532"/>
    <cellStyle name="SAPBEXaggDataEmph 10 4 2 2" xfId="20533"/>
    <cellStyle name="SAPBEXaggDataEmph 10 4 2 2 2" xfId="20534"/>
    <cellStyle name="SAPBEXaggDataEmph 10 4 2 3" xfId="20535"/>
    <cellStyle name="SAPBEXaggDataEmph 10 4 3" xfId="20536"/>
    <cellStyle name="SAPBEXaggDataEmph 10 4 3 2" xfId="20537"/>
    <cellStyle name="SAPBEXaggDataEmph 10 4 3 2 2" xfId="20538"/>
    <cellStyle name="SAPBEXaggDataEmph 10 4 3 3" xfId="20539"/>
    <cellStyle name="SAPBEXaggDataEmph 10 4 4" xfId="20540"/>
    <cellStyle name="SAPBEXaggDataEmph 10 4 4 2" xfId="20541"/>
    <cellStyle name="SAPBEXaggDataEmph 10 4 5" xfId="20542"/>
    <cellStyle name="SAPBEXaggDataEmph 10 4 5 2" xfId="20543"/>
    <cellStyle name="SAPBEXaggDataEmph 10 4 6" xfId="20544"/>
    <cellStyle name="SAPBEXaggDataEmph 10 5" xfId="20545"/>
    <cellStyle name="SAPBEXaggDataEmph 10 5 2" xfId="20546"/>
    <cellStyle name="SAPBEXaggDataEmph 10 5 2 2" xfId="20547"/>
    <cellStyle name="SAPBEXaggDataEmph 10 5 3" xfId="20548"/>
    <cellStyle name="SAPBEXaggDataEmph 10 6" xfId="20549"/>
    <cellStyle name="SAPBEXaggDataEmph 10_Other Benefits Allocation %" xfId="20550"/>
    <cellStyle name="SAPBEXaggDataEmph 11" xfId="20551"/>
    <cellStyle name="SAPBEXaggDataEmph 11 2" xfId="20552"/>
    <cellStyle name="SAPBEXaggDataEmph 11 3" xfId="20553"/>
    <cellStyle name="SAPBEXaggDataEmph 11_Other Benefits Allocation %" xfId="20554"/>
    <cellStyle name="SAPBEXaggDataEmph 12" xfId="20555"/>
    <cellStyle name="SAPBEXaggDataEmph 12 2" xfId="20556"/>
    <cellStyle name="SAPBEXaggDataEmph 12 2 2" xfId="20557"/>
    <cellStyle name="SAPBEXaggDataEmph 12 2 2 2" xfId="20558"/>
    <cellStyle name="SAPBEXaggDataEmph 12 2 2 2 2" xfId="20559"/>
    <cellStyle name="SAPBEXaggDataEmph 12 2 2 3" xfId="20560"/>
    <cellStyle name="SAPBEXaggDataEmph 12 2 3" xfId="20561"/>
    <cellStyle name="SAPBEXaggDataEmph 12 2 3 2" xfId="20562"/>
    <cellStyle name="SAPBEXaggDataEmph 12 2 3 2 2" xfId="20563"/>
    <cellStyle name="SAPBEXaggDataEmph 12 2 3 3" xfId="20564"/>
    <cellStyle name="SAPBEXaggDataEmph 12 2 4" xfId="20565"/>
    <cellStyle name="SAPBEXaggDataEmph 12 2 4 2" xfId="20566"/>
    <cellStyle name="SAPBEXaggDataEmph 12 2 5" xfId="20567"/>
    <cellStyle name="SAPBEXaggDataEmph 12 2 5 2" xfId="20568"/>
    <cellStyle name="SAPBEXaggDataEmph 12 2 6" xfId="20569"/>
    <cellStyle name="SAPBEXaggDataEmph 12 3" xfId="20570"/>
    <cellStyle name="SAPBEXaggDataEmph 12 3 2" xfId="20571"/>
    <cellStyle name="SAPBEXaggDataEmph 12 3 2 2" xfId="20572"/>
    <cellStyle name="SAPBEXaggDataEmph 12 3 2 2 2" xfId="20573"/>
    <cellStyle name="SAPBEXaggDataEmph 12 3 2 3" xfId="20574"/>
    <cellStyle name="SAPBEXaggDataEmph 12 3 3" xfId="20575"/>
    <cellStyle name="SAPBEXaggDataEmph 12 3 3 2" xfId="20576"/>
    <cellStyle name="SAPBEXaggDataEmph 12 3 3 2 2" xfId="20577"/>
    <cellStyle name="SAPBEXaggDataEmph 12 3 3 3" xfId="20578"/>
    <cellStyle name="SAPBEXaggDataEmph 12 3 4" xfId="20579"/>
    <cellStyle name="SAPBEXaggDataEmph 12 3 4 2" xfId="20580"/>
    <cellStyle name="SAPBEXaggDataEmph 12 3 5" xfId="20581"/>
    <cellStyle name="SAPBEXaggDataEmph 12 3 5 2" xfId="20582"/>
    <cellStyle name="SAPBEXaggDataEmph 12 3 6" xfId="20583"/>
    <cellStyle name="SAPBEXaggDataEmph 12 4" xfId="20584"/>
    <cellStyle name="SAPBEXaggDataEmph 12 4 2" xfId="20585"/>
    <cellStyle name="SAPBEXaggDataEmph 12 4 2 2" xfId="20586"/>
    <cellStyle name="SAPBEXaggDataEmph 12 4 3" xfId="20587"/>
    <cellStyle name="SAPBEXaggDataEmph 12 5" xfId="20588"/>
    <cellStyle name="SAPBEXaggDataEmph 12 5 2" xfId="20589"/>
    <cellStyle name="SAPBEXaggDataEmph 12 5 2 2" xfId="20590"/>
    <cellStyle name="SAPBEXaggDataEmph 12 5 3" xfId="20591"/>
    <cellStyle name="SAPBEXaggDataEmph 12 6" xfId="20592"/>
    <cellStyle name="SAPBEXaggDataEmph 12 6 2" xfId="20593"/>
    <cellStyle name="SAPBEXaggDataEmph 12 7" xfId="20594"/>
    <cellStyle name="SAPBEXaggDataEmph 12 7 2" xfId="20595"/>
    <cellStyle name="SAPBEXaggDataEmph 12 8" xfId="20596"/>
    <cellStyle name="SAPBEXaggDataEmph 12_Other Benefits Allocation %" xfId="20597"/>
    <cellStyle name="SAPBEXaggDataEmph 13" xfId="20598"/>
    <cellStyle name="SAPBEXaggDataEmph 13 2" xfId="20599"/>
    <cellStyle name="SAPBEXaggDataEmph 13 2 2" xfId="20600"/>
    <cellStyle name="SAPBEXaggDataEmph 13 2 2 2" xfId="20601"/>
    <cellStyle name="SAPBEXaggDataEmph 13 2 3" xfId="20602"/>
    <cellStyle name="SAPBEXaggDataEmph 13 3" xfId="20603"/>
    <cellStyle name="SAPBEXaggDataEmph 13 3 2" xfId="20604"/>
    <cellStyle name="SAPBEXaggDataEmph 13 3 2 2" xfId="20605"/>
    <cellStyle name="SAPBEXaggDataEmph 13 3 3" xfId="20606"/>
    <cellStyle name="SAPBEXaggDataEmph 13 4" xfId="20607"/>
    <cellStyle name="SAPBEXaggDataEmph 13 4 2" xfId="20608"/>
    <cellStyle name="SAPBEXaggDataEmph 13 5" xfId="20609"/>
    <cellStyle name="SAPBEXaggDataEmph 13 5 2" xfId="20610"/>
    <cellStyle name="SAPBEXaggDataEmph 13 6" xfId="20611"/>
    <cellStyle name="SAPBEXaggDataEmph 14" xfId="20612"/>
    <cellStyle name="SAPBEXaggDataEmph 14 2" xfId="20613"/>
    <cellStyle name="SAPBEXaggDataEmph 14 2 2" xfId="20614"/>
    <cellStyle name="SAPBEXaggDataEmph 14 2 2 2" xfId="20615"/>
    <cellStyle name="SAPBEXaggDataEmph 14 2 3" xfId="20616"/>
    <cellStyle name="SAPBEXaggDataEmph 14 3" xfId="20617"/>
    <cellStyle name="SAPBEXaggDataEmph 14 3 2" xfId="20618"/>
    <cellStyle name="SAPBEXaggDataEmph 14 3 2 2" xfId="20619"/>
    <cellStyle name="SAPBEXaggDataEmph 14 3 3" xfId="20620"/>
    <cellStyle name="SAPBEXaggDataEmph 14 4" xfId="20621"/>
    <cellStyle name="SAPBEXaggDataEmph 14 4 2" xfId="20622"/>
    <cellStyle name="SAPBEXaggDataEmph 14 5" xfId="20623"/>
    <cellStyle name="SAPBEXaggDataEmph 14 5 2" xfId="20624"/>
    <cellStyle name="SAPBEXaggDataEmph 14 6" xfId="20625"/>
    <cellStyle name="SAPBEXaggDataEmph 15" xfId="20626"/>
    <cellStyle name="SAPBEXaggDataEmph 15 2" xfId="20627"/>
    <cellStyle name="SAPBEXaggDataEmph 15 2 2" xfId="20628"/>
    <cellStyle name="SAPBEXaggDataEmph 15 2 2 2" xfId="20629"/>
    <cellStyle name="SAPBEXaggDataEmph 15 2 3" xfId="20630"/>
    <cellStyle name="SAPBEXaggDataEmph 15 3" xfId="20631"/>
    <cellStyle name="SAPBEXaggDataEmph 15 3 2" xfId="20632"/>
    <cellStyle name="SAPBEXaggDataEmph 15 3 2 2" xfId="20633"/>
    <cellStyle name="SAPBEXaggDataEmph 15 3 3" xfId="20634"/>
    <cellStyle name="SAPBEXaggDataEmph 15 4" xfId="20635"/>
    <cellStyle name="SAPBEXaggDataEmph 15 4 2" xfId="20636"/>
    <cellStyle name="SAPBEXaggDataEmph 15 5" xfId="20637"/>
    <cellStyle name="SAPBEXaggDataEmph 15 5 2" xfId="20638"/>
    <cellStyle name="SAPBEXaggDataEmph 15 6" xfId="20639"/>
    <cellStyle name="SAPBEXaggDataEmph 16" xfId="20640"/>
    <cellStyle name="SAPBEXaggDataEmph 16 2" xfId="20641"/>
    <cellStyle name="SAPBEXaggDataEmph 16 2 2" xfId="20642"/>
    <cellStyle name="SAPBEXaggDataEmph 16 3" xfId="20643"/>
    <cellStyle name="SAPBEXaggDataEmph 17" xfId="20644"/>
    <cellStyle name="SAPBEXaggDataEmph 17 2" xfId="20645"/>
    <cellStyle name="SAPBEXaggDataEmph 17 2 2" xfId="20646"/>
    <cellStyle name="SAPBEXaggDataEmph 17 3" xfId="20647"/>
    <cellStyle name="SAPBEXaggDataEmph 18" xfId="20648"/>
    <cellStyle name="SAPBEXaggDataEmph 18 2" xfId="20649"/>
    <cellStyle name="SAPBEXaggDataEmph 18 2 2" xfId="20650"/>
    <cellStyle name="SAPBEXaggDataEmph 18 3" xfId="20651"/>
    <cellStyle name="SAPBEXaggDataEmph 19" xfId="20652"/>
    <cellStyle name="SAPBEXaggDataEmph 19 2" xfId="20653"/>
    <cellStyle name="SAPBEXaggDataEmph 19 2 2" xfId="20654"/>
    <cellStyle name="SAPBEXaggDataEmph 19 3" xfId="20655"/>
    <cellStyle name="SAPBEXaggDataEmph 2" xfId="20656"/>
    <cellStyle name="SAPBEXaggDataEmph 2 10" xfId="20657"/>
    <cellStyle name="SAPBEXaggDataEmph 2 10 2" xfId="20658"/>
    <cellStyle name="SAPBEXaggDataEmph 2 10 2 2" xfId="20659"/>
    <cellStyle name="SAPBEXaggDataEmph 2 10 3" xfId="20660"/>
    <cellStyle name="SAPBEXaggDataEmph 2 11" xfId="20661"/>
    <cellStyle name="SAPBEXaggDataEmph 2 11 2" xfId="20662"/>
    <cellStyle name="SAPBEXaggDataEmph 2 11 2 2" xfId="20663"/>
    <cellStyle name="SAPBEXaggDataEmph 2 11 3" xfId="20664"/>
    <cellStyle name="SAPBEXaggDataEmph 2 12" xfId="20665"/>
    <cellStyle name="SAPBEXaggDataEmph 2 12 2" xfId="20666"/>
    <cellStyle name="SAPBEXaggDataEmph 2 12 2 2" xfId="20667"/>
    <cellStyle name="SAPBEXaggDataEmph 2 12 3" xfId="20668"/>
    <cellStyle name="SAPBEXaggDataEmph 2 13" xfId="20669"/>
    <cellStyle name="SAPBEXaggDataEmph 2 13 2" xfId="20670"/>
    <cellStyle name="SAPBEXaggDataEmph 2 13 3" xfId="20671"/>
    <cellStyle name="SAPBEXaggDataEmph 2 14" xfId="20672"/>
    <cellStyle name="SAPBEXaggDataEmph 2 14 2" xfId="20673"/>
    <cellStyle name="SAPBEXaggDataEmph 2 14 3" xfId="20674"/>
    <cellStyle name="SAPBEXaggDataEmph 2 15" xfId="20675"/>
    <cellStyle name="SAPBEXaggDataEmph 2 16" xfId="20676"/>
    <cellStyle name="SAPBEXaggDataEmph 2 17" xfId="63168"/>
    <cellStyle name="SAPBEXaggDataEmph 2 2" xfId="20677"/>
    <cellStyle name="SAPBEXaggDataEmph 2 2 10" xfId="20678"/>
    <cellStyle name="SAPBEXaggDataEmph 2 2 10 2" xfId="20679"/>
    <cellStyle name="SAPBEXaggDataEmph 2 2 10 2 2" xfId="20680"/>
    <cellStyle name="SAPBEXaggDataEmph 2 2 10 3" xfId="20681"/>
    <cellStyle name="SAPBEXaggDataEmph 2 2 11" xfId="20682"/>
    <cellStyle name="SAPBEXaggDataEmph 2 2 11 2" xfId="20683"/>
    <cellStyle name="SAPBEXaggDataEmph 2 2 11 2 2" xfId="20684"/>
    <cellStyle name="SAPBEXaggDataEmph 2 2 11 3" xfId="20685"/>
    <cellStyle name="SAPBEXaggDataEmph 2 2 12" xfId="20686"/>
    <cellStyle name="SAPBEXaggDataEmph 2 2 13" xfId="63169"/>
    <cellStyle name="SAPBEXaggDataEmph 2 2 2" xfId="20687"/>
    <cellStyle name="SAPBEXaggDataEmph 2 2 2 2" xfId="20688"/>
    <cellStyle name="SAPBEXaggDataEmph 2 2 2 2 2" xfId="20689"/>
    <cellStyle name="SAPBEXaggDataEmph 2 2 2 2 2 2" xfId="20690"/>
    <cellStyle name="SAPBEXaggDataEmph 2 2 2 2 2 2 2" xfId="20691"/>
    <cellStyle name="SAPBEXaggDataEmph 2 2 2 2 2 3" xfId="20692"/>
    <cellStyle name="SAPBEXaggDataEmph 2 2 2 2 3" xfId="20693"/>
    <cellStyle name="SAPBEXaggDataEmph 2 2 2 2 3 2" xfId="20694"/>
    <cellStyle name="SAPBEXaggDataEmph 2 2 2 2 3 2 2" xfId="20695"/>
    <cellStyle name="SAPBEXaggDataEmph 2 2 2 2 3 3" xfId="20696"/>
    <cellStyle name="SAPBEXaggDataEmph 2 2 2 2 4" xfId="20697"/>
    <cellStyle name="SAPBEXaggDataEmph 2 2 2 2 4 2" xfId="20698"/>
    <cellStyle name="SAPBEXaggDataEmph 2 2 2 2 5" xfId="20699"/>
    <cellStyle name="SAPBEXaggDataEmph 2 2 2 2 5 2" xfId="20700"/>
    <cellStyle name="SAPBEXaggDataEmph 2 2 2 2 6" xfId="20701"/>
    <cellStyle name="SAPBEXaggDataEmph 2 2 2 3" xfId="20702"/>
    <cellStyle name="SAPBEXaggDataEmph 2 2 2 3 2" xfId="20703"/>
    <cellStyle name="SAPBEXaggDataEmph 2 2 2 3 2 2" xfId="20704"/>
    <cellStyle name="SAPBEXaggDataEmph 2 2 2 3 2 2 2" xfId="20705"/>
    <cellStyle name="SAPBEXaggDataEmph 2 2 2 3 2 3" xfId="20706"/>
    <cellStyle name="SAPBEXaggDataEmph 2 2 2 3 3" xfId="20707"/>
    <cellStyle name="SAPBEXaggDataEmph 2 2 2 3 3 2" xfId="20708"/>
    <cellStyle name="SAPBEXaggDataEmph 2 2 2 3 3 2 2" xfId="20709"/>
    <cellStyle name="SAPBEXaggDataEmph 2 2 2 3 3 3" xfId="20710"/>
    <cellStyle name="SAPBEXaggDataEmph 2 2 2 3 4" xfId="20711"/>
    <cellStyle name="SAPBEXaggDataEmph 2 2 2 3 4 2" xfId="20712"/>
    <cellStyle name="SAPBEXaggDataEmph 2 2 2 3 5" xfId="20713"/>
    <cellStyle name="SAPBEXaggDataEmph 2 2 2 3 5 2" xfId="20714"/>
    <cellStyle name="SAPBEXaggDataEmph 2 2 2 3 6" xfId="20715"/>
    <cellStyle name="SAPBEXaggDataEmph 2 2 2 4" xfId="20716"/>
    <cellStyle name="SAPBEXaggDataEmph 2 2 2 4 2" xfId="20717"/>
    <cellStyle name="SAPBEXaggDataEmph 2 2 2 4 2 2" xfId="20718"/>
    <cellStyle name="SAPBEXaggDataEmph 2 2 2 4 2 2 2" xfId="20719"/>
    <cellStyle name="SAPBEXaggDataEmph 2 2 2 4 2 3" xfId="20720"/>
    <cellStyle name="SAPBEXaggDataEmph 2 2 2 4 3" xfId="20721"/>
    <cellStyle name="SAPBEXaggDataEmph 2 2 2 4 3 2" xfId="20722"/>
    <cellStyle name="SAPBEXaggDataEmph 2 2 2 4 3 2 2" xfId="20723"/>
    <cellStyle name="SAPBEXaggDataEmph 2 2 2 4 3 3" xfId="20724"/>
    <cellStyle name="SAPBEXaggDataEmph 2 2 2 4 4" xfId="20725"/>
    <cellStyle name="SAPBEXaggDataEmph 2 2 2 4 4 2" xfId="20726"/>
    <cellStyle name="SAPBEXaggDataEmph 2 2 2 4 5" xfId="20727"/>
    <cellStyle name="SAPBEXaggDataEmph 2 2 2 4 5 2" xfId="20728"/>
    <cellStyle name="SAPBEXaggDataEmph 2 2 2 4 6" xfId="20729"/>
    <cellStyle name="SAPBEXaggDataEmph 2 2 2 5" xfId="20730"/>
    <cellStyle name="SAPBEXaggDataEmph 2 2 2 5 2" xfId="20731"/>
    <cellStyle name="SAPBEXaggDataEmph 2 2 2 5 2 2" xfId="20732"/>
    <cellStyle name="SAPBEXaggDataEmph 2 2 2 5 2 3" xfId="20733"/>
    <cellStyle name="SAPBEXaggDataEmph 2 2 2 5 3" xfId="20734"/>
    <cellStyle name="SAPBEXaggDataEmph 2 2 2 5 4" xfId="20735"/>
    <cellStyle name="SAPBEXaggDataEmph 2 2 2 6" xfId="20736"/>
    <cellStyle name="SAPBEXaggDataEmph 2 2 2 6 2" xfId="20737"/>
    <cellStyle name="SAPBEXaggDataEmph 2 2 2 6 2 2" xfId="20738"/>
    <cellStyle name="SAPBEXaggDataEmph 2 2 2 6 2 3" xfId="20739"/>
    <cellStyle name="SAPBEXaggDataEmph 2 2 2 6 3" xfId="20740"/>
    <cellStyle name="SAPBEXaggDataEmph 2 2 2 6 4" xfId="20741"/>
    <cellStyle name="SAPBEXaggDataEmph 2 2 2 7" xfId="20742"/>
    <cellStyle name="SAPBEXaggDataEmph 2 2 2 7 2" xfId="20743"/>
    <cellStyle name="SAPBEXaggDataEmph 2 2 2 7 3" xfId="20744"/>
    <cellStyle name="SAPBEXaggDataEmph 2 2 2 8" xfId="20745"/>
    <cellStyle name="SAPBEXaggDataEmph 2 2 2 9" xfId="20746"/>
    <cellStyle name="SAPBEXaggDataEmph 2 2 2_Other Benefits Allocation %" xfId="20747"/>
    <cellStyle name="SAPBEXaggDataEmph 2 2 3" xfId="20748"/>
    <cellStyle name="SAPBEXaggDataEmph 2 2 3 2" xfId="20749"/>
    <cellStyle name="SAPBEXaggDataEmph 2 2 3 2 2" xfId="20750"/>
    <cellStyle name="SAPBEXaggDataEmph 2 2 3 2 2 2" xfId="20751"/>
    <cellStyle name="SAPBEXaggDataEmph 2 2 3 2 2 2 2" xfId="20752"/>
    <cellStyle name="SAPBEXaggDataEmph 2 2 3 2 2 3" xfId="20753"/>
    <cellStyle name="SAPBEXaggDataEmph 2 2 3 2 3" xfId="20754"/>
    <cellStyle name="SAPBEXaggDataEmph 2 2 3 2 3 2" xfId="20755"/>
    <cellStyle name="SAPBEXaggDataEmph 2 2 3 2 3 2 2" xfId="20756"/>
    <cellStyle name="SAPBEXaggDataEmph 2 2 3 2 3 3" xfId="20757"/>
    <cellStyle name="SAPBEXaggDataEmph 2 2 3 2 4" xfId="20758"/>
    <cellStyle name="SAPBEXaggDataEmph 2 2 3 2 4 2" xfId="20759"/>
    <cellStyle name="SAPBEXaggDataEmph 2 2 3 2 5" xfId="20760"/>
    <cellStyle name="SAPBEXaggDataEmph 2 2 3 2 5 2" xfId="20761"/>
    <cellStyle name="SAPBEXaggDataEmph 2 2 3 2 6" xfId="20762"/>
    <cellStyle name="SAPBEXaggDataEmph 2 2 3 3" xfId="20763"/>
    <cellStyle name="SAPBEXaggDataEmph 2 2 3 3 2" xfId="20764"/>
    <cellStyle name="SAPBEXaggDataEmph 2 2 3 3 2 2" xfId="20765"/>
    <cellStyle name="SAPBEXaggDataEmph 2 2 3 3 2 2 2" xfId="20766"/>
    <cellStyle name="SAPBEXaggDataEmph 2 2 3 3 2 3" xfId="20767"/>
    <cellStyle name="SAPBEXaggDataEmph 2 2 3 3 3" xfId="20768"/>
    <cellStyle name="SAPBEXaggDataEmph 2 2 3 3 3 2" xfId="20769"/>
    <cellStyle name="SAPBEXaggDataEmph 2 2 3 3 3 2 2" xfId="20770"/>
    <cellStyle name="SAPBEXaggDataEmph 2 2 3 3 3 3" xfId="20771"/>
    <cellStyle name="SAPBEXaggDataEmph 2 2 3 3 4" xfId="20772"/>
    <cellStyle name="SAPBEXaggDataEmph 2 2 3 3 4 2" xfId="20773"/>
    <cellStyle name="SAPBEXaggDataEmph 2 2 3 3 5" xfId="20774"/>
    <cellStyle name="SAPBEXaggDataEmph 2 2 3 3 5 2" xfId="20775"/>
    <cellStyle name="SAPBEXaggDataEmph 2 2 3 3 6" xfId="20776"/>
    <cellStyle name="SAPBEXaggDataEmph 2 2 3 4" xfId="20777"/>
    <cellStyle name="SAPBEXaggDataEmph 2 2 3 4 2" xfId="20778"/>
    <cellStyle name="SAPBEXaggDataEmph 2 2 3 4 2 2" xfId="20779"/>
    <cellStyle name="SAPBEXaggDataEmph 2 2 3 4 2 3" xfId="20780"/>
    <cellStyle name="SAPBEXaggDataEmph 2 2 3 4 3" xfId="20781"/>
    <cellStyle name="SAPBEXaggDataEmph 2 2 3 4 4" xfId="20782"/>
    <cellStyle name="SAPBEXaggDataEmph 2 2 3 5" xfId="20783"/>
    <cellStyle name="SAPBEXaggDataEmph 2 2 3 5 2" xfId="20784"/>
    <cellStyle name="SAPBEXaggDataEmph 2 2 3 5 2 2" xfId="20785"/>
    <cellStyle name="SAPBEXaggDataEmph 2 2 3 5 2 3" xfId="20786"/>
    <cellStyle name="SAPBEXaggDataEmph 2 2 3 5 3" xfId="20787"/>
    <cellStyle name="SAPBEXaggDataEmph 2 2 3 5 4" xfId="20788"/>
    <cellStyle name="SAPBEXaggDataEmph 2 2 3 6" xfId="20789"/>
    <cellStyle name="SAPBEXaggDataEmph 2 2 3 6 2" xfId="20790"/>
    <cellStyle name="SAPBEXaggDataEmph 2 2 3 6 2 2" xfId="20791"/>
    <cellStyle name="SAPBEXaggDataEmph 2 2 3 6 2 3" xfId="20792"/>
    <cellStyle name="SAPBEXaggDataEmph 2 2 3 6 3" xfId="20793"/>
    <cellStyle name="SAPBEXaggDataEmph 2 2 3 6 4" xfId="20794"/>
    <cellStyle name="SAPBEXaggDataEmph 2 2 3 7" xfId="20795"/>
    <cellStyle name="SAPBEXaggDataEmph 2 2 3 7 2" xfId="20796"/>
    <cellStyle name="SAPBEXaggDataEmph 2 2 3 7 3" xfId="20797"/>
    <cellStyle name="SAPBEXaggDataEmph 2 2 3 8" xfId="20798"/>
    <cellStyle name="SAPBEXaggDataEmph 2 2 3 9" xfId="20799"/>
    <cellStyle name="SAPBEXaggDataEmph 2 2 3_Other Benefits Allocation %" xfId="20800"/>
    <cellStyle name="SAPBEXaggDataEmph 2 2 4" xfId="20801"/>
    <cellStyle name="SAPBEXaggDataEmph 2 2 4 2" xfId="20802"/>
    <cellStyle name="SAPBEXaggDataEmph 2 2 4 2 2" xfId="20803"/>
    <cellStyle name="SAPBEXaggDataEmph 2 2 4 2 2 2" xfId="20804"/>
    <cellStyle name="SAPBEXaggDataEmph 2 2 4 2 2 3" xfId="20805"/>
    <cellStyle name="SAPBEXaggDataEmph 2 2 4 2 3" xfId="20806"/>
    <cellStyle name="SAPBEXaggDataEmph 2 2 4 2 4" xfId="20807"/>
    <cellStyle name="SAPBEXaggDataEmph 2 2 4 3" xfId="20808"/>
    <cellStyle name="SAPBEXaggDataEmph 2 2 4 3 2" xfId="20809"/>
    <cellStyle name="SAPBEXaggDataEmph 2 2 4 3 2 2" xfId="20810"/>
    <cellStyle name="SAPBEXaggDataEmph 2 2 4 3 2 3" xfId="20811"/>
    <cellStyle name="SAPBEXaggDataEmph 2 2 4 3 3" xfId="20812"/>
    <cellStyle name="SAPBEXaggDataEmph 2 2 4 3 4" xfId="20813"/>
    <cellStyle name="SAPBEXaggDataEmph 2 2 4 4" xfId="20814"/>
    <cellStyle name="SAPBEXaggDataEmph 2 2 4 4 2" xfId="20815"/>
    <cellStyle name="SAPBEXaggDataEmph 2 2 4 4 2 2" xfId="20816"/>
    <cellStyle name="SAPBEXaggDataEmph 2 2 4 4 2 3" xfId="20817"/>
    <cellStyle name="SAPBEXaggDataEmph 2 2 4 4 3" xfId="20818"/>
    <cellStyle name="SAPBEXaggDataEmph 2 2 4 4 4" xfId="20819"/>
    <cellStyle name="SAPBEXaggDataEmph 2 2 4 5" xfId="20820"/>
    <cellStyle name="SAPBEXaggDataEmph 2 2 4 5 2" xfId="20821"/>
    <cellStyle name="SAPBEXaggDataEmph 2 2 4 5 2 2" xfId="20822"/>
    <cellStyle name="SAPBEXaggDataEmph 2 2 4 5 2 3" xfId="20823"/>
    <cellStyle name="SAPBEXaggDataEmph 2 2 4 5 3" xfId="20824"/>
    <cellStyle name="SAPBEXaggDataEmph 2 2 4 5 4" xfId="20825"/>
    <cellStyle name="SAPBEXaggDataEmph 2 2 4 6" xfId="20826"/>
    <cellStyle name="SAPBEXaggDataEmph 2 2 4 6 2" xfId="20827"/>
    <cellStyle name="SAPBEXaggDataEmph 2 2 4 6 2 2" xfId="20828"/>
    <cellStyle name="SAPBEXaggDataEmph 2 2 4 6 2 3" xfId="20829"/>
    <cellStyle name="SAPBEXaggDataEmph 2 2 4 6 3" xfId="20830"/>
    <cellStyle name="SAPBEXaggDataEmph 2 2 4 6 4" xfId="20831"/>
    <cellStyle name="SAPBEXaggDataEmph 2 2 4 7" xfId="20832"/>
    <cellStyle name="SAPBEXaggDataEmph 2 2 4 7 2" xfId="20833"/>
    <cellStyle name="SAPBEXaggDataEmph 2 2 4 7 3" xfId="20834"/>
    <cellStyle name="SAPBEXaggDataEmph 2 2 4 8" xfId="20835"/>
    <cellStyle name="SAPBEXaggDataEmph 2 2 4 9" xfId="20836"/>
    <cellStyle name="SAPBEXaggDataEmph 2 2 5" xfId="20837"/>
    <cellStyle name="SAPBEXaggDataEmph 2 2 5 2" xfId="20838"/>
    <cellStyle name="SAPBEXaggDataEmph 2 2 5 2 2" xfId="20839"/>
    <cellStyle name="SAPBEXaggDataEmph 2 2 5 2 3" xfId="20840"/>
    <cellStyle name="SAPBEXaggDataEmph 2 2 5 3" xfId="20841"/>
    <cellStyle name="SAPBEXaggDataEmph 2 2 5 4" xfId="20842"/>
    <cellStyle name="SAPBEXaggDataEmph 2 2 6" xfId="20843"/>
    <cellStyle name="SAPBEXaggDataEmph 2 2 6 2" xfId="20844"/>
    <cellStyle name="SAPBEXaggDataEmph 2 2 6 2 2" xfId="20845"/>
    <cellStyle name="SAPBEXaggDataEmph 2 2 6 2 3" xfId="20846"/>
    <cellStyle name="SAPBEXaggDataEmph 2 2 6 3" xfId="20847"/>
    <cellStyle name="SAPBEXaggDataEmph 2 2 6 4" xfId="20848"/>
    <cellStyle name="SAPBEXaggDataEmph 2 2 7" xfId="20849"/>
    <cellStyle name="SAPBEXaggDataEmph 2 2 7 2" xfId="20850"/>
    <cellStyle name="SAPBEXaggDataEmph 2 2 7 2 2" xfId="20851"/>
    <cellStyle name="SAPBEXaggDataEmph 2 2 7 2 3" xfId="20852"/>
    <cellStyle name="SAPBEXaggDataEmph 2 2 7 3" xfId="20853"/>
    <cellStyle name="SAPBEXaggDataEmph 2 2 7 4" xfId="20854"/>
    <cellStyle name="SAPBEXaggDataEmph 2 2 8" xfId="20855"/>
    <cellStyle name="SAPBEXaggDataEmph 2 2 8 2" xfId="20856"/>
    <cellStyle name="SAPBEXaggDataEmph 2 2 8 2 2" xfId="20857"/>
    <cellStyle name="SAPBEXaggDataEmph 2 2 8 2 3" xfId="20858"/>
    <cellStyle name="SAPBEXaggDataEmph 2 2 8 3" xfId="20859"/>
    <cellStyle name="SAPBEXaggDataEmph 2 2 8 4" xfId="20860"/>
    <cellStyle name="SAPBEXaggDataEmph 2 2 9" xfId="20861"/>
    <cellStyle name="SAPBEXaggDataEmph 2 2 9 2" xfId="20862"/>
    <cellStyle name="SAPBEXaggDataEmph 2 2 9 2 2" xfId="20863"/>
    <cellStyle name="SAPBEXaggDataEmph 2 2 9 2 3" xfId="20864"/>
    <cellStyle name="SAPBEXaggDataEmph 2 2 9 3" xfId="20865"/>
    <cellStyle name="SAPBEXaggDataEmph 2 2 9 4" xfId="20866"/>
    <cellStyle name="SAPBEXaggDataEmph 2 2_401K Summary" xfId="20867"/>
    <cellStyle name="SAPBEXaggDataEmph 2 3" xfId="20868"/>
    <cellStyle name="SAPBEXaggDataEmph 2 3 10" xfId="20869"/>
    <cellStyle name="SAPBEXaggDataEmph 2 3 10 2" xfId="20870"/>
    <cellStyle name="SAPBEXaggDataEmph 2 3 10 2 2" xfId="20871"/>
    <cellStyle name="SAPBEXaggDataEmph 2 3 10 3" xfId="20872"/>
    <cellStyle name="SAPBEXaggDataEmph 2 3 11" xfId="20873"/>
    <cellStyle name="SAPBEXaggDataEmph 2 3 11 2" xfId="20874"/>
    <cellStyle name="SAPBEXaggDataEmph 2 3 11 2 2" xfId="20875"/>
    <cellStyle name="SAPBEXaggDataEmph 2 3 11 3" xfId="20876"/>
    <cellStyle name="SAPBEXaggDataEmph 2 3 12" xfId="20877"/>
    <cellStyle name="SAPBEXaggDataEmph 2 3 2" xfId="20878"/>
    <cellStyle name="SAPBEXaggDataEmph 2 3 2 2" xfId="20879"/>
    <cellStyle name="SAPBEXaggDataEmph 2 3 2 2 2" xfId="20880"/>
    <cellStyle name="SAPBEXaggDataEmph 2 3 2 2 2 2" xfId="20881"/>
    <cellStyle name="SAPBEXaggDataEmph 2 3 2 2 2 2 2" xfId="20882"/>
    <cellStyle name="SAPBEXaggDataEmph 2 3 2 2 2 3" xfId="20883"/>
    <cellStyle name="SAPBEXaggDataEmph 2 3 2 2 3" xfId="20884"/>
    <cellStyle name="SAPBEXaggDataEmph 2 3 2 2 3 2" xfId="20885"/>
    <cellStyle name="SAPBEXaggDataEmph 2 3 2 2 3 2 2" xfId="20886"/>
    <cellStyle name="SAPBEXaggDataEmph 2 3 2 2 3 3" xfId="20887"/>
    <cellStyle name="SAPBEXaggDataEmph 2 3 2 2 4" xfId="20888"/>
    <cellStyle name="SAPBEXaggDataEmph 2 3 2 2 4 2" xfId="20889"/>
    <cellStyle name="SAPBEXaggDataEmph 2 3 2 2 5" xfId="20890"/>
    <cellStyle name="SAPBEXaggDataEmph 2 3 2 2 5 2" xfId="20891"/>
    <cellStyle name="SAPBEXaggDataEmph 2 3 2 2 6" xfId="20892"/>
    <cellStyle name="SAPBEXaggDataEmph 2 3 2 3" xfId="20893"/>
    <cellStyle name="SAPBEXaggDataEmph 2 3 2 3 2" xfId="20894"/>
    <cellStyle name="SAPBEXaggDataEmph 2 3 2 3 2 2" xfId="20895"/>
    <cellStyle name="SAPBEXaggDataEmph 2 3 2 3 2 2 2" xfId="20896"/>
    <cellStyle name="SAPBEXaggDataEmph 2 3 2 3 2 3" xfId="20897"/>
    <cellStyle name="SAPBEXaggDataEmph 2 3 2 3 3" xfId="20898"/>
    <cellStyle name="SAPBEXaggDataEmph 2 3 2 3 3 2" xfId="20899"/>
    <cellStyle name="SAPBEXaggDataEmph 2 3 2 3 3 2 2" xfId="20900"/>
    <cellStyle name="SAPBEXaggDataEmph 2 3 2 3 3 3" xfId="20901"/>
    <cellStyle name="SAPBEXaggDataEmph 2 3 2 3 4" xfId="20902"/>
    <cellStyle name="SAPBEXaggDataEmph 2 3 2 3 4 2" xfId="20903"/>
    <cellStyle name="SAPBEXaggDataEmph 2 3 2 3 5" xfId="20904"/>
    <cellStyle name="SAPBEXaggDataEmph 2 3 2 3 5 2" xfId="20905"/>
    <cellStyle name="SAPBEXaggDataEmph 2 3 2 3 6" xfId="20906"/>
    <cellStyle name="SAPBEXaggDataEmph 2 3 2 4" xfId="20907"/>
    <cellStyle name="SAPBEXaggDataEmph 2 3 2 4 2" xfId="20908"/>
    <cellStyle name="SAPBEXaggDataEmph 2 3 2 4 2 2" xfId="20909"/>
    <cellStyle name="SAPBEXaggDataEmph 2 3 2 4 2 2 2" xfId="20910"/>
    <cellStyle name="SAPBEXaggDataEmph 2 3 2 4 2 3" xfId="20911"/>
    <cellStyle name="SAPBEXaggDataEmph 2 3 2 4 3" xfId="20912"/>
    <cellStyle name="SAPBEXaggDataEmph 2 3 2 4 3 2" xfId="20913"/>
    <cellStyle name="SAPBEXaggDataEmph 2 3 2 4 3 2 2" xfId="20914"/>
    <cellStyle name="SAPBEXaggDataEmph 2 3 2 4 3 3" xfId="20915"/>
    <cellStyle name="SAPBEXaggDataEmph 2 3 2 4 4" xfId="20916"/>
    <cellStyle name="SAPBEXaggDataEmph 2 3 2 4 4 2" xfId="20917"/>
    <cellStyle name="SAPBEXaggDataEmph 2 3 2 4 5" xfId="20918"/>
    <cellStyle name="SAPBEXaggDataEmph 2 3 2 4 5 2" xfId="20919"/>
    <cellStyle name="SAPBEXaggDataEmph 2 3 2 4 6" xfId="20920"/>
    <cellStyle name="SAPBEXaggDataEmph 2 3 2 5" xfId="20921"/>
    <cellStyle name="SAPBEXaggDataEmph 2 3 2 5 2" xfId="20922"/>
    <cellStyle name="SAPBEXaggDataEmph 2 3 2 5 2 2" xfId="20923"/>
    <cellStyle name="SAPBEXaggDataEmph 2 3 2 5 3" xfId="20924"/>
    <cellStyle name="SAPBEXaggDataEmph 2 3 2 6" xfId="20925"/>
    <cellStyle name="SAPBEXaggDataEmph 2 3 2_Other Benefits Allocation %" xfId="20926"/>
    <cellStyle name="SAPBEXaggDataEmph 2 3 3" xfId="20927"/>
    <cellStyle name="SAPBEXaggDataEmph 2 3 3 2" xfId="20928"/>
    <cellStyle name="SAPBEXaggDataEmph 2 3 3 2 2" xfId="20929"/>
    <cellStyle name="SAPBEXaggDataEmph 2 3 3 2 2 2" xfId="20930"/>
    <cellStyle name="SAPBEXaggDataEmph 2 3 3 2 2 2 2" xfId="20931"/>
    <cellStyle name="SAPBEXaggDataEmph 2 3 3 2 2 3" xfId="20932"/>
    <cellStyle name="SAPBEXaggDataEmph 2 3 3 2 3" xfId="20933"/>
    <cellStyle name="SAPBEXaggDataEmph 2 3 3 2 3 2" xfId="20934"/>
    <cellStyle name="SAPBEXaggDataEmph 2 3 3 2 3 2 2" xfId="20935"/>
    <cellStyle name="SAPBEXaggDataEmph 2 3 3 2 3 3" xfId="20936"/>
    <cellStyle name="SAPBEXaggDataEmph 2 3 3 2 4" xfId="20937"/>
    <cellStyle name="SAPBEXaggDataEmph 2 3 3 2 4 2" xfId="20938"/>
    <cellStyle name="SAPBEXaggDataEmph 2 3 3 2 5" xfId="20939"/>
    <cellStyle name="SAPBEXaggDataEmph 2 3 3 2 5 2" xfId="20940"/>
    <cellStyle name="SAPBEXaggDataEmph 2 3 3 2 6" xfId="20941"/>
    <cellStyle name="SAPBEXaggDataEmph 2 3 3 3" xfId="20942"/>
    <cellStyle name="SAPBEXaggDataEmph 2 3 3 3 2" xfId="20943"/>
    <cellStyle name="SAPBEXaggDataEmph 2 3 3 3 2 2" xfId="20944"/>
    <cellStyle name="SAPBEXaggDataEmph 2 3 3 3 2 2 2" xfId="20945"/>
    <cellStyle name="SAPBEXaggDataEmph 2 3 3 3 2 3" xfId="20946"/>
    <cellStyle name="SAPBEXaggDataEmph 2 3 3 3 3" xfId="20947"/>
    <cellStyle name="SAPBEXaggDataEmph 2 3 3 3 3 2" xfId="20948"/>
    <cellStyle name="SAPBEXaggDataEmph 2 3 3 3 3 2 2" xfId="20949"/>
    <cellStyle name="SAPBEXaggDataEmph 2 3 3 3 3 3" xfId="20950"/>
    <cellStyle name="SAPBEXaggDataEmph 2 3 3 3 4" xfId="20951"/>
    <cellStyle name="SAPBEXaggDataEmph 2 3 3 3 4 2" xfId="20952"/>
    <cellStyle name="SAPBEXaggDataEmph 2 3 3 3 5" xfId="20953"/>
    <cellStyle name="SAPBEXaggDataEmph 2 3 3 3 5 2" xfId="20954"/>
    <cellStyle name="SAPBEXaggDataEmph 2 3 3 3 6" xfId="20955"/>
    <cellStyle name="SAPBEXaggDataEmph 2 3 3 4" xfId="20956"/>
    <cellStyle name="SAPBEXaggDataEmph 2 3 3 4 2" xfId="20957"/>
    <cellStyle name="SAPBEXaggDataEmph 2 3 3 4 2 2" xfId="20958"/>
    <cellStyle name="SAPBEXaggDataEmph 2 3 3 4 3" xfId="20959"/>
    <cellStyle name="SAPBEXaggDataEmph 2 3 3 5" xfId="20960"/>
    <cellStyle name="SAPBEXaggDataEmph 2 3 3 5 2" xfId="20961"/>
    <cellStyle name="SAPBEXaggDataEmph 2 3 3 5 2 2" xfId="20962"/>
    <cellStyle name="SAPBEXaggDataEmph 2 3 3 5 3" xfId="20963"/>
    <cellStyle name="SAPBEXaggDataEmph 2 3 3 6" xfId="20964"/>
    <cellStyle name="SAPBEXaggDataEmph 2 3 3 6 2" xfId="20965"/>
    <cellStyle name="SAPBEXaggDataEmph 2 3 3 7" xfId="20966"/>
    <cellStyle name="SAPBEXaggDataEmph 2 3 3 7 2" xfId="20967"/>
    <cellStyle name="SAPBEXaggDataEmph 2 3 3 8" xfId="20968"/>
    <cellStyle name="SAPBEXaggDataEmph 2 3 3_Other Benefits Allocation %" xfId="20969"/>
    <cellStyle name="SAPBEXaggDataEmph 2 3 4" xfId="20970"/>
    <cellStyle name="SAPBEXaggDataEmph 2 3 4 2" xfId="20971"/>
    <cellStyle name="SAPBEXaggDataEmph 2 3 4 2 2" xfId="20972"/>
    <cellStyle name="SAPBEXaggDataEmph 2 3 4 2 3" xfId="20973"/>
    <cellStyle name="SAPBEXaggDataEmph 2 3 4 3" xfId="20974"/>
    <cellStyle name="SAPBEXaggDataEmph 2 3 4 4" xfId="20975"/>
    <cellStyle name="SAPBEXaggDataEmph 2 3 5" xfId="20976"/>
    <cellStyle name="SAPBEXaggDataEmph 2 3 5 2" xfId="20977"/>
    <cellStyle name="SAPBEXaggDataEmph 2 3 5 2 2" xfId="20978"/>
    <cellStyle name="SAPBEXaggDataEmph 2 3 5 2 3" xfId="20979"/>
    <cellStyle name="SAPBEXaggDataEmph 2 3 5 3" xfId="20980"/>
    <cellStyle name="SAPBEXaggDataEmph 2 3 5 4" xfId="20981"/>
    <cellStyle name="SAPBEXaggDataEmph 2 3 6" xfId="20982"/>
    <cellStyle name="SAPBEXaggDataEmph 2 3 6 2" xfId="20983"/>
    <cellStyle name="SAPBEXaggDataEmph 2 3 6 2 2" xfId="20984"/>
    <cellStyle name="SAPBEXaggDataEmph 2 3 6 2 3" xfId="20985"/>
    <cellStyle name="SAPBEXaggDataEmph 2 3 6 3" xfId="20986"/>
    <cellStyle name="SAPBEXaggDataEmph 2 3 6 4" xfId="20987"/>
    <cellStyle name="SAPBEXaggDataEmph 2 3 7" xfId="20988"/>
    <cellStyle name="SAPBEXaggDataEmph 2 3 7 2" xfId="20989"/>
    <cellStyle name="SAPBEXaggDataEmph 2 3 7 2 2" xfId="20990"/>
    <cellStyle name="SAPBEXaggDataEmph 2 3 7 3" xfId="20991"/>
    <cellStyle name="SAPBEXaggDataEmph 2 3 8" xfId="20992"/>
    <cellStyle name="SAPBEXaggDataEmph 2 3 8 2" xfId="20993"/>
    <cellStyle name="SAPBEXaggDataEmph 2 3 8 2 2" xfId="20994"/>
    <cellStyle name="SAPBEXaggDataEmph 2 3 8 3" xfId="20995"/>
    <cellStyle name="SAPBEXaggDataEmph 2 3 9" xfId="20996"/>
    <cellStyle name="SAPBEXaggDataEmph 2 3 9 2" xfId="20997"/>
    <cellStyle name="SAPBEXaggDataEmph 2 3 9 2 2" xfId="20998"/>
    <cellStyle name="SAPBEXaggDataEmph 2 3 9 3" xfId="20999"/>
    <cellStyle name="SAPBEXaggDataEmph 2 3_401K Summary" xfId="21000"/>
    <cellStyle name="SAPBEXaggDataEmph 2 4" xfId="21001"/>
    <cellStyle name="SAPBEXaggDataEmph 2 4 2" xfId="21002"/>
    <cellStyle name="SAPBEXaggDataEmph 2 4 2 2" xfId="21003"/>
    <cellStyle name="SAPBEXaggDataEmph 2 4 2 2 2" xfId="21004"/>
    <cellStyle name="SAPBEXaggDataEmph 2 4 2 2 2 2" xfId="21005"/>
    <cellStyle name="SAPBEXaggDataEmph 2 4 2 2 3" xfId="21006"/>
    <cellStyle name="SAPBEXaggDataEmph 2 4 2 3" xfId="21007"/>
    <cellStyle name="SAPBEXaggDataEmph 2 4 2 3 2" xfId="21008"/>
    <cellStyle name="SAPBEXaggDataEmph 2 4 2 3 2 2" xfId="21009"/>
    <cellStyle name="SAPBEXaggDataEmph 2 4 2 3 3" xfId="21010"/>
    <cellStyle name="SAPBEXaggDataEmph 2 4 2 4" xfId="21011"/>
    <cellStyle name="SAPBEXaggDataEmph 2 4 2 4 2" xfId="21012"/>
    <cellStyle name="SAPBEXaggDataEmph 2 4 2 5" xfId="21013"/>
    <cellStyle name="SAPBEXaggDataEmph 2 4 2 5 2" xfId="21014"/>
    <cellStyle name="SAPBEXaggDataEmph 2 4 2 6" xfId="21015"/>
    <cellStyle name="SAPBEXaggDataEmph 2 4 3" xfId="21016"/>
    <cellStyle name="SAPBEXaggDataEmph 2 4 3 2" xfId="21017"/>
    <cellStyle name="SAPBEXaggDataEmph 2 4 3 2 2" xfId="21018"/>
    <cellStyle name="SAPBEXaggDataEmph 2 4 3 2 2 2" xfId="21019"/>
    <cellStyle name="SAPBEXaggDataEmph 2 4 3 2 3" xfId="21020"/>
    <cellStyle name="SAPBEXaggDataEmph 2 4 3 3" xfId="21021"/>
    <cellStyle name="SAPBEXaggDataEmph 2 4 3 3 2" xfId="21022"/>
    <cellStyle name="SAPBEXaggDataEmph 2 4 3 3 2 2" xfId="21023"/>
    <cellStyle name="SAPBEXaggDataEmph 2 4 3 3 3" xfId="21024"/>
    <cellStyle name="SAPBEXaggDataEmph 2 4 3 4" xfId="21025"/>
    <cellStyle name="SAPBEXaggDataEmph 2 4 3 4 2" xfId="21026"/>
    <cellStyle name="SAPBEXaggDataEmph 2 4 3 5" xfId="21027"/>
    <cellStyle name="SAPBEXaggDataEmph 2 4 3 5 2" xfId="21028"/>
    <cellStyle name="SAPBEXaggDataEmph 2 4 3 6" xfId="21029"/>
    <cellStyle name="SAPBEXaggDataEmph 2 4 4" xfId="21030"/>
    <cellStyle name="SAPBEXaggDataEmph 2 4 4 2" xfId="21031"/>
    <cellStyle name="SAPBEXaggDataEmph 2 4 4 2 2" xfId="21032"/>
    <cellStyle name="SAPBEXaggDataEmph 2 4 4 2 2 2" xfId="21033"/>
    <cellStyle name="SAPBEXaggDataEmph 2 4 4 2 3" xfId="21034"/>
    <cellStyle name="SAPBEXaggDataEmph 2 4 4 3" xfId="21035"/>
    <cellStyle name="SAPBEXaggDataEmph 2 4 4 3 2" xfId="21036"/>
    <cellStyle name="SAPBEXaggDataEmph 2 4 4 3 2 2" xfId="21037"/>
    <cellStyle name="SAPBEXaggDataEmph 2 4 4 3 3" xfId="21038"/>
    <cellStyle name="SAPBEXaggDataEmph 2 4 4 4" xfId="21039"/>
    <cellStyle name="SAPBEXaggDataEmph 2 4 4 4 2" xfId="21040"/>
    <cellStyle name="SAPBEXaggDataEmph 2 4 4 5" xfId="21041"/>
    <cellStyle name="SAPBEXaggDataEmph 2 4 4 5 2" xfId="21042"/>
    <cellStyle name="SAPBEXaggDataEmph 2 4 4 6" xfId="21043"/>
    <cellStyle name="SAPBEXaggDataEmph 2 4 5" xfId="21044"/>
    <cellStyle name="SAPBEXaggDataEmph 2 4 5 2" xfId="21045"/>
    <cellStyle name="SAPBEXaggDataEmph 2 4 5 2 2" xfId="21046"/>
    <cellStyle name="SAPBEXaggDataEmph 2 4 5 2 3" xfId="21047"/>
    <cellStyle name="SAPBEXaggDataEmph 2 4 5 3" xfId="21048"/>
    <cellStyle name="SAPBEXaggDataEmph 2 4 5 4" xfId="21049"/>
    <cellStyle name="SAPBEXaggDataEmph 2 4 6" xfId="21050"/>
    <cellStyle name="SAPBEXaggDataEmph 2 4 6 2" xfId="21051"/>
    <cellStyle name="SAPBEXaggDataEmph 2 4 6 2 2" xfId="21052"/>
    <cellStyle name="SAPBEXaggDataEmph 2 4 6 2 3" xfId="21053"/>
    <cellStyle name="SAPBEXaggDataEmph 2 4 6 3" xfId="21054"/>
    <cellStyle name="SAPBEXaggDataEmph 2 4 6 4" xfId="21055"/>
    <cellStyle name="SAPBEXaggDataEmph 2 4 7" xfId="21056"/>
    <cellStyle name="SAPBEXaggDataEmph 2 4 7 2" xfId="21057"/>
    <cellStyle name="SAPBEXaggDataEmph 2 4 7 3" xfId="21058"/>
    <cellStyle name="SAPBEXaggDataEmph 2 4 8" xfId="21059"/>
    <cellStyle name="SAPBEXaggDataEmph 2 4 9" xfId="21060"/>
    <cellStyle name="SAPBEXaggDataEmph 2 4_Other Benefits Allocation %" xfId="21061"/>
    <cellStyle name="SAPBEXaggDataEmph 2 5" xfId="21062"/>
    <cellStyle name="SAPBEXaggDataEmph 2 5 2" xfId="21063"/>
    <cellStyle name="SAPBEXaggDataEmph 2 5 2 2" xfId="21064"/>
    <cellStyle name="SAPBEXaggDataEmph 2 5 2 2 2" xfId="21065"/>
    <cellStyle name="SAPBEXaggDataEmph 2 5 2 2 3" xfId="21066"/>
    <cellStyle name="SAPBEXaggDataEmph 2 5 2 3" xfId="21067"/>
    <cellStyle name="SAPBEXaggDataEmph 2 5 2 4" xfId="21068"/>
    <cellStyle name="SAPBEXaggDataEmph 2 5 3" xfId="21069"/>
    <cellStyle name="SAPBEXaggDataEmph 2 5 3 2" xfId="21070"/>
    <cellStyle name="SAPBEXaggDataEmph 2 5 3 2 2" xfId="21071"/>
    <cellStyle name="SAPBEXaggDataEmph 2 5 3 2 3" xfId="21072"/>
    <cellStyle name="SAPBEXaggDataEmph 2 5 3 3" xfId="21073"/>
    <cellStyle name="SAPBEXaggDataEmph 2 5 3 4" xfId="21074"/>
    <cellStyle name="SAPBEXaggDataEmph 2 5 4" xfId="21075"/>
    <cellStyle name="SAPBEXaggDataEmph 2 5 4 2" xfId="21076"/>
    <cellStyle name="SAPBEXaggDataEmph 2 5 4 2 2" xfId="21077"/>
    <cellStyle name="SAPBEXaggDataEmph 2 5 4 2 3" xfId="21078"/>
    <cellStyle name="SAPBEXaggDataEmph 2 5 4 3" xfId="21079"/>
    <cellStyle name="SAPBEXaggDataEmph 2 5 4 4" xfId="21080"/>
    <cellStyle name="SAPBEXaggDataEmph 2 5 5" xfId="21081"/>
    <cellStyle name="SAPBEXaggDataEmph 2 5 5 2" xfId="21082"/>
    <cellStyle name="SAPBEXaggDataEmph 2 5 5 2 2" xfId="21083"/>
    <cellStyle name="SAPBEXaggDataEmph 2 5 5 2 3" xfId="21084"/>
    <cellStyle name="SAPBEXaggDataEmph 2 5 5 3" xfId="21085"/>
    <cellStyle name="SAPBEXaggDataEmph 2 5 5 4" xfId="21086"/>
    <cellStyle name="SAPBEXaggDataEmph 2 5 6" xfId="21087"/>
    <cellStyle name="SAPBEXaggDataEmph 2 5 6 2" xfId="21088"/>
    <cellStyle name="SAPBEXaggDataEmph 2 5 6 2 2" xfId="21089"/>
    <cellStyle name="SAPBEXaggDataEmph 2 5 6 2 3" xfId="21090"/>
    <cellStyle name="SAPBEXaggDataEmph 2 5 6 3" xfId="21091"/>
    <cellStyle name="SAPBEXaggDataEmph 2 5 6 4" xfId="21092"/>
    <cellStyle name="SAPBEXaggDataEmph 2 5 7" xfId="21093"/>
    <cellStyle name="SAPBEXaggDataEmph 2 5 7 2" xfId="21094"/>
    <cellStyle name="SAPBEXaggDataEmph 2 5 7 3" xfId="21095"/>
    <cellStyle name="SAPBEXaggDataEmph 2 5 8" xfId="21096"/>
    <cellStyle name="SAPBEXaggDataEmph 2 5 9" xfId="21097"/>
    <cellStyle name="SAPBEXaggDataEmph 2 6" xfId="21098"/>
    <cellStyle name="SAPBEXaggDataEmph 2 6 2" xfId="21099"/>
    <cellStyle name="SAPBEXaggDataEmph 2 6 2 2" xfId="21100"/>
    <cellStyle name="SAPBEXaggDataEmph 2 6 2 3" xfId="21101"/>
    <cellStyle name="SAPBEXaggDataEmph 2 6 3" xfId="21102"/>
    <cellStyle name="SAPBEXaggDataEmph 2 6 4" xfId="21103"/>
    <cellStyle name="SAPBEXaggDataEmph 2 7" xfId="21104"/>
    <cellStyle name="SAPBEXaggDataEmph 2 7 2" xfId="21105"/>
    <cellStyle name="SAPBEXaggDataEmph 2 7 2 2" xfId="21106"/>
    <cellStyle name="SAPBEXaggDataEmph 2 7 2 3" xfId="21107"/>
    <cellStyle name="SAPBEXaggDataEmph 2 7 3" xfId="21108"/>
    <cellStyle name="SAPBEXaggDataEmph 2 7 4" xfId="21109"/>
    <cellStyle name="SAPBEXaggDataEmph 2 8" xfId="21110"/>
    <cellStyle name="SAPBEXaggDataEmph 2 8 2" xfId="21111"/>
    <cellStyle name="SAPBEXaggDataEmph 2 8 2 2" xfId="21112"/>
    <cellStyle name="SAPBEXaggDataEmph 2 8 2 3" xfId="21113"/>
    <cellStyle name="SAPBEXaggDataEmph 2 8 3" xfId="21114"/>
    <cellStyle name="SAPBEXaggDataEmph 2 8 4" xfId="21115"/>
    <cellStyle name="SAPBEXaggDataEmph 2 9" xfId="21116"/>
    <cellStyle name="SAPBEXaggDataEmph 2 9 2" xfId="21117"/>
    <cellStyle name="SAPBEXaggDataEmph 2 9 2 2" xfId="21118"/>
    <cellStyle name="SAPBEXaggDataEmph 2 9 2 2 2" xfId="21119"/>
    <cellStyle name="SAPBEXaggDataEmph 2 9 2 2 2 2" xfId="21120"/>
    <cellStyle name="SAPBEXaggDataEmph 2 9 2 2 3" xfId="21121"/>
    <cellStyle name="SAPBEXaggDataEmph 2 9 2 3" xfId="21122"/>
    <cellStyle name="SAPBEXaggDataEmph 2 9 2 3 2" xfId="21123"/>
    <cellStyle name="SAPBEXaggDataEmph 2 9 2 3 2 2" xfId="21124"/>
    <cellStyle name="SAPBEXaggDataEmph 2 9 2 3 3" xfId="21125"/>
    <cellStyle name="SAPBEXaggDataEmph 2 9 2 4" xfId="21126"/>
    <cellStyle name="SAPBEXaggDataEmph 2 9 2 4 2" xfId="21127"/>
    <cellStyle name="SAPBEXaggDataEmph 2 9 2 5" xfId="21128"/>
    <cellStyle name="SAPBEXaggDataEmph 2 9 2 5 2" xfId="21129"/>
    <cellStyle name="SAPBEXaggDataEmph 2 9 2 6" xfId="21130"/>
    <cellStyle name="SAPBEXaggDataEmph 2 9 3" xfId="21131"/>
    <cellStyle name="SAPBEXaggDataEmph 2 9 3 2" xfId="21132"/>
    <cellStyle name="SAPBEXaggDataEmph 2 9 3 2 2" xfId="21133"/>
    <cellStyle name="SAPBEXaggDataEmph 2 9 3 2 2 2" xfId="21134"/>
    <cellStyle name="SAPBEXaggDataEmph 2 9 3 2 3" xfId="21135"/>
    <cellStyle name="SAPBEXaggDataEmph 2 9 3 3" xfId="21136"/>
    <cellStyle name="SAPBEXaggDataEmph 2 9 3 3 2" xfId="21137"/>
    <cellStyle name="SAPBEXaggDataEmph 2 9 3 3 2 2" xfId="21138"/>
    <cellStyle name="SAPBEXaggDataEmph 2 9 3 3 3" xfId="21139"/>
    <cellStyle name="SAPBEXaggDataEmph 2 9 3 4" xfId="21140"/>
    <cellStyle name="SAPBEXaggDataEmph 2 9 3 4 2" xfId="21141"/>
    <cellStyle name="SAPBEXaggDataEmph 2 9 3 5" xfId="21142"/>
    <cellStyle name="SAPBEXaggDataEmph 2 9 3 5 2" xfId="21143"/>
    <cellStyle name="SAPBEXaggDataEmph 2 9 3 6" xfId="21144"/>
    <cellStyle name="SAPBEXaggDataEmph 2 9 4" xfId="21145"/>
    <cellStyle name="SAPBEXaggDataEmph 2 9 4 2" xfId="21146"/>
    <cellStyle name="SAPBEXaggDataEmph 2 9 4 2 2" xfId="21147"/>
    <cellStyle name="SAPBEXaggDataEmph 2 9 4 3" xfId="21148"/>
    <cellStyle name="SAPBEXaggDataEmph 2 9 5" xfId="21149"/>
    <cellStyle name="SAPBEXaggDataEmph 2 9 5 2" xfId="21150"/>
    <cellStyle name="SAPBEXaggDataEmph 2 9 5 2 2" xfId="21151"/>
    <cellStyle name="SAPBEXaggDataEmph 2 9 5 3" xfId="21152"/>
    <cellStyle name="SAPBEXaggDataEmph 2 9 6" xfId="21153"/>
    <cellStyle name="SAPBEXaggDataEmph 2 9 6 2" xfId="21154"/>
    <cellStyle name="SAPBEXaggDataEmph 2 9 7" xfId="21155"/>
    <cellStyle name="SAPBEXaggDataEmph 2 9 7 2" xfId="21156"/>
    <cellStyle name="SAPBEXaggDataEmph 2 9 8" xfId="21157"/>
    <cellStyle name="SAPBEXaggDataEmph 2 9_Other Benefits Allocation %" xfId="21158"/>
    <cellStyle name="SAPBEXaggDataEmph 2_401K Summary" xfId="21159"/>
    <cellStyle name="SAPBEXaggDataEmph 20" xfId="21160"/>
    <cellStyle name="SAPBEXaggDataEmph 20 2" xfId="21161"/>
    <cellStyle name="SAPBEXaggDataEmph 20 2 2" xfId="21162"/>
    <cellStyle name="SAPBEXaggDataEmph 20 3" xfId="21163"/>
    <cellStyle name="SAPBEXaggDataEmph 21" xfId="21164"/>
    <cellStyle name="SAPBEXaggDataEmph 21 2" xfId="21165"/>
    <cellStyle name="SAPBEXaggDataEmph 21 2 2" xfId="21166"/>
    <cellStyle name="SAPBEXaggDataEmph 21 3" xfId="21167"/>
    <cellStyle name="SAPBEXaggDataEmph 22" xfId="21168"/>
    <cellStyle name="SAPBEXaggDataEmph 22 2" xfId="21169"/>
    <cellStyle name="SAPBEXaggDataEmph 22 2 2" xfId="21170"/>
    <cellStyle name="SAPBEXaggDataEmph 22 3" xfId="21171"/>
    <cellStyle name="SAPBEXaggDataEmph 23" xfId="21172"/>
    <cellStyle name="SAPBEXaggDataEmph 23 2" xfId="21173"/>
    <cellStyle name="SAPBEXaggDataEmph 23 2 2" xfId="21174"/>
    <cellStyle name="SAPBEXaggDataEmph 23 3" xfId="21175"/>
    <cellStyle name="SAPBEXaggDataEmph 24" xfId="21176"/>
    <cellStyle name="SAPBEXaggDataEmph 24 2" xfId="21177"/>
    <cellStyle name="SAPBEXaggDataEmph 24 2 2" xfId="21178"/>
    <cellStyle name="SAPBEXaggDataEmph 24 3" xfId="21179"/>
    <cellStyle name="SAPBEXaggDataEmph 25" xfId="21180"/>
    <cellStyle name="SAPBEXaggDataEmph 25 2" xfId="21181"/>
    <cellStyle name="SAPBEXaggDataEmph 25 2 2" xfId="21182"/>
    <cellStyle name="SAPBEXaggDataEmph 25 3" xfId="21183"/>
    <cellStyle name="SAPBEXaggDataEmph 26" xfId="21184"/>
    <cellStyle name="SAPBEXaggDataEmph 26 2" xfId="21185"/>
    <cellStyle name="SAPBEXaggDataEmph 26 2 2" xfId="21186"/>
    <cellStyle name="SAPBEXaggDataEmph 26 3" xfId="21187"/>
    <cellStyle name="SAPBEXaggDataEmph 27" xfId="21188"/>
    <cellStyle name="SAPBEXaggDataEmph 27 2" xfId="21189"/>
    <cellStyle name="SAPBEXaggDataEmph 27 2 2" xfId="21190"/>
    <cellStyle name="SAPBEXaggDataEmph 27 3" xfId="21191"/>
    <cellStyle name="SAPBEXaggDataEmph 28" xfId="21192"/>
    <cellStyle name="SAPBEXaggDataEmph 28 2" xfId="21193"/>
    <cellStyle name="SAPBEXaggDataEmph 29" xfId="21194"/>
    <cellStyle name="SAPBEXaggDataEmph 29 2" xfId="21195"/>
    <cellStyle name="SAPBEXaggDataEmph 3" xfId="21196"/>
    <cellStyle name="SAPBEXaggDataEmph 3 10" xfId="21197"/>
    <cellStyle name="SAPBEXaggDataEmph 3 10 2" xfId="21198"/>
    <cellStyle name="SAPBEXaggDataEmph 3 10 2 2" xfId="21199"/>
    <cellStyle name="SAPBEXaggDataEmph 3 10 3" xfId="21200"/>
    <cellStyle name="SAPBEXaggDataEmph 3 11" xfId="21201"/>
    <cellStyle name="SAPBEXaggDataEmph 3 11 2" xfId="21202"/>
    <cellStyle name="SAPBEXaggDataEmph 3 11 2 2" xfId="21203"/>
    <cellStyle name="SAPBEXaggDataEmph 3 11 3" xfId="21204"/>
    <cellStyle name="SAPBEXaggDataEmph 3 12" xfId="21205"/>
    <cellStyle name="SAPBEXaggDataEmph 3 13" xfId="63170"/>
    <cellStyle name="SAPBEXaggDataEmph 3 2" xfId="21206"/>
    <cellStyle name="SAPBEXaggDataEmph 3 2 10" xfId="63171"/>
    <cellStyle name="SAPBEXaggDataEmph 3 2 2" xfId="21207"/>
    <cellStyle name="SAPBEXaggDataEmph 3 2 2 2" xfId="21208"/>
    <cellStyle name="SAPBEXaggDataEmph 3 2 2 2 2" xfId="21209"/>
    <cellStyle name="SAPBEXaggDataEmph 3 2 2 2 3" xfId="21210"/>
    <cellStyle name="SAPBEXaggDataEmph 3 2 2 3" xfId="21211"/>
    <cellStyle name="SAPBEXaggDataEmph 3 2 2 4" xfId="21212"/>
    <cellStyle name="SAPBEXaggDataEmph 3 2 3" xfId="21213"/>
    <cellStyle name="SAPBEXaggDataEmph 3 2 3 2" xfId="21214"/>
    <cellStyle name="SAPBEXaggDataEmph 3 2 3 2 2" xfId="21215"/>
    <cellStyle name="SAPBEXaggDataEmph 3 2 3 2 3" xfId="21216"/>
    <cellStyle name="SAPBEXaggDataEmph 3 2 3 3" xfId="21217"/>
    <cellStyle name="SAPBEXaggDataEmph 3 2 3 4" xfId="21218"/>
    <cellStyle name="SAPBEXaggDataEmph 3 2 4" xfId="21219"/>
    <cellStyle name="SAPBEXaggDataEmph 3 2 4 2" xfId="21220"/>
    <cellStyle name="SAPBEXaggDataEmph 3 2 4 2 2" xfId="21221"/>
    <cellStyle name="SAPBEXaggDataEmph 3 2 4 2 3" xfId="21222"/>
    <cellStyle name="SAPBEXaggDataEmph 3 2 4 3" xfId="21223"/>
    <cellStyle name="SAPBEXaggDataEmph 3 2 4 4" xfId="21224"/>
    <cellStyle name="SAPBEXaggDataEmph 3 2 5" xfId="21225"/>
    <cellStyle name="SAPBEXaggDataEmph 3 2 5 2" xfId="21226"/>
    <cellStyle name="SAPBEXaggDataEmph 3 2 5 2 2" xfId="21227"/>
    <cellStyle name="SAPBEXaggDataEmph 3 2 5 2 3" xfId="21228"/>
    <cellStyle name="SAPBEXaggDataEmph 3 2 5 3" xfId="21229"/>
    <cellStyle name="SAPBEXaggDataEmph 3 2 5 4" xfId="21230"/>
    <cellStyle name="SAPBEXaggDataEmph 3 2 6" xfId="21231"/>
    <cellStyle name="SAPBEXaggDataEmph 3 2 6 2" xfId="21232"/>
    <cellStyle name="SAPBEXaggDataEmph 3 2 6 2 2" xfId="21233"/>
    <cellStyle name="SAPBEXaggDataEmph 3 2 6 2 3" xfId="21234"/>
    <cellStyle name="SAPBEXaggDataEmph 3 2 6 3" xfId="21235"/>
    <cellStyle name="SAPBEXaggDataEmph 3 2 6 4" xfId="21236"/>
    <cellStyle name="SAPBEXaggDataEmph 3 2 7" xfId="21237"/>
    <cellStyle name="SAPBEXaggDataEmph 3 2 7 2" xfId="21238"/>
    <cellStyle name="SAPBEXaggDataEmph 3 2 7 3" xfId="21239"/>
    <cellStyle name="SAPBEXaggDataEmph 3 2 8" xfId="21240"/>
    <cellStyle name="SAPBEXaggDataEmph 3 2 9" xfId="21241"/>
    <cellStyle name="SAPBEXaggDataEmph 3 3" xfId="21242"/>
    <cellStyle name="SAPBEXaggDataEmph 3 3 2" xfId="21243"/>
    <cellStyle name="SAPBEXaggDataEmph 3 3 2 2" xfId="21244"/>
    <cellStyle name="SAPBEXaggDataEmph 3 3 2 2 2" xfId="21245"/>
    <cellStyle name="SAPBEXaggDataEmph 3 3 2 2 2 2" xfId="21246"/>
    <cellStyle name="SAPBEXaggDataEmph 3 3 2 2 3" xfId="21247"/>
    <cellStyle name="SAPBEXaggDataEmph 3 3 2 3" xfId="21248"/>
    <cellStyle name="SAPBEXaggDataEmph 3 3 2 3 2" xfId="21249"/>
    <cellStyle name="SAPBEXaggDataEmph 3 3 2 3 2 2" xfId="21250"/>
    <cellStyle name="SAPBEXaggDataEmph 3 3 2 3 3" xfId="21251"/>
    <cellStyle name="SAPBEXaggDataEmph 3 3 2 4" xfId="21252"/>
    <cellStyle name="SAPBEXaggDataEmph 3 3 2 4 2" xfId="21253"/>
    <cellStyle name="SAPBEXaggDataEmph 3 3 2 5" xfId="21254"/>
    <cellStyle name="SAPBEXaggDataEmph 3 3 2 5 2" xfId="21255"/>
    <cellStyle name="SAPBEXaggDataEmph 3 3 2 6" xfId="21256"/>
    <cellStyle name="SAPBEXaggDataEmph 3 3 3" xfId="21257"/>
    <cellStyle name="SAPBEXaggDataEmph 3 3 3 2" xfId="21258"/>
    <cellStyle name="SAPBEXaggDataEmph 3 3 3 2 2" xfId="21259"/>
    <cellStyle name="SAPBEXaggDataEmph 3 3 3 2 2 2" xfId="21260"/>
    <cellStyle name="SAPBEXaggDataEmph 3 3 3 2 3" xfId="21261"/>
    <cellStyle name="SAPBEXaggDataEmph 3 3 3 3" xfId="21262"/>
    <cellStyle name="SAPBEXaggDataEmph 3 3 3 3 2" xfId="21263"/>
    <cellStyle name="SAPBEXaggDataEmph 3 3 3 3 2 2" xfId="21264"/>
    <cellStyle name="SAPBEXaggDataEmph 3 3 3 3 3" xfId="21265"/>
    <cellStyle name="SAPBEXaggDataEmph 3 3 3 4" xfId="21266"/>
    <cellStyle name="SAPBEXaggDataEmph 3 3 3 4 2" xfId="21267"/>
    <cellStyle name="SAPBEXaggDataEmph 3 3 3 5" xfId="21268"/>
    <cellStyle name="SAPBEXaggDataEmph 3 3 3 5 2" xfId="21269"/>
    <cellStyle name="SAPBEXaggDataEmph 3 3 3 6" xfId="21270"/>
    <cellStyle name="SAPBEXaggDataEmph 3 3 4" xfId="21271"/>
    <cellStyle name="SAPBEXaggDataEmph 3 3 4 2" xfId="21272"/>
    <cellStyle name="SAPBEXaggDataEmph 3 3 4 2 2" xfId="21273"/>
    <cellStyle name="SAPBEXaggDataEmph 3 3 4 2 3" xfId="21274"/>
    <cellStyle name="SAPBEXaggDataEmph 3 3 4 3" xfId="21275"/>
    <cellStyle name="SAPBEXaggDataEmph 3 3 4 4" xfId="21276"/>
    <cellStyle name="SAPBEXaggDataEmph 3 3 5" xfId="21277"/>
    <cellStyle name="SAPBEXaggDataEmph 3 3 5 2" xfId="21278"/>
    <cellStyle name="SAPBEXaggDataEmph 3 3 5 2 2" xfId="21279"/>
    <cellStyle name="SAPBEXaggDataEmph 3 3 5 2 3" xfId="21280"/>
    <cellStyle name="SAPBEXaggDataEmph 3 3 5 3" xfId="21281"/>
    <cellStyle name="SAPBEXaggDataEmph 3 3 5 4" xfId="21282"/>
    <cellStyle name="SAPBEXaggDataEmph 3 3 6" xfId="21283"/>
    <cellStyle name="SAPBEXaggDataEmph 3 3 6 2" xfId="21284"/>
    <cellStyle name="SAPBEXaggDataEmph 3 3 6 2 2" xfId="21285"/>
    <cellStyle name="SAPBEXaggDataEmph 3 3 6 2 3" xfId="21286"/>
    <cellStyle name="SAPBEXaggDataEmph 3 3 6 3" xfId="21287"/>
    <cellStyle name="SAPBEXaggDataEmph 3 3 6 4" xfId="21288"/>
    <cellStyle name="SAPBEXaggDataEmph 3 3 7" xfId="21289"/>
    <cellStyle name="SAPBEXaggDataEmph 3 3 7 2" xfId="21290"/>
    <cellStyle name="SAPBEXaggDataEmph 3 3 7 3" xfId="21291"/>
    <cellStyle name="SAPBEXaggDataEmph 3 3 8" xfId="21292"/>
    <cellStyle name="SAPBEXaggDataEmph 3 3 9" xfId="21293"/>
    <cellStyle name="SAPBEXaggDataEmph 3 3_Other Benefits Allocation %" xfId="21294"/>
    <cellStyle name="SAPBEXaggDataEmph 3 4" xfId="21295"/>
    <cellStyle name="SAPBEXaggDataEmph 3 4 2" xfId="21296"/>
    <cellStyle name="SAPBEXaggDataEmph 3 4 2 2" xfId="21297"/>
    <cellStyle name="SAPBEXaggDataEmph 3 4 2 2 2" xfId="21298"/>
    <cellStyle name="SAPBEXaggDataEmph 3 4 2 2 3" xfId="21299"/>
    <cellStyle name="SAPBEXaggDataEmph 3 4 2 3" xfId="21300"/>
    <cellStyle name="SAPBEXaggDataEmph 3 4 2 4" xfId="21301"/>
    <cellStyle name="SAPBEXaggDataEmph 3 4 3" xfId="21302"/>
    <cellStyle name="SAPBEXaggDataEmph 3 4 3 2" xfId="21303"/>
    <cellStyle name="SAPBEXaggDataEmph 3 4 3 2 2" xfId="21304"/>
    <cellStyle name="SAPBEXaggDataEmph 3 4 3 2 3" xfId="21305"/>
    <cellStyle name="SAPBEXaggDataEmph 3 4 3 3" xfId="21306"/>
    <cellStyle name="SAPBEXaggDataEmph 3 4 3 4" xfId="21307"/>
    <cellStyle name="SAPBEXaggDataEmph 3 4 4" xfId="21308"/>
    <cellStyle name="SAPBEXaggDataEmph 3 4 4 2" xfId="21309"/>
    <cellStyle name="SAPBEXaggDataEmph 3 4 4 2 2" xfId="21310"/>
    <cellStyle name="SAPBEXaggDataEmph 3 4 4 2 3" xfId="21311"/>
    <cellStyle name="SAPBEXaggDataEmph 3 4 4 3" xfId="21312"/>
    <cellStyle name="SAPBEXaggDataEmph 3 4 4 4" xfId="21313"/>
    <cellStyle name="SAPBEXaggDataEmph 3 4 5" xfId="21314"/>
    <cellStyle name="SAPBEXaggDataEmph 3 4 5 2" xfId="21315"/>
    <cellStyle name="SAPBEXaggDataEmph 3 4 5 2 2" xfId="21316"/>
    <cellStyle name="SAPBEXaggDataEmph 3 4 5 2 3" xfId="21317"/>
    <cellStyle name="SAPBEXaggDataEmph 3 4 5 3" xfId="21318"/>
    <cellStyle name="SAPBEXaggDataEmph 3 4 5 4" xfId="21319"/>
    <cellStyle name="SAPBEXaggDataEmph 3 4 6" xfId="21320"/>
    <cellStyle name="SAPBEXaggDataEmph 3 4 6 2" xfId="21321"/>
    <cellStyle name="SAPBEXaggDataEmph 3 4 6 2 2" xfId="21322"/>
    <cellStyle name="SAPBEXaggDataEmph 3 4 6 2 3" xfId="21323"/>
    <cellStyle name="SAPBEXaggDataEmph 3 4 6 3" xfId="21324"/>
    <cellStyle name="SAPBEXaggDataEmph 3 4 6 4" xfId="21325"/>
    <cellStyle name="SAPBEXaggDataEmph 3 4 7" xfId="21326"/>
    <cellStyle name="SAPBEXaggDataEmph 3 4 7 2" xfId="21327"/>
    <cellStyle name="SAPBEXaggDataEmph 3 4 7 3" xfId="21328"/>
    <cellStyle name="SAPBEXaggDataEmph 3 4 8" xfId="21329"/>
    <cellStyle name="SAPBEXaggDataEmph 3 4 9" xfId="21330"/>
    <cellStyle name="SAPBEXaggDataEmph 3 5" xfId="21331"/>
    <cellStyle name="SAPBEXaggDataEmph 3 5 2" xfId="21332"/>
    <cellStyle name="SAPBEXaggDataEmph 3 5 2 2" xfId="21333"/>
    <cellStyle name="SAPBEXaggDataEmph 3 5 2 3" xfId="21334"/>
    <cellStyle name="SAPBEXaggDataEmph 3 5 3" xfId="21335"/>
    <cellStyle name="SAPBEXaggDataEmph 3 5 4" xfId="21336"/>
    <cellStyle name="SAPBEXaggDataEmph 3 6" xfId="21337"/>
    <cellStyle name="SAPBEXaggDataEmph 3 6 2" xfId="21338"/>
    <cellStyle name="SAPBEXaggDataEmph 3 6 2 2" xfId="21339"/>
    <cellStyle name="SAPBEXaggDataEmph 3 6 2 3" xfId="21340"/>
    <cellStyle name="SAPBEXaggDataEmph 3 6 3" xfId="21341"/>
    <cellStyle name="SAPBEXaggDataEmph 3 6 4" xfId="21342"/>
    <cellStyle name="SAPBEXaggDataEmph 3 7" xfId="21343"/>
    <cellStyle name="SAPBEXaggDataEmph 3 7 2" xfId="21344"/>
    <cellStyle name="SAPBEXaggDataEmph 3 7 2 2" xfId="21345"/>
    <cellStyle name="SAPBEXaggDataEmph 3 7 2 3" xfId="21346"/>
    <cellStyle name="SAPBEXaggDataEmph 3 7 3" xfId="21347"/>
    <cellStyle name="SAPBEXaggDataEmph 3 7 4" xfId="21348"/>
    <cellStyle name="SAPBEXaggDataEmph 3 8" xfId="21349"/>
    <cellStyle name="SAPBEXaggDataEmph 3 8 2" xfId="21350"/>
    <cellStyle name="SAPBEXaggDataEmph 3 8 2 2" xfId="21351"/>
    <cellStyle name="SAPBEXaggDataEmph 3 8 2 3" xfId="21352"/>
    <cellStyle name="SAPBEXaggDataEmph 3 8 3" xfId="21353"/>
    <cellStyle name="SAPBEXaggDataEmph 3 8 4" xfId="21354"/>
    <cellStyle name="SAPBEXaggDataEmph 3 9" xfId="21355"/>
    <cellStyle name="SAPBEXaggDataEmph 3 9 2" xfId="21356"/>
    <cellStyle name="SAPBEXaggDataEmph 3 9 2 2" xfId="21357"/>
    <cellStyle name="SAPBEXaggDataEmph 3 9 2 3" xfId="21358"/>
    <cellStyle name="SAPBEXaggDataEmph 3 9 3" xfId="21359"/>
    <cellStyle name="SAPBEXaggDataEmph 3 9 4" xfId="21360"/>
    <cellStyle name="SAPBEXaggDataEmph 3_401K Summary" xfId="21361"/>
    <cellStyle name="SAPBEXaggDataEmph 30" xfId="21362"/>
    <cellStyle name="SAPBEXaggDataEmph 30 2" xfId="21363"/>
    <cellStyle name="SAPBEXaggDataEmph 31" xfId="21364"/>
    <cellStyle name="SAPBEXaggDataEmph 31 2" xfId="21365"/>
    <cellStyle name="SAPBEXaggDataEmph 32" xfId="21366"/>
    <cellStyle name="SAPBEXaggDataEmph 32 2" xfId="21367"/>
    <cellStyle name="SAPBEXaggDataEmph 33" xfId="21368"/>
    <cellStyle name="SAPBEXaggDataEmph 33 2" xfId="21369"/>
    <cellStyle name="SAPBEXaggDataEmph 34" xfId="21370"/>
    <cellStyle name="SAPBEXaggDataEmph 34 2" xfId="21371"/>
    <cellStyle name="SAPBEXaggDataEmph 35" xfId="21372"/>
    <cellStyle name="SAPBEXaggDataEmph 36" xfId="21373"/>
    <cellStyle name="SAPBEXaggDataEmph 37" xfId="21374"/>
    <cellStyle name="SAPBEXaggDataEmph 38" xfId="21375"/>
    <cellStyle name="SAPBEXaggDataEmph 39" xfId="21376"/>
    <cellStyle name="SAPBEXaggDataEmph 4" xfId="21377"/>
    <cellStyle name="SAPBEXaggDataEmph 4 10" xfId="21378"/>
    <cellStyle name="SAPBEXaggDataEmph 4 10 2" xfId="21379"/>
    <cellStyle name="SAPBEXaggDataEmph 4 10 2 2" xfId="21380"/>
    <cellStyle name="SAPBEXaggDataEmph 4 10 3" xfId="21381"/>
    <cellStyle name="SAPBEXaggDataEmph 4 11" xfId="21382"/>
    <cellStyle name="SAPBEXaggDataEmph 4 11 2" xfId="21383"/>
    <cellStyle name="SAPBEXaggDataEmph 4 11 2 2" xfId="21384"/>
    <cellStyle name="SAPBEXaggDataEmph 4 11 3" xfId="21385"/>
    <cellStyle name="SAPBEXaggDataEmph 4 12" xfId="21386"/>
    <cellStyle name="SAPBEXaggDataEmph 4 12 2" xfId="21387"/>
    <cellStyle name="SAPBEXaggDataEmph 4 13" xfId="21388"/>
    <cellStyle name="SAPBEXaggDataEmph 4 14" xfId="63172"/>
    <cellStyle name="SAPBEXaggDataEmph 4 2" xfId="21389"/>
    <cellStyle name="SAPBEXaggDataEmph 4 2 2" xfId="21390"/>
    <cellStyle name="SAPBEXaggDataEmph 4 2 2 2" xfId="21391"/>
    <cellStyle name="SAPBEXaggDataEmph 4 2 2 3" xfId="21392"/>
    <cellStyle name="SAPBEXaggDataEmph 4 2 3" xfId="21393"/>
    <cellStyle name="SAPBEXaggDataEmph 4 2 4" xfId="21394"/>
    <cellStyle name="SAPBEXaggDataEmph 4 2 5" xfId="63173"/>
    <cellStyle name="SAPBEXaggDataEmph 4 2_Other Benefits Allocation %" xfId="21395"/>
    <cellStyle name="SAPBEXaggDataEmph 4 3" xfId="21396"/>
    <cellStyle name="SAPBEXaggDataEmph 4 3 2" xfId="21397"/>
    <cellStyle name="SAPBEXaggDataEmph 4 3 2 2" xfId="21398"/>
    <cellStyle name="SAPBEXaggDataEmph 4 3 2 2 2" xfId="21399"/>
    <cellStyle name="SAPBEXaggDataEmph 4 3 2 2 2 2" xfId="21400"/>
    <cellStyle name="SAPBEXaggDataEmph 4 3 2 2 3" xfId="21401"/>
    <cellStyle name="SAPBEXaggDataEmph 4 3 2 3" xfId="21402"/>
    <cellStyle name="SAPBEXaggDataEmph 4 3 2 3 2" xfId="21403"/>
    <cellStyle name="SAPBEXaggDataEmph 4 3 2 3 2 2" xfId="21404"/>
    <cellStyle name="SAPBEXaggDataEmph 4 3 2 3 3" xfId="21405"/>
    <cellStyle name="SAPBEXaggDataEmph 4 3 2 4" xfId="21406"/>
    <cellStyle name="SAPBEXaggDataEmph 4 3 2 4 2" xfId="21407"/>
    <cellStyle name="SAPBEXaggDataEmph 4 3 2 5" xfId="21408"/>
    <cellStyle name="SAPBEXaggDataEmph 4 3 2 5 2" xfId="21409"/>
    <cellStyle name="SAPBEXaggDataEmph 4 3 2 6" xfId="21410"/>
    <cellStyle name="SAPBEXaggDataEmph 4 3 3" xfId="21411"/>
    <cellStyle name="SAPBEXaggDataEmph 4 3 3 2" xfId="21412"/>
    <cellStyle name="SAPBEXaggDataEmph 4 3 3 2 2" xfId="21413"/>
    <cellStyle name="SAPBEXaggDataEmph 4 3 3 2 2 2" xfId="21414"/>
    <cellStyle name="SAPBEXaggDataEmph 4 3 3 2 3" xfId="21415"/>
    <cellStyle name="SAPBEXaggDataEmph 4 3 3 3" xfId="21416"/>
    <cellStyle name="SAPBEXaggDataEmph 4 3 3 3 2" xfId="21417"/>
    <cellStyle name="SAPBEXaggDataEmph 4 3 3 3 2 2" xfId="21418"/>
    <cellStyle name="SAPBEXaggDataEmph 4 3 3 3 3" xfId="21419"/>
    <cellStyle name="SAPBEXaggDataEmph 4 3 3 4" xfId="21420"/>
    <cellStyle name="SAPBEXaggDataEmph 4 3 3 4 2" xfId="21421"/>
    <cellStyle name="SAPBEXaggDataEmph 4 3 3 5" xfId="21422"/>
    <cellStyle name="SAPBEXaggDataEmph 4 3 3 5 2" xfId="21423"/>
    <cellStyle name="SAPBEXaggDataEmph 4 3 3 6" xfId="21424"/>
    <cellStyle name="SAPBEXaggDataEmph 4 3 4" xfId="21425"/>
    <cellStyle name="SAPBEXaggDataEmph 4 3 4 2" xfId="21426"/>
    <cellStyle name="SAPBEXaggDataEmph 4 3 4 2 2" xfId="21427"/>
    <cellStyle name="SAPBEXaggDataEmph 4 3 4 3" xfId="21428"/>
    <cellStyle name="SAPBEXaggDataEmph 4 3 5" xfId="21429"/>
    <cellStyle name="SAPBEXaggDataEmph 4 3 5 2" xfId="21430"/>
    <cellStyle name="SAPBEXaggDataEmph 4 3 5 2 2" xfId="21431"/>
    <cellStyle name="SAPBEXaggDataEmph 4 3 5 3" xfId="21432"/>
    <cellStyle name="SAPBEXaggDataEmph 4 3 6" xfId="21433"/>
    <cellStyle name="SAPBEXaggDataEmph 4 3 6 2" xfId="21434"/>
    <cellStyle name="SAPBEXaggDataEmph 4 3 7" xfId="21435"/>
    <cellStyle name="SAPBEXaggDataEmph 4 3 7 2" xfId="21436"/>
    <cellStyle name="SAPBEXaggDataEmph 4 3 8" xfId="21437"/>
    <cellStyle name="SAPBEXaggDataEmph 4 3_Other Benefits Allocation %" xfId="21438"/>
    <cellStyle name="SAPBEXaggDataEmph 4 4" xfId="21439"/>
    <cellStyle name="SAPBEXaggDataEmph 4 4 2" xfId="21440"/>
    <cellStyle name="SAPBEXaggDataEmph 4 4 2 2" xfId="21441"/>
    <cellStyle name="SAPBEXaggDataEmph 4 4 2 3" xfId="21442"/>
    <cellStyle name="SAPBEXaggDataEmph 4 4 3" xfId="21443"/>
    <cellStyle name="SAPBEXaggDataEmph 4 4 4" xfId="21444"/>
    <cellStyle name="SAPBEXaggDataEmph 4 5" xfId="21445"/>
    <cellStyle name="SAPBEXaggDataEmph 4 5 2" xfId="21446"/>
    <cellStyle name="SAPBEXaggDataEmph 4 5 2 2" xfId="21447"/>
    <cellStyle name="SAPBEXaggDataEmph 4 5 2 3" xfId="21448"/>
    <cellStyle name="SAPBEXaggDataEmph 4 5 3" xfId="21449"/>
    <cellStyle name="SAPBEXaggDataEmph 4 5 4" xfId="21450"/>
    <cellStyle name="SAPBEXaggDataEmph 4 6" xfId="21451"/>
    <cellStyle name="SAPBEXaggDataEmph 4 6 2" xfId="21452"/>
    <cellStyle name="SAPBEXaggDataEmph 4 6 2 2" xfId="21453"/>
    <cellStyle name="SAPBEXaggDataEmph 4 6 2 3" xfId="21454"/>
    <cellStyle name="SAPBEXaggDataEmph 4 6 3" xfId="21455"/>
    <cellStyle name="SAPBEXaggDataEmph 4 6 4" xfId="21456"/>
    <cellStyle name="SAPBEXaggDataEmph 4 7" xfId="21457"/>
    <cellStyle name="SAPBEXaggDataEmph 4 7 2" xfId="21458"/>
    <cellStyle name="SAPBEXaggDataEmph 4 7 2 2" xfId="21459"/>
    <cellStyle name="SAPBEXaggDataEmph 4 7 3" xfId="21460"/>
    <cellStyle name="SAPBEXaggDataEmph 4 8" xfId="21461"/>
    <cellStyle name="SAPBEXaggDataEmph 4 8 2" xfId="21462"/>
    <cellStyle name="SAPBEXaggDataEmph 4 8 2 2" xfId="21463"/>
    <cellStyle name="SAPBEXaggDataEmph 4 8 3" xfId="21464"/>
    <cellStyle name="SAPBEXaggDataEmph 4 9" xfId="21465"/>
    <cellStyle name="SAPBEXaggDataEmph 4 9 2" xfId="21466"/>
    <cellStyle name="SAPBEXaggDataEmph 4 9 2 2" xfId="21467"/>
    <cellStyle name="SAPBEXaggDataEmph 4 9 3" xfId="21468"/>
    <cellStyle name="SAPBEXaggDataEmph 4_401K Summary" xfId="21469"/>
    <cellStyle name="SAPBEXaggDataEmph 40" xfId="21470"/>
    <cellStyle name="SAPBEXaggDataEmph 41" xfId="21471"/>
    <cellStyle name="SAPBEXaggDataEmph 42" xfId="21472"/>
    <cellStyle name="SAPBEXaggDataEmph 43" xfId="21473"/>
    <cellStyle name="SAPBEXaggDataEmph 44" xfId="21474"/>
    <cellStyle name="SAPBEXaggDataEmph 45" xfId="21475"/>
    <cellStyle name="SAPBEXaggDataEmph 46" xfId="21476"/>
    <cellStyle name="SAPBEXaggDataEmph 47" xfId="21477"/>
    <cellStyle name="SAPBEXaggDataEmph 48" xfId="21478"/>
    <cellStyle name="SAPBEXaggDataEmph 49" xfId="63167"/>
    <cellStyle name="SAPBEXaggDataEmph 5" xfId="21479"/>
    <cellStyle name="SAPBEXaggDataEmph 5 10" xfId="63174"/>
    <cellStyle name="SAPBEXaggDataEmph 5 2" xfId="21480"/>
    <cellStyle name="SAPBEXaggDataEmph 5 2 2" xfId="21481"/>
    <cellStyle name="SAPBEXaggDataEmph 5 2 2 2" xfId="21482"/>
    <cellStyle name="SAPBEXaggDataEmph 5 2 2 2 2" xfId="21483"/>
    <cellStyle name="SAPBEXaggDataEmph 5 2 2 3" xfId="21484"/>
    <cellStyle name="SAPBEXaggDataEmph 5 2 3" xfId="21485"/>
    <cellStyle name="SAPBEXaggDataEmph 5 2 3 2" xfId="21486"/>
    <cellStyle name="SAPBEXaggDataEmph 5 2 3 2 2" xfId="21487"/>
    <cellStyle name="SAPBEXaggDataEmph 5 2 3 3" xfId="21488"/>
    <cellStyle name="SAPBEXaggDataEmph 5 2 4" xfId="21489"/>
    <cellStyle name="SAPBEXaggDataEmph 5 2 4 2" xfId="21490"/>
    <cellStyle name="SAPBEXaggDataEmph 5 2 5" xfId="21491"/>
    <cellStyle name="SAPBEXaggDataEmph 5 2 5 2" xfId="21492"/>
    <cellStyle name="SAPBEXaggDataEmph 5 2 6" xfId="21493"/>
    <cellStyle name="SAPBEXaggDataEmph 5 2 7" xfId="63175"/>
    <cellStyle name="SAPBEXaggDataEmph 5 3" xfId="21494"/>
    <cellStyle name="SAPBEXaggDataEmph 5 3 2" xfId="21495"/>
    <cellStyle name="SAPBEXaggDataEmph 5 3 2 2" xfId="21496"/>
    <cellStyle name="SAPBEXaggDataEmph 5 3 2 2 2" xfId="21497"/>
    <cellStyle name="SAPBEXaggDataEmph 5 3 2 3" xfId="21498"/>
    <cellStyle name="SAPBEXaggDataEmph 5 3 3" xfId="21499"/>
    <cellStyle name="SAPBEXaggDataEmph 5 3 3 2" xfId="21500"/>
    <cellStyle name="SAPBEXaggDataEmph 5 3 3 2 2" xfId="21501"/>
    <cellStyle name="SAPBEXaggDataEmph 5 3 3 3" xfId="21502"/>
    <cellStyle name="SAPBEXaggDataEmph 5 3 4" xfId="21503"/>
    <cellStyle name="SAPBEXaggDataEmph 5 3 4 2" xfId="21504"/>
    <cellStyle name="SAPBEXaggDataEmph 5 3 5" xfId="21505"/>
    <cellStyle name="SAPBEXaggDataEmph 5 3 5 2" xfId="21506"/>
    <cellStyle name="SAPBEXaggDataEmph 5 3 6" xfId="21507"/>
    <cellStyle name="SAPBEXaggDataEmph 5 4" xfId="21508"/>
    <cellStyle name="SAPBEXaggDataEmph 5 4 2" xfId="21509"/>
    <cellStyle name="SAPBEXaggDataEmph 5 4 2 2" xfId="21510"/>
    <cellStyle name="SAPBEXaggDataEmph 5 4 2 2 2" xfId="21511"/>
    <cellStyle name="SAPBEXaggDataEmph 5 4 2 3" xfId="21512"/>
    <cellStyle name="SAPBEXaggDataEmph 5 4 3" xfId="21513"/>
    <cellStyle name="SAPBEXaggDataEmph 5 4 3 2" xfId="21514"/>
    <cellStyle name="SAPBEXaggDataEmph 5 4 3 2 2" xfId="21515"/>
    <cellStyle name="SAPBEXaggDataEmph 5 4 3 3" xfId="21516"/>
    <cellStyle name="SAPBEXaggDataEmph 5 4 4" xfId="21517"/>
    <cellStyle name="SAPBEXaggDataEmph 5 4 4 2" xfId="21518"/>
    <cellStyle name="SAPBEXaggDataEmph 5 4 5" xfId="21519"/>
    <cellStyle name="SAPBEXaggDataEmph 5 4 5 2" xfId="21520"/>
    <cellStyle name="SAPBEXaggDataEmph 5 4 6" xfId="21521"/>
    <cellStyle name="SAPBEXaggDataEmph 5 5" xfId="21522"/>
    <cellStyle name="SAPBEXaggDataEmph 5 5 2" xfId="21523"/>
    <cellStyle name="SAPBEXaggDataEmph 5 5 2 2" xfId="21524"/>
    <cellStyle name="SAPBEXaggDataEmph 5 5 2 3" xfId="21525"/>
    <cellStyle name="SAPBEXaggDataEmph 5 5 3" xfId="21526"/>
    <cellStyle name="SAPBEXaggDataEmph 5 5 4" xfId="21527"/>
    <cellStyle name="SAPBEXaggDataEmph 5 6" xfId="21528"/>
    <cellStyle name="SAPBEXaggDataEmph 5 6 2" xfId="21529"/>
    <cellStyle name="SAPBEXaggDataEmph 5 6 2 2" xfId="21530"/>
    <cellStyle name="SAPBEXaggDataEmph 5 6 2 3" xfId="21531"/>
    <cellStyle name="SAPBEXaggDataEmph 5 6 3" xfId="21532"/>
    <cellStyle name="SAPBEXaggDataEmph 5 6 4" xfId="21533"/>
    <cellStyle name="SAPBEXaggDataEmph 5 7" xfId="21534"/>
    <cellStyle name="SAPBEXaggDataEmph 5 7 2" xfId="21535"/>
    <cellStyle name="SAPBEXaggDataEmph 5 7 3" xfId="21536"/>
    <cellStyle name="SAPBEXaggDataEmph 5 8" xfId="21537"/>
    <cellStyle name="SAPBEXaggDataEmph 5 9" xfId="21538"/>
    <cellStyle name="SAPBEXaggDataEmph 5_Other Benefits Allocation %" xfId="21539"/>
    <cellStyle name="SAPBEXaggDataEmph 6" xfId="21540"/>
    <cellStyle name="SAPBEXaggDataEmph 6 10" xfId="63176"/>
    <cellStyle name="SAPBEXaggDataEmph 6 2" xfId="21541"/>
    <cellStyle name="SAPBEXaggDataEmph 6 2 2" xfId="21542"/>
    <cellStyle name="SAPBEXaggDataEmph 6 2 2 2" xfId="21543"/>
    <cellStyle name="SAPBEXaggDataEmph 6 2 2 2 2" xfId="21544"/>
    <cellStyle name="SAPBEXaggDataEmph 6 2 2 3" xfId="21545"/>
    <cellStyle name="SAPBEXaggDataEmph 6 2 3" xfId="21546"/>
    <cellStyle name="SAPBEXaggDataEmph 6 2 3 2" xfId="21547"/>
    <cellStyle name="SAPBEXaggDataEmph 6 2 3 2 2" xfId="21548"/>
    <cellStyle name="SAPBEXaggDataEmph 6 2 3 3" xfId="21549"/>
    <cellStyle name="SAPBEXaggDataEmph 6 2 4" xfId="21550"/>
    <cellStyle name="SAPBEXaggDataEmph 6 2 4 2" xfId="21551"/>
    <cellStyle name="SAPBEXaggDataEmph 6 2 5" xfId="21552"/>
    <cellStyle name="SAPBEXaggDataEmph 6 2 5 2" xfId="21553"/>
    <cellStyle name="SAPBEXaggDataEmph 6 2 6" xfId="21554"/>
    <cellStyle name="SAPBEXaggDataEmph 6 3" xfId="21555"/>
    <cellStyle name="SAPBEXaggDataEmph 6 3 2" xfId="21556"/>
    <cellStyle name="SAPBEXaggDataEmph 6 3 2 2" xfId="21557"/>
    <cellStyle name="SAPBEXaggDataEmph 6 3 2 2 2" xfId="21558"/>
    <cellStyle name="SAPBEXaggDataEmph 6 3 2 3" xfId="21559"/>
    <cellStyle name="SAPBEXaggDataEmph 6 3 3" xfId="21560"/>
    <cellStyle name="SAPBEXaggDataEmph 6 3 3 2" xfId="21561"/>
    <cellStyle name="SAPBEXaggDataEmph 6 3 3 2 2" xfId="21562"/>
    <cellStyle name="SAPBEXaggDataEmph 6 3 3 3" xfId="21563"/>
    <cellStyle name="SAPBEXaggDataEmph 6 3 4" xfId="21564"/>
    <cellStyle name="SAPBEXaggDataEmph 6 3 4 2" xfId="21565"/>
    <cellStyle name="SAPBEXaggDataEmph 6 3 5" xfId="21566"/>
    <cellStyle name="SAPBEXaggDataEmph 6 3 5 2" xfId="21567"/>
    <cellStyle name="SAPBEXaggDataEmph 6 3 6" xfId="21568"/>
    <cellStyle name="SAPBEXaggDataEmph 6 4" xfId="21569"/>
    <cellStyle name="SAPBEXaggDataEmph 6 4 2" xfId="21570"/>
    <cellStyle name="SAPBEXaggDataEmph 6 4 2 2" xfId="21571"/>
    <cellStyle name="SAPBEXaggDataEmph 6 4 2 2 2" xfId="21572"/>
    <cellStyle name="SAPBEXaggDataEmph 6 4 2 3" xfId="21573"/>
    <cellStyle name="SAPBEXaggDataEmph 6 4 3" xfId="21574"/>
    <cellStyle name="SAPBEXaggDataEmph 6 4 3 2" xfId="21575"/>
    <cellStyle name="SAPBEXaggDataEmph 6 4 3 2 2" xfId="21576"/>
    <cellStyle name="SAPBEXaggDataEmph 6 4 3 3" xfId="21577"/>
    <cellStyle name="SAPBEXaggDataEmph 6 4 4" xfId="21578"/>
    <cellStyle name="SAPBEXaggDataEmph 6 4 4 2" xfId="21579"/>
    <cellStyle name="SAPBEXaggDataEmph 6 4 5" xfId="21580"/>
    <cellStyle name="SAPBEXaggDataEmph 6 4 5 2" xfId="21581"/>
    <cellStyle name="SAPBEXaggDataEmph 6 4 6" xfId="21582"/>
    <cellStyle name="SAPBEXaggDataEmph 6 5" xfId="21583"/>
    <cellStyle name="SAPBEXaggDataEmph 6 5 2" xfId="21584"/>
    <cellStyle name="SAPBEXaggDataEmph 6 5 2 2" xfId="21585"/>
    <cellStyle name="SAPBEXaggDataEmph 6 5 2 3" xfId="21586"/>
    <cellStyle name="SAPBEXaggDataEmph 6 5 3" xfId="21587"/>
    <cellStyle name="SAPBEXaggDataEmph 6 5 4" xfId="21588"/>
    <cellStyle name="SAPBEXaggDataEmph 6 6" xfId="21589"/>
    <cellStyle name="SAPBEXaggDataEmph 6 6 2" xfId="21590"/>
    <cellStyle name="SAPBEXaggDataEmph 6 6 2 2" xfId="21591"/>
    <cellStyle name="SAPBEXaggDataEmph 6 6 2 3" xfId="21592"/>
    <cellStyle name="SAPBEXaggDataEmph 6 6 3" xfId="21593"/>
    <cellStyle name="SAPBEXaggDataEmph 6 6 4" xfId="21594"/>
    <cellStyle name="SAPBEXaggDataEmph 6 7" xfId="21595"/>
    <cellStyle name="SAPBEXaggDataEmph 6 7 2" xfId="21596"/>
    <cellStyle name="SAPBEXaggDataEmph 6 7 3" xfId="21597"/>
    <cellStyle name="SAPBEXaggDataEmph 6 8" xfId="21598"/>
    <cellStyle name="SAPBEXaggDataEmph 6 9" xfId="21599"/>
    <cellStyle name="SAPBEXaggDataEmph 6_Other Benefits Allocation %" xfId="21600"/>
    <cellStyle name="SAPBEXaggDataEmph 7" xfId="21601"/>
    <cellStyle name="SAPBEXaggDataEmph 7 2" xfId="21602"/>
    <cellStyle name="SAPBEXaggDataEmph 7 2 2" xfId="21603"/>
    <cellStyle name="SAPBEXaggDataEmph 7 2 2 2" xfId="21604"/>
    <cellStyle name="SAPBEXaggDataEmph 7 2 2 2 2" xfId="21605"/>
    <cellStyle name="SAPBEXaggDataEmph 7 2 2 3" xfId="21606"/>
    <cellStyle name="SAPBEXaggDataEmph 7 2 3" xfId="21607"/>
    <cellStyle name="SAPBEXaggDataEmph 7 2 3 2" xfId="21608"/>
    <cellStyle name="SAPBEXaggDataEmph 7 2 3 2 2" xfId="21609"/>
    <cellStyle name="SAPBEXaggDataEmph 7 2 3 3" xfId="21610"/>
    <cellStyle name="SAPBEXaggDataEmph 7 2 4" xfId="21611"/>
    <cellStyle name="SAPBEXaggDataEmph 7 2 4 2" xfId="21612"/>
    <cellStyle name="SAPBEXaggDataEmph 7 2 5" xfId="21613"/>
    <cellStyle name="SAPBEXaggDataEmph 7 2 5 2" xfId="21614"/>
    <cellStyle name="SAPBEXaggDataEmph 7 2 6" xfId="21615"/>
    <cellStyle name="SAPBEXaggDataEmph 7 3" xfId="21616"/>
    <cellStyle name="SAPBEXaggDataEmph 7 3 2" xfId="21617"/>
    <cellStyle name="SAPBEXaggDataEmph 7 3 2 2" xfId="21618"/>
    <cellStyle name="SAPBEXaggDataEmph 7 3 2 2 2" xfId="21619"/>
    <cellStyle name="SAPBEXaggDataEmph 7 3 2 3" xfId="21620"/>
    <cellStyle name="SAPBEXaggDataEmph 7 3 3" xfId="21621"/>
    <cellStyle name="SAPBEXaggDataEmph 7 3 3 2" xfId="21622"/>
    <cellStyle name="SAPBEXaggDataEmph 7 3 3 2 2" xfId="21623"/>
    <cellStyle name="SAPBEXaggDataEmph 7 3 3 3" xfId="21624"/>
    <cellStyle name="SAPBEXaggDataEmph 7 3 4" xfId="21625"/>
    <cellStyle name="SAPBEXaggDataEmph 7 3 4 2" xfId="21626"/>
    <cellStyle name="SAPBEXaggDataEmph 7 3 5" xfId="21627"/>
    <cellStyle name="SAPBEXaggDataEmph 7 3 5 2" xfId="21628"/>
    <cellStyle name="SAPBEXaggDataEmph 7 3 6" xfId="21629"/>
    <cellStyle name="SAPBEXaggDataEmph 7 4" xfId="21630"/>
    <cellStyle name="SAPBEXaggDataEmph 7 4 2" xfId="21631"/>
    <cellStyle name="SAPBEXaggDataEmph 7 4 2 2" xfId="21632"/>
    <cellStyle name="SAPBEXaggDataEmph 7 4 2 2 2" xfId="21633"/>
    <cellStyle name="SAPBEXaggDataEmph 7 4 2 3" xfId="21634"/>
    <cellStyle name="SAPBEXaggDataEmph 7 4 3" xfId="21635"/>
    <cellStyle name="SAPBEXaggDataEmph 7 4 3 2" xfId="21636"/>
    <cellStyle name="SAPBEXaggDataEmph 7 4 3 2 2" xfId="21637"/>
    <cellStyle name="SAPBEXaggDataEmph 7 4 3 3" xfId="21638"/>
    <cellStyle name="SAPBEXaggDataEmph 7 4 4" xfId="21639"/>
    <cellStyle name="SAPBEXaggDataEmph 7 4 4 2" xfId="21640"/>
    <cellStyle name="SAPBEXaggDataEmph 7 4 5" xfId="21641"/>
    <cellStyle name="SAPBEXaggDataEmph 7 4 5 2" xfId="21642"/>
    <cellStyle name="SAPBEXaggDataEmph 7 4 6" xfId="21643"/>
    <cellStyle name="SAPBEXaggDataEmph 7 5" xfId="21644"/>
    <cellStyle name="SAPBEXaggDataEmph 7 5 2" xfId="21645"/>
    <cellStyle name="SAPBEXaggDataEmph 7 5 2 2" xfId="21646"/>
    <cellStyle name="SAPBEXaggDataEmph 7 5 3" xfId="21647"/>
    <cellStyle name="SAPBEXaggDataEmph 7 6" xfId="21648"/>
    <cellStyle name="SAPBEXaggDataEmph 7_Other Benefits Allocation %" xfId="21649"/>
    <cellStyle name="SAPBEXaggDataEmph 8" xfId="21650"/>
    <cellStyle name="SAPBEXaggDataEmph 8 2" xfId="21651"/>
    <cellStyle name="SAPBEXaggDataEmph 8 2 2" xfId="21652"/>
    <cellStyle name="SAPBEXaggDataEmph 8 2 2 2" xfId="21653"/>
    <cellStyle name="SAPBEXaggDataEmph 8 2 2 2 2" xfId="21654"/>
    <cellStyle name="SAPBEXaggDataEmph 8 2 2 3" xfId="21655"/>
    <cellStyle name="SAPBEXaggDataEmph 8 2 3" xfId="21656"/>
    <cellStyle name="SAPBEXaggDataEmph 8 2 3 2" xfId="21657"/>
    <cellStyle name="SAPBEXaggDataEmph 8 2 3 2 2" xfId="21658"/>
    <cellStyle name="SAPBEXaggDataEmph 8 2 3 3" xfId="21659"/>
    <cellStyle name="SAPBEXaggDataEmph 8 2 4" xfId="21660"/>
    <cellStyle name="SAPBEXaggDataEmph 8 2 4 2" xfId="21661"/>
    <cellStyle name="SAPBEXaggDataEmph 8 2 5" xfId="21662"/>
    <cellStyle name="SAPBEXaggDataEmph 8 2 5 2" xfId="21663"/>
    <cellStyle name="SAPBEXaggDataEmph 8 2 6" xfId="21664"/>
    <cellStyle name="SAPBEXaggDataEmph 8 3" xfId="21665"/>
    <cellStyle name="SAPBEXaggDataEmph 8 3 2" xfId="21666"/>
    <cellStyle name="SAPBEXaggDataEmph 8 3 2 2" xfId="21667"/>
    <cellStyle name="SAPBEXaggDataEmph 8 3 2 2 2" xfId="21668"/>
    <cellStyle name="SAPBEXaggDataEmph 8 3 2 3" xfId="21669"/>
    <cellStyle name="SAPBEXaggDataEmph 8 3 3" xfId="21670"/>
    <cellStyle name="SAPBEXaggDataEmph 8 3 3 2" xfId="21671"/>
    <cellStyle name="SAPBEXaggDataEmph 8 3 3 2 2" xfId="21672"/>
    <cellStyle name="SAPBEXaggDataEmph 8 3 3 3" xfId="21673"/>
    <cellStyle name="SAPBEXaggDataEmph 8 3 4" xfId="21674"/>
    <cellStyle name="SAPBEXaggDataEmph 8 3 4 2" xfId="21675"/>
    <cellStyle name="SAPBEXaggDataEmph 8 3 5" xfId="21676"/>
    <cellStyle name="SAPBEXaggDataEmph 8 3 5 2" xfId="21677"/>
    <cellStyle name="SAPBEXaggDataEmph 8 3 6" xfId="21678"/>
    <cellStyle name="SAPBEXaggDataEmph 8 4" xfId="21679"/>
    <cellStyle name="SAPBEXaggDataEmph 8 4 2" xfId="21680"/>
    <cellStyle name="SAPBEXaggDataEmph 8 4 2 2" xfId="21681"/>
    <cellStyle name="SAPBEXaggDataEmph 8 4 2 2 2" xfId="21682"/>
    <cellStyle name="SAPBEXaggDataEmph 8 4 2 3" xfId="21683"/>
    <cellStyle name="SAPBEXaggDataEmph 8 4 3" xfId="21684"/>
    <cellStyle name="SAPBEXaggDataEmph 8 4 3 2" xfId="21685"/>
    <cellStyle name="SAPBEXaggDataEmph 8 4 3 2 2" xfId="21686"/>
    <cellStyle name="SAPBEXaggDataEmph 8 4 3 3" xfId="21687"/>
    <cellStyle name="SAPBEXaggDataEmph 8 4 4" xfId="21688"/>
    <cellStyle name="SAPBEXaggDataEmph 8 4 4 2" xfId="21689"/>
    <cellStyle name="SAPBEXaggDataEmph 8 4 5" xfId="21690"/>
    <cellStyle name="SAPBEXaggDataEmph 8 4 5 2" xfId="21691"/>
    <cellStyle name="SAPBEXaggDataEmph 8 4 6" xfId="21692"/>
    <cellStyle name="SAPBEXaggDataEmph 8 5" xfId="21693"/>
    <cellStyle name="SAPBEXaggDataEmph 8 5 2" xfId="21694"/>
    <cellStyle name="SAPBEXaggDataEmph 8 5 2 2" xfId="21695"/>
    <cellStyle name="SAPBEXaggDataEmph 8 5 3" xfId="21696"/>
    <cellStyle name="SAPBEXaggDataEmph 8 6" xfId="21697"/>
    <cellStyle name="SAPBEXaggDataEmph 8_Other Benefits Allocation %" xfId="21698"/>
    <cellStyle name="SAPBEXaggDataEmph 9" xfId="21699"/>
    <cellStyle name="SAPBEXaggDataEmph 9 2" xfId="21700"/>
    <cellStyle name="SAPBEXaggDataEmph 9 2 2" xfId="21701"/>
    <cellStyle name="SAPBEXaggDataEmph 9 2 2 2" xfId="21702"/>
    <cellStyle name="SAPBEXaggDataEmph 9 2 2 2 2" xfId="21703"/>
    <cellStyle name="SAPBEXaggDataEmph 9 2 2 3" xfId="21704"/>
    <cellStyle name="SAPBEXaggDataEmph 9 2 3" xfId="21705"/>
    <cellStyle name="SAPBEXaggDataEmph 9 2 3 2" xfId="21706"/>
    <cellStyle name="SAPBEXaggDataEmph 9 2 3 2 2" xfId="21707"/>
    <cellStyle name="SAPBEXaggDataEmph 9 2 3 3" xfId="21708"/>
    <cellStyle name="SAPBEXaggDataEmph 9 2 4" xfId="21709"/>
    <cellStyle name="SAPBEXaggDataEmph 9 2 4 2" xfId="21710"/>
    <cellStyle name="SAPBEXaggDataEmph 9 2 5" xfId="21711"/>
    <cellStyle name="SAPBEXaggDataEmph 9 2 5 2" xfId="21712"/>
    <cellStyle name="SAPBEXaggDataEmph 9 2 6" xfId="21713"/>
    <cellStyle name="SAPBEXaggDataEmph 9 3" xfId="21714"/>
    <cellStyle name="SAPBEXaggDataEmph 9 3 2" xfId="21715"/>
    <cellStyle name="SAPBEXaggDataEmph 9 3 2 2" xfId="21716"/>
    <cellStyle name="SAPBEXaggDataEmph 9 3 2 2 2" xfId="21717"/>
    <cellStyle name="SAPBEXaggDataEmph 9 3 2 3" xfId="21718"/>
    <cellStyle name="SAPBEXaggDataEmph 9 3 3" xfId="21719"/>
    <cellStyle name="SAPBEXaggDataEmph 9 3 3 2" xfId="21720"/>
    <cellStyle name="SAPBEXaggDataEmph 9 3 3 2 2" xfId="21721"/>
    <cellStyle name="SAPBEXaggDataEmph 9 3 3 3" xfId="21722"/>
    <cellStyle name="SAPBEXaggDataEmph 9 3 4" xfId="21723"/>
    <cellStyle name="SAPBEXaggDataEmph 9 3 4 2" xfId="21724"/>
    <cellStyle name="SAPBEXaggDataEmph 9 3 5" xfId="21725"/>
    <cellStyle name="SAPBEXaggDataEmph 9 3 5 2" xfId="21726"/>
    <cellStyle name="SAPBEXaggDataEmph 9 3 6" xfId="21727"/>
    <cellStyle name="SAPBEXaggDataEmph 9 4" xfId="21728"/>
    <cellStyle name="SAPBEXaggDataEmph 9 4 2" xfId="21729"/>
    <cellStyle name="SAPBEXaggDataEmph 9 4 2 2" xfId="21730"/>
    <cellStyle name="SAPBEXaggDataEmph 9 4 2 2 2" xfId="21731"/>
    <cellStyle name="SAPBEXaggDataEmph 9 4 2 3" xfId="21732"/>
    <cellStyle name="SAPBEXaggDataEmph 9 4 3" xfId="21733"/>
    <cellStyle name="SAPBEXaggDataEmph 9 4 3 2" xfId="21734"/>
    <cellStyle name="SAPBEXaggDataEmph 9 4 3 2 2" xfId="21735"/>
    <cellStyle name="SAPBEXaggDataEmph 9 4 3 3" xfId="21736"/>
    <cellStyle name="SAPBEXaggDataEmph 9 4 4" xfId="21737"/>
    <cellStyle name="SAPBEXaggDataEmph 9 4 4 2" xfId="21738"/>
    <cellStyle name="SAPBEXaggDataEmph 9 4 5" xfId="21739"/>
    <cellStyle name="SAPBEXaggDataEmph 9 4 5 2" xfId="21740"/>
    <cellStyle name="SAPBEXaggDataEmph 9 4 6" xfId="21741"/>
    <cellStyle name="SAPBEXaggDataEmph 9 5" xfId="21742"/>
    <cellStyle name="SAPBEXaggDataEmph 9 5 2" xfId="21743"/>
    <cellStyle name="SAPBEXaggDataEmph 9 5 2 2" xfId="21744"/>
    <cellStyle name="SAPBEXaggDataEmph 9 5 3" xfId="21745"/>
    <cellStyle name="SAPBEXaggDataEmph 9 6" xfId="21746"/>
    <cellStyle name="SAPBEXaggDataEmph 9_Other Benefits Allocation %" xfId="21747"/>
    <cellStyle name="SAPBEXaggDataEmph_2015 WV1 (as of May 2015)" xfId="21748"/>
    <cellStyle name="SAPBEXaggItem" xfId="21749"/>
    <cellStyle name="SAPBEXaggItem 10" xfId="21750"/>
    <cellStyle name="SAPBEXaggItem 10 2" xfId="21751"/>
    <cellStyle name="SAPBEXaggItem 10 2 2" xfId="21752"/>
    <cellStyle name="SAPBEXaggItem 10 2 2 2" xfId="21753"/>
    <cellStyle name="SAPBEXaggItem 10 2 2 2 2" xfId="21754"/>
    <cellStyle name="SAPBEXaggItem 10 2 2 3" xfId="21755"/>
    <cellStyle name="SAPBEXaggItem 10 2 3" xfId="21756"/>
    <cellStyle name="SAPBEXaggItem 10 2 3 2" xfId="21757"/>
    <cellStyle name="SAPBEXaggItem 10 2 3 2 2" xfId="21758"/>
    <cellStyle name="SAPBEXaggItem 10 2 3 3" xfId="21759"/>
    <cellStyle name="SAPBEXaggItem 10 2 4" xfId="21760"/>
    <cellStyle name="SAPBEXaggItem 10 2 4 2" xfId="21761"/>
    <cellStyle name="SAPBEXaggItem 10 2 5" xfId="21762"/>
    <cellStyle name="SAPBEXaggItem 10 2 5 2" xfId="21763"/>
    <cellStyle name="SAPBEXaggItem 10 2 6" xfId="21764"/>
    <cellStyle name="SAPBEXaggItem 10 3" xfId="21765"/>
    <cellStyle name="SAPBEXaggItem 10 3 2" xfId="21766"/>
    <cellStyle name="SAPBEXaggItem 10 3 2 2" xfId="21767"/>
    <cellStyle name="SAPBEXaggItem 10 3 2 2 2" xfId="21768"/>
    <cellStyle name="SAPBEXaggItem 10 3 2 3" xfId="21769"/>
    <cellStyle name="SAPBEXaggItem 10 3 3" xfId="21770"/>
    <cellStyle name="SAPBEXaggItem 10 3 3 2" xfId="21771"/>
    <cellStyle name="SAPBEXaggItem 10 3 3 2 2" xfId="21772"/>
    <cellStyle name="SAPBEXaggItem 10 3 3 3" xfId="21773"/>
    <cellStyle name="SAPBEXaggItem 10 3 4" xfId="21774"/>
    <cellStyle name="SAPBEXaggItem 10 3 4 2" xfId="21775"/>
    <cellStyle name="SAPBEXaggItem 10 3 5" xfId="21776"/>
    <cellStyle name="SAPBEXaggItem 10 3 5 2" xfId="21777"/>
    <cellStyle name="SAPBEXaggItem 10 3 6" xfId="21778"/>
    <cellStyle name="SAPBEXaggItem 10 4" xfId="21779"/>
    <cellStyle name="SAPBEXaggItem 10 4 2" xfId="21780"/>
    <cellStyle name="SAPBEXaggItem 10 4 2 2" xfId="21781"/>
    <cellStyle name="SAPBEXaggItem 10 4 3" xfId="21782"/>
    <cellStyle name="SAPBEXaggItem 10 5" xfId="21783"/>
    <cellStyle name="SAPBEXaggItem 10 5 2" xfId="21784"/>
    <cellStyle name="SAPBEXaggItem 10 5 2 2" xfId="21785"/>
    <cellStyle name="SAPBEXaggItem 10 5 3" xfId="21786"/>
    <cellStyle name="SAPBEXaggItem 10 6" xfId="21787"/>
    <cellStyle name="SAPBEXaggItem 10 6 2" xfId="21788"/>
    <cellStyle name="SAPBEXaggItem 10 7" xfId="21789"/>
    <cellStyle name="SAPBEXaggItem 10 7 2" xfId="21790"/>
    <cellStyle name="SAPBEXaggItem 10 8" xfId="21791"/>
    <cellStyle name="SAPBEXaggItem 10_Other Benefits Allocation %" xfId="21792"/>
    <cellStyle name="SAPBEXaggItem 11" xfId="21793"/>
    <cellStyle name="SAPBEXaggItem 11 2" xfId="21794"/>
    <cellStyle name="SAPBEXaggItem 11 2 2" xfId="21795"/>
    <cellStyle name="SAPBEXaggItem 11 2 2 2" xfId="21796"/>
    <cellStyle name="SAPBEXaggItem 11 2 3" xfId="21797"/>
    <cellStyle name="SAPBEXaggItem 11 3" xfId="21798"/>
    <cellStyle name="SAPBEXaggItem 11 3 2" xfId="21799"/>
    <cellStyle name="SAPBEXaggItem 11 3 2 2" xfId="21800"/>
    <cellStyle name="SAPBEXaggItem 11 3 3" xfId="21801"/>
    <cellStyle name="SAPBEXaggItem 11 4" xfId="21802"/>
    <cellStyle name="SAPBEXaggItem 11 4 2" xfId="21803"/>
    <cellStyle name="SAPBEXaggItem 11 5" xfId="21804"/>
    <cellStyle name="SAPBEXaggItem 11 5 2" xfId="21805"/>
    <cellStyle name="SAPBEXaggItem 11 6" xfId="21806"/>
    <cellStyle name="SAPBEXaggItem 12" xfId="21807"/>
    <cellStyle name="SAPBEXaggItem 12 2" xfId="21808"/>
    <cellStyle name="SAPBEXaggItem 12 2 2" xfId="21809"/>
    <cellStyle name="SAPBEXaggItem 12 2 2 2" xfId="21810"/>
    <cellStyle name="SAPBEXaggItem 12 2 3" xfId="21811"/>
    <cellStyle name="SAPBEXaggItem 12 3" xfId="21812"/>
    <cellStyle name="SAPBEXaggItem 12 3 2" xfId="21813"/>
    <cellStyle name="SAPBEXaggItem 12 3 2 2" xfId="21814"/>
    <cellStyle name="SAPBEXaggItem 12 3 3" xfId="21815"/>
    <cellStyle name="SAPBEXaggItem 12 4" xfId="21816"/>
    <cellStyle name="SAPBEXaggItem 12 4 2" xfId="21817"/>
    <cellStyle name="SAPBEXaggItem 12 5" xfId="21818"/>
    <cellStyle name="SAPBEXaggItem 12 5 2" xfId="21819"/>
    <cellStyle name="SAPBEXaggItem 12 6" xfId="21820"/>
    <cellStyle name="SAPBEXaggItem 13" xfId="21821"/>
    <cellStyle name="SAPBEXaggItem 13 2" xfId="21822"/>
    <cellStyle name="SAPBEXaggItem 13 2 2" xfId="21823"/>
    <cellStyle name="SAPBEXaggItem 13 2 2 2" xfId="21824"/>
    <cellStyle name="SAPBEXaggItem 13 2 3" xfId="21825"/>
    <cellStyle name="SAPBEXaggItem 13 3" xfId="21826"/>
    <cellStyle name="SAPBEXaggItem 13 3 2" xfId="21827"/>
    <cellStyle name="SAPBEXaggItem 13 3 2 2" xfId="21828"/>
    <cellStyle name="SAPBEXaggItem 13 3 3" xfId="21829"/>
    <cellStyle name="SAPBEXaggItem 13 4" xfId="21830"/>
    <cellStyle name="SAPBEXaggItem 13 4 2" xfId="21831"/>
    <cellStyle name="SAPBEXaggItem 13 5" xfId="21832"/>
    <cellStyle name="SAPBEXaggItem 13 5 2" xfId="21833"/>
    <cellStyle name="SAPBEXaggItem 13 6" xfId="21834"/>
    <cellStyle name="SAPBEXaggItem 14" xfId="21835"/>
    <cellStyle name="SAPBEXaggItem 14 2" xfId="21836"/>
    <cellStyle name="SAPBEXaggItem 14 2 2" xfId="21837"/>
    <cellStyle name="SAPBEXaggItem 14 3" xfId="21838"/>
    <cellStyle name="SAPBEXaggItem 15" xfId="21839"/>
    <cellStyle name="SAPBEXaggItem 15 2" xfId="21840"/>
    <cellStyle name="SAPBEXaggItem 15 2 2" xfId="21841"/>
    <cellStyle name="SAPBEXaggItem 15 3" xfId="21842"/>
    <cellStyle name="SAPBEXaggItem 16" xfId="21843"/>
    <cellStyle name="SAPBEXaggItem 16 2" xfId="21844"/>
    <cellStyle name="SAPBEXaggItem 16 2 2" xfId="21845"/>
    <cellStyle name="SAPBEXaggItem 16 3" xfId="21846"/>
    <cellStyle name="SAPBEXaggItem 17" xfId="21847"/>
    <cellStyle name="SAPBEXaggItem 17 2" xfId="21848"/>
    <cellStyle name="SAPBEXaggItem 17 2 2" xfId="21849"/>
    <cellStyle name="SAPBEXaggItem 17 3" xfId="21850"/>
    <cellStyle name="SAPBEXaggItem 18" xfId="21851"/>
    <cellStyle name="SAPBEXaggItem 18 2" xfId="21852"/>
    <cellStyle name="SAPBEXaggItem 18 2 2" xfId="21853"/>
    <cellStyle name="SAPBEXaggItem 18 3" xfId="21854"/>
    <cellStyle name="SAPBEXaggItem 19" xfId="21855"/>
    <cellStyle name="SAPBEXaggItem 19 2" xfId="21856"/>
    <cellStyle name="SAPBEXaggItem 19 2 2" xfId="21857"/>
    <cellStyle name="SAPBEXaggItem 19 3" xfId="21858"/>
    <cellStyle name="SAPBEXaggItem 2" xfId="21859"/>
    <cellStyle name="SAPBEXaggItem 2 10" xfId="21860"/>
    <cellStyle name="SAPBEXaggItem 2 10 2" xfId="21861"/>
    <cellStyle name="SAPBEXaggItem 2 10 2 2" xfId="21862"/>
    <cellStyle name="SAPBEXaggItem 2 10 3" xfId="21863"/>
    <cellStyle name="SAPBEXaggItem 2 11" xfId="21864"/>
    <cellStyle name="SAPBEXaggItem 2 11 2" xfId="21865"/>
    <cellStyle name="SAPBEXaggItem 2 11 2 2" xfId="21866"/>
    <cellStyle name="SAPBEXaggItem 2 11 3" xfId="21867"/>
    <cellStyle name="SAPBEXaggItem 2 12" xfId="21868"/>
    <cellStyle name="SAPBEXaggItem 2 12 2" xfId="21869"/>
    <cellStyle name="SAPBEXaggItem 2 12 2 2" xfId="21870"/>
    <cellStyle name="SAPBEXaggItem 2 12 3" xfId="21871"/>
    <cellStyle name="SAPBEXaggItem 2 13" xfId="21872"/>
    <cellStyle name="SAPBEXaggItem 2 13 2" xfId="21873"/>
    <cellStyle name="SAPBEXaggItem 2 13 2 2" xfId="21874"/>
    <cellStyle name="SAPBEXaggItem 2 13 3" xfId="21875"/>
    <cellStyle name="SAPBEXaggItem 2 14" xfId="21876"/>
    <cellStyle name="SAPBEXaggItem 2 14 2" xfId="21877"/>
    <cellStyle name="SAPBEXaggItem 2 14 3" xfId="21878"/>
    <cellStyle name="SAPBEXaggItem 2 15" xfId="21879"/>
    <cellStyle name="SAPBEXaggItem 2 16" xfId="21880"/>
    <cellStyle name="SAPBEXaggItem 2 17" xfId="63178"/>
    <cellStyle name="SAPBEXaggItem 2 2" xfId="21881"/>
    <cellStyle name="SAPBEXaggItem 2 2 10" xfId="21882"/>
    <cellStyle name="SAPBEXaggItem 2 2 10 2" xfId="21883"/>
    <cellStyle name="SAPBEXaggItem 2 2 10 2 2" xfId="21884"/>
    <cellStyle name="SAPBEXaggItem 2 2 10 3" xfId="21885"/>
    <cellStyle name="SAPBEXaggItem 2 2 11" xfId="21886"/>
    <cellStyle name="SAPBEXaggItem 2 2 11 2" xfId="21887"/>
    <cellStyle name="SAPBEXaggItem 2 2 11 2 2" xfId="21888"/>
    <cellStyle name="SAPBEXaggItem 2 2 11 3" xfId="21889"/>
    <cellStyle name="SAPBEXaggItem 2 2 12" xfId="21890"/>
    <cellStyle name="SAPBEXaggItem 2 2 13" xfId="63179"/>
    <cellStyle name="SAPBEXaggItem 2 2 2" xfId="21891"/>
    <cellStyle name="SAPBEXaggItem 2 2 2 10" xfId="63180"/>
    <cellStyle name="SAPBEXaggItem 2 2 2 2" xfId="21892"/>
    <cellStyle name="SAPBEXaggItem 2 2 2 2 2" xfId="21893"/>
    <cellStyle name="SAPBEXaggItem 2 2 2 2 2 2" xfId="21894"/>
    <cellStyle name="SAPBEXaggItem 2 2 2 2 2 2 2" xfId="21895"/>
    <cellStyle name="SAPBEXaggItem 2 2 2 2 2 3" xfId="21896"/>
    <cellStyle name="SAPBEXaggItem 2 2 2 2 3" xfId="21897"/>
    <cellStyle name="SAPBEXaggItem 2 2 2 2 3 2" xfId="21898"/>
    <cellStyle name="SAPBEXaggItem 2 2 2 2 3 2 2" xfId="21899"/>
    <cellStyle name="SAPBEXaggItem 2 2 2 2 3 3" xfId="21900"/>
    <cellStyle name="SAPBEXaggItem 2 2 2 2 4" xfId="21901"/>
    <cellStyle name="SAPBEXaggItem 2 2 2 2 4 2" xfId="21902"/>
    <cellStyle name="SAPBEXaggItem 2 2 2 2 5" xfId="21903"/>
    <cellStyle name="SAPBEXaggItem 2 2 2 2 5 2" xfId="21904"/>
    <cellStyle name="SAPBEXaggItem 2 2 2 2 6" xfId="21905"/>
    <cellStyle name="SAPBEXaggItem 2 2 2 2 7" xfId="63181"/>
    <cellStyle name="SAPBEXaggItem 2 2 2 3" xfId="21906"/>
    <cellStyle name="SAPBEXaggItem 2 2 2 3 2" xfId="21907"/>
    <cellStyle name="SAPBEXaggItem 2 2 2 3 2 2" xfId="21908"/>
    <cellStyle name="SAPBEXaggItem 2 2 2 3 2 2 2" xfId="21909"/>
    <cellStyle name="SAPBEXaggItem 2 2 2 3 2 3" xfId="21910"/>
    <cellStyle name="SAPBEXaggItem 2 2 2 3 3" xfId="21911"/>
    <cellStyle name="SAPBEXaggItem 2 2 2 3 3 2" xfId="21912"/>
    <cellStyle name="SAPBEXaggItem 2 2 2 3 3 2 2" xfId="21913"/>
    <cellStyle name="SAPBEXaggItem 2 2 2 3 3 3" xfId="21914"/>
    <cellStyle name="SAPBEXaggItem 2 2 2 3 4" xfId="21915"/>
    <cellStyle name="SAPBEXaggItem 2 2 2 3 4 2" xfId="21916"/>
    <cellStyle name="SAPBEXaggItem 2 2 2 3 5" xfId="21917"/>
    <cellStyle name="SAPBEXaggItem 2 2 2 3 5 2" xfId="21918"/>
    <cellStyle name="SAPBEXaggItem 2 2 2 3 6" xfId="21919"/>
    <cellStyle name="SAPBEXaggItem 2 2 2 4" xfId="21920"/>
    <cellStyle name="SAPBEXaggItem 2 2 2 4 2" xfId="21921"/>
    <cellStyle name="SAPBEXaggItem 2 2 2 4 2 2" xfId="21922"/>
    <cellStyle name="SAPBEXaggItem 2 2 2 4 2 2 2" xfId="21923"/>
    <cellStyle name="SAPBEXaggItem 2 2 2 4 2 3" xfId="21924"/>
    <cellStyle name="SAPBEXaggItem 2 2 2 4 3" xfId="21925"/>
    <cellStyle name="SAPBEXaggItem 2 2 2 4 3 2" xfId="21926"/>
    <cellStyle name="SAPBEXaggItem 2 2 2 4 3 2 2" xfId="21927"/>
    <cellStyle name="SAPBEXaggItem 2 2 2 4 3 3" xfId="21928"/>
    <cellStyle name="SAPBEXaggItem 2 2 2 4 4" xfId="21929"/>
    <cellStyle name="SAPBEXaggItem 2 2 2 4 4 2" xfId="21930"/>
    <cellStyle name="SAPBEXaggItem 2 2 2 4 5" xfId="21931"/>
    <cellStyle name="SAPBEXaggItem 2 2 2 4 5 2" xfId="21932"/>
    <cellStyle name="SAPBEXaggItem 2 2 2 4 6" xfId="21933"/>
    <cellStyle name="SAPBEXaggItem 2 2 2 5" xfId="21934"/>
    <cellStyle name="SAPBEXaggItem 2 2 2 5 2" xfId="21935"/>
    <cellStyle name="SAPBEXaggItem 2 2 2 5 2 2" xfId="21936"/>
    <cellStyle name="SAPBEXaggItem 2 2 2 5 2 3" xfId="21937"/>
    <cellStyle name="SAPBEXaggItem 2 2 2 5 3" xfId="21938"/>
    <cellStyle name="SAPBEXaggItem 2 2 2 5 4" xfId="21939"/>
    <cellStyle name="SAPBEXaggItem 2 2 2 6" xfId="21940"/>
    <cellStyle name="SAPBEXaggItem 2 2 2 6 2" xfId="21941"/>
    <cellStyle name="SAPBEXaggItem 2 2 2 6 2 2" xfId="21942"/>
    <cellStyle name="SAPBEXaggItem 2 2 2 6 2 3" xfId="21943"/>
    <cellStyle name="SAPBEXaggItem 2 2 2 6 3" xfId="21944"/>
    <cellStyle name="SAPBEXaggItem 2 2 2 6 4" xfId="21945"/>
    <cellStyle name="SAPBEXaggItem 2 2 2 7" xfId="21946"/>
    <cellStyle name="SAPBEXaggItem 2 2 2 7 2" xfId="21947"/>
    <cellStyle name="SAPBEXaggItem 2 2 2 7 3" xfId="21948"/>
    <cellStyle name="SAPBEXaggItem 2 2 2 8" xfId="21949"/>
    <cellStyle name="SAPBEXaggItem 2 2 2 9" xfId="21950"/>
    <cellStyle name="SAPBEXaggItem 2 2 2_Other Benefits Allocation %" xfId="21951"/>
    <cellStyle name="SAPBEXaggItem 2 2 3" xfId="21952"/>
    <cellStyle name="SAPBEXaggItem 2 2 3 10" xfId="63182"/>
    <cellStyle name="SAPBEXaggItem 2 2 3 2" xfId="21953"/>
    <cellStyle name="SAPBEXaggItem 2 2 3 2 2" xfId="21954"/>
    <cellStyle name="SAPBEXaggItem 2 2 3 2 2 2" xfId="21955"/>
    <cellStyle name="SAPBEXaggItem 2 2 3 2 2 2 2" xfId="21956"/>
    <cellStyle name="SAPBEXaggItem 2 2 3 2 2 3" xfId="21957"/>
    <cellStyle name="SAPBEXaggItem 2 2 3 2 3" xfId="21958"/>
    <cellStyle name="SAPBEXaggItem 2 2 3 2 3 2" xfId="21959"/>
    <cellStyle name="SAPBEXaggItem 2 2 3 2 3 2 2" xfId="21960"/>
    <cellStyle name="SAPBEXaggItem 2 2 3 2 3 3" xfId="21961"/>
    <cellStyle name="SAPBEXaggItem 2 2 3 2 4" xfId="21962"/>
    <cellStyle name="SAPBEXaggItem 2 2 3 2 4 2" xfId="21963"/>
    <cellStyle name="SAPBEXaggItem 2 2 3 2 5" xfId="21964"/>
    <cellStyle name="SAPBEXaggItem 2 2 3 2 5 2" xfId="21965"/>
    <cellStyle name="SAPBEXaggItem 2 2 3 2 6" xfId="21966"/>
    <cellStyle name="SAPBEXaggItem 2 2 3 2 7" xfId="63183"/>
    <cellStyle name="SAPBEXaggItem 2 2 3 3" xfId="21967"/>
    <cellStyle name="SAPBEXaggItem 2 2 3 3 2" xfId="21968"/>
    <cellStyle name="SAPBEXaggItem 2 2 3 3 2 2" xfId="21969"/>
    <cellStyle name="SAPBEXaggItem 2 2 3 3 2 2 2" xfId="21970"/>
    <cellStyle name="SAPBEXaggItem 2 2 3 3 2 3" xfId="21971"/>
    <cellStyle name="SAPBEXaggItem 2 2 3 3 3" xfId="21972"/>
    <cellStyle name="SAPBEXaggItem 2 2 3 3 3 2" xfId="21973"/>
    <cellStyle name="SAPBEXaggItem 2 2 3 3 3 2 2" xfId="21974"/>
    <cellStyle name="SAPBEXaggItem 2 2 3 3 3 3" xfId="21975"/>
    <cellStyle name="SAPBEXaggItem 2 2 3 3 4" xfId="21976"/>
    <cellStyle name="SAPBEXaggItem 2 2 3 3 4 2" xfId="21977"/>
    <cellStyle name="SAPBEXaggItem 2 2 3 3 5" xfId="21978"/>
    <cellStyle name="SAPBEXaggItem 2 2 3 3 5 2" xfId="21979"/>
    <cellStyle name="SAPBEXaggItem 2 2 3 3 6" xfId="21980"/>
    <cellStyle name="SAPBEXaggItem 2 2 3 4" xfId="21981"/>
    <cellStyle name="SAPBEXaggItem 2 2 3 4 2" xfId="21982"/>
    <cellStyle name="SAPBEXaggItem 2 2 3 4 2 2" xfId="21983"/>
    <cellStyle name="SAPBEXaggItem 2 2 3 4 2 3" xfId="21984"/>
    <cellStyle name="SAPBEXaggItem 2 2 3 4 3" xfId="21985"/>
    <cellStyle name="SAPBEXaggItem 2 2 3 4 4" xfId="21986"/>
    <cellStyle name="SAPBEXaggItem 2 2 3 5" xfId="21987"/>
    <cellStyle name="SAPBEXaggItem 2 2 3 5 2" xfId="21988"/>
    <cellStyle name="SAPBEXaggItem 2 2 3 5 2 2" xfId="21989"/>
    <cellStyle name="SAPBEXaggItem 2 2 3 5 2 3" xfId="21990"/>
    <cellStyle name="SAPBEXaggItem 2 2 3 5 3" xfId="21991"/>
    <cellStyle name="SAPBEXaggItem 2 2 3 5 4" xfId="21992"/>
    <cellStyle name="SAPBEXaggItem 2 2 3 6" xfId="21993"/>
    <cellStyle name="SAPBEXaggItem 2 2 3 6 2" xfId="21994"/>
    <cellStyle name="SAPBEXaggItem 2 2 3 6 2 2" xfId="21995"/>
    <cellStyle name="SAPBEXaggItem 2 2 3 6 2 3" xfId="21996"/>
    <cellStyle name="SAPBEXaggItem 2 2 3 6 3" xfId="21997"/>
    <cellStyle name="SAPBEXaggItem 2 2 3 6 4" xfId="21998"/>
    <cellStyle name="SAPBEXaggItem 2 2 3 7" xfId="21999"/>
    <cellStyle name="SAPBEXaggItem 2 2 3 7 2" xfId="22000"/>
    <cellStyle name="SAPBEXaggItem 2 2 3 7 3" xfId="22001"/>
    <cellStyle name="SAPBEXaggItem 2 2 3 8" xfId="22002"/>
    <cellStyle name="SAPBEXaggItem 2 2 3 9" xfId="22003"/>
    <cellStyle name="SAPBEXaggItem 2 2 3_Other Benefits Allocation %" xfId="22004"/>
    <cellStyle name="SAPBEXaggItem 2 2 4" xfId="22005"/>
    <cellStyle name="SAPBEXaggItem 2 2 4 10" xfId="63184"/>
    <cellStyle name="SAPBEXaggItem 2 2 4 2" xfId="22006"/>
    <cellStyle name="SAPBEXaggItem 2 2 4 2 2" xfId="22007"/>
    <cellStyle name="SAPBEXaggItem 2 2 4 2 2 2" xfId="22008"/>
    <cellStyle name="SAPBEXaggItem 2 2 4 2 2 3" xfId="22009"/>
    <cellStyle name="SAPBEXaggItem 2 2 4 2 3" xfId="22010"/>
    <cellStyle name="SAPBEXaggItem 2 2 4 2 4" xfId="22011"/>
    <cellStyle name="SAPBEXaggItem 2 2 4 3" xfId="22012"/>
    <cellStyle name="SAPBEXaggItem 2 2 4 3 2" xfId="22013"/>
    <cellStyle name="SAPBEXaggItem 2 2 4 3 2 2" xfId="22014"/>
    <cellStyle name="SAPBEXaggItem 2 2 4 3 2 3" xfId="22015"/>
    <cellStyle name="SAPBEXaggItem 2 2 4 3 3" xfId="22016"/>
    <cellStyle name="SAPBEXaggItem 2 2 4 3 4" xfId="22017"/>
    <cellStyle name="SAPBEXaggItem 2 2 4 4" xfId="22018"/>
    <cellStyle name="SAPBEXaggItem 2 2 4 4 2" xfId="22019"/>
    <cellStyle name="SAPBEXaggItem 2 2 4 4 2 2" xfId="22020"/>
    <cellStyle name="SAPBEXaggItem 2 2 4 4 2 3" xfId="22021"/>
    <cellStyle name="SAPBEXaggItem 2 2 4 4 3" xfId="22022"/>
    <cellStyle name="SAPBEXaggItem 2 2 4 4 4" xfId="22023"/>
    <cellStyle name="SAPBEXaggItem 2 2 4 5" xfId="22024"/>
    <cellStyle name="SAPBEXaggItem 2 2 4 5 2" xfId="22025"/>
    <cellStyle name="SAPBEXaggItem 2 2 4 5 2 2" xfId="22026"/>
    <cellStyle name="SAPBEXaggItem 2 2 4 5 2 3" xfId="22027"/>
    <cellStyle name="SAPBEXaggItem 2 2 4 5 3" xfId="22028"/>
    <cellStyle name="SAPBEXaggItem 2 2 4 5 4" xfId="22029"/>
    <cellStyle name="SAPBEXaggItem 2 2 4 6" xfId="22030"/>
    <cellStyle name="SAPBEXaggItem 2 2 4 6 2" xfId="22031"/>
    <cellStyle name="SAPBEXaggItem 2 2 4 6 2 2" xfId="22032"/>
    <cellStyle name="SAPBEXaggItem 2 2 4 6 2 3" xfId="22033"/>
    <cellStyle name="SAPBEXaggItem 2 2 4 6 3" xfId="22034"/>
    <cellStyle name="SAPBEXaggItem 2 2 4 6 4" xfId="22035"/>
    <cellStyle name="SAPBEXaggItem 2 2 4 7" xfId="22036"/>
    <cellStyle name="SAPBEXaggItem 2 2 4 7 2" xfId="22037"/>
    <cellStyle name="SAPBEXaggItem 2 2 4 7 3" xfId="22038"/>
    <cellStyle name="SAPBEXaggItem 2 2 4 8" xfId="22039"/>
    <cellStyle name="SAPBEXaggItem 2 2 4 9" xfId="22040"/>
    <cellStyle name="SAPBEXaggItem 2 2 5" xfId="22041"/>
    <cellStyle name="SAPBEXaggItem 2 2 5 2" xfId="22042"/>
    <cellStyle name="SAPBEXaggItem 2 2 5 2 2" xfId="22043"/>
    <cellStyle name="SAPBEXaggItem 2 2 5 2 3" xfId="22044"/>
    <cellStyle name="SAPBEXaggItem 2 2 5 3" xfId="22045"/>
    <cellStyle name="SAPBEXaggItem 2 2 5 4" xfId="22046"/>
    <cellStyle name="SAPBEXaggItem 2 2 6" xfId="22047"/>
    <cellStyle name="SAPBEXaggItem 2 2 6 2" xfId="22048"/>
    <cellStyle name="SAPBEXaggItem 2 2 6 2 2" xfId="22049"/>
    <cellStyle name="SAPBEXaggItem 2 2 6 2 3" xfId="22050"/>
    <cellStyle name="SAPBEXaggItem 2 2 6 3" xfId="22051"/>
    <cellStyle name="SAPBEXaggItem 2 2 6 4" xfId="22052"/>
    <cellStyle name="SAPBEXaggItem 2 2 7" xfId="22053"/>
    <cellStyle name="SAPBEXaggItem 2 2 7 2" xfId="22054"/>
    <cellStyle name="SAPBEXaggItem 2 2 7 2 2" xfId="22055"/>
    <cellStyle name="SAPBEXaggItem 2 2 7 2 3" xfId="22056"/>
    <cellStyle name="SAPBEXaggItem 2 2 7 3" xfId="22057"/>
    <cellStyle name="SAPBEXaggItem 2 2 7 4" xfId="22058"/>
    <cellStyle name="SAPBEXaggItem 2 2 8" xfId="22059"/>
    <cellStyle name="SAPBEXaggItem 2 2 8 2" xfId="22060"/>
    <cellStyle name="SAPBEXaggItem 2 2 8 2 2" xfId="22061"/>
    <cellStyle name="SAPBEXaggItem 2 2 8 2 3" xfId="22062"/>
    <cellStyle name="SAPBEXaggItem 2 2 8 3" xfId="22063"/>
    <cellStyle name="SAPBEXaggItem 2 2 8 4" xfId="22064"/>
    <cellStyle name="SAPBEXaggItem 2 2 9" xfId="22065"/>
    <cellStyle name="SAPBEXaggItem 2 2 9 2" xfId="22066"/>
    <cellStyle name="SAPBEXaggItem 2 2 9 2 2" xfId="22067"/>
    <cellStyle name="SAPBEXaggItem 2 2 9 2 3" xfId="22068"/>
    <cellStyle name="SAPBEXaggItem 2 2 9 3" xfId="22069"/>
    <cellStyle name="SAPBEXaggItem 2 2 9 4" xfId="22070"/>
    <cellStyle name="SAPBEXaggItem 2 2_401K Summary" xfId="22071"/>
    <cellStyle name="SAPBEXaggItem 2 3" xfId="22072"/>
    <cellStyle name="SAPBEXaggItem 2 3 10" xfId="22073"/>
    <cellStyle name="SAPBEXaggItem 2 3 10 2" xfId="22074"/>
    <cellStyle name="SAPBEXaggItem 2 3 10 2 2" xfId="22075"/>
    <cellStyle name="SAPBEXaggItem 2 3 10 3" xfId="22076"/>
    <cellStyle name="SAPBEXaggItem 2 3 11" xfId="22077"/>
    <cellStyle name="SAPBEXaggItem 2 3 11 2" xfId="22078"/>
    <cellStyle name="SAPBEXaggItem 2 3 11 2 2" xfId="22079"/>
    <cellStyle name="SAPBEXaggItem 2 3 11 3" xfId="22080"/>
    <cellStyle name="SAPBEXaggItem 2 3 12" xfId="22081"/>
    <cellStyle name="SAPBEXaggItem 2 3 2" xfId="22082"/>
    <cellStyle name="SAPBEXaggItem 2 3 2 2" xfId="22083"/>
    <cellStyle name="SAPBEXaggItem 2 3 2 2 2" xfId="22084"/>
    <cellStyle name="SAPBEXaggItem 2 3 2 2 2 2" xfId="22085"/>
    <cellStyle name="SAPBEXaggItem 2 3 2 2 2 2 2" xfId="22086"/>
    <cellStyle name="SAPBEXaggItem 2 3 2 2 2 3" xfId="22087"/>
    <cellStyle name="SAPBEXaggItem 2 3 2 2 3" xfId="22088"/>
    <cellStyle name="SAPBEXaggItem 2 3 2 2 3 2" xfId="22089"/>
    <cellStyle name="SAPBEXaggItem 2 3 2 2 3 2 2" xfId="22090"/>
    <cellStyle name="SAPBEXaggItem 2 3 2 2 3 3" xfId="22091"/>
    <cellStyle name="SAPBEXaggItem 2 3 2 2 4" xfId="22092"/>
    <cellStyle name="SAPBEXaggItem 2 3 2 2 4 2" xfId="22093"/>
    <cellStyle name="SAPBEXaggItem 2 3 2 2 5" xfId="22094"/>
    <cellStyle name="SAPBEXaggItem 2 3 2 2 5 2" xfId="22095"/>
    <cellStyle name="SAPBEXaggItem 2 3 2 2 6" xfId="22096"/>
    <cellStyle name="SAPBEXaggItem 2 3 2 3" xfId="22097"/>
    <cellStyle name="SAPBEXaggItem 2 3 2 3 2" xfId="22098"/>
    <cellStyle name="SAPBEXaggItem 2 3 2 3 2 2" xfId="22099"/>
    <cellStyle name="SAPBEXaggItem 2 3 2 3 2 2 2" xfId="22100"/>
    <cellStyle name="SAPBEXaggItem 2 3 2 3 2 3" xfId="22101"/>
    <cellStyle name="SAPBEXaggItem 2 3 2 3 3" xfId="22102"/>
    <cellStyle name="SAPBEXaggItem 2 3 2 3 3 2" xfId="22103"/>
    <cellStyle name="SAPBEXaggItem 2 3 2 3 3 2 2" xfId="22104"/>
    <cellStyle name="SAPBEXaggItem 2 3 2 3 3 3" xfId="22105"/>
    <cellStyle name="SAPBEXaggItem 2 3 2 3 4" xfId="22106"/>
    <cellStyle name="SAPBEXaggItem 2 3 2 3 4 2" xfId="22107"/>
    <cellStyle name="SAPBEXaggItem 2 3 2 3 5" xfId="22108"/>
    <cellStyle name="SAPBEXaggItem 2 3 2 3 5 2" xfId="22109"/>
    <cellStyle name="SAPBEXaggItem 2 3 2 3 6" xfId="22110"/>
    <cellStyle name="SAPBEXaggItem 2 3 2 4" xfId="22111"/>
    <cellStyle name="SAPBEXaggItem 2 3 2 4 2" xfId="22112"/>
    <cellStyle name="SAPBEXaggItem 2 3 2 4 2 2" xfId="22113"/>
    <cellStyle name="SAPBEXaggItem 2 3 2 4 2 2 2" xfId="22114"/>
    <cellStyle name="SAPBEXaggItem 2 3 2 4 2 3" xfId="22115"/>
    <cellStyle name="SAPBEXaggItem 2 3 2 4 3" xfId="22116"/>
    <cellStyle name="SAPBEXaggItem 2 3 2 4 3 2" xfId="22117"/>
    <cellStyle name="SAPBEXaggItem 2 3 2 4 3 2 2" xfId="22118"/>
    <cellStyle name="SAPBEXaggItem 2 3 2 4 3 3" xfId="22119"/>
    <cellStyle name="SAPBEXaggItem 2 3 2 4 4" xfId="22120"/>
    <cellStyle name="SAPBEXaggItem 2 3 2 4 4 2" xfId="22121"/>
    <cellStyle name="SAPBEXaggItem 2 3 2 4 5" xfId="22122"/>
    <cellStyle name="SAPBEXaggItem 2 3 2 4 5 2" xfId="22123"/>
    <cellStyle name="SAPBEXaggItem 2 3 2 4 6" xfId="22124"/>
    <cellStyle name="SAPBEXaggItem 2 3 2 5" xfId="22125"/>
    <cellStyle name="SAPBEXaggItem 2 3 2 5 2" xfId="22126"/>
    <cellStyle name="SAPBEXaggItem 2 3 2 5 2 2" xfId="22127"/>
    <cellStyle name="SAPBEXaggItem 2 3 2 5 3" xfId="22128"/>
    <cellStyle name="SAPBEXaggItem 2 3 2 6" xfId="22129"/>
    <cellStyle name="SAPBEXaggItem 2 3 2_Other Benefits Allocation %" xfId="22130"/>
    <cellStyle name="SAPBEXaggItem 2 3 3" xfId="22131"/>
    <cellStyle name="SAPBEXaggItem 2 3 3 2" xfId="22132"/>
    <cellStyle name="SAPBEXaggItem 2 3 3 2 2" xfId="22133"/>
    <cellStyle name="SAPBEXaggItem 2 3 3 2 2 2" xfId="22134"/>
    <cellStyle name="SAPBEXaggItem 2 3 3 2 2 2 2" xfId="22135"/>
    <cellStyle name="SAPBEXaggItem 2 3 3 2 2 3" xfId="22136"/>
    <cellStyle name="SAPBEXaggItem 2 3 3 2 3" xfId="22137"/>
    <cellStyle name="SAPBEXaggItem 2 3 3 2 3 2" xfId="22138"/>
    <cellStyle name="SAPBEXaggItem 2 3 3 2 3 2 2" xfId="22139"/>
    <cellStyle name="SAPBEXaggItem 2 3 3 2 3 3" xfId="22140"/>
    <cellStyle name="SAPBEXaggItem 2 3 3 2 4" xfId="22141"/>
    <cellStyle name="SAPBEXaggItem 2 3 3 2 4 2" xfId="22142"/>
    <cellStyle name="SAPBEXaggItem 2 3 3 2 5" xfId="22143"/>
    <cellStyle name="SAPBEXaggItem 2 3 3 2 5 2" xfId="22144"/>
    <cellStyle name="SAPBEXaggItem 2 3 3 2 6" xfId="22145"/>
    <cellStyle name="SAPBEXaggItem 2 3 3 3" xfId="22146"/>
    <cellStyle name="SAPBEXaggItem 2 3 3 3 2" xfId="22147"/>
    <cellStyle name="SAPBEXaggItem 2 3 3 3 2 2" xfId="22148"/>
    <cellStyle name="SAPBEXaggItem 2 3 3 3 2 2 2" xfId="22149"/>
    <cellStyle name="SAPBEXaggItem 2 3 3 3 2 3" xfId="22150"/>
    <cellStyle name="SAPBEXaggItem 2 3 3 3 3" xfId="22151"/>
    <cellStyle name="SAPBEXaggItem 2 3 3 3 3 2" xfId="22152"/>
    <cellStyle name="SAPBEXaggItem 2 3 3 3 3 2 2" xfId="22153"/>
    <cellStyle name="SAPBEXaggItem 2 3 3 3 3 3" xfId="22154"/>
    <cellStyle name="SAPBEXaggItem 2 3 3 3 4" xfId="22155"/>
    <cellStyle name="SAPBEXaggItem 2 3 3 3 4 2" xfId="22156"/>
    <cellStyle name="SAPBEXaggItem 2 3 3 3 5" xfId="22157"/>
    <cellStyle name="SAPBEXaggItem 2 3 3 3 5 2" xfId="22158"/>
    <cellStyle name="SAPBEXaggItem 2 3 3 3 6" xfId="22159"/>
    <cellStyle name="SAPBEXaggItem 2 3 3 4" xfId="22160"/>
    <cellStyle name="SAPBEXaggItem 2 3 3 4 2" xfId="22161"/>
    <cellStyle name="SAPBEXaggItem 2 3 3 4 2 2" xfId="22162"/>
    <cellStyle name="SAPBEXaggItem 2 3 3 4 3" xfId="22163"/>
    <cellStyle name="SAPBEXaggItem 2 3 3 5" xfId="22164"/>
    <cellStyle name="SAPBEXaggItem 2 3 3 5 2" xfId="22165"/>
    <cellStyle name="SAPBEXaggItem 2 3 3 5 2 2" xfId="22166"/>
    <cellStyle name="SAPBEXaggItem 2 3 3 5 3" xfId="22167"/>
    <cellStyle name="SAPBEXaggItem 2 3 3 6" xfId="22168"/>
    <cellStyle name="SAPBEXaggItem 2 3 3 6 2" xfId="22169"/>
    <cellStyle name="SAPBEXaggItem 2 3 3 7" xfId="22170"/>
    <cellStyle name="SAPBEXaggItem 2 3 3 7 2" xfId="22171"/>
    <cellStyle name="SAPBEXaggItem 2 3 3 8" xfId="22172"/>
    <cellStyle name="SAPBEXaggItem 2 3 3_Other Benefits Allocation %" xfId="22173"/>
    <cellStyle name="SAPBEXaggItem 2 3 4" xfId="22174"/>
    <cellStyle name="SAPBEXaggItem 2 3 4 2" xfId="22175"/>
    <cellStyle name="SAPBEXaggItem 2 3 4 2 2" xfId="22176"/>
    <cellStyle name="SAPBEXaggItem 2 3 4 2 3" xfId="22177"/>
    <cellStyle name="SAPBEXaggItem 2 3 4 3" xfId="22178"/>
    <cellStyle name="SAPBEXaggItem 2 3 4 4" xfId="22179"/>
    <cellStyle name="SAPBEXaggItem 2 3 5" xfId="22180"/>
    <cellStyle name="SAPBEXaggItem 2 3 5 2" xfId="22181"/>
    <cellStyle name="SAPBEXaggItem 2 3 5 2 2" xfId="22182"/>
    <cellStyle name="SAPBEXaggItem 2 3 5 2 3" xfId="22183"/>
    <cellStyle name="SAPBEXaggItem 2 3 5 3" xfId="22184"/>
    <cellStyle name="SAPBEXaggItem 2 3 5 4" xfId="22185"/>
    <cellStyle name="SAPBEXaggItem 2 3 6" xfId="22186"/>
    <cellStyle name="SAPBEXaggItem 2 3 6 2" xfId="22187"/>
    <cellStyle name="SAPBEXaggItem 2 3 6 2 2" xfId="22188"/>
    <cellStyle name="SAPBEXaggItem 2 3 6 2 3" xfId="22189"/>
    <cellStyle name="SAPBEXaggItem 2 3 6 3" xfId="22190"/>
    <cellStyle name="SAPBEXaggItem 2 3 6 4" xfId="22191"/>
    <cellStyle name="SAPBEXaggItem 2 3 7" xfId="22192"/>
    <cellStyle name="SAPBEXaggItem 2 3 7 2" xfId="22193"/>
    <cellStyle name="SAPBEXaggItem 2 3 7 2 2" xfId="22194"/>
    <cellStyle name="SAPBEXaggItem 2 3 7 3" xfId="22195"/>
    <cellStyle name="SAPBEXaggItem 2 3 8" xfId="22196"/>
    <cellStyle name="SAPBEXaggItem 2 3 8 2" xfId="22197"/>
    <cellStyle name="SAPBEXaggItem 2 3 8 2 2" xfId="22198"/>
    <cellStyle name="SAPBEXaggItem 2 3 8 3" xfId="22199"/>
    <cellStyle name="SAPBEXaggItem 2 3 9" xfId="22200"/>
    <cellStyle name="SAPBEXaggItem 2 3 9 2" xfId="22201"/>
    <cellStyle name="SAPBEXaggItem 2 3 9 2 2" xfId="22202"/>
    <cellStyle name="SAPBEXaggItem 2 3 9 3" xfId="22203"/>
    <cellStyle name="SAPBEXaggItem 2 3_401K Summary" xfId="22204"/>
    <cellStyle name="SAPBEXaggItem 2 4" xfId="22205"/>
    <cellStyle name="SAPBEXaggItem 2 4 2" xfId="22206"/>
    <cellStyle name="SAPBEXaggItem 2 4 2 2" xfId="22207"/>
    <cellStyle name="SAPBEXaggItem 2 4 2 2 2" xfId="22208"/>
    <cellStyle name="SAPBEXaggItem 2 4 2 2 2 2" xfId="22209"/>
    <cellStyle name="SAPBEXaggItem 2 4 2 2 3" xfId="22210"/>
    <cellStyle name="SAPBEXaggItem 2 4 2 3" xfId="22211"/>
    <cellStyle name="SAPBEXaggItem 2 4 2 3 2" xfId="22212"/>
    <cellStyle name="SAPBEXaggItem 2 4 2 3 2 2" xfId="22213"/>
    <cellStyle name="SAPBEXaggItem 2 4 2 3 3" xfId="22214"/>
    <cellStyle name="SAPBEXaggItem 2 4 2 4" xfId="22215"/>
    <cellStyle name="SAPBEXaggItem 2 4 2 4 2" xfId="22216"/>
    <cellStyle name="SAPBEXaggItem 2 4 2 5" xfId="22217"/>
    <cellStyle name="SAPBEXaggItem 2 4 2 5 2" xfId="22218"/>
    <cellStyle name="SAPBEXaggItem 2 4 2 6" xfId="22219"/>
    <cellStyle name="SAPBEXaggItem 2 4 3" xfId="22220"/>
    <cellStyle name="SAPBEXaggItem 2 4 3 2" xfId="22221"/>
    <cellStyle name="SAPBEXaggItem 2 4 3 2 2" xfId="22222"/>
    <cellStyle name="SAPBEXaggItem 2 4 3 2 2 2" xfId="22223"/>
    <cellStyle name="SAPBEXaggItem 2 4 3 2 3" xfId="22224"/>
    <cellStyle name="SAPBEXaggItem 2 4 3 3" xfId="22225"/>
    <cellStyle name="SAPBEXaggItem 2 4 3 3 2" xfId="22226"/>
    <cellStyle name="SAPBEXaggItem 2 4 3 3 2 2" xfId="22227"/>
    <cellStyle name="SAPBEXaggItem 2 4 3 3 3" xfId="22228"/>
    <cellStyle name="SAPBEXaggItem 2 4 3 4" xfId="22229"/>
    <cellStyle name="SAPBEXaggItem 2 4 3 4 2" xfId="22230"/>
    <cellStyle name="SAPBEXaggItem 2 4 3 5" xfId="22231"/>
    <cellStyle name="SAPBEXaggItem 2 4 3 5 2" xfId="22232"/>
    <cellStyle name="SAPBEXaggItem 2 4 3 6" xfId="22233"/>
    <cellStyle name="SAPBEXaggItem 2 4 4" xfId="22234"/>
    <cellStyle name="SAPBEXaggItem 2 4 4 2" xfId="22235"/>
    <cellStyle name="SAPBEXaggItem 2 4 4 2 2" xfId="22236"/>
    <cellStyle name="SAPBEXaggItem 2 4 4 2 2 2" xfId="22237"/>
    <cellStyle name="SAPBEXaggItem 2 4 4 2 3" xfId="22238"/>
    <cellStyle name="SAPBEXaggItem 2 4 4 3" xfId="22239"/>
    <cellStyle name="SAPBEXaggItem 2 4 4 3 2" xfId="22240"/>
    <cellStyle name="SAPBEXaggItem 2 4 4 3 2 2" xfId="22241"/>
    <cellStyle name="SAPBEXaggItem 2 4 4 3 3" xfId="22242"/>
    <cellStyle name="SAPBEXaggItem 2 4 4 4" xfId="22243"/>
    <cellStyle name="SAPBEXaggItem 2 4 4 4 2" xfId="22244"/>
    <cellStyle name="SAPBEXaggItem 2 4 4 5" xfId="22245"/>
    <cellStyle name="SAPBEXaggItem 2 4 4 5 2" xfId="22246"/>
    <cellStyle name="SAPBEXaggItem 2 4 4 6" xfId="22247"/>
    <cellStyle name="SAPBEXaggItem 2 4 5" xfId="22248"/>
    <cellStyle name="SAPBEXaggItem 2 4 5 2" xfId="22249"/>
    <cellStyle name="SAPBEXaggItem 2 4 5 2 2" xfId="22250"/>
    <cellStyle name="SAPBEXaggItem 2 4 5 2 3" xfId="22251"/>
    <cellStyle name="SAPBEXaggItem 2 4 5 3" xfId="22252"/>
    <cellStyle name="SAPBEXaggItem 2 4 5 4" xfId="22253"/>
    <cellStyle name="SAPBEXaggItem 2 4 6" xfId="22254"/>
    <cellStyle name="SAPBEXaggItem 2 4 6 2" xfId="22255"/>
    <cellStyle name="SAPBEXaggItem 2 4 6 2 2" xfId="22256"/>
    <cellStyle name="SAPBEXaggItem 2 4 6 2 3" xfId="22257"/>
    <cellStyle name="SAPBEXaggItem 2 4 6 3" xfId="22258"/>
    <cellStyle name="SAPBEXaggItem 2 4 6 4" xfId="22259"/>
    <cellStyle name="SAPBEXaggItem 2 4 7" xfId="22260"/>
    <cellStyle name="SAPBEXaggItem 2 4 7 2" xfId="22261"/>
    <cellStyle name="SAPBEXaggItem 2 4 7 3" xfId="22262"/>
    <cellStyle name="SAPBEXaggItem 2 4 8" xfId="22263"/>
    <cellStyle name="SAPBEXaggItem 2 4 9" xfId="22264"/>
    <cellStyle name="SAPBEXaggItem 2 4_Other Benefits Allocation %" xfId="22265"/>
    <cellStyle name="SAPBEXaggItem 2 5" xfId="22266"/>
    <cellStyle name="SAPBEXaggItem 2 5 2" xfId="22267"/>
    <cellStyle name="SAPBEXaggItem 2 5 2 2" xfId="22268"/>
    <cellStyle name="SAPBEXaggItem 2 5 2 2 2" xfId="22269"/>
    <cellStyle name="SAPBEXaggItem 2 5 2 2 3" xfId="22270"/>
    <cellStyle name="SAPBEXaggItem 2 5 2 3" xfId="22271"/>
    <cellStyle name="SAPBEXaggItem 2 5 2 4" xfId="22272"/>
    <cellStyle name="SAPBEXaggItem 2 5 3" xfId="22273"/>
    <cellStyle name="SAPBEXaggItem 2 5 3 2" xfId="22274"/>
    <cellStyle name="SAPBEXaggItem 2 5 3 2 2" xfId="22275"/>
    <cellStyle name="SAPBEXaggItem 2 5 3 2 3" xfId="22276"/>
    <cellStyle name="SAPBEXaggItem 2 5 3 3" xfId="22277"/>
    <cellStyle name="SAPBEXaggItem 2 5 3 4" xfId="22278"/>
    <cellStyle name="SAPBEXaggItem 2 5 4" xfId="22279"/>
    <cellStyle name="SAPBEXaggItem 2 5 4 2" xfId="22280"/>
    <cellStyle name="SAPBEXaggItem 2 5 4 2 2" xfId="22281"/>
    <cellStyle name="SAPBEXaggItem 2 5 4 2 3" xfId="22282"/>
    <cellStyle name="SAPBEXaggItem 2 5 4 3" xfId="22283"/>
    <cellStyle name="SAPBEXaggItem 2 5 4 4" xfId="22284"/>
    <cellStyle name="SAPBEXaggItem 2 5 5" xfId="22285"/>
    <cellStyle name="SAPBEXaggItem 2 5 5 2" xfId="22286"/>
    <cellStyle name="SAPBEXaggItem 2 5 5 2 2" xfId="22287"/>
    <cellStyle name="SAPBEXaggItem 2 5 5 2 3" xfId="22288"/>
    <cellStyle name="SAPBEXaggItem 2 5 5 3" xfId="22289"/>
    <cellStyle name="SAPBEXaggItem 2 5 5 4" xfId="22290"/>
    <cellStyle name="SAPBEXaggItem 2 5 6" xfId="22291"/>
    <cellStyle name="SAPBEXaggItem 2 5 6 2" xfId="22292"/>
    <cellStyle name="SAPBEXaggItem 2 5 6 2 2" xfId="22293"/>
    <cellStyle name="SAPBEXaggItem 2 5 6 2 3" xfId="22294"/>
    <cellStyle name="SAPBEXaggItem 2 5 6 3" xfId="22295"/>
    <cellStyle name="SAPBEXaggItem 2 5 6 4" xfId="22296"/>
    <cellStyle name="SAPBEXaggItem 2 5 7" xfId="22297"/>
    <cellStyle name="SAPBEXaggItem 2 5 7 2" xfId="22298"/>
    <cellStyle name="SAPBEXaggItem 2 5 7 3" xfId="22299"/>
    <cellStyle name="SAPBEXaggItem 2 5 8" xfId="22300"/>
    <cellStyle name="SAPBEXaggItem 2 5 9" xfId="22301"/>
    <cellStyle name="SAPBEXaggItem 2 6" xfId="22302"/>
    <cellStyle name="SAPBEXaggItem 2 6 2" xfId="22303"/>
    <cellStyle name="SAPBEXaggItem 2 6 2 2" xfId="22304"/>
    <cellStyle name="SAPBEXaggItem 2 6 2 3" xfId="22305"/>
    <cellStyle name="SAPBEXaggItem 2 6 3" xfId="22306"/>
    <cellStyle name="SAPBEXaggItem 2 6 4" xfId="22307"/>
    <cellStyle name="SAPBEXaggItem 2 7" xfId="22308"/>
    <cellStyle name="SAPBEXaggItem 2 7 2" xfId="22309"/>
    <cellStyle name="SAPBEXaggItem 2 7 2 2" xfId="22310"/>
    <cellStyle name="SAPBEXaggItem 2 7 2 3" xfId="22311"/>
    <cellStyle name="SAPBEXaggItem 2 7 3" xfId="22312"/>
    <cellStyle name="SAPBEXaggItem 2 7 4" xfId="22313"/>
    <cellStyle name="SAPBEXaggItem 2 8" xfId="22314"/>
    <cellStyle name="SAPBEXaggItem 2 8 2" xfId="22315"/>
    <cellStyle name="SAPBEXaggItem 2 8 2 2" xfId="22316"/>
    <cellStyle name="SAPBEXaggItem 2 8 2 3" xfId="22317"/>
    <cellStyle name="SAPBEXaggItem 2 8 3" xfId="22318"/>
    <cellStyle name="SAPBEXaggItem 2 8 4" xfId="22319"/>
    <cellStyle name="SAPBEXaggItem 2 9" xfId="22320"/>
    <cellStyle name="SAPBEXaggItem 2 9 2" xfId="22321"/>
    <cellStyle name="SAPBEXaggItem 2 9 2 2" xfId="22322"/>
    <cellStyle name="SAPBEXaggItem 2 9 2 2 2" xfId="22323"/>
    <cellStyle name="SAPBEXaggItem 2 9 2 2 2 2" xfId="22324"/>
    <cellStyle name="SAPBEXaggItem 2 9 2 2 3" xfId="22325"/>
    <cellStyle name="SAPBEXaggItem 2 9 2 3" xfId="22326"/>
    <cellStyle name="SAPBEXaggItem 2 9 2 3 2" xfId="22327"/>
    <cellStyle name="SAPBEXaggItem 2 9 2 3 2 2" xfId="22328"/>
    <cellStyle name="SAPBEXaggItem 2 9 2 3 3" xfId="22329"/>
    <cellStyle name="SAPBEXaggItem 2 9 2 4" xfId="22330"/>
    <cellStyle name="SAPBEXaggItem 2 9 2 4 2" xfId="22331"/>
    <cellStyle name="SAPBEXaggItem 2 9 2 5" xfId="22332"/>
    <cellStyle name="SAPBEXaggItem 2 9 2 5 2" xfId="22333"/>
    <cellStyle name="SAPBEXaggItem 2 9 2 6" xfId="22334"/>
    <cellStyle name="SAPBEXaggItem 2 9 3" xfId="22335"/>
    <cellStyle name="SAPBEXaggItem 2 9 3 2" xfId="22336"/>
    <cellStyle name="SAPBEXaggItem 2 9 3 2 2" xfId="22337"/>
    <cellStyle name="SAPBEXaggItem 2 9 3 2 2 2" xfId="22338"/>
    <cellStyle name="SAPBEXaggItem 2 9 3 2 3" xfId="22339"/>
    <cellStyle name="SAPBEXaggItem 2 9 3 3" xfId="22340"/>
    <cellStyle name="SAPBEXaggItem 2 9 3 3 2" xfId="22341"/>
    <cellStyle name="SAPBEXaggItem 2 9 3 3 2 2" xfId="22342"/>
    <cellStyle name="SAPBEXaggItem 2 9 3 3 3" xfId="22343"/>
    <cellStyle name="SAPBEXaggItem 2 9 3 4" xfId="22344"/>
    <cellStyle name="SAPBEXaggItem 2 9 3 4 2" xfId="22345"/>
    <cellStyle name="SAPBEXaggItem 2 9 3 5" xfId="22346"/>
    <cellStyle name="SAPBEXaggItem 2 9 3 5 2" xfId="22347"/>
    <cellStyle name="SAPBEXaggItem 2 9 3 6" xfId="22348"/>
    <cellStyle name="SAPBEXaggItem 2 9 4" xfId="22349"/>
    <cellStyle name="SAPBEXaggItem 2 9 4 2" xfId="22350"/>
    <cellStyle name="SAPBEXaggItem 2 9 4 2 2" xfId="22351"/>
    <cellStyle name="SAPBEXaggItem 2 9 4 3" xfId="22352"/>
    <cellStyle name="SAPBEXaggItem 2 9 5" xfId="22353"/>
    <cellStyle name="SAPBEXaggItem 2 9 5 2" xfId="22354"/>
    <cellStyle name="SAPBEXaggItem 2 9 5 2 2" xfId="22355"/>
    <cellStyle name="SAPBEXaggItem 2 9 5 3" xfId="22356"/>
    <cellStyle name="SAPBEXaggItem 2 9 6" xfId="22357"/>
    <cellStyle name="SAPBEXaggItem 2 9 6 2" xfId="22358"/>
    <cellStyle name="SAPBEXaggItem 2 9 7" xfId="22359"/>
    <cellStyle name="SAPBEXaggItem 2 9 7 2" xfId="22360"/>
    <cellStyle name="SAPBEXaggItem 2 9 8" xfId="22361"/>
    <cellStyle name="SAPBEXaggItem 2 9_Other Benefits Allocation %" xfId="22362"/>
    <cellStyle name="SAPBEXaggItem 2_401K Summary" xfId="22363"/>
    <cellStyle name="SAPBEXaggItem 20" xfId="22364"/>
    <cellStyle name="SAPBEXaggItem 20 2" xfId="22365"/>
    <cellStyle name="SAPBEXaggItem 20 2 2" xfId="22366"/>
    <cellStyle name="SAPBEXaggItem 20 3" xfId="22367"/>
    <cellStyle name="SAPBEXaggItem 21" xfId="22368"/>
    <cellStyle name="SAPBEXaggItem 21 2" xfId="22369"/>
    <cellStyle name="SAPBEXaggItem 21 2 2" xfId="22370"/>
    <cellStyle name="SAPBEXaggItem 21 3" xfId="22371"/>
    <cellStyle name="SAPBEXaggItem 22" xfId="22372"/>
    <cellStyle name="SAPBEXaggItem 22 2" xfId="22373"/>
    <cellStyle name="SAPBEXaggItem 22 2 2" xfId="22374"/>
    <cellStyle name="SAPBEXaggItem 22 3" xfId="22375"/>
    <cellStyle name="SAPBEXaggItem 23" xfId="22376"/>
    <cellStyle name="SAPBEXaggItem 23 2" xfId="22377"/>
    <cellStyle name="SAPBEXaggItem 23 2 2" xfId="22378"/>
    <cellStyle name="SAPBEXaggItem 23 3" xfId="22379"/>
    <cellStyle name="SAPBEXaggItem 24" xfId="22380"/>
    <cellStyle name="SAPBEXaggItem 24 2" xfId="22381"/>
    <cellStyle name="SAPBEXaggItem 24 2 2" xfId="22382"/>
    <cellStyle name="SAPBEXaggItem 24 3" xfId="22383"/>
    <cellStyle name="SAPBEXaggItem 25" xfId="22384"/>
    <cellStyle name="SAPBEXaggItem 25 2" xfId="22385"/>
    <cellStyle name="SAPBEXaggItem 25 2 2" xfId="22386"/>
    <cellStyle name="SAPBEXaggItem 25 3" xfId="22387"/>
    <cellStyle name="SAPBEXaggItem 26" xfId="22388"/>
    <cellStyle name="SAPBEXaggItem 26 2" xfId="22389"/>
    <cellStyle name="SAPBEXaggItem 27" xfId="22390"/>
    <cellStyle name="SAPBEXaggItem 27 2" xfId="22391"/>
    <cellStyle name="SAPBEXaggItem 28" xfId="22392"/>
    <cellStyle name="SAPBEXaggItem 28 2" xfId="22393"/>
    <cellStyle name="SAPBEXaggItem 29" xfId="22394"/>
    <cellStyle name="SAPBEXaggItem 29 2" xfId="22395"/>
    <cellStyle name="SAPBEXaggItem 3" xfId="22396"/>
    <cellStyle name="SAPBEXaggItem 3 10" xfId="22397"/>
    <cellStyle name="SAPBEXaggItem 3 10 2" xfId="22398"/>
    <cellStyle name="SAPBEXaggItem 3 10 2 2" xfId="22399"/>
    <cellStyle name="SAPBEXaggItem 3 10 3" xfId="22400"/>
    <cellStyle name="SAPBEXaggItem 3 11" xfId="22401"/>
    <cellStyle name="SAPBEXaggItem 3 11 2" xfId="22402"/>
    <cellStyle name="SAPBEXaggItem 3 11 2 2" xfId="22403"/>
    <cellStyle name="SAPBEXaggItem 3 11 3" xfId="22404"/>
    <cellStyle name="SAPBEXaggItem 3 12" xfId="22405"/>
    <cellStyle name="SAPBEXaggItem 3 13" xfId="63185"/>
    <cellStyle name="SAPBEXaggItem 3 2" xfId="22406"/>
    <cellStyle name="SAPBEXaggItem 3 2 2" xfId="22407"/>
    <cellStyle name="SAPBEXaggItem 3 2 2 2" xfId="22408"/>
    <cellStyle name="SAPBEXaggItem 3 2 2 2 2" xfId="22409"/>
    <cellStyle name="SAPBEXaggItem 3 2 2 2 3" xfId="22410"/>
    <cellStyle name="SAPBEXaggItem 3 2 2 3" xfId="22411"/>
    <cellStyle name="SAPBEXaggItem 3 2 2 4" xfId="22412"/>
    <cellStyle name="SAPBEXaggItem 3 2 3" xfId="22413"/>
    <cellStyle name="SAPBEXaggItem 3 2 3 2" xfId="22414"/>
    <cellStyle name="SAPBEXaggItem 3 2 3 2 2" xfId="22415"/>
    <cellStyle name="SAPBEXaggItem 3 2 3 2 3" xfId="22416"/>
    <cellStyle name="SAPBEXaggItem 3 2 3 3" xfId="22417"/>
    <cellStyle name="SAPBEXaggItem 3 2 3 4" xfId="22418"/>
    <cellStyle name="SAPBEXaggItem 3 2 4" xfId="22419"/>
    <cellStyle name="SAPBEXaggItem 3 2 4 2" xfId="22420"/>
    <cellStyle name="SAPBEXaggItem 3 2 4 2 2" xfId="22421"/>
    <cellStyle name="SAPBEXaggItem 3 2 4 2 3" xfId="22422"/>
    <cellStyle name="SAPBEXaggItem 3 2 4 3" xfId="22423"/>
    <cellStyle name="SAPBEXaggItem 3 2 4 4" xfId="22424"/>
    <cellStyle name="SAPBEXaggItem 3 2 5" xfId="22425"/>
    <cellStyle name="SAPBEXaggItem 3 2 5 2" xfId="22426"/>
    <cellStyle name="SAPBEXaggItem 3 2 5 2 2" xfId="22427"/>
    <cellStyle name="SAPBEXaggItem 3 2 5 2 3" xfId="22428"/>
    <cellStyle name="SAPBEXaggItem 3 2 5 3" xfId="22429"/>
    <cellStyle name="SAPBEXaggItem 3 2 5 4" xfId="22430"/>
    <cellStyle name="SAPBEXaggItem 3 2 6" xfId="22431"/>
    <cellStyle name="SAPBEXaggItem 3 2 6 2" xfId="22432"/>
    <cellStyle name="SAPBEXaggItem 3 2 6 2 2" xfId="22433"/>
    <cellStyle name="SAPBEXaggItem 3 2 6 2 3" xfId="22434"/>
    <cellStyle name="SAPBEXaggItem 3 2 6 3" xfId="22435"/>
    <cellStyle name="SAPBEXaggItem 3 2 6 4" xfId="22436"/>
    <cellStyle name="SAPBEXaggItem 3 2 7" xfId="22437"/>
    <cellStyle name="SAPBEXaggItem 3 2 7 2" xfId="22438"/>
    <cellStyle name="SAPBEXaggItem 3 2 7 3" xfId="22439"/>
    <cellStyle name="SAPBEXaggItem 3 2 8" xfId="22440"/>
    <cellStyle name="SAPBEXaggItem 3 2 9" xfId="22441"/>
    <cellStyle name="SAPBEXaggItem 3 3" xfId="22442"/>
    <cellStyle name="SAPBEXaggItem 3 3 2" xfId="22443"/>
    <cellStyle name="SAPBEXaggItem 3 3 2 2" xfId="22444"/>
    <cellStyle name="SAPBEXaggItem 3 3 2 2 2" xfId="22445"/>
    <cellStyle name="SAPBEXaggItem 3 3 2 2 2 2" xfId="22446"/>
    <cellStyle name="SAPBEXaggItem 3 3 2 2 3" xfId="22447"/>
    <cellStyle name="SAPBEXaggItem 3 3 2 3" xfId="22448"/>
    <cellStyle name="SAPBEXaggItem 3 3 2 3 2" xfId="22449"/>
    <cellStyle name="SAPBEXaggItem 3 3 2 3 2 2" xfId="22450"/>
    <cellStyle name="SAPBEXaggItem 3 3 2 3 3" xfId="22451"/>
    <cellStyle name="SAPBEXaggItem 3 3 2 4" xfId="22452"/>
    <cellStyle name="SAPBEXaggItem 3 3 2 4 2" xfId="22453"/>
    <cellStyle name="SAPBEXaggItem 3 3 2 5" xfId="22454"/>
    <cellStyle name="SAPBEXaggItem 3 3 2 5 2" xfId="22455"/>
    <cellStyle name="SAPBEXaggItem 3 3 2 6" xfId="22456"/>
    <cellStyle name="SAPBEXaggItem 3 3 3" xfId="22457"/>
    <cellStyle name="SAPBEXaggItem 3 3 3 2" xfId="22458"/>
    <cellStyle name="SAPBEXaggItem 3 3 3 2 2" xfId="22459"/>
    <cellStyle name="SAPBEXaggItem 3 3 3 2 2 2" xfId="22460"/>
    <cellStyle name="SAPBEXaggItem 3 3 3 2 3" xfId="22461"/>
    <cellStyle name="SAPBEXaggItem 3 3 3 3" xfId="22462"/>
    <cellStyle name="SAPBEXaggItem 3 3 3 3 2" xfId="22463"/>
    <cellStyle name="SAPBEXaggItem 3 3 3 3 2 2" xfId="22464"/>
    <cellStyle name="SAPBEXaggItem 3 3 3 3 3" xfId="22465"/>
    <cellStyle name="SAPBEXaggItem 3 3 3 4" xfId="22466"/>
    <cellStyle name="SAPBEXaggItem 3 3 3 4 2" xfId="22467"/>
    <cellStyle name="SAPBEXaggItem 3 3 3 5" xfId="22468"/>
    <cellStyle name="SAPBEXaggItem 3 3 3 5 2" xfId="22469"/>
    <cellStyle name="SAPBEXaggItem 3 3 3 6" xfId="22470"/>
    <cellStyle name="SAPBEXaggItem 3 3 4" xfId="22471"/>
    <cellStyle name="SAPBEXaggItem 3 3 4 2" xfId="22472"/>
    <cellStyle name="SAPBEXaggItem 3 3 4 2 2" xfId="22473"/>
    <cellStyle name="SAPBEXaggItem 3 3 4 2 3" xfId="22474"/>
    <cellStyle name="SAPBEXaggItem 3 3 4 3" xfId="22475"/>
    <cellStyle name="SAPBEXaggItem 3 3 4 4" xfId="22476"/>
    <cellStyle name="SAPBEXaggItem 3 3 5" xfId="22477"/>
    <cellStyle name="SAPBEXaggItem 3 3 5 2" xfId="22478"/>
    <cellStyle name="SAPBEXaggItem 3 3 5 2 2" xfId="22479"/>
    <cellStyle name="SAPBEXaggItem 3 3 5 2 3" xfId="22480"/>
    <cellStyle name="SAPBEXaggItem 3 3 5 3" xfId="22481"/>
    <cellStyle name="SAPBEXaggItem 3 3 5 4" xfId="22482"/>
    <cellStyle name="SAPBEXaggItem 3 3 6" xfId="22483"/>
    <cellStyle name="SAPBEXaggItem 3 3 6 2" xfId="22484"/>
    <cellStyle name="SAPBEXaggItem 3 3 6 2 2" xfId="22485"/>
    <cellStyle name="SAPBEXaggItem 3 3 6 2 3" xfId="22486"/>
    <cellStyle name="SAPBEXaggItem 3 3 6 3" xfId="22487"/>
    <cellStyle name="SAPBEXaggItem 3 3 6 4" xfId="22488"/>
    <cellStyle name="SAPBEXaggItem 3 3 7" xfId="22489"/>
    <cellStyle name="SAPBEXaggItem 3 3 7 2" xfId="22490"/>
    <cellStyle name="SAPBEXaggItem 3 3 7 3" xfId="22491"/>
    <cellStyle name="SAPBEXaggItem 3 3 8" xfId="22492"/>
    <cellStyle name="SAPBEXaggItem 3 3 9" xfId="22493"/>
    <cellStyle name="SAPBEXaggItem 3 3_Other Benefits Allocation %" xfId="22494"/>
    <cellStyle name="SAPBEXaggItem 3 4" xfId="22495"/>
    <cellStyle name="SAPBEXaggItem 3 4 2" xfId="22496"/>
    <cellStyle name="SAPBEXaggItem 3 4 2 2" xfId="22497"/>
    <cellStyle name="SAPBEXaggItem 3 4 2 2 2" xfId="22498"/>
    <cellStyle name="SAPBEXaggItem 3 4 2 2 3" xfId="22499"/>
    <cellStyle name="SAPBEXaggItem 3 4 2 3" xfId="22500"/>
    <cellStyle name="SAPBEXaggItem 3 4 2 4" xfId="22501"/>
    <cellStyle name="SAPBEXaggItem 3 4 3" xfId="22502"/>
    <cellStyle name="SAPBEXaggItem 3 4 3 2" xfId="22503"/>
    <cellStyle name="SAPBEXaggItem 3 4 3 2 2" xfId="22504"/>
    <cellStyle name="SAPBEXaggItem 3 4 3 2 3" xfId="22505"/>
    <cellStyle name="SAPBEXaggItem 3 4 3 3" xfId="22506"/>
    <cellStyle name="SAPBEXaggItem 3 4 3 4" xfId="22507"/>
    <cellStyle name="SAPBEXaggItem 3 4 4" xfId="22508"/>
    <cellStyle name="SAPBEXaggItem 3 4 4 2" xfId="22509"/>
    <cellStyle name="SAPBEXaggItem 3 4 4 2 2" xfId="22510"/>
    <cellStyle name="SAPBEXaggItem 3 4 4 2 3" xfId="22511"/>
    <cellStyle name="SAPBEXaggItem 3 4 4 3" xfId="22512"/>
    <cellStyle name="SAPBEXaggItem 3 4 4 4" xfId="22513"/>
    <cellStyle name="SAPBEXaggItem 3 4 5" xfId="22514"/>
    <cellStyle name="SAPBEXaggItem 3 4 5 2" xfId="22515"/>
    <cellStyle name="SAPBEXaggItem 3 4 5 2 2" xfId="22516"/>
    <cellStyle name="SAPBEXaggItem 3 4 5 2 3" xfId="22517"/>
    <cellStyle name="SAPBEXaggItem 3 4 5 3" xfId="22518"/>
    <cellStyle name="SAPBEXaggItem 3 4 5 4" xfId="22519"/>
    <cellStyle name="SAPBEXaggItem 3 4 6" xfId="22520"/>
    <cellStyle name="SAPBEXaggItem 3 4 6 2" xfId="22521"/>
    <cellStyle name="SAPBEXaggItem 3 4 6 2 2" xfId="22522"/>
    <cellStyle name="SAPBEXaggItem 3 4 6 2 3" xfId="22523"/>
    <cellStyle name="SAPBEXaggItem 3 4 6 3" xfId="22524"/>
    <cellStyle name="SAPBEXaggItem 3 4 6 4" xfId="22525"/>
    <cellStyle name="SAPBEXaggItem 3 4 7" xfId="22526"/>
    <cellStyle name="SAPBEXaggItem 3 4 7 2" xfId="22527"/>
    <cellStyle name="SAPBEXaggItem 3 4 7 3" xfId="22528"/>
    <cellStyle name="SAPBEXaggItem 3 4 8" xfId="22529"/>
    <cellStyle name="SAPBEXaggItem 3 4 9" xfId="22530"/>
    <cellStyle name="SAPBEXaggItem 3 5" xfId="22531"/>
    <cellStyle name="SAPBEXaggItem 3 5 2" xfId="22532"/>
    <cellStyle name="SAPBEXaggItem 3 5 2 2" xfId="22533"/>
    <cellStyle name="SAPBEXaggItem 3 5 2 3" xfId="22534"/>
    <cellStyle name="SAPBEXaggItem 3 5 3" xfId="22535"/>
    <cellStyle name="SAPBEXaggItem 3 5 4" xfId="22536"/>
    <cellStyle name="SAPBEXaggItem 3 6" xfId="22537"/>
    <cellStyle name="SAPBEXaggItem 3 6 2" xfId="22538"/>
    <cellStyle name="SAPBEXaggItem 3 6 2 2" xfId="22539"/>
    <cellStyle name="SAPBEXaggItem 3 6 2 3" xfId="22540"/>
    <cellStyle name="SAPBEXaggItem 3 6 3" xfId="22541"/>
    <cellStyle name="SAPBEXaggItem 3 6 4" xfId="22542"/>
    <cellStyle name="SAPBEXaggItem 3 7" xfId="22543"/>
    <cellStyle name="SAPBEXaggItem 3 7 2" xfId="22544"/>
    <cellStyle name="SAPBEXaggItem 3 7 2 2" xfId="22545"/>
    <cellStyle name="SAPBEXaggItem 3 7 2 3" xfId="22546"/>
    <cellStyle name="SAPBEXaggItem 3 7 3" xfId="22547"/>
    <cellStyle name="SAPBEXaggItem 3 7 4" xfId="22548"/>
    <cellStyle name="SAPBEXaggItem 3 8" xfId="22549"/>
    <cellStyle name="SAPBEXaggItem 3 8 2" xfId="22550"/>
    <cellStyle name="SAPBEXaggItem 3 8 2 2" xfId="22551"/>
    <cellStyle name="SAPBEXaggItem 3 8 2 3" xfId="22552"/>
    <cellStyle name="SAPBEXaggItem 3 8 3" xfId="22553"/>
    <cellStyle name="SAPBEXaggItem 3 8 4" xfId="22554"/>
    <cellStyle name="SAPBEXaggItem 3 9" xfId="22555"/>
    <cellStyle name="SAPBEXaggItem 3 9 2" xfId="22556"/>
    <cellStyle name="SAPBEXaggItem 3 9 2 2" xfId="22557"/>
    <cellStyle name="SAPBEXaggItem 3 9 2 3" xfId="22558"/>
    <cellStyle name="SAPBEXaggItem 3 9 3" xfId="22559"/>
    <cellStyle name="SAPBEXaggItem 3 9 4" xfId="22560"/>
    <cellStyle name="SAPBEXaggItem 3_401K Summary" xfId="22561"/>
    <cellStyle name="SAPBEXaggItem 30" xfId="22562"/>
    <cellStyle name="SAPBEXaggItem 30 2" xfId="22563"/>
    <cellStyle name="SAPBEXaggItem 31" xfId="22564"/>
    <cellStyle name="SAPBEXaggItem 31 2" xfId="22565"/>
    <cellStyle name="SAPBEXaggItem 32" xfId="22566"/>
    <cellStyle name="SAPBEXaggItem 32 2" xfId="22567"/>
    <cellStyle name="SAPBEXaggItem 33" xfId="22568"/>
    <cellStyle name="SAPBEXaggItem 34" xfId="22569"/>
    <cellStyle name="SAPBEXaggItem 35" xfId="22570"/>
    <cellStyle name="SAPBEXaggItem 36" xfId="22571"/>
    <cellStyle name="SAPBEXaggItem 37" xfId="22572"/>
    <cellStyle name="SAPBEXaggItem 38" xfId="22573"/>
    <cellStyle name="SAPBEXaggItem 39" xfId="22574"/>
    <cellStyle name="SAPBEXaggItem 4" xfId="22575"/>
    <cellStyle name="SAPBEXaggItem 4 10" xfId="22576"/>
    <cellStyle name="SAPBEXaggItem 4 10 2" xfId="22577"/>
    <cellStyle name="SAPBEXaggItem 4 10 2 2" xfId="22578"/>
    <cellStyle name="SAPBEXaggItem 4 10 3" xfId="22579"/>
    <cellStyle name="SAPBEXaggItem 4 11" xfId="22580"/>
    <cellStyle name="SAPBEXaggItem 4 11 2" xfId="22581"/>
    <cellStyle name="SAPBEXaggItem 4 11 2 2" xfId="22582"/>
    <cellStyle name="SAPBEXaggItem 4 11 3" xfId="22583"/>
    <cellStyle name="SAPBEXaggItem 4 12" xfId="22584"/>
    <cellStyle name="SAPBEXaggItem 4 12 2" xfId="22585"/>
    <cellStyle name="SAPBEXaggItem 4 13" xfId="22586"/>
    <cellStyle name="SAPBEXaggItem 4 2" xfId="22587"/>
    <cellStyle name="SAPBEXaggItem 4 2 2" xfId="22588"/>
    <cellStyle name="SAPBEXaggItem 4 2 2 2" xfId="22589"/>
    <cellStyle name="SAPBEXaggItem 4 2 2 3" xfId="22590"/>
    <cellStyle name="SAPBEXaggItem 4 2 3" xfId="22591"/>
    <cellStyle name="SAPBEXaggItem 4 2 4" xfId="22592"/>
    <cellStyle name="SAPBEXaggItem 4 2_Other Benefits Allocation %" xfId="22593"/>
    <cellStyle name="SAPBEXaggItem 4 3" xfId="22594"/>
    <cellStyle name="SAPBEXaggItem 4 3 2" xfId="22595"/>
    <cellStyle name="SAPBEXaggItem 4 3 2 2" xfId="22596"/>
    <cellStyle name="SAPBEXaggItem 4 3 2 2 2" xfId="22597"/>
    <cellStyle name="SAPBEXaggItem 4 3 2 2 2 2" xfId="22598"/>
    <cellStyle name="SAPBEXaggItem 4 3 2 2 3" xfId="22599"/>
    <cellStyle name="SAPBEXaggItem 4 3 2 3" xfId="22600"/>
    <cellStyle name="SAPBEXaggItem 4 3 2 3 2" xfId="22601"/>
    <cellStyle name="SAPBEXaggItem 4 3 2 3 2 2" xfId="22602"/>
    <cellStyle name="SAPBEXaggItem 4 3 2 3 3" xfId="22603"/>
    <cellStyle name="SAPBEXaggItem 4 3 2 4" xfId="22604"/>
    <cellStyle name="SAPBEXaggItem 4 3 2 4 2" xfId="22605"/>
    <cellStyle name="SAPBEXaggItem 4 3 2 5" xfId="22606"/>
    <cellStyle name="SAPBEXaggItem 4 3 2 5 2" xfId="22607"/>
    <cellStyle name="SAPBEXaggItem 4 3 2 6" xfId="22608"/>
    <cellStyle name="SAPBEXaggItem 4 3 3" xfId="22609"/>
    <cellStyle name="SAPBEXaggItem 4 3 3 2" xfId="22610"/>
    <cellStyle name="SAPBEXaggItem 4 3 3 2 2" xfId="22611"/>
    <cellStyle name="SAPBEXaggItem 4 3 3 2 2 2" xfId="22612"/>
    <cellStyle name="SAPBEXaggItem 4 3 3 2 3" xfId="22613"/>
    <cellStyle name="SAPBEXaggItem 4 3 3 3" xfId="22614"/>
    <cellStyle name="SAPBEXaggItem 4 3 3 3 2" xfId="22615"/>
    <cellStyle name="SAPBEXaggItem 4 3 3 3 2 2" xfId="22616"/>
    <cellStyle name="SAPBEXaggItem 4 3 3 3 3" xfId="22617"/>
    <cellStyle name="SAPBEXaggItem 4 3 3 4" xfId="22618"/>
    <cellStyle name="SAPBEXaggItem 4 3 3 4 2" xfId="22619"/>
    <cellStyle name="SAPBEXaggItem 4 3 3 5" xfId="22620"/>
    <cellStyle name="SAPBEXaggItem 4 3 3 5 2" xfId="22621"/>
    <cellStyle name="SAPBEXaggItem 4 3 3 6" xfId="22622"/>
    <cellStyle name="SAPBEXaggItem 4 3 4" xfId="22623"/>
    <cellStyle name="SAPBEXaggItem 4 3 4 2" xfId="22624"/>
    <cellStyle name="SAPBEXaggItem 4 3 4 2 2" xfId="22625"/>
    <cellStyle name="SAPBEXaggItem 4 3 4 3" xfId="22626"/>
    <cellStyle name="SAPBEXaggItem 4 3 5" xfId="22627"/>
    <cellStyle name="SAPBEXaggItem 4 3 5 2" xfId="22628"/>
    <cellStyle name="SAPBEXaggItem 4 3 5 2 2" xfId="22629"/>
    <cellStyle name="SAPBEXaggItem 4 3 5 3" xfId="22630"/>
    <cellStyle name="SAPBEXaggItem 4 3 6" xfId="22631"/>
    <cellStyle name="SAPBEXaggItem 4 3 6 2" xfId="22632"/>
    <cellStyle name="SAPBEXaggItem 4 3 7" xfId="22633"/>
    <cellStyle name="SAPBEXaggItem 4 3 7 2" xfId="22634"/>
    <cellStyle name="SAPBEXaggItem 4 3 8" xfId="22635"/>
    <cellStyle name="SAPBEXaggItem 4 3_Other Benefits Allocation %" xfId="22636"/>
    <cellStyle name="SAPBEXaggItem 4 4" xfId="22637"/>
    <cellStyle name="SAPBEXaggItem 4 4 2" xfId="22638"/>
    <cellStyle name="SAPBEXaggItem 4 4 2 2" xfId="22639"/>
    <cellStyle name="SAPBEXaggItem 4 4 2 3" xfId="22640"/>
    <cellStyle name="SAPBEXaggItem 4 4 3" xfId="22641"/>
    <cellStyle name="SAPBEXaggItem 4 4 4" xfId="22642"/>
    <cellStyle name="SAPBEXaggItem 4 5" xfId="22643"/>
    <cellStyle name="SAPBEXaggItem 4 5 2" xfId="22644"/>
    <cellStyle name="SAPBEXaggItem 4 5 2 2" xfId="22645"/>
    <cellStyle name="SAPBEXaggItem 4 5 2 3" xfId="22646"/>
    <cellStyle name="SAPBEXaggItem 4 5 3" xfId="22647"/>
    <cellStyle name="SAPBEXaggItem 4 5 4" xfId="22648"/>
    <cellStyle name="SAPBEXaggItem 4 6" xfId="22649"/>
    <cellStyle name="SAPBEXaggItem 4 6 2" xfId="22650"/>
    <cellStyle name="SAPBEXaggItem 4 6 2 2" xfId="22651"/>
    <cellStyle name="SAPBEXaggItem 4 6 2 3" xfId="22652"/>
    <cellStyle name="SAPBEXaggItem 4 6 3" xfId="22653"/>
    <cellStyle name="SAPBEXaggItem 4 6 4" xfId="22654"/>
    <cellStyle name="SAPBEXaggItem 4 7" xfId="22655"/>
    <cellStyle name="SAPBEXaggItem 4 7 2" xfId="22656"/>
    <cellStyle name="SAPBEXaggItem 4 7 2 2" xfId="22657"/>
    <cellStyle name="SAPBEXaggItem 4 7 3" xfId="22658"/>
    <cellStyle name="SAPBEXaggItem 4 8" xfId="22659"/>
    <cellStyle name="SAPBEXaggItem 4 8 2" xfId="22660"/>
    <cellStyle name="SAPBEXaggItem 4 8 2 2" xfId="22661"/>
    <cellStyle name="SAPBEXaggItem 4 8 3" xfId="22662"/>
    <cellStyle name="SAPBEXaggItem 4 9" xfId="22663"/>
    <cellStyle name="SAPBEXaggItem 4 9 2" xfId="22664"/>
    <cellStyle name="SAPBEXaggItem 4 9 2 2" xfId="22665"/>
    <cellStyle name="SAPBEXaggItem 4 9 3" xfId="22666"/>
    <cellStyle name="SAPBEXaggItem 4_401K Summary" xfId="22667"/>
    <cellStyle name="SAPBEXaggItem 40" xfId="22668"/>
    <cellStyle name="SAPBEXaggItem 41" xfId="22669"/>
    <cellStyle name="SAPBEXaggItem 42" xfId="22670"/>
    <cellStyle name="SAPBEXaggItem 43" xfId="22671"/>
    <cellStyle name="SAPBEXaggItem 44" xfId="22672"/>
    <cellStyle name="SAPBEXaggItem 45" xfId="22673"/>
    <cellStyle name="SAPBEXaggItem 46" xfId="22674"/>
    <cellStyle name="SAPBEXaggItem 47" xfId="22675"/>
    <cellStyle name="SAPBEXaggItem 48" xfId="63177"/>
    <cellStyle name="SAPBEXaggItem 5" xfId="22676"/>
    <cellStyle name="SAPBEXaggItem 5 2" xfId="22677"/>
    <cellStyle name="SAPBEXaggItem 5 2 2" xfId="22678"/>
    <cellStyle name="SAPBEXaggItem 5 2 2 2" xfId="22679"/>
    <cellStyle name="SAPBEXaggItem 5 2 2 2 2" xfId="22680"/>
    <cellStyle name="SAPBEXaggItem 5 2 2 3" xfId="22681"/>
    <cellStyle name="SAPBEXaggItem 5 2 3" xfId="22682"/>
    <cellStyle name="SAPBEXaggItem 5 2 3 2" xfId="22683"/>
    <cellStyle name="SAPBEXaggItem 5 2 3 2 2" xfId="22684"/>
    <cellStyle name="SAPBEXaggItem 5 2 3 3" xfId="22685"/>
    <cellStyle name="SAPBEXaggItem 5 2 4" xfId="22686"/>
    <cellStyle name="SAPBEXaggItem 5 2 4 2" xfId="22687"/>
    <cellStyle name="SAPBEXaggItem 5 2 5" xfId="22688"/>
    <cellStyle name="SAPBEXaggItem 5 2 5 2" xfId="22689"/>
    <cellStyle name="SAPBEXaggItem 5 2 6" xfId="22690"/>
    <cellStyle name="SAPBEXaggItem 5 3" xfId="22691"/>
    <cellStyle name="SAPBEXaggItem 5 3 2" xfId="22692"/>
    <cellStyle name="SAPBEXaggItem 5 3 2 2" xfId="22693"/>
    <cellStyle name="SAPBEXaggItem 5 3 2 2 2" xfId="22694"/>
    <cellStyle name="SAPBEXaggItem 5 3 2 3" xfId="22695"/>
    <cellStyle name="SAPBEXaggItem 5 3 3" xfId="22696"/>
    <cellStyle name="SAPBEXaggItem 5 3 3 2" xfId="22697"/>
    <cellStyle name="SAPBEXaggItem 5 3 3 2 2" xfId="22698"/>
    <cellStyle name="SAPBEXaggItem 5 3 3 3" xfId="22699"/>
    <cellStyle name="SAPBEXaggItem 5 3 4" xfId="22700"/>
    <cellStyle name="SAPBEXaggItem 5 3 4 2" xfId="22701"/>
    <cellStyle name="SAPBEXaggItem 5 3 5" xfId="22702"/>
    <cellStyle name="SAPBEXaggItem 5 3 5 2" xfId="22703"/>
    <cellStyle name="SAPBEXaggItem 5 3 6" xfId="22704"/>
    <cellStyle name="SAPBEXaggItem 5 4" xfId="22705"/>
    <cellStyle name="SAPBEXaggItem 5 4 2" xfId="22706"/>
    <cellStyle name="SAPBEXaggItem 5 4 2 2" xfId="22707"/>
    <cellStyle name="SAPBEXaggItem 5 4 2 2 2" xfId="22708"/>
    <cellStyle name="SAPBEXaggItem 5 4 2 3" xfId="22709"/>
    <cellStyle name="SAPBEXaggItem 5 4 3" xfId="22710"/>
    <cellStyle name="SAPBEXaggItem 5 4 3 2" xfId="22711"/>
    <cellStyle name="SAPBEXaggItem 5 4 3 2 2" xfId="22712"/>
    <cellStyle name="SAPBEXaggItem 5 4 3 3" xfId="22713"/>
    <cellStyle name="SAPBEXaggItem 5 4 4" xfId="22714"/>
    <cellStyle name="SAPBEXaggItem 5 4 4 2" xfId="22715"/>
    <cellStyle name="SAPBEXaggItem 5 4 5" xfId="22716"/>
    <cellStyle name="SAPBEXaggItem 5 4 5 2" xfId="22717"/>
    <cellStyle name="SAPBEXaggItem 5 4 6" xfId="22718"/>
    <cellStyle name="SAPBEXaggItem 5 5" xfId="22719"/>
    <cellStyle name="SAPBEXaggItem 5 5 2" xfId="22720"/>
    <cellStyle name="SAPBEXaggItem 5 5 2 2" xfId="22721"/>
    <cellStyle name="SAPBEXaggItem 5 5 2 3" xfId="22722"/>
    <cellStyle name="SAPBEXaggItem 5 5 3" xfId="22723"/>
    <cellStyle name="SAPBEXaggItem 5 5 4" xfId="22724"/>
    <cellStyle name="SAPBEXaggItem 5 6" xfId="22725"/>
    <cellStyle name="SAPBEXaggItem 5 6 2" xfId="22726"/>
    <cellStyle name="SAPBEXaggItem 5 6 2 2" xfId="22727"/>
    <cellStyle name="SAPBEXaggItem 5 6 2 3" xfId="22728"/>
    <cellStyle name="SAPBEXaggItem 5 6 3" xfId="22729"/>
    <cellStyle name="SAPBEXaggItem 5 6 4" xfId="22730"/>
    <cellStyle name="SAPBEXaggItem 5 7" xfId="22731"/>
    <cellStyle name="SAPBEXaggItem 5 7 2" xfId="22732"/>
    <cellStyle name="SAPBEXaggItem 5 7 3" xfId="22733"/>
    <cellStyle name="SAPBEXaggItem 5 8" xfId="22734"/>
    <cellStyle name="SAPBEXaggItem 5 9" xfId="22735"/>
    <cellStyle name="SAPBEXaggItem 5_Other Benefits Allocation %" xfId="22736"/>
    <cellStyle name="SAPBEXaggItem 6" xfId="22737"/>
    <cellStyle name="SAPBEXaggItem 6 2" xfId="22738"/>
    <cellStyle name="SAPBEXaggItem 6 2 2" xfId="22739"/>
    <cellStyle name="SAPBEXaggItem 6 2 2 2" xfId="22740"/>
    <cellStyle name="SAPBEXaggItem 6 2 2 3" xfId="22741"/>
    <cellStyle name="SAPBEXaggItem 6 2 3" xfId="22742"/>
    <cellStyle name="SAPBEXaggItem 6 2 4" xfId="22743"/>
    <cellStyle name="SAPBEXaggItem 6 3" xfId="22744"/>
    <cellStyle name="SAPBEXaggItem 6 3 2" xfId="22745"/>
    <cellStyle name="SAPBEXaggItem 6 3 2 2" xfId="22746"/>
    <cellStyle name="SAPBEXaggItem 6 3 2 3" xfId="22747"/>
    <cellStyle name="SAPBEXaggItem 6 3 3" xfId="22748"/>
    <cellStyle name="SAPBEXaggItem 6 3 4" xfId="22749"/>
    <cellStyle name="SAPBEXaggItem 6 4" xfId="22750"/>
    <cellStyle name="SAPBEXaggItem 6 4 2" xfId="22751"/>
    <cellStyle name="SAPBEXaggItem 6 4 2 2" xfId="22752"/>
    <cellStyle name="SAPBEXaggItem 6 4 2 3" xfId="22753"/>
    <cellStyle name="SAPBEXaggItem 6 4 3" xfId="22754"/>
    <cellStyle name="SAPBEXaggItem 6 4 4" xfId="22755"/>
    <cellStyle name="SAPBEXaggItem 6 5" xfId="22756"/>
    <cellStyle name="SAPBEXaggItem 6 5 2" xfId="22757"/>
    <cellStyle name="SAPBEXaggItem 6 5 2 2" xfId="22758"/>
    <cellStyle name="SAPBEXaggItem 6 5 2 3" xfId="22759"/>
    <cellStyle name="SAPBEXaggItem 6 5 3" xfId="22760"/>
    <cellStyle name="SAPBEXaggItem 6 5 4" xfId="22761"/>
    <cellStyle name="SAPBEXaggItem 6 6" xfId="22762"/>
    <cellStyle name="SAPBEXaggItem 6 6 2" xfId="22763"/>
    <cellStyle name="SAPBEXaggItem 6 6 2 2" xfId="22764"/>
    <cellStyle name="SAPBEXaggItem 6 6 2 3" xfId="22765"/>
    <cellStyle name="SAPBEXaggItem 6 6 3" xfId="22766"/>
    <cellStyle name="SAPBEXaggItem 6 6 4" xfId="22767"/>
    <cellStyle name="SAPBEXaggItem 6 7" xfId="22768"/>
    <cellStyle name="SAPBEXaggItem 6 7 2" xfId="22769"/>
    <cellStyle name="SAPBEXaggItem 6 7 3" xfId="22770"/>
    <cellStyle name="SAPBEXaggItem 6 8" xfId="22771"/>
    <cellStyle name="SAPBEXaggItem 6 9" xfId="22772"/>
    <cellStyle name="SAPBEXaggItem 6_Other Benefits Allocation %" xfId="22773"/>
    <cellStyle name="SAPBEXaggItem 7" xfId="22774"/>
    <cellStyle name="SAPBEXaggItem 7 2" xfId="22775"/>
    <cellStyle name="SAPBEXaggItem 7 2 2" xfId="22776"/>
    <cellStyle name="SAPBEXaggItem 7 2 3" xfId="22777"/>
    <cellStyle name="SAPBEXaggItem 7 3" xfId="22778"/>
    <cellStyle name="SAPBEXaggItem 7 4" xfId="22779"/>
    <cellStyle name="SAPBEXaggItem 7_Other Benefits Allocation %" xfId="22780"/>
    <cellStyle name="SAPBEXaggItem 8" xfId="22781"/>
    <cellStyle name="SAPBEXaggItem 8 2" xfId="22782"/>
    <cellStyle name="SAPBEXaggItem 8 2 2" xfId="22783"/>
    <cellStyle name="SAPBEXaggItem 8 2 3" xfId="22784"/>
    <cellStyle name="SAPBEXaggItem 8 3" xfId="22785"/>
    <cellStyle name="SAPBEXaggItem 8 4" xfId="22786"/>
    <cellStyle name="SAPBEXaggItem 8_Other Benefits Allocation %" xfId="22787"/>
    <cellStyle name="SAPBEXaggItem 9" xfId="22788"/>
    <cellStyle name="SAPBEXaggItem 9 2" xfId="22789"/>
    <cellStyle name="SAPBEXaggItem 9 2 2" xfId="22790"/>
    <cellStyle name="SAPBEXaggItem 9 2 3" xfId="22791"/>
    <cellStyle name="SAPBEXaggItem 9 3" xfId="22792"/>
    <cellStyle name="SAPBEXaggItem 9 4" xfId="22793"/>
    <cellStyle name="SAPBEXaggItem 9_Other Benefits Allocation %" xfId="22794"/>
    <cellStyle name="SAPBEXaggItem_2015 WV1 (as of May 2015)" xfId="22795"/>
    <cellStyle name="SAPBEXaggItemX" xfId="22796"/>
    <cellStyle name="SAPBEXaggItemX 10" xfId="22797"/>
    <cellStyle name="SAPBEXaggItemX 10 2" xfId="22798"/>
    <cellStyle name="SAPBEXaggItemX 10 2 2" xfId="22799"/>
    <cellStyle name="SAPBEXaggItemX 10 2 2 2" xfId="22800"/>
    <cellStyle name="SAPBEXaggItemX 10 2 2 2 2" xfId="22801"/>
    <cellStyle name="SAPBEXaggItemX 10 2 2 3" xfId="22802"/>
    <cellStyle name="SAPBEXaggItemX 10 2 3" xfId="22803"/>
    <cellStyle name="SAPBEXaggItemX 10 2 3 2" xfId="22804"/>
    <cellStyle name="SAPBEXaggItemX 10 2 3 2 2" xfId="22805"/>
    <cellStyle name="SAPBEXaggItemX 10 2 3 3" xfId="22806"/>
    <cellStyle name="SAPBEXaggItemX 10 2 4" xfId="22807"/>
    <cellStyle name="SAPBEXaggItemX 10 2 4 2" xfId="22808"/>
    <cellStyle name="SAPBEXaggItemX 10 2 5" xfId="22809"/>
    <cellStyle name="SAPBEXaggItemX 10 2 5 2" xfId="22810"/>
    <cellStyle name="SAPBEXaggItemX 10 2 6" xfId="22811"/>
    <cellStyle name="SAPBEXaggItemX 10 3" xfId="22812"/>
    <cellStyle name="SAPBEXaggItemX 10 3 2" xfId="22813"/>
    <cellStyle name="SAPBEXaggItemX 10 3 2 2" xfId="22814"/>
    <cellStyle name="SAPBEXaggItemX 10 3 2 2 2" xfId="22815"/>
    <cellStyle name="SAPBEXaggItemX 10 3 2 3" xfId="22816"/>
    <cellStyle name="SAPBEXaggItemX 10 3 3" xfId="22817"/>
    <cellStyle name="SAPBEXaggItemX 10 3 3 2" xfId="22818"/>
    <cellStyle name="SAPBEXaggItemX 10 3 3 2 2" xfId="22819"/>
    <cellStyle name="SAPBEXaggItemX 10 3 3 3" xfId="22820"/>
    <cellStyle name="SAPBEXaggItemX 10 3 4" xfId="22821"/>
    <cellStyle name="SAPBEXaggItemX 10 3 4 2" xfId="22822"/>
    <cellStyle name="SAPBEXaggItemX 10 3 5" xfId="22823"/>
    <cellStyle name="SAPBEXaggItemX 10 3 5 2" xfId="22824"/>
    <cellStyle name="SAPBEXaggItemX 10 3 6" xfId="22825"/>
    <cellStyle name="SAPBEXaggItemX 10 4" xfId="22826"/>
    <cellStyle name="SAPBEXaggItemX 10 4 2" xfId="22827"/>
    <cellStyle name="SAPBEXaggItemX 10 4 2 2" xfId="22828"/>
    <cellStyle name="SAPBEXaggItemX 10 4 2 2 2" xfId="22829"/>
    <cellStyle name="SAPBEXaggItemX 10 4 2 3" xfId="22830"/>
    <cellStyle name="SAPBEXaggItemX 10 4 3" xfId="22831"/>
    <cellStyle name="SAPBEXaggItemX 10 4 3 2" xfId="22832"/>
    <cellStyle name="SAPBEXaggItemX 10 4 3 2 2" xfId="22833"/>
    <cellStyle name="SAPBEXaggItemX 10 4 3 3" xfId="22834"/>
    <cellStyle name="SAPBEXaggItemX 10 4 4" xfId="22835"/>
    <cellStyle name="SAPBEXaggItemX 10 4 4 2" xfId="22836"/>
    <cellStyle name="SAPBEXaggItemX 10 4 5" xfId="22837"/>
    <cellStyle name="SAPBEXaggItemX 10 4 5 2" xfId="22838"/>
    <cellStyle name="SAPBEXaggItemX 10 4 6" xfId="22839"/>
    <cellStyle name="SAPBEXaggItemX 10 5" xfId="22840"/>
    <cellStyle name="SAPBEXaggItemX 10 5 2" xfId="22841"/>
    <cellStyle name="SAPBEXaggItemX 10 5 2 2" xfId="22842"/>
    <cellStyle name="SAPBEXaggItemX 10 5 3" xfId="22843"/>
    <cellStyle name="SAPBEXaggItemX 10 6" xfId="22844"/>
    <cellStyle name="SAPBEXaggItemX 10_Other Benefits Allocation %" xfId="22845"/>
    <cellStyle name="SAPBEXaggItemX 11" xfId="22846"/>
    <cellStyle name="SAPBEXaggItemX 11 2" xfId="22847"/>
    <cellStyle name="SAPBEXaggItemX 11 3" xfId="22848"/>
    <cellStyle name="SAPBEXaggItemX 11_Other Benefits Allocation %" xfId="22849"/>
    <cellStyle name="SAPBEXaggItemX 12" xfId="22850"/>
    <cellStyle name="SAPBEXaggItemX 12 2" xfId="22851"/>
    <cellStyle name="SAPBEXaggItemX 12 2 2" xfId="22852"/>
    <cellStyle name="SAPBEXaggItemX 12 2 2 2" xfId="22853"/>
    <cellStyle name="SAPBEXaggItemX 12 2 2 2 2" xfId="22854"/>
    <cellStyle name="SAPBEXaggItemX 12 2 2 3" xfId="22855"/>
    <cellStyle name="SAPBEXaggItemX 12 2 3" xfId="22856"/>
    <cellStyle name="SAPBEXaggItemX 12 2 3 2" xfId="22857"/>
    <cellStyle name="SAPBEXaggItemX 12 2 3 2 2" xfId="22858"/>
    <cellStyle name="SAPBEXaggItemX 12 2 3 3" xfId="22859"/>
    <cellStyle name="SAPBEXaggItemX 12 2 4" xfId="22860"/>
    <cellStyle name="SAPBEXaggItemX 12 2 4 2" xfId="22861"/>
    <cellStyle name="SAPBEXaggItemX 12 2 5" xfId="22862"/>
    <cellStyle name="SAPBEXaggItemX 12 2 5 2" xfId="22863"/>
    <cellStyle name="SAPBEXaggItemX 12 2 6" xfId="22864"/>
    <cellStyle name="SAPBEXaggItemX 12 3" xfId="22865"/>
    <cellStyle name="SAPBEXaggItemX 12 3 2" xfId="22866"/>
    <cellStyle name="SAPBEXaggItemX 12 3 2 2" xfId="22867"/>
    <cellStyle name="SAPBEXaggItemX 12 3 2 2 2" xfId="22868"/>
    <cellStyle name="SAPBEXaggItemX 12 3 2 3" xfId="22869"/>
    <cellStyle name="SAPBEXaggItemX 12 3 3" xfId="22870"/>
    <cellStyle name="SAPBEXaggItemX 12 3 3 2" xfId="22871"/>
    <cellStyle name="SAPBEXaggItemX 12 3 3 2 2" xfId="22872"/>
    <cellStyle name="SAPBEXaggItemX 12 3 3 3" xfId="22873"/>
    <cellStyle name="SAPBEXaggItemX 12 3 4" xfId="22874"/>
    <cellStyle name="SAPBEXaggItemX 12 3 4 2" xfId="22875"/>
    <cellStyle name="SAPBEXaggItemX 12 3 5" xfId="22876"/>
    <cellStyle name="SAPBEXaggItemX 12 3 5 2" xfId="22877"/>
    <cellStyle name="SAPBEXaggItemX 12 3 6" xfId="22878"/>
    <cellStyle name="SAPBEXaggItemX 12 4" xfId="22879"/>
    <cellStyle name="SAPBEXaggItemX 12 4 2" xfId="22880"/>
    <cellStyle name="SAPBEXaggItemX 12 4 2 2" xfId="22881"/>
    <cellStyle name="SAPBEXaggItemX 12 4 3" xfId="22882"/>
    <cellStyle name="SAPBEXaggItemX 12 5" xfId="22883"/>
    <cellStyle name="SAPBEXaggItemX 12 5 2" xfId="22884"/>
    <cellStyle name="SAPBEXaggItemX 12 5 2 2" xfId="22885"/>
    <cellStyle name="SAPBEXaggItemX 12 5 3" xfId="22886"/>
    <cellStyle name="SAPBEXaggItemX 12 6" xfId="22887"/>
    <cellStyle name="SAPBEXaggItemX 12 6 2" xfId="22888"/>
    <cellStyle name="SAPBEXaggItemX 12 7" xfId="22889"/>
    <cellStyle name="SAPBEXaggItemX 12 7 2" xfId="22890"/>
    <cellStyle name="SAPBEXaggItemX 12 8" xfId="22891"/>
    <cellStyle name="SAPBEXaggItemX 12_Other Benefits Allocation %" xfId="22892"/>
    <cellStyle name="SAPBEXaggItemX 13" xfId="22893"/>
    <cellStyle name="SAPBEXaggItemX 13 2" xfId="22894"/>
    <cellStyle name="SAPBEXaggItemX 13 2 2" xfId="22895"/>
    <cellStyle name="SAPBEXaggItemX 13 2 2 2" xfId="22896"/>
    <cellStyle name="SAPBEXaggItemX 13 2 3" xfId="22897"/>
    <cellStyle name="SAPBEXaggItemX 13 3" xfId="22898"/>
    <cellStyle name="SAPBEXaggItemX 13 3 2" xfId="22899"/>
    <cellStyle name="SAPBEXaggItemX 13 3 2 2" xfId="22900"/>
    <cellStyle name="SAPBEXaggItemX 13 3 3" xfId="22901"/>
    <cellStyle name="SAPBEXaggItemX 13 4" xfId="22902"/>
    <cellStyle name="SAPBEXaggItemX 13 4 2" xfId="22903"/>
    <cellStyle name="SAPBEXaggItemX 13 5" xfId="22904"/>
    <cellStyle name="SAPBEXaggItemX 13 5 2" xfId="22905"/>
    <cellStyle name="SAPBEXaggItemX 13 6" xfId="22906"/>
    <cellStyle name="SAPBEXaggItemX 14" xfId="22907"/>
    <cellStyle name="SAPBEXaggItemX 14 2" xfId="22908"/>
    <cellStyle name="SAPBEXaggItemX 14 2 2" xfId="22909"/>
    <cellStyle name="SAPBEXaggItemX 14 2 2 2" xfId="22910"/>
    <cellStyle name="SAPBEXaggItemX 14 2 3" xfId="22911"/>
    <cellStyle name="SAPBEXaggItemX 14 3" xfId="22912"/>
    <cellStyle name="SAPBEXaggItemX 14 3 2" xfId="22913"/>
    <cellStyle name="SAPBEXaggItemX 14 3 2 2" xfId="22914"/>
    <cellStyle name="SAPBEXaggItemX 14 3 3" xfId="22915"/>
    <cellStyle name="SAPBEXaggItemX 14 4" xfId="22916"/>
    <cellStyle name="SAPBEXaggItemX 14 4 2" xfId="22917"/>
    <cellStyle name="SAPBEXaggItemX 14 5" xfId="22918"/>
    <cellStyle name="SAPBEXaggItemX 14 5 2" xfId="22919"/>
    <cellStyle name="SAPBEXaggItemX 14 6" xfId="22920"/>
    <cellStyle name="SAPBEXaggItemX 15" xfId="22921"/>
    <cellStyle name="SAPBEXaggItemX 15 2" xfId="22922"/>
    <cellStyle name="SAPBEXaggItemX 15 2 2" xfId="22923"/>
    <cellStyle name="SAPBEXaggItemX 15 2 2 2" xfId="22924"/>
    <cellStyle name="SAPBEXaggItemX 15 2 3" xfId="22925"/>
    <cellStyle name="SAPBEXaggItemX 15 3" xfId="22926"/>
    <cellStyle name="SAPBEXaggItemX 15 3 2" xfId="22927"/>
    <cellStyle name="SAPBEXaggItemX 15 3 2 2" xfId="22928"/>
    <cellStyle name="SAPBEXaggItemX 15 3 3" xfId="22929"/>
    <cellStyle name="SAPBEXaggItemX 15 4" xfId="22930"/>
    <cellStyle name="SAPBEXaggItemX 15 4 2" xfId="22931"/>
    <cellStyle name="SAPBEXaggItemX 15 5" xfId="22932"/>
    <cellStyle name="SAPBEXaggItemX 15 5 2" xfId="22933"/>
    <cellStyle name="SAPBEXaggItemX 15 6" xfId="22934"/>
    <cellStyle name="SAPBEXaggItemX 16" xfId="22935"/>
    <cellStyle name="SAPBEXaggItemX 16 2" xfId="22936"/>
    <cellStyle name="SAPBEXaggItemX 16 2 2" xfId="22937"/>
    <cellStyle name="SAPBEXaggItemX 16 3" xfId="22938"/>
    <cellStyle name="SAPBEXaggItemX 17" xfId="22939"/>
    <cellStyle name="SAPBEXaggItemX 17 2" xfId="22940"/>
    <cellStyle name="SAPBEXaggItemX 17 2 2" xfId="22941"/>
    <cellStyle name="SAPBEXaggItemX 17 3" xfId="22942"/>
    <cellStyle name="SAPBEXaggItemX 18" xfId="22943"/>
    <cellStyle name="SAPBEXaggItemX 18 2" xfId="22944"/>
    <cellStyle name="SAPBEXaggItemX 18 2 2" xfId="22945"/>
    <cellStyle name="SAPBEXaggItemX 18 3" xfId="22946"/>
    <cellStyle name="SAPBEXaggItemX 19" xfId="22947"/>
    <cellStyle name="SAPBEXaggItemX 19 2" xfId="22948"/>
    <cellStyle name="SAPBEXaggItemX 19 2 2" xfId="22949"/>
    <cellStyle name="SAPBEXaggItemX 19 3" xfId="22950"/>
    <cellStyle name="SAPBEXaggItemX 2" xfId="22951"/>
    <cellStyle name="SAPBEXaggItemX 2 10" xfId="22952"/>
    <cellStyle name="SAPBEXaggItemX 2 10 2" xfId="22953"/>
    <cellStyle name="SAPBEXaggItemX 2 10 2 2" xfId="22954"/>
    <cellStyle name="SAPBEXaggItemX 2 10 3" xfId="22955"/>
    <cellStyle name="SAPBEXaggItemX 2 11" xfId="22956"/>
    <cellStyle name="SAPBEXaggItemX 2 11 2" xfId="22957"/>
    <cellStyle name="SAPBEXaggItemX 2 11 2 2" xfId="22958"/>
    <cellStyle name="SAPBEXaggItemX 2 11 3" xfId="22959"/>
    <cellStyle name="SAPBEXaggItemX 2 12" xfId="22960"/>
    <cellStyle name="SAPBEXaggItemX 2 12 2" xfId="22961"/>
    <cellStyle name="SAPBEXaggItemX 2 12 3" xfId="22962"/>
    <cellStyle name="SAPBEXaggItemX 2 13" xfId="22963"/>
    <cellStyle name="SAPBEXaggItemX 2 13 2" xfId="22964"/>
    <cellStyle name="SAPBEXaggItemX 2 13 3" xfId="22965"/>
    <cellStyle name="SAPBEXaggItemX 2 14" xfId="22966"/>
    <cellStyle name="SAPBEXaggItemX 2 14 2" xfId="22967"/>
    <cellStyle name="SAPBEXaggItemX 2 14 3" xfId="22968"/>
    <cellStyle name="SAPBEXaggItemX 2 15" xfId="22969"/>
    <cellStyle name="SAPBEXaggItemX 2 16" xfId="22970"/>
    <cellStyle name="SAPBEXaggItemX 2 17" xfId="63187"/>
    <cellStyle name="SAPBEXaggItemX 2 2" xfId="22971"/>
    <cellStyle name="SAPBEXaggItemX 2 2 10" xfId="22972"/>
    <cellStyle name="SAPBEXaggItemX 2 2 10 2" xfId="22973"/>
    <cellStyle name="SAPBEXaggItemX 2 2 10 2 2" xfId="22974"/>
    <cellStyle name="SAPBEXaggItemX 2 2 10 3" xfId="22975"/>
    <cellStyle name="SAPBEXaggItemX 2 2 11" xfId="22976"/>
    <cellStyle name="SAPBEXaggItemX 2 2 11 2" xfId="22977"/>
    <cellStyle name="SAPBEXaggItemX 2 2 11 2 2" xfId="22978"/>
    <cellStyle name="SAPBEXaggItemX 2 2 11 3" xfId="22979"/>
    <cellStyle name="SAPBEXaggItemX 2 2 12" xfId="22980"/>
    <cellStyle name="SAPBEXaggItemX 2 2 13" xfId="63188"/>
    <cellStyle name="SAPBEXaggItemX 2 2 2" xfId="22981"/>
    <cellStyle name="SAPBEXaggItemX 2 2 2 2" xfId="22982"/>
    <cellStyle name="SAPBEXaggItemX 2 2 2 2 2" xfId="22983"/>
    <cellStyle name="SAPBEXaggItemX 2 2 2 2 2 2" xfId="22984"/>
    <cellStyle name="SAPBEXaggItemX 2 2 2 2 2 2 2" xfId="22985"/>
    <cellStyle name="SAPBEXaggItemX 2 2 2 2 2 3" xfId="22986"/>
    <cellStyle name="SAPBEXaggItemX 2 2 2 2 3" xfId="22987"/>
    <cellStyle name="SAPBEXaggItemX 2 2 2 2 3 2" xfId="22988"/>
    <cellStyle name="SAPBEXaggItemX 2 2 2 2 3 2 2" xfId="22989"/>
    <cellStyle name="SAPBEXaggItemX 2 2 2 2 3 3" xfId="22990"/>
    <cellStyle name="SAPBEXaggItemX 2 2 2 2 4" xfId="22991"/>
    <cellStyle name="SAPBEXaggItemX 2 2 2 2 4 2" xfId="22992"/>
    <cellStyle name="SAPBEXaggItemX 2 2 2 2 5" xfId="22993"/>
    <cellStyle name="SAPBEXaggItemX 2 2 2 2 5 2" xfId="22994"/>
    <cellStyle name="SAPBEXaggItemX 2 2 2 2 6" xfId="22995"/>
    <cellStyle name="SAPBEXaggItemX 2 2 2 3" xfId="22996"/>
    <cellStyle name="SAPBEXaggItemX 2 2 2 3 2" xfId="22997"/>
    <cellStyle name="SAPBEXaggItemX 2 2 2 3 2 2" xfId="22998"/>
    <cellStyle name="SAPBEXaggItemX 2 2 2 3 2 2 2" xfId="22999"/>
    <cellStyle name="SAPBEXaggItemX 2 2 2 3 2 3" xfId="23000"/>
    <cellStyle name="SAPBEXaggItemX 2 2 2 3 3" xfId="23001"/>
    <cellStyle name="SAPBEXaggItemX 2 2 2 3 3 2" xfId="23002"/>
    <cellStyle name="SAPBEXaggItemX 2 2 2 3 3 2 2" xfId="23003"/>
    <cellStyle name="SAPBEXaggItemX 2 2 2 3 3 3" xfId="23004"/>
    <cellStyle name="SAPBEXaggItemX 2 2 2 3 4" xfId="23005"/>
    <cellStyle name="SAPBEXaggItemX 2 2 2 3 4 2" xfId="23006"/>
    <cellStyle name="SAPBEXaggItemX 2 2 2 3 5" xfId="23007"/>
    <cellStyle name="SAPBEXaggItemX 2 2 2 3 5 2" xfId="23008"/>
    <cellStyle name="SAPBEXaggItemX 2 2 2 3 6" xfId="23009"/>
    <cellStyle name="SAPBEXaggItemX 2 2 2 4" xfId="23010"/>
    <cellStyle name="SAPBEXaggItemX 2 2 2 4 2" xfId="23011"/>
    <cellStyle name="SAPBEXaggItemX 2 2 2 4 2 2" xfId="23012"/>
    <cellStyle name="SAPBEXaggItemX 2 2 2 4 2 3" xfId="23013"/>
    <cellStyle name="SAPBEXaggItemX 2 2 2 4 3" xfId="23014"/>
    <cellStyle name="SAPBEXaggItemX 2 2 2 4 4" xfId="23015"/>
    <cellStyle name="SAPBEXaggItemX 2 2 2 5" xfId="23016"/>
    <cellStyle name="SAPBEXaggItemX 2 2 2 5 2" xfId="23017"/>
    <cellStyle name="SAPBEXaggItemX 2 2 2 5 2 2" xfId="23018"/>
    <cellStyle name="SAPBEXaggItemX 2 2 2 5 2 3" xfId="23019"/>
    <cellStyle name="SAPBEXaggItemX 2 2 2 5 3" xfId="23020"/>
    <cellStyle name="SAPBEXaggItemX 2 2 2 5 4" xfId="23021"/>
    <cellStyle name="SAPBEXaggItemX 2 2 2 6" xfId="23022"/>
    <cellStyle name="SAPBEXaggItemX 2 2 2 6 2" xfId="23023"/>
    <cellStyle name="SAPBEXaggItemX 2 2 2 6 2 2" xfId="23024"/>
    <cellStyle name="SAPBEXaggItemX 2 2 2 6 2 3" xfId="23025"/>
    <cellStyle name="SAPBEXaggItemX 2 2 2 6 3" xfId="23026"/>
    <cellStyle name="SAPBEXaggItemX 2 2 2 6 4" xfId="23027"/>
    <cellStyle name="SAPBEXaggItemX 2 2 2 7" xfId="23028"/>
    <cellStyle name="SAPBEXaggItemX 2 2 2 7 2" xfId="23029"/>
    <cellStyle name="SAPBEXaggItemX 2 2 2 7 3" xfId="23030"/>
    <cellStyle name="SAPBEXaggItemX 2 2 2 8" xfId="23031"/>
    <cellStyle name="SAPBEXaggItemX 2 2 2 9" xfId="23032"/>
    <cellStyle name="SAPBEXaggItemX 2 2 2_Other Benefits Allocation %" xfId="23033"/>
    <cellStyle name="SAPBEXaggItemX 2 2 3" xfId="23034"/>
    <cellStyle name="SAPBEXaggItemX 2 2 3 2" xfId="23035"/>
    <cellStyle name="SAPBEXaggItemX 2 2 3 2 2" xfId="23036"/>
    <cellStyle name="SAPBEXaggItemX 2 2 3 2 2 2" xfId="23037"/>
    <cellStyle name="SAPBEXaggItemX 2 2 3 2 2 3" xfId="23038"/>
    <cellStyle name="SAPBEXaggItemX 2 2 3 2 3" xfId="23039"/>
    <cellStyle name="SAPBEXaggItemX 2 2 3 2 4" xfId="23040"/>
    <cellStyle name="SAPBEXaggItemX 2 2 3 3" xfId="23041"/>
    <cellStyle name="SAPBEXaggItemX 2 2 3 3 2" xfId="23042"/>
    <cellStyle name="SAPBEXaggItemX 2 2 3 3 2 2" xfId="23043"/>
    <cellStyle name="SAPBEXaggItemX 2 2 3 3 2 3" xfId="23044"/>
    <cellStyle name="SAPBEXaggItemX 2 2 3 3 3" xfId="23045"/>
    <cellStyle name="SAPBEXaggItemX 2 2 3 3 4" xfId="23046"/>
    <cellStyle name="SAPBEXaggItemX 2 2 3 4" xfId="23047"/>
    <cellStyle name="SAPBEXaggItemX 2 2 3 4 2" xfId="23048"/>
    <cellStyle name="SAPBEXaggItemX 2 2 3 4 2 2" xfId="23049"/>
    <cellStyle name="SAPBEXaggItemX 2 2 3 4 2 3" xfId="23050"/>
    <cellStyle name="SAPBEXaggItemX 2 2 3 4 3" xfId="23051"/>
    <cellStyle name="SAPBEXaggItemX 2 2 3 4 4" xfId="23052"/>
    <cellStyle name="SAPBEXaggItemX 2 2 3 5" xfId="23053"/>
    <cellStyle name="SAPBEXaggItemX 2 2 3 5 2" xfId="23054"/>
    <cellStyle name="SAPBEXaggItemX 2 2 3 5 2 2" xfId="23055"/>
    <cellStyle name="SAPBEXaggItemX 2 2 3 5 2 3" xfId="23056"/>
    <cellStyle name="SAPBEXaggItemX 2 2 3 5 3" xfId="23057"/>
    <cellStyle name="SAPBEXaggItemX 2 2 3 5 4" xfId="23058"/>
    <cellStyle name="SAPBEXaggItemX 2 2 3 6" xfId="23059"/>
    <cellStyle name="SAPBEXaggItemX 2 2 3 6 2" xfId="23060"/>
    <cellStyle name="SAPBEXaggItemX 2 2 3 6 2 2" xfId="23061"/>
    <cellStyle name="SAPBEXaggItemX 2 2 3 6 2 3" xfId="23062"/>
    <cellStyle name="SAPBEXaggItemX 2 2 3 6 3" xfId="23063"/>
    <cellStyle name="SAPBEXaggItemX 2 2 3 6 4" xfId="23064"/>
    <cellStyle name="SAPBEXaggItemX 2 2 3 7" xfId="23065"/>
    <cellStyle name="SAPBEXaggItemX 2 2 3 7 2" xfId="23066"/>
    <cellStyle name="SAPBEXaggItemX 2 2 3 7 3" xfId="23067"/>
    <cellStyle name="SAPBEXaggItemX 2 2 3 8" xfId="23068"/>
    <cellStyle name="SAPBEXaggItemX 2 2 3 9" xfId="23069"/>
    <cellStyle name="SAPBEXaggItemX 2 2 4" xfId="23070"/>
    <cellStyle name="SAPBEXaggItemX 2 2 4 2" xfId="23071"/>
    <cellStyle name="SAPBEXaggItemX 2 2 4 2 2" xfId="23072"/>
    <cellStyle name="SAPBEXaggItemX 2 2 4 2 2 2" xfId="23073"/>
    <cellStyle name="SAPBEXaggItemX 2 2 4 2 2 3" xfId="23074"/>
    <cellStyle name="SAPBEXaggItemX 2 2 4 2 3" xfId="23075"/>
    <cellStyle name="SAPBEXaggItemX 2 2 4 2 4" xfId="23076"/>
    <cellStyle name="SAPBEXaggItemX 2 2 4 3" xfId="23077"/>
    <cellStyle name="SAPBEXaggItemX 2 2 4 3 2" xfId="23078"/>
    <cellStyle name="SAPBEXaggItemX 2 2 4 3 2 2" xfId="23079"/>
    <cellStyle name="SAPBEXaggItemX 2 2 4 3 2 3" xfId="23080"/>
    <cellStyle name="SAPBEXaggItemX 2 2 4 3 3" xfId="23081"/>
    <cellStyle name="SAPBEXaggItemX 2 2 4 3 4" xfId="23082"/>
    <cellStyle name="SAPBEXaggItemX 2 2 4 4" xfId="23083"/>
    <cellStyle name="SAPBEXaggItemX 2 2 4 4 2" xfId="23084"/>
    <cellStyle name="SAPBEXaggItemX 2 2 4 4 2 2" xfId="23085"/>
    <cellStyle name="SAPBEXaggItemX 2 2 4 4 2 3" xfId="23086"/>
    <cellStyle name="SAPBEXaggItemX 2 2 4 4 3" xfId="23087"/>
    <cellStyle name="SAPBEXaggItemX 2 2 4 4 4" xfId="23088"/>
    <cellStyle name="SAPBEXaggItemX 2 2 4 5" xfId="23089"/>
    <cellStyle name="SAPBEXaggItemX 2 2 4 5 2" xfId="23090"/>
    <cellStyle name="SAPBEXaggItemX 2 2 4 5 2 2" xfId="23091"/>
    <cellStyle name="SAPBEXaggItemX 2 2 4 5 2 3" xfId="23092"/>
    <cellStyle name="SAPBEXaggItemX 2 2 4 5 3" xfId="23093"/>
    <cellStyle name="SAPBEXaggItemX 2 2 4 5 4" xfId="23094"/>
    <cellStyle name="SAPBEXaggItemX 2 2 4 6" xfId="23095"/>
    <cellStyle name="SAPBEXaggItemX 2 2 4 6 2" xfId="23096"/>
    <cellStyle name="SAPBEXaggItemX 2 2 4 6 2 2" xfId="23097"/>
    <cellStyle name="SAPBEXaggItemX 2 2 4 6 2 3" xfId="23098"/>
    <cellStyle name="SAPBEXaggItemX 2 2 4 6 3" xfId="23099"/>
    <cellStyle name="SAPBEXaggItemX 2 2 4 6 4" xfId="23100"/>
    <cellStyle name="SAPBEXaggItemX 2 2 4 7" xfId="23101"/>
    <cellStyle name="SAPBEXaggItemX 2 2 4 7 2" xfId="23102"/>
    <cellStyle name="SAPBEXaggItemX 2 2 4 7 3" xfId="23103"/>
    <cellStyle name="SAPBEXaggItemX 2 2 4 8" xfId="23104"/>
    <cellStyle name="SAPBEXaggItemX 2 2 4 9" xfId="23105"/>
    <cellStyle name="SAPBEXaggItemX 2 2 5" xfId="23106"/>
    <cellStyle name="SAPBEXaggItemX 2 2 5 2" xfId="23107"/>
    <cellStyle name="SAPBEXaggItemX 2 2 5 2 2" xfId="23108"/>
    <cellStyle name="SAPBEXaggItemX 2 2 5 2 3" xfId="23109"/>
    <cellStyle name="SAPBEXaggItemX 2 2 5 3" xfId="23110"/>
    <cellStyle name="SAPBEXaggItemX 2 2 5 4" xfId="23111"/>
    <cellStyle name="SAPBEXaggItemX 2 2 6" xfId="23112"/>
    <cellStyle name="SAPBEXaggItemX 2 2 6 2" xfId="23113"/>
    <cellStyle name="SAPBEXaggItemX 2 2 6 2 2" xfId="23114"/>
    <cellStyle name="SAPBEXaggItemX 2 2 6 2 3" xfId="23115"/>
    <cellStyle name="SAPBEXaggItemX 2 2 6 3" xfId="23116"/>
    <cellStyle name="SAPBEXaggItemX 2 2 6 4" xfId="23117"/>
    <cellStyle name="SAPBEXaggItemX 2 2 7" xfId="23118"/>
    <cellStyle name="SAPBEXaggItemX 2 2 7 2" xfId="23119"/>
    <cellStyle name="SAPBEXaggItemX 2 2 7 2 2" xfId="23120"/>
    <cellStyle name="SAPBEXaggItemX 2 2 7 2 3" xfId="23121"/>
    <cellStyle name="SAPBEXaggItemX 2 2 7 3" xfId="23122"/>
    <cellStyle name="SAPBEXaggItemX 2 2 7 4" xfId="23123"/>
    <cellStyle name="SAPBEXaggItemX 2 2 8" xfId="23124"/>
    <cellStyle name="SAPBEXaggItemX 2 2 8 2" xfId="23125"/>
    <cellStyle name="SAPBEXaggItemX 2 2 8 2 2" xfId="23126"/>
    <cellStyle name="SAPBEXaggItemX 2 2 8 2 3" xfId="23127"/>
    <cellStyle name="SAPBEXaggItemX 2 2 8 3" xfId="23128"/>
    <cellStyle name="SAPBEXaggItemX 2 2 8 4" xfId="23129"/>
    <cellStyle name="SAPBEXaggItemX 2 2 9" xfId="23130"/>
    <cellStyle name="SAPBEXaggItemX 2 2 9 2" xfId="23131"/>
    <cellStyle name="SAPBEXaggItemX 2 2 9 2 2" xfId="23132"/>
    <cellStyle name="SAPBEXaggItemX 2 2 9 2 3" xfId="23133"/>
    <cellStyle name="SAPBEXaggItemX 2 2 9 3" xfId="23134"/>
    <cellStyle name="SAPBEXaggItemX 2 2 9 4" xfId="23135"/>
    <cellStyle name="SAPBEXaggItemX 2 2_Other Benefits Allocation %" xfId="23136"/>
    <cellStyle name="SAPBEXaggItemX 2 3" xfId="23137"/>
    <cellStyle name="SAPBEXaggItemX 2 3 10" xfId="23138"/>
    <cellStyle name="SAPBEXaggItemX 2 3 10 2" xfId="23139"/>
    <cellStyle name="SAPBEXaggItemX 2 3 10 2 2" xfId="23140"/>
    <cellStyle name="SAPBEXaggItemX 2 3 10 3" xfId="23141"/>
    <cellStyle name="SAPBEXaggItemX 2 3 11" xfId="23142"/>
    <cellStyle name="SAPBEXaggItemX 2 3 11 2" xfId="23143"/>
    <cellStyle name="SAPBEXaggItemX 2 3 11 2 2" xfId="23144"/>
    <cellStyle name="SAPBEXaggItemX 2 3 11 3" xfId="23145"/>
    <cellStyle name="SAPBEXaggItemX 2 3 12" xfId="23146"/>
    <cellStyle name="SAPBEXaggItemX 2 3 2" xfId="23147"/>
    <cellStyle name="SAPBEXaggItemX 2 3 2 2" xfId="23148"/>
    <cellStyle name="SAPBEXaggItemX 2 3 2 2 2" xfId="23149"/>
    <cellStyle name="SAPBEXaggItemX 2 3 2 2 2 2" xfId="23150"/>
    <cellStyle name="SAPBEXaggItemX 2 3 2 2 2 2 2" xfId="23151"/>
    <cellStyle name="SAPBEXaggItemX 2 3 2 2 2 3" xfId="23152"/>
    <cellStyle name="SAPBEXaggItemX 2 3 2 2 3" xfId="23153"/>
    <cellStyle name="SAPBEXaggItemX 2 3 2 2 3 2" xfId="23154"/>
    <cellStyle name="SAPBEXaggItemX 2 3 2 2 3 2 2" xfId="23155"/>
    <cellStyle name="SAPBEXaggItemX 2 3 2 2 3 3" xfId="23156"/>
    <cellStyle name="SAPBEXaggItemX 2 3 2 2 4" xfId="23157"/>
    <cellStyle name="SAPBEXaggItemX 2 3 2 2 4 2" xfId="23158"/>
    <cellStyle name="SAPBEXaggItemX 2 3 2 2 5" xfId="23159"/>
    <cellStyle name="SAPBEXaggItemX 2 3 2 2 5 2" xfId="23160"/>
    <cellStyle name="SAPBEXaggItemX 2 3 2 2 6" xfId="23161"/>
    <cellStyle name="SAPBEXaggItemX 2 3 2 3" xfId="23162"/>
    <cellStyle name="SAPBEXaggItemX 2 3 2 3 2" xfId="23163"/>
    <cellStyle name="SAPBEXaggItemX 2 3 2 3 2 2" xfId="23164"/>
    <cellStyle name="SAPBEXaggItemX 2 3 2 3 2 2 2" xfId="23165"/>
    <cellStyle name="SAPBEXaggItemX 2 3 2 3 2 3" xfId="23166"/>
    <cellStyle name="SAPBEXaggItemX 2 3 2 3 3" xfId="23167"/>
    <cellStyle name="SAPBEXaggItemX 2 3 2 3 3 2" xfId="23168"/>
    <cellStyle name="SAPBEXaggItemX 2 3 2 3 3 2 2" xfId="23169"/>
    <cellStyle name="SAPBEXaggItemX 2 3 2 3 3 3" xfId="23170"/>
    <cellStyle name="SAPBEXaggItemX 2 3 2 3 4" xfId="23171"/>
    <cellStyle name="SAPBEXaggItemX 2 3 2 3 4 2" xfId="23172"/>
    <cellStyle name="SAPBEXaggItemX 2 3 2 3 5" xfId="23173"/>
    <cellStyle name="SAPBEXaggItemX 2 3 2 3 5 2" xfId="23174"/>
    <cellStyle name="SAPBEXaggItemX 2 3 2 3 6" xfId="23175"/>
    <cellStyle name="SAPBEXaggItemX 2 3 2 4" xfId="23176"/>
    <cellStyle name="SAPBEXaggItemX 2 3 2 4 2" xfId="23177"/>
    <cellStyle name="SAPBEXaggItemX 2 3 2 4 2 2" xfId="23178"/>
    <cellStyle name="SAPBEXaggItemX 2 3 2 4 3" xfId="23179"/>
    <cellStyle name="SAPBEXaggItemX 2 3 2 5" xfId="23180"/>
    <cellStyle name="SAPBEXaggItemX 2 3 2 5 2" xfId="23181"/>
    <cellStyle name="SAPBEXaggItemX 2 3 2 5 2 2" xfId="23182"/>
    <cellStyle name="SAPBEXaggItemX 2 3 2 5 3" xfId="23183"/>
    <cellStyle name="SAPBEXaggItemX 2 3 2 6" xfId="23184"/>
    <cellStyle name="SAPBEXaggItemX 2 3 2 6 2" xfId="23185"/>
    <cellStyle name="SAPBEXaggItemX 2 3 2 7" xfId="23186"/>
    <cellStyle name="SAPBEXaggItemX 2 3 2 7 2" xfId="23187"/>
    <cellStyle name="SAPBEXaggItemX 2 3 2 8" xfId="23188"/>
    <cellStyle name="SAPBEXaggItemX 2 3 2_Other Benefits Allocation %" xfId="23189"/>
    <cellStyle name="SAPBEXaggItemX 2 3 3" xfId="23190"/>
    <cellStyle name="SAPBEXaggItemX 2 3 3 2" xfId="23191"/>
    <cellStyle name="SAPBEXaggItemX 2 3 3 2 2" xfId="23192"/>
    <cellStyle name="SAPBEXaggItemX 2 3 3 2 3" xfId="23193"/>
    <cellStyle name="SAPBEXaggItemX 2 3 3 3" xfId="23194"/>
    <cellStyle name="SAPBEXaggItemX 2 3 3 4" xfId="23195"/>
    <cellStyle name="SAPBEXaggItemX 2 3 4" xfId="23196"/>
    <cellStyle name="SAPBEXaggItemX 2 3 4 2" xfId="23197"/>
    <cellStyle name="SAPBEXaggItemX 2 3 4 2 2" xfId="23198"/>
    <cellStyle name="SAPBEXaggItemX 2 3 4 2 3" xfId="23199"/>
    <cellStyle name="SAPBEXaggItemX 2 3 4 3" xfId="23200"/>
    <cellStyle name="SAPBEXaggItemX 2 3 4 4" xfId="23201"/>
    <cellStyle name="SAPBEXaggItemX 2 3 5" xfId="23202"/>
    <cellStyle name="SAPBEXaggItemX 2 3 5 2" xfId="23203"/>
    <cellStyle name="SAPBEXaggItemX 2 3 5 2 2" xfId="23204"/>
    <cellStyle name="SAPBEXaggItemX 2 3 5 2 3" xfId="23205"/>
    <cellStyle name="SAPBEXaggItemX 2 3 5 3" xfId="23206"/>
    <cellStyle name="SAPBEXaggItemX 2 3 5 4" xfId="23207"/>
    <cellStyle name="SAPBEXaggItemX 2 3 6" xfId="23208"/>
    <cellStyle name="SAPBEXaggItemX 2 3 6 2" xfId="23209"/>
    <cellStyle name="SAPBEXaggItemX 2 3 6 2 2" xfId="23210"/>
    <cellStyle name="SAPBEXaggItemX 2 3 6 2 3" xfId="23211"/>
    <cellStyle name="SAPBEXaggItemX 2 3 6 3" xfId="23212"/>
    <cellStyle name="SAPBEXaggItemX 2 3 6 4" xfId="23213"/>
    <cellStyle name="SAPBEXaggItemX 2 3 7" xfId="23214"/>
    <cellStyle name="SAPBEXaggItemX 2 3 7 2" xfId="23215"/>
    <cellStyle name="SAPBEXaggItemX 2 3 7 2 2" xfId="23216"/>
    <cellStyle name="SAPBEXaggItemX 2 3 7 3" xfId="23217"/>
    <cellStyle name="SAPBEXaggItemX 2 3 8" xfId="23218"/>
    <cellStyle name="SAPBEXaggItemX 2 3 8 2" xfId="23219"/>
    <cellStyle name="SAPBEXaggItemX 2 3 8 2 2" xfId="23220"/>
    <cellStyle name="SAPBEXaggItemX 2 3 8 3" xfId="23221"/>
    <cellStyle name="SAPBEXaggItemX 2 3 9" xfId="23222"/>
    <cellStyle name="SAPBEXaggItemX 2 3 9 2" xfId="23223"/>
    <cellStyle name="SAPBEXaggItemX 2 3 9 2 2" xfId="23224"/>
    <cellStyle name="SAPBEXaggItemX 2 3 9 3" xfId="23225"/>
    <cellStyle name="SAPBEXaggItemX 2 3_Other Benefits Allocation %" xfId="23226"/>
    <cellStyle name="SAPBEXaggItemX 2 4" xfId="23227"/>
    <cellStyle name="SAPBEXaggItemX 2 4 2" xfId="23228"/>
    <cellStyle name="SAPBEXaggItemX 2 4 2 2" xfId="23229"/>
    <cellStyle name="SAPBEXaggItemX 2 4 2 2 2" xfId="23230"/>
    <cellStyle name="SAPBEXaggItemX 2 4 2 2 3" xfId="23231"/>
    <cellStyle name="SAPBEXaggItemX 2 4 2 3" xfId="23232"/>
    <cellStyle name="SAPBEXaggItemX 2 4 2 4" xfId="23233"/>
    <cellStyle name="SAPBEXaggItemX 2 4 3" xfId="23234"/>
    <cellStyle name="SAPBEXaggItemX 2 4 3 2" xfId="23235"/>
    <cellStyle name="SAPBEXaggItemX 2 4 3 2 2" xfId="23236"/>
    <cellStyle name="SAPBEXaggItemX 2 4 3 2 3" xfId="23237"/>
    <cellStyle name="SAPBEXaggItemX 2 4 3 3" xfId="23238"/>
    <cellStyle name="SAPBEXaggItemX 2 4 3 4" xfId="23239"/>
    <cellStyle name="SAPBEXaggItemX 2 4 4" xfId="23240"/>
    <cellStyle name="SAPBEXaggItemX 2 4 4 2" xfId="23241"/>
    <cellStyle name="SAPBEXaggItemX 2 4 4 2 2" xfId="23242"/>
    <cellStyle name="SAPBEXaggItemX 2 4 4 2 3" xfId="23243"/>
    <cellStyle name="SAPBEXaggItemX 2 4 4 3" xfId="23244"/>
    <cellStyle name="SAPBEXaggItemX 2 4 4 4" xfId="23245"/>
    <cellStyle name="SAPBEXaggItemX 2 4 5" xfId="23246"/>
    <cellStyle name="SAPBEXaggItemX 2 4 5 2" xfId="23247"/>
    <cellStyle name="SAPBEXaggItemX 2 4 5 2 2" xfId="23248"/>
    <cellStyle name="SAPBEXaggItemX 2 4 5 2 3" xfId="23249"/>
    <cellStyle name="SAPBEXaggItemX 2 4 5 3" xfId="23250"/>
    <cellStyle name="SAPBEXaggItemX 2 4 5 4" xfId="23251"/>
    <cellStyle name="SAPBEXaggItemX 2 4 6" xfId="23252"/>
    <cellStyle name="SAPBEXaggItemX 2 4 6 2" xfId="23253"/>
    <cellStyle name="SAPBEXaggItemX 2 4 6 2 2" xfId="23254"/>
    <cellStyle name="SAPBEXaggItemX 2 4 6 2 3" xfId="23255"/>
    <cellStyle name="SAPBEXaggItemX 2 4 6 3" xfId="23256"/>
    <cellStyle name="SAPBEXaggItemX 2 4 6 4" xfId="23257"/>
    <cellStyle name="SAPBEXaggItemX 2 4 7" xfId="23258"/>
    <cellStyle name="SAPBEXaggItemX 2 4 7 2" xfId="23259"/>
    <cellStyle name="SAPBEXaggItemX 2 4 7 3" xfId="23260"/>
    <cellStyle name="SAPBEXaggItemX 2 4 8" xfId="23261"/>
    <cellStyle name="SAPBEXaggItemX 2 4 9" xfId="23262"/>
    <cellStyle name="SAPBEXaggItemX 2 5" xfId="23263"/>
    <cellStyle name="SAPBEXaggItemX 2 5 2" xfId="23264"/>
    <cellStyle name="SAPBEXaggItemX 2 5 2 2" xfId="23265"/>
    <cellStyle name="SAPBEXaggItemX 2 5 2 2 2" xfId="23266"/>
    <cellStyle name="SAPBEXaggItemX 2 5 2 2 2 2" xfId="23267"/>
    <cellStyle name="SAPBEXaggItemX 2 5 2 2 3" xfId="23268"/>
    <cellStyle name="SAPBEXaggItemX 2 5 2 3" xfId="23269"/>
    <cellStyle name="SAPBEXaggItemX 2 5 2 3 2" xfId="23270"/>
    <cellStyle name="SAPBEXaggItemX 2 5 2 3 2 2" xfId="23271"/>
    <cellStyle name="SAPBEXaggItemX 2 5 2 3 3" xfId="23272"/>
    <cellStyle name="SAPBEXaggItemX 2 5 2 4" xfId="23273"/>
    <cellStyle name="SAPBEXaggItemX 2 5 2 4 2" xfId="23274"/>
    <cellStyle name="SAPBEXaggItemX 2 5 2 5" xfId="23275"/>
    <cellStyle name="SAPBEXaggItemX 2 5 2 5 2" xfId="23276"/>
    <cellStyle name="SAPBEXaggItemX 2 5 2 6" xfId="23277"/>
    <cellStyle name="SAPBEXaggItemX 2 5 3" xfId="23278"/>
    <cellStyle name="SAPBEXaggItemX 2 5 3 2" xfId="23279"/>
    <cellStyle name="SAPBEXaggItemX 2 5 3 2 2" xfId="23280"/>
    <cellStyle name="SAPBEXaggItemX 2 5 3 2 2 2" xfId="23281"/>
    <cellStyle name="SAPBEXaggItemX 2 5 3 2 3" xfId="23282"/>
    <cellStyle name="SAPBEXaggItemX 2 5 3 3" xfId="23283"/>
    <cellStyle name="SAPBEXaggItemX 2 5 3 3 2" xfId="23284"/>
    <cellStyle name="SAPBEXaggItemX 2 5 3 3 2 2" xfId="23285"/>
    <cellStyle name="SAPBEXaggItemX 2 5 3 3 3" xfId="23286"/>
    <cellStyle name="SAPBEXaggItemX 2 5 3 4" xfId="23287"/>
    <cellStyle name="SAPBEXaggItemX 2 5 3 4 2" xfId="23288"/>
    <cellStyle name="SAPBEXaggItemX 2 5 3 5" xfId="23289"/>
    <cellStyle name="SAPBEXaggItemX 2 5 3 5 2" xfId="23290"/>
    <cellStyle name="SAPBEXaggItemX 2 5 3 6" xfId="23291"/>
    <cellStyle name="SAPBEXaggItemX 2 5 4" xfId="23292"/>
    <cellStyle name="SAPBEXaggItemX 2 5 4 2" xfId="23293"/>
    <cellStyle name="SAPBEXaggItemX 2 5 4 2 2" xfId="23294"/>
    <cellStyle name="SAPBEXaggItemX 2 5 4 2 3" xfId="23295"/>
    <cellStyle name="SAPBEXaggItemX 2 5 4 3" xfId="23296"/>
    <cellStyle name="SAPBEXaggItemX 2 5 4 4" xfId="23297"/>
    <cellStyle name="SAPBEXaggItemX 2 5 5" xfId="23298"/>
    <cellStyle name="SAPBEXaggItemX 2 5 5 2" xfId="23299"/>
    <cellStyle name="SAPBEXaggItemX 2 5 5 2 2" xfId="23300"/>
    <cellStyle name="SAPBEXaggItemX 2 5 5 2 3" xfId="23301"/>
    <cellStyle name="SAPBEXaggItemX 2 5 5 3" xfId="23302"/>
    <cellStyle name="SAPBEXaggItemX 2 5 5 4" xfId="23303"/>
    <cellStyle name="SAPBEXaggItemX 2 5 6" xfId="23304"/>
    <cellStyle name="SAPBEXaggItemX 2 5 6 2" xfId="23305"/>
    <cellStyle name="SAPBEXaggItemX 2 5 6 2 2" xfId="23306"/>
    <cellStyle name="SAPBEXaggItemX 2 5 6 2 3" xfId="23307"/>
    <cellStyle name="SAPBEXaggItemX 2 5 6 3" xfId="23308"/>
    <cellStyle name="SAPBEXaggItemX 2 5 6 4" xfId="23309"/>
    <cellStyle name="SAPBEXaggItemX 2 5 7" xfId="23310"/>
    <cellStyle name="SAPBEXaggItemX 2 5 7 2" xfId="23311"/>
    <cellStyle name="SAPBEXaggItemX 2 5 7 3" xfId="23312"/>
    <cellStyle name="SAPBEXaggItemX 2 5 8" xfId="23313"/>
    <cellStyle name="SAPBEXaggItemX 2 5 9" xfId="23314"/>
    <cellStyle name="SAPBEXaggItemX 2 5_Other Benefits Allocation %" xfId="23315"/>
    <cellStyle name="SAPBEXaggItemX 2 6" xfId="23316"/>
    <cellStyle name="SAPBEXaggItemX 2 6 2" xfId="23317"/>
    <cellStyle name="SAPBEXaggItemX 2 6 2 2" xfId="23318"/>
    <cellStyle name="SAPBEXaggItemX 2 6 2 3" xfId="23319"/>
    <cellStyle name="SAPBEXaggItemX 2 6 3" xfId="23320"/>
    <cellStyle name="SAPBEXaggItemX 2 6 4" xfId="23321"/>
    <cellStyle name="SAPBEXaggItemX 2 7" xfId="23322"/>
    <cellStyle name="SAPBEXaggItemX 2 7 2" xfId="23323"/>
    <cellStyle name="SAPBEXaggItemX 2 7 2 2" xfId="23324"/>
    <cellStyle name="SAPBEXaggItemX 2 7 2 3" xfId="23325"/>
    <cellStyle name="SAPBEXaggItemX 2 7 3" xfId="23326"/>
    <cellStyle name="SAPBEXaggItemX 2 7 4" xfId="23327"/>
    <cellStyle name="SAPBEXaggItemX 2 8" xfId="23328"/>
    <cellStyle name="SAPBEXaggItemX 2 8 2" xfId="23329"/>
    <cellStyle name="SAPBEXaggItemX 2 8 2 2" xfId="23330"/>
    <cellStyle name="SAPBEXaggItemX 2 8 2 3" xfId="23331"/>
    <cellStyle name="SAPBEXaggItemX 2 8 3" xfId="23332"/>
    <cellStyle name="SAPBEXaggItemX 2 8 4" xfId="23333"/>
    <cellStyle name="SAPBEXaggItemX 2 9" xfId="23334"/>
    <cellStyle name="SAPBEXaggItemX 2 9 2" xfId="23335"/>
    <cellStyle name="SAPBEXaggItemX 2 9 2 2" xfId="23336"/>
    <cellStyle name="SAPBEXaggItemX 2 9 2 3" xfId="23337"/>
    <cellStyle name="SAPBEXaggItemX 2 9 3" xfId="23338"/>
    <cellStyle name="SAPBEXaggItemX 2 9 4" xfId="23339"/>
    <cellStyle name="SAPBEXaggItemX 2_401K Summary" xfId="23340"/>
    <cellStyle name="SAPBEXaggItemX 20" xfId="23341"/>
    <cellStyle name="SAPBEXaggItemX 20 2" xfId="23342"/>
    <cellStyle name="SAPBEXaggItemX 20 2 2" xfId="23343"/>
    <cellStyle name="SAPBEXaggItemX 20 3" xfId="23344"/>
    <cellStyle name="SAPBEXaggItemX 21" xfId="23345"/>
    <cellStyle name="SAPBEXaggItemX 21 2" xfId="23346"/>
    <cellStyle name="SAPBEXaggItemX 21 2 2" xfId="23347"/>
    <cellStyle name="SAPBEXaggItemX 21 3" xfId="23348"/>
    <cellStyle name="SAPBEXaggItemX 22" xfId="23349"/>
    <cellStyle name="SAPBEXaggItemX 22 2" xfId="23350"/>
    <cellStyle name="SAPBEXaggItemX 22 2 2" xfId="23351"/>
    <cellStyle name="SAPBEXaggItemX 22 3" xfId="23352"/>
    <cellStyle name="SAPBEXaggItemX 23" xfId="23353"/>
    <cellStyle name="SAPBEXaggItemX 23 2" xfId="23354"/>
    <cellStyle name="SAPBEXaggItemX 23 2 2" xfId="23355"/>
    <cellStyle name="SAPBEXaggItemX 23 3" xfId="23356"/>
    <cellStyle name="SAPBEXaggItemX 24" xfId="23357"/>
    <cellStyle name="SAPBEXaggItemX 24 2" xfId="23358"/>
    <cellStyle name="SAPBEXaggItemX 24 2 2" xfId="23359"/>
    <cellStyle name="SAPBEXaggItemX 24 3" xfId="23360"/>
    <cellStyle name="SAPBEXaggItemX 25" xfId="23361"/>
    <cellStyle name="SAPBEXaggItemX 25 2" xfId="23362"/>
    <cellStyle name="SAPBEXaggItemX 25 2 2" xfId="23363"/>
    <cellStyle name="SAPBEXaggItemX 25 3" xfId="23364"/>
    <cellStyle name="SAPBEXaggItemX 26" xfId="23365"/>
    <cellStyle name="SAPBEXaggItemX 26 2" xfId="23366"/>
    <cellStyle name="SAPBEXaggItemX 26 2 2" xfId="23367"/>
    <cellStyle name="SAPBEXaggItemX 26 3" xfId="23368"/>
    <cellStyle name="SAPBEXaggItemX 27" xfId="23369"/>
    <cellStyle name="SAPBEXaggItemX 27 2" xfId="23370"/>
    <cellStyle name="SAPBEXaggItemX 27 2 2" xfId="23371"/>
    <cellStyle name="SAPBEXaggItemX 27 3" xfId="23372"/>
    <cellStyle name="SAPBEXaggItemX 28" xfId="23373"/>
    <cellStyle name="SAPBEXaggItemX 28 2" xfId="23374"/>
    <cellStyle name="SAPBEXaggItemX 29" xfId="23375"/>
    <cellStyle name="SAPBEXaggItemX 29 2" xfId="23376"/>
    <cellStyle name="SAPBEXaggItemX 3" xfId="23377"/>
    <cellStyle name="SAPBEXaggItemX 3 10" xfId="23378"/>
    <cellStyle name="SAPBEXaggItemX 3 10 2" xfId="23379"/>
    <cellStyle name="SAPBEXaggItemX 3 10 2 2" xfId="23380"/>
    <cellStyle name="SAPBEXaggItemX 3 10 3" xfId="23381"/>
    <cellStyle name="SAPBEXaggItemX 3 11" xfId="23382"/>
    <cellStyle name="SAPBEXaggItemX 3 11 2" xfId="23383"/>
    <cellStyle name="SAPBEXaggItemX 3 11 2 2" xfId="23384"/>
    <cellStyle name="SAPBEXaggItemX 3 11 3" xfId="23385"/>
    <cellStyle name="SAPBEXaggItemX 3 12" xfId="23386"/>
    <cellStyle name="SAPBEXaggItemX 3 13" xfId="63189"/>
    <cellStyle name="SAPBEXaggItemX 3 2" xfId="23387"/>
    <cellStyle name="SAPBEXaggItemX 3 2 10" xfId="63190"/>
    <cellStyle name="SAPBEXaggItemX 3 2 2" xfId="23388"/>
    <cellStyle name="SAPBEXaggItemX 3 2 2 2" xfId="23389"/>
    <cellStyle name="SAPBEXaggItemX 3 2 2 2 2" xfId="23390"/>
    <cellStyle name="SAPBEXaggItemX 3 2 2 2 3" xfId="23391"/>
    <cellStyle name="SAPBEXaggItemX 3 2 2 3" xfId="23392"/>
    <cellStyle name="SAPBEXaggItemX 3 2 2 4" xfId="23393"/>
    <cellStyle name="SAPBEXaggItemX 3 2 3" xfId="23394"/>
    <cellStyle name="SAPBEXaggItemX 3 2 3 2" xfId="23395"/>
    <cellStyle name="SAPBEXaggItemX 3 2 3 2 2" xfId="23396"/>
    <cellStyle name="SAPBEXaggItemX 3 2 3 2 3" xfId="23397"/>
    <cellStyle name="SAPBEXaggItemX 3 2 3 3" xfId="23398"/>
    <cellStyle name="SAPBEXaggItemX 3 2 3 4" xfId="23399"/>
    <cellStyle name="SAPBEXaggItemX 3 2 4" xfId="23400"/>
    <cellStyle name="SAPBEXaggItemX 3 2 4 2" xfId="23401"/>
    <cellStyle name="SAPBEXaggItemX 3 2 4 2 2" xfId="23402"/>
    <cellStyle name="SAPBEXaggItemX 3 2 4 2 3" xfId="23403"/>
    <cellStyle name="SAPBEXaggItemX 3 2 4 3" xfId="23404"/>
    <cellStyle name="SAPBEXaggItemX 3 2 4 4" xfId="23405"/>
    <cellStyle name="SAPBEXaggItemX 3 2 5" xfId="23406"/>
    <cellStyle name="SAPBEXaggItemX 3 2 5 2" xfId="23407"/>
    <cellStyle name="SAPBEXaggItemX 3 2 5 2 2" xfId="23408"/>
    <cellStyle name="SAPBEXaggItemX 3 2 5 2 3" xfId="23409"/>
    <cellStyle name="SAPBEXaggItemX 3 2 5 3" xfId="23410"/>
    <cellStyle name="SAPBEXaggItemX 3 2 5 4" xfId="23411"/>
    <cellStyle name="SAPBEXaggItemX 3 2 6" xfId="23412"/>
    <cellStyle name="SAPBEXaggItemX 3 2 6 2" xfId="23413"/>
    <cellStyle name="SAPBEXaggItemX 3 2 6 2 2" xfId="23414"/>
    <cellStyle name="SAPBEXaggItemX 3 2 6 2 3" xfId="23415"/>
    <cellStyle name="SAPBEXaggItemX 3 2 6 3" xfId="23416"/>
    <cellStyle name="SAPBEXaggItemX 3 2 6 4" xfId="23417"/>
    <cellStyle name="SAPBEXaggItemX 3 2 7" xfId="23418"/>
    <cellStyle name="SAPBEXaggItemX 3 2 7 2" xfId="23419"/>
    <cellStyle name="SAPBEXaggItemX 3 2 7 3" xfId="23420"/>
    <cellStyle name="SAPBEXaggItemX 3 2 8" xfId="23421"/>
    <cellStyle name="SAPBEXaggItemX 3 2 9" xfId="23422"/>
    <cellStyle name="SAPBEXaggItemX 3 3" xfId="23423"/>
    <cellStyle name="SAPBEXaggItemX 3 3 2" xfId="23424"/>
    <cellStyle name="SAPBEXaggItemX 3 3 2 2" xfId="23425"/>
    <cellStyle name="SAPBEXaggItemX 3 3 2 2 2" xfId="23426"/>
    <cellStyle name="SAPBEXaggItemX 3 3 2 2 2 2" xfId="23427"/>
    <cellStyle name="SAPBEXaggItemX 3 3 2 2 3" xfId="23428"/>
    <cellStyle name="SAPBEXaggItemX 3 3 2 3" xfId="23429"/>
    <cellStyle name="SAPBEXaggItemX 3 3 2 3 2" xfId="23430"/>
    <cellStyle name="SAPBEXaggItemX 3 3 2 3 2 2" xfId="23431"/>
    <cellStyle name="SAPBEXaggItemX 3 3 2 3 3" xfId="23432"/>
    <cellStyle name="SAPBEXaggItemX 3 3 2 4" xfId="23433"/>
    <cellStyle name="SAPBEXaggItemX 3 3 2 4 2" xfId="23434"/>
    <cellStyle name="SAPBEXaggItemX 3 3 2 5" xfId="23435"/>
    <cellStyle name="SAPBEXaggItemX 3 3 2 5 2" xfId="23436"/>
    <cellStyle name="SAPBEXaggItemX 3 3 2 6" xfId="23437"/>
    <cellStyle name="SAPBEXaggItemX 3 3 3" xfId="23438"/>
    <cellStyle name="SAPBEXaggItemX 3 3 3 2" xfId="23439"/>
    <cellStyle name="SAPBEXaggItemX 3 3 3 2 2" xfId="23440"/>
    <cellStyle name="SAPBEXaggItemX 3 3 3 2 2 2" xfId="23441"/>
    <cellStyle name="SAPBEXaggItemX 3 3 3 2 3" xfId="23442"/>
    <cellStyle name="SAPBEXaggItemX 3 3 3 3" xfId="23443"/>
    <cellStyle name="SAPBEXaggItemX 3 3 3 3 2" xfId="23444"/>
    <cellStyle name="SAPBEXaggItemX 3 3 3 3 2 2" xfId="23445"/>
    <cellStyle name="SAPBEXaggItemX 3 3 3 3 3" xfId="23446"/>
    <cellStyle name="SAPBEXaggItemX 3 3 3 4" xfId="23447"/>
    <cellStyle name="SAPBEXaggItemX 3 3 3 4 2" xfId="23448"/>
    <cellStyle name="SAPBEXaggItemX 3 3 3 5" xfId="23449"/>
    <cellStyle name="SAPBEXaggItemX 3 3 3 5 2" xfId="23450"/>
    <cellStyle name="SAPBEXaggItemX 3 3 3 6" xfId="23451"/>
    <cellStyle name="SAPBEXaggItemX 3 3 4" xfId="23452"/>
    <cellStyle name="SAPBEXaggItemX 3 3 4 2" xfId="23453"/>
    <cellStyle name="SAPBEXaggItemX 3 3 4 2 2" xfId="23454"/>
    <cellStyle name="SAPBEXaggItemX 3 3 4 2 3" xfId="23455"/>
    <cellStyle name="SAPBEXaggItemX 3 3 4 3" xfId="23456"/>
    <cellStyle name="SAPBEXaggItemX 3 3 4 4" xfId="23457"/>
    <cellStyle name="SAPBEXaggItemX 3 3 5" xfId="23458"/>
    <cellStyle name="SAPBEXaggItemX 3 3 5 2" xfId="23459"/>
    <cellStyle name="SAPBEXaggItemX 3 3 5 2 2" xfId="23460"/>
    <cellStyle name="SAPBEXaggItemX 3 3 5 2 3" xfId="23461"/>
    <cellStyle name="SAPBEXaggItemX 3 3 5 3" xfId="23462"/>
    <cellStyle name="SAPBEXaggItemX 3 3 5 4" xfId="23463"/>
    <cellStyle name="SAPBEXaggItemX 3 3 6" xfId="23464"/>
    <cellStyle name="SAPBEXaggItemX 3 3 6 2" xfId="23465"/>
    <cellStyle name="SAPBEXaggItemX 3 3 6 2 2" xfId="23466"/>
    <cellStyle name="SAPBEXaggItemX 3 3 6 2 3" xfId="23467"/>
    <cellStyle name="SAPBEXaggItemX 3 3 6 3" xfId="23468"/>
    <cellStyle name="SAPBEXaggItemX 3 3 6 4" xfId="23469"/>
    <cellStyle name="SAPBEXaggItemX 3 3 7" xfId="23470"/>
    <cellStyle name="SAPBEXaggItemX 3 3 7 2" xfId="23471"/>
    <cellStyle name="SAPBEXaggItemX 3 3 7 3" xfId="23472"/>
    <cellStyle name="SAPBEXaggItemX 3 3 8" xfId="23473"/>
    <cellStyle name="SAPBEXaggItemX 3 3 9" xfId="23474"/>
    <cellStyle name="SAPBEXaggItemX 3 3_Other Benefits Allocation %" xfId="23475"/>
    <cellStyle name="SAPBEXaggItemX 3 4" xfId="23476"/>
    <cellStyle name="SAPBEXaggItemX 3 4 2" xfId="23477"/>
    <cellStyle name="SAPBEXaggItemX 3 4 2 2" xfId="23478"/>
    <cellStyle name="SAPBEXaggItemX 3 4 2 2 2" xfId="23479"/>
    <cellStyle name="SAPBEXaggItemX 3 4 2 2 3" xfId="23480"/>
    <cellStyle name="SAPBEXaggItemX 3 4 2 3" xfId="23481"/>
    <cellStyle name="SAPBEXaggItemX 3 4 2 4" xfId="23482"/>
    <cellStyle name="SAPBEXaggItemX 3 4 3" xfId="23483"/>
    <cellStyle name="SAPBEXaggItemX 3 4 3 2" xfId="23484"/>
    <cellStyle name="SAPBEXaggItemX 3 4 3 2 2" xfId="23485"/>
    <cellStyle name="SAPBEXaggItemX 3 4 3 2 3" xfId="23486"/>
    <cellStyle name="SAPBEXaggItemX 3 4 3 3" xfId="23487"/>
    <cellStyle name="SAPBEXaggItemX 3 4 3 4" xfId="23488"/>
    <cellStyle name="SAPBEXaggItemX 3 4 4" xfId="23489"/>
    <cellStyle name="SAPBEXaggItemX 3 4 4 2" xfId="23490"/>
    <cellStyle name="SAPBEXaggItemX 3 4 4 2 2" xfId="23491"/>
    <cellStyle name="SAPBEXaggItemX 3 4 4 2 3" xfId="23492"/>
    <cellStyle name="SAPBEXaggItemX 3 4 4 3" xfId="23493"/>
    <cellStyle name="SAPBEXaggItemX 3 4 4 4" xfId="23494"/>
    <cellStyle name="SAPBEXaggItemX 3 4 5" xfId="23495"/>
    <cellStyle name="SAPBEXaggItemX 3 4 5 2" xfId="23496"/>
    <cellStyle name="SAPBEXaggItemX 3 4 5 2 2" xfId="23497"/>
    <cellStyle name="SAPBEXaggItemX 3 4 5 2 3" xfId="23498"/>
    <cellStyle name="SAPBEXaggItemX 3 4 5 3" xfId="23499"/>
    <cellStyle name="SAPBEXaggItemX 3 4 5 4" xfId="23500"/>
    <cellStyle name="SAPBEXaggItemX 3 4 6" xfId="23501"/>
    <cellStyle name="SAPBEXaggItemX 3 4 6 2" xfId="23502"/>
    <cellStyle name="SAPBEXaggItemX 3 4 6 2 2" xfId="23503"/>
    <cellStyle name="SAPBEXaggItemX 3 4 6 2 3" xfId="23504"/>
    <cellStyle name="SAPBEXaggItemX 3 4 6 3" xfId="23505"/>
    <cellStyle name="SAPBEXaggItemX 3 4 6 4" xfId="23506"/>
    <cellStyle name="SAPBEXaggItemX 3 4 7" xfId="23507"/>
    <cellStyle name="SAPBEXaggItemX 3 4 7 2" xfId="23508"/>
    <cellStyle name="SAPBEXaggItemX 3 4 7 3" xfId="23509"/>
    <cellStyle name="SAPBEXaggItemX 3 4 8" xfId="23510"/>
    <cellStyle name="SAPBEXaggItemX 3 4 9" xfId="23511"/>
    <cellStyle name="SAPBEXaggItemX 3 5" xfId="23512"/>
    <cellStyle name="SAPBEXaggItemX 3 5 2" xfId="23513"/>
    <cellStyle name="SAPBEXaggItemX 3 5 2 2" xfId="23514"/>
    <cellStyle name="SAPBEXaggItemX 3 5 2 3" xfId="23515"/>
    <cellStyle name="SAPBEXaggItemX 3 5 3" xfId="23516"/>
    <cellStyle name="SAPBEXaggItemX 3 5 4" xfId="23517"/>
    <cellStyle name="SAPBEXaggItemX 3 6" xfId="23518"/>
    <cellStyle name="SAPBEXaggItemX 3 6 2" xfId="23519"/>
    <cellStyle name="SAPBEXaggItemX 3 6 2 2" xfId="23520"/>
    <cellStyle name="SAPBEXaggItemX 3 6 2 3" xfId="23521"/>
    <cellStyle name="SAPBEXaggItemX 3 6 3" xfId="23522"/>
    <cellStyle name="SAPBEXaggItemX 3 6 4" xfId="23523"/>
    <cellStyle name="SAPBEXaggItemX 3 7" xfId="23524"/>
    <cellStyle name="SAPBEXaggItemX 3 7 2" xfId="23525"/>
    <cellStyle name="SAPBEXaggItemX 3 7 2 2" xfId="23526"/>
    <cellStyle name="SAPBEXaggItemX 3 7 2 3" xfId="23527"/>
    <cellStyle name="SAPBEXaggItemX 3 7 3" xfId="23528"/>
    <cellStyle name="SAPBEXaggItemX 3 7 4" xfId="23529"/>
    <cellStyle name="SAPBEXaggItemX 3 8" xfId="23530"/>
    <cellStyle name="SAPBEXaggItemX 3 8 2" xfId="23531"/>
    <cellStyle name="SAPBEXaggItemX 3 8 2 2" xfId="23532"/>
    <cellStyle name="SAPBEXaggItemX 3 8 2 3" xfId="23533"/>
    <cellStyle name="SAPBEXaggItemX 3 8 3" xfId="23534"/>
    <cellStyle name="SAPBEXaggItemX 3 8 4" xfId="23535"/>
    <cellStyle name="SAPBEXaggItemX 3 9" xfId="23536"/>
    <cellStyle name="SAPBEXaggItemX 3 9 2" xfId="23537"/>
    <cellStyle name="SAPBEXaggItemX 3 9 2 2" xfId="23538"/>
    <cellStyle name="SAPBEXaggItemX 3 9 2 3" xfId="23539"/>
    <cellStyle name="SAPBEXaggItemX 3 9 3" xfId="23540"/>
    <cellStyle name="SAPBEXaggItemX 3 9 4" xfId="23541"/>
    <cellStyle name="SAPBEXaggItemX 3_401K Summary" xfId="23542"/>
    <cellStyle name="SAPBEXaggItemX 30" xfId="23543"/>
    <cellStyle name="SAPBEXaggItemX 30 2" xfId="23544"/>
    <cellStyle name="SAPBEXaggItemX 31" xfId="23545"/>
    <cellStyle name="SAPBEXaggItemX 31 2" xfId="23546"/>
    <cellStyle name="SAPBEXaggItemX 32" xfId="23547"/>
    <cellStyle name="SAPBEXaggItemX 32 2" xfId="23548"/>
    <cellStyle name="SAPBEXaggItemX 33" xfId="23549"/>
    <cellStyle name="SAPBEXaggItemX 33 2" xfId="23550"/>
    <cellStyle name="SAPBEXaggItemX 34" xfId="23551"/>
    <cellStyle name="SAPBEXaggItemX 34 2" xfId="23552"/>
    <cellStyle name="SAPBEXaggItemX 35" xfId="23553"/>
    <cellStyle name="SAPBEXaggItemX 36" xfId="23554"/>
    <cellStyle name="SAPBEXaggItemX 37" xfId="23555"/>
    <cellStyle name="SAPBEXaggItemX 38" xfId="23556"/>
    <cellStyle name="SAPBEXaggItemX 39" xfId="23557"/>
    <cellStyle name="SAPBEXaggItemX 4" xfId="23558"/>
    <cellStyle name="SAPBEXaggItemX 4 10" xfId="23559"/>
    <cellStyle name="SAPBEXaggItemX 4 10 2" xfId="23560"/>
    <cellStyle name="SAPBEXaggItemX 4 10 2 2" xfId="23561"/>
    <cellStyle name="SAPBEXaggItemX 4 10 3" xfId="23562"/>
    <cellStyle name="SAPBEXaggItemX 4 11" xfId="23563"/>
    <cellStyle name="SAPBEXaggItemX 4 11 2" xfId="23564"/>
    <cellStyle name="SAPBEXaggItemX 4 11 2 2" xfId="23565"/>
    <cellStyle name="SAPBEXaggItemX 4 11 3" xfId="23566"/>
    <cellStyle name="SAPBEXaggItemX 4 12" xfId="23567"/>
    <cellStyle name="SAPBEXaggItemX 4 12 2" xfId="23568"/>
    <cellStyle name="SAPBEXaggItemX 4 13" xfId="23569"/>
    <cellStyle name="SAPBEXaggItemX 4 14" xfId="63191"/>
    <cellStyle name="SAPBEXaggItemX 4 2" xfId="23570"/>
    <cellStyle name="SAPBEXaggItemX 4 2 2" xfId="23571"/>
    <cellStyle name="SAPBEXaggItemX 4 2 2 2" xfId="23572"/>
    <cellStyle name="SAPBEXaggItemX 4 2 2 3" xfId="23573"/>
    <cellStyle name="SAPBEXaggItemX 4 2 3" xfId="23574"/>
    <cellStyle name="SAPBEXaggItemX 4 2 4" xfId="23575"/>
    <cellStyle name="SAPBEXaggItemX 4 2 5" xfId="63192"/>
    <cellStyle name="SAPBEXaggItemX 4 2_Other Benefits Allocation %" xfId="23576"/>
    <cellStyle name="SAPBEXaggItemX 4 3" xfId="23577"/>
    <cellStyle name="SAPBEXaggItemX 4 3 2" xfId="23578"/>
    <cellStyle name="SAPBEXaggItemX 4 3 2 2" xfId="23579"/>
    <cellStyle name="SAPBEXaggItemX 4 3 2 2 2" xfId="23580"/>
    <cellStyle name="SAPBEXaggItemX 4 3 2 2 2 2" xfId="23581"/>
    <cellStyle name="SAPBEXaggItemX 4 3 2 2 3" xfId="23582"/>
    <cellStyle name="SAPBEXaggItemX 4 3 2 3" xfId="23583"/>
    <cellStyle name="SAPBEXaggItemX 4 3 2 3 2" xfId="23584"/>
    <cellStyle name="SAPBEXaggItemX 4 3 2 3 2 2" xfId="23585"/>
    <cellStyle name="SAPBEXaggItemX 4 3 2 3 3" xfId="23586"/>
    <cellStyle name="SAPBEXaggItemX 4 3 2 4" xfId="23587"/>
    <cellStyle name="SAPBEXaggItemX 4 3 2 4 2" xfId="23588"/>
    <cellStyle name="SAPBEXaggItemX 4 3 2 5" xfId="23589"/>
    <cellStyle name="SAPBEXaggItemX 4 3 2 5 2" xfId="23590"/>
    <cellStyle name="SAPBEXaggItemX 4 3 2 6" xfId="23591"/>
    <cellStyle name="SAPBEXaggItemX 4 3 3" xfId="23592"/>
    <cellStyle name="SAPBEXaggItemX 4 3 3 2" xfId="23593"/>
    <cellStyle name="SAPBEXaggItemX 4 3 3 2 2" xfId="23594"/>
    <cellStyle name="SAPBEXaggItemX 4 3 3 2 2 2" xfId="23595"/>
    <cellStyle name="SAPBEXaggItemX 4 3 3 2 3" xfId="23596"/>
    <cellStyle name="SAPBEXaggItemX 4 3 3 3" xfId="23597"/>
    <cellStyle name="SAPBEXaggItemX 4 3 3 3 2" xfId="23598"/>
    <cellStyle name="SAPBEXaggItemX 4 3 3 3 2 2" xfId="23599"/>
    <cellStyle name="SAPBEXaggItemX 4 3 3 3 3" xfId="23600"/>
    <cellStyle name="SAPBEXaggItemX 4 3 3 4" xfId="23601"/>
    <cellStyle name="SAPBEXaggItemX 4 3 3 4 2" xfId="23602"/>
    <cellStyle name="SAPBEXaggItemX 4 3 3 5" xfId="23603"/>
    <cellStyle name="SAPBEXaggItemX 4 3 3 5 2" xfId="23604"/>
    <cellStyle name="SAPBEXaggItemX 4 3 3 6" xfId="23605"/>
    <cellStyle name="SAPBEXaggItemX 4 3 4" xfId="23606"/>
    <cellStyle name="SAPBEXaggItemX 4 3 4 2" xfId="23607"/>
    <cellStyle name="SAPBEXaggItemX 4 3 4 2 2" xfId="23608"/>
    <cellStyle name="SAPBEXaggItemX 4 3 4 3" xfId="23609"/>
    <cellStyle name="SAPBEXaggItemX 4 3 5" xfId="23610"/>
    <cellStyle name="SAPBEXaggItemX 4 3 5 2" xfId="23611"/>
    <cellStyle name="SAPBEXaggItemX 4 3 5 2 2" xfId="23612"/>
    <cellStyle name="SAPBEXaggItemX 4 3 5 3" xfId="23613"/>
    <cellStyle name="SAPBEXaggItemX 4 3 6" xfId="23614"/>
    <cellStyle name="SAPBEXaggItemX 4 3 6 2" xfId="23615"/>
    <cellStyle name="SAPBEXaggItemX 4 3 7" xfId="23616"/>
    <cellStyle name="SAPBEXaggItemX 4 3 7 2" xfId="23617"/>
    <cellStyle name="SAPBEXaggItemX 4 3 8" xfId="23618"/>
    <cellStyle name="SAPBEXaggItemX 4 3_Other Benefits Allocation %" xfId="23619"/>
    <cellStyle name="SAPBEXaggItemX 4 4" xfId="23620"/>
    <cellStyle name="SAPBEXaggItemX 4 4 2" xfId="23621"/>
    <cellStyle name="SAPBEXaggItemX 4 4 2 2" xfId="23622"/>
    <cellStyle name="SAPBEXaggItemX 4 4 2 3" xfId="23623"/>
    <cellStyle name="SAPBEXaggItemX 4 4 3" xfId="23624"/>
    <cellStyle name="SAPBEXaggItemX 4 4 4" xfId="23625"/>
    <cellStyle name="SAPBEXaggItemX 4 5" xfId="23626"/>
    <cellStyle name="SAPBEXaggItemX 4 5 2" xfId="23627"/>
    <cellStyle name="SAPBEXaggItemX 4 5 2 2" xfId="23628"/>
    <cellStyle name="SAPBEXaggItemX 4 5 2 3" xfId="23629"/>
    <cellStyle name="SAPBEXaggItemX 4 5 3" xfId="23630"/>
    <cellStyle name="SAPBEXaggItemX 4 5 4" xfId="23631"/>
    <cellStyle name="SAPBEXaggItemX 4 6" xfId="23632"/>
    <cellStyle name="SAPBEXaggItemX 4 6 2" xfId="23633"/>
    <cellStyle name="SAPBEXaggItemX 4 6 2 2" xfId="23634"/>
    <cellStyle name="SAPBEXaggItemX 4 6 2 3" xfId="23635"/>
    <cellStyle name="SAPBEXaggItemX 4 6 3" xfId="23636"/>
    <cellStyle name="SAPBEXaggItemX 4 6 4" xfId="23637"/>
    <cellStyle name="SAPBEXaggItemX 4 7" xfId="23638"/>
    <cellStyle name="SAPBEXaggItemX 4 7 2" xfId="23639"/>
    <cellStyle name="SAPBEXaggItemX 4 7 2 2" xfId="23640"/>
    <cellStyle name="SAPBEXaggItemX 4 7 3" xfId="23641"/>
    <cellStyle name="SAPBEXaggItemX 4 8" xfId="23642"/>
    <cellStyle name="SAPBEXaggItemX 4 8 2" xfId="23643"/>
    <cellStyle name="SAPBEXaggItemX 4 8 2 2" xfId="23644"/>
    <cellStyle name="SAPBEXaggItemX 4 8 3" xfId="23645"/>
    <cellStyle name="SAPBEXaggItemX 4 9" xfId="23646"/>
    <cellStyle name="SAPBEXaggItemX 4 9 2" xfId="23647"/>
    <cellStyle name="SAPBEXaggItemX 4 9 2 2" xfId="23648"/>
    <cellStyle name="SAPBEXaggItemX 4 9 3" xfId="23649"/>
    <cellStyle name="SAPBEXaggItemX 4_401K Summary" xfId="23650"/>
    <cellStyle name="SAPBEXaggItemX 40" xfId="23651"/>
    <cellStyle name="SAPBEXaggItemX 41" xfId="23652"/>
    <cellStyle name="SAPBEXaggItemX 42" xfId="23653"/>
    <cellStyle name="SAPBEXaggItemX 43" xfId="23654"/>
    <cellStyle name="SAPBEXaggItemX 44" xfId="23655"/>
    <cellStyle name="SAPBEXaggItemX 45" xfId="23656"/>
    <cellStyle name="SAPBEXaggItemX 46" xfId="23657"/>
    <cellStyle name="SAPBEXaggItemX 47" xfId="23658"/>
    <cellStyle name="SAPBEXaggItemX 48" xfId="23659"/>
    <cellStyle name="SAPBEXaggItemX 49" xfId="63186"/>
    <cellStyle name="SAPBEXaggItemX 5" xfId="23660"/>
    <cellStyle name="SAPBEXaggItemX 5 10" xfId="63193"/>
    <cellStyle name="SAPBEXaggItemX 5 2" xfId="23661"/>
    <cellStyle name="SAPBEXaggItemX 5 2 2" xfId="23662"/>
    <cellStyle name="SAPBEXaggItemX 5 2 2 2" xfId="23663"/>
    <cellStyle name="SAPBEXaggItemX 5 2 2 2 2" xfId="23664"/>
    <cellStyle name="SAPBEXaggItemX 5 2 2 3" xfId="23665"/>
    <cellStyle name="SAPBEXaggItemX 5 2 3" xfId="23666"/>
    <cellStyle name="SAPBEXaggItemX 5 2 3 2" xfId="23667"/>
    <cellStyle name="SAPBEXaggItemX 5 2 3 2 2" xfId="23668"/>
    <cellStyle name="SAPBEXaggItemX 5 2 3 3" xfId="23669"/>
    <cellStyle name="SAPBEXaggItemX 5 2 4" xfId="23670"/>
    <cellStyle name="SAPBEXaggItemX 5 2 4 2" xfId="23671"/>
    <cellStyle name="SAPBEXaggItemX 5 2 5" xfId="23672"/>
    <cellStyle name="SAPBEXaggItemX 5 2 5 2" xfId="23673"/>
    <cellStyle name="SAPBEXaggItemX 5 2 6" xfId="23674"/>
    <cellStyle name="SAPBEXaggItemX 5 3" xfId="23675"/>
    <cellStyle name="SAPBEXaggItemX 5 3 2" xfId="23676"/>
    <cellStyle name="SAPBEXaggItemX 5 3 2 2" xfId="23677"/>
    <cellStyle name="SAPBEXaggItemX 5 3 2 2 2" xfId="23678"/>
    <cellStyle name="SAPBEXaggItemX 5 3 2 3" xfId="23679"/>
    <cellStyle name="SAPBEXaggItemX 5 3 3" xfId="23680"/>
    <cellStyle name="SAPBEXaggItemX 5 3 3 2" xfId="23681"/>
    <cellStyle name="SAPBEXaggItemX 5 3 3 2 2" xfId="23682"/>
    <cellStyle name="SAPBEXaggItemX 5 3 3 3" xfId="23683"/>
    <cellStyle name="SAPBEXaggItemX 5 3 4" xfId="23684"/>
    <cellStyle name="SAPBEXaggItemX 5 3 4 2" xfId="23685"/>
    <cellStyle name="SAPBEXaggItemX 5 3 5" xfId="23686"/>
    <cellStyle name="SAPBEXaggItemX 5 3 5 2" xfId="23687"/>
    <cellStyle name="SAPBEXaggItemX 5 3 6" xfId="23688"/>
    <cellStyle name="SAPBEXaggItemX 5 4" xfId="23689"/>
    <cellStyle name="SAPBEXaggItemX 5 4 2" xfId="23690"/>
    <cellStyle name="SAPBEXaggItemX 5 4 2 2" xfId="23691"/>
    <cellStyle name="SAPBEXaggItemX 5 4 2 2 2" xfId="23692"/>
    <cellStyle name="SAPBEXaggItemX 5 4 2 3" xfId="23693"/>
    <cellStyle name="SAPBEXaggItemX 5 4 3" xfId="23694"/>
    <cellStyle name="SAPBEXaggItemX 5 4 3 2" xfId="23695"/>
    <cellStyle name="SAPBEXaggItemX 5 4 3 2 2" xfId="23696"/>
    <cellStyle name="SAPBEXaggItemX 5 4 3 3" xfId="23697"/>
    <cellStyle name="SAPBEXaggItemX 5 4 4" xfId="23698"/>
    <cellStyle name="SAPBEXaggItemX 5 4 4 2" xfId="23699"/>
    <cellStyle name="SAPBEXaggItemX 5 4 5" xfId="23700"/>
    <cellStyle name="SAPBEXaggItemX 5 4 5 2" xfId="23701"/>
    <cellStyle name="SAPBEXaggItemX 5 4 6" xfId="23702"/>
    <cellStyle name="SAPBEXaggItemX 5 5" xfId="23703"/>
    <cellStyle name="SAPBEXaggItemX 5 5 2" xfId="23704"/>
    <cellStyle name="SAPBEXaggItemX 5 5 2 2" xfId="23705"/>
    <cellStyle name="SAPBEXaggItemX 5 5 2 3" xfId="23706"/>
    <cellStyle name="SAPBEXaggItemX 5 5 3" xfId="23707"/>
    <cellStyle name="SAPBEXaggItemX 5 5 4" xfId="23708"/>
    <cellStyle name="SAPBEXaggItemX 5 6" xfId="23709"/>
    <cellStyle name="SAPBEXaggItemX 5 6 2" xfId="23710"/>
    <cellStyle name="SAPBEXaggItemX 5 6 2 2" xfId="23711"/>
    <cellStyle name="SAPBEXaggItemX 5 6 2 3" xfId="23712"/>
    <cellStyle name="SAPBEXaggItemX 5 6 3" xfId="23713"/>
    <cellStyle name="SAPBEXaggItemX 5 6 4" xfId="23714"/>
    <cellStyle name="SAPBEXaggItemX 5 7" xfId="23715"/>
    <cellStyle name="SAPBEXaggItemX 5 7 2" xfId="23716"/>
    <cellStyle name="SAPBEXaggItemX 5 7 3" xfId="23717"/>
    <cellStyle name="SAPBEXaggItemX 5 8" xfId="23718"/>
    <cellStyle name="SAPBEXaggItemX 5 9" xfId="23719"/>
    <cellStyle name="SAPBEXaggItemX 5_Other Benefits Allocation %" xfId="23720"/>
    <cellStyle name="SAPBEXaggItemX 6" xfId="23721"/>
    <cellStyle name="SAPBEXaggItemX 6 10" xfId="63194"/>
    <cellStyle name="SAPBEXaggItemX 6 2" xfId="23722"/>
    <cellStyle name="SAPBEXaggItemX 6 2 2" xfId="23723"/>
    <cellStyle name="SAPBEXaggItemX 6 2 2 2" xfId="23724"/>
    <cellStyle name="SAPBEXaggItemX 6 2 2 2 2" xfId="23725"/>
    <cellStyle name="SAPBEXaggItemX 6 2 2 3" xfId="23726"/>
    <cellStyle name="SAPBEXaggItemX 6 2 3" xfId="23727"/>
    <cellStyle name="SAPBEXaggItemX 6 2 3 2" xfId="23728"/>
    <cellStyle name="SAPBEXaggItemX 6 2 3 2 2" xfId="23729"/>
    <cellStyle name="SAPBEXaggItemX 6 2 3 3" xfId="23730"/>
    <cellStyle name="SAPBEXaggItemX 6 2 4" xfId="23731"/>
    <cellStyle name="SAPBEXaggItemX 6 2 4 2" xfId="23732"/>
    <cellStyle name="SAPBEXaggItemX 6 2 5" xfId="23733"/>
    <cellStyle name="SAPBEXaggItemX 6 2 5 2" xfId="23734"/>
    <cellStyle name="SAPBEXaggItemX 6 2 6" xfId="23735"/>
    <cellStyle name="SAPBEXaggItemX 6 3" xfId="23736"/>
    <cellStyle name="SAPBEXaggItemX 6 3 2" xfId="23737"/>
    <cellStyle name="SAPBEXaggItemX 6 3 2 2" xfId="23738"/>
    <cellStyle name="SAPBEXaggItemX 6 3 2 2 2" xfId="23739"/>
    <cellStyle name="SAPBEXaggItemX 6 3 2 3" xfId="23740"/>
    <cellStyle name="SAPBEXaggItemX 6 3 3" xfId="23741"/>
    <cellStyle name="SAPBEXaggItemX 6 3 3 2" xfId="23742"/>
    <cellStyle name="SAPBEXaggItemX 6 3 3 2 2" xfId="23743"/>
    <cellStyle name="SAPBEXaggItemX 6 3 3 3" xfId="23744"/>
    <cellStyle name="SAPBEXaggItemX 6 3 4" xfId="23745"/>
    <cellStyle name="SAPBEXaggItemX 6 3 4 2" xfId="23746"/>
    <cellStyle name="SAPBEXaggItemX 6 3 5" xfId="23747"/>
    <cellStyle name="SAPBEXaggItemX 6 3 5 2" xfId="23748"/>
    <cellStyle name="SAPBEXaggItemX 6 3 6" xfId="23749"/>
    <cellStyle name="SAPBEXaggItemX 6 4" xfId="23750"/>
    <cellStyle name="SAPBEXaggItemX 6 4 2" xfId="23751"/>
    <cellStyle name="SAPBEXaggItemX 6 4 2 2" xfId="23752"/>
    <cellStyle name="SAPBEXaggItemX 6 4 2 2 2" xfId="23753"/>
    <cellStyle name="SAPBEXaggItemX 6 4 2 3" xfId="23754"/>
    <cellStyle name="SAPBEXaggItemX 6 4 3" xfId="23755"/>
    <cellStyle name="SAPBEXaggItemX 6 4 3 2" xfId="23756"/>
    <cellStyle name="SAPBEXaggItemX 6 4 3 2 2" xfId="23757"/>
    <cellStyle name="SAPBEXaggItemX 6 4 3 3" xfId="23758"/>
    <cellStyle name="SAPBEXaggItemX 6 4 4" xfId="23759"/>
    <cellStyle name="SAPBEXaggItemX 6 4 4 2" xfId="23760"/>
    <cellStyle name="SAPBEXaggItemX 6 4 5" xfId="23761"/>
    <cellStyle name="SAPBEXaggItemX 6 4 5 2" xfId="23762"/>
    <cellStyle name="SAPBEXaggItemX 6 4 6" xfId="23763"/>
    <cellStyle name="SAPBEXaggItemX 6 5" xfId="23764"/>
    <cellStyle name="SAPBEXaggItemX 6 5 2" xfId="23765"/>
    <cellStyle name="SAPBEXaggItemX 6 5 2 2" xfId="23766"/>
    <cellStyle name="SAPBEXaggItemX 6 5 2 3" xfId="23767"/>
    <cellStyle name="SAPBEXaggItemX 6 5 3" xfId="23768"/>
    <cellStyle name="SAPBEXaggItemX 6 5 4" xfId="23769"/>
    <cellStyle name="SAPBEXaggItemX 6 6" xfId="23770"/>
    <cellStyle name="SAPBEXaggItemX 6 6 2" xfId="23771"/>
    <cellStyle name="SAPBEXaggItemX 6 6 2 2" xfId="23772"/>
    <cellStyle name="SAPBEXaggItemX 6 6 2 3" xfId="23773"/>
    <cellStyle name="SAPBEXaggItemX 6 6 3" xfId="23774"/>
    <cellStyle name="SAPBEXaggItemX 6 6 4" xfId="23775"/>
    <cellStyle name="SAPBEXaggItemX 6 7" xfId="23776"/>
    <cellStyle name="SAPBEXaggItemX 6 7 2" xfId="23777"/>
    <cellStyle name="SAPBEXaggItemX 6 7 3" xfId="23778"/>
    <cellStyle name="SAPBEXaggItemX 6 8" xfId="23779"/>
    <cellStyle name="SAPBEXaggItemX 6 9" xfId="23780"/>
    <cellStyle name="SAPBEXaggItemX 6_Other Benefits Allocation %" xfId="23781"/>
    <cellStyle name="SAPBEXaggItemX 7" xfId="23782"/>
    <cellStyle name="SAPBEXaggItemX 7 2" xfId="23783"/>
    <cellStyle name="SAPBEXaggItemX 7 2 2" xfId="23784"/>
    <cellStyle name="SAPBEXaggItemX 7 2 2 2" xfId="23785"/>
    <cellStyle name="SAPBEXaggItemX 7 2 2 2 2" xfId="23786"/>
    <cellStyle name="SAPBEXaggItemX 7 2 2 3" xfId="23787"/>
    <cellStyle name="SAPBEXaggItemX 7 2 3" xfId="23788"/>
    <cellStyle name="SAPBEXaggItemX 7 2 3 2" xfId="23789"/>
    <cellStyle name="SAPBEXaggItemX 7 2 3 2 2" xfId="23790"/>
    <cellStyle name="SAPBEXaggItemX 7 2 3 3" xfId="23791"/>
    <cellStyle name="SAPBEXaggItemX 7 2 4" xfId="23792"/>
    <cellStyle name="SAPBEXaggItemX 7 2 4 2" xfId="23793"/>
    <cellStyle name="SAPBEXaggItemX 7 2 5" xfId="23794"/>
    <cellStyle name="SAPBEXaggItemX 7 2 5 2" xfId="23795"/>
    <cellStyle name="SAPBEXaggItemX 7 2 6" xfId="23796"/>
    <cellStyle name="SAPBEXaggItemX 7 3" xfId="23797"/>
    <cellStyle name="SAPBEXaggItemX 7 3 2" xfId="23798"/>
    <cellStyle name="SAPBEXaggItemX 7 3 2 2" xfId="23799"/>
    <cellStyle name="SAPBEXaggItemX 7 3 2 2 2" xfId="23800"/>
    <cellStyle name="SAPBEXaggItemX 7 3 2 3" xfId="23801"/>
    <cellStyle name="SAPBEXaggItemX 7 3 3" xfId="23802"/>
    <cellStyle name="SAPBEXaggItemX 7 3 3 2" xfId="23803"/>
    <cellStyle name="SAPBEXaggItemX 7 3 3 2 2" xfId="23804"/>
    <cellStyle name="SAPBEXaggItemX 7 3 3 3" xfId="23805"/>
    <cellStyle name="SAPBEXaggItemX 7 3 4" xfId="23806"/>
    <cellStyle name="SAPBEXaggItemX 7 3 4 2" xfId="23807"/>
    <cellStyle name="SAPBEXaggItemX 7 3 5" xfId="23808"/>
    <cellStyle name="SAPBEXaggItemX 7 3 5 2" xfId="23809"/>
    <cellStyle name="SAPBEXaggItemX 7 3 6" xfId="23810"/>
    <cellStyle name="SAPBEXaggItemX 7 4" xfId="23811"/>
    <cellStyle name="SAPBEXaggItemX 7 4 2" xfId="23812"/>
    <cellStyle name="SAPBEXaggItemX 7 4 2 2" xfId="23813"/>
    <cellStyle name="SAPBEXaggItemX 7 4 2 2 2" xfId="23814"/>
    <cellStyle name="SAPBEXaggItemX 7 4 2 3" xfId="23815"/>
    <cellStyle name="SAPBEXaggItemX 7 4 3" xfId="23816"/>
    <cellStyle name="SAPBEXaggItemX 7 4 3 2" xfId="23817"/>
    <cellStyle name="SAPBEXaggItemX 7 4 3 2 2" xfId="23818"/>
    <cellStyle name="SAPBEXaggItemX 7 4 3 3" xfId="23819"/>
    <cellStyle name="SAPBEXaggItemX 7 4 4" xfId="23820"/>
    <cellStyle name="SAPBEXaggItemX 7 4 4 2" xfId="23821"/>
    <cellStyle name="SAPBEXaggItemX 7 4 5" xfId="23822"/>
    <cellStyle name="SAPBEXaggItemX 7 4 5 2" xfId="23823"/>
    <cellStyle name="SAPBEXaggItemX 7 4 6" xfId="23824"/>
    <cellStyle name="SAPBEXaggItemX 7 5" xfId="23825"/>
    <cellStyle name="SAPBEXaggItemX 7 5 2" xfId="23826"/>
    <cellStyle name="SAPBEXaggItemX 7 5 2 2" xfId="23827"/>
    <cellStyle name="SAPBEXaggItemX 7 5 3" xfId="23828"/>
    <cellStyle name="SAPBEXaggItemX 7 6" xfId="23829"/>
    <cellStyle name="SAPBEXaggItemX 7_Other Benefits Allocation %" xfId="23830"/>
    <cellStyle name="SAPBEXaggItemX 8" xfId="23831"/>
    <cellStyle name="SAPBEXaggItemX 8 2" xfId="23832"/>
    <cellStyle name="SAPBEXaggItemX 8 2 2" xfId="23833"/>
    <cellStyle name="SAPBEXaggItemX 8 2 2 2" xfId="23834"/>
    <cellStyle name="SAPBEXaggItemX 8 2 2 2 2" xfId="23835"/>
    <cellStyle name="SAPBEXaggItemX 8 2 2 3" xfId="23836"/>
    <cellStyle name="SAPBEXaggItemX 8 2 3" xfId="23837"/>
    <cellStyle name="SAPBEXaggItemX 8 2 3 2" xfId="23838"/>
    <cellStyle name="SAPBEXaggItemX 8 2 3 2 2" xfId="23839"/>
    <cellStyle name="SAPBEXaggItemX 8 2 3 3" xfId="23840"/>
    <cellStyle name="SAPBEXaggItemX 8 2 4" xfId="23841"/>
    <cellStyle name="SAPBEXaggItemX 8 2 4 2" xfId="23842"/>
    <cellStyle name="SAPBEXaggItemX 8 2 5" xfId="23843"/>
    <cellStyle name="SAPBEXaggItemX 8 2 5 2" xfId="23844"/>
    <cellStyle name="SAPBEXaggItemX 8 2 6" xfId="23845"/>
    <cellStyle name="SAPBEXaggItemX 8 3" xfId="23846"/>
    <cellStyle name="SAPBEXaggItemX 8 3 2" xfId="23847"/>
    <cellStyle name="SAPBEXaggItemX 8 3 2 2" xfId="23848"/>
    <cellStyle name="SAPBEXaggItemX 8 3 2 2 2" xfId="23849"/>
    <cellStyle name="SAPBEXaggItemX 8 3 2 3" xfId="23850"/>
    <cellStyle name="SAPBEXaggItemX 8 3 3" xfId="23851"/>
    <cellStyle name="SAPBEXaggItemX 8 3 3 2" xfId="23852"/>
    <cellStyle name="SAPBEXaggItemX 8 3 3 2 2" xfId="23853"/>
    <cellStyle name="SAPBEXaggItemX 8 3 3 3" xfId="23854"/>
    <cellStyle name="SAPBEXaggItemX 8 3 4" xfId="23855"/>
    <cellStyle name="SAPBEXaggItemX 8 3 4 2" xfId="23856"/>
    <cellStyle name="SAPBEXaggItemX 8 3 5" xfId="23857"/>
    <cellStyle name="SAPBEXaggItemX 8 3 5 2" xfId="23858"/>
    <cellStyle name="SAPBEXaggItemX 8 3 6" xfId="23859"/>
    <cellStyle name="SAPBEXaggItemX 8 4" xfId="23860"/>
    <cellStyle name="SAPBEXaggItemX 8 4 2" xfId="23861"/>
    <cellStyle name="SAPBEXaggItemX 8 4 2 2" xfId="23862"/>
    <cellStyle name="SAPBEXaggItemX 8 4 2 2 2" xfId="23863"/>
    <cellStyle name="SAPBEXaggItemX 8 4 2 3" xfId="23864"/>
    <cellStyle name="SAPBEXaggItemX 8 4 3" xfId="23865"/>
    <cellStyle name="SAPBEXaggItemX 8 4 3 2" xfId="23866"/>
    <cellStyle name="SAPBEXaggItemX 8 4 3 2 2" xfId="23867"/>
    <cellStyle name="SAPBEXaggItemX 8 4 3 3" xfId="23868"/>
    <cellStyle name="SAPBEXaggItemX 8 4 4" xfId="23869"/>
    <cellStyle name="SAPBEXaggItemX 8 4 4 2" xfId="23870"/>
    <cellStyle name="SAPBEXaggItemX 8 4 5" xfId="23871"/>
    <cellStyle name="SAPBEXaggItemX 8 4 5 2" xfId="23872"/>
    <cellStyle name="SAPBEXaggItemX 8 4 6" xfId="23873"/>
    <cellStyle name="SAPBEXaggItemX 8 5" xfId="23874"/>
    <cellStyle name="SAPBEXaggItemX 8 5 2" xfId="23875"/>
    <cellStyle name="SAPBEXaggItemX 8 5 2 2" xfId="23876"/>
    <cellStyle name="SAPBEXaggItemX 8 5 3" xfId="23877"/>
    <cellStyle name="SAPBEXaggItemX 8 6" xfId="23878"/>
    <cellStyle name="SAPBEXaggItemX 8_Other Benefits Allocation %" xfId="23879"/>
    <cellStyle name="SAPBEXaggItemX 9" xfId="23880"/>
    <cellStyle name="SAPBEXaggItemX 9 2" xfId="23881"/>
    <cellStyle name="SAPBEXaggItemX 9 2 2" xfId="23882"/>
    <cellStyle name="SAPBEXaggItemX 9 2 2 2" xfId="23883"/>
    <cellStyle name="SAPBEXaggItemX 9 2 2 2 2" xfId="23884"/>
    <cellStyle name="SAPBEXaggItemX 9 2 2 3" xfId="23885"/>
    <cellStyle name="SAPBEXaggItemX 9 2 3" xfId="23886"/>
    <cellStyle name="SAPBEXaggItemX 9 2 3 2" xfId="23887"/>
    <cellStyle name="SAPBEXaggItemX 9 2 3 2 2" xfId="23888"/>
    <cellStyle name="SAPBEXaggItemX 9 2 3 3" xfId="23889"/>
    <cellStyle name="SAPBEXaggItemX 9 2 4" xfId="23890"/>
    <cellStyle name="SAPBEXaggItemX 9 2 4 2" xfId="23891"/>
    <cellStyle name="SAPBEXaggItemX 9 2 5" xfId="23892"/>
    <cellStyle name="SAPBEXaggItemX 9 2 5 2" xfId="23893"/>
    <cellStyle name="SAPBEXaggItemX 9 2 6" xfId="23894"/>
    <cellStyle name="SAPBEXaggItemX 9 3" xfId="23895"/>
    <cellStyle name="SAPBEXaggItemX 9 3 2" xfId="23896"/>
    <cellStyle name="SAPBEXaggItemX 9 3 2 2" xfId="23897"/>
    <cellStyle name="SAPBEXaggItemX 9 3 2 2 2" xfId="23898"/>
    <cellStyle name="SAPBEXaggItemX 9 3 2 3" xfId="23899"/>
    <cellStyle name="SAPBEXaggItemX 9 3 3" xfId="23900"/>
    <cellStyle name="SAPBEXaggItemX 9 3 3 2" xfId="23901"/>
    <cellStyle name="SAPBEXaggItemX 9 3 3 2 2" xfId="23902"/>
    <cellStyle name="SAPBEXaggItemX 9 3 3 3" xfId="23903"/>
    <cellStyle name="SAPBEXaggItemX 9 3 4" xfId="23904"/>
    <cellStyle name="SAPBEXaggItemX 9 3 4 2" xfId="23905"/>
    <cellStyle name="SAPBEXaggItemX 9 3 5" xfId="23906"/>
    <cellStyle name="SAPBEXaggItemX 9 3 5 2" xfId="23907"/>
    <cellStyle name="SAPBEXaggItemX 9 3 6" xfId="23908"/>
    <cellStyle name="SAPBEXaggItemX 9 4" xfId="23909"/>
    <cellStyle name="SAPBEXaggItemX 9 4 2" xfId="23910"/>
    <cellStyle name="SAPBEXaggItemX 9 4 2 2" xfId="23911"/>
    <cellStyle name="SAPBEXaggItemX 9 4 2 2 2" xfId="23912"/>
    <cellStyle name="SAPBEXaggItemX 9 4 2 3" xfId="23913"/>
    <cellStyle name="SAPBEXaggItemX 9 4 3" xfId="23914"/>
    <cellStyle name="SAPBEXaggItemX 9 4 3 2" xfId="23915"/>
    <cellStyle name="SAPBEXaggItemX 9 4 3 2 2" xfId="23916"/>
    <cellStyle name="SAPBEXaggItemX 9 4 3 3" xfId="23917"/>
    <cellStyle name="SAPBEXaggItemX 9 4 4" xfId="23918"/>
    <cellStyle name="SAPBEXaggItemX 9 4 4 2" xfId="23919"/>
    <cellStyle name="SAPBEXaggItemX 9 4 5" xfId="23920"/>
    <cellStyle name="SAPBEXaggItemX 9 4 5 2" xfId="23921"/>
    <cellStyle name="SAPBEXaggItemX 9 4 6" xfId="23922"/>
    <cellStyle name="SAPBEXaggItemX 9 5" xfId="23923"/>
    <cellStyle name="SAPBEXaggItemX 9 5 2" xfId="23924"/>
    <cellStyle name="SAPBEXaggItemX 9 5 2 2" xfId="23925"/>
    <cellStyle name="SAPBEXaggItemX 9 5 3" xfId="23926"/>
    <cellStyle name="SAPBEXaggItemX 9 6" xfId="23927"/>
    <cellStyle name="SAPBEXaggItemX 9_Other Benefits Allocation %" xfId="23928"/>
    <cellStyle name="SAPBEXaggItemX_2015 WV1 (as of May 2015)" xfId="23929"/>
    <cellStyle name="SAPBEXchaText" xfId="23930"/>
    <cellStyle name="SAPBEXchaText 10" xfId="23931"/>
    <cellStyle name="SAPBEXchaText 10 2" xfId="23932"/>
    <cellStyle name="SAPBEXchaText 10 2 2" xfId="23933"/>
    <cellStyle name="SAPBEXchaText 10 2 2 2" xfId="23934"/>
    <cellStyle name="SAPBEXchaText 10 2 2 2 2" xfId="23935"/>
    <cellStyle name="SAPBEXchaText 10 2 2 3" xfId="23936"/>
    <cellStyle name="SAPBEXchaText 10 2 3" xfId="23937"/>
    <cellStyle name="SAPBEXchaText 10 2 3 2" xfId="23938"/>
    <cellStyle name="SAPBEXchaText 10 2 3 2 2" xfId="23939"/>
    <cellStyle name="SAPBEXchaText 10 2 3 3" xfId="23940"/>
    <cellStyle name="SAPBEXchaText 10 2 4" xfId="23941"/>
    <cellStyle name="SAPBEXchaText 10 2 4 2" xfId="23942"/>
    <cellStyle name="SAPBEXchaText 10 2 5" xfId="23943"/>
    <cellStyle name="SAPBEXchaText 10 2 5 2" xfId="23944"/>
    <cellStyle name="SAPBEXchaText 10 2 6" xfId="23945"/>
    <cellStyle name="SAPBEXchaText 10 3" xfId="23946"/>
    <cellStyle name="SAPBEXchaText 10 3 2" xfId="23947"/>
    <cellStyle name="SAPBEXchaText 10 3 2 2" xfId="23948"/>
    <cellStyle name="SAPBEXchaText 10 3 2 2 2" xfId="23949"/>
    <cellStyle name="SAPBEXchaText 10 3 2 3" xfId="23950"/>
    <cellStyle name="SAPBEXchaText 10 3 3" xfId="23951"/>
    <cellStyle name="SAPBEXchaText 10 3 3 2" xfId="23952"/>
    <cellStyle name="SAPBEXchaText 10 3 3 2 2" xfId="23953"/>
    <cellStyle name="SAPBEXchaText 10 3 3 3" xfId="23954"/>
    <cellStyle name="SAPBEXchaText 10 3 4" xfId="23955"/>
    <cellStyle name="SAPBEXchaText 10 3 4 2" xfId="23956"/>
    <cellStyle name="SAPBEXchaText 10 3 5" xfId="23957"/>
    <cellStyle name="SAPBEXchaText 10 3 5 2" xfId="23958"/>
    <cellStyle name="SAPBEXchaText 10 3 6" xfId="23959"/>
    <cellStyle name="SAPBEXchaText 10 4" xfId="23960"/>
    <cellStyle name="SAPBEXchaText 10 4 2" xfId="23961"/>
    <cellStyle name="SAPBEXchaText 10 4 2 2" xfId="23962"/>
    <cellStyle name="SAPBEXchaText 10 4 2 2 2" xfId="23963"/>
    <cellStyle name="SAPBEXchaText 10 4 2 3" xfId="23964"/>
    <cellStyle name="SAPBEXchaText 10 4 3" xfId="23965"/>
    <cellStyle name="SAPBEXchaText 10 4 3 2" xfId="23966"/>
    <cellStyle name="SAPBEXchaText 10 4 3 2 2" xfId="23967"/>
    <cellStyle name="SAPBEXchaText 10 4 3 3" xfId="23968"/>
    <cellStyle name="SAPBEXchaText 10 4 4" xfId="23969"/>
    <cellStyle name="SAPBEXchaText 10 4 4 2" xfId="23970"/>
    <cellStyle name="SAPBEXchaText 10 4 5" xfId="23971"/>
    <cellStyle name="SAPBEXchaText 10 4 5 2" xfId="23972"/>
    <cellStyle name="SAPBEXchaText 10 4 6" xfId="23973"/>
    <cellStyle name="SAPBEXchaText 10 5" xfId="23974"/>
    <cellStyle name="SAPBEXchaText 10 5 2" xfId="23975"/>
    <cellStyle name="SAPBEXchaText 10 5 2 2" xfId="23976"/>
    <cellStyle name="SAPBEXchaText 10 5 3" xfId="23977"/>
    <cellStyle name="SAPBEXchaText 10 6" xfId="23978"/>
    <cellStyle name="SAPBEXchaText 10_Other Benefits Allocation %" xfId="23979"/>
    <cellStyle name="SAPBEXchaText 11" xfId="23980"/>
    <cellStyle name="SAPBEXchaText 11 2" xfId="23981"/>
    <cellStyle name="SAPBEXchaText 11 3" xfId="23982"/>
    <cellStyle name="SAPBEXchaText 12" xfId="23983"/>
    <cellStyle name="SAPBEXchaText 12 2" xfId="23984"/>
    <cellStyle name="SAPBEXchaText 12 3" xfId="23985"/>
    <cellStyle name="SAPBEXchaText 12_Other Benefits Allocation %" xfId="23986"/>
    <cellStyle name="SAPBEXchaText 13" xfId="23987"/>
    <cellStyle name="SAPBEXchaText 13 2" xfId="23988"/>
    <cellStyle name="SAPBEXchaText 13 3" xfId="23989"/>
    <cellStyle name="SAPBEXchaText 14" xfId="23990"/>
    <cellStyle name="SAPBEXchaText 14 2" xfId="23991"/>
    <cellStyle name="SAPBEXchaText 14 3" xfId="23992"/>
    <cellStyle name="SAPBEXchaText 15" xfId="23993"/>
    <cellStyle name="SAPBEXchaText 15 2" xfId="23994"/>
    <cellStyle name="SAPBEXchaText 15 3" xfId="23995"/>
    <cellStyle name="SAPBEXchaText 16" xfId="23996"/>
    <cellStyle name="SAPBEXchaText 17" xfId="23997"/>
    <cellStyle name="SAPBEXchaText 18" xfId="23998"/>
    <cellStyle name="SAPBEXchaText 19" xfId="23999"/>
    <cellStyle name="SAPBEXchaText 2" xfId="24000"/>
    <cellStyle name="SAPBEXchaText 2 10" xfId="24001"/>
    <cellStyle name="SAPBEXchaText 2 10 2" xfId="24002"/>
    <cellStyle name="SAPBEXchaText 2 10 3" xfId="24003"/>
    <cellStyle name="SAPBEXchaText 2 11" xfId="24004"/>
    <cellStyle name="SAPBEXchaText 2 11 2" xfId="24005"/>
    <cellStyle name="SAPBEXchaText 2 11 2 2" xfId="24006"/>
    <cellStyle name="SAPBEXchaText 2 11 3" xfId="24007"/>
    <cellStyle name="SAPBEXchaText 2 12" xfId="24008"/>
    <cellStyle name="SAPBEXchaText 2 12 2" xfId="24009"/>
    <cellStyle name="SAPBEXchaText 2 12 2 2" xfId="24010"/>
    <cellStyle name="SAPBEXchaText 2 12 3" xfId="24011"/>
    <cellStyle name="SAPBEXchaText 2 13" xfId="24012"/>
    <cellStyle name="SAPBEXchaText 2 13 2" xfId="24013"/>
    <cellStyle name="SAPBEXchaText 2 13 3" xfId="24014"/>
    <cellStyle name="SAPBEXchaText 2 14" xfId="24015"/>
    <cellStyle name="SAPBEXchaText 2 14 2" xfId="24016"/>
    <cellStyle name="SAPBEXchaText 2 14 3" xfId="24017"/>
    <cellStyle name="SAPBEXchaText 2 15" xfId="24018"/>
    <cellStyle name="SAPBEXchaText 2 16" xfId="24019"/>
    <cellStyle name="SAPBEXchaText 2 17" xfId="63196"/>
    <cellStyle name="SAPBEXchaText 2 2" xfId="24020"/>
    <cellStyle name="SAPBEXchaText 2 2 10" xfId="24021"/>
    <cellStyle name="SAPBEXchaText 2 2 10 2" xfId="24022"/>
    <cellStyle name="SAPBEXchaText 2 2 10 2 2" xfId="24023"/>
    <cellStyle name="SAPBEXchaText 2 2 10 3" xfId="24024"/>
    <cellStyle name="SAPBEXchaText 2 2 11" xfId="24025"/>
    <cellStyle name="SAPBEXchaText 2 2 11 2" xfId="24026"/>
    <cellStyle name="SAPBEXchaText 2 2 11 2 2" xfId="24027"/>
    <cellStyle name="SAPBEXchaText 2 2 11 3" xfId="24028"/>
    <cellStyle name="SAPBEXchaText 2 2 12" xfId="24029"/>
    <cellStyle name="SAPBEXchaText 2 2 13" xfId="63197"/>
    <cellStyle name="SAPBEXchaText 2 2 2" xfId="24030"/>
    <cellStyle name="SAPBEXchaText 2 2 2 10" xfId="63198"/>
    <cellStyle name="SAPBEXchaText 2 2 2 2" xfId="24031"/>
    <cellStyle name="SAPBEXchaText 2 2 2 2 2" xfId="24032"/>
    <cellStyle name="SAPBEXchaText 2 2 2 2 2 2" xfId="24033"/>
    <cellStyle name="SAPBEXchaText 2 2 2 2 2 2 2" xfId="24034"/>
    <cellStyle name="SAPBEXchaText 2 2 2 2 2 3" xfId="24035"/>
    <cellStyle name="SAPBEXchaText 2 2 2 2 3" xfId="24036"/>
    <cellStyle name="SAPBEXchaText 2 2 2 2 3 2" xfId="24037"/>
    <cellStyle name="SAPBEXchaText 2 2 2 2 3 2 2" xfId="24038"/>
    <cellStyle name="SAPBEXchaText 2 2 2 2 3 3" xfId="24039"/>
    <cellStyle name="SAPBEXchaText 2 2 2 2 4" xfId="24040"/>
    <cellStyle name="SAPBEXchaText 2 2 2 2 4 2" xfId="24041"/>
    <cellStyle name="SAPBEXchaText 2 2 2 2 5" xfId="24042"/>
    <cellStyle name="SAPBEXchaText 2 2 2 2 5 2" xfId="24043"/>
    <cellStyle name="SAPBEXchaText 2 2 2 2 6" xfId="24044"/>
    <cellStyle name="SAPBEXchaText 2 2 2 2 7" xfId="63199"/>
    <cellStyle name="SAPBEXchaText 2 2 2 3" xfId="24045"/>
    <cellStyle name="SAPBEXchaText 2 2 2 3 2" xfId="24046"/>
    <cellStyle name="SAPBEXchaText 2 2 2 3 2 2" xfId="24047"/>
    <cellStyle name="SAPBEXchaText 2 2 2 3 2 2 2" xfId="24048"/>
    <cellStyle name="SAPBEXchaText 2 2 2 3 2 3" xfId="24049"/>
    <cellStyle name="SAPBEXchaText 2 2 2 3 3" xfId="24050"/>
    <cellStyle name="SAPBEXchaText 2 2 2 3 3 2" xfId="24051"/>
    <cellStyle name="SAPBEXchaText 2 2 2 3 3 2 2" xfId="24052"/>
    <cellStyle name="SAPBEXchaText 2 2 2 3 3 3" xfId="24053"/>
    <cellStyle name="SAPBEXchaText 2 2 2 3 4" xfId="24054"/>
    <cellStyle name="SAPBEXchaText 2 2 2 3 4 2" xfId="24055"/>
    <cellStyle name="SAPBEXchaText 2 2 2 3 5" xfId="24056"/>
    <cellStyle name="SAPBEXchaText 2 2 2 3 5 2" xfId="24057"/>
    <cellStyle name="SAPBEXchaText 2 2 2 3 6" xfId="24058"/>
    <cellStyle name="SAPBEXchaText 2 2 2 4" xfId="24059"/>
    <cellStyle name="SAPBEXchaText 2 2 2 4 2" xfId="24060"/>
    <cellStyle name="SAPBEXchaText 2 2 2 4 2 2" xfId="24061"/>
    <cellStyle name="SAPBEXchaText 2 2 2 4 2 2 2" xfId="24062"/>
    <cellStyle name="SAPBEXchaText 2 2 2 4 2 3" xfId="24063"/>
    <cellStyle name="SAPBEXchaText 2 2 2 4 3" xfId="24064"/>
    <cellStyle name="SAPBEXchaText 2 2 2 4 3 2" xfId="24065"/>
    <cellStyle name="SAPBEXchaText 2 2 2 4 3 2 2" xfId="24066"/>
    <cellStyle name="SAPBEXchaText 2 2 2 4 3 3" xfId="24067"/>
    <cellStyle name="SAPBEXchaText 2 2 2 4 4" xfId="24068"/>
    <cellStyle name="SAPBEXchaText 2 2 2 4 4 2" xfId="24069"/>
    <cellStyle name="SAPBEXchaText 2 2 2 4 5" xfId="24070"/>
    <cellStyle name="SAPBEXchaText 2 2 2 4 5 2" xfId="24071"/>
    <cellStyle name="SAPBEXchaText 2 2 2 4 6" xfId="24072"/>
    <cellStyle name="SAPBEXchaText 2 2 2 5" xfId="24073"/>
    <cellStyle name="SAPBEXchaText 2 2 2 5 2" xfId="24074"/>
    <cellStyle name="SAPBEXchaText 2 2 2 5 2 2" xfId="24075"/>
    <cellStyle name="SAPBEXchaText 2 2 2 5 2 3" xfId="24076"/>
    <cellStyle name="SAPBEXchaText 2 2 2 5 3" xfId="24077"/>
    <cellStyle name="SAPBEXchaText 2 2 2 5 4" xfId="24078"/>
    <cellStyle name="SAPBEXchaText 2 2 2 6" xfId="24079"/>
    <cellStyle name="SAPBEXchaText 2 2 2 6 2" xfId="24080"/>
    <cellStyle name="SAPBEXchaText 2 2 2 6 2 2" xfId="24081"/>
    <cellStyle name="SAPBEXchaText 2 2 2 6 2 3" xfId="24082"/>
    <cellStyle name="SAPBEXchaText 2 2 2 6 3" xfId="24083"/>
    <cellStyle name="SAPBEXchaText 2 2 2 6 4" xfId="24084"/>
    <cellStyle name="SAPBEXchaText 2 2 2 7" xfId="24085"/>
    <cellStyle name="SAPBEXchaText 2 2 2 7 2" xfId="24086"/>
    <cellStyle name="SAPBEXchaText 2 2 2 7 3" xfId="24087"/>
    <cellStyle name="SAPBEXchaText 2 2 2 8" xfId="24088"/>
    <cellStyle name="SAPBEXchaText 2 2 2 9" xfId="24089"/>
    <cellStyle name="SAPBEXchaText 2 2 2_Other Benefits Allocation %" xfId="24090"/>
    <cellStyle name="SAPBEXchaText 2 2 3" xfId="24091"/>
    <cellStyle name="SAPBEXchaText 2 2 3 10" xfId="63200"/>
    <cellStyle name="SAPBEXchaText 2 2 3 2" xfId="24092"/>
    <cellStyle name="SAPBEXchaText 2 2 3 2 2" xfId="24093"/>
    <cellStyle name="SAPBEXchaText 2 2 3 2 2 2" xfId="24094"/>
    <cellStyle name="SAPBEXchaText 2 2 3 2 2 2 2" xfId="24095"/>
    <cellStyle name="SAPBEXchaText 2 2 3 2 2 3" xfId="24096"/>
    <cellStyle name="SAPBEXchaText 2 2 3 2 3" xfId="24097"/>
    <cellStyle name="SAPBEXchaText 2 2 3 2 3 2" xfId="24098"/>
    <cellStyle name="SAPBEXchaText 2 2 3 2 3 2 2" xfId="24099"/>
    <cellStyle name="SAPBEXchaText 2 2 3 2 3 3" xfId="24100"/>
    <cellStyle name="SAPBEXchaText 2 2 3 2 4" xfId="24101"/>
    <cellStyle name="SAPBEXchaText 2 2 3 2 4 2" xfId="24102"/>
    <cellStyle name="SAPBEXchaText 2 2 3 2 5" xfId="24103"/>
    <cellStyle name="SAPBEXchaText 2 2 3 2 5 2" xfId="24104"/>
    <cellStyle name="SAPBEXchaText 2 2 3 2 6" xfId="24105"/>
    <cellStyle name="SAPBEXchaText 2 2 3 2 7" xfId="63201"/>
    <cellStyle name="SAPBEXchaText 2 2 3 3" xfId="24106"/>
    <cellStyle name="SAPBEXchaText 2 2 3 3 2" xfId="24107"/>
    <cellStyle name="SAPBEXchaText 2 2 3 3 2 2" xfId="24108"/>
    <cellStyle name="SAPBEXchaText 2 2 3 3 2 2 2" xfId="24109"/>
    <cellStyle name="SAPBEXchaText 2 2 3 3 2 3" xfId="24110"/>
    <cellStyle name="SAPBEXchaText 2 2 3 3 3" xfId="24111"/>
    <cellStyle name="SAPBEXchaText 2 2 3 3 3 2" xfId="24112"/>
    <cellStyle name="SAPBEXchaText 2 2 3 3 3 2 2" xfId="24113"/>
    <cellStyle name="SAPBEXchaText 2 2 3 3 3 3" xfId="24114"/>
    <cellStyle name="SAPBEXchaText 2 2 3 3 4" xfId="24115"/>
    <cellStyle name="SAPBEXchaText 2 2 3 3 4 2" xfId="24116"/>
    <cellStyle name="SAPBEXchaText 2 2 3 3 5" xfId="24117"/>
    <cellStyle name="SAPBEXchaText 2 2 3 3 5 2" xfId="24118"/>
    <cellStyle name="SAPBEXchaText 2 2 3 3 6" xfId="24119"/>
    <cellStyle name="SAPBEXchaText 2 2 3 4" xfId="24120"/>
    <cellStyle name="SAPBEXchaText 2 2 3 4 2" xfId="24121"/>
    <cellStyle name="SAPBEXchaText 2 2 3 4 2 2" xfId="24122"/>
    <cellStyle name="SAPBEXchaText 2 2 3 4 2 3" xfId="24123"/>
    <cellStyle name="SAPBEXchaText 2 2 3 4 3" xfId="24124"/>
    <cellStyle name="SAPBEXchaText 2 2 3 4 4" xfId="24125"/>
    <cellStyle name="SAPBEXchaText 2 2 3 5" xfId="24126"/>
    <cellStyle name="SAPBEXchaText 2 2 3 5 2" xfId="24127"/>
    <cellStyle name="SAPBEXchaText 2 2 3 5 2 2" xfId="24128"/>
    <cellStyle name="SAPBEXchaText 2 2 3 5 2 3" xfId="24129"/>
    <cellStyle name="SAPBEXchaText 2 2 3 5 3" xfId="24130"/>
    <cellStyle name="SAPBEXchaText 2 2 3 5 4" xfId="24131"/>
    <cellStyle name="SAPBEXchaText 2 2 3 6" xfId="24132"/>
    <cellStyle name="SAPBEXchaText 2 2 3 6 2" xfId="24133"/>
    <cellStyle name="SAPBEXchaText 2 2 3 6 2 2" xfId="24134"/>
    <cellStyle name="SAPBEXchaText 2 2 3 6 2 3" xfId="24135"/>
    <cellStyle name="SAPBEXchaText 2 2 3 6 3" xfId="24136"/>
    <cellStyle name="SAPBEXchaText 2 2 3 6 4" xfId="24137"/>
    <cellStyle name="SAPBEXchaText 2 2 3 7" xfId="24138"/>
    <cellStyle name="SAPBEXchaText 2 2 3 7 2" xfId="24139"/>
    <cellStyle name="SAPBEXchaText 2 2 3 7 3" xfId="24140"/>
    <cellStyle name="SAPBEXchaText 2 2 3 8" xfId="24141"/>
    <cellStyle name="SAPBEXchaText 2 2 3 9" xfId="24142"/>
    <cellStyle name="SAPBEXchaText 2 2 3_Other Benefits Allocation %" xfId="24143"/>
    <cellStyle name="SAPBEXchaText 2 2 4" xfId="24144"/>
    <cellStyle name="SAPBEXchaText 2 2 4 10" xfId="63202"/>
    <cellStyle name="SAPBEXchaText 2 2 4 2" xfId="24145"/>
    <cellStyle name="SAPBEXchaText 2 2 4 2 2" xfId="24146"/>
    <cellStyle name="SAPBEXchaText 2 2 4 2 2 2" xfId="24147"/>
    <cellStyle name="SAPBEXchaText 2 2 4 2 2 3" xfId="24148"/>
    <cellStyle name="SAPBEXchaText 2 2 4 2 3" xfId="24149"/>
    <cellStyle name="SAPBEXchaText 2 2 4 2 4" xfId="24150"/>
    <cellStyle name="SAPBEXchaText 2 2 4 3" xfId="24151"/>
    <cellStyle name="SAPBEXchaText 2 2 4 3 2" xfId="24152"/>
    <cellStyle name="SAPBEXchaText 2 2 4 3 2 2" xfId="24153"/>
    <cellStyle name="SAPBEXchaText 2 2 4 3 2 3" xfId="24154"/>
    <cellStyle name="SAPBEXchaText 2 2 4 3 3" xfId="24155"/>
    <cellStyle name="SAPBEXchaText 2 2 4 3 4" xfId="24156"/>
    <cellStyle name="SAPBEXchaText 2 2 4 4" xfId="24157"/>
    <cellStyle name="SAPBEXchaText 2 2 4 4 2" xfId="24158"/>
    <cellStyle name="SAPBEXchaText 2 2 4 4 2 2" xfId="24159"/>
    <cellStyle name="SAPBEXchaText 2 2 4 4 2 3" xfId="24160"/>
    <cellStyle name="SAPBEXchaText 2 2 4 4 3" xfId="24161"/>
    <cellStyle name="SAPBEXchaText 2 2 4 4 4" xfId="24162"/>
    <cellStyle name="SAPBEXchaText 2 2 4 5" xfId="24163"/>
    <cellStyle name="SAPBEXchaText 2 2 4 5 2" xfId="24164"/>
    <cellStyle name="SAPBEXchaText 2 2 4 5 2 2" xfId="24165"/>
    <cellStyle name="SAPBEXchaText 2 2 4 5 2 3" xfId="24166"/>
    <cellStyle name="SAPBEXchaText 2 2 4 5 3" xfId="24167"/>
    <cellStyle name="SAPBEXchaText 2 2 4 5 4" xfId="24168"/>
    <cellStyle name="SAPBEXchaText 2 2 4 6" xfId="24169"/>
    <cellStyle name="SAPBEXchaText 2 2 4 6 2" xfId="24170"/>
    <cellStyle name="SAPBEXchaText 2 2 4 6 2 2" xfId="24171"/>
    <cellStyle name="SAPBEXchaText 2 2 4 6 2 3" xfId="24172"/>
    <cellStyle name="SAPBEXchaText 2 2 4 6 3" xfId="24173"/>
    <cellStyle name="SAPBEXchaText 2 2 4 6 4" xfId="24174"/>
    <cellStyle name="SAPBEXchaText 2 2 4 7" xfId="24175"/>
    <cellStyle name="SAPBEXchaText 2 2 4 7 2" xfId="24176"/>
    <cellStyle name="SAPBEXchaText 2 2 4 7 3" xfId="24177"/>
    <cellStyle name="SAPBEXchaText 2 2 4 8" xfId="24178"/>
    <cellStyle name="SAPBEXchaText 2 2 4 9" xfId="24179"/>
    <cellStyle name="SAPBEXchaText 2 2 5" xfId="24180"/>
    <cellStyle name="SAPBEXchaText 2 2 5 2" xfId="24181"/>
    <cellStyle name="SAPBEXchaText 2 2 5 2 2" xfId="24182"/>
    <cellStyle name="SAPBEXchaText 2 2 5 2 3" xfId="24183"/>
    <cellStyle name="SAPBEXchaText 2 2 5 3" xfId="24184"/>
    <cellStyle name="SAPBEXchaText 2 2 5 4" xfId="24185"/>
    <cellStyle name="SAPBEXchaText 2 2 6" xfId="24186"/>
    <cellStyle name="SAPBEXchaText 2 2 6 2" xfId="24187"/>
    <cellStyle name="SAPBEXchaText 2 2 6 2 2" xfId="24188"/>
    <cellStyle name="SAPBEXchaText 2 2 6 2 3" xfId="24189"/>
    <cellStyle name="SAPBEXchaText 2 2 6 3" xfId="24190"/>
    <cellStyle name="SAPBEXchaText 2 2 6 4" xfId="24191"/>
    <cellStyle name="SAPBEXchaText 2 2 7" xfId="24192"/>
    <cellStyle name="SAPBEXchaText 2 2 7 2" xfId="24193"/>
    <cellStyle name="SAPBEXchaText 2 2 7 2 2" xfId="24194"/>
    <cellStyle name="SAPBEXchaText 2 2 7 2 3" xfId="24195"/>
    <cellStyle name="SAPBEXchaText 2 2 7 3" xfId="24196"/>
    <cellStyle name="SAPBEXchaText 2 2 7 4" xfId="24197"/>
    <cellStyle name="SAPBEXchaText 2 2 8" xfId="24198"/>
    <cellStyle name="SAPBEXchaText 2 2 8 2" xfId="24199"/>
    <cellStyle name="SAPBEXchaText 2 2 8 2 2" xfId="24200"/>
    <cellStyle name="SAPBEXchaText 2 2 8 2 3" xfId="24201"/>
    <cellStyle name="SAPBEXchaText 2 2 8 3" xfId="24202"/>
    <cellStyle name="SAPBEXchaText 2 2 8 4" xfId="24203"/>
    <cellStyle name="SAPBEXchaText 2 2 9" xfId="24204"/>
    <cellStyle name="SAPBEXchaText 2 2 9 2" xfId="24205"/>
    <cellStyle name="SAPBEXchaText 2 2 9 2 2" xfId="24206"/>
    <cellStyle name="SAPBEXchaText 2 2 9 2 3" xfId="24207"/>
    <cellStyle name="SAPBEXchaText 2 2 9 3" xfId="24208"/>
    <cellStyle name="SAPBEXchaText 2 2 9 4" xfId="24209"/>
    <cellStyle name="SAPBEXchaText 2 2_401K Summary" xfId="24210"/>
    <cellStyle name="SAPBEXchaText 2 3" xfId="24211"/>
    <cellStyle name="SAPBEXchaText 2 3 10" xfId="24212"/>
    <cellStyle name="SAPBEXchaText 2 3 11" xfId="24213"/>
    <cellStyle name="SAPBEXchaText 2 3 11 2" xfId="24214"/>
    <cellStyle name="SAPBEXchaText 2 3 11 2 2" xfId="24215"/>
    <cellStyle name="SAPBEXchaText 2 3 11 3" xfId="24216"/>
    <cellStyle name="SAPBEXchaText 2 3 12" xfId="24217"/>
    <cellStyle name="SAPBEXchaText 2 3 2" xfId="24218"/>
    <cellStyle name="SAPBEXchaText 2 3 2 2" xfId="24219"/>
    <cellStyle name="SAPBEXchaText 2 3 2 2 2" xfId="24220"/>
    <cellStyle name="SAPBEXchaText 2 3 2 2 2 2" xfId="24221"/>
    <cellStyle name="SAPBEXchaText 2 3 2 2 2 2 2" xfId="24222"/>
    <cellStyle name="SAPBEXchaText 2 3 2 2 2 3" xfId="24223"/>
    <cellStyle name="SAPBEXchaText 2 3 2 2 3" xfId="24224"/>
    <cellStyle name="SAPBEXchaText 2 3 2 2 3 2" xfId="24225"/>
    <cellStyle name="SAPBEXchaText 2 3 2 2 3 2 2" xfId="24226"/>
    <cellStyle name="SAPBEXchaText 2 3 2 2 3 3" xfId="24227"/>
    <cellStyle name="SAPBEXchaText 2 3 2 2 4" xfId="24228"/>
    <cellStyle name="SAPBEXchaText 2 3 2 2 4 2" xfId="24229"/>
    <cellStyle name="SAPBEXchaText 2 3 2 2 5" xfId="24230"/>
    <cellStyle name="SAPBEXchaText 2 3 2 2 5 2" xfId="24231"/>
    <cellStyle name="SAPBEXchaText 2 3 2 2 6" xfId="24232"/>
    <cellStyle name="SAPBEXchaText 2 3 2 3" xfId="24233"/>
    <cellStyle name="SAPBEXchaText 2 3 2 3 2" xfId="24234"/>
    <cellStyle name="SAPBEXchaText 2 3 2 3 2 2" xfId="24235"/>
    <cellStyle name="SAPBEXchaText 2 3 2 3 2 2 2" xfId="24236"/>
    <cellStyle name="SAPBEXchaText 2 3 2 3 2 3" xfId="24237"/>
    <cellStyle name="SAPBEXchaText 2 3 2 3 3" xfId="24238"/>
    <cellStyle name="SAPBEXchaText 2 3 2 3 3 2" xfId="24239"/>
    <cellStyle name="SAPBEXchaText 2 3 2 3 3 2 2" xfId="24240"/>
    <cellStyle name="SAPBEXchaText 2 3 2 3 3 3" xfId="24241"/>
    <cellStyle name="SAPBEXchaText 2 3 2 3 4" xfId="24242"/>
    <cellStyle name="SAPBEXchaText 2 3 2 3 4 2" xfId="24243"/>
    <cellStyle name="SAPBEXchaText 2 3 2 3 5" xfId="24244"/>
    <cellStyle name="SAPBEXchaText 2 3 2 3 5 2" xfId="24245"/>
    <cellStyle name="SAPBEXchaText 2 3 2 3 6" xfId="24246"/>
    <cellStyle name="SAPBEXchaText 2 3 2 4" xfId="24247"/>
    <cellStyle name="SAPBEXchaText 2 3 2 4 2" xfId="24248"/>
    <cellStyle name="SAPBEXchaText 2 3 2 4 2 2" xfId="24249"/>
    <cellStyle name="SAPBEXchaText 2 3 2 4 2 2 2" xfId="24250"/>
    <cellStyle name="SAPBEXchaText 2 3 2 4 2 3" xfId="24251"/>
    <cellStyle name="SAPBEXchaText 2 3 2 4 3" xfId="24252"/>
    <cellStyle name="SAPBEXchaText 2 3 2 4 3 2" xfId="24253"/>
    <cellStyle name="SAPBEXchaText 2 3 2 4 3 2 2" xfId="24254"/>
    <cellStyle name="SAPBEXchaText 2 3 2 4 3 3" xfId="24255"/>
    <cellStyle name="SAPBEXchaText 2 3 2 4 4" xfId="24256"/>
    <cellStyle name="SAPBEXchaText 2 3 2 4 4 2" xfId="24257"/>
    <cellStyle name="SAPBEXchaText 2 3 2 4 5" xfId="24258"/>
    <cellStyle name="SAPBEXchaText 2 3 2 4 5 2" xfId="24259"/>
    <cellStyle name="SAPBEXchaText 2 3 2 4 6" xfId="24260"/>
    <cellStyle name="SAPBEXchaText 2 3 2 5" xfId="24261"/>
    <cellStyle name="SAPBEXchaText 2 3 2 5 2" xfId="24262"/>
    <cellStyle name="SAPBEXchaText 2 3 2 5 2 2" xfId="24263"/>
    <cellStyle name="SAPBEXchaText 2 3 2 5 3" xfId="24264"/>
    <cellStyle name="SAPBEXchaText 2 3 2 6" xfId="24265"/>
    <cellStyle name="SAPBEXchaText 2 3 2_Other Benefits Allocation %" xfId="24266"/>
    <cellStyle name="SAPBEXchaText 2 3 3" xfId="24267"/>
    <cellStyle name="SAPBEXchaText 2 3 3 2" xfId="24268"/>
    <cellStyle name="SAPBEXchaText 2 3 3 2 2" xfId="24269"/>
    <cellStyle name="SAPBEXchaText 2 3 3 2 2 2" xfId="24270"/>
    <cellStyle name="SAPBEXchaText 2 3 3 2 2 2 2" xfId="24271"/>
    <cellStyle name="SAPBEXchaText 2 3 3 2 2 3" xfId="24272"/>
    <cellStyle name="SAPBEXchaText 2 3 3 2 3" xfId="24273"/>
    <cellStyle name="SAPBEXchaText 2 3 3 2 3 2" xfId="24274"/>
    <cellStyle name="SAPBEXchaText 2 3 3 2 3 2 2" xfId="24275"/>
    <cellStyle name="SAPBEXchaText 2 3 3 2 3 3" xfId="24276"/>
    <cellStyle name="SAPBEXchaText 2 3 3 2 4" xfId="24277"/>
    <cellStyle name="SAPBEXchaText 2 3 3 2 4 2" xfId="24278"/>
    <cellStyle name="SAPBEXchaText 2 3 3 2 5" xfId="24279"/>
    <cellStyle name="SAPBEXchaText 2 3 3 2 5 2" xfId="24280"/>
    <cellStyle name="SAPBEXchaText 2 3 3 2 6" xfId="24281"/>
    <cellStyle name="SAPBEXchaText 2 3 3 3" xfId="24282"/>
    <cellStyle name="SAPBEXchaText 2 3 3 3 2" xfId="24283"/>
    <cellStyle name="SAPBEXchaText 2 3 3 3 2 2" xfId="24284"/>
    <cellStyle name="SAPBEXchaText 2 3 3 3 2 2 2" xfId="24285"/>
    <cellStyle name="SAPBEXchaText 2 3 3 3 2 3" xfId="24286"/>
    <cellStyle name="SAPBEXchaText 2 3 3 3 3" xfId="24287"/>
    <cellStyle name="SAPBEXchaText 2 3 3 3 3 2" xfId="24288"/>
    <cellStyle name="SAPBEXchaText 2 3 3 3 3 2 2" xfId="24289"/>
    <cellStyle name="SAPBEXchaText 2 3 3 3 3 3" xfId="24290"/>
    <cellStyle name="SAPBEXchaText 2 3 3 3 4" xfId="24291"/>
    <cellStyle name="SAPBEXchaText 2 3 3 3 4 2" xfId="24292"/>
    <cellStyle name="SAPBEXchaText 2 3 3 3 5" xfId="24293"/>
    <cellStyle name="SAPBEXchaText 2 3 3 3 5 2" xfId="24294"/>
    <cellStyle name="SAPBEXchaText 2 3 3 3 6" xfId="24295"/>
    <cellStyle name="SAPBEXchaText 2 3 3 4" xfId="24296"/>
    <cellStyle name="SAPBEXchaText 2 3 3 4 2" xfId="24297"/>
    <cellStyle name="SAPBEXchaText 2 3 3 4 2 2" xfId="24298"/>
    <cellStyle name="SAPBEXchaText 2 3 3 4 3" xfId="24299"/>
    <cellStyle name="SAPBEXchaText 2 3 3 5" xfId="24300"/>
    <cellStyle name="SAPBEXchaText 2 3 3 5 2" xfId="24301"/>
    <cellStyle name="SAPBEXchaText 2 3 3 5 2 2" xfId="24302"/>
    <cellStyle name="SAPBEXchaText 2 3 3 5 3" xfId="24303"/>
    <cellStyle name="SAPBEXchaText 2 3 3 6" xfId="24304"/>
    <cellStyle name="SAPBEXchaText 2 3 3 6 2" xfId="24305"/>
    <cellStyle name="SAPBEXchaText 2 3 3 7" xfId="24306"/>
    <cellStyle name="SAPBEXchaText 2 3 3 7 2" xfId="24307"/>
    <cellStyle name="SAPBEXchaText 2 3 3 8" xfId="24308"/>
    <cellStyle name="SAPBEXchaText 2 3 3_Other Benefits Allocation %" xfId="24309"/>
    <cellStyle name="SAPBEXchaText 2 3 4" xfId="24310"/>
    <cellStyle name="SAPBEXchaText 2 3 4 2" xfId="24311"/>
    <cellStyle name="SAPBEXchaText 2 3 4 2 2" xfId="24312"/>
    <cellStyle name="SAPBEXchaText 2 3 4 2 3" xfId="24313"/>
    <cellStyle name="SAPBEXchaText 2 3 4 3" xfId="24314"/>
    <cellStyle name="SAPBEXchaText 2 3 4 4" xfId="24315"/>
    <cellStyle name="SAPBEXchaText 2 3 5" xfId="24316"/>
    <cellStyle name="SAPBEXchaText 2 3 5 2" xfId="24317"/>
    <cellStyle name="SAPBEXchaText 2 3 5 2 2" xfId="24318"/>
    <cellStyle name="SAPBEXchaText 2 3 5 2 3" xfId="24319"/>
    <cellStyle name="SAPBEXchaText 2 3 5 3" xfId="24320"/>
    <cellStyle name="SAPBEXchaText 2 3 5 4" xfId="24321"/>
    <cellStyle name="SAPBEXchaText 2 3 6" xfId="24322"/>
    <cellStyle name="SAPBEXchaText 2 3 6 2" xfId="24323"/>
    <cellStyle name="SAPBEXchaText 2 3 6 2 2" xfId="24324"/>
    <cellStyle name="SAPBEXchaText 2 3 6 2 3" xfId="24325"/>
    <cellStyle name="SAPBEXchaText 2 3 6 3" xfId="24326"/>
    <cellStyle name="SAPBEXchaText 2 3 6 4" xfId="24327"/>
    <cellStyle name="SAPBEXchaText 2 3 7" xfId="24328"/>
    <cellStyle name="SAPBEXchaText 2 3 7 2" xfId="24329"/>
    <cellStyle name="SAPBEXchaText 2 3 7 3" xfId="24330"/>
    <cellStyle name="SAPBEXchaText 2 3 8" xfId="24331"/>
    <cellStyle name="SAPBEXchaText 2 3 9" xfId="24332"/>
    <cellStyle name="SAPBEXchaText 2 3_401K Summary" xfId="24333"/>
    <cellStyle name="SAPBEXchaText 2 4" xfId="24334"/>
    <cellStyle name="SAPBEXchaText 2 4 2" xfId="24335"/>
    <cellStyle name="SAPBEXchaText 2 4 2 2" xfId="24336"/>
    <cellStyle name="SAPBEXchaText 2 4 2 2 2" xfId="24337"/>
    <cellStyle name="SAPBEXchaText 2 4 2 2 2 2" xfId="24338"/>
    <cellStyle name="SAPBEXchaText 2 4 2 2 3" xfId="24339"/>
    <cellStyle name="SAPBEXchaText 2 4 2 3" xfId="24340"/>
    <cellStyle name="SAPBEXchaText 2 4 2 3 2" xfId="24341"/>
    <cellStyle name="SAPBEXchaText 2 4 2 3 2 2" xfId="24342"/>
    <cellStyle name="SAPBEXchaText 2 4 2 3 3" xfId="24343"/>
    <cellStyle name="SAPBEXchaText 2 4 2 4" xfId="24344"/>
    <cellStyle name="SAPBEXchaText 2 4 2 4 2" xfId="24345"/>
    <cellStyle name="SAPBEXchaText 2 4 2 5" xfId="24346"/>
    <cellStyle name="SAPBEXchaText 2 4 2 5 2" xfId="24347"/>
    <cellStyle name="SAPBEXchaText 2 4 2 6" xfId="24348"/>
    <cellStyle name="SAPBEXchaText 2 4 3" xfId="24349"/>
    <cellStyle name="SAPBEXchaText 2 4 3 2" xfId="24350"/>
    <cellStyle name="SAPBEXchaText 2 4 3 2 2" xfId="24351"/>
    <cellStyle name="SAPBEXchaText 2 4 3 2 2 2" xfId="24352"/>
    <cellStyle name="SAPBEXchaText 2 4 3 2 3" xfId="24353"/>
    <cellStyle name="SAPBEXchaText 2 4 3 3" xfId="24354"/>
    <cellStyle name="SAPBEXchaText 2 4 3 3 2" xfId="24355"/>
    <cellStyle name="SAPBEXchaText 2 4 3 3 2 2" xfId="24356"/>
    <cellStyle name="SAPBEXchaText 2 4 3 3 3" xfId="24357"/>
    <cellStyle name="SAPBEXchaText 2 4 3 4" xfId="24358"/>
    <cellStyle name="SAPBEXchaText 2 4 3 4 2" xfId="24359"/>
    <cellStyle name="SAPBEXchaText 2 4 3 5" xfId="24360"/>
    <cellStyle name="SAPBEXchaText 2 4 3 5 2" xfId="24361"/>
    <cellStyle name="SAPBEXchaText 2 4 3 6" xfId="24362"/>
    <cellStyle name="SAPBEXchaText 2 4 4" xfId="24363"/>
    <cellStyle name="SAPBEXchaText 2 4 4 2" xfId="24364"/>
    <cellStyle name="SAPBEXchaText 2 4 4 2 2" xfId="24365"/>
    <cellStyle name="SAPBEXchaText 2 4 4 2 2 2" xfId="24366"/>
    <cellStyle name="SAPBEXchaText 2 4 4 2 3" xfId="24367"/>
    <cellStyle name="SAPBEXchaText 2 4 4 3" xfId="24368"/>
    <cellStyle name="SAPBEXchaText 2 4 4 3 2" xfId="24369"/>
    <cellStyle name="SAPBEXchaText 2 4 4 3 2 2" xfId="24370"/>
    <cellStyle name="SAPBEXchaText 2 4 4 3 3" xfId="24371"/>
    <cellStyle name="SAPBEXchaText 2 4 4 4" xfId="24372"/>
    <cellStyle name="SAPBEXchaText 2 4 4 4 2" xfId="24373"/>
    <cellStyle name="SAPBEXchaText 2 4 4 5" xfId="24374"/>
    <cellStyle name="SAPBEXchaText 2 4 4 5 2" xfId="24375"/>
    <cellStyle name="SAPBEXchaText 2 4 4 6" xfId="24376"/>
    <cellStyle name="SAPBEXchaText 2 4 5" xfId="24377"/>
    <cellStyle name="SAPBEXchaText 2 4 5 2" xfId="24378"/>
    <cellStyle name="SAPBEXchaText 2 4 5 2 2" xfId="24379"/>
    <cellStyle name="SAPBEXchaText 2 4 5 2 3" xfId="24380"/>
    <cellStyle name="SAPBEXchaText 2 4 5 3" xfId="24381"/>
    <cellStyle name="SAPBEXchaText 2 4 5 4" xfId="24382"/>
    <cellStyle name="SAPBEXchaText 2 4 6" xfId="24383"/>
    <cellStyle name="SAPBEXchaText 2 4 6 2" xfId="24384"/>
    <cellStyle name="SAPBEXchaText 2 4 6 2 2" xfId="24385"/>
    <cellStyle name="SAPBEXchaText 2 4 6 2 3" xfId="24386"/>
    <cellStyle name="SAPBEXchaText 2 4 6 3" xfId="24387"/>
    <cellStyle name="SAPBEXchaText 2 4 6 4" xfId="24388"/>
    <cellStyle name="SAPBEXchaText 2 4 7" xfId="24389"/>
    <cellStyle name="SAPBEXchaText 2 4 7 2" xfId="24390"/>
    <cellStyle name="SAPBEXchaText 2 4 7 2 2" xfId="24391"/>
    <cellStyle name="SAPBEXchaText 2 4 7 3" xfId="24392"/>
    <cellStyle name="SAPBEXchaText 2 4 8" xfId="24393"/>
    <cellStyle name="SAPBEXchaText 2 4 9" xfId="24394"/>
    <cellStyle name="SAPBEXchaText 2 4_Other Benefits Allocation %" xfId="24395"/>
    <cellStyle name="SAPBEXchaText 2 5" xfId="24396"/>
    <cellStyle name="SAPBEXchaText 2 5 2" xfId="24397"/>
    <cellStyle name="SAPBEXchaText 2 5 2 2" xfId="24398"/>
    <cellStyle name="SAPBEXchaText 2 5 2 2 2" xfId="24399"/>
    <cellStyle name="SAPBEXchaText 2 5 2 2 3" xfId="24400"/>
    <cellStyle name="SAPBEXchaText 2 5 2 3" xfId="24401"/>
    <cellStyle name="SAPBEXchaText 2 5 2 4" xfId="24402"/>
    <cellStyle name="SAPBEXchaText 2 5 3" xfId="24403"/>
    <cellStyle name="SAPBEXchaText 2 5 3 2" xfId="24404"/>
    <cellStyle name="SAPBEXchaText 2 5 3 2 2" xfId="24405"/>
    <cellStyle name="SAPBEXchaText 2 5 3 2 3" xfId="24406"/>
    <cellStyle name="SAPBEXchaText 2 5 3 3" xfId="24407"/>
    <cellStyle name="SAPBEXchaText 2 5 3 4" xfId="24408"/>
    <cellStyle name="SAPBEXchaText 2 5 4" xfId="24409"/>
    <cellStyle name="SAPBEXchaText 2 5 4 2" xfId="24410"/>
    <cellStyle name="SAPBEXchaText 2 5 4 2 2" xfId="24411"/>
    <cellStyle name="SAPBEXchaText 2 5 4 2 3" xfId="24412"/>
    <cellStyle name="SAPBEXchaText 2 5 4 3" xfId="24413"/>
    <cellStyle name="SAPBEXchaText 2 5 4 4" xfId="24414"/>
    <cellStyle name="SAPBEXchaText 2 5 5" xfId="24415"/>
    <cellStyle name="SAPBEXchaText 2 5 5 2" xfId="24416"/>
    <cellStyle name="SAPBEXchaText 2 5 5 2 2" xfId="24417"/>
    <cellStyle name="SAPBEXchaText 2 5 5 2 3" xfId="24418"/>
    <cellStyle name="SAPBEXchaText 2 5 5 3" xfId="24419"/>
    <cellStyle name="SAPBEXchaText 2 5 5 4" xfId="24420"/>
    <cellStyle name="SAPBEXchaText 2 5 6" xfId="24421"/>
    <cellStyle name="SAPBEXchaText 2 5 6 2" xfId="24422"/>
    <cellStyle name="SAPBEXchaText 2 5 6 2 2" xfId="24423"/>
    <cellStyle name="SAPBEXchaText 2 5 6 2 3" xfId="24424"/>
    <cellStyle name="SAPBEXchaText 2 5 6 3" xfId="24425"/>
    <cellStyle name="SAPBEXchaText 2 5 6 4" xfId="24426"/>
    <cellStyle name="SAPBEXchaText 2 5 7" xfId="24427"/>
    <cellStyle name="SAPBEXchaText 2 5 7 2" xfId="24428"/>
    <cellStyle name="SAPBEXchaText 2 5 7 3" xfId="24429"/>
    <cellStyle name="SAPBEXchaText 2 5 8" xfId="24430"/>
    <cellStyle name="SAPBEXchaText 2 5 9" xfId="24431"/>
    <cellStyle name="SAPBEXchaText 2 6" xfId="24432"/>
    <cellStyle name="SAPBEXchaText 2 6 2" xfId="24433"/>
    <cellStyle name="SAPBEXchaText 2 6 2 2" xfId="24434"/>
    <cellStyle name="SAPBEXchaText 2 6 2 3" xfId="24435"/>
    <cellStyle name="SAPBEXchaText 2 6 3" xfId="24436"/>
    <cellStyle name="SAPBEXchaText 2 6 4" xfId="24437"/>
    <cellStyle name="SAPBEXchaText 2 7" xfId="24438"/>
    <cellStyle name="SAPBEXchaText 2 7 2" xfId="24439"/>
    <cellStyle name="SAPBEXchaText 2 7 2 2" xfId="24440"/>
    <cellStyle name="SAPBEXchaText 2 7 2 3" xfId="24441"/>
    <cellStyle name="SAPBEXchaText 2 7 3" xfId="24442"/>
    <cellStyle name="SAPBEXchaText 2 7 4" xfId="24443"/>
    <cellStyle name="SAPBEXchaText 2 8" xfId="24444"/>
    <cellStyle name="SAPBEXchaText 2 8 2" xfId="24445"/>
    <cellStyle name="SAPBEXchaText 2 8 2 2" xfId="24446"/>
    <cellStyle name="SAPBEXchaText 2 8 2 3" xfId="24447"/>
    <cellStyle name="SAPBEXchaText 2 8 3" xfId="24448"/>
    <cellStyle name="SAPBEXchaText 2 8 4" xfId="24449"/>
    <cellStyle name="SAPBEXchaText 2 9" xfId="24450"/>
    <cellStyle name="SAPBEXchaText 2 9 2" xfId="24451"/>
    <cellStyle name="SAPBEXchaText 2 9 2 2" xfId="24452"/>
    <cellStyle name="SAPBEXchaText 2 9 2 2 2" xfId="24453"/>
    <cellStyle name="SAPBEXchaText 2 9 2 2 2 2" xfId="24454"/>
    <cellStyle name="SAPBEXchaText 2 9 2 2 3" xfId="24455"/>
    <cellStyle name="SAPBEXchaText 2 9 2 3" xfId="24456"/>
    <cellStyle name="SAPBEXchaText 2 9 2 3 2" xfId="24457"/>
    <cellStyle name="SAPBEXchaText 2 9 2 3 2 2" xfId="24458"/>
    <cellStyle name="SAPBEXchaText 2 9 2 3 3" xfId="24459"/>
    <cellStyle name="SAPBEXchaText 2 9 2 4" xfId="24460"/>
    <cellStyle name="SAPBEXchaText 2 9 2 4 2" xfId="24461"/>
    <cellStyle name="SAPBEXchaText 2 9 2 5" xfId="24462"/>
    <cellStyle name="SAPBEXchaText 2 9 2 5 2" xfId="24463"/>
    <cellStyle name="SAPBEXchaText 2 9 2 6" xfId="24464"/>
    <cellStyle name="SAPBEXchaText 2 9 3" xfId="24465"/>
    <cellStyle name="SAPBEXchaText 2 9 3 2" xfId="24466"/>
    <cellStyle name="SAPBEXchaText 2 9 3 2 2" xfId="24467"/>
    <cellStyle name="SAPBEXchaText 2 9 3 2 2 2" xfId="24468"/>
    <cellStyle name="SAPBEXchaText 2 9 3 2 3" xfId="24469"/>
    <cellStyle name="SAPBEXchaText 2 9 3 3" xfId="24470"/>
    <cellStyle name="SAPBEXchaText 2 9 3 3 2" xfId="24471"/>
    <cellStyle name="SAPBEXchaText 2 9 3 3 2 2" xfId="24472"/>
    <cellStyle name="SAPBEXchaText 2 9 3 3 3" xfId="24473"/>
    <cellStyle name="SAPBEXchaText 2 9 3 4" xfId="24474"/>
    <cellStyle name="SAPBEXchaText 2 9 3 4 2" xfId="24475"/>
    <cellStyle name="SAPBEXchaText 2 9 3 5" xfId="24476"/>
    <cellStyle name="SAPBEXchaText 2 9 3 5 2" xfId="24477"/>
    <cellStyle name="SAPBEXchaText 2 9 3 6" xfId="24478"/>
    <cellStyle name="SAPBEXchaText 2 9 4" xfId="24479"/>
    <cellStyle name="SAPBEXchaText 2 9 4 2" xfId="24480"/>
    <cellStyle name="SAPBEXchaText 2 9 4 2 2" xfId="24481"/>
    <cellStyle name="SAPBEXchaText 2 9 4 3" xfId="24482"/>
    <cellStyle name="SAPBEXchaText 2 9 5" xfId="24483"/>
    <cellStyle name="SAPBEXchaText 2 9 5 2" xfId="24484"/>
    <cellStyle name="SAPBEXchaText 2 9 5 2 2" xfId="24485"/>
    <cellStyle name="SAPBEXchaText 2 9 5 3" xfId="24486"/>
    <cellStyle name="SAPBEXchaText 2 9 6" xfId="24487"/>
    <cellStyle name="SAPBEXchaText 2 9 6 2" xfId="24488"/>
    <cellStyle name="SAPBEXchaText 2 9 7" xfId="24489"/>
    <cellStyle name="SAPBEXchaText 2 9 7 2" xfId="24490"/>
    <cellStyle name="SAPBEXchaText 2 9 8" xfId="24491"/>
    <cellStyle name="SAPBEXchaText 2 9_Other Benefits Allocation %" xfId="24492"/>
    <cellStyle name="SAPBEXchaText 2_401K Summary" xfId="24493"/>
    <cellStyle name="SAPBEXchaText 20" xfId="24494"/>
    <cellStyle name="SAPBEXchaText 21" xfId="24495"/>
    <cellStyle name="SAPBEXchaText 21 2" xfId="24496"/>
    <cellStyle name="SAPBEXchaText 21 2 2" xfId="24497"/>
    <cellStyle name="SAPBEXchaText 21 3" xfId="24498"/>
    <cellStyle name="SAPBEXchaText 22" xfId="24499"/>
    <cellStyle name="SAPBEXchaText 23" xfId="24500"/>
    <cellStyle name="SAPBEXchaText 23 2" xfId="24501"/>
    <cellStyle name="SAPBEXchaText 23 2 2" xfId="24502"/>
    <cellStyle name="SAPBEXchaText 23 3" xfId="24503"/>
    <cellStyle name="SAPBEXchaText 24" xfId="24504"/>
    <cellStyle name="SAPBEXchaText 25" xfId="24505"/>
    <cellStyle name="SAPBEXchaText 26" xfId="24506"/>
    <cellStyle name="SAPBEXchaText 27" xfId="24507"/>
    <cellStyle name="SAPBEXchaText 28" xfId="24508"/>
    <cellStyle name="SAPBEXchaText 29" xfId="24509"/>
    <cellStyle name="SAPBEXchaText 3" xfId="24510"/>
    <cellStyle name="SAPBEXchaText 3 10" xfId="24511"/>
    <cellStyle name="SAPBEXchaText 3 10 2" xfId="24512"/>
    <cellStyle name="SAPBEXchaText 3 10 2 2" xfId="24513"/>
    <cellStyle name="SAPBEXchaText 3 10 3" xfId="24514"/>
    <cellStyle name="SAPBEXchaText 3 11" xfId="24515"/>
    <cellStyle name="SAPBEXchaText 3 11 2" xfId="24516"/>
    <cellStyle name="SAPBEXchaText 3 11 2 2" xfId="24517"/>
    <cellStyle name="SAPBEXchaText 3 11 3" xfId="24518"/>
    <cellStyle name="SAPBEXchaText 3 12" xfId="24519"/>
    <cellStyle name="SAPBEXchaText 3 13" xfId="63203"/>
    <cellStyle name="SAPBEXchaText 3 2" xfId="24520"/>
    <cellStyle name="SAPBEXchaText 3 2 2" xfId="24521"/>
    <cellStyle name="SAPBEXchaText 3 2 2 2" xfId="24522"/>
    <cellStyle name="SAPBEXchaText 3 2 2 2 2" xfId="24523"/>
    <cellStyle name="SAPBEXchaText 3 2 2 2 2 2" xfId="24524"/>
    <cellStyle name="SAPBEXchaText 3 2 2 2 3" xfId="24525"/>
    <cellStyle name="SAPBEXchaText 3 2 2 3" xfId="24526"/>
    <cellStyle name="SAPBEXchaText 3 2 2 3 2" xfId="24527"/>
    <cellStyle name="SAPBEXchaText 3 2 2 3 2 2" xfId="24528"/>
    <cellStyle name="SAPBEXchaText 3 2 2 3 3" xfId="24529"/>
    <cellStyle name="SAPBEXchaText 3 2 2 4" xfId="24530"/>
    <cellStyle name="SAPBEXchaText 3 2 2 4 2" xfId="24531"/>
    <cellStyle name="SAPBEXchaText 3 2 2 5" xfId="24532"/>
    <cellStyle name="SAPBEXchaText 3 2 2 5 2" xfId="24533"/>
    <cellStyle name="SAPBEXchaText 3 2 2 6" xfId="24534"/>
    <cellStyle name="SAPBEXchaText 3 2 3" xfId="24535"/>
    <cellStyle name="SAPBEXchaText 3 2 3 2" xfId="24536"/>
    <cellStyle name="SAPBEXchaText 3 2 3 2 2" xfId="24537"/>
    <cellStyle name="SAPBEXchaText 3 2 3 2 2 2" xfId="24538"/>
    <cellStyle name="SAPBEXchaText 3 2 3 2 3" xfId="24539"/>
    <cellStyle name="SAPBEXchaText 3 2 3 3" xfId="24540"/>
    <cellStyle name="SAPBEXchaText 3 2 3 3 2" xfId="24541"/>
    <cellStyle name="SAPBEXchaText 3 2 3 3 2 2" xfId="24542"/>
    <cellStyle name="SAPBEXchaText 3 2 3 3 3" xfId="24543"/>
    <cellStyle name="SAPBEXchaText 3 2 3 4" xfId="24544"/>
    <cellStyle name="SAPBEXchaText 3 2 3 4 2" xfId="24545"/>
    <cellStyle name="SAPBEXchaText 3 2 3 5" xfId="24546"/>
    <cellStyle name="SAPBEXchaText 3 2 3 5 2" xfId="24547"/>
    <cellStyle name="SAPBEXchaText 3 2 3 6" xfId="24548"/>
    <cellStyle name="SAPBEXchaText 3 2 4" xfId="24549"/>
    <cellStyle name="SAPBEXchaText 3 2 4 2" xfId="24550"/>
    <cellStyle name="SAPBEXchaText 3 2 4 2 2" xfId="24551"/>
    <cellStyle name="SAPBEXchaText 3 2 4 2 2 2" xfId="24552"/>
    <cellStyle name="SAPBEXchaText 3 2 4 2 3" xfId="24553"/>
    <cellStyle name="SAPBEXchaText 3 2 4 3" xfId="24554"/>
    <cellStyle name="SAPBEXchaText 3 2 4 3 2" xfId="24555"/>
    <cellStyle name="SAPBEXchaText 3 2 4 3 2 2" xfId="24556"/>
    <cellStyle name="SAPBEXchaText 3 2 4 3 3" xfId="24557"/>
    <cellStyle name="SAPBEXchaText 3 2 4 4" xfId="24558"/>
    <cellStyle name="SAPBEXchaText 3 2 4 4 2" xfId="24559"/>
    <cellStyle name="SAPBEXchaText 3 2 4 5" xfId="24560"/>
    <cellStyle name="SAPBEXchaText 3 2 4 5 2" xfId="24561"/>
    <cellStyle name="SAPBEXchaText 3 2 4 6" xfId="24562"/>
    <cellStyle name="SAPBEXchaText 3 2 5" xfId="24563"/>
    <cellStyle name="SAPBEXchaText 3 2 5 2" xfId="24564"/>
    <cellStyle name="SAPBEXchaText 3 2 5 2 2" xfId="24565"/>
    <cellStyle name="SAPBEXchaText 3 2 5 2 3" xfId="24566"/>
    <cellStyle name="SAPBEXchaText 3 2 5 3" xfId="24567"/>
    <cellStyle name="SAPBEXchaText 3 2 5 4" xfId="24568"/>
    <cellStyle name="SAPBEXchaText 3 2 6" xfId="24569"/>
    <cellStyle name="SAPBEXchaText 3 2 6 2" xfId="24570"/>
    <cellStyle name="SAPBEXchaText 3 2 6 2 2" xfId="24571"/>
    <cellStyle name="SAPBEXchaText 3 2 6 2 3" xfId="24572"/>
    <cellStyle name="SAPBEXchaText 3 2 6 3" xfId="24573"/>
    <cellStyle name="SAPBEXchaText 3 2 6 4" xfId="24574"/>
    <cellStyle name="SAPBEXchaText 3 2 7" xfId="24575"/>
    <cellStyle name="SAPBEXchaText 3 2 7 2" xfId="24576"/>
    <cellStyle name="SAPBEXchaText 3 2 7 3" xfId="24577"/>
    <cellStyle name="SAPBEXchaText 3 2 8" xfId="24578"/>
    <cellStyle name="SAPBEXchaText 3 2 9" xfId="24579"/>
    <cellStyle name="SAPBEXchaText 3 2_Other Benefits Allocation %" xfId="24580"/>
    <cellStyle name="SAPBEXchaText 3 3" xfId="24581"/>
    <cellStyle name="SAPBEXchaText 3 3 2" xfId="24582"/>
    <cellStyle name="SAPBEXchaText 3 3 2 2" xfId="24583"/>
    <cellStyle name="SAPBEXchaText 3 3 2 2 2" xfId="24584"/>
    <cellStyle name="SAPBEXchaText 3 3 2 2 3" xfId="24585"/>
    <cellStyle name="SAPBEXchaText 3 3 2 3" xfId="24586"/>
    <cellStyle name="SAPBEXchaText 3 3 2 4" xfId="24587"/>
    <cellStyle name="SAPBEXchaText 3 3 3" xfId="24588"/>
    <cellStyle name="SAPBEXchaText 3 3 3 2" xfId="24589"/>
    <cellStyle name="SAPBEXchaText 3 3 3 2 2" xfId="24590"/>
    <cellStyle name="SAPBEXchaText 3 3 3 2 3" xfId="24591"/>
    <cellStyle name="SAPBEXchaText 3 3 3 3" xfId="24592"/>
    <cellStyle name="SAPBEXchaText 3 3 3 4" xfId="24593"/>
    <cellStyle name="SAPBEXchaText 3 3 4" xfId="24594"/>
    <cellStyle name="SAPBEXchaText 3 3 4 2" xfId="24595"/>
    <cellStyle name="SAPBEXchaText 3 3 4 2 2" xfId="24596"/>
    <cellStyle name="SAPBEXchaText 3 3 4 2 3" xfId="24597"/>
    <cellStyle name="SAPBEXchaText 3 3 4 3" xfId="24598"/>
    <cellStyle name="SAPBEXchaText 3 3 4 4" xfId="24599"/>
    <cellStyle name="SAPBEXchaText 3 3 5" xfId="24600"/>
    <cellStyle name="SAPBEXchaText 3 3 5 2" xfId="24601"/>
    <cellStyle name="SAPBEXchaText 3 3 5 2 2" xfId="24602"/>
    <cellStyle name="SAPBEXchaText 3 3 5 2 3" xfId="24603"/>
    <cellStyle name="SAPBEXchaText 3 3 5 3" xfId="24604"/>
    <cellStyle name="SAPBEXchaText 3 3 5 4" xfId="24605"/>
    <cellStyle name="SAPBEXchaText 3 3 6" xfId="24606"/>
    <cellStyle name="SAPBEXchaText 3 3 6 2" xfId="24607"/>
    <cellStyle name="SAPBEXchaText 3 3 6 2 2" xfId="24608"/>
    <cellStyle name="SAPBEXchaText 3 3 6 2 3" xfId="24609"/>
    <cellStyle name="SAPBEXchaText 3 3 6 3" xfId="24610"/>
    <cellStyle name="SAPBEXchaText 3 3 6 4" xfId="24611"/>
    <cellStyle name="SAPBEXchaText 3 3 7" xfId="24612"/>
    <cellStyle name="SAPBEXchaText 3 3 7 2" xfId="24613"/>
    <cellStyle name="SAPBEXchaText 3 3 7 3" xfId="24614"/>
    <cellStyle name="SAPBEXchaText 3 3 8" xfId="24615"/>
    <cellStyle name="SAPBEXchaText 3 3 9" xfId="24616"/>
    <cellStyle name="SAPBEXchaText 3 4" xfId="24617"/>
    <cellStyle name="SAPBEXchaText 3 4 2" xfId="24618"/>
    <cellStyle name="SAPBEXchaText 3 4 2 2" xfId="24619"/>
    <cellStyle name="SAPBEXchaText 3 4 2 2 2" xfId="24620"/>
    <cellStyle name="SAPBEXchaText 3 4 2 2 2 2" xfId="24621"/>
    <cellStyle name="SAPBEXchaText 3 4 2 2 3" xfId="24622"/>
    <cellStyle name="SAPBEXchaText 3 4 2 3" xfId="24623"/>
    <cellStyle name="SAPBEXchaText 3 4 2 3 2" xfId="24624"/>
    <cellStyle name="SAPBEXchaText 3 4 2 3 2 2" xfId="24625"/>
    <cellStyle name="SAPBEXchaText 3 4 2 3 3" xfId="24626"/>
    <cellStyle name="SAPBEXchaText 3 4 2 4" xfId="24627"/>
    <cellStyle name="SAPBEXchaText 3 4 2 4 2" xfId="24628"/>
    <cellStyle name="SAPBEXchaText 3 4 2 5" xfId="24629"/>
    <cellStyle name="SAPBEXchaText 3 4 2 5 2" xfId="24630"/>
    <cellStyle name="SAPBEXchaText 3 4 2 6" xfId="24631"/>
    <cellStyle name="SAPBEXchaText 3 4 3" xfId="24632"/>
    <cellStyle name="SAPBEXchaText 3 4 3 2" xfId="24633"/>
    <cellStyle name="SAPBEXchaText 3 4 3 2 2" xfId="24634"/>
    <cellStyle name="SAPBEXchaText 3 4 3 2 2 2" xfId="24635"/>
    <cellStyle name="SAPBEXchaText 3 4 3 2 3" xfId="24636"/>
    <cellStyle name="SAPBEXchaText 3 4 3 3" xfId="24637"/>
    <cellStyle name="SAPBEXchaText 3 4 3 3 2" xfId="24638"/>
    <cellStyle name="SAPBEXchaText 3 4 3 3 2 2" xfId="24639"/>
    <cellStyle name="SAPBEXchaText 3 4 3 3 3" xfId="24640"/>
    <cellStyle name="SAPBEXchaText 3 4 3 4" xfId="24641"/>
    <cellStyle name="SAPBEXchaText 3 4 3 4 2" xfId="24642"/>
    <cellStyle name="SAPBEXchaText 3 4 3 5" xfId="24643"/>
    <cellStyle name="SAPBEXchaText 3 4 3 5 2" xfId="24644"/>
    <cellStyle name="SAPBEXchaText 3 4 3 6" xfId="24645"/>
    <cellStyle name="SAPBEXchaText 3 4 4" xfId="24646"/>
    <cellStyle name="SAPBEXchaText 3 4 4 2" xfId="24647"/>
    <cellStyle name="SAPBEXchaText 3 4 4 2 2" xfId="24648"/>
    <cellStyle name="SAPBEXchaText 3 4 4 2 3" xfId="24649"/>
    <cellStyle name="SAPBEXchaText 3 4 4 3" xfId="24650"/>
    <cellStyle name="SAPBEXchaText 3 4 4 4" xfId="24651"/>
    <cellStyle name="SAPBEXchaText 3 4 5" xfId="24652"/>
    <cellStyle name="SAPBEXchaText 3 4 5 2" xfId="24653"/>
    <cellStyle name="SAPBEXchaText 3 4 5 2 2" xfId="24654"/>
    <cellStyle name="SAPBEXchaText 3 4 5 2 3" xfId="24655"/>
    <cellStyle name="SAPBEXchaText 3 4 5 3" xfId="24656"/>
    <cellStyle name="SAPBEXchaText 3 4 5 4" xfId="24657"/>
    <cellStyle name="SAPBEXchaText 3 4 6" xfId="24658"/>
    <cellStyle name="SAPBEXchaText 3 4 6 2" xfId="24659"/>
    <cellStyle name="SAPBEXchaText 3 4 6 2 2" xfId="24660"/>
    <cellStyle name="SAPBEXchaText 3 4 6 2 3" xfId="24661"/>
    <cellStyle name="SAPBEXchaText 3 4 6 3" xfId="24662"/>
    <cellStyle name="SAPBEXchaText 3 4 6 4" xfId="24663"/>
    <cellStyle name="SAPBEXchaText 3 4 7" xfId="24664"/>
    <cellStyle name="SAPBEXchaText 3 4 7 2" xfId="24665"/>
    <cellStyle name="SAPBEXchaText 3 4 7 3" xfId="24666"/>
    <cellStyle name="SAPBEXchaText 3 4 8" xfId="24667"/>
    <cellStyle name="SAPBEXchaText 3 4 9" xfId="24668"/>
    <cellStyle name="SAPBEXchaText 3 4_Other Benefits Allocation %" xfId="24669"/>
    <cellStyle name="SAPBEXchaText 3 5" xfId="24670"/>
    <cellStyle name="SAPBEXchaText 3 5 2" xfId="24671"/>
    <cellStyle name="SAPBEXchaText 3 5 2 2" xfId="24672"/>
    <cellStyle name="SAPBEXchaText 3 5 2 3" xfId="24673"/>
    <cellStyle name="SAPBEXchaText 3 5 3" xfId="24674"/>
    <cellStyle name="SAPBEXchaText 3 5 4" xfId="24675"/>
    <cellStyle name="SAPBEXchaText 3 6" xfId="24676"/>
    <cellStyle name="SAPBEXchaText 3 6 2" xfId="24677"/>
    <cellStyle name="SAPBEXchaText 3 6 2 2" xfId="24678"/>
    <cellStyle name="SAPBEXchaText 3 6 2 3" xfId="24679"/>
    <cellStyle name="SAPBEXchaText 3 6 3" xfId="24680"/>
    <cellStyle name="SAPBEXchaText 3 6 4" xfId="24681"/>
    <cellStyle name="SAPBEXchaText 3 7" xfId="24682"/>
    <cellStyle name="SAPBEXchaText 3 7 2" xfId="24683"/>
    <cellStyle name="SAPBEXchaText 3 7 2 2" xfId="24684"/>
    <cellStyle name="SAPBEXchaText 3 7 2 3" xfId="24685"/>
    <cellStyle name="SAPBEXchaText 3 7 3" xfId="24686"/>
    <cellStyle name="SAPBEXchaText 3 7 4" xfId="24687"/>
    <cellStyle name="SAPBEXchaText 3 8" xfId="24688"/>
    <cellStyle name="SAPBEXchaText 3 8 2" xfId="24689"/>
    <cellStyle name="SAPBEXchaText 3 8 2 2" xfId="24690"/>
    <cellStyle name="SAPBEXchaText 3 8 2 3" xfId="24691"/>
    <cellStyle name="SAPBEXchaText 3 8 3" xfId="24692"/>
    <cellStyle name="SAPBEXchaText 3 8 4" xfId="24693"/>
    <cellStyle name="SAPBEXchaText 3 9" xfId="24694"/>
    <cellStyle name="SAPBEXchaText 3 9 2" xfId="24695"/>
    <cellStyle name="SAPBEXchaText 3 9 2 2" xfId="24696"/>
    <cellStyle name="SAPBEXchaText 3 9 2 3" xfId="24697"/>
    <cellStyle name="SAPBEXchaText 3 9 3" xfId="24698"/>
    <cellStyle name="SAPBEXchaText 3 9 4" xfId="24699"/>
    <cellStyle name="SAPBEXchaText 3_401K Summary" xfId="24700"/>
    <cellStyle name="SAPBEXchaText 30" xfId="24701"/>
    <cellStyle name="SAPBEXchaText 31" xfId="24702"/>
    <cellStyle name="SAPBEXchaText 32" xfId="24703"/>
    <cellStyle name="SAPBEXchaText 33" xfId="24704"/>
    <cellStyle name="SAPBEXchaText 34" xfId="24705"/>
    <cellStyle name="SAPBEXchaText 35" xfId="63195"/>
    <cellStyle name="SAPBEXchaText 4" xfId="24706"/>
    <cellStyle name="SAPBEXchaText 4 10" xfId="24707"/>
    <cellStyle name="SAPBEXchaText 4 11" xfId="24708"/>
    <cellStyle name="SAPBEXchaText 4 11 2" xfId="24709"/>
    <cellStyle name="SAPBEXchaText 4 11 2 2" xfId="24710"/>
    <cellStyle name="SAPBEXchaText 4 11 3" xfId="24711"/>
    <cellStyle name="SAPBEXchaText 4 12" xfId="24712"/>
    <cellStyle name="SAPBEXchaText 4 2" xfId="24713"/>
    <cellStyle name="SAPBEXchaText 4 2 2" xfId="24714"/>
    <cellStyle name="SAPBEXchaText 4 2 2 2" xfId="24715"/>
    <cellStyle name="SAPBEXchaText 4 2 2 2 2" xfId="24716"/>
    <cellStyle name="SAPBEXchaText 4 2 2 2 2 2" xfId="24717"/>
    <cellStyle name="SAPBEXchaText 4 2 2 2 3" xfId="24718"/>
    <cellStyle name="SAPBEXchaText 4 2 2 3" xfId="24719"/>
    <cellStyle name="SAPBEXchaText 4 2 2 3 2" xfId="24720"/>
    <cellStyle name="SAPBEXchaText 4 2 2 3 2 2" xfId="24721"/>
    <cellStyle name="SAPBEXchaText 4 2 2 3 3" xfId="24722"/>
    <cellStyle name="SAPBEXchaText 4 2 2 4" xfId="24723"/>
    <cellStyle name="SAPBEXchaText 4 2 2 4 2" xfId="24724"/>
    <cellStyle name="SAPBEXchaText 4 2 2 5" xfId="24725"/>
    <cellStyle name="SAPBEXchaText 4 2 2 5 2" xfId="24726"/>
    <cellStyle name="SAPBEXchaText 4 2 2 6" xfId="24727"/>
    <cellStyle name="SAPBEXchaText 4 2 3" xfId="24728"/>
    <cellStyle name="SAPBEXchaText 4 2 3 2" xfId="24729"/>
    <cellStyle name="SAPBEXchaText 4 2 3 2 2" xfId="24730"/>
    <cellStyle name="SAPBEXchaText 4 2 3 2 2 2" xfId="24731"/>
    <cellStyle name="SAPBEXchaText 4 2 3 2 3" xfId="24732"/>
    <cellStyle name="SAPBEXchaText 4 2 3 3" xfId="24733"/>
    <cellStyle name="SAPBEXchaText 4 2 3 3 2" xfId="24734"/>
    <cellStyle name="SAPBEXchaText 4 2 3 3 2 2" xfId="24735"/>
    <cellStyle name="SAPBEXchaText 4 2 3 3 3" xfId="24736"/>
    <cellStyle name="SAPBEXchaText 4 2 3 4" xfId="24737"/>
    <cellStyle name="SAPBEXchaText 4 2 3 4 2" xfId="24738"/>
    <cellStyle name="SAPBEXchaText 4 2 3 5" xfId="24739"/>
    <cellStyle name="SAPBEXchaText 4 2 3 5 2" xfId="24740"/>
    <cellStyle name="SAPBEXchaText 4 2 3 6" xfId="24741"/>
    <cellStyle name="SAPBEXchaText 4 2 4" xfId="24742"/>
    <cellStyle name="SAPBEXchaText 4 2 4 2" xfId="24743"/>
    <cellStyle name="SAPBEXchaText 4 2 4 2 2" xfId="24744"/>
    <cellStyle name="SAPBEXchaText 4 2 4 2 2 2" xfId="24745"/>
    <cellStyle name="SAPBEXchaText 4 2 4 2 3" xfId="24746"/>
    <cellStyle name="SAPBEXchaText 4 2 4 3" xfId="24747"/>
    <cellStyle name="SAPBEXchaText 4 2 4 3 2" xfId="24748"/>
    <cellStyle name="SAPBEXchaText 4 2 4 3 2 2" xfId="24749"/>
    <cellStyle name="SAPBEXchaText 4 2 4 3 3" xfId="24750"/>
    <cellStyle name="SAPBEXchaText 4 2 4 4" xfId="24751"/>
    <cellStyle name="SAPBEXchaText 4 2 4 4 2" xfId="24752"/>
    <cellStyle name="SAPBEXchaText 4 2 4 5" xfId="24753"/>
    <cellStyle name="SAPBEXchaText 4 2 4 5 2" xfId="24754"/>
    <cellStyle name="SAPBEXchaText 4 2 4 6" xfId="24755"/>
    <cellStyle name="SAPBEXchaText 4 2 5" xfId="24756"/>
    <cellStyle name="SAPBEXchaText 4 2 5 2" xfId="24757"/>
    <cellStyle name="SAPBEXchaText 4 2 5 2 2" xfId="24758"/>
    <cellStyle name="SAPBEXchaText 4 2 5 3" xfId="24759"/>
    <cellStyle name="SAPBEXchaText 4 2 6" xfId="24760"/>
    <cellStyle name="SAPBEXchaText 4 2_Other Benefits Allocation %" xfId="24761"/>
    <cellStyle name="SAPBEXchaText 4 3" xfId="24762"/>
    <cellStyle name="SAPBEXchaText 4 3 2" xfId="24763"/>
    <cellStyle name="SAPBEXchaText 4 3 2 2" xfId="24764"/>
    <cellStyle name="SAPBEXchaText 4 3 2 3" xfId="24765"/>
    <cellStyle name="SAPBEXchaText 4 3 3" xfId="24766"/>
    <cellStyle name="SAPBEXchaText 4 3 4" xfId="24767"/>
    <cellStyle name="SAPBEXchaText 4 3_Other Benefits Allocation %" xfId="24768"/>
    <cellStyle name="SAPBEXchaText 4 4" xfId="24769"/>
    <cellStyle name="SAPBEXchaText 4 4 2" xfId="24770"/>
    <cellStyle name="SAPBEXchaText 4 4 2 2" xfId="24771"/>
    <cellStyle name="SAPBEXchaText 4 4 2 2 2" xfId="24772"/>
    <cellStyle name="SAPBEXchaText 4 4 2 2 2 2" xfId="24773"/>
    <cellStyle name="SAPBEXchaText 4 4 2 2 3" xfId="24774"/>
    <cellStyle name="SAPBEXchaText 4 4 2 3" xfId="24775"/>
    <cellStyle name="SAPBEXchaText 4 4 2 3 2" xfId="24776"/>
    <cellStyle name="SAPBEXchaText 4 4 2 3 2 2" xfId="24777"/>
    <cellStyle name="SAPBEXchaText 4 4 2 3 3" xfId="24778"/>
    <cellStyle name="SAPBEXchaText 4 4 2 4" xfId="24779"/>
    <cellStyle name="SAPBEXchaText 4 4 2 4 2" xfId="24780"/>
    <cellStyle name="SAPBEXchaText 4 4 2 5" xfId="24781"/>
    <cellStyle name="SAPBEXchaText 4 4 2 5 2" xfId="24782"/>
    <cellStyle name="SAPBEXchaText 4 4 2 6" xfId="24783"/>
    <cellStyle name="SAPBEXchaText 4 4 3" xfId="24784"/>
    <cellStyle name="SAPBEXchaText 4 4 3 2" xfId="24785"/>
    <cellStyle name="SAPBEXchaText 4 4 3 2 2" xfId="24786"/>
    <cellStyle name="SAPBEXchaText 4 4 3 2 2 2" xfId="24787"/>
    <cellStyle name="SAPBEXchaText 4 4 3 2 3" xfId="24788"/>
    <cellStyle name="SAPBEXchaText 4 4 3 3" xfId="24789"/>
    <cellStyle name="SAPBEXchaText 4 4 3 3 2" xfId="24790"/>
    <cellStyle name="SAPBEXchaText 4 4 3 3 2 2" xfId="24791"/>
    <cellStyle name="SAPBEXchaText 4 4 3 3 3" xfId="24792"/>
    <cellStyle name="SAPBEXchaText 4 4 3 4" xfId="24793"/>
    <cellStyle name="SAPBEXchaText 4 4 3 4 2" xfId="24794"/>
    <cellStyle name="SAPBEXchaText 4 4 3 5" xfId="24795"/>
    <cellStyle name="SAPBEXchaText 4 4 3 5 2" xfId="24796"/>
    <cellStyle name="SAPBEXchaText 4 4 3 6" xfId="24797"/>
    <cellStyle name="SAPBEXchaText 4 4 4" xfId="24798"/>
    <cellStyle name="SAPBEXchaText 4 4 4 2" xfId="24799"/>
    <cellStyle name="SAPBEXchaText 4 4 4 2 2" xfId="24800"/>
    <cellStyle name="SAPBEXchaText 4 4 4 3" xfId="24801"/>
    <cellStyle name="SAPBEXchaText 4 4 5" xfId="24802"/>
    <cellStyle name="SAPBEXchaText 4 4 5 2" xfId="24803"/>
    <cellStyle name="SAPBEXchaText 4 4 5 2 2" xfId="24804"/>
    <cellStyle name="SAPBEXchaText 4 4 5 3" xfId="24805"/>
    <cellStyle name="SAPBEXchaText 4 4 6" xfId="24806"/>
    <cellStyle name="SAPBEXchaText 4 4 6 2" xfId="24807"/>
    <cellStyle name="SAPBEXchaText 4 4 7" xfId="24808"/>
    <cellStyle name="SAPBEXchaText 4 4 7 2" xfId="24809"/>
    <cellStyle name="SAPBEXchaText 4 4 8" xfId="24810"/>
    <cellStyle name="SAPBEXchaText 4 4_Other Benefits Allocation %" xfId="24811"/>
    <cellStyle name="SAPBEXchaText 4 5" xfId="24812"/>
    <cellStyle name="SAPBEXchaText 4 5 2" xfId="24813"/>
    <cellStyle name="SAPBEXchaText 4 5 2 2" xfId="24814"/>
    <cellStyle name="SAPBEXchaText 4 5 2 3" xfId="24815"/>
    <cellStyle name="SAPBEXchaText 4 5 3" xfId="24816"/>
    <cellStyle name="SAPBEXchaText 4 5 4" xfId="24817"/>
    <cellStyle name="SAPBEXchaText 4 6" xfId="24818"/>
    <cellStyle name="SAPBEXchaText 4 6 2" xfId="24819"/>
    <cellStyle name="SAPBEXchaText 4 6 2 2" xfId="24820"/>
    <cellStyle name="SAPBEXchaText 4 6 2 3" xfId="24821"/>
    <cellStyle name="SAPBEXchaText 4 6 3" xfId="24822"/>
    <cellStyle name="SAPBEXchaText 4 6 4" xfId="24823"/>
    <cellStyle name="SAPBEXchaText 4 7" xfId="24824"/>
    <cellStyle name="SAPBEXchaText 4 7 2" xfId="24825"/>
    <cellStyle name="SAPBEXchaText 4 7 3" xfId="24826"/>
    <cellStyle name="SAPBEXchaText 4 8" xfId="24827"/>
    <cellStyle name="SAPBEXchaText 4 9" xfId="24828"/>
    <cellStyle name="SAPBEXchaText 4_401K Summary" xfId="24829"/>
    <cellStyle name="SAPBEXchaText 5" xfId="24830"/>
    <cellStyle name="SAPBEXchaText 5 2" xfId="24831"/>
    <cellStyle name="SAPBEXchaText 5 2 2" xfId="24832"/>
    <cellStyle name="SAPBEXchaText 5 2 2 2" xfId="24833"/>
    <cellStyle name="SAPBEXchaText 5 2 2 3" xfId="24834"/>
    <cellStyle name="SAPBEXchaText 5 2 3" xfId="24835"/>
    <cellStyle name="SAPBEXchaText 5 2 4" xfId="24836"/>
    <cellStyle name="SAPBEXchaText 5 3" xfId="24837"/>
    <cellStyle name="SAPBEXchaText 5 3 2" xfId="24838"/>
    <cellStyle name="SAPBEXchaText 5 3 2 2" xfId="24839"/>
    <cellStyle name="SAPBEXchaText 5 3 2 3" xfId="24840"/>
    <cellStyle name="SAPBEXchaText 5 3 3" xfId="24841"/>
    <cellStyle name="SAPBEXchaText 5 3 4" xfId="24842"/>
    <cellStyle name="SAPBEXchaText 5 4" xfId="24843"/>
    <cellStyle name="SAPBEXchaText 5 4 2" xfId="24844"/>
    <cellStyle name="SAPBEXchaText 5 4 2 2" xfId="24845"/>
    <cellStyle name="SAPBEXchaText 5 4 2 3" xfId="24846"/>
    <cellStyle name="SAPBEXchaText 5 4 3" xfId="24847"/>
    <cellStyle name="SAPBEXchaText 5 4 4" xfId="24848"/>
    <cellStyle name="SAPBEXchaText 5 5" xfId="24849"/>
    <cellStyle name="SAPBEXchaText 5 5 2" xfId="24850"/>
    <cellStyle name="SAPBEXchaText 5 5 2 2" xfId="24851"/>
    <cellStyle name="SAPBEXchaText 5 5 2 3" xfId="24852"/>
    <cellStyle name="SAPBEXchaText 5 5 3" xfId="24853"/>
    <cellStyle name="SAPBEXchaText 5 5 4" xfId="24854"/>
    <cellStyle name="SAPBEXchaText 5 6" xfId="24855"/>
    <cellStyle name="SAPBEXchaText 5 6 2" xfId="24856"/>
    <cellStyle name="SAPBEXchaText 5 6 2 2" xfId="24857"/>
    <cellStyle name="SAPBEXchaText 5 6 2 3" xfId="24858"/>
    <cellStyle name="SAPBEXchaText 5 6 3" xfId="24859"/>
    <cellStyle name="SAPBEXchaText 5 6 4" xfId="24860"/>
    <cellStyle name="SAPBEXchaText 5 7" xfId="24861"/>
    <cellStyle name="SAPBEXchaText 5 7 2" xfId="24862"/>
    <cellStyle name="SAPBEXchaText 5 7 3" xfId="24863"/>
    <cellStyle name="SAPBEXchaText 5 8" xfId="24864"/>
    <cellStyle name="SAPBEXchaText 5 9" xfId="24865"/>
    <cellStyle name="SAPBEXchaText 6" xfId="24866"/>
    <cellStyle name="SAPBEXchaText 6 2" xfId="24867"/>
    <cellStyle name="SAPBEXchaText 6 2 2" xfId="24868"/>
    <cellStyle name="SAPBEXchaText 6 2 2 2" xfId="24869"/>
    <cellStyle name="SAPBEXchaText 6 2 2 3" xfId="24870"/>
    <cellStyle name="SAPBEXchaText 6 2 3" xfId="24871"/>
    <cellStyle name="SAPBEXchaText 6 2 4" xfId="24872"/>
    <cellStyle name="SAPBEXchaText 6 3" xfId="24873"/>
    <cellStyle name="SAPBEXchaText 6 3 2" xfId="24874"/>
    <cellStyle name="SAPBEXchaText 6 3 2 2" xfId="24875"/>
    <cellStyle name="SAPBEXchaText 6 3 2 3" xfId="24876"/>
    <cellStyle name="SAPBEXchaText 6 3 3" xfId="24877"/>
    <cellStyle name="SAPBEXchaText 6 3 4" xfId="24878"/>
    <cellStyle name="SAPBEXchaText 6 4" xfId="24879"/>
    <cellStyle name="SAPBEXchaText 6 4 2" xfId="24880"/>
    <cellStyle name="SAPBEXchaText 6 4 2 2" xfId="24881"/>
    <cellStyle name="SAPBEXchaText 6 4 2 3" xfId="24882"/>
    <cellStyle name="SAPBEXchaText 6 4 3" xfId="24883"/>
    <cellStyle name="SAPBEXchaText 6 4 4" xfId="24884"/>
    <cellStyle name="SAPBEXchaText 6 5" xfId="24885"/>
    <cellStyle name="SAPBEXchaText 6 5 2" xfId="24886"/>
    <cellStyle name="SAPBEXchaText 6 5 2 2" xfId="24887"/>
    <cellStyle name="SAPBEXchaText 6 5 2 3" xfId="24888"/>
    <cellStyle name="SAPBEXchaText 6 5 3" xfId="24889"/>
    <cellStyle name="SAPBEXchaText 6 5 4" xfId="24890"/>
    <cellStyle name="SAPBEXchaText 6 6" xfId="24891"/>
    <cellStyle name="SAPBEXchaText 6 6 2" xfId="24892"/>
    <cellStyle name="SAPBEXchaText 6 6 2 2" xfId="24893"/>
    <cellStyle name="SAPBEXchaText 6 6 2 3" xfId="24894"/>
    <cellStyle name="SAPBEXchaText 6 6 3" xfId="24895"/>
    <cellStyle name="SAPBEXchaText 6 6 4" xfId="24896"/>
    <cellStyle name="SAPBEXchaText 6 7" xfId="24897"/>
    <cellStyle name="SAPBEXchaText 6 7 2" xfId="24898"/>
    <cellStyle name="SAPBEXchaText 6 7 3" xfId="24899"/>
    <cellStyle name="SAPBEXchaText 6 8" xfId="24900"/>
    <cellStyle name="SAPBEXchaText 6 9" xfId="24901"/>
    <cellStyle name="SAPBEXchaText 7" xfId="24902"/>
    <cellStyle name="SAPBEXchaText 7 2" xfId="24903"/>
    <cellStyle name="SAPBEXchaText 7 2 2" xfId="24904"/>
    <cellStyle name="SAPBEXchaText 7 2 3" xfId="24905"/>
    <cellStyle name="SAPBEXchaText 7 3" xfId="24906"/>
    <cellStyle name="SAPBEXchaText 7 4" xfId="24907"/>
    <cellStyle name="SAPBEXchaText 8" xfId="24908"/>
    <cellStyle name="SAPBEXchaText 8 2" xfId="24909"/>
    <cellStyle name="SAPBEXchaText 8 2 2" xfId="24910"/>
    <cellStyle name="SAPBEXchaText 8 2 3" xfId="24911"/>
    <cellStyle name="SAPBEXchaText 8 3" xfId="24912"/>
    <cellStyle name="SAPBEXchaText 8 4" xfId="24913"/>
    <cellStyle name="SAPBEXchaText 9" xfId="24914"/>
    <cellStyle name="SAPBEXchaText 9 2" xfId="24915"/>
    <cellStyle name="SAPBEXchaText 9 2 2" xfId="24916"/>
    <cellStyle name="SAPBEXchaText 9 2 3" xfId="24917"/>
    <cellStyle name="SAPBEXchaText 9 3" xfId="24918"/>
    <cellStyle name="SAPBEXchaText 9 4" xfId="24919"/>
    <cellStyle name="SAPBEXchaText_01-13 NEE  F&amp;O Prelim" xfId="24920"/>
    <cellStyle name="SAPBEXexcBad7" xfId="24921"/>
    <cellStyle name="SAPBEXexcBad7 10" xfId="24922"/>
    <cellStyle name="SAPBEXexcBad7 10 2" xfId="24923"/>
    <cellStyle name="SAPBEXexcBad7 10 2 2" xfId="24924"/>
    <cellStyle name="SAPBEXexcBad7 10 2 2 2" xfId="24925"/>
    <cellStyle name="SAPBEXexcBad7 10 2 3" xfId="24926"/>
    <cellStyle name="SAPBEXexcBad7 10 3" xfId="24927"/>
    <cellStyle name="SAPBEXexcBad7 10 3 2" xfId="24928"/>
    <cellStyle name="SAPBEXexcBad7 10 3 2 2" xfId="24929"/>
    <cellStyle name="SAPBEXexcBad7 10 3 3" xfId="24930"/>
    <cellStyle name="SAPBEXexcBad7 10 4" xfId="24931"/>
    <cellStyle name="SAPBEXexcBad7 10 4 2" xfId="24932"/>
    <cellStyle name="SAPBEXexcBad7 10 5" xfId="24933"/>
    <cellStyle name="SAPBEXexcBad7 10 5 2" xfId="24934"/>
    <cellStyle name="SAPBEXexcBad7 10 6" xfId="24935"/>
    <cellStyle name="SAPBEXexcBad7 11" xfId="24936"/>
    <cellStyle name="SAPBEXexcBad7 11 2" xfId="24937"/>
    <cellStyle name="SAPBEXexcBad7 11 2 2" xfId="24938"/>
    <cellStyle name="SAPBEXexcBad7 11 2 2 2" xfId="24939"/>
    <cellStyle name="SAPBEXexcBad7 11 2 3" xfId="24940"/>
    <cellStyle name="SAPBEXexcBad7 11 3" xfId="24941"/>
    <cellStyle name="SAPBEXexcBad7 11 3 2" xfId="24942"/>
    <cellStyle name="SAPBEXexcBad7 11 3 2 2" xfId="24943"/>
    <cellStyle name="SAPBEXexcBad7 11 3 3" xfId="24944"/>
    <cellStyle name="SAPBEXexcBad7 11 4" xfId="24945"/>
    <cellStyle name="SAPBEXexcBad7 11 4 2" xfId="24946"/>
    <cellStyle name="SAPBEXexcBad7 11 5" xfId="24947"/>
    <cellStyle name="SAPBEXexcBad7 11 5 2" xfId="24948"/>
    <cellStyle name="SAPBEXexcBad7 11 6" xfId="24949"/>
    <cellStyle name="SAPBEXexcBad7 12" xfId="24950"/>
    <cellStyle name="SAPBEXexcBad7 12 2" xfId="24951"/>
    <cellStyle name="SAPBEXexcBad7 12 2 2" xfId="24952"/>
    <cellStyle name="SAPBEXexcBad7 12 2 2 2" xfId="24953"/>
    <cellStyle name="SAPBEXexcBad7 12 2 3" xfId="24954"/>
    <cellStyle name="SAPBEXexcBad7 12 3" xfId="24955"/>
    <cellStyle name="SAPBEXexcBad7 12 3 2" xfId="24956"/>
    <cellStyle name="SAPBEXexcBad7 12 3 2 2" xfId="24957"/>
    <cellStyle name="SAPBEXexcBad7 12 3 3" xfId="24958"/>
    <cellStyle name="SAPBEXexcBad7 12 4" xfId="24959"/>
    <cellStyle name="SAPBEXexcBad7 12 4 2" xfId="24960"/>
    <cellStyle name="SAPBEXexcBad7 12 5" xfId="24961"/>
    <cellStyle name="SAPBEXexcBad7 12 5 2" xfId="24962"/>
    <cellStyle name="SAPBEXexcBad7 12 6" xfId="24963"/>
    <cellStyle name="SAPBEXexcBad7 13" xfId="24964"/>
    <cellStyle name="SAPBEXexcBad7 13 2" xfId="24965"/>
    <cellStyle name="SAPBEXexcBad7 13 2 2" xfId="24966"/>
    <cellStyle name="SAPBEXexcBad7 13 3" xfId="24967"/>
    <cellStyle name="SAPBEXexcBad7 14" xfId="24968"/>
    <cellStyle name="SAPBEXexcBad7 14 2" xfId="24969"/>
    <cellStyle name="SAPBEXexcBad7 14 2 2" xfId="24970"/>
    <cellStyle name="SAPBEXexcBad7 14 3" xfId="24971"/>
    <cellStyle name="SAPBEXexcBad7 15" xfId="24972"/>
    <cellStyle name="SAPBEXexcBad7 15 2" xfId="24973"/>
    <cellStyle name="SAPBEXexcBad7 15 2 2" xfId="24974"/>
    <cellStyle name="SAPBEXexcBad7 15 3" xfId="24975"/>
    <cellStyle name="SAPBEXexcBad7 16" xfId="24976"/>
    <cellStyle name="SAPBEXexcBad7 17" xfId="24977"/>
    <cellStyle name="SAPBEXexcBad7 18" xfId="63204"/>
    <cellStyle name="SAPBEXexcBad7 2" xfId="24978"/>
    <cellStyle name="SAPBEXexcBad7 2 10" xfId="24979"/>
    <cellStyle name="SAPBEXexcBad7 2 10 2" xfId="24980"/>
    <cellStyle name="SAPBEXexcBad7 2 10 2 2" xfId="24981"/>
    <cellStyle name="SAPBEXexcBad7 2 10 3" xfId="24982"/>
    <cellStyle name="SAPBEXexcBad7 2 11" xfId="24983"/>
    <cellStyle name="SAPBEXexcBad7 2 11 2" xfId="24984"/>
    <cellStyle name="SAPBEXexcBad7 2 11 2 2" xfId="24985"/>
    <cellStyle name="SAPBEXexcBad7 2 11 3" xfId="24986"/>
    <cellStyle name="SAPBEXexcBad7 2 12" xfId="24987"/>
    <cellStyle name="SAPBEXexcBad7 2 12 2" xfId="24988"/>
    <cellStyle name="SAPBEXexcBad7 2 12 2 2" xfId="24989"/>
    <cellStyle name="SAPBEXexcBad7 2 12 3" xfId="24990"/>
    <cellStyle name="SAPBEXexcBad7 2 13" xfId="24991"/>
    <cellStyle name="SAPBEXexcBad7 2 13 2" xfId="24992"/>
    <cellStyle name="SAPBEXexcBad7 2 13 2 2" xfId="24993"/>
    <cellStyle name="SAPBEXexcBad7 2 13 3" xfId="24994"/>
    <cellStyle name="SAPBEXexcBad7 2 14" xfId="24995"/>
    <cellStyle name="SAPBEXexcBad7 2 14 2" xfId="24996"/>
    <cellStyle name="SAPBEXexcBad7 2 14 3" xfId="24997"/>
    <cellStyle name="SAPBEXexcBad7 2 15" xfId="24998"/>
    <cellStyle name="SAPBEXexcBad7 2 16" xfId="24999"/>
    <cellStyle name="SAPBEXexcBad7 2 17" xfId="63205"/>
    <cellStyle name="SAPBEXexcBad7 2 2" xfId="25000"/>
    <cellStyle name="SAPBEXexcBad7 2 2 10" xfId="25001"/>
    <cellStyle name="SAPBEXexcBad7 2 2 10 2" xfId="25002"/>
    <cellStyle name="SAPBEXexcBad7 2 2 10 2 2" xfId="25003"/>
    <cellStyle name="SAPBEXexcBad7 2 2 10 3" xfId="25004"/>
    <cellStyle name="SAPBEXexcBad7 2 2 11" xfId="25005"/>
    <cellStyle name="SAPBEXexcBad7 2 2 11 2" xfId="25006"/>
    <cellStyle name="SAPBEXexcBad7 2 2 11 2 2" xfId="25007"/>
    <cellStyle name="SAPBEXexcBad7 2 2 11 3" xfId="25008"/>
    <cellStyle name="SAPBEXexcBad7 2 2 12" xfId="25009"/>
    <cellStyle name="SAPBEXexcBad7 2 2 13" xfId="63206"/>
    <cellStyle name="SAPBEXexcBad7 2 2 2" xfId="25010"/>
    <cellStyle name="SAPBEXexcBad7 2 2 2 10" xfId="63207"/>
    <cellStyle name="SAPBEXexcBad7 2 2 2 2" xfId="25011"/>
    <cellStyle name="SAPBEXexcBad7 2 2 2 2 2" xfId="25012"/>
    <cellStyle name="SAPBEXexcBad7 2 2 2 2 2 2" xfId="25013"/>
    <cellStyle name="SAPBEXexcBad7 2 2 2 2 2 2 2" xfId="25014"/>
    <cellStyle name="SAPBEXexcBad7 2 2 2 2 2 3" xfId="25015"/>
    <cellStyle name="SAPBEXexcBad7 2 2 2 2 3" xfId="25016"/>
    <cellStyle name="SAPBEXexcBad7 2 2 2 2 3 2" xfId="25017"/>
    <cellStyle name="SAPBEXexcBad7 2 2 2 2 3 2 2" xfId="25018"/>
    <cellStyle name="SAPBEXexcBad7 2 2 2 2 3 3" xfId="25019"/>
    <cellStyle name="SAPBEXexcBad7 2 2 2 2 4" xfId="25020"/>
    <cellStyle name="SAPBEXexcBad7 2 2 2 2 4 2" xfId="25021"/>
    <cellStyle name="SAPBEXexcBad7 2 2 2 2 5" xfId="25022"/>
    <cellStyle name="SAPBEXexcBad7 2 2 2 2 5 2" xfId="25023"/>
    <cellStyle name="SAPBEXexcBad7 2 2 2 2 6" xfId="25024"/>
    <cellStyle name="SAPBEXexcBad7 2 2 2 3" xfId="25025"/>
    <cellStyle name="SAPBEXexcBad7 2 2 2 3 2" xfId="25026"/>
    <cellStyle name="SAPBEXexcBad7 2 2 2 3 2 2" xfId="25027"/>
    <cellStyle name="SAPBEXexcBad7 2 2 2 3 2 2 2" xfId="25028"/>
    <cellStyle name="SAPBEXexcBad7 2 2 2 3 2 3" xfId="25029"/>
    <cellStyle name="SAPBEXexcBad7 2 2 2 3 3" xfId="25030"/>
    <cellStyle name="SAPBEXexcBad7 2 2 2 3 3 2" xfId="25031"/>
    <cellStyle name="SAPBEXexcBad7 2 2 2 3 3 2 2" xfId="25032"/>
    <cellStyle name="SAPBEXexcBad7 2 2 2 3 3 3" xfId="25033"/>
    <cellStyle name="SAPBEXexcBad7 2 2 2 3 4" xfId="25034"/>
    <cellStyle name="SAPBEXexcBad7 2 2 2 3 4 2" xfId="25035"/>
    <cellStyle name="SAPBEXexcBad7 2 2 2 3 5" xfId="25036"/>
    <cellStyle name="SAPBEXexcBad7 2 2 2 3 5 2" xfId="25037"/>
    <cellStyle name="SAPBEXexcBad7 2 2 2 3 6" xfId="25038"/>
    <cellStyle name="SAPBEXexcBad7 2 2 2 4" xfId="25039"/>
    <cellStyle name="SAPBEXexcBad7 2 2 2 4 2" xfId="25040"/>
    <cellStyle name="SAPBEXexcBad7 2 2 2 4 2 2" xfId="25041"/>
    <cellStyle name="SAPBEXexcBad7 2 2 2 4 2 2 2" xfId="25042"/>
    <cellStyle name="SAPBEXexcBad7 2 2 2 4 2 3" xfId="25043"/>
    <cellStyle name="SAPBEXexcBad7 2 2 2 4 3" xfId="25044"/>
    <cellStyle name="SAPBEXexcBad7 2 2 2 4 3 2" xfId="25045"/>
    <cellStyle name="SAPBEXexcBad7 2 2 2 4 3 2 2" xfId="25046"/>
    <cellStyle name="SAPBEXexcBad7 2 2 2 4 3 3" xfId="25047"/>
    <cellStyle name="SAPBEXexcBad7 2 2 2 4 4" xfId="25048"/>
    <cellStyle name="SAPBEXexcBad7 2 2 2 4 4 2" xfId="25049"/>
    <cellStyle name="SAPBEXexcBad7 2 2 2 4 5" xfId="25050"/>
    <cellStyle name="SAPBEXexcBad7 2 2 2 4 5 2" xfId="25051"/>
    <cellStyle name="SAPBEXexcBad7 2 2 2 4 6" xfId="25052"/>
    <cellStyle name="SAPBEXexcBad7 2 2 2 5" xfId="25053"/>
    <cellStyle name="SAPBEXexcBad7 2 2 2 5 2" xfId="25054"/>
    <cellStyle name="SAPBEXexcBad7 2 2 2 5 2 2" xfId="25055"/>
    <cellStyle name="SAPBEXexcBad7 2 2 2 5 2 3" xfId="25056"/>
    <cellStyle name="SAPBEXexcBad7 2 2 2 5 3" xfId="25057"/>
    <cellStyle name="SAPBEXexcBad7 2 2 2 5 4" xfId="25058"/>
    <cellStyle name="SAPBEXexcBad7 2 2 2 6" xfId="25059"/>
    <cellStyle name="SAPBEXexcBad7 2 2 2 6 2" xfId="25060"/>
    <cellStyle name="SAPBEXexcBad7 2 2 2 6 2 2" xfId="25061"/>
    <cellStyle name="SAPBEXexcBad7 2 2 2 6 2 3" xfId="25062"/>
    <cellStyle name="SAPBEXexcBad7 2 2 2 6 3" xfId="25063"/>
    <cellStyle name="SAPBEXexcBad7 2 2 2 6 4" xfId="25064"/>
    <cellStyle name="SAPBEXexcBad7 2 2 2 7" xfId="25065"/>
    <cellStyle name="SAPBEXexcBad7 2 2 2 7 2" xfId="25066"/>
    <cellStyle name="SAPBEXexcBad7 2 2 2 7 3" xfId="25067"/>
    <cellStyle name="SAPBEXexcBad7 2 2 2 8" xfId="25068"/>
    <cellStyle name="SAPBEXexcBad7 2 2 2 9" xfId="25069"/>
    <cellStyle name="SAPBEXexcBad7 2 2 2_Other Benefits Allocation %" xfId="25070"/>
    <cellStyle name="SAPBEXexcBad7 2 2 3" xfId="25071"/>
    <cellStyle name="SAPBEXexcBad7 2 2 3 2" xfId="25072"/>
    <cellStyle name="SAPBEXexcBad7 2 2 3 2 2" xfId="25073"/>
    <cellStyle name="SAPBEXexcBad7 2 2 3 2 2 2" xfId="25074"/>
    <cellStyle name="SAPBEXexcBad7 2 2 3 2 2 2 2" xfId="25075"/>
    <cellStyle name="SAPBEXexcBad7 2 2 3 2 2 3" xfId="25076"/>
    <cellStyle name="SAPBEXexcBad7 2 2 3 2 3" xfId="25077"/>
    <cellStyle name="SAPBEXexcBad7 2 2 3 2 3 2" xfId="25078"/>
    <cellStyle name="SAPBEXexcBad7 2 2 3 2 3 2 2" xfId="25079"/>
    <cellStyle name="SAPBEXexcBad7 2 2 3 2 3 3" xfId="25080"/>
    <cellStyle name="SAPBEXexcBad7 2 2 3 2 4" xfId="25081"/>
    <cellStyle name="SAPBEXexcBad7 2 2 3 2 4 2" xfId="25082"/>
    <cellStyle name="SAPBEXexcBad7 2 2 3 2 5" xfId="25083"/>
    <cellStyle name="SAPBEXexcBad7 2 2 3 2 5 2" xfId="25084"/>
    <cellStyle name="SAPBEXexcBad7 2 2 3 2 6" xfId="25085"/>
    <cellStyle name="SAPBEXexcBad7 2 2 3 3" xfId="25086"/>
    <cellStyle name="SAPBEXexcBad7 2 2 3 3 2" xfId="25087"/>
    <cellStyle name="SAPBEXexcBad7 2 2 3 3 2 2" xfId="25088"/>
    <cellStyle name="SAPBEXexcBad7 2 2 3 3 2 2 2" xfId="25089"/>
    <cellStyle name="SAPBEXexcBad7 2 2 3 3 2 3" xfId="25090"/>
    <cellStyle name="SAPBEXexcBad7 2 2 3 3 3" xfId="25091"/>
    <cellStyle name="SAPBEXexcBad7 2 2 3 3 3 2" xfId="25092"/>
    <cellStyle name="SAPBEXexcBad7 2 2 3 3 3 2 2" xfId="25093"/>
    <cellStyle name="SAPBEXexcBad7 2 2 3 3 3 3" xfId="25094"/>
    <cellStyle name="SAPBEXexcBad7 2 2 3 3 4" xfId="25095"/>
    <cellStyle name="SAPBEXexcBad7 2 2 3 3 4 2" xfId="25096"/>
    <cellStyle name="SAPBEXexcBad7 2 2 3 3 5" xfId="25097"/>
    <cellStyle name="SAPBEXexcBad7 2 2 3 3 5 2" xfId="25098"/>
    <cellStyle name="SAPBEXexcBad7 2 2 3 3 6" xfId="25099"/>
    <cellStyle name="SAPBEXexcBad7 2 2 3 4" xfId="25100"/>
    <cellStyle name="SAPBEXexcBad7 2 2 3 4 2" xfId="25101"/>
    <cellStyle name="SAPBEXexcBad7 2 2 3 4 2 2" xfId="25102"/>
    <cellStyle name="SAPBEXexcBad7 2 2 3 4 2 3" xfId="25103"/>
    <cellStyle name="SAPBEXexcBad7 2 2 3 4 3" xfId="25104"/>
    <cellStyle name="SAPBEXexcBad7 2 2 3 4 4" xfId="25105"/>
    <cellStyle name="SAPBEXexcBad7 2 2 3 5" xfId="25106"/>
    <cellStyle name="SAPBEXexcBad7 2 2 3 5 2" xfId="25107"/>
    <cellStyle name="SAPBEXexcBad7 2 2 3 5 2 2" xfId="25108"/>
    <cellStyle name="SAPBEXexcBad7 2 2 3 5 2 3" xfId="25109"/>
    <cellStyle name="SAPBEXexcBad7 2 2 3 5 3" xfId="25110"/>
    <cellStyle name="SAPBEXexcBad7 2 2 3 5 4" xfId="25111"/>
    <cellStyle name="SAPBEXexcBad7 2 2 3 6" xfId="25112"/>
    <cellStyle name="SAPBEXexcBad7 2 2 3 6 2" xfId="25113"/>
    <cellStyle name="SAPBEXexcBad7 2 2 3 6 2 2" xfId="25114"/>
    <cellStyle name="SAPBEXexcBad7 2 2 3 6 2 3" xfId="25115"/>
    <cellStyle name="SAPBEXexcBad7 2 2 3 6 3" xfId="25116"/>
    <cellStyle name="SAPBEXexcBad7 2 2 3 6 4" xfId="25117"/>
    <cellStyle name="SAPBEXexcBad7 2 2 3 7" xfId="25118"/>
    <cellStyle name="SAPBEXexcBad7 2 2 3 7 2" xfId="25119"/>
    <cellStyle name="SAPBEXexcBad7 2 2 3 7 3" xfId="25120"/>
    <cellStyle name="SAPBEXexcBad7 2 2 3 8" xfId="25121"/>
    <cellStyle name="SAPBEXexcBad7 2 2 3 9" xfId="25122"/>
    <cellStyle name="SAPBEXexcBad7 2 2 3_Other Benefits Allocation %" xfId="25123"/>
    <cellStyle name="SAPBEXexcBad7 2 2 4" xfId="25124"/>
    <cellStyle name="SAPBEXexcBad7 2 2 4 2" xfId="25125"/>
    <cellStyle name="SAPBEXexcBad7 2 2 4 2 2" xfId="25126"/>
    <cellStyle name="SAPBEXexcBad7 2 2 4 2 2 2" xfId="25127"/>
    <cellStyle name="SAPBEXexcBad7 2 2 4 2 2 3" xfId="25128"/>
    <cellStyle name="SAPBEXexcBad7 2 2 4 2 3" xfId="25129"/>
    <cellStyle name="SAPBEXexcBad7 2 2 4 2 4" xfId="25130"/>
    <cellStyle name="SAPBEXexcBad7 2 2 4 3" xfId="25131"/>
    <cellStyle name="SAPBEXexcBad7 2 2 4 3 2" xfId="25132"/>
    <cellStyle name="SAPBEXexcBad7 2 2 4 3 2 2" xfId="25133"/>
    <cellStyle name="SAPBEXexcBad7 2 2 4 3 2 3" xfId="25134"/>
    <cellStyle name="SAPBEXexcBad7 2 2 4 3 3" xfId="25135"/>
    <cellStyle name="SAPBEXexcBad7 2 2 4 3 4" xfId="25136"/>
    <cellStyle name="SAPBEXexcBad7 2 2 4 4" xfId="25137"/>
    <cellStyle name="SAPBEXexcBad7 2 2 4 4 2" xfId="25138"/>
    <cellStyle name="SAPBEXexcBad7 2 2 4 4 2 2" xfId="25139"/>
    <cellStyle name="SAPBEXexcBad7 2 2 4 4 2 3" xfId="25140"/>
    <cellStyle name="SAPBEXexcBad7 2 2 4 4 3" xfId="25141"/>
    <cellStyle name="SAPBEXexcBad7 2 2 4 4 4" xfId="25142"/>
    <cellStyle name="SAPBEXexcBad7 2 2 4 5" xfId="25143"/>
    <cellStyle name="SAPBEXexcBad7 2 2 4 5 2" xfId="25144"/>
    <cellStyle name="SAPBEXexcBad7 2 2 4 5 2 2" xfId="25145"/>
    <cellStyle name="SAPBEXexcBad7 2 2 4 5 2 3" xfId="25146"/>
    <cellStyle name="SAPBEXexcBad7 2 2 4 5 3" xfId="25147"/>
    <cellStyle name="SAPBEXexcBad7 2 2 4 5 4" xfId="25148"/>
    <cellStyle name="SAPBEXexcBad7 2 2 4 6" xfId="25149"/>
    <cellStyle name="SAPBEXexcBad7 2 2 4 6 2" xfId="25150"/>
    <cellStyle name="SAPBEXexcBad7 2 2 4 6 2 2" xfId="25151"/>
    <cellStyle name="SAPBEXexcBad7 2 2 4 6 2 3" xfId="25152"/>
    <cellStyle name="SAPBEXexcBad7 2 2 4 6 3" xfId="25153"/>
    <cellStyle name="SAPBEXexcBad7 2 2 4 6 4" xfId="25154"/>
    <cellStyle name="SAPBEXexcBad7 2 2 4 7" xfId="25155"/>
    <cellStyle name="SAPBEXexcBad7 2 2 4 7 2" xfId="25156"/>
    <cellStyle name="SAPBEXexcBad7 2 2 4 7 3" xfId="25157"/>
    <cellStyle name="SAPBEXexcBad7 2 2 4 8" xfId="25158"/>
    <cellStyle name="SAPBEXexcBad7 2 2 4 9" xfId="25159"/>
    <cellStyle name="SAPBEXexcBad7 2 2 5" xfId="25160"/>
    <cellStyle name="SAPBEXexcBad7 2 2 5 2" xfId="25161"/>
    <cellStyle name="SAPBEXexcBad7 2 2 5 2 2" xfId="25162"/>
    <cellStyle name="SAPBEXexcBad7 2 2 5 2 3" xfId="25163"/>
    <cellStyle name="SAPBEXexcBad7 2 2 5 3" xfId="25164"/>
    <cellStyle name="SAPBEXexcBad7 2 2 5 4" xfId="25165"/>
    <cellStyle name="SAPBEXexcBad7 2 2 6" xfId="25166"/>
    <cellStyle name="SAPBEXexcBad7 2 2 6 2" xfId="25167"/>
    <cellStyle name="SAPBEXexcBad7 2 2 6 2 2" xfId="25168"/>
    <cellStyle name="SAPBEXexcBad7 2 2 6 2 3" xfId="25169"/>
    <cellStyle name="SAPBEXexcBad7 2 2 6 3" xfId="25170"/>
    <cellStyle name="SAPBEXexcBad7 2 2 6 4" xfId="25171"/>
    <cellStyle name="SAPBEXexcBad7 2 2 7" xfId="25172"/>
    <cellStyle name="SAPBEXexcBad7 2 2 7 2" xfId="25173"/>
    <cellStyle name="SAPBEXexcBad7 2 2 7 2 2" xfId="25174"/>
    <cellStyle name="SAPBEXexcBad7 2 2 7 2 3" xfId="25175"/>
    <cellStyle name="SAPBEXexcBad7 2 2 7 3" xfId="25176"/>
    <cellStyle name="SAPBEXexcBad7 2 2 7 4" xfId="25177"/>
    <cellStyle name="SAPBEXexcBad7 2 2 8" xfId="25178"/>
    <cellStyle name="SAPBEXexcBad7 2 2 8 2" xfId="25179"/>
    <cellStyle name="SAPBEXexcBad7 2 2 8 2 2" xfId="25180"/>
    <cellStyle name="SAPBEXexcBad7 2 2 8 2 3" xfId="25181"/>
    <cellStyle name="SAPBEXexcBad7 2 2 8 3" xfId="25182"/>
    <cellStyle name="SAPBEXexcBad7 2 2 8 4" xfId="25183"/>
    <cellStyle name="SAPBEXexcBad7 2 2 9" xfId="25184"/>
    <cellStyle name="SAPBEXexcBad7 2 2 9 2" xfId="25185"/>
    <cellStyle name="SAPBEXexcBad7 2 2 9 2 2" xfId="25186"/>
    <cellStyle name="SAPBEXexcBad7 2 2 9 2 3" xfId="25187"/>
    <cellStyle name="SAPBEXexcBad7 2 2 9 3" xfId="25188"/>
    <cellStyle name="SAPBEXexcBad7 2 2 9 4" xfId="25189"/>
    <cellStyle name="SAPBEXexcBad7 2 2_401K Summary" xfId="25190"/>
    <cellStyle name="SAPBEXexcBad7 2 3" xfId="25191"/>
    <cellStyle name="SAPBEXexcBad7 2 3 10" xfId="25192"/>
    <cellStyle name="SAPBEXexcBad7 2 3 10 2" xfId="25193"/>
    <cellStyle name="SAPBEXexcBad7 2 3 10 2 2" xfId="25194"/>
    <cellStyle name="SAPBEXexcBad7 2 3 10 3" xfId="25195"/>
    <cellStyle name="SAPBEXexcBad7 2 3 11" xfId="25196"/>
    <cellStyle name="SAPBEXexcBad7 2 3 11 2" xfId="25197"/>
    <cellStyle name="SAPBEXexcBad7 2 3 11 2 2" xfId="25198"/>
    <cellStyle name="SAPBEXexcBad7 2 3 11 3" xfId="25199"/>
    <cellStyle name="SAPBEXexcBad7 2 3 12" xfId="25200"/>
    <cellStyle name="SAPBEXexcBad7 2 3 13" xfId="63208"/>
    <cellStyle name="SAPBEXexcBad7 2 3 2" xfId="25201"/>
    <cellStyle name="SAPBEXexcBad7 2 3 2 2" xfId="25202"/>
    <cellStyle name="SAPBEXexcBad7 2 3 2 2 2" xfId="25203"/>
    <cellStyle name="SAPBEXexcBad7 2 3 2 2 2 2" xfId="25204"/>
    <cellStyle name="SAPBEXexcBad7 2 3 2 2 2 2 2" xfId="25205"/>
    <cellStyle name="SAPBEXexcBad7 2 3 2 2 2 3" xfId="25206"/>
    <cellStyle name="SAPBEXexcBad7 2 3 2 2 3" xfId="25207"/>
    <cellStyle name="SAPBEXexcBad7 2 3 2 2 3 2" xfId="25208"/>
    <cellStyle name="SAPBEXexcBad7 2 3 2 2 3 2 2" xfId="25209"/>
    <cellStyle name="SAPBEXexcBad7 2 3 2 2 3 3" xfId="25210"/>
    <cellStyle name="SAPBEXexcBad7 2 3 2 2 4" xfId="25211"/>
    <cellStyle name="SAPBEXexcBad7 2 3 2 2 4 2" xfId="25212"/>
    <cellStyle name="SAPBEXexcBad7 2 3 2 2 5" xfId="25213"/>
    <cellStyle name="SAPBEXexcBad7 2 3 2 2 5 2" xfId="25214"/>
    <cellStyle name="SAPBEXexcBad7 2 3 2 2 6" xfId="25215"/>
    <cellStyle name="SAPBEXexcBad7 2 3 2 3" xfId="25216"/>
    <cellStyle name="SAPBEXexcBad7 2 3 2 3 2" xfId="25217"/>
    <cellStyle name="SAPBEXexcBad7 2 3 2 3 2 2" xfId="25218"/>
    <cellStyle name="SAPBEXexcBad7 2 3 2 3 2 2 2" xfId="25219"/>
    <cellStyle name="SAPBEXexcBad7 2 3 2 3 2 3" xfId="25220"/>
    <cellStyle name="SAPBEXexcBad7 2 3 2 3 3" xfId="25221"/>
    <cellStyle name="SAPBEXexcBad7 2 3 2 3 3 2" xfId="25222"/>
    <cellStyle name="SAPBEXexcBad7 2 3 2 3 3 2 2" xfId="25223"/>
    <cellStyle name="SAPBEXexcBad7 2 3 2 3 3 3" xfId="25224"/>
    <cellStyle name="SAPBEXexcBad7 2 3 2 3 4" xfId="25225"/>
    <cellStyle name="SAPBEXexcBad7 2 3 2 3 4 2" xfId="25226"/>
    <cellStyle name="SAPBEXexcBad7 2 3 2 3 5" xfId="25227"/>
    <cellStyle name="SAPBEXexcBad7 2 3 2 3 5 2" xfId="25228"/>
    <cellStyle name="SAPBEXexcBad7 2 3 2 3 6" xfId="25229"/>
    <cellStyle name="SAPBEXexcBad7 2 3 2 4" xfId="25230"/>
    <cellStyle name="SAPBEXexcBad7 2 3 2 4 2" xfId="25231"/>
    <cellStyle name="SAPBEXexcBad7 2 3 2 4 2 2" xfId="25232"/>
    <cellStyle name="SAPBEXexcBad7 2 3 2 4 2 2 2" xfId="25233"/>
    <cellStyle name="SAPBEXexcBad7 2 3 2 4 2 3" xfId="25234"/>
    <cellStyle name="SAPBEXexcBad7 2 3 2 4 3" xfId="25235"/>
    <cellStyle name="SAPBEXexcBad7 2 3 2 4 3 2" xfId="25236"/>
    <cellStyle name="SAPBEXexcBad7 2 3 2 4 3 2 2" xfId="25237"/>
    <cellStyle name="SAPBEXexcBad7 2 3 2 4 3 3" xfId="25238"/>
    <cellStyle name="SAPBEXexcBad7 2 3 2 4 4" xfId="25239"/>
    <cellStyle name="SAPBEXexcBad7 2 3 2 4 4 2" xfId="25240"/>
    <cellStyle name="SAPBEXexcBad7 2 3 2 4 5" xfId="25241"/>
    <cellStyle name="SAPBEXexcBad7 2 3 2 4 5 2" xfId="25242"/>
    <cellStyle name="SAPBEXexcBad7 2 3 2 4 6" xfId="25243"/>
    <cellStyle name="SAPBEXexcBad7 2 3 2 5" xfId="25244"/>
    <cellStyle name="SAPBEXexcBad7 2 3 2 5 2" xfId="25245"/>
    <cellStyle name="SAPBEXexcBad7 2 3 2 5 2 2" xfId="25246"/>
    <cellStyle name="SAPBEXexcBad7 2 3 2 5 3" xfId="25247"/>
    <cellStyle name="SAPBEXexcBad7 2 3 2 6" xfId="25248"/>
    <cellStyle name="SAPBEXexcBad7 2 3 2 7" xfId="63209"/>
    <cellStyle name="SAPBEXexcBad7 2 3 2_Other Benefits Allocation %" xfId="25249"/>
    <cellStyle name="SAPBEXexcBad7 2 3 3" xfId="25250"/>
    <cellStyle name="SAPBEXexcBad7 2 3 3 2" xfId="25251"/>
    <cellStyle name="SAPBEXexcBad7 2 3 3 2 2" xfId="25252"/>
    <cellStyle name="SAPBEXexcBad7 2 3 3 2 2 2" xfId="25253"/>
    <cellStyle name="SAPBEXexcBad7 2 3 3 2 2 2 2" xfId="25254"/>
    <cellStyle name="SAPBEXexcBad7 2 3 3 2 2 3" xfId="25255"/>
    <cellStyle name="SAPBEXexcBad7 2 3 3 2 3" xfId="25256"/>
    <cellStyle name="SAPBEXexcBad7 2 3 3 2 3 2" xfId="25257"/>
    <cellStyle name="SAPBEXexcBad7 2 3 3 2 3 2 2" xfId="25258"/>
    <cellStyle name="SAPBEXexcBad7 2 3 3 2 3 3" xfId="25259"/>
    <cellStyle name="SAPBEXexcBad7 2 3 3 2 4" xfId="25260"/>
    <cellStyle name="SAPBEXexcBad7 2 3 3 2 4 2" xfId="25261"/>
    <cellStyle name="SAPBEXexcBad7 2 3 3 2 5" xfId="25262"/>
    <cellStyle name="SAPBEXexcBad7 2 3 3 2 5 2" xfId="25263"/>
    <cellStyle name="SAPBEXexcBad7 2 3 3 2 6" xfId="25264"/>
    <cellStyle name="SAPBEXexcBad7 2 3 3 3" xfId="25265"/>
    <cellStyle name="SAPBEXexcBad7 2 3 3 3 2" xfId="25266"/>
    <cellStyle name="SAPBEXexcBad7 2 3 3 3 2 2" xfId="25267"/>
    <cellStyle name="SAPBEXexcBad7 2 3 3 3 2 2 2" xfId="25268"/>
    <cellStyle name="SAPBEXexcBad7 2 3 3 3 2 3" xfId="25269"/>
    <cellStyle name="SAPBEXexcBad7 2 3 3 3 3" xfId="25270"/>
    <cellStyle name="SAPBEXexcBad7 2 3 3 3 3 2" xfId="25271"/>
    <cellStyle name="SAPBEXexcBad7 2 3 3 3 3 2 2" xfId="25272"/>
    <cellStyle name="SAPBEXexcBad7 2 3 3 3 3 3" xfId="25273"/>
    <cellStyle name="SAPBEXexcBad7 2 3 3 3 4" xfId="25274"/>
    <cellStyle name="SAPBEXexcBad7 2 3 3 3 4 2" xfId="25275"/>
    <cellStyle name="SAPBEXexcBad7 2 3 3 3 5" xfId="25276"/>
    <cellStyle name="SAPBEXexcBad7 2 3 3 3 5 2" xfId="25277"/>
    <cellStyle name="SAPBEXexcBad7 2 3 3 3 6" xfId="25278"/>
    <cellStyle name="SAPBEXexcBad7 2 3 3 4" xfId="25279"/>
    <cellStyle name="SAPBEXexcBad7 2 3 3 4 2" xfId="25280"/>
    <cellStyle name="SAPBEXexcBad7 2 3 3 4 2 2" xfId="25281"/>
    <cellStyle name="SAPBEXexcBad7 2 3 3 4 3" xfId="25282"/>
    <cellStyle name="SAPBEXexcBad7 2 3 3 5" xfId="25283"/>
    <cellStyle name="SAPBEXexcBad7 2 3 3 5 2" xfId="25284"/>
    <cellStyle name="SAPBEXexcBad7 2 3 3 5 2 2" xfId="25285"/>
    <cellStyle name="SAPBEXexcBad7 2 3 3 5 3" xfId="25286"/>
    <cellStyle name="SAPBEXexcBad7 2 3 3 6" xfId="25287"/>
    <cellStyle name="SAPBEXexcBad7 2 3 3 6 2" xfId="25288"/>
    <cellStyle name="SAPBEXexcBad7 2 3 3 7" xfId="25289"/>
    <cellStyle name="SAPBEXexcBad7 2 3 3 7 2" xfId="25290"/>
    <cellStyle name="SAPBEXexcBad7 2 3 3 8" xfId="25291"/>
    <cellStyle name="SAPBEXexcBad7 2 3 3_Other Benefits Allocation %" xfId="25292"/>
    <cellStyle name="SAPBEXexcBad7 2 3 4" xfId="25293"/>
    <cellStyle name="SAPBEXexcBad7 2 3 4 2" xfId="25294"/>
    <cellStyle name="SAPBEXexcBad7 2 3 4 2 2" xfId="25295"/>
    <cellStyle name="SAPBEXexcBad7 2 3 4 2 3" xfId="25296"/>
    <cellStyle name="SAPBEXexcBad7 2 3 4 3" xfId="25297"/>
    <cellStyle name="SAPBEXexcBad7 2 3 4 4" xfId="25298"/>
    <cellStyle name="SAPBEXexcBad7 2 3 5" xfId="25299"/>
    <cellStyle name="SAPBEXexcBad7 2 3 5 2" xfId="25300"/>
    <cellStyle name="SAPBEXexcBad7 2 3 5 2 2" xfId="25301"/>
    <cellStyle name="SAPBEXexcBad7 2 3 5 2 3" xfId="25302"/>
    <cellStyle name="SAPBEXexcBad7 2 3 5 3" xfId="25303"/>
    <cellStyle name="SAPBEXexcBad7 2 3 5 4" xfId="25304"/>
    <cellStyle name="SAPBEXexcBad7 2 3 6" xfId="25305"/>
    <cellStyle name="SAPBEXexcBad7 2 3 6 2" xfId="25306"/>
    <cellStyle name="SAPBEXexcBad7 2 3 6 2 2" xfId="25307"/>
    <cellStyle name="SAPBEXexcBad7 2 3 6 2 3" xfId="25308"/>
    <cellStyle name="SAPBEXexcBad7 2 3 6 3" xfId="25309"/>
    <cellStyle name="SAPBEXexcBad7 2 3 6 4" xfId="25310"/>
    <cellStyle name="SAPBEXexcBad7 2 3 7" xfId="25311"/>
    <cellStyle name="SAPBEXexcBad7 2 3 7 2" xfId="25312"/>
    <cellStyle name="SAPBEXexcBad7 2 3 7 2 2" xfId="25313"/>
    <cellStyle name="SAPBEXexcBad7 2 3 7 3" xfId="25314"/>
    <cellStyle name="SAPBEXexcBad7 2 3 8" xfId="25315"/>
    <cellStyle name="SAPBEXexcBad7 2 3 8 2" xfId="25316"/>
    <cellStyle name="SAPBEXexcBad7 2 3 8 2 2" xfId="25317"/>
    <cellStyle name="SAPBEXexcBad7 2 3 8 3" xfId="25318"/>
    <cellStyle name="SAPBEXexcBad7 2 3 9" xfId="25319"/>
    <cellStyle name="SAPBEXexcBad7 2 3 9 2" xfId="25320"/>
    <cellStyle name="SAPBEXexcBad7 2 3 9 2 2" xfId="25321"/>
    <cellStyle name="SAPBEXexcBad7 2 3 9 3" xfId="25322"/>
    <cellStyle name="SAPBEXexcBad7 2 3_401K Summary" xfId="25323"/>
    <cellStyle name="SAPBEXexcBad7 2 4" xfId="25324"/>
    <cellStyle name="SAPBEXexcBad7 2 4 10" xfId="63210"/>
    <cellStyle name="SAPBEXexcBad7 2 4 2" xfId="25325"/>
    <cellStyle name="SAPBEXexcBad7 2 4 2 2" xfId="25326"/>
    <cellStyle name="SAPBEXexcBad7 2 4 2 2 2" xfId="25327"/>
    <cellStyle name="SAPBEXexcBad7 2 4 2 2 2 2" xfId="25328"/>
    <cellStyle name="SAPBEXexcBad7 2 4 2 2 3" xfId="25329"/>
    <cellStyle name="SAPBEXexcBad7 2 4 2 3" xfId="25330"/>
    <cellStyle name="SAPBEXexcBad7 2 4 2 3 2" xfId="25331"/>
    <cellStyle name="SAPBEXexcBad7 2 4 2 3 2 2" xfId="25332"/>
    <cellStyle name="SAPBEXexcBad7 2 4 2 3 3" xfId="25333"/>
    <cellStyle name="SAPBEXexcBad7 2 4 2 4" xfId="25334"/>
    <cellStyle name="SAPBEXexcBad7 2 4 2 4 2" xfId="25335"/>
    <cellStyle name="SAPBEXexcBad7 2 4 2 5" xfId="25336"/>
    <cellStyle name="SAPBEXexcBad7 2 4 2 5 2" xfId="25337"/>
    <cellStyle name="SAPBEXexcBad7 2 4 2 6" xfId="25338"/>
    <cellStyle name="SAPBEXexcBad7 2 4 2 7" xfId="63211"/>
    <cellStyle name="SAPBEXexcBad7 2 4 3" xfId="25339"/>
    <cellStyle name="SAPBEXexcBad7 2 4 3 2" xfId="25340"/>
    <cellStyle name="SAPBEXexcBad7 2 4 3 2 2" xfId="25341"/>
    <cellStyle name="SAPBEXexcBad7 2 4 3 2 2 2" xfId="25342"/>
    <cellStyle name="SAPBEXexcBad7 2 4 3 2 3" xfId="25343"/>
    <cellStyle name="SAPBEXexcBad7 2 4 3 3" xfId="25344"/>
    <cellStyle name="SAPBEXexcBad7 2 4 3 3 2" xfId="25345"/>
    <cellStyle name="SAPBEXexcBad7 2 4 3 3 2 2" xfId="25346"/>
    <cellStyle name="SAPBEXexcBad7 2 4 3 3 3" xfId="25347"/>
    <cellStyle name="SAPBEXexcBad7 2 4 3 4" xfId="25348"/>
    <cellStyle name="SAPBEXexcBad7 2 4 3 4 2" xfId="25349"/>
    <cellStyle name="SAPBEXexcBad7 2 4 3 5" xfId="25350"/>
    <cellStyle name="SAPBEXexcBad7 2 4 3 5 2" xfId="25351"/>
    <cellStyle name="SAPBEXexcBad7 2 4 3 6" xfId="25352"/>
    <cellStyle name="SAPBEXexcBad7 2 4 4" xfId="25353"/>
    <cellStyle name="SAPBEXexcBad7 2 4 4 2" xfId="25354"/>
    <cellStyle name="SAPBEXexcBad7 2 4 4 2 2" xfId="25355"/>
    <cellStyle name="SAPBEXexcBad7 2 4 4 2 2 2" xfId="25356"/>
    <cellStyle name="SAPBEXexcBad7 2 4 4 2 3" xfId="25357"/>
    <cellStyle name="SAPBEXexcBad7 2 4 4 3" xfId="25358"/>
    <cellStyle name="SAPBEXexcBad7 2 4 4 3 2" xfId="25359"/>
    <cellStyle name="SAPBEXexcBad7 2 4 4 3 2 2" xfId="25360"/>
    <cellStyle name="SAPBEXexcBad7 2 4 4 3 3" xfId="25361"/>
    <cellStyle name="SAPBEXexcBad7 2 4 4 4" xfId="25362"/>
    <cellStyle name="SAPBEXexcBad7 2 4 4 4 2" xfId="25363"/>
    <cellStyle name="SAPBEXexcBad7 2 4 4 5" xfId="25364"/>
    <cellStyle name="SAPBEXexcBad7 2 4 4 5 2" xfId="25365"/>
    <cellStyle name="SAPBEXexcBad7 2 4 4 6" xfId="25366"/>
    <cellStyle name="SAPBEXexcBad7 2 4 5" xfId="25367"/>
    <cellStyle name="SAPBEXexcBad7 2 4 5 2" xfId="25368"/>
    <cellStyle name="SAPBEXexcBad7 2 4 5 2 2" xfId="25369"/>
    <cellStyle name="SAPBEXexcBad7 2 4 5 2 3" xfId="25370"/>
    <cellStyle name="SAPBEXexcBad7 2 4 5 3" xfId="25371"/>
    <cellStyle name="SAPBEXexcBad7 2 4 5 4" xfId="25372"/>
    <cellStyle name="SAPBEXexcBad7 2 4 6" xfId="25373"/>
    <cellStyle name="SAPBEXexcBad7 2 4 6 2" xfId="25374"/>
    <cellStyle name="SAPBEXexcBad7 2 4 6 2 2" xfId="25375"/>
    <cellStyle name="SAPBEXexcBad7 2 4 6 2 3" xfId="25376"/>
    <cellStyle name="SAPBEXexcBad7 2 4 6 3" xfId="25377"/>
    <cellStyle name="SAPBEXexcBad7 2 4 6 4" xfId="25378"/>
    <cellStyle name="SAPBEXexcBad7 2 4 7" xfId="25379"/>
    <cellStyle name="SAPBEXexcBad7 2 4 7 2" xfId="25380"/>
    <cellStyle name="SAPBEXexcBad7 2 4 7 3" xfId="25381"/>
    <cellStyle name="SAPBEXexcBad7 2 4 8" xfId="25382"/>
    <cellStyle name="SAPBEXexcBad7 2 4 9" xfId="25383"/>
    <cellStyle name="SAPBEXexcBad7 2 4_Other Benefits Allocation %" xfId="25384"/>
    <cellStyle name="SAPBEXexcBad7 2 5" xfId="25385"/>
    <cellStyle name="SAPBEXexcBad7 2 5 10" xfId="63212"/>
    <cellStyle name="SAPBEXexcBad7 2 5 2" xfId="25386"/>
    <cellStyle name="SAPBEXexcBad7 2 5 2 2" xfId="25387"/>
    <cellStyle name="SAPBEXexcBad7 2 5 2 2 2" xfId="25388"/>
    <cellStyle name="SAPBEXexcBad7 2 5 2 2 3" xfId="25389"/>
    <cellStyle name="SAPBEXexcBad7 2 5 2 3" xfId="25390"/>
    <cellStyle name="SAPBEXexcBad7 2 5 2 4" xfId="25391"/>
    <cellStyle name="SAPBEXexcBad7 2 5 3" xfId="25392"/>
    <cellStyle name="SAPBEXexcBad7 2 5 3 2" xfId="25393"/>
    <cellStyle name="SAPBEXexcBad7 2 5 3 2 2" xfId="25394"/>
    <cellStyle name="SAPBEXexcBad7 2 5 3 2 3" xfId="25395"/>
    <cellStyle name="SAPBEXexcBad7 2 5 3 3" xfId="25396"/>
    <cellStyle name="SAPBEXexcBad7 2 5 3 4" xfId="25397"/>
    <cellStyle name="SAPBEXexcBad7 2 5 4" xfId="25398"/>
    <cellStyle name="SAPBEXexcBad7 2 5 4 2" xfId="25399"/>
    <cellStyle name="SAPBEXexcBad7 2 5 4 2 2" xfId="25400"/>
    <cellStyle name="SAPBEXexcBad7 2 5 4 2 3" xfId="25401"/>
    <cellStyle name="SAPBEXexcBad7 2 5 4 3" xfId="25402"/>
    <cellStyle name="SAPBEXexcBad7 2 5 4 4" xfId="25403"/>
    <cellStyle name="SAPBEXexcBad7 2 5 5" xfId="25404"/>
    <cellStyle name="SAPBEXexcBad7 2 5 5 2" xfId="25405"/>
    <cellStyle name="SAPBEXexcBad7 2 5 5 2 2" xfId="25406"/>
    <cellStyle name="SAPBEXexcBad7 2 5 5 2 3" xfId="25407"/>
    <cellStyle name="SAPBEXexcBad7 2 5 5 3" xfId="25408"/>
    <cellStyle name="SAPBEXexcBad7 2 5 5 4" xfId="25409"/>
    <cellStyle name="SAPBEXexcBad7 2 5 6" xfId="25410"/>
    <cellStyle name="SAPBEXexcBad7 2 5 6 2" xfId="25411"/>
    <cellStyle name="SAPBEXexcBad7 2 5 6 2 2" xfId="25412"/>
    <cellStyle name="SAPBEXexcBad7 2 5 6 2 3" xfId="25413"/>
    <cellStyle name="SAPBEXexcBad7 2 5 6 3" xfId="25414"/>
    <cellStyle name="SAPBEXexcBad7 2 5 6 4" xfId="25415"/>
    <cellStyle name="SAPBEXexcBad7 2 5 7" xfId="25416"/>
    <cellStyle name="SAPBEXexcBad7 2 5 7 2" xfId="25417"/>
    <cellStyle name="SAPBEXexcBad7 2 5 7 3" xfId="25418"/>
    <cellStyle name="SAPBEXexcBad7 2 5 8" xfId="25419"/>
    <cellStyle name="SAPBEXexcBad7 2 5 9" xfId="25420"/>
    <cellStyle name="SAPBEXexcBad7 2 6" xfId="25421"/>
    <cellStyle name="SAPBEXexcBad7 2 6 2" xfId="25422"/>
    <cellStyle name="SAPBEXexcBad7 2 6 2 2" xfId="25423"/>
    <cellStyle name="SAPBEXexcBad7 2 6 2 3" xfId="25424"/>
    <cellStyle name="SAPBEXexcBad7 2 6 3" xfId="25425"/>
    <cellStyle name="SAPBEXexcBad7 2 6 4" xfId="25426"/>
    <cellStyle name="SAPBEXexcBad7 2 7" xfId="25427"/>
    <cellStyle name="SAPBEXexcBad7 2 7 2" xfId="25428"/>
    <cellStyle name="SAPBEXexcBad7 2 7 2 2" xfId="25429"/>
    <cellStyle name="SAPBEXexcBad7 2 7 2 3" xfId="25430"/>
    <cellStyle name="SAPBEXexcBad7 2 7 3" xfId="25431"/>
    <cellStyle name="SAPBEXexcBad7 2 7 4" xfId="25432"/>
    <cellStyle name="SAPBEXexcBad7 2 8" xfId="25433"/>
    <cellStyle name="SAPBEXexcBad7 2 8 2" xfId="25434"/>
    <cellStyle name="SAPBEXexcBad7 2 8 2 2" xfId="25435"/>
    <cellStyle name="SAPBEXexcBad7 2 8 2 3" xfId="25436"/>
    <cellStyle name="SAPBEXexcBad7 2 8 3" xfId="25437"/>
    <cellStyle name="SAPBEXexcBad7 2 8 4" xfId="25438"/>
    <cellStyle name="SAPBEXexcBad7 2 9" xfId="25439"/>
    <cellStyle name="SAPBEXexcBad7 2 9 2" xfId="25440"/>
    <cellStyle name="SAPBEXexcBad7 2 9 2 2" xfId="25441"/>
    <cellStyle name="SAPBEXexcBad7 2 9 2 2 2" xfId="25442"/>
    <cellStyle name="SAPBEXexcBad7 2 9 2 2 2 2" xfId="25443"/>
    <cellStyle name="SAPBEXexcBad7 2 9 2 2 3" xfId="25444"/>
    <cellStyle name="SAPBEXexcBad7 2 9 2 3" xfId="25445"/>
    <cellStyle name="SAPBEXexcBad7 2 9 2 3 2" xfId="25446"/>
    <cellStyle name="SAPBEXexcBad7 2 9 2 3 2 2" xfId="25447"/>
    <cellStyle name="SAPBEXexcBad7 2 9 2 3 3" xfId="25448"/>
    <cellStyle name="SAPBEXexcBad7 2 9 2 4" xfId="25449"/>
    <cellStyle name="SAPBEXexcBad7 2 9 2 4 2" xfId="25450"/>
    <cellStyle name="SAPBEXexcBad7 2 9 2 5" xfId="25451"/>
    <cellStyle name="SAPBEXexcBad7 2 9 2 5 2" xfId="25452"/>
    <cellStyle name="SAPBEXexcBad7 2 9 2 6" xfId="25453"/>
    <cellStyle name="SAPBEXexcBad7 2 9 3" xfId="25454"/>
    <cellStyle name="SAPBEXexcBad7 2 9 3 2" xfId="25455"/>
    <cellStyle name="SAPBEXexcBad7 2 9 3 2 2" xfId="25456"/>
    <cellStyle name="SAPBEXexcBad7 2 9 3 2 2 2" xfId="25457"/>
    <cellStyle name="SAPBEXexcBad7 2 9 3 2 3" xfId="25458"/>
    <cellStyle name="SAPBEXexcBad7 2 9 3 3" xfId="25459"/>
    <cellStyle name="SAPBEXexcBad7 2 9 3 3 2" xfId="25460"/>
    <cellStyle name="SAPBEXexcBad7 2 9 3 3 2 2" xfId="25461"/>
    <cellStyle name="SAPBEXexcBad7 2 9 3 3 3" xfId="25462"/>
    <cellStyle name="SAPBEXexcBad7 2 9 3 4" xfId="25463"/>
    <cellStyle name="SAPBEXexcBad7 2 9 3 4 2" xfId="25464"/>
    <cellStyle name="SAPBEXexcBad7 2 9 3 5" xfId="25465"/>
    <cellStyle name="SAPBEXexcBad7 2 9 3 5 2" xfId="25466"/>
    <cellStyle name="SAPBEXexcBad7 2 9 3 6" xfId="25467"/>
    <cellStyle name="SAPBEXexcBad7 2 9 4" xfId="25468"/>
    <cellStyle name="SAPBEXexcBad7 2 9 4 2" xfId="25469"/>
    <cellStyle name="SAPBEXexcBad7 2 9 4 2 2" xfId="25470"/>
    <cellStyle name="SAPBEXexcBad7 2 9 4 3" xfId="25471"/>
    <cellStyle name="SAPBEXexcBad7 2 9 5" xfId="25472"/>
    <cellStyle name="SAPBEXexcBad7 2 9 5 2" xfId="25473"/>
    <cellStyle name="SAPBEXexcBad7 2 9 5 2 2" xfId="25474"/>
    <cellStyle name="SAPBEXexcBad7 2 9 5 3" xfId="25475"/>
    <cellStyle name="SAPBEXexcBad7 2 9 6" xfId="25476"/>
    <cellStyle name="SAPBEXexcBad7 2 9 6 2" xfId="25477"/>
    <cellStyle name="SAPBEXexcBad7 2 9 7" xfId="25478"/>
    <cellStyle name="SAPBEXexcBad7 2 9 7 2" xfId="25479"/>
    <cellStyle name="SAPBEXexcBad7 2 9 8" xfId="25480"/>
    <cellStyle name="SAPBEXexcBad7 2 9_Other Benefits Allocation %" xfId="25481"/>
    <cellStyle name="SAPBEXexcBad7 2_401K Summary" xfId="25482"/>
    <cellStyle name="SAPBEXexcBad7 3" xfId="25483"/>
    <cellStyle name="SAPBEXexcBad7 3 10" xfId="25484"/>
    <cellStyle name="SAPBEXexcBad7 3 10 2" xfId="25485"/>
    <cellStyle name="SAPBEXexcBad7 3 10 2 2" xfId="25486"/>
    <cellStyle name="SAPBEXexcBad7 3 10 3" xfId="25487"/>
    <cellStyle name="SAPBEXexcBad7 3 11" xfId="25488"/>
    <cellStyle name="SAPBEXexcBad7 3 11 2" xfId="25489"/>
    <cellStyle name="SAPBEXexcBad7 3 11 2 2" xfId="25490"/>
    <cellStyle name="SAPBEXexcBad7 3 11 3" xfId="25491"/>
    <cellStyle name="SAPBEXexcBad7 3 12" xfId="25492"/>
    <cellStyle name="SAPBEXexcBad7 3 12 2" xfId="25493"/>
    <cellStyle name="SAPBEXexcBad7 3 13" xfId="25494"/>
    <cellStyle name="SAPBEXexcBad7 3 14" xfId="63213"/>
    <cellStyle name="SAPBEXexcBad7 3 2" xfId="25495"/>
    <cellStyle name="SAPBEXexcBad7 3 2 10" xfId="63214"/>
    <cellStyle name="SAPBEXexcBad7 3 2 2" xfId="25496"/>
    <cellStyle name="SAPBEXexcBad7 3 2 2 2" xfId="25497"/>
    <cellStyle name="SAPBEXexcBad7 3 2 2 2 2" xfId="25498"/>
    <cellStyle name="SAPBEXexcBad7 3 2 2 2 2 2" xfId="25499"/>
    <cellStyle name="SAPBEXexcBad7 3 2 2 2 2 2 2" xfId="25500"/>
    <cellStyle name="SAPBEXexcBad7 3 2 2 2 2 3" xfId="25501"/>
    <cellStyle name="SAPBEXexcBad7 3 2 2 2 3" xfId="25502"/>
    <cellStyle name="SAPBEXexcBad7 3 2 2 2 3 2" xfId="25503"/>
    <cellStyle name="SAPBEXexcBad7 3 2 2 2 3 2 2" xfId="25504"/>
    <cellStyle name="SAPBEXexcBad7 3 2 2 2 3 3" xfId="25505"/>
    <cellStyle name="SAPBEXexcBad7 3 2 2 2 4" xfId="25506"/>
    <cellStyle name="SAPBEXexcBad7 3 2 2 2 4 2" xfId="25507"/>
    <cellStyle name="SAPBEXexcBad7 3 2 2 2 5" xfId="25508"/>
    <cellStyle name="SAPBEXexcBad7 3 2 2 2 5 2" xfId="25509"/>
    <cellStyle name="SAPBEXexcBad7 3 2 2 2 6" xfId="25510"/>
    <cellStyle name="SAPBEXexcBad7 3 2 2 3" xfId="25511"/>
    <cellStyle name="SAPBEXexcBad7 3 2 2 3 2" xfId="25512"/>
    <cellStyle name="SAPBEXexcBad7 3 2 2 3 2 2" xfId="25513"/>
    <cellStyle name="SAPBEXexcBad7 3 2 2 3 2 2 2" xfId="25514"/>
    <cellStyle name="SAPBEXexcBad7 3 2 2 3 2 3" xfId="25515"/>
    <cellStyle name="SAPBEXexcBad7 3 2 2 3 3" xfId="25516"/>
    <cellStyle name="SAPBEXexcBad7 3 2 2 3 3 2" xfId="25517"/>
    <cellStyle name="SAPBEXexcBad7 3 2 2 3 3 2 2" xfId="25518"/>
    <cellStyle name="SAPBEXexcBad7 3 2 2 3 3 3" xfId="25519"/>
    <cellStyle name="SAPBEXexcBad7 3 2 2 3 4" xfId="25520"/>
    <cellStyle name="SAPBEXexcBad7 3 2 2 3 4 2" xfId="25521"/>
    <cellStyle name="SAPBEXexcBad7 3 2 2 3 5" xfId="25522"/>
    <cellStyle name="SAPBEXexcBad7 3 2 2 3 5 2" xfId="25523"/>
    <cellStyle name="SAPBEXexcBad7 3 2 2 3 6" xfId="25524"/>
    <cellStyle name="SAPBEXexcBad7 3 2 2 4" xfId="25525"/>
    <cellStyle name="SAPBEXexcBad7 3 2 2 4 2" xfId="25526"/>
    <cellStyle name="SAPBEXexcBad7 3 2 2 4 2 2" xfId="25527"/>
    <cellStyle name="SAPBEXexcBad7 3 2 2 4 2 2 2" xfId="25528"/>
    <cellStyle name="SAPBEXexcBad7 3 2 2 4 2 3" xfId="25529"/>
    <cellStyle name="SAPBEXexcBad7 3 2 2 4 3" xfId="25530"/>
    <cellStyle name="SAPBEXexcBad7 3 2 2 4 3 2" xfId="25531"/>
    <cellStyle name="SAPBEXexcBad7 3 2 2 4 3 2 2" xfId="25532"/>
    <cellStyle name="SAPBEXexcBad7 3 2 2 4 3 3" xfId="25533"/>
    <cellStyle name="SAPBEXexcBad7 3 2 2 4 4" xfId="25534"/>
    <cellStyle name="SAPBEXexcBad7 3 2 2 4 4 2" xfId="25535"/>
    <cellStyle name="SAPBEXexcBad7 3 2 2 4 5" xfId="25536"/>
    <cellStyle name="SAPBEXexcBad7 3 2 2 4 5 2" xfId="25537"/>
    <cellStyle name="SAPBEXexcBad7 3 2 2 4 6" xfId="25538"/>
    <cellStyle name="SAPBEXexcBad7 3 2 2 5" xfId="25539"/>
    <cellStyle name="SAPBEXexcBad7 3 2 2 5 2" xfId="25540"/>
    <cellStyle name="SAPBEXexcBad7 3 2 2 5 2 2" xfId="25541"/>
    <cellStyle name="SAPBEXexcBad7 3 2 2 5 3" xfId="25542"/>
    <cellStyle name="SAPBEXexcBad7 3 2 2 6" xfId="25543"/>
    <cellStyle name="SAPBEXexcBad7 3 2 2_Other Benefits Allocation %" xfId="25544"/>
    <cellStyle name="SAPBEXexcBad7 3 2 3" xfId="25545"/>
    <cellStyle name="SAPBEXexcBad7 3 2 3 2" xfId="25546"/>
    <cellStyle name="SAPBEXexcBad7 3 2 3 2 2" xfId="25547"/>
    <cellStyle name="SAPBEXexcBad7 3 2 3 2 2 2" xfId="25548"/>
    <cellStyle name="SAPBEXexcBad7 3 2 3 2 3" xfId="25549"/>
    <cellStyle name="SAPBEXexcBad7 3 2 3 3" xfId="25550"/>
    <cellStyle name="SAPBEXexcBad7 3 2 3 3 2" xfId="25551"/>
    <cellStyle name="SAPBEXexcBad7 3 2 3 3 2 2" xfId="25552"/>
    <cellStyle name="SAPBEXexcBad7 3 2 3 3 3" xfId="25553"/>
    <cellStyle name="SAPBEXexcBad7 3 2 3 4" xfId="25554"/>
    <cellStyle name="SAPBEXexcBad7 3 2 3 4 2" xfId="25555"/>
    <cellStyle name="SAPBEXexcBad7 3 2 3 5" xfId="25556"/>
    <cellStyle name="SAPBEXexcBad7 3 2 3 5 2" xfId="25557"/>
    <cellStyle name="SAPBEXexcBad7 3 2 3 6" xfId="25558"/>
    <cellStyle name="SAPBEXexcBad7 3 2 4" xfId="25559"/>
    <cellStyle name="SAPBEXexcBad7 3 2 4 2" xfId="25560"/>
    <cellStyle name="SAPBEXexcBad7 3 2 4 2 2" xfId="25561"/>
    <cellStyle name="SAPBEXexcBad7 3 2 4 2 2 2" xfId="25562"/>
    <cellStyle name="SAPBEXexcBad7 3 2 4 2 3" xfId="25563"/>
    <cellStyle name="SAPBEXexcBad7 3 2 4 3" xfId="25564"/>
    <cellStyle name="SAPBEXexcBad7 3 2 4 3 2" xfId="25565"/>
    <cellStyle name="SAPBEXexcBad7 3 2 4 3 2 2" xfId="25566"/>
    <cellStyle name="SAPBEXexcBad7 3 2 4 3 3" xfId="25567"/>
    <cellStyle name="SAPBEXexcBad7 3 2 4 4" xfId="25568"/>
    <cellStyle name="SAPBEXexcBad7 3 2 4 4 2" xfId="25569"/>
    <cellStyle name="SAPBEXexcBad7 3 2 4 5" xfId="25570"/>
    <cellStyle name="SAPBEXexcBad7 3 2 4 5 2" xfId="25571"/>
    <cellStyle name="SAPBEXexcBad7 3 2 4 6" xfId="25572"/>
    <cellStyle name="SAPBEXexcBad7 3 2 5" xfId="25573"/>
    <cellStyle name="SAPBEXexcBad7 3 2 5 2" xfId="25574"/>
    <cellStyle name="SAPBEXexcBad7 3 2 5 2 2" xfId="25575"/>
    <cellStyle name="SAPBEXexcBad7 3 2 5 2 2 2" xfId="25576"/>
    <cellStyle name="SAPBEXexcBad7 3 2 5 2 3" xfId="25577"/>
    <cellStyle name="SAPBEXexcBad7 3 2 5 3" xfId="25578"/>
    <cellStyle name="SAPBEXexcBad7 3 2 5 3 2" xfId="25579"/>
    <cellStyle name="SAPBEXexcBad7 3 2 5 3 2 2" xfId="25580"/>
    <cellStyle name="SAPBEXexcBad7 3 2 5 3 3" xfId="25581"/>
    <cellStyle name="SAPBEXexcBad7 3 2 5 4" xfId="25582"/>
    <cellStyle name="SAPBEXexcBad7 3 2 5 4 2" xfId="25583"/>
    <cellStyle name="SAPBEXexcBad7 3 2 5 5" xfId="25584"/>
    <cellStyle name="SAPBEXexcBad7 3 2 5 5 2" xfId="25585"/>
    <cellStyle name="SAPBEXexcBad7 3 2 5 6" xfId="25586"/>
    <cellStyle name="SAPBEXexcBad7 3 2 6" xfId="25587"/>
    <cellStyle name="SAPBEXexcBad7 3 2 6 2" xfId="25588"/>
    <cellStyle name="SAPBEXexcBad7 3 2 6 2 2" xfId="25589"/>
    <cellStyle name="SAPBEXexcBad7 3 2 6 2 3" xfId="25590"/>
    <cellStyle name="SAPBEXexcBad7 3 2 6 3" xfId="25591"/>
    <cellStyle name="SAPBEXexcBad7 3 2 6 4" xfId="25592"/>
    <cellStyle name="SAPBEXexcBad7 3 2 7" xfId="25593"/>
    <cellStyle name="SAPBEXexcBad7 3 2 7 2" xfId="25594"/>
    <cellStyle name="SAPBEXexcBad7 3 2 7 3" xfId="25595"/>
    <cellStyle name="SAPBEXexcBad7 3 2 8" xfId="25596"/>
    <cellStyle name="SAPBEXexcBad7 3 2 9" xfId="25597"/>
    <cellStyle name="SAPBEXexcBad7 3 2_Other Benefits Allocation %" xfId="25598"/>
    <cellStyle name="SAPBEXexcBad7 3 3" xfId="25599"/>
    <cellStyle name="SAPBEXexcBad7 3 3 2" xfId="25600"/>
    <cellStyle name="SAPBEXexcBad7 3 3 2 2" xfId="25601"/>
    <cellStyle name="SAPBEXexcBad7 3 3 2 2 2" xfId="25602"/>
    <cellStyle name="SAPBEXexcBad7 3 3 2 2 3" xfId="25603"/>
    <cellStyle name="SAPBEXexcBad7 3 3 2 3" xfId="25604"/>
    <cellStyle name="SAPBEXexcBad7 3 3 2 4" xfId="25605"/>
    <cellStyle name="SAPBEXexcBad7 3 3 3" xfId="25606"/>
    <cellStyle name="SAPBEXexcBad7 3 3 3 2" xfId="25607"/>
    <cellStyle name="SAPBEXexcBad7 3 3 3 2 2" xfId="25608"/>
    <cellStyle name="SAPBEXexcBad7 3 3 3 2 3" xfId="25609"/>
    <cellStyle name="SAPBEXexcBad7 3 3 3 3" xfId="25610"/>
    <cellStyle name="SAPBEXexcBad7 3 3 3 4" xfId="25611"/>
    <cellStyle name="SAPBEXexcBad7 3 3 4" xfId="25612"/>
    <cellStyle name="SAPBEXexcBad7 3 3 4 2" xfId="25613"/>
    <cellStyle name="SAPBEXexcBad7 3 3 4 2 2" xfId="25614"/>
    <cellStyle name="SAPBEXexcBad7 3 3 4 2 3" xfId="25615"/>
    <cellStyle name="SAPBEXexcBad7 3 3 4 3" xfId="25616"/>
    <cellStyle name="SAPBEXexcBad7 3 3 4 4" xfId="25617"/>
    <cellStyle name="SAPBEXexcBad7 3 3 5" xfId="25618"/>
    <cellStyle name="SAPBEXexcBad7 3 3 5 2" xfId="25619"/>
    <cellStyle name="SAPBEXexcBad7 3 3 5 2 2" xfId="25620"/>
    <cellStyle name="SAPBEXexcBad7 3 3 5 2 3" xfId="25621"/>
    <cellStyle name="SAPBEXexcBad7 3 3 5 3" xfId="25622"/>
    <cellStyle name="SAPBEXexcBad7 3 3 5 4" xfId="25623"/>
    <cellStyle name="SAPBEXexcBad7 3 3 6" xfId="25624"/>
    <cellStyle name="SAPBEXexcBad7 3 3 6 2" xfId="25625"/>
    <cellStyle name="SAPBEXexcBad7 3 3 6 2 2" xfId="25626"/>
    <cellStyle name="SAPBEXexcBad7 3 3 6 2 3" xfId="25627"/>
    <cellStyle name="SAPBEXexcBad7 3 3 6 3" xfId="25628"/>
    <cellStyle name="SAPBEXexcBad7 3 3 6 4" xfId="25629"/>
    <cellStyle name="SAPBEXexcBad7 3 3 7" xfId="25630"/>
    <cellStyle name="SAPBEXexcBad7 3 3 7 2" xfId="25631"/>
    <cellStyle name="SAPBEXexcBad7 3 3 7 3" xfId="25632"/>
    <cellStyle name="SAPBEXexcBad7 3 3 8" xfId="25633"/>
    <cellStyle name="SAPBEXexcBad7 3 3 9" xfId="25634"/>
    <cellStyle name="SAPBEXexcBad7 3 4" xfId="25635"/>
    <cellStyle name="SAPBEXexcBad7 3 4 2" xfId="25636"/>
    <cellStyle name="SAPBEXexcBad7 3 4 2 2" xfId="25637"/>
    <cellStyle name="SAPBEXexcBad7 3 4 2 2 2" xfId="25638"/>
    <cellStyle name="SAPBEXexcBad7 3 4 2 2 2 2" xfId="25639"/>
    <cellStyle name="SAPBEXexcBad7 3 4 2 2 3" xfId="25640"/>
    <cellStyle name="SAPBEXexcBad7 3 4 2 3" xfId="25641"/>
    <cellStyle name="SAPBEXexcBad7 3 4 2 3 2" xfId="25642"/>
    <cellStyle name="SAPBEXexcBad7 3 4 2 3 2 2" xfId="25643"/>
    <cellStyle name="SAPBEXexcBad7 3 4 2 3 3" xfId="25644"/>
    <cellStyle name="SAPBEXexcBad7 3 4 2 4" xfId="25645"/>
    <cellStyle name="SAPBEXexcBad7 3 4 2 4 2" xfId="25646"/>
    <cellStyle name="SAPBEXexcBad7 3 4 2 5" xfId="25647"/>
    <cellStyle name="SAPBEXexcBad7 3 4 2 5 2" xfId="25648"/>
    <cellStyle name="SAPBEXexcBad7 3 4 2 6" xfId="25649"/>
    <cellStyle name="SAPBEXexcBad7 3 4 3" xfId="25650"/>
    <cellStyle name="SAPBEXexcBad7 3 4 3 2" xfId="25651"/>
    <cellStyle name="SAPBEXexcBad7 3 4 3 2 2" xfId="25652"/>
    <cellStyle name="SAPBEXexcBad7 3 4 3 2 2 2" xfId="25653"/>
    <cellStyle name="SAPBEXexcBad7 3 4 3 2 3" xfId="25654"/>
    <cellStyle name="SAPBEXexcBad7 3 4 3 3" xfId="25655"/>
    <cellStyle name="SAPBEXexcBad7 3 4 3 3 2" xfId="25656"/>
    <cellStyle name="SAPBEXexcBad7 3 4 3 3 2 2" xfId="25657"/>
    <cellStyle name="SAPBEXexcBad7 3 4 3 3 3" xfId="25658"/>
    <cellStyle name="SAPBEXexcBad7 3 4 3 4" xfId="25659"/>
    <cellStyle name="SAPBEXexcBad7 3 4 3 4 2" xfId="25660"/>
    <cellStyle name="SAPBEXexcBad7 3 4 3 5" xfId="25661"/>
    <cellStyle name="SAPBEXexcBad7 3 4 3 5 2" xfId="25662"/>
    <cellStyle name="SAPBEXexcBad7 3 4 3 6" xfId="25663"/>
    <cellStyle name="SAPBEXexcBad7 3 4 4" xfId="25664"/>
    <cellStyle name="SAPBEXexcBad7 3 4 4 2" xfId="25665"/>
    <cellStyle name="SAPBEXexcBad7 3 4 4 2 2" xfId="25666"/>
    <cellStyle name="SAPBEXexcBad7 3 4 4 2 3" xfId="25667"/>
    <cellStyle name="SAPBEXexcBad7 3 4 4 3" xfId="25668"/>
    <cellStyle name="SAPBEXexcBad7 3 4 4 4" xfId="25669"/>
    <cellStyle name="SAPBEXexcBad7 3 4 5" xfId="25670"/>
    <cellStyle name="SAPBEXexcBad7 3 4 5 2" xfId="25671"/>
    <cellStyle name="SAPBEXexcBad7 3 4 5 2 2" xfId="25672"/>
    <cellStyle name="SAPBEXexcBad7 3 4 5 2 3" xfId="25673"/>
    <cellStyle name="SAPBEXexcBad7 3 4 5 3" xfId="25674"/>
    <cellStyle name="SAPBEXexcBad7 3 4 5 4" xfId="25675"/>
    <cellStyle name="SAPBEXexcBad7 3 4 6" xfId="25676"/>
    <cellStyle name="SAPBEXexcBad7 3 4 6 2" xfId="25677"/>
    <cellStyle name="SAPBEXexcBad7 3 4 6 2 2" xfId="25678"/>
    <cellStyle name="SAPBEXexcBad7 3 4 6 2 3" xfId="25679"/>
    <cellStyle name="SAPBEXexcBad7 3 4 6 3" xfId="25680"/>
    <cellStyle name="SAPBEXexcBad7 3 4 6 4" xfId="25681"/>
    <cellStyle name="SAPBEXexcBad7 3 4 7" xfId="25682"/>
    <cellStyle name="SAPBEXexcBad7 3 4 7 2" xfId="25683"/>
    <cellStyle name="SAPBEXexcBad7 3 4 7 3" xfId="25684"/>
    <cellStyle name="SAPBEXexcBad7 3 4 8" xfId="25685"/>
    <cellStyle name="SAPBEXexcBad7 3 4 9" xfId="25686"/>
    <cellStyle name="SAPBEXexcBad7 3 4_Other Benefits Allocation %" xfId="25687"/>
    <cellStyle name="SAPBEXexcBad7 3 5" xfId="25688"/>
    <cellStyle name="SAPBEXexcBad7 3 5 2" xfId="25689"/>
    <cellStyle name="SAPBEXexcBad7 3 5 2 2" xfId="25690"/>
    <cellStyle name="SAPBEXexcBad7 3 5 2 2 2" xfId="25691"/>
    <cellStyle name="SAPBEXexcBad7 3 5 2 3" xfId="25692"/>
    <cellStyle name="SAPBEXexcBad7 3 5 3" xfId="25693"/>
    <cellStyle name="SAPBEXexcBad7 3 5 3 2" xfId="25694"/>
    <cellStyle name="SAPBEXexcBad7 3 5 3 2 2" xfId="25695"/>
    <cellStyle name="SAPBEXexcBad7 3 5 3 3" xfId="25696"/>
    <cellStyle name="SAPBEXexcBad7 3 5 4" xfId="25697"/>
    <cellStyle name="SAPBEXexcBad7 3 5 4 2" xfId="25698"/>
    <cellStyle name="SAPBEXexcBad7 3 5 5" xfId="25699"/>
    <cellStyle name="SAPBEXexcBad7 3 5 5 2" xfId="25700"/>
    <cellStyle name="SAPBEXexcBad7 3 5 6" xfId="25701"/>
    <cellStyle name="SAPBEXexcBad7 3 6" xfId="25702"/>
    <cellStyle name="SAPBEXexcBad7 3 6 2" xfId="25703"/>
    <cellStyle name="SAPBEXexcBad7 3 6 2 2" xfId="25704"/>
    <cellStyle name="SAPBEXexcBad7 3 6 2 2 2" xfId="25705"/>
    <cellStyle name="SAPBEXexcBad7 3 6 2 3" xfId="25706"/>
    <cellStyle name="SAPBEXexcBad7 3 6 3" xfId="25707"/>
    <cellStyle name="SAPBEXexcBad7 3 6 3 2" xfId="25708"/>
    <cellStyle name="SAPBEXexcBad7 3 6 3 2 2" xfId="25709"/>
    <cellStyle name="SAPBEXexcBad7 3 6 3 3" xfId="25710"/>
    <cellStyle name="SAPBEXexcBad7 3 6 4" xfId="25711"/>
    <cellStyle name="SAPBEXexcBad7 3 6 4 2" xfId="25712"/>
    <cellStyle name="SAPBEXexcBad7 3 6 5" xfId="25713"/>
    <cellStyle name="SAPBEXexcBad7 3 6 5 2" xfId="25714"/>
    <cellStyle name="SAPBEXexcBad7 3 6 6" xfId="25715"/>
    <cellStyle name="SAPBEXexcBad7 3 7" xfId="25716"/>
    <cellStyle name="SAPBEXexcBad7 3 7 2" xfId="25717"/>
    <cellStyle name="SAPBEXexcBad7 3 7 2 2" xfId="25718"/>
    <cellStyle name="SAPBEXexcBad7 3 7 2 2 2" xfId="25719"/>
    <cellStyle name="SAPBEXexcBad7 3 7 2 3" xfId="25720"/>
    <cellStyle name="SAPBEXexcBad7 3 7 3" xfId="25721"/>
    <cellStyle name="SAPBEXexcBad7 3 7 3 2" xfId="25722"/>
    <cellStyle name="SAPBEXexcBad7 3 7 3 2 2" xfId="25723"/>
    <cellStyle name="SAPBEXexcBad7 3 7 3 3" xfId="25724"/>
    <cellStyle name="SAPBEXexcBad7 3 7 4" xfId="25725"/>
    <cellStyle name="SAPBEXexcBad7 3 7 4 2" xfId="25726"/>
    <cellStyle name="SAPBEXexcBad7 3 7 5" xfId="25727"/>
    <cellStyle name="SAPBEXexcBad7 3 7 5 2" xfId="25728"/>
    <cellStyle name="SAPBEXexcBad7 3 7 6" xfId="25729"/>
    <cellStyle name="SAPBEXexcBad7 3 8" xfId="25730"/>
    <cellStyle name="SAPBEXexcBad7 3 8 2" xfId="25731"/>
    <cellStyle name="SAPBEXexcBad7 3 8 2 2" xfId="25732"/>
    <cellStyle name="SAPBEXexcBad7 3 8 2 3" xfId="25733"/>
    <cellStyle name="SAPBEXexcBad7 3 8 3" xfId="25734"/>
    <cellStyle name="SAPBEXexcBad7 3 8 4" xfId="25735"/>
    <cellStyle name="SAPBEXexcBad7 3 9" xfId="25736"/>
    <cellStyle name="SAPBEXexcBad7 3 9 2" xfId="25737"/>
    <cellStyle name="SAPBEXexcBad7 3 9 2 2" xfId="25738"/>
    <cellStyle name="SAPBEXexcBad7 3 9 2 3" xfId="25739"/>
    <cellStyle name="SAPBEXexcBad7 3 9 3" xfId="25740"/>
    <cellStyle name="SAPBEXexcBad7 3 9 4" xfId="25741"/>
    <cellStyle name="SAPBEXexcBad7 3_401K Summary" xfId="25742"/>
    <cellStyle name="SAPBEXexcBad7 4" xfId="25743"/>
    <cellStyle name="SAPBEXexcBad7 4 10" xfId="25744"/>
    <cellStyle name="SAPBEXexcBad7 4 10 2" xfId="25745"/>
    <cellStyle name="SAPBEXexcBad7 4 10 2 2" xfId="25746"/>
    <cellStyle name="SAPBEXexcBad7 4 10 3" xfId="25747"/>
    <cellStyle name="SAPBEXexcBad7 4 11" xfId="25748"/>
    <cellStyle name="SAPBEXexcBad7 4 11 2" xfId="25749"/>
    <cellStyle name="SAPBEXexcBad7 4 11 2 2" xfId="25750"/>
    <cellStyle name="SAPBEXexcBad7 4 11 3" xfId="25751"/>
    <cellStyle name="SAPBEXexcBad7 4 12" xfId="25752"/>
    <cellStyle name="SAPBEXexcBad7 4 12 2" xfId="25753"/>
    <cellStyle name="SAPBEXexcBad7 4 13" xfId="25754"/>
    <cellStyle name="SAPBEXexcBad7 4 14" xfId="63215"/>
    <cellStyle name="SAPBEXexcBad7 4 2" xfId="25755"/>
    <cellStyle name="SAPBEXexcBad7 4 2 2" xfId="25756"/>
    <cellStyle name="SAPBEXexcBad7 4 2 2 2" xfId="25757"/>
    <cellStyle name="SAPBEXexcBad7 4 2 2 3" xfId="25758"/>
    <cellStyle name="SAPBEXexcBad7 4 2 3" xfId="25759"/>
    <cellStyle name="SAPBEXexcBad7 4 2 4" xfId="25760"/>
    <cellStyle name="SAPBEXexcBad7 4 2 5" xfId="63216"/>
    <cellStyle name="SAPBEXexcBad7 4 2_Other Benefits Allocation %" xfId="25761"/>
    <cellStyle name="SAPBEXexcBad7 4 3" xfId="25762"/>
    <cellStyle name="SAPBEXexcBad7 4 3 2" xfId="25763"/>
    <cellStyle name="SAPBEXexcBad7 4 3 2 2" xfId="25764"/>
    <cellStyle name="SAPBEXexcBad7 4 3 2 2 2" xfId="25765"/>
    <cellStyle name="SAPBEXexcBad7 4 3 2 2 2 2" xfId="25766"/>
    <cellStyle name="SAPBEXexcBad7 4 3 2 2 3" xfId="25767"/>
    <cellStyle name="SAPBEXexcBad7 4 3 2 3" xfId="25768"/>
    <cellStyle name="SAPBEXexcBad7 4 3 2 3 2" xfId="25769"/>
    <cellStyle name="SAPBEXexcBad7 4 3 2 3 2 2" xfId="25770"/>
    <cellStyle name="SAPBEXexcBad7 4 3 2 3 3" xfId="25771"/>
    <cellStyle name="SAPBEXexcBad7 4 3 2 4" xfId="25772"/>
    <cellStyle name="SAPBEXexcBad7 4 3 2 4 2" xfId="25773"/>
    <cellStyle name="SAPBEXexcBad7 4 3 2 5" xfId="25774"/>
    <cellStyle name="SAPBEXexcBad7 4 3 2 5 2" xfId="25775"/>
    <cellStyle name="SAPBEXexcBad7 4 3 2 6" xfId="25776"/>
    <cellStyle name="SAPBEXexcBad7 4 3 3" xfId="25777"/>
    <cellStyle name="SAPBEXexcBad7 4 3 3 2" xfId="25778"/>
    <cellStyle name="SAPBEXexcBad7 4 3 3 2 2" xfId="25779"/>
    <cellStyle name="SAPBEXexcBad7 4 3 3 2 2 2" xfId="25780"/>
    <cellStyle name="SAPBEXexcBad7 4 3 3 2 3" xfId="25781"/>
    <cellStyle name="SAPBEXexcBad7 4 3 3 3" xfId="25782"/>
    <cellStyle name="SAPBEXexcBad7 4 3 3 3 2" xfId="25783"/>
    <cellStyle name="SAPBEXexcBad7 4 3 3 3 2 2" xfId="25784"/>
    <cellStyle name="SAPBEXexcBad7 4 3 3 3 3" xfId="25785"/>
    <cellStyle name="SAPBEXexcBad7 4 3 3 4" xfId="25786"/>
    <cellStyle name="SAPBEXexcBad7 4 3 3 4 2" xfId="25787"/>
    <cellStyle name="SAPBEXexcBad7 4 3 3 5" xfId="25788"/>
    <cellStyle name="SAPBEXexcBad7 4 3 3 5 2" xfId="25789"/>
    <cellStyle name="SAPBEXexcBad7 4 3 3 6" xfId="25790"/>
    <cellStyle name="SAPBEXexcBad7 4 3 4" xfId="25791"/>
    <cellStyle name="SAPBEXexcBad7 4 3 4 2" xfId="25792"/>
    <cellStyle name="SAPBEXexcBad7 4 3 4 2 2" xfId="25793"/>
    <cellStyle name="SAPBEXexcBad7 4 3 4 3" xfId="25794"/>
    <cellStyle name="SAPBEXexcBad7 4 3 5" xfId="25795"/>
    <cellStyle name="SAPBEXexcBad7 4 3 5 2" xfId="25796"/>
    <cellStyle name="SAPBEXexcBad7 4 3 5 2 2" xfId="25797"/>
    <cellStyle name="SAPBEXexcBad7 4 3 5 3" xfId="25798"/>
    <cellStyle name="SAPBEXexcBad7 4 3 6" xfId="25799"/>
    <cellStyle name="SAPBEXexcBad7 4 3 6 2" xfId="25800"/>
    <cellStyle name="SAPBEXexcBad7 4 3 7" xfId="25801"/>
    <cellStyle name="SAPBEXexcBad7 4 3 7 2" xfId="25802"/>
    <cellStyle name="SAPBEXexcBad7 4 3 8" xfId="25803"/>
    <cellStyle name="SAPBEXexcBad7 4 3_Other Benefits Allocation %" xfId="25804"/>
    <cellStyle name="SAPBEXexcBad7 4 4" xfId="25805"/>
    <cellStyle name="SAPBEXexcBad7 4 4 2" xfId="25806"/>
    <cellStyle name="SAPBEXexcBad7 4 4 2 2" xfId="25807"/>
    <cellStyle name="SAPBEXexcBad7 4 4 2 3" xfId="25808"/>
    <cellStyle name="SAPBEXexcBad7 4 4 3" xfId="25809"/>
    <cellStyle name="SAPBEXexcBad7 4 4 4" xfId="25810"/>
    <cellStyle name="SAPBEXexcBad7 4 5" xfId="25811"/>
    <cellStyle name="SAPBEXexcBad7 4 5 2" xfId="25812"/>
    <cellStyle name="SAPBEXexcBad7 4 5 2 2" xfId="25813"/>
    <cellStyle name="SAPBEXexcBad7 4 5 2 3" xfId="25814"/>
    <cellStyle name="SAPBEXexcBad7 4 5 3" xfId="25815"/>
    <cellStyle name="SAPBEXexcBad7 4 5 4" xfId="25816"/>
    <cellStyle name="SAPBEXexcBad7 4 6" xfId="25817"/>
    <cellStyle name="SAPBEXexcBad7 4 6 2" xfId="25818"/>
    <cellStyle name="SAPBEXexcBad7 4 6 2 2" xfId="25819"/>
    <cellStyle name="SAPBEXexcBad7 4 6 2 3" xfId="25820"/>
    <cellStyle name="SAPBEXexcBad7 4 6 3" xfId="25821"/>
    <cellStyle name="SAPBEXexcBad7 4 6 4" xfId="25822"/>
    <cellStyle name="SAPBEXexcBad7 4 7" xfId="25823"/>
    <cellStyle name="SAPBEXexcBad7 4 7 2" xfId="25824"/>
    <cellStyle name="SAPBEXexcBad7 4 7 2 2" xfId="25825"/>
    <cellStyle name="SAPBEXexcBad7 4 7 3" xfId="25826"/>
    <cellStyle name="SAPBEXexcBad7 4 8" xfId="25827"/>
    <cellStyle name="SAPBEXexcBad7 4 8 2" xfId="25828"/>
    <cellStyle name="SAPBEXexcBad7 4 8 2 2" xfId="25829"/>
    <cellStyle name="SAPBEXexcBad7 4 8 3" xfId="25830"/>
    <cellStyle name="SAPBEXexcBad7 4 9" xfId="25831"/>
    <cellStyle name="SAPBEXexcBad7 4 9 2" xfId="25832"/>
    <cellStyle name="SAPBEXexcBad7 4 9 2 2" xfId="25833"/>
    <cellStyle name="SAPBEXexcBad7 4 9 3" xfId="25834"/>
    <cellStyle name="SAPBEXexcBad7 4_401K Summary" xfId="25835"/>
    <cellStyle name="SAPBEXexcBad7 5" xfId="25836"/>
    <cellStyle name="SAPBEXexcBad7 5 10" xfId="63217"/>
    <cellStyle name="SAPBEXexcBad7 5 2" xfId="25837"/>
    <cellStyle name="SAPBEXexcBad7 5 2 2" xfId="25838"/>
    <cellStyle name="SAPBEXexcBad7 5 2 2 2" xfId="25839"/>
    <cellStyle name="SAPBEXexcBad7 5 2 2 3" xfId="25840"/>
    <cellStyle name="SAPBEXexcBad7 5 2 3" xfId="25841"/>
    <cellStyle name="SAPBEXexcBad7 5 2 4" xfId="25842"/>
    <cellStyle name="SAPBEXexcBad7 5 2 5" xfId="63218"/>
    <cellStyle name="SAPBEXexcBad7 5 3" xfId="25843"/>
    <cellStyle name="SAPBEXexcBad7 5 3 2" xfId="25844"/>
    <cellStyle name="SAPBEXexcBad7 5 3 2 2" xfId="25845"/>
    <cellStyle name="SAPBEXexcBad7 5 3 2 3" xfId="25846"/>
    <cellStyle name="SAPBEXexcBad7 5 3 3" xfId="25847"/>
    <cellStyle name="SAPBEXexcBad7 5 3 4" xfId="25848"/>
    <cellStyle name="SAPBEXexcBad7 5 4" xfId="25849"/>
    <cellStyle name="SAPBEXexcBad7 5 4 2" xfId="25850"/>
    <cellStyle name="SAPBEXexcBad7 5 4 2 2" xfId="25851"/>
    <cellStyle name="SAPBEXexcBad7 5 4 2 3" xfId="25852"/>
    <cellStyle name="SAPBEXexcBad7 5 4 3" xfId="25853"/>
    <cellStyle name="SAPBEXexcBad7 5 4 4" xfId="25854"/>
    <cellStyle name="SAPBEXexcBad7 5 5" xfId="25855"/>
    <cellStyle name="SAPBEXexcBad7 5 5 2" xfId="25856"/>
    <cellStyle name="SAPBEXexcBad7 5 5 2 2" xfId="25857"/>
    <cellStyle name="SAPBEXexcBad7 5 5 2 3" xfId="25858"/>
    <cellStyle name="SAPBEXexcBad7 5 5 3" xfId="25859"/>
    <cellStyle name="SAPBEXexcBad7 5 5 4" xfId="25860"/>
    <cellStyle name="SAPBEXexcBad7 5 6" xfId="25861"/>
    <cellStyle name="SAPBEXexcBad7 5 6 2" xfId="25862"/>
    <cellStyle name="SAPBEXexcBad7 5 6 2 2" xfId="25863"/>
    <cellStyle name="SAPBEXexcBad7 5 6 2 3" xfId="25864"/>
    <cellStyle name="SAPBEXexcBad7 5 6 3" xfId="25865"/>
    <cellStyle name="SAPBEXexcBad7 5 6 4" xfId="25866"/>
    <cellStyle name="SAPBEXexcBad7 5 7" xfId="25867"/>
    <cellStyle name="SAPBEXexcBad7 5 7 2" xfId="25868"/>
    <cellStyle name="SAPBEXexcBad7 5 7 3" xfId="25869"/>
    <cellStyle name="SAPBEXexcBad7 5 8" xfId="25870"/>
    <cellStyle name="SAPBEXexcBad7 5 9" xfId="25871"/>
    <cellStyle name="SAPBEXexcBad7 5_Other Benefits Allocation %" xfId="25872"/>
    <cellStyle name="SAPBEXexcBad7 6" xfId="25873"/>
    <cellStyle name="SAPBEXexcBad7 6 10" xfId="63219"/>
    <cellStyle name="SAPBEXexcBad7 6 2" xfId="25874"/>
    <cellStyle name="SAPBEXexcBad7 6 2 2" xfId="25875"/>
    <cellStyle name="SAPBEXexcBad7 6 2 2 2" xfId="25876"/>
    <cellStyle name="SAPBEXexcBad7 6 2 2 3" xfId="25877"/>
    <cellStyle name="SAPBEXexcBad7 6 2 3" xfId="25878"/>
    <cellStyle name="SAPBEXexcBad7 6 2 4" xfId="25879"/>
    <cellStyle name="SAPBEXexcBad7 6 3" xfId="25880"/>
    <cellStyle name="SAPBEXexcBad7 6 3 2" xfId="25881"/>
    <cellStyle name="SAPBEXexcBad7 6 3 2 2" xfId="25882"/>
    <cellStyle name="SAPBEXexcBad7 6 3 2 3" xfId="25883"/>
    <cellStyle name="SAPBEXexcBad7 6 3 3" xfId="25884"/>
    <cellStyle name="SAPBEXexcBad7 6 3 4" xfId="25885"/>
    <cellStyle name="SAPBEXexcBad7 6 4" xfId="25886"/>
    <cellStyle name="SAPBEXexcBad7 6 4 2" xfId="25887"/>
    <cellStyle name="SAPBEXexcBad7 6 4 2 2" xfId="25888"/>
    <cellStyle name="SAPBEXexcBad7 6 4 2 3" xfId="25889"/>
    <cellStyle name="SAPBEXexcBad7 6 4 3" xfId="25890"/>
    <cellStyle name="SAPBEXexcBad7 6 4 4" xfId="25891"/>
    <cellStyle name="SAPBEXexcBad7 6 5" xfId="25892"/>
    <cellStyle name="SAPBEXexcBad7 6 5 2" xfId="25893"/>
    <cellStyle name="SAPBEXexcBad7 6 5 2 2" xfId="25894"/>
    <cellStyle name="SAPBEXexcBad7 6 5 2 3" xfId="25895"/>
    <cellStyle name="SAPBEXexcBad7 6 5 3" xfId="25896"/>
    <cellStyle name="SAPBEXexcBad7 6 5 4" xfId="25897"/>
    <cellStyle name="SAPBEXexcBad7 6 6" xfId="25898"/>
    <cellStyle name="SAPBEXexcBad7 6 6 2" xfId="25899"/>
    <cellStyle name="SAPBEXexcBad7 6 6 2 2" xfId="25900"/>
    <cellStyle name="SAPBEXexcBad7 6 6 2 3" xfId="25901"/>
    <cellStyle name="SAPBEXexcBad7 6 6 3" xfId="25902"/>
    <cellStyle name="SAPBEXexcBad7 6 6 4" xfId="25903"/>
    <cellStyle name="SAPBEXexcBad7 6 7" xfId="25904"/>
    <cellStyle name="SAPBEXexcBad7 6 7 2" xfId="25905"/>
    <cellStyle name="SAPBEXexcBad7 6 7 3" xfId="25906"/>
    <cellStyle name="SAPBEXexcBad7 6 8" xfId="25907"/>
    <cellStyle name="SAPBEXexcBad7 6 9" xfId="25908"/>
    <cellStyle name="SAPBEXexcBad7 6_Other Benefits Allocation %" xfId="25909"/>
    <cellStyle name="SAPBEXexcBad7 7" xfId="25910"/>
    <cellStyle name="SAPBEXexcBad7 7 2" xfId="25911"/>
    <cellStyle name="SAPBEXexcBad7 7 2 2" xfId="25912"/>
    <cellStyle name="SAPBEXexcBad7 7 2 3" xfId="25913"/>
    <cellStyle name="SAPBEXexcBad7 7 3" xfId="25914"/>
    <cellStyle name="SAPBEXexcBad7 7 4" xfId="25915"/>
    <cellStyle name="SAPBEXexcBad7 7_Other Benefits Allocation %" xfId="25916"/>
    <cellStyle name="SAPBEXexcBad7 8" xfId="25917"/>
    <cellStyle name="SAPBEXexcBad7 8 2" xfId="25918"/>
    <cellStyle name="SAPBEXexcBad7 8 2 2" xfId="25919"/>
    <cellStyle name="SAPBEXexcBad7 8 2 3" xfId="25920"/>
    <cellStyle name="SAPBEXexcBad7 8 3" xfId="25921"/>
    <cellStyle name="SAPBEXexcBad7 8 4" xfId="25922"/>
    <cellStyle name="SAPBEXexcBad7 8_Other Benefits Allocation %" xfId="25923"/>
    <cellStyle name="SAPBEXexcBad7 9" xfId="25924"/>
    <cellStyle name="SAPBEXexcBad7 9 2" xfId="25925"/>
    <cellStyle name="SAPBEXexcBad7 9 2 2" xfId="25926"/>
    <cellStyle name="SAPBEXexcBad7 9 2 2 2" xfId="25927"/>
    <cellStyle name="SAPBEXexcBad7 9 2 2 2 2" xfId="25928"/>
    <cellStyle name="SAPBEXexcBad7 9 2 2 3" xfId="25929"/>
    <cellStyle name="SAPBEXexcBad7 9 2 3" xfId="25930"/>
    <cellStyle name="SAPBEXexcBad7 9 2 3 2" xfId="25931"/>
    <cellStyle name="SAPBEXexcBad7 9 2 3 2 2" xfId="25932"/>
    <cellStyle name="SAPBEXexcBad7 9 2 3 3" xfId="25933"/>
    <cellStyle name="SAPBEXexcBad7 9 2 4" xfId="25934"/>
    <cellStyle name="SAPBEXexcBad7 9 2 4 2" xfId="25935"/>
    <cellStyle name="SAPBEXexcBad7 9 2 5" xfId="25936"/>
    <cellStyle name="SAPBEXexcBad7 9 2 5 2" xfId="25937"/>
    <cellStyle name="SAPBEXexcBad7 9 2 6" xfId="25938"/>
    <cellStyle name="SAPBEXexcBad7 9 3" xfId="25939"/>
    <cellStyle name="SAPBEXexcBad7 9 3 2" xfId="25940"/>
    <cellStyle name="SAPBEXexcBad7 9 3 2 2" xfId="25941"/>
    <cellStyle name="SAPBEXexcBad7 9 3 2 2 2" xfId="25942"/>
    <cellStyle name="SAPBEXexcBad7 9 3 2 3" xfId="25943"/>
    <cellStyle name="SAPBEXexcBad7 9 3 3" xfId="25944"/>
    <cellStyle name="SAPBEXexcBad7 9 3 3 2" xfId="25945"/>
    <cellStyle name="SAPBEXexcBad7 9 3 3 2 2" xfId="25946"/>
    <cellStyle name="SAPBEXexcBad7 9 3 3 3" xfId="25947"/>
    <cellStyle name="SAPBEXexcBad7 9 3 4" xfId="25948"/>
    <cellStyle name="SAPBEXexcBad7 9 3 4 2" xfId="25949"/>
    <cellStyle name="SAPBEXexcBad7 9 3 5" xfId="25950"/>
    <cellStyle name="SAPBEXexcBad7 9 3 5 2" xfId="25951"/>
    <cellStyle name="SAPBEXexcBad7 9 3 6" xfId="25952"/>
    <cellStyle name="SAPBEXexcBad7 9 4" xfId="25953"/>
    <cellStyle name="SAPBEXexcBad7 9 4 2" xfId="25954"/>
    <cellStyle name="SAPBEXexcBad7 9 4 2 2" xfId="25955"/>
    <cellStyle name="SAPBEXexcBad7 9 4 3" xfId="25956"/>
    <cellStyle name="SAPBEXexcBad7 9 5" xfId="25957"/>
    <cellStyle name="SAPBEXexcBad7 9 5 2" xfId="25958"/>
    <cellStyle name="SAPBEXexcBad7 9 5 2 2" xfId="25959"/>
    <cellStyle name="SAPBEXexcBad7 9 5 3" xfId="25960"/>
    <cellStyle name="SAPBEXexcBad7 9 6" xfId="25961"/>
    <cellStyle name="SAPBEXexcBad7 9 6 2" xfId="25962"/>
    <cellStyle name="SAPBEXexcBad7 9 7" xfId="25963"/>
    <cellStyle name="SAPBEXexcBad7 9 7 2" xfId="25964"/>
    <cellStyle name="SAPBEXexcBad7 9 8" xfId="25965"/>
    <cellStyle name="SAPBEXexcBad7 9_Other Benefits Allocation %" xfId="25966"/>
    <cellStyle name="SAPBEXexcBad7_2015 WV1 (as of May 2015)" xfId="25967"/>
    <cellStyle name="SAPBEXexcBad8" xfId="25968"/>
    <cellStyle name="SAPBEXexcBad8 10" xfId="25969"/>
    <cellStyle name="SAPBEXexcBad8 10 2" xfId="25970"/>
    <cellStyle name="SAPBEXexcBad8 10 2 2" xfId="25971"/>
    <cellStyle name="SAPBEXexcBad8 10 2 2 2" xfId="25972"/>
    <cellStyle name="SAPBEXexcBad8 10 2 3" xfId="25973"/>
    <cellStyle name="SAPBEXexcBad8 10 3" xfId="25974"/>
    <cellStyle name="SAPBEXexcBad8 10 3 2" xfId="25975"/>
    <cellStyle name="SAPBEXexcBad8 10 3 2 2" xfId="25976"/>
    <cellStyle name="SAPBEXexcBad8 10 3 3" xfId="25977"/>
    <cellStyle name="SAPBEXexcBad8 10 4" xfId="25978"/>
    <cellStyle name="SAPBEXexcBad8 10 4 2" xfId="25979"/>
    <cellStyle name="SAPBEXexcBad8 10 5" xfId="25980"/>
    <cellStyle name="SAPBEXexcBad8 10 5 2" xfId="25981"/>
    <cellStyle name="SAPBEXexcBad8 10 6" xfId="25982"/>
    <cellStyle name="SAPBEXexcBad8 11" xfId="25983"/>
    <cellStyle name="SAPBEXexcBad8 11 2" xfId="25984"/>
    <cellStyle name="SAPBEXexcBad8 11 2 2" xfId="25985"/>
    <cellStyle name="SAPBEXexcBad8 11 2 2 2" xfId="25986"/>
    <cellStyle name="SAPBEXexcBad8 11 2 3" xfId="25987"/>
    <cellStyle name="SAPBEXexcBad8 11 3" xfId="25988"/>
    <cellStyle name="SAPBEXexcBad8 11 3 2" xfId="25989"/>
    <cellStyle name="SAPBEXexcBad8 11 3 2 2" xfId="25990"/>
    <cellStyle name="SAPBEXexcBad8 11 3 3" xfId="25991"/>
    <cellStyle name="SAPBEXexcBad8 11 4" xfId="25992"/>
    <cellStyle name="SAPBEXexcBad8 11 4 2" xfId="25993"/>
    <cellStyle name="SAPBEXexcBad8 11 5" xfId="25994"/>
    <cellStyle name="SAPBEXexcBad8 11 5 2" xfId="25995"/>
    <cellStyle name="SAPBEXexcBad8 11 6" xfId="25996"/>
    <cellStyle name="SAPBEXexcBad8 12" xfId="25997"/>
    <cellStyle name="SAPBEXexcBad8 12 2" xfId="25998"/>
    <cellStyle name="SAPBEXexcBad8 12 2 2" xfId="25999"/>
    <cellStyle name="SAPBEXexcBad8 12 2 2 2" xfId="26000"/>
    <cellStyle name="SAPBEXexcBad8 12 2 3" xfId="26001"/>
    <cellStyle name="SAPBEXexcBad8 12 3" xfId="26002"/>
    <cellStyle name="SAPBEXexcBad8 12 3 2" xfId="26003"/>
    <cellStyle name="SAPBEXexcBad8 12 3 2 2" xfId="26004"/>
    <cellStyle name="SAPBEXexcBad8 12 3 3" xfId="26005"/>
    <cellStyle name="SAPBEXexcBad8 12 4" xfId="26006"/>
    <cellStyle name="SAPBEXexcBad8 12 4 2" xfId="26007"/>
    <cellStyle name="SAPBEXexcBad8 12 5" xfId="26008"/>
    <cellStyle name="SAPBEXexcBad8 12 5 2" xfId="26009"/>
    <cellStyle name="SAPBEXexcBad8 12 6" xfId="26010"/>
    <cellStyle name="SAPBEXexcBad8 13" xfId="26011"/>
    <cellStyle name="SAPBEXexcBad8 13 2" xfId="26012"/>
    <cellStyle name="SAPBEXexcBad8 13 2 2" xfId="26013"/>
    <cellStyle name="SAPBEXexcBad8 13 3" xfId="26014"/>
    <cellStyle name="SAPBEXexcBad8 14" xfId="26015"/>
    <cellStyle name="SAPBEXexcBad8 14 2" xfId="26016"/>
    <cellStyle name="SAPBEXexcBad8 14 2 2" xfId="26017"/>
    <cellStyle name="SAPBEXexcBad8 14 3" xfId="26018"/>
    <cellStyle name="SAPBEXexcBad8 15" xfId="26019"/>
    <cellStyle name="SAPBEXexcBad8 15 2" xfId="26020"/>
    <cellStyle name="SAPBEXexcBad8 15 2 2" xfId="26021"/>
    <cellStyle name="SAPBEXexcBad8 15 3" xfId="26022"/>
    <cellStyle name="SAPBEXexcBad8 16" xfId="26023"/>
    <cellStyle name="SAPBEXexcBad8 17" xfId="26024"/>
    <cellStyle name="SAPBEXexcBad8 18" xfId="63220"/>
    <cellStyle name="SAPBEXexcBad8 2" xfId="26025"/>
    <cellStyle name="SAPBEXexcBad8 2 10" xfId="26026"/>
    <cellStyle name="SAPBEXexcBad8 2 10 2" xfId="26027"/>
    <cellStyle name="SAPBEXexcBad8 2 10 2 2" xfId="26028"/>
    <cellStyle name="SAPBEXexcBad8 2 10 3" xfId="26029"/>
    <cellStyle name="SAPBEXexcBad8 2 11" xfId="26030"/>
    <cellStyle name="SAPBEXexcBad8 2 11 2" xfId="26031"/>
    <cellStyle name="SAPBEXexcBad8 2 11 2 2" xfId="26032"/>
    <cellStyle name="SAPBEXexcBad8 2 11 3" xfId="26033"/>
    <cellStyle name="SAPBEXexcBad8 2 12" xfId="26034"/>
    <cellStyle name="SAPBEXexcBad8 2 12 2" xfId="26035"/>
    <cellStyle name="SAPBEXexcBad8 2 12 2 2" xfId="26036"/>
    <cellStyle name="SAPBEXexcBad8 2 12 3" xfId="26037"/>
    <cellStyle name="SAPBEXexcBad8 2 13" xfId="26038"/>
    <cellStyle name="SAPBEXexcBad8 2 13 2" xfId="26039"/>
    <cellStyle name="SAPBEXexcBad8 2 13 2 2" xfId="26040"/>
    <cellStyle name="SAPBEXexcBad8 2 13 3" xfId="26041"/>
    <cellStyle name="SAPBEXexcBad8 2 14" xfId="26042"/>
    <cellStyle name="SAPBEXexcBad8 2 14 2" xfId="26043"/>
    <cellStyle name="SAPBEXexcBad8 2 14 3" xfId="26044"/>
    <cellStyle name="SAPBEXexcBad8 2 15" xfId="26045"/>
    <cellStyle name="SAPBEXexcBad8 2 16" xfId="26046"/>
    <cellStyle name="SAPBEXexcBad8 2 17" xfId="63221"/>
    <cellStyle name="SAPBEXexcBad8 2 2" xfId="26047"/>
    <cellStyle name="SAPBEXexcBad8 2 2 10" xfId="26048"/>
    <cellStyle name="SAPBEXexcBad8 2 2 10 2" xfId="26049"/>
    <cellStyle name="SAPBEXexcBad8 2 2 10 2 2" xfId="26050"/>
    <cellStyle name="SAPBEXexcBad8 2 2 10 3" xfId="26051"/>
    <cellStyle name="SAPBEXexcBad8 2 2 11" xfId="26052"/>
    <cellStyle name="SAPBEXexcBad8 2 2 11 2" xfId="26053"/>
    <cellStyle name="SAPBEXexcBad8 2 2 11 2 2" xfId="26054"/>
    <cellStyle name="SAPBEXexcBad8 2 2 11 3" xfId="26055"/>
    <cellStyle name="SAPBEXexcBad8 2 2 12" xfId="26056"/>
    <cellStyle name="SAPBEXexcBad8 2 2 13" xfId="63222"/>
    <cellStyle name="SAPBEXexcBad8 2 2 2" xfId="26057"/>
    <cellStyle name="SAPBEXexcBad8 2 2 2 10" xfId="63223"/>
    <cellStyle name="SAPBEXexcBad8 2 2 2 2" xfId="26058"/>
    <cellStyle name="SAPBEXexcBad8 2 2 2 2 2" xfId="26059"/>
    <cellStyle name="SAPBEXexcBad8 2 2 2 2 2 2" xfId="26060"/>
    <cellStyle name="SAPBEXexcBad8 2 2 2 2 2 2 2" xfId="26061"/>
    <cellStyle name="SAPBEXexcBad8 2 2 2 2 2 3" xfId="26062"/>
    <cellStyle name="SAPBEXexcBad8 2 2 2 2 3" xfId="26063"/>
    <cellStyle name="SAPBEXexcBad8 2 2 2 2 3 2" xfId="26064"/>
    <cellStyle name="SAPBEXexcBad8 2 2 2 2 3 2 2" xfId="26065"/>
    <cellStyle name="SAPBEXexcBad8 2 2 2 2 3 3" xfId="26066"/>
    <cellStyle name="SAPBEXexcBad8 2 2 2 2 4" xfId="26067"/>
    <cellStyle name="SAPBEXexcBad8 2 2 2 2 4 2" xfId="26068"/>
    <cellStyle name="SAPBEXexcBad8 2 2 2 2 5" xfId="26069"/>
    <cellStyle name="SAPBEXexcBad8 2 2 2 2 5 2" xfId="26070"/>
    <cellStyle name="SAPBEXexcBad8 2 2 2 2 6" xfId="26071"/>
    <cellStyle name="SAPBEXexcBad8 2 2 2 3" xfId="26072"/>
    <cellStyle name="SAPBEXexcBad8 2 2 2 3 2" xfId="26073"/>
    <cellStyle name="SAPBEXexcBad8 2 2 2 3 2 2" xfId="26074"/>
    <cellStyle name="SAPBEXexcBad8 2 2 2 3 2 2 2" xfId="26075"/>
    <cellStyle name="SAPBEXexcBad8 2 2 2 3 2 3" xfId="26076"/>
    <cellStyle name="SAPBEXexcBad8 2 2 2 3 3" xfId="26077"/>
    <cellStyle name="SAPBEXexcBad8 2 2 2 3 3 2" xfId="26078"/>
    <cellStyle name="SAPBEXexcBad8 2 2 2 3 3 2 2" xfId="26079"/>
    <cellStyle name="SAPBEXexcBad8 2 2 2 3 3 3" xfId="26080"/>
    <cellStyle name="SAPBEXexcBad8 2 2 2 3 4" xfId="26081"/>
    <cellStyle name="SAPBEXexcBad8 2 2 2 3 4 2" xfId="26082"/>
    <cellStyle name="SAPBEXexcBad8 2 2 2 3 5" xfId="26083"/>
    <cellStyle name="SAPBEXexcBad8 2 2 2 3 5 2" xfId="26084"/>
    <cellStyle name="SAPBEXexcBad8 2 2 2 3 6" xfId="26085"/>
    <cellStyle name="SAPBEXexcBad8 2 2 2 4" xfId="26086"/>
    <cellStyle name="SAPBEXexcBad8 2 2 2 4 2" xfId="26087"/>
    <cellStyle name="SAPBEXexcBad8 2 2 2 4 2 2" xfId="26088"/>
    <cellStyle name="SAPBEXexcBad8 2 2 2 4 2 2 2" xfId="26089"/>
    <cellStyle name="SAPBEXexcBad8 2 2 2 4 2 3" xfId="26090"/>
    <cellStyle name="SAPBEXexcBad8 2 2 2 4 3" xfId="26091"/>
    <cellStyle name="SAPBEXexcBad8 2 2 2 4 3 2" xfId="26092"/>
    <cellStyle name="SAPBEXexcBad8 2 2 2 4 3 2 2" xfId="26093"/>
    <cellStyle name="SAPBEXexcBad8 2 2 2 4 3 3" xfId="26094"/>
    <cellStyle name="SAPBEXexcBad8 2 2 2 4 4" xfId="26095"/>
    <cellStyle name="SAPBEXexcBad8 2 2 2 4 4 2" xfId="26096"/>
    <cellStyle name="SAPBEXexcBad8 2 2 2 4 5" xfId="26097"/>
    <cellStyle name="SAPBEXexcBad8 2 2 2 4 5 2" xfId="26098"/>
    <cellStyle name="SAPBEXexcBad8 2 2 2 4 6" xfId="26099"/>
    <cellStyle name="SAPBEXexcBad8 2 2 2 5" xfId="26100"/>
    <cellStyle name="SAPBEXexcBad8 2 2 2 5 2" xfId="26101"/>
    <cellStyle name="SAPBEXexcBad8 2 2 2 5 2 2" xfId="26102"/>
    <cellStyle name="SAPBEXexcBad8 2 2 2 5 2 3" xfId="26103"/>
    <cellStyle name="SAPBEXexcBad8 2 2 2 5 3" xfId="26104"/>
    <cellStyle name="SAPBEXexcBad8 2 2 2 5 4" xfId="26105"/>
    <cellStyle name="SAPBEXexcBad8 2 2 2 6" xfId="26106"/>
    <cellStyle name="SAPBEXexcBad8 2 2 2 6 2" xfId="26107"/>
    <cellStyle name="SAPBEXexcBad8 2 2 2 6 2 2" xfId="26108"/>
    <cellStyle name="SAPBEXexcBad8 2 2 2 6 2 3" xfId="26109"/>
    <cellStyle name="SAPBEXexcBad8 2 2 2 6 3" xfId="26110"/>
    <cellStyle name="SAPBEXexcBad8 2 2 2 6 4" xfId="26111"/>
    <cellStyle name="SAPBEXexcBad8 2 2 2 7" xfId="26112"/>
    <cellStyle name="SAPBEXexcBad8 2 2 2 7 2" xfId="26113"/>
    <cellStyle name="SAPBEXexcBad8 2 2 2 7 3" xfId="26114"/>
    <cellStyle name="SAPBEXexcBad8 2 2 2 8" xfId="26115"/>
    <cellStyle name="SAPBEXexcBad8 2 2 2 9" xfId="26116"/>
    <cellStyle name="SAPBEXexcBad8 2 2 2_Other Benefits Allocation %" xfId="26117"/>
    <cellStyle name="SAPBEXexcBad8 2 2 3" xfId="26118"/>
    <cellStyle name="SAPBEXexcBad8 2 2 3 2" xfId="26119"/>
    <cellStyle name="SAPBEXexcBad8 2 2 3 2 2" xfId="26120"/>
    <cellStyle name="SAPBEXexcBad8 2 2 3 2 2 2" xfId="26121"/>
    <cellStyle name="SAPBEXexcBad8 2 2 3 2 2 2 2" xfId="26122"/>
    <cellStyle name="SAPBEXexcBad8 2 2 3 2 2 3" xfId="26123"/>
    <cellStyle name="SAPBEXexcBad8 2 2 3 2 3" xfId="26124"/>
    <cellStyle name="SAPBEXexcBad8 2 2 3 2 3 2" xfId="26125"/>
    <cellStyle name="SAPBEXexcBad8 2 2 3 2 3 2 2" xfId="26126"/>
    <cellStyle name="SAPBEXexcBad8 2 2 3 2 3 3" xfId="26127"/>
    <cellStyle name="SAPBEXexcBad8 2 2 3 2 4" xfId="26128"/>
    <cellStyle name="SAPBEXexcBad8 2 2 3 2 4 2" xfId="26129"/>
    <cellStyle name="SAPBEXexcBad8 2 2 3 2 5" xfId="26130"/>
    <cellStyle name="SAPBEXexcBad8 2 2 3 2 5 2" xfId="26131"/>
    <cellStyle name="SAPBEXexcBad8 2 2 3 2 6" xfId="26132"/>
    <cellStyle name="SAPBEXexcBad8 2 2 3 3" xfId="26133"/>
    <cellStyle name="SAPBEXexcBad8 2 2 3 3 2" xfId="26134"/>
    <cellStyle name="SAPBEXexcBad8 2 2 3 3 2 2" xfId="26135"/>
    <cellStyle name="SAPBEXexcBad8 2 2 3 3 2 2 2" xfId="26136"/>
    <cellStyle name="SAPBEXexcBad8 2 2 3 3 2 3" xfId="26137"/>
    <cellStyle name="SAPBEXexcBad8 2 2 3 3 3" xfId="26138"/>
    <cellStyle name="SAPBEXexcBad8 2 2 3 3 3 2" xfId="26139"/>
    <cellStyle name="SAPBEXexcBad8 2 2 3 3 3 2 2" xfId="26140"/>
    <cellStyle name="SAPBEXexcBad8 2 2 3 3 3 3" xfId="26141"/>
    <cellStyle name="SAPBEXexcBad8 2 2 3 3 4" xfId="26142"/>
    <cellStyle name="SAPBEXexcBad8 2 2 3 3 4 2" xfId="26143"/>
    <cellStyle name="SAPBEXexcBad8 2 2 3 3 5" xfId="26144"/>
    <cellStyle name="SAPBEXexcBad8 2 2 3 3 5 2" xfId="26145"/>
    <cellStyle name="SAPBEXexcBad8 2 2 3 3 6" xfId="26146"/>
    <cellStyle name="SAPBEXexcBad8 2 2 3 4" xfId="26147"/>
    <cellStyle name="SAPBEXexcBad8 2 2 3 4 2" xfId="26148"/>
    <cellStyle name="SAPBEXexcBad8 2 2 3 4 2 2" xfId="26149"/>
    <cellStyle name="SAPBEXexcBad8 2 2 3 4 2 3" xfId="26150"/>
    <cellStyle name="SAPBEXexcBad8 2 2 3 4 3" xfId="26151"/>
    <cellStyle name="SAPBEXexcBad8 2 2 3 4 4" xfId="26152"/>
    <cellStyle name="SAPBEXexcBad8 2 2 3 5" xfId="26153"/>
    <cellStyle name="SAPBEXexcBad8 2 2 3 5 2" xfId="26154"/>
    <cellStyle name="SAPBEXexcBad8 2 2 3 5 2 2" xfId="26155"/>
    <cellStyle name="SAPBEXexcBad8 2 2 3 5 2 3" xfId="26156"/>
    <cellStyle name="SAPBEXexcBad8 2 2 3 5 3" xfId="26157"/>
    <cellStyle name="SAPBEXexcBad8 2 2 3 5 4" xfId="26158"/>
    <cellStyle name="SAPBEXexcBad8 2 2 3 6" xfId="26159"/>
    <cellStyle name="SAPBEXexcBad8 2 2 3 6 2" xfId="26160"/>
    <cellStyle name="SAPBEXexcBad8 2 2 3 6 2 2" xfId="26161"/>
    <cellStyle name="SAPBEXexcBad8 2 2 3 6 2 3" xfId="26162"/>
    <cellStyle name="SAPBEXexcBad8 2 2 3 6 3" xfId="26163"/>
    <cellStyle name="SAPBEXexcBad8 2 2 3 6 4" xfId="26164"/>
    <cellStyle name="SAPBEXexcBad8 2 2 3 7" xfId="26165"/>
    <cellStyle name="SAPBEXexcBad8 2 2 3 7 2" xfId="26166"/>
    <cellStyle name="SAPBEXexcBad8 2 2 3 7 3" xfId="26167"/>
    <cellStyle name="SAPBEXexcBad8 2 2 3 8" xfId="26168"/>
    <cellStyle name="SAPBEXexcBad8 2 2 3 9" xfId="26169"/>
    <cellStyle name="SAPBEXexcBad8 2 2 3_Other Benefits Allocation %" xfId="26170"/>
    <cellStyle name="SAPBEXexcBad8 2 2 4" xfId="26171"/>
    <cellStyle name="SAPBEXexcBad8 2 2 4 2" xfId="26172"/>
    <cellStyle name="SAPBEXexcBad8 2 2 4 2 2" xfId="26173"/>
    <cellStyle name="SAPBEXexcBad8 2 2 4 2 2 2" xfId="26174"/>
    <cellStyle name="SAPBEXexcBad8 2 2 4 2 2 3" xfId="26175"/>
    <cellStyle name="SAPBEXexcBad8 2 2 4 2 3" xfId="26176"/>
    <cellStyle name="SAPBEXexcBad8 2 2 4 2 4" xfId="26177"/>
    <cellStyle name="SAPBEXexcBad8 2 2 4 3" xfId="26178"/>
    <cellStyle name="SAPBEXexcBad8 2 2 4 3 2" xfId="26179"/>
    <cellStyle name="SAPBEXexcBad8 2 2 4 3 2 2" xfId="26180"/>
    <cellStyle name="SAPBEXexcBad8 2 2 4 3 2 3" xfId="26181"/>
    <cellStyle name="SAPBEXexcBad8 2 2 4 3 3" xfId="26182"/>
    <cellStyle name="SAPBEXexcBad8 2 2 4 3 4" xfId="26183"/>
    <cellStyle name="SAPBEXexcBad8 2 2 4 4" xfId="26184"/>
    <cellStyle name="SAPBEXexcBad8 2 2 4 4 2" xfId="26185"/>
    <cellStyle name="SAPBEXexcBad8 2 2 4 4 2 2" xfId="26186"/>
    <cellStyle name="SAPBEXexcBad8 2 2 4 4 2 3" xfId="26187"/>
    <cellStyle name="SAPBEXexcBad8 2 2 4 4 3" xfId="26188"/>
    <cellStyle name="SAPBEXexcBad8 2 2 4 4 4" xfId="26189"/>
    <cellStyle name="SAPBEXexcBad8 2 2 4 5" xfId="26190"/>
    <cellStyle name="SAPBEXexcBad8 2 2 4 5 2" xfId="26191"/>
    <cellStyle name="SAPBEXexcBad8 2 2 4 5 2 2" xfId="26192"/>
    <cellStyle name="SAPBEXexcBad8 2 2 4 5 2 3" xfId="26193"/>
    <cellStyle name="SAPBEXexcBad8 2 2 4 5 3" xfId="26194"/>
    <cellStyle name="SAPBEXexcBad8 2 2 4 5 4" xfId="26195"/>
    <cellStyle name="SAPBEXexcBad8 2 2 4 6" xfId="26196"/>
    <cellStyle name="SAPBEXexcBad8 2 2 4 6 2" xfId="26197"/>
    <cellStyle name="SAPBEXexcBad8 2 2 4 6 2 2" xfId="26198"/>
    <cellStyle name="SAPBEXexcBad8 2 2 4 6 2 3" xfId="26199"/>
    <cellStyle name="SAPBEXexcBad8 2 2 4 6 3" xfId="26200"/>
    <cellStyle name="SAPBEXexcBad8 2 2 4 6 4" xfId="26201"/>
    <cellStyle name="SAPBEXexcBad8 2 2 4 7" xfId="26202"/>
    <cellStyle name="SAPBEXexcBad8 2 2 4 7 2" xfId="26203"/>
    <cellStyle name="SAPBEXexcBad8 2 2 4 7 3" xfId="26204"/>
    <cellStyle name="SAPBEXexcBad8 2 2 4 8" xfId="26205"/>
    <cellStyle name="SAPBEXexcBad8 2 2 4 9" xfId="26206"/>
    <cellStyle name="SAPBEXexcBad8 2 2 5" xfId="26207"/>
    <cellStyle name="SAPBEXexcBad8 2 2 5 2" xfId="26208"/>
    <cellStyle name="SAPBEXexcBad8 2 2 5 2 2" xfId="26209"/>
    <cellStyle name="SAPBEXexcBad8 2 2 5 2 3" xfId="26210"/>
    <cellStyle name="SAPBEXexcBad8 2 2 5 3" xfId="26211"/>
    <cellStyle name="SAPBEXexcBad8 2 2 5 4" xfId="26212"/>
    <cellStyle name="SAPBEXexcBad8 2 2 6" xfId="26213"/>
    <cellStyle name="SAPBEXexcBad8 2 2 6 2" xfId="26214"/>
    <cellStyle name="SAPBEXexcBad8 2 2 6 2 2" xfId="26215"/>
    <cellStyle name="SAPBEXexcBad8 2 2 6 2 3" xfId="26216"/>
    <cellStyle name="SAPBEXexcBad8 2 2 6 3" xfId="26217"/>
    <cellStyle name="SAPBEXexcBad8 2 2 6 4" xfId="26218"/>
    <cellStyle name="SAPBEXexcBad8 2 2 7" xfId="26219"/>
    <cellStyle name="SAPBEXexcBad8 2 2 7 2" xfId="26220"/>
    <cellStyle name="SAPBEXexcBad8 2 2 7 2 2" xfId="26221"/>
    <cellStyle name="SAPBEXexcBad8 2 2 7 2 3" xfId="26222"/>
    <cellStyle name="SAPBEXexcBad8 2 2 7 3" xfId="26223"/>
    <cellStyle name="SAPBEXexcBad8 2 2 7 4" xfId="26224"/>
    <cellStyle name="SAPBEXexcBad8 2 2 8" xfId="26225"/>
    <cellStyle name="SAPBEXexcBad8 2 2 8 2" xfId="26226"/>
    <cellStyle name="SAPBEXexcBad8 2 2 8 2 2" xfId="26227"/>
    <cellStyle name="SAPBEXexcBad8 2 2 8 2 3" xfId="26228"/>
    <cellStyle name="SAPBEXexcBad8 2 2 8 3" xfId="26229"/>
    <cellStyle name="SAPBEXexcBad8 2 2 8 4" xfId="26230"/>
    <cellStyle name="SAPBEXexcBad8 2 2 9" xfId="26231"/>
    <cellStyle name="SAPBEXexcBad8 2 2 9 2" xfId="26232"/>
    <cellStyle name="SAPBEXexcBad8 2 2 9 2 2" xfId="26233"/>
    <cellStyle name="SAPBEXexcBad8 2 2 9 2 3" xfId="26234"/>
    <cellStyle name="SAPBEXexcBad8 2 2 9 3" xfId="26235"/>
    <cellStyle name="SAPBEXexcBad8 2 2 9 4" xfId="26236"/>
    <cellStyle name="SAPBEXexcBad8 2 2_401K Summary" xfId="26237"/>
    <cellStyle name="SAPBEXexcBad8 2 3" xfId="26238"/>
    <cellStyle name="SAPBEXexcBad8 2 3 10" xfId="26239"/>
    <cellStyle name="SAPBEXexcBad8 2 3 10 2" xfId="26240"/>
    <cellStyle name="SAPBEXexcBad8 2 3 10 2 2" xfId="26241"/>
    <cellStyle name="SAPBEXexcBad8 2 3 10 3" xfId="26242"/>
    <cellStyle name="SAPBEXexcBad8 2 3 11" xfId="26243"/>
    <cellStyle name="SAPBEXexcBad8 2 3 11 2" xfId="26244"/>
    <cellStyle name="SAPBEXexcBad8 2 3 11 2 2" xfId="26245"/>
    <cellStyle name="SAPBEXexcBad8 2 3 11 3" xfId="26246"/>
    <cellStyle name="SAPBEXexcBad8 2 3 12" xfId="26247"/>
    <cellStyle name="SAPBEXexcBad8 2 3 13" xfId="63224"/>
    <cellStyle name="SAPBEXexcBad8 2 3 2" xfId="26248"/>
    <cellStyle name="SAPBEXexcBad8 2 3 2 2" xfId="26249"/>
    <cellStyle name="SAPBEXexcBad8 2 3 2 2 2" xfId="26250"/>
    <cellStyle name="SAPBEXexcBad8 2 3 2 2 2 2" xfId="26251"/>
    <cellStyle name="SAPBEXexcBad8 2 3 2 2 2 2 2" xfId="26252"/>
    <cellStyle name="SAPBEXexcBad8 2 3 2 2 2 3" xfId="26253"/>
    <cellStyle name="SAPBEXexcBad8 2 3 2 2 3" xfId="26254"/>
    <cellStyle name="SAPBEXexcBad8 2 3 2 2 3 2" xfId="26255"/>
    <cellStyle name="SAPBEXexcBad8 2 3 2 2 3 2 2" xfId="26256"/>
    <cellStyle name="SAPBEXexcBad8 2 3 2 2 3 3" xfId="26257"/>
    <cellStyle name="SAPBEXexcBad8 2 3 2 2 4" xfId="26258"/>
    <cellStyle name="SAPBEXexcBad8 2 3 2 2 4 2" xfId="26259"/>
    <cellStyle name="SAPBEXexcBad8 2 3 2 2 5" xfId="26260"/>
    <cellStyle name="SAPBEXexcBad8 2 3 2 2 5 2" xfId="26261"/>
    <cellStyle name="SAPBEXexcBad8 2 3 2 2 6" xfId="26262"/>
    <cellStyle name="SAPBEXexcBad8 2 3 2 3" xfId="26263"/>
    <cellStyle name="SAPBEXexcBad8 2 3 2 3 2" xfId="26264"/>
    <cellStyle name="SAPBEXexcBad8 2 3 2 3 2 2" xfId="26265"/>
    <cellStyle name="SAPBEXexcBad8 2 3 2 3 2 2 2" xfId="26266"/>
    <cellStyle name="SAPBEXexcBad8 2 3 2 3 2 3" xfId="26267"/>
    <cellStyle name="SAPBEXexcBad8 2 3 2 3 3" xfId="26268"/>
    <cellStyle name="SAPBEXexcBad8 2 3 2 3 3 2" xfId="26269"/>
    <cellStyle name="SAPBEXexcBad8 2 3 2 3 3 2 2" xfId="26270"/>
    <cellStyle name="SAPBEXexcBad8 2 3 2 3 3 3" xfId="26271"/>
    <cellStyle name="SAPBEXexcBad8 2 3 2 3 4" xfId="26272"/>
    <cellStyle name="SAPBEXexcBad8 2 3 2 3 4 2" xfId="26273"/>
    <cellStyle name="SAPBEXexcBad8 2 3 2 3 5" xfId="26274"/>
    <cellStyle name="SAPBEXexcBad8 2 3 2 3 5 2" xfId="26275"/>
    <cellStyle name="SAPBEXexcBad8 2 3 2 3 6" xfId="26276"/>
    <cellStyle name="SAPBEXexcBad8 2 3 2 4" xfId="26277"/>
    <cellStyle name="SAPBEXexcBad8 2 3 2 4 2" xfId="26278"/>
    <cellStyle name="SAPBEXexcBad8 2 3 2 4 2 2" xfId="26279"/>
    <cellStyle name="SAPBEXexcBad8 2 3 2 4 2 2 2" xfId="26280"/>
    <cellStyle name="SAPBEXexcBad8 2 3 2 4 2 3" xfId="26281"/>
    <cellStyle name="SAPBEXexcBad8 2 3 2 4 3" xfId="26282"/>
    <cellStyle name="SAPBEXexcBad8 2 3 2 4 3 2" xfId="26283"/>
    <cellStyle name="SAPBEXexcBad8 2 3 2 4 3 2 2" xfId="26284"/>
    <cellStyle name="SAPBEXexcBad8 2 3 2 4 3 3" xfId="26285"/>
    <cellStyle name="SAPBEXexcBad8 2 3 2 4 4" xfId="26286"/>
    <cellStyle name="SAPBEXexcBad8 2 3 2 4 4 2" xfId="26287"/>
    <cellStyle name="SAPBEXexcBad8 2 3 2 4 5" xfId="26288"/>
    <cellStyle name="SAPBEXexcBad8 2 3 2 4 5 2" xfId="26289"/>
    <cellStyle name="SAPBEXexcBad8 2 3 2 4 6" xfId="26290"/>
    <cellStyle name="SAPBEXexcBad8 2 3 2 5" xfId="26291"/>
    <cellStyle name="SAPBEXexcBad8 2 3 2 5 2" xfId="26292"/>
    <cellStyle name="SAPBEXexcBad8 2 3 2 5 2 2" xfId="26293"/>
    <cellStyle name="SAPBEXexcBad8 2 3 2 5 3" xfId="26294"/>
    <cellStyle name="SAPBEXexcBad8 2 3 2 6" xfId="26295"/>
    <cellStyle name="SAPBEXexcBad8 2 3 2 7" xfId="63225"/>
    <cellStyle name="SAPBEXexcBad8 2 3 2_Other Benefits Allocation %" xfId="26296"/>
    <cellStyle name="SAPBEXexcBad8 2 3 3" xfId="26297"/>
    <cellStyle name="SAPBEXexcBad8 2 3 3 2" xfId="26298"/>
    <cellStyle name="SAPBEXexcBad8 2 3 3 2 2" xfId="26299"/>
    <cellStyle name="SAPBEXexcBad8 2 3 3 2 2 2" xfId="26300"/>
    <cellStyle name="SAPBEXexcBad8 2 3 3 2 2 2 2" xfId="26301"/>
    <cellStyle name="SAPBEXexcBad8 2 3 3 2 2 3" xfId="26302"/>
    <cellStyle name="SAPBEXexcBad8 2 3 3 2 3" xfId="26303"/>
    <cellStyle name="SAPBEXexcBad8 2 3 3 2 3 2" xfId="26304"/>
    <cellStyle name="SAPBEXexcBad8 2 3 3 2 3 2 2" xfId="26305"/>
    <cellStyle name="SAPBEXexcBad8 2 3 3 2 3 3" xfId="26306"/>
    <cellStyle name="SAPBEXexcBad8 2 3 3 2 4" xfId="26307"/>
    <cellStyle name="SAPBEXexcBad8 2 3 3 2 4 2" xfId="26308"/>
    <cellStyle name="SAPBEXexcBad8 2 3 3 2 5" xfId="26309"/>
    <cellStyle name="SAPBEXexcBad8 2 3 3 2 5 2" xfId="26310"/>
    <cellStyle name="SAPBEXexcBad8 2 3 3 2 6" xfId="26311"/>
    <cellStyle name="SAPBEXexcBad8 2 3 3 3" xfId="26312"/>
    <cellStyle name="SAPBEXexcBad8 2 3 3 3 2" xfId="26313"/>
    <cellStyle name="SAPBEXexcBad8 2 3 3 3 2 2" xfId="26314"/>
    <cellStyle name="SAPBEXexcBad8 2 3 3 3 2 2 2" xfId="26315"/>
    <cellStyle name="SAPBEXexcBad8 2 3 3 3 2 3" xfId="26316"/>
    <cellStyle name="SAPBEXexcBad8 2 3 3 3 3" xfId="26317"/>
    <cellStyle name="SAPBEXexcBad8 2 3 3 3 3 2" xfId="26318"/>
    <cellStyle name="SAPBEXexcBad8 2 3 3 3 3 2 2" xfId="26319"/>
    <cellStyle name="SAPBEXexcBad8 2 3 3 3 3 3" xfId="26320"/>
    <cellStyle name="SAPBEXexcBad8 2 3 3 3 4" xfId="26321"/>
    <cellStyle name="SAPBEXexcBad8 2 3 3 3 4 2" xfId="26322"/>
    <cellStyle name="SAPBEXexcBad8 2 3 3 3 5" xfId="26323"/>
    <cellStyle name="SAPBEXexcBad8 2 3 3 3 5 2" xfId="26324"/>
    <cellStyle name="SAPBEXexcBad8 2 3 3 3 6" xfId="26325"/>
    <cellStyle name="SAPBEXexcBad8 2 3 3 4" xfId="26326"/>
    <cellStyle name="SAPBEXexcBad8 2 3 3 4 2" xfId="26327"/>
    <cellStyle name="SAPBEXexcBad8 2 3 3 4 2 2" xfId="26328"/>
    <cellStyle name="SAPBEXexcBad8 2 3 3 4 3" xfId="26329"/>
    <cellStyle name="SAPBEXexcBad8 2 3 3 5" xfId="26330"/>
    <cellStyle name="SAPBEXexcBad8 2 3 3 5 2" xfId="26331"/>
    <cellStyle name="SAPBEXexcBad8 2 3 3 5 2 2" xfId="26332"/>
    <cellStyle name="SAPBEXexcBad8 2 3 3 5 3" xfId="26333"/>
    <cellStyle name="SAPBEXexcBad8 2 3 3 6" xfId="26334"/>
    <cellStyle name="SAPBEXexcBad8 2 3 3 6 2" xfId="26335"/>
    <cellStyle name="SAPBEXexcBad8 2 3 3 7" xfId="26336"/>
    <cellStyle name="SAPBEXexcBad8 2 3 3 7 2" xfId="26337"/>
    <cellStyle name="SAPBEXexcBad8 2 3 3 8" xfId="26338"/>
    <cellStyle name="SAPBEXexcBad8 2 3 3_Other Benefits Allocation %" xfId="26339"/>
    <cellStyle name="SAPBEXexcBad8 2 3 4" xfId="26340"/>
    <cellStyle name="SAPBEXexcBad8 2 3 4 2" xfId="26341"/>
    <cellStyle name="SAPBEXexcBad8 2 3 4 2 2" xfId="26342"/>
    <cellStyle name="SAPBEXexcBad8 2 3 4 2 3" xfId="26343"/>
    <cellStyle name="SAPBEXexcBad8 2 3 4 3" xfId="26344"/>
    <cellStyle name="SAPBEXexcBad8 2 3 4 4" xfId="26345"/>
    <cellStyle name="SAPBEXexcBad8 2 3 5" xfId="26346"/>
    <cellStyle name="SAPBEXexcBad8 2 3 5 2" xfId="26347"/>
    <cellStyle name="SAPBEXexcBad8 2 3 5 2 2" xfId="26348"/>
    <cellStyle name="SAPBEXexcBad8 2 3 5 2 3" xfId="26349"/>
    <cellStyle name="SAPBEXexcBad8 2 3 5 3" xfId="26350"/>
    <cellStyle name="SAPBEXexcBad8 2 3 5 4" xfId="26351"/>
    <cellStyle name="SAPBEXexcBad8 2 3 6" xfId="26352"/>
    <cellStyle name="SAPBEXexcBad8 2 3 6 2" xfId="26353"/>
    <cellStyle name="SAPBEXexcBad8 2 3 6 2 2" xfId="26354"/>
    <cellStyle name="SAPBEXexcBad8 2 3 6 2 3" xfId="26355"/>
    <cellStyle name="SAPBEXexcBad8 2 3 6 3" xfId="26356"/>
    <cellStyle name="SAPBEXexcBad8 2 3 6 4" xfId="26357"/>
    <cellStyle name="SAPBEXexcBad8 2 3 7" xfId="26358"/>
    <cellStyle name="SAPBEXexcBad8 2 3 7 2" xfId="26359"/>
    <cellStyle name="SAPBEXexcBad8 2 3 7 2 2" xfId="26360"/>
    <cellStyle name="SAPBEXexcBad8 2 3 7 3" xfId="26361"/>
    <cellStyle name="SAPBEXexcBad8 2 3 8" xfId="26362"/>
    <cellStyle name="SAPBEXexcBad8 2 3 8 2" xfId="26363"/>
    <cellStyle name="SAPBEXexcBad8 2 3 8 2 2" xfId="26364"/>
    <cellStyle name="SAPBEXexcBad8 2 3 8 3" xfId="26365"/>
    <cellStyle name="SAPBEXexcBad8 2 3 9" xfId="26366"/>
    <cellStyle name="SAPBEXexcBad8 2 3 9 2" xfId="26367"/>
    <cellStyle name="SAPBEXexcBad8 2 3 9 2 2" xfId="26368"/>
    <cellStyle name="SAPBEXexcBad8 2 3 9 3" xfId="26369"/>
    <cellStyle name="SAPBEXexcBad8 2 3_401K Summary" xfId="26370"/>
    <cellStyle name="SAPBEXexcBad8 2 4" xfId="26371"/>
    <cellStyle name="SAPBEXexcBad8 2 4 10" xfId="63226"/>
    <cellStyle name="SAPBEXexcBad8 2 4 2" xfId="26372"/>
    <cellStyle name="SAPBEXexcBad8 2 4 2 2" xfId="26373"/>
    <cellStyle name="SAPBEXexcBad8 2 4 2 2 2" xfId="26374"/>
    <cellStyle name="SAPBEXexcBad8 2 4 2 2 2 2" xfId="26375"/>
    <cellStyle name="SAPBEXexcBad8 2 4 2 2 3" xfId="26376"/>
    <cellStyle name="SAPBEXexcBad8 2 4 2 3" xfId="26377"/>
    <cellStyle name="SAPBEXexcBad8 2 4 2 3 2" xfId="26378"/>
    <cellStyle name="SAPBEXexcBad8 2 4 2 3 2 2" xfId="26379"/>
    <cellStyle name="SAPBEXexcBad8 2 4 2 3 3" xfId="26380"/>
    <cellStyle name="SAPBEXexcBad8 2 4 2 4" xfId="26381"/>
    <cellStyle name="SAPBEXexcBad8 2 4 2 4 2" xfId="26382"/>
    <cellStyle name="SAPBEXexcBad8 2 4 2 5" xfId="26383"/>
    <cellStyle name="SAPBEXexcBad8 2 4 2 5 2" xfId="26384"/>
    <cellStyle name="SAPBEXexcBad8 2 4 2 6" xfId="26385"/>
    <cellStyle name="SAPBEXexcBad8 2 4 2 7" xfId="63227"/>
    <cellStyle name="SAPBEXexcBad8 2 4 3" xfId="26386"/>
    <cellStyle name="SAPBEXexcBad8 2 4 3 2" xfId="26387"/>
    <cellStyle name="SAPBEXexcBad8 2 4 3 2 2" xfId="26388"/>
    <cellStyle name="SAPBEXexcBad8 2 4 3 2 2 2" xfId="26389"/>
    <cellStyle name="SAPBEXexcBad8 2 4 3 2 3" xfId="26390"/>
    <cellStyle name="SAPBEXexcBad8 2 4 3 3" xfId="26391"/>
    <cellStyle name="SAPBEXexcBad8 2 4 3 3 2" xfId="26392"/>
    <cellStyle name="SAPBEXexcBad8 2 4 3 3 2 2" xfId="26393"/>
    <cellStyle name="SAPBEXexcBad8 2 4 3 3 3" xfId="26394"/>
    <cellStyle name="SAPBEXexcBad8 2 4 3 4" xfId="26395"/>
    <cellStyle name="SAPBEXexcBad8 2 4 3 4 2" xfId="26396"/>
    <cellStyle name="SAPBEXexcBad8 2 4 3 5" xfId="26397"/>
    <cellStyle name="SAPBEXexcBad8 2 4 3 5 2" xfId="26398"/>
    <cellStyle name="SAPBEXexcBad8 2 4 3 6" xfId="26399"/>
    <cellStyle name="SAPBEXexcBad8 2 4 4" xfId="26400"/>
    <cellStyle name="SAPBEXexcBad8 2 4 4 2" xfId="26401"/>
    <cellStyle name="SAPBEXexcBad8 2 4 4 2 2" xfId="26402"/>
    <cellStyle name="SAPBEXexcBad8 2 4 4 2 2 2" xfId="26403"/>
    <cellStyle name="SAPBEXexcBad8 2 4 4 2 3" xfId="26404"/>
    <cellStyle name="SAPBEXexcBad8 2 4 4 3" xfId="26405"/>
    <cellStyle name="SAPBEXexcBad8 2 4 4 3 2" xfId="26406"/>
    <cellStyle name="SAPBEXexcBad8 2 4 4 3 2 2" xfId="26407"/>
    <cellStyle name="SAPBEXexcBad8 2 4 4 3 3" xfId="26408"/>
    <cellStyle name="SAPBEXexcBad8 2 4 4 4" xfId="26409"/>
    <cellStyle name="SAPBEXexcBad8 2 4 4 4 2" xfId="26410"/>
    <cellStyle name="SAPBEXexcBad8 2 4 4 5" xfId="26411"/>
    <cellStyle name="SAPBEXexcBad8 2 4 4 5 2" xfId="26412"/>
    <cellStyle name="SAPBEXexcBad8 2 4 4 6" xfId="26413"/>
    <cellStyle name="SAPBEXexcBad8 2 4 5" xfId="26414"/>
    <cellStyle name="SAPBEXexcBad8 2 4 5 2" xfId="26415"/>
    <cellStyle name="SAPBEXexcBad8 2 4 5 2 2" xfId="26416"/>
    <cellStyle name="SAPBEXexcBad8 2 4 5 2 3" xfId="26417"/>
    <cellStyle name="SAPBEXexcBad8 2 4 5 3" xfId="26418"/>
    <cellStyle name="SAPBEXexcBad8 2 4 5 4" xfId="26419"/>
    <cellStyle name="SAPBEXexcBad8 2 4 6" xfId="26420"/>
    <cellStyle name="SAPBEXexcBad8 2 4 6 2" xfId="26421"/>
    <cellStyle name="SAPBEXexcBad8 2 4 6 2 2" xfId="26422"/>
    <cellStyle name="SAPBEXexcBad8 2 4 6 2 3" xfId="26423"/>
    <cellStyle name="SAPBEXexcBad8 2 4 6 3" xfId="26424"/>
    <cellStyle name="SAPBEXexcBad8 2 4 6 4" xfId="26425"/>
    <cellStyle name="SAPBEXexcBad8 2 4 7" xfId="26426"/>
    <cellStyle name="SAPBEXexcBad8 2 4 7 2" xfId="26427"/>
    <cellStyle name="SAPBEXexcBad8 2 4 7 3" xfId="26428"/>
    <cellStyle name="SAPBEXexcBad8 2 4 8" xfId="26429"/>
    <cellStyle name="SAPBEXexcBad8 2 4 9" xfId="26430"/>
    <cellStyle name="SAPBEXexcBad8 2 4_Other Benefits Allocation %" xfId="26431"/>
    <cellStyle name="SAPBEXexcBad8 2 5" xfId="26432"/>
    <cellStyle name="SAPBEXexcBad8 2 5 10" xfId="63228"/>
    <cellStyle name="SAPBEXexcBad8 2 5 2" xfId="26433"/>
    <cellStyle name="SAPBEXexcBad8 2 5 2 2" xfId="26434"/>
    <cellStyle name="SAPBEXexcBad8 2 5 2 2 2" xfId="26435"/>
    <cellStyle name="SAPBEXexcBad8 2 5 2 2 3" xfId="26436"/>
    <cellStyle name="SAPBEXexcBad8 2 5 2 3" xfId="26437"/>
    <cellStyle name="SAPBEXexcBad8 2 5 2 4" xfId="26438"/>
    <cellStyle name="SAPBEXexcBad8 2 5 3" xfId="26439"/>
    <cellStyle name="SAPBEXexcBad8 2 5 3 2" xfId="26440"/>
    <cellStyle name="SAPBEXexcBad8 2 5 3 2 2" xfId="26441"/>
    <cellStyle name="SAPBEXexcBad8 2 5 3 2 3" xfId="26442"/>
    <cellStyle name="SAPBEXexcBad8 2 5 3 3" xfId="26443"/>
    <cellStyle name="SAPBEXexcBad8 2 5 3 4" xfId="26444"/>
    <cellStyle name="SAPBEXexcBad8 2 5 4" xfId="26445"/>
    <cellStyle name="SAPBEXexcBad8 2 5 4 2" xfId="26446"/>
    <cellStyle name="SAPBEXexcBad8 2 5 4 2 2" xfId="26447"/>
    <cellStyle name="SAPBEXexcBad8 2 5 4 2 3" xfId="26448"/>
    <cellStyle name="SAPBEXexcBad8 2 5 4 3" xfId="26449"/>
    <cellStyle name="SAPBEXexcBad8 2 5 4 4" xfId="26450"/>
    <cellStyle name="SAPBEXexcBad8 2 5 5" xfId="26451"/>
    <cellStyle name="SAPBEXexcBad8 2 5 5 2" xfId="26452"/>
    <cellStyle name="SAPBEXexcBad8 2 5 5 2 2" xfId="26453"/>
    <cellStyle name="SAPBEXexcBad8 2 5 5 2 3" xfId="26454"/>
    <cellStyle name="SAPBEXexcBad8 2 5 5 3" xfId="26455"/>
    <cellStyle name="SAPBEXexcBad8 2 5 5 4" xfId="26456"/>
    <cellStyle name="SAPBEXexcBad8 2 5 6" xfId="26457"/>
    <cellStyle name="SAPBEXexcBad8 2 5 6 2" xfId="26458"/>
    <cellStyle name="SAPBEXexcBad8 2 5 6 2 2" xfId="26459"/>
    <cellStyle name="SAPBEXexcBad8 2 5 6 2 3" xfId="26460"/>
    <cellStyle name="SAPBEXexcBad8 2 5 6 3" xfId="26461"/>
    <cellStyle name="SAPBEXexcBad8 2 5 6 4" xfId="26462"/>
    <cellStyle name="SAPBEXexcBad8 2 5 7" xfId="26463"/>
    <cellStyle name="SAPBEXexcBad8 2 5 7 2" xfId="26464"/>
    <cellStyle name="SAPBEXexcBad8 2 5 7 3" xfId="26465"/>
    <cellStyle name="SAPBEXexcBad8 2 5 8" xfId="26466"/>
    <cellStyle name="SAPBEXexcBad8 2 5 9" xfId="26467"/>
    <cellStyle name="SAPBEXexcBad8 2 6" xfId="26468"/>
    <cellStyle name="SAPBEXexcBad8 2 6 2" xfId="26469"/>
    <cellStyle name="SAPBEXexcBad8 2 6 2 2" xfId="26470"/>
    <cellStyle name="SAPBEXexcBad8 2 6 2 3" xfId="26471"/>
    <cellStyle name="SAPBEXexcBad8 2 6 3" xfId="26472"/>
    <cellStyle name="SAPBEXexcBad8 2 6 4" xfId="26473"/>
    <cellStyle name="SAPBEXexcBad8 2 7" xfId="26474"/>
    <cellStyle name="SAPBEXexcBad8 2 7 2" xfId="26475"/>
    <cellStyle name="SAPBEXexcBad8 2 7 2 2" xfId="26476"/>
    <cellStyle name="SAPBEXexcBad8 2 7 2 3" xfId="26477"/>
    <cellStyle name="SAPBEXexcBad8 2 7 3" xfId="26478"/>
    <cellStyle name="SAPBEXexcBad8 2 7 4" xfId="26479"/>
    <cellStyle name="SAPBEXexcBad8 2 8" xfId="26480"/>
    <cellStyle name="SAPBEXexcBad8 2 8 2" xfId="26481"/>
    <cellStyle name="SAPBEXexcBad8 2 8 2 2" xfId="26482"/>
    <cellStyle name="SAPBEXexcBad8 2 8 2 3" xfId="26483"/>
    <cellStyle name="SAPBEXexcBad8 2 8 3" xfId="26484"/>
    <cellStyle name="SAPBEXexcBad8 2 8 4" xfId="26485"/>
    <cellStyle name="SAPBEXexcBad8 2 9" xfId="26486"/>
    <cellStyle name="SAPBEXexcBad8 2 9 2" xfId="26487"/>
    <cellStyle name="SAPBEXexcBad8 2 9 2 2" xfId="26488"/>
    <cellStyle name="SAPBEXexcBad8 2 9 2 2 2" xfId="26489"/>
    <cellStyle name="SAPBEXexcBad8 2 9 2 2 2 2" xfId="26490"/>
    <cellStyle name="SAPBEXexcBad8 2 9 2 2 3" xfId="26491"/>
    <cellStyle name="SAPBEXexcBad8 2 9 2 3" xfId="26492"/>
    <cellStyle name="SAPBEXexcBad8 2 9 2 3 2" xfId="26493"/>
    <cellStyle name="SAPBEXexcBad8 2 9 2 3 2 2" xfId="26494"/>
    <cellStyle name="SAPBEXexcBad8 2 9 2 3 3" xfId="26495"/>
    <cellStyle name="SAPBEXexcBad8 2 9 2 4" xfId="26496"/>
    <cellStyle name="SAPBEXexcBad8 2 9 2 4 2" xfId="26497"/>
    <cellStyle name="SAPBEXexcBad8 2 9 2 5" xfId="26498"/>
    <cellStyle name="SAPBEXexcBad8 2 9 2 5 2" xfId="26499"/>
    <cellStyle name="SAPBEXexcBad8 2 9 2 6" xfId="26500"/>
    <cellStyle name="SAPBEXexcBad8 2 9 3" xfId="26501"/>
    <cellStyle name="SAPBEXexcBad8 2 9 3 2" xfId="26502"/>
    <cellStyle name="SAPBEXexcBad8 2 9 3 2 2" xfId="26503"/>
    <cellStyle name="SAPBEXexcBad8 2 9 3 2 2 2" xfId="26504"/>
    <cellStyle name="SAPBEXexcBad8 2 9 3 2 3" xfId="26505"/>
    <cellStyle name="SAPBEXexcBad8 2 9 3 3" xfId="26506"/>
    <cellStyle name="SAPBEXexcBad8 2 9 3 3 2" xfId="26507"/>
    <cellStyle name="SAPBEXexcBad8 2 9 3 3 2 2" xfId="26508"/>
    <cellStyle name="SAPBEXexcBad8 2 9 3 3 3" xfId="26509"/>
    <cellStyle name="SAPBEXexcBad8 2 9 3 4" xfId="26510"/>
    <cellStyle name="SAPBEXexcBad8 2 9 3 4 2" xfId="26511"/>
    <cellStyle name="SAPBEXexcBad8 2 9 3 5" xfId="26512"/>
    <cellStyle name="SAPBEXexcBad8 2 9 3 5 2" xfId="26513"/>
    <cellStyle name="SAPBEXexcBad8 2 9 3 6" xfId="26514"/>
    <cellStyle name="SAPBEXexcBad8 2 9 4" xfId="26515"/>
    <cellStyle name="SAPBEXexcBad8 2 9 4 2" xfId="26516"/>
    <cellStyle name="SAPBEXexcBad8 2 9 4 2 2" xfId="26517"/>
    <cellStyle name="SAPBEXexcBad8 2 9 4 3" xfId="26518"/>
    <cellStyle name="SAPBEXexcBad8 2 9 5" xfId="26519"/>
    <cellStyle name="SAPBEXexcBad8 2 9 5 2" xfId="26520"/>
    <cellStyle name="SAPBEXexcBad8 2 9 5 2 2" xfId="26521"/>
    <cellStyle name="SAPBEXexcBad8 2 9 5 3" xfId="26522"/>
    <cellStyle name="SAPBEXexcBad8 2 9 6" xfId="26523"/>
    <cellStyle name="SAPBEXexcBad8 2 9 6 2" xfId="26524"/>
    <cellStyle name="SAPBEXexcBad8 2 9 7" xfId="26525"/>
    <cellStyle name="SAPBEXexcBad8 2 9 7 2" xfId="26526"/>
    <cellStyle name="SAPBEXexcBad8 2 9 8" xfId="26527"/>
    <cellStyle name="SAPBEXexcBad8 2 9_Other Benefits Allocation %" xfId="26528"/>
    <cellStyle name="SAPBEXexcBad8 2_401K Summary" xfId="26529"/>
    <cellStyle name="SAPBEXexcBad8 3" xfId="26530"/>
    <cellStyle name="SAPBEXexcBad8 3 10" xfId="26531"/>
    <cellStyle name="SAPBEXexcBad8 3 10 2" xfId="26532"/>
    <cellStyle name="SAPBEXexcBad8 3 10 2 2" xfId="26533"/>
    <cellStyle name="SAPBEXexcBad8 3 10 3" xfId="26534"/>
    <cellStyle name="SAPBEXexcBad8 3 11" xfId="26535"/>
    <cellStyle name="SAPBEXexcBad8 3 11 2" xfId="26536"/>
    <cellStyle name="SAPBEXexcBad8 3 11 2 2" xfId="26537"/>
    <cellStyle name="SAPBEXexcBad8 3 11 3" xfId="26538"/>
    <cellStyle name="SAPBEXexcBad8 3 12" xfId="26539"/>
    <cellStyle name="SAPBEXexcBad8 3 12 2" xfId="26540"/>
    <cellStyle name="SAPBEXexcBad8 3 13" xfId="26541"/>
    <cellStyle name="SAPBEXexcBad8 3 14" xfId="63229"/>
    <cellStyle name="SAPBEXexcBad8 3 2" xfId="26542"/>
    <cellStyle name="SAPBEXexcBad8 3 2 10" xfId="63230"/>
    <cellStyle name="SAPBEXexcBad8 3 2 2" xfId="26543"/>
    <cellStyle name="SAPBEXexcBad8 3 2 2 2" xfId="26544"/>
    <cellStyle name="SAPBEXexcBad8 3 2 2 2 2" xfId="26545"/>
    <cellStyle name="SAPBEXexcBad8 3 2 2 2 2 2" xfId="26546"/>
    <cellStyle name="SAPBEXexcBad8 3 2 2 2 2 2 2" xfId="26547"/>
    <cellStyle name="SAPBEXexcBad8 3 2 2 2 2 3" xfId="26548"/>
    <cellStyle name="SAPBEXexcBad8 3 2 2 2 3" xfId="26549"/>
    <cellStyle name="SAPBEXexcBad8 3 2 2 2 3 2" xfId="26550"/>
    <cellStyle name="SAPBEXexcBad8 3 2 2 2 3 2 2" xfId="26551"/>
    <cellStyle name="SAPBEXexcBad8 3 2 2 2 3 3" xfId="26552"/>
    <cellStyle name="SAPBEXexcBad8 3 2 2 2 4" xfId="26553"/>
    <cellStyle name="SAPBEXexcBad8 3 2 2 2 4 2" xfId="26554"/>
    <cellStyle name="SAPBEXexcBad8 3 2 2 2 5" xfId="26555"/>
    <cellStyle name="SAPBEXexcBad8 3 2 2 2 5 2" xfId="26556"/>
    <cellStyle name="SAPBEXexcBad8 3 2 2 2 6" xfId="26557"/>
    <cellStyle name="SAPBEXexcBad8 3 2 2 3" xfId="26558"/>
    <cellStyle name="SAPBEXexcBad8 3 2 2 3 2" xfId="26559"/>
    <cellStyle name="SAPBEXexcBad8 3 2 2 3 2 2" xfId="26560"/>
    <cellStyle name="SAPBEXexcBad8 3 2 2 3 2 2 2" xfId="26561"/>
    <cellStyle name="SAPBEXexcBad8 3 2 2 3 2 3" xfId="26562"/>
    <cellStyle name="SAPBEXexcBad8 3 2 2 3 3" xfId="26563"/>
    <cellStyle name="SAPBEXexcBad8 3 2 2 3 3 2" xfId="26564"/>
    <cellStyle name="SAPBEXexcBad8 3 2 2 3 3 2 2" xfId="26565"/>
    <cellStyle name="SAPBEXexcBad8 3 2 2 3 3 3" xfId="26566"/>
    <cellStyle name="SAPBEXexcBad8 3 2 2 3 4" xfId="26567"/>
    <cellStyle name="SAPBEXexcBad8 3 2 2 3 4 2" xfId="26568"/>
    <cellStyle name="SAPBEXexcBad8 3 2 2 3 5" xfId="26569"/>
    <cellStyle name="SAPBEXexcBad8 3 2 2 3 5 2" xfId="26570"/>
    <cellStyle name="SAPBEXexcBad8 3 2 2 3 6" xfId="26571"/>
    <cellStyle name="SAPBEXexcBad8 3 2 2 4" xfId="26572"/>
    <cellStyle name="SAPBEXexcBad8 3 2 2 4 2" xfId="26573"/>
    <cellStyle name="SAPBEXexcBad8 3 2 2 4 2 2" xfId="26574"/>
    <cellStyle name="SAPBEXexcBad8 3 2 2 4 2 2 2" xfId="26575"/>
    <cellStyle name="SAPBEXexcBad8 3 2 2 4 2 3" xfId="26576"/>
    <cellStyle name="SAPBEXexcBad8 3 2 2 4 3" xfId="26577"/>
    <cellStyle name="SAPBEXexcBad8 3 2 2 4 3 2" xfId="26578"/>
    <cellStyle name="SAPBEXexcBad8 3 2 2 4 3 2 2" xfId="26579"/>
    <cellStyle name="SAPBEXexcBad8 3 2 2 4 3 3" xfId="26580"/>
    <cellStyle name="SAPBEXexcBad8 3 2 2 4 4" xfId="26581"/>
    <cellStyle name="SAPBEXexcBad8 3 2 2 4 4 2" xfId="26582"/>
    <cellStyle name="SAPBEXexcBad8 3 2 2 4 5" xfId="26583"/>
    <cellStyle name="SAPBEXexcBad8 3 2 2 4 5 2" xfId="26584"/>
    <cellStyle name="SAPBEXexcBad8 3 2 2 4 6" xfId="26585"/>
    <cellStyle name="SAPBEXexcBad8 3 2 2 5" xfId="26586"/>
    <cellStyle name="SAPBEXexcBad8 3 2 2 5 2" xfId="26587"/>
    <cellStyle name="SAPBEXexcBad8 3 2 2 5 2 2" xfId="26588"/>
    <cellStyle name="SAPBEXexcBad8 3 2 2 5 3" xfId="26589"/>
    <cellStyle name="SAPBEXexcBad8 3 2 2 6" xfId="26590"/>
    <cellStyle name="SAPBEXexcBad8 3 2 2_Other Benefits Allocation %" xfId="26591"/>
    <cellStyle name="SAPBEXexcBad8 3 2 3" xfId="26592"/>
    <cellStyle name="SAPBEXexcBad8 3 2 3 2" xfId="26593"/>
    <cellStyle name="SAPBEXexcBad8 3 2 3 2 2" xfId="26594"/>
    <cellStyle name="SAPBEXexcBad8 3 2 3 2 2 2" xfId="26595"/>
    <cellStyle name="SAPBEXexcBad8 3 2 3 2 3" xfId="26596"/>
    <cellStyle name="SAPBEXexcBad8 3 2 3 3" xfId="26597"/>
    <cellStyle name="SAPBEXexcBad8 3 2 3 3 2" xfId="26598"/>
    <cellStyle name="SAPBEXexcBad8 3 2 3 3 2 2" xfId="26599"/>
    <cellStyle name="SAPBEXexcBad8 3 2 3 3 3" xfId="26600"/>
    <cellStyle name="SAPBEXexcBad8 3 2 3 4" xfId="26601"/>
    <cellStyle name="SAPBEXexcBad8 3 2 3 4 2" xfId="26602"/>
    <cellStyle name="SAPBEXexcBad8 3 2 3 5" xfId="26603"/>
    <cellStyle name="SAPBEXexcBad8 3 2 3 5 2" xfId="26604"/>
    <cellStyle name="SAPBEXexcBad8 3 2 3 6" xfId="26605"/>
    <cellStyle name="SAPBEXexcBad8 3 2 4" xfId="26606"/>
    <cellStyle name="SAPBEXexcBad8 3 2 4 2" xfId="26607"/>
    <cellStyle name="SAPBEXexcBad8 3 2 4 2 2" xfId="26608"/>
    <cellStyle name="SAPBEXexcBad8 3 2 4 2 2 2" xfId="26609"/>
    <cellStyle name="SAPBEXexcBad8 3 2 4 2 3" xfId="26610"/>
    <cellStyle name="SAPBEXexcBad8 3 2 4 3" xfId="26611"/>
    <cellStyle name="SAPBEXexcBad8 3 2 4 3 2" xfId="26612"/>
    <cellStyle name="SAPBEXexcBad8 3 2 4 3 2 2" xfId="26613"/>
    <cellStyle name="SAPBEXexcBad8 3 2 4 3 3" xfId="26614"/>
    <cellStyle name="SAPBEXexcBad8 3 2 4 4" xfId="26615"/>
    <cellStyle name="SAPBEXexcBad8 3 2 4 4 2" xfId="26616"/>
    <cellStyle name="SAPBEXexcBad8 3 2 4 5" xfId="26617"/>
    <cellStyle name="SAPBEXexcBad8 3 2 4 5 2" xfId="26618"/>
    <cellStyle name="SAPBEXexcBad8 3 2 4 6" xfId="26619"/>
    <cellStyle name="SAPBEXexcBad8 3 2 5" xfId="26620"/>
    <cellStyle name="SAPBEXexcBad8 3 2 5 2" xfId="26621"/>
    <cellStyle name="SAPBEXexcBad8 3 2 5 2 2" xfId="26622"/>
    <cellStyle name="SAPBEXexcBad8 3 2 5 2 2 2" xfId="26623"/>
    <cellStyle name="SAPBEXexcBad8 3 2 5 2 3" xfId="26624"/>
    <cellStyle name="SAPBEXexcBad8 3 2 5 3" xfId="26625"/>
    <cellStyle name="SAPBEXexcBad8 3 2 5 3 2" xfId="26626"/>
    <cellStyle name="SAPBEXexcBad8 3 2 5 3 2 2" xfId="26627"/>
    <cellStyle name="SAPBEXexcBad8 3 2 5 3 3" xfId="26628"/>
    <cellStyle name="SAPBEXexcBad8 3 2 5 4" xfId="26629"/>
    <cellStyle name="SAPBEXexcBad8 3 2 5 4 2" xfId="26630"/>
    <cellStyle name="SAPBEXexcBad8 3 2 5 5" xfId="26631"/>
    <cellStyle name="SAPBEXexcBad8 3 2 5 5 2" xfId="26632"/>
    <cellStyle name="SAPBEXexcBad8 3 2 5 6" xfId="26633"/>
    <cellStyle name="SAPBEXexcBad8 3 2 6" xfId="26634"/>
    <cellStyle name="SAPBEXexcBad8 3 2 6 2" xfId="26635"/>
    <cellStyle name="SAPBEXexcBad8 3 2 6 2 2" xfId="26636"/>
    <cellStyle name="SAPBEXexcBad8 3 2 6 2 3" xfId="26637"/>
    <cellStyle name="SAPBEXexcBad8 3 2 6 3" xfId="26638"/>
    <cellStyle name="SAPBEXexcBad8 3 2 6 4" xfId="26639"/>
    <cellStyle name="SAPBEXexcBad8 3 2 7" xfId="26640"/>
    <cellStyle name="SAPBEXexcBad8 3 2 7 2" xfId="26641"/>
    <cellStyle name="SAPBEXexcBad8 3 2 7 3" xfId="26642"/>
    <cellStyle name="SAPBEXexcBad8 3 2 8" xfId="26643"/>
    <cellStyle name="SAPBEXexcBad8 3 2 9" xfId="26644"/>
    <cellStyle name="SAPBEXexcBad8 3 2_Other Benefits Allocation %" xfId="26645"/>
    <cellStyle name="SAPBEXexcBad8 3 3" xfId="26646"/>
    <cellStyle name="SAPBEXexcBad8 3 3 2" xfId="26647"/>
    <cellStyle name="SAPBEXexcBad8 3 3 2 2" xfId="26648"/>
    <cellStyle name="SAPBEXexcBad8 3 3 2 2 2" xfId="26649"/>
    <cellStyle name="SAPBEXexcBad8 3 3 2 2 3" xfId="26650"/>
    <cellStyle name="SAPBEXexcBad8 3 3 2 3" xfId="26651"/>
    <cellStyle name="SAPBEXexcBad8 3 3 2 4" xfId="26652"/>
    <cellStyle name="SAPBEXexcBad8 3 3 3" xfId="26653"/>
    <cellStyle name="SAPBEXexcBad8 3 3 3 2" xfId="26654"/>
    <cellStyle name="SAPBEXexcBad8 3 3 3 2 2" xfId="26655"/>
    <cellStyle name="SAPBEXexcBad8 3 3 3 2 3" xfId="26656"/>
    <cellStyle name="SAPBEXexcBad8 3 3 3 3" xfId="26657"/>
    <cellStyle name="SAPBEXexcBad8 3 3 3 4" xfId="26658"/>
    <cellStyle name="SAPBEXexcBad8 3 3 4" xfId="26659"/>
    <cellStyle name="SAPBEXexcBad8 3 3 4 2" xfId="26660"/>
    <cellStyle name="SAPBEXexcBad8 3 3 4 2 2" xfId="26661"/>
    <cellStyle name="SAPBEXexcBad8 3 3 4 2 3" xfId="26662"/>
    <cellStyle name="SAPBEXexcBad8 3 3 4 3" xfId="26663"/>
    <cellStyle name="SAPBEXexcBad8 3 3 4 4" xfId="26664"/>
    <cellStyle name="SAPBEXexcBad8 3 3 5" xfId="26665"/>
    <cellStyle name="SAPBEXexcBad8 3 3 5 2" xfId="26666"/>
    <cellStyle name="SAPBEXexcBad8 3 3 5 2 2" xfId="26667"/>
    <cellStyle name="SAPBEXexcBad8 3 3 5 2 3" xfId="26668"/>
    <cellStyle name="SAPBEXexcBad8 3 3 5 3" xfId="26669"/>
    <cellStyle name="SAPBEXexcBad8 3 3 5 4" xfId="26670"/>
    <cellStyle name="SAPBEXexcBad8 3 3 6" xfId="26671"/>
    <cellStyle name="SAPBEXexcBad8 3 3 6 2" xfId="26672"/>
    <cellStyle name="SAPBEXexcBad8 3 3 6 2 2" xfId="26673"/>
    <cellStyle name="SAPBEXexcBad8 3 3 6 2 3" xfId="26674"/>
    <cellStyle name="SAPBEXexcBad8 3 3 6 3" xfId="26675"/>
    <cellStyle name="SAPBEXexcBad8 3 3 6 4" xfId="26676"/>
    <cellStyle name="SAPBEXexcBad8 3 3 7" xfId="26677"/>
    <cellStyle name="SAPBEXexcBad8 3 3 7 2" xfId="26678"/>
    <cellStyle name="SAPBEXexcBad8 3 3 7 3" xfId="26679"/>
    <cellStyle name="SAPBEXexcBad8 3 3 8" xfId="26680"/>
    <cellStyle name="SAPBEXexcBad8 3 3 9" xfId="26681"/>
    <cellStyle name="SAPBEXexcBad8 3 4" xfId="26682"/>
    <cellStyle name="SAPBEXexcBad8 3 4 2" xfId="26683"/>
    <cellStyle name="SAPBEXexcBad8 3 4 2 2" xfId="26684"/>
    <cellStyle name="SAPBEXexcBad8 3 4 2 2 2" xfId="26685"/>
    <cellStyle name="SAPBEXexcBad8 3 4 2 2 2 2" xfId="26686"/>
    <cellStyle name="SAPBEXexcBad8 3 4 2 2 3" xfId="26687"/>
    <cellStyle name="SAPBEXexcBad8 3 4 2 3" xfId="26688"/>
    <cellStyle name="SAPBEXexcBad8 3 4 2 3 2" xfId="26689"/>
    <cellStyle name="SAPBEXexcBad8 3 4 2 3 2 2" xfId="26690"/>
    <cellStyle name="SAPBEXexcBad8 3 4 2 3 3" xfId="26691"/>
    <cellStyle name="SAPBEXexcBad8 3 4 2 4" xfId="26692"/>
    <cellStyle name="SAPBEXexcBad8 3 4 2 4 2" xfId="26693"/>
    <cellStyle name="SAPBEXexcBad8 3 4 2 5" xfId="26694"/>
    <cellStyle name="SAPBEXexcBad8 3 4 2 5 2" xfId="26695"/>
    <cellStyle name="SAPBEXexcBad8 3 4 2 6" xfId="26696"/>
    <cellStyle name="SAPBEXexcBad8 3 4 3" xfId="26697"/>
    <cellStyle name="SAPBEXexcBad8 3 4 3 2" xfId="26698"/>
    <cellStyle name="SAPBEXexcBad8 3 4 3 2 2" xfId="26699"/>
    <cellStyle name="SAPBEXexcBad8 3 4 3 2 2 2" xfId="26700"/>
    <cellStyle name="SAPBEXexcBad8 3 4 3 2 3" xfId="26701"/>
    <cellStyle name="SAPBEXexcBad8 3 4 3 3" xfId="26702"/>
    <cellStyle name="SAPBEXexcBad8 3 4 3 3 2" xfId="26703"/>
    <cellStyle name="SAPBEXexcBad8 3 4 3 3 2 2" xfId="26704"/>
    <cellStyle name="SAPBEXexcBad8 3 4 3 3 3" xfId="26705"/>
    <cellStyle name="SAPBEXexcBad8 3 4 3 4" xfId="26706"/>
    <cellStyle name="SAPBEXexcBad8 3 4 3 4 2" xfId="26707"/>
    <cellStyle name="SAPBEXexcBad8 3 4 3 5" xfId="26708"/>
    <cellStyle name="SAPBEXexcBad8 3 4 3 5 2" xfId="26709"/>
    <cellStyle name="SAPBEXexcBad8 3 4 3 6" xfId="26710"/>
    <cellStyle name="SAPBEXexcBad8 3 4 4" xfId="26711"/>
    <cellStyle name="SAPBEXexcBad8 3 4 4 2" xfId="26712"/>
    <cellStyle name="SAPBEXexcBad8 3 4 4 2 2" xfId="26713"/>
    <cellStyle name="SAPBEXexcBad8 3 4 4 2 3" xfId="26714"/>
    <cellStyle name="SAPBEXexcBad8 3 4 4 3" xfId="26715"/>
    <cellStyle name="SAPBEXexcBad8 3 4 4 4" xfId="26716"/>
    <cellStyle name="SAPBEXexcBad8 3 4 5" xfId="26717"/>
    <cellStyle name="SAPBEXexcBad8 3 4 5 2" xfId="26718"/>
    <cellStyle name="SAPBEXexcBad8 3 4 5 2 2" xfId="26719"/>
    <cellStyle name="SAPBEXexcBad8 3 4 5 2 3" xfId="26720"/>
    <cellStyle name="SAPBEXexcBad8 3 4 5 3" xfId="26721"/>
    <cellStyle name="SAPBEXexcBad8 3 4 5 4" xfId="26722"/>
    <cellStyle name="SAPBEXexcBad8 3 4 6" xfId="26723"/>
    <cellStyle name="SAPBEXexcBad8 3 4 6 2" xfId="26724"/>
    <cellStyle name="SAPBEXexcBad8 3 4 6 2 2" xfId="26725"/>
    <cellStyle name="SAPBEXexcBad8 3 4 6 2 3" xfId="26726"/>
    <cellStyle name="SAPBEXexcBad8 3 4 6 3" xfId="26727"/>
    <cellStyle name="SAPBEXexcBad8 3 4 6 4" xfId="26728"/>
    <cellStyle name="SAPBEXexcBad8 3 4 7" xfId="26729"/>
    <cellStyle name="SAPBEXexcBad8 3 4 7 2" xfId="26730"/>
    <cellStyle name="SAPBEXexcBad8 3 4 7 3" xfId="26731"/>
    <cellStyle name="SAPBEXexcBad8 3 4 8" xfId="26732"/>
    <cellStyle name="SAPBEXexcBad8 3 4 9" xfId="26733"/>
    <cellStyle name="SAPBEXexcBad8 3 4_Other Benefits Allocation %" xfId="26734"/>
    <cellStyle name="SAPBEXexcBad8 3 5" xfId="26735"/>
    <cellStyle name="SAPBEXexcBad8 3 5 2" xfId="26736"/>
    <cellStyle name="SAPBEXexcBad8 3 5 2 2" xfId="26737"/>
    <cellStyle name="SAPBEXexcBad8 3 5 2 2 2" xfId="26738"/>
    <cellStyle name="SAPBEXexcBad8 3 5 2 3" xfId="26739"/>
    <cellStyle name="SAPBEXexcBad8 3 5 3" xfId="26740"/>
    <cellStyle name="SAPBEXexcBad8 3 5 3 2" xfId="26741"/>
    <cellStyle name="SAPBEXexcBad8 3 5 3 2 2" xfId="26742"/>
    <cellStyle name="SAPBEXexcBad8 3 5 3 3" xfId="26743"/>
    <cellStyle name="SAPBEXexcBad8 3 5 4" xfId="26744"/>
    <cellStyle name="SAPBEXexcBad8 3 5 4 2" xfId="26745"/>
    <cellStyle name="SAPBEXexcBad8 3 5 5" xfId="26746"/>
    <cellStyle name="SAPBEXexcBad8 3 5 5 2" xfId="26747"/>
    <cellStyle name="SAPBEXexcBad8 3 5 6" xfId="26748"/>
    <cellStyle name="SAPBEXexcBad8 3 6" xfId="26749"/>
    <cellStyle name="SAPBEXexcBad8 3 6 2" xfId="26750"/>
    <cellStyle name="SAPBEXexcBad8 3 6 2 2" xfId="26751"/>
    <cellStyle name="SAPBEXexcBad8 3 6 2 2 2" xfId="26752"/>
    <cellStyle name="SAPBEXexcBad8 3 6 2 3" xfId="26753"/>
    <cellStyle name="SAPBEXexcBad8 3 6 3" xfId="26754"/>
    <cellStyle name="SAPBEXexcBad8 3 6 3 2" xfId="26755"/>
    <cellStyle name="SAPBEXexcBad8 3 6 3 2 2" xfId="26756"/>
    <cellStyle name="SAPBEXexcBad8 3 6 3 3" xfId="26757"/>
    <cellStyle name="SAPBEXexcBad8 3 6 4" xfId="26758"/>
    <cellStyle name="SAPBEXexcBad8 3 6 4 2" xfId="26759"/>
    <cellStyle name="SAPBEXexcBad8 3 6 5" xfId="26760"/>
    <cellStyle name="SAPBEXexcBad8 3 6 5 2" xfId="26761"/>
    <cellStyle name="SAPBEXexcBad8 3 6 6" xfId="26762"/>
    <cellStyle name="SAPBEXexcBad8 3 7" xfId="26763"/>
    <cellStyle name="SAPBEXexcBad8 3 7 2" xfId="26764"/>
    <cellStyle name="SAPBEXexcBad8 3 7 2 2" xfId="26765"/>
    <cellStyle name="SAPBEXexcBad8 3 7 2 2 2" xfId="26766"/>
    <cellStyle name="SAPBEXexcBad8 3 7 2 3" xfId="26767"/>
    <cellStyle name="SAPBEXexcBad8 3 7 3" xfId="26768"/>
    <cellStyle name="SAPBEXexcBad8 3 7 3 2" xfId="26769"/>
    <cellStyle name="SAPBEXexcBad8 3 7 3 2 2" xfId="26770"/>
    <cellStyle name="SAPBEXexcBad8 3 7 3 3" xfId="26771"/>
    <cellStyle name="SAPBEXexcBad8 3 7 4" xfId="26772"/>
    <cellStyle name="SAPBEXexcBad8 3 7 4 2" xfId="26773"/>
    <cellStyle name="SAPBEXexcBad8 3 7 5" xfId="26774"/>
    <cellStyle name="SAPBEXexcBad8 3 7 5 2" xfId="26775"/>
    <cellStyle name="SAPBEXexcBad8 3 7 6" xfId="26776"/>
    <cellStyle name="SAPBEXexcBad8 3 8" xfId="26777"/>
    <cellStyle name="SAPBEXexcBad8 3 8 2" xfId="26778"/>
    <cellStyle name="SAPBEXexcBad8 3 8 2 2" xfId="26779"/>
    <cellStyle name="SAPBEXexcBad8 3 8 2 3" xfId="26780"/>
    <cellStyle name="SAPBEXexcBad8 3 8 3" xfId="26781"/>
    <cellStyle name="SAPBEXexcBad8 3 8 4" xfId="26782"/>
    <cellStyle name="SAPBEXexcBad8 3 9" xfId="26783"/>
    <cellStyle name="SAPBEXexcBad8 3 9 2" xfId="26784"/>
    <cellStyle name="SAPBEXexcBad8 3 9 2 2" xfId="26785"/>
    <cellStyle name="SAPBEXexcBad8 3 9 2 3" xfId="26786"/>
    <cellStyle name="SAPBEXexcBad8 3 9 3" xfId="26787"/>
    <cellStyle name="SAPBEXexcBad8 3 9 4" xfId="26788"/>
    <cellStyle name="SAPBEXexcBad8 3_401K Summary" xfId="26789"/>
    <cellStyle name="SAPBEXexcBad8 4" xfId="26790"/>
    <cellStyle name="SAPBEXexcBad8 4 10" xfId="26791"/>
    <cellStyle name="SAPBEXexcBad8 4 10 2" xfId="26792"/>
    <cellStyle name="SAPBEXexcBad8 4 10 2 2" xfId="26793"/>
    <cellStyle name="SAPBEXexcBad8 4 10 3" xfId="26794"/>
    <cellStyle name="SAPBEXexcBad8 4 11" xfId="26795"/>
    <cellStyle name="SAPBEXexcBad8 4 11 2" xfId="26796"/>
    <cellStyle name="SAPBEXexcBad8 4 11 2 2" xfId="26797"/>
    <cellStyle name="SAPBEXexcBad8 4 11 3" xfId="26798"/>
    <cellStyle name="SAPBEXexcBad8 4 12" xfId="26799"/>
    <cellStyle name="SAPBEXexcBad8 4 12 2" xfId="26800"/>
    <cellStyle name="SAPBEXexcBad8 4 13" xfId="26801"/>
    <cellStyle name="SAPBEXexcBad8 4 14" xfId="63231"/>
    <cellStyle name="SAPBEXexcBad8 4 2" xfId="26802"/>
    <cellStyle name="SAPBEXexcBad8 4 2 2" xfId="26803"/>
    <cellStyle name="SAPBEXexcBad8 4 2 2 2" xfId="26804"/>
    <cellStyle name="SAPBEXexcBad8 4 2 2 3" xfId="26805"/>
    <cellStyle name="SAPBEXexcBad8 4 2 3" xfId="26806"/>
    <cellStyle name="SAPBEXexcBad8 4 2 4" xfId="26807"/>
    <cellStyle name="SAPBEXexcBad8 4 2 5" xfId="63232"/>
    <cellStyle name="SAPBEXexcBad8 4 2_Other Benefits Allocation %" xfId="26808"/>
    <cellStyle name="SAPBEXexcBad8 4 3" xfId="26809"/>
    <cellStyle name="SAPBEXexcBad8 4 3 2" xfId="26810"/>
    <cellStyle name="SAPBEXexcBad8 4 3 2 2" xfId="26811"/>
    <cellStyle name="SAPBEXexcBad8 4 3 2 2 2" xfId="26812"/>
    <cellStyle name="SAPBEXexcBad8 4 3 2 2 2 2" xfId="26813"/>
    <cellStyle name="SAPBEXexcBad8 4 3 2 2 3" xfId="26814"/>
    <cellStyle name="SAPBEXexcBad8 4 3 2 3" xfId="26815"/>
    <cellStyle name="SAPBEXexcBad8 4 3 2 3 2" xfId="26816"/>
    <cellStyle name="SAPBEXexcBad8 4 3 2 3 2 2" xfId="26817"/>
    <cellStyle name="SAPBEXexcBad8 4 3 2 3 3" xfId="26818"/>
    <cellStyle name="SAPBEXexcBad8 4 3 2 4" xfId="26819"/>
    <cellStyle name="SAPBEXexcBad8 4 3 2 4 2" xfId="26820"/>
    <cellStyle name="SAPBEXexcBad8 4 3 2 5" xfId="26821"/>
    <cellStyle name="SAPBEXexcBad8 4 3 2 5 2" xfId="26822"/>
    <cellStyle name="SAPBEXexcBad8 4 3 2 6" xfId="26823"/>
    <cellStyle name="SAPBEXexcBad8 4 3 3" xfId="26824"/>
    <cellStyle name="SAPBEXexcBad8 4 3 3 2" xfId="26825"/>
    <cellStyle name="SAPBEXexcBad8 4 3 3 2 2" xfId="26826"/>
    <cellStyle name="SAPBEXexcBad8 4 3 3 2 2 2" xfId="26827"/>
    <cellStyle name="SAPBEXexcBad8 4 3 3 2 3" xfId="26828"/>
    <cellStyle name="SAPBEXexcBad8 4 3 3 3" xfId="26829"/>
    <cellStyle name="SAPBEXexcBad8 4 3 3 3 2" xfId="26830"/>
    <cellStyle name="SAPBEXexcBad8 4 3 3 3 2 2" xfId="26831"/>
    <cellStyle name="SAPBEXexcBad8 4 3 3 3 3" xfId="26832"/>
    <cellStyle name="SAPBEXexcBad8 4 3 3 4" xfId="26833"/>
    <cellStyle name="SAPBEXexcBad8 4 3 3 4 2" xfId="26834"/>
    <cellStyle name="SAPBEXexcBad8 4 3 3 5" xfId="26835"/>
    <cellStyle name="SAPBEXexcBad8 4 3 3 5 2" xfId="26836"/>
    <cellStyle name="SAPBEXexcBad8 4 3 3 6" xfId="26837"/>
    <cellStyle name="SAPBEXexcBad8 4 3 4" xfId="26838"/>
    <cellStyle name="SAPBEXexcBad8 4 3 4 2" xfId="26839"/>
    <cellStyle name="SAPBEXexcBad8 4 3 4 2 2" xfId="26840"/>
    <cellStyle name="SAPBEXexcBad8 4 3 4 3" xfId="26841"/>
    <cellStyle name="SAPBEXexcBad8 4 3 5" xfId="26842"/>
    <cellStyle name="SAPBEXexcBad8 4 3 5 2" xfId="26843"/>
    <cellStyle name="SAPBEXexcBad8 4 3 5 2 2" xfId="26844"/>
    <cellStyle name="SAPBEXexcBad8 4 3 5 3" xfId="26845"/>
    <cellStyle name="SAPBEXexcBad8 4 3 6" xfId="26846"/>
    <cellStyle name="SAPBEXexcBad8 4 3 6 2" xfId="26847"/>
    <cellStyle name="SAPBEXexcBad8 4 3 7" xfId="26848"/>
    <cellStyle name="SAPBEXexcBad8 4 3 7 2" xfId="26849"/>
    <cellStyle name="SAPBEXexcBad8 4 3 8" xfId="26850"/>
    <cellStyle name="SAPBEXexcBad8 4 3_Other Benefits Allocation %" xfId="26851"/>
    <cellStyle name="SAPBEXexcBad8 4 4" xfId="26852"/>
    <cellStyle name="SAPBEXexcBad8 4 4 2" xfId="26853"/>
    <cellStyle name="SAPBEXexcBad8 4 4 2 2" xfId="26854"/>
    <cellStyle name="SAPBEXexcBad8 4 4 2 3" xfId="26855"/>
    <cellStyle name="SAPBEXexcBad8 4 4 3" xfId="26856"/>
    <cellStyle name="SAPBEXexcBad8 4 4 4" xfId="26857"/>
    <cellStyle name="SAPBEXexcBad8 4 5" xfId="26858"/>
    <cellStyle name="SAPBEXexcBad8 4 5 2" xfId="26859"/>
    <cellStyle name="SAPBEXexcBad8 4 5 2 2" xfId="26860"/>
    <cellStyle name="SAPBEXexcBad8 4 5 2 3" xfId="26861"/>
    <cellStyle name="SAPBEXexcBad8 4 5 3" xfId="26862"/>
    <cellStyle name="SAPBEXexcBad8 4 5 4" xfId="26863"/>
    <cellStyle name="SAPBEXexcBad8 4 6" xfId="26864"/>
    <cellStyle name="SAPBEXexcBad8 4 6 2" xfId="26865"/>
    <cellStyle name="SAPBEXexcBad8 4 6 2 2" xfId="26866"/>
    <cellStyle name="SAPBEXexcBad8 4 6 2 3" xfId="26867"/>
    <cellStyle name="SAPBEXexcBad8 4 6 3" xfId="26868"/>
    <cellStyle name="SAPBEXexcBad8 4 6 4" xfId="26869"/>
    <cellStyle name="SAPBEXexcBad8 4 7" xfId="26870"/>
    <cellStyle name="SAPBEXexcBad8 4 7 2" xfId="26871"/>
    <cellStyle name="SAPBEXexcBad8 4 7 2 2" xfId="26872"/>
    <cellStyle name="SAPBEXexcBad8 4 7 3" xfId="26873"/>
    <cellStyle name="SAPBEXexcBad8 4 8" xfId="26874"/>
    <cellStyle name="SAPBEXexcBad8 4 8 2" xfId="26875"/>
    <cellStyle name="SAPBEXexcBad8 4 8 2 2" xfId="26876"/>
    <cellStyle name="SAPBEXexcBad8 4 8 3" xfId="26877"/>
    <cellStyle name="SAPBEXexcBad8 4 9" xfId="26878"/>
    <cellStyle name="SAPBEXexcBad8 4 9 2" xfId="26879"/>
    <cellStyle name="SAPBEXexcBad8 4 9 2 2" xfId="26880"/>
    <cellStyle name="SAPBEXexcBad8 4 9 3" xfId="26881"/>
    <cellStyle name="SAPBEXexcBad8 4_401K Summary" xfId="26882"/>
    <cellStyle name="SAPBEXexcBad8 5" xfId="26883"/>
    <cellStyle name="SAPBEXexcBad8 5 10" xfId="63233"/>
    <cellStyle name="SAPBEXexcBad8 5 2" xfId="26884"/>
    <cellStyle name="SAPBEXexcBad8 5 2 2" xfId="26885"/>
    <cellStyle name="SAPBEXexcBad8 5 2 2 2" xfId="26886"/>
    <cellStyle name="SAPBEXexcBad8 5 2 2 3" xfId="26887"/>
    <cellStyle name="SAPBEXexcBad8 5 2 3" xfId="26888"/>
    <cellStyle name="SAPBEXexcBad8 5 2 4" xfId="26889"/>
    <cellStyle name="SAPBEXexcBad8 5 2 5" xfId="63234"/>
    <cellStyle name="SAPBEXexcBad8 5 3" xfId="26890"/>
    <cellStyle name="SAPBEXexcBad8 5 3 2" xfId="26891"/>
    <cellStyle name="SAPBEXexcBad8 5 3 2 2" xfId="26892"/>
    <cellStyle name="SAPBEXexcBad8 5 3 2 3" xfId="26893"/>
    <cellStyle name="SAPBEXexcBad8 5 3 3" xfId="26894"/>
    <cellStyle name="SAPBEXexcBad8 5 3 4" xfId="26895"/>
    <cellStyle name="SAPBEXexcBad8 5 4" xfId="26896"/>
    <cellStyle name="SAPBEXexcBad8 5 4 2" xfId="26897"/>
    <cellStyle name="SAPBEXexcBad8 5 4 2 2" xfId="26898"/>
    <cellStyle name="SAPBEXexcBad8 5 4 2 3" xfId="26899"/>
    <cellStyle name="SAPBEXexcBad8 5 4 3" xfId="26900"/>
    <cellStyle name="SAPBEXexcBad8 5 4 4" xfId="26901"/>
    <cellStyle name="SAPBEXexcBad8 5 5" xfId="26902"/>
    <cellStyle name="SAPBEXexcBad8 5 5 2" xfId="26903"/>
    <cellStyle name="SAPBEXexcBad8 5 5 2 2" xfId="26904"/>
    <cellStyle name="SAPBEXexcBad8 5 5 2 3" xfId="26905"/>
    <cellStyle name="SAPBEXexcBad8 5 5 3" xfId="26906"/>
    <cellStyle name="SAPBEXexcBad8 5 5 4" xfId="26907"/>
    <cellStyle name="SAPBEXexcBad8 5 6" xfId="26908"/>
    <cellStyle name="SAPBEXexcBad8 5 6 2" xfId="26909"/>
    <cellStyle name="SAPBEXexcBad8 5 6 2 2" xfId="26910"/>
    <cellStyle name="SAPBEXexcBad8 5 6 2 3" xfId="26911"/>
    <cellStyle name="SAPBEXexcBad8 5 6 3" xfId="26912"/>
    <cellStyle name="SAPBEXexcBad8 5 6 4" xfId="26913"/>
    <cellStyle name="SAPBEXexcBad8 5 7" xfId="26914"/>
    <cellStyle name="SAPBEXexcBad8 5 7 2" xfId="26915"/>
    <cellStyle name="SAPBEXexcBad8 5 7 3" xfId="26916"/>
    <cellStyle name="SAPBEXexcBad8 5 8" xfId="26917"/>
    <cellStyle name="SAPBEXexcBad8 5 9" xfId="26918"/>
    <cellStyle name="SAPBEXexcBad8 5_Other Benefits Allocation %" xfId="26919"/>
    <cellStyle name="SAPBEXexcBad8 6" xfId="26920"/>
    <cellStyle name="SAPBEXexcBad8 6 10" xfId="63235"/>
    <cellStyle name="SAPBEXexcBad8 6 2" xfId="26921"/>
    <cellStyle name="SAPBEXexcBad8 6 2 2" xfId="26922"/>
    <cellStyle name="SAPBEXexcBad8 6 2 2 2" xfId="26923"/>
    <cellStyle name="SAPBEXexcBad8 6 2 2 3" xfId="26924"/>
    <cellStyle name="SAPBEXexcBad8 6 2 3" xfId="26925"/>
    <cellStyle name="SAPBEXexcBad8 6 2 4" xfId="26926"/>
    <cellStyle name="SAPBEXexcBad8 6 3" xfId="26927"/>
    <cellStyle name="SAPBEXexcBad8 6 3 2" xfId="26928"/>
    <cellStyle name="SAPBEXexcBad8 6 3 2 2" xfId="26929"/>
    <cellStyle name="SAPBEXexcBad8 6 3 2 3" xfId="26930"/>
    <cellStyle name="SAPBEXexcBad8 6 3 3" xfId="26931"/>
    <cellStyle name="SAPBEXexcBad8 6 3 4" xfId="26932"/>
    <cellStyle name="SAPBEXexcBad8 6 4" xfId="26933"/>
    <cellStyle name="SAPBEXexcBad8 6 4 2" xfId="26934"/>
    <cellStyle name="SAPBEXexcBad8 6 4 2 2" xfId="26935"/>
    <cellStyle name="SAPBEXexcBad8 6 4 2 3" xfId="26936"/>
    <cellStyle name="SAPBEXexcBad8 6 4 3" xfId="26937"/>
    <cellStyle name="SAPBEXexcBad8 6 4 4" xfId="26938"/>
    <cellStyle name="SAPBEXexcBad8 6 5" xfId="26939"/>
    <cellStyle name="SAPBEXexcBad8 6 5 2" xfId="26940"/>
    <cellStyle name="SAPBEXexcBad8 6 5 2 2" xfId="26941"/>
    <cellStyle name="SAPBEXexcBad8 6 5 2 3" xfId="26942"/>
    <cellStyle name="SAPBEXexcBad8 6 5 3" xfId="26943"/>
    <cellStyle name="SAPBEXexcBad8 6 5 4" xfId="26944"/>
    <cellStyle name="SAPBEXexcBad8 6 6" xfId="26945"/>
    <cellStyle name="SAPBEXexcBad8 6 6 2" xfId="26946"/>
    <cellStyle name="SAPBEXexcBad8 6 6 2 2" xfId="26947"/>
    <cellStyle name="SAPBEXexcBad8 6 6 2 3" xfId="26948"/>
    <cellStyle name="SAPBEXexcBad8 6 6 3" xfId="26949"/>
    <cellStyle name="SAPBEXexcBad8 6 6 4" xfId="26950"/>
    <cellStyle name="SAPBEXexcBad8 6 7" xfId="26951"/>
    <cellStyle name="SAPBEXexcBad8 6 7 2" xfId="26952"/>
    <cellStyle name="SAPBEXexcBad8 6 7 3" xfId="26953"/>
    <cellStyle name="SAPBEXexcBad8 6 8" xfId="26954"/>
    <cellStyle name="SAPBEXexcBad8 6 9" xfId="26955"/>
    <cellStyle name="SAPBEXexcBad8 6_Other Benefits Allocation %" xfId="26956"/>
    <cellStyle name="SAPBEXexcBad8 7" xfId="26957"/>
    <cellStyle name="SAPBEXexcBad8 7 2" xfId="26958"/>
    <cellStyle name="SAPBEXexcBad8 7 2 2" xfId="26959"/>
    <cellStyle name="SAPBEXexcBad8 7 2 3" xfId="26960"/>
    <cellStyle name="SAPBEXexcBad8 7 3" xfId="26961"/>
    <cellStyle name="SAPBEXexcBad8 7 4" xfId="26962"/>
    <cellStyle name="SAPBEXexcBad8 7_Other Benefits Allocation %" xfId="26963"/>
    <cellStyle name="SAPBEXexcBad8 8" xfId="26964"/>
    <cellStyle name="SAPBEXexcBad8 8 2" xfId="26965"/>
    <cellStyle name="SAPBEXexcBad8 8 2 2" xfId="26966"/>
    <cellStyle name="SAPBEXexcBad8 8 2 3" xfId="26967"/>
    <cellStyle name="SAPBEXexcBad8 8 3" xfId="26968"/>
    <cellStyle name="SAPBEXexcBad8 8 4" xfId="26969"/>
    <cellStyle name="SAPBEXexcBad8 8_Other Benefits Allocation %" xfId="26970"/>
    <cellStyle name="SAPBEXexcBad8 9" xfId="26971"/>
    <cellStyle name="SAPBEXexcBad8 9 2" xfId="26972"/>
    <cellStyle name="SAPBEXexcBad8 9 2 2" xfId="26973"/>
    <cellStyle name="SAPBEXexcBad8 9 2 2 2" xfId="26974"/>
    <cellStyle name="SAPBEXexcBad8 9 2 2 2 2" xfId="26975"/>
    <cellStyle name="SAPBEXexcBad8 9 2 2 3" xfId="26976"/>
    <cellStyle name="SAPBEXexcBad8 9 2 3" xfId="26977"/>
    <cellStyle name="SAPBEXexcBad8 9 2 3 2" xfId="26978"/>
    <cellStyle name="SAPBEXexcBad8 9 2 3 2 2" xfId="26979"/>
    <cellStyle name="SAPBEXexcBad8 9 2 3 3" xfId="26980"/>
    <cellStyle name="SAPBEXexcBad8 9 2 4" xfId="26981"/>
    <cellStyle name="SAPBEXexcBad8 9 2 4 2" xfId="26982"/>
    <cellStyle name="SAPBEXexcBad8 9 2 5" xfId="26983"/>
    <cellStyle name="SAPBEXexcBad8 9 2 5 2" xfId="26984"/>
    <cellStyle name="SAPBEXexcBad8 9 2 6" xfId="26985"/>
    <cellStyle name="SAPBEXexcBad8 9 3" xfId="26986"/>
    <cellStyle name="SAPBEXexcBad8 9 3 2" xfId="26987"/>
    <cellStyle name="SAPBEXexcBad8 9 3 2 2" xfId="26988"/>
    <cellStyle name="SAPBEXexcBad8 9 3 2 2 2" xfId="26989"/>
    <cellStyle name="SAPBEXexcBad8 9 3 2 3" xfId="26990"/>
    <cellStyle name="SAPBEXexcBad8 9 3 3" xfId="26991"/>
    <cellStyle name="SAPBEXexcBad8 9 3 3 2" xfId="26992"/>
    <cellStyle name="SAPBEXexcBad8 9 3 3 2 2" xfId="26993"/>
    <cellStyle name="SAPBEXexcBad8 9 3 3 3" xfId="26994"/>
    <cellStyle name="SAPBEXexcBad8 9 3 4" xfId="26995"/>
    <cellStyle name="SAPBEXexcBad8 9 3 4 2" xfId="26996"/>
    <cellStyle name="SAPBEXexcBad8 9 3 5" xfId="26997"/>
    <cellStyle name="SAPBEXexcBad8 9 3 5 2" xfId="26998"/>
    <cellStyle name="SAPBEXexcBad8 9 3 6" xfId="26999"/>
    <cellStyle name="SAPBEXexcBad8 9 4" xfId="27000"/>
    <cellStyle name="SAPBEXexcBad8 9 4 2" xfId="27001"/>
    <cellStyle name="SAPBEXexcBad8 9 4 2 2" xfId="27002"/>
    <cellStyle name="SAPBEXexcBad8 9 4 3" xfId="27003"/>
    <cellStyle name="SAPBEXexcBad8 9 5" xfId="27004"/>
    <cellStyle name="SAPBEXexcBad8 9 5 2" xfId="27005"/>
    <cellStyle name="SAPBEXexcBad8 9 5 2 2" xfId="27006"/>
    <cellStyle name="SAPBEXexcBad8 9 5 3" xfId="27007"/>
    <cellStyle name="SAPBEXexcBad8 9 6" xfId="27008"/>
    <cellStyle name="SAPBEXexcBad8 9 6 2" xfId="27009"/>
    <cellStyle name="SAPBEXexcBad8 9 7" xfId="27010"/>
    <cellStyle name="SAPBEXexcBad8 9 7 2" xfId="27011"/>
    <cellStyle name="SAPBEXexcBad8 9 8" xfId="27012"/>
    <cellStyle name="SAPBEXexcBad8 9_Other Benefits Allocation %" xfId="27013"/>
    <cellStyle name="SAPBEXexcBad8_2015 WV1 (as of May 2015)" xfId="27014"/>
    <cellStyle name="SAPBEXexcBad9" xfId="27015"/>
    <cellStyle name="SAPBEXexcBad9 10" xfId="27016"/>
    <cellStyle name="SAPBEXexcBad9 10 2" xfId="27017"/>
    <cellStyle name="SAPBEXexcBad9 10 2 2" xfId="27018"/>
    <cellStyle name="SAPBEXexcBad9 10 2 2 2" xfId="27019"/>
    <cellStyle name="SAPBEXexcBad9 10 2 3" xfId="27020"/>
    <cellStyle name="SAPBEXexcBad9 10 3" xfId="27021"/>
    <cellStyle name="SAPBEXexcBad9 10 3 2" xfId="27022"/>
    <cellStyle name="SAPBEXexcBad9 10 3 2 2" xfId="27023"/>
    <cellStyle name="SAPBEXexcBad9 10 3 3" xfId="27024"/>
    <cellStyle name="SAPBEXexcBad9 10 4" xfId="27025"/>
    <cellStyle name="SAPBEXexcBad9 10 4 2" xfId="27026"/>
    <cellStyle name="SAPBEXexcBad9 10 5" xfId="27027"/>
    <cellStyle name="SAPBEXexcBad9 10 5 2" xfId="27028"/>
    <cellStyle name="SAPBEXexcBad9 10 6" xfId="27029"/>
    <cellStyle name="SAPBEXexcBad9 11" xfId="27030"/>
    <cellStyle name="SAPBEXexcBad9 11 2" xfId="27031"/>
    <cellStyle name="SAPBEXexcBad9 11 2 2" xfId="27032"/>
    <cellStyle name="SAPBEXexcBad9 11 2 2 2" xfId="27033"/>
    <cellStyle name="SAPBEXexcBad9 11 2 3" xfId="27034"/>
    <cellStyle name="SAPBEXexcBad9 11 3" xfId="27035"/>
    <cellStyle name="SAPBEXexcBad9 11 3 2" xfId="27036"/>
    <cellStyle name="SAPBEXexcBad9 11 3 2 2" xfId="27037"/>
    <cellStyle name="SAPBEXexcBad9 11 3 3" xfId="27038"/>
    <cellStyle name="SAPBEXexcBad9 11 4" xfId="27039"/>
    <cellStyle name="SAPBEXexcBad9 11 4 2" xfId="27040"/>
    <cellStyle name="SAPBEXexcBad9 11 5" xfId="27041"/>
    <cellStyle name="SAPBEXexcBad9 11 5 2" xfId="27042"/>
    <cellStyle name="SAPBEXexcBad9 11 6" xfId="27043"/>
    <cellStyle name="SAPBEXexcBad9 12" xfId="27044"/>
    <cellStyle name="SAPBEXexcBad9 12 2" xfId="27045"/>
    <cellStyle name="SAPBEXexcBad9 12 2 2" xfId="27046"/>
    <cellStyle name="SAPBEXexcBad9 12 2 2 2" xfId="27047"/>
    <cellStyle name="SAPBEXexcBad9 12 2 3" xfId="27048"/>
    <cellStyle name="SAPBEXexcBad9 12 3" xfId="27049"/>
    <cellStyle name="SAPBEXexcBad9 12 3 2" xfId="27050"/>
    <cellStyle name="SAPBEXexcBad9 12 3 2 2" xfId="27051"/>
    <cellStyle name="SAPBEXexcBad9 12 3 3" xfId="27052"/>
    <cellStyle name="SAPBEXexcBad9 12 4" xfId="27053"/>
    <cellStyle name="SAPBEXexcBad9 12 4 2" xfId="27054"/>
    <cellStyle name="SAPBEXexcBad9 12 5" xfId="27055"/>
    <cellStyle name="SAPBEXexcBad9 12 5 2" xfId="27056"/>
    <cellStyle name="SAPBEXexcBad9 12 6" xfId="27057"/>
    <cellStyle name="SAPBEXexcBad9 13" xfId="27058"/>
    <cellStyle name="SAPBEXexcBad9 13 2" xfId="27059"/>
    <cellStyle name="SAPBEXexcBad9 13 2 2" xfId="27060"/>
    <cellStyle name="SAPBEXexcBad9 13 3" xfId="27061"/>
    <cellStyle name="SAPBEXexcBad9 14" xfId="27062"/>
    <cellStyle name="SAPBEXexcBad9 14 2" xfId="27063"/>
    <cellStyle name="SAPBEXexcBad9 14 2 2" xfId="27064"/>
    <cellStyle name="SAPBEXexcBad9 14 3" xfId="27065"/>
    <cellStyle name="SAPBEXexcBad9 15" xfId="27066"/>
    <cellStyle name="SAPBEXexcBad9 15 2" xfId="27067"/>
    <cellStyle name="SAPBEXexcBad9 15 3" xfId="27068"/>
    <cellStyle name="SAPBEXexcBad9 16" xfId="27069"/>
    <cellStyle name="SAPBEXexcBad9 17" xfId="27070"/>
    <cellStyle name="SAPBEXexcBad9 18" xfId="63236"/>
    <cellStyle name="SAPBEXexcBad9 2" xfId="27071"/>
    <cellStyle name="SAPBEXexcBad9 2 10" xfId="27072"/>
    <cellStyle name="SAPBEXexcBad9 2 10 2" xfId="27073"/>
    <cellStyle name="SAPBEXexcBad9 2 10 2 2" xfId="27074"/>
    <cellStyle name="SAPBEXexcBad9 2 10 3" xfId="27075"/>
    <cellStyle name="SAPBEXexcBad9 2 11" xfId="27076"/>
    <cellStyle name="SAPBEXexcBad9 2 11 2" xfId="27077"/>
    <cellStyle name="SAPBEXexcBad9 2 11 2 2" xfId="27078"/>
    <cellStyle name="SAPBEXexcBad9 2 11 3" xfId="27079"/>
    <cellStyle name="SAPBEXexcBad9 2 12" xfId="27080"/>
    <cellStyle name="SAPBEXexcBad9 2 12 2" xfId="27081"/>
    <cellStyle name="SAPBEXexcBad9 2 12 3" xfId="27082"/>
    <cellStyle name="SAPBEXexcBad9 2 13" xfId="27083"/>
    <cellStyle name="SAPBEXexcBad9 2 13 2" xfId="27084"/>
    <cellStyle name="SAPBEXexcBad9 2 13 3" xfId="27085"/>
    <cellStyle name="SAPBEXexcBad9 2 14" xfId="27086"/>
    <cellStyle name="SAPBEXexcBad9 2 14 2" xfId="27087"/>
    <cellStyle name="SAPBEXexcBad9 2 14 3" xfId="27088"/>
    <cellStyle name="SAPBEXexcBad9 2 15" xfId="27089"/>
    <cellStyle name="SAPBEXexcBad9 2 16" xfId="27090"/>
    <cellStyle name="SAPBEXexcBad9 2 2" xfId="27091"/>
    <cellStyle name="SAPBEXexcBad9 2 2 10" xfId="27092"/>
    <cellStyle name="SAPBEXexcBad9 2 2 10 2" xfId="27093"/>
    <cellStyle name="SAPBEXexcBad9 2 2 10 2 2" xfId="27094"/>
    <cellStyle name="SAPBEXexcBad9 2 2 10 3" xfId="27095"/>
    <cellStyle name="SAPBEXexcBad9 2 2 11" xfId="27096"/>
    <cellStyle name="SAPBEXexcBad9 2 2 11 2" xfId="27097"/>
    <cellStyle name="SAPBEXexcBad9 2 2 11 2 2" xfId="27098"/>
    <cellStyle name="SAPBEXexcBad9 2 2 11 3" xfId="27099"/>
    <cellStyle name="SAPBEXexcBad9 2 2 12" xfId="27100"/>
    <cellStyle name="SAPBEXexcBad9 2 2 2" xfId="27101"/>
    <cellStyle name="SAPBEXexcBad9 2 2 2 2" xfId="27102"/>
    <cellStyle name="SAPBEXexcBad9 2 2 2 2 2" xfId="27103"/>
    <cellStyle name="SAPBEXexcBad9 2 2 2 2 2 2" xfId="27104"/>
    <cellStyle name="SAPBEXexcBad9 2 2 2 2 2 2 2" xfId="27105"/>
    <cellStyle name="SAPBEXexcBad9 2 2 2 2 2 3" xfId="27106"/>
    <cellStyle name="SAPBEXexcBad9 2 2 2 2 3" xfId="27107"/>
    <cellStyle name="SAPBEXexcBad9 2 2 2 2 3 2" xfId="27108"/>
    <cellStyle name="SAPBEXexcBad9 2 2 2 2 3 2 2" xfId="27109"/>
    <cellStyle name="SAPBEXexcBad9 2 2 2 2 3 3" xfId="27110"/>
    <cellStyle name="SAPBEXexcBad9 2 2 2 2 4" xfId="27111"/>
    <cellStyle name="SAPBEXexcBad9 2 2 2 2 4 2" xfId="27112"/>
    <cellStyle name="SAPBEXexcBad9 2 2 2 2 5" xfId="27113"/>
    <cellStyle name="SAPBEXexcBad9 2 2 2 2 5 2" xfId="27114"/>
    <cellStyle name="SAPBEXexcBad9 2 2 2 2 6" xfId="27115"/>
    <cellStyle name="SAPBEXexcBad9 2 2 2 3" xfId="27116"/>
    <cellStyle name="SAPBEXexcBad9 2 2 2 3 2" xfId="27117"/>
    <cellStyle name="SAPBEXexcBad9 2 2 2 3 2 2" xfId="27118"/>
    <cellStyle name="SAPBEXexcBad9 2 2 2 3 2 2 2" xfId="27119"/>
    <cellStyle name="SAPBEXexcBad9 2 2 2 3 2 3" xfId="27120"/>
    <cellStyle name="SAPBEXexcBad9 2 2 2 3 3" xfId="27121"/>
    <cellStyle name="SAPBEXexcBad9 2 2 2 3 3 2" xfId="27122"/>
    <cellStyle name="SAPBEXexcBad9 2 2 2 3 3 2 2" xfId="27123"/>
    <cellStyle name="SAPBEXexcBad9 2 2 2 3 3 3" xfId="27124"/>
    <cellStyle name="SAPBEXexcBad9 2 2 2 3 4" xfId="27125"/>
    <cellStyle name="SAPBEXexcBad9 2 2 2 3 4 2" xfId="27126"/>
    <cellStyle name="SAPBEXexcBad9 2 2 2 3 5" xfId="27127"/>
    <cellStyle name="SAPBEXexcBad9 2 2 2 3 5 2" xfId="27128"/>
    <cellStyle name="SAPBEXexcBad9 2 2 2 3 6" xfId="27129"/>
    <cellStyle name="SAPBEXexcBad9 2 2 2 4" xfId="27130"/>
    <cellStyle name="SAPBEXexcBad9 2 2 2 4 2" xfId="27131"/>
    <cellStyle name="SAPBEXexcBad9 2 2 2 4 2 2" xfId="27132"/>
    <cellStyle name="SAPBEXexcBad9 2 2 2 4 2 3" xfId="27133"/>
    <cellStyle name="SAPBEXexcBad9 2 2 2 4 3" xfId="27134"/>
    <cellStyle name="SAPBEXexcBad9 2 2 2 4 4" xfId="27135"/>
    <cellStyle name="SAPBEXexcBad9 2 2 2 5" xfId="27136"/>
    <cellStyle name="SAPBEXexcBad9 2 2 2 5 2" xfId="27137"/>
    <cellStyle name="SAPBEXexcBad9 2 2 2 5 2 2" xfId="27138"/>
    <cellStyle name="SAPBEXexcBad9 2 2 2 5 2 3" xfId="27139"/>
    <cellStyle name="SAPBEXexcBad9 2 2 2 5 3" xfId="27140"/>
    <cellStyle name="SAPBEXexcBad9 2 2 2 5 4" xfId="27141"/>
    <cellStyle name="SAPBEXexcBad9 2 2 2 6" xfId="27142"/>
    <cellStyle name="SAPBEXexcBad9 2 2 2 6 2" xfId="27143"/>
    <cellStyle name="SAPBEXexcBad9 2 2 2 6 2 2" xfId="27144"/>
    <cellStyle name="SAPBEXexcBad9 2 2 2 6 2 3" xfId="27145"/>
    <cellStyle name="SAPBEXexcBad9 2 2 2 6 3" xfId="27146"/>
    <cellStyle name="SAPBEXexcBad9 2 2 2 6 4" xfId="27147"/>
    <cellStyle name="SAPBEXexcBad9 2 2 2 7" xfId="27148"/>
    <cellStyle name="SAPBEXexcBad9 2 2 2 7 2" xfId="27149"/>
    <cellStyle name="SAPBEXexcBad9 2 2 2 7 3" xfId="27150"/>
    <cellStyle name="SAPBEXexcBad9 2 2 2 8" xfId="27151"/>
    <cellStyle name="SAPBEXexcBad9 2 2 2 9" xfId="27152"/>
    <cellStyle name="SAPBEXexcBad9 2 2 2_Other Benefits Allocation %" xfId="27153"/>
    <cellStyle name="SAPBEXexcBad9 2 2 3" xfId="27154"/>
    <cellStyle name="SAPBEXexcBad9 2 2 3 2" xfId="27155"/>
    <cellStyle name="SAPBEXexcBad9 2 2 3 2 2" xfId="27156"/>
    <cellStyle name="SAPBEXexcBad9 2 2 3 2 2 2" xfId="27157"/>
    <cellStyle name="SAPBEXexcBad9 2 2 3 2 2 3" xfId="27158"/>
    <cellStyle name="SAPBEXexcBad9 2 2 3 2 3" xfId="27159"/>
    <cellStyle name="SAPBEXexcBad9 2 2 3 2 4" xfId="27160"/>
    <cellStyle name="SAPBEXexcBad9 2 2 3 3" xfId="27161"/>
    <cellStyle name="SAPBEXexcBad9 2 2 3 3 2" xfId="27162"/>
    <cellStyle name="SAPBEXexcBad9 2 2 3 3 2 2" xfId="27163"/>
    <cellStyle name="SAPBEXexcBad9 2 2 3 3 2 3" xfId="27164"/>
    <cellStyle name="SAPBEXexcBad9 2 2 3 3 3" xfId="27165"/>
    <cellStyle name="SAPBEXexcBad9 2 2 3 3 4" xfId="27166"/>
    <cellStyle name="SAPBEXexcBad9 2 2 3 4" xfId="27167"/>
    <cellStyle name="SAPBEXexcBad9 2 2 3 4 2" xfId="27168"/>
    <cellStyle name="SAPBEXexcBad9 2 2 3 4 2 2" xfId="27169"/>
    <cellStyle name="SAPBEXexcBad9 2 2 3 4 2 3" xfId="27170"/>
    <cellStyle name="SAPBEXexcBad9 2 2 3 4 3" xfId="27171"/>
    <cellStyle name="SAPBEXexcBad9 2 2 3 4 4" xfId="27172"/>
    <cellStyle name="SAPBEXexcBad9 2 2 3 5" xfId="27173"/>
    <cellStyle name="SAPBEXexcBad9 2 2 3 5 2" xfId="27174"/>
    <cellStyle name="SAPBEXexcBad9 2 2 3 5 2 2" xfId="27175"/>
    <cellStyle name="SAPBEXexcBad9 2 2 3 5 2 3" xfId="27176"/>
    <cellStyle name="SAPBEXexcBad9 2 2 3 5 3" xfId="27177"/>
    <cellStyle name="SAPBEXexcBad9 2 2 3 5 4" xfId="27178"/>
    <cellStyle name="SAPBEXexcBad9 2 2 3 6" xfId="27179"/>
    <cellStyle name="SAPBEXexcBad9 2 2 3 6 2" xfId="27180"/>
    <cellStyle name="SAPBEXexcBad9 2 2 3 6 2 2" xfId="27181"/>
    <cellStyle name="SAPBEXexcBad9 2 2 3 6 2 3" xfId="27182"/>
    <cellStyle name="SAPBEXexcBad9 2 2 3 6 3" xfId="27183"/>
    <cellStyle name="SAPBEXexcBad9 2 2 3 6 4" xfId="27184"/>
    <cellStyle name="SAPBEXexcBad9 2 2 3 7" xfId="27185"/>
    <cellStyle name="SAPBEXexcBad9 2 2 3 7 2" xfId="27186"/>
    <cellStyle name="SAPBEXexcBad9 2 2 3 7 3" xfId="27187"/>
    <cellStyle name="SAPBEXexcBad9 2 2 3 8" xfId="27188"/>
    <cellStyle name="SAPBEXexcBad9 2 2 3 9" xfId="27189"/>
    <cellStyle name="SAPBEXexcBad9 2 2 4" xfId="27190"/>
    <cellStyle name="SAPBEXexcBad9 2 2 4 2" xfId="27191"/>
    <cellStyle name="SAPBEXexcBad9 2 2 4 2 2" xfId="27192"/>
    <cellStyle name="SAPBEXexcBad9 2 2 4 2 2 2" xfId="27193"/>
    <cellStyle name="SAPBEXexcBad9 2 2 4 2 2 3" xfId="27194"/>
    <cellStyle name="SAPBEXexcBad9 2 2 4 2 3" xfId="27195"/>
    <cellStyle name="SAPBEXexcBad9 2 2 4 2 4" xfId="27196"/>
    <cellStyle name="SAPBEXexcBad9 2 2 4 3" xfId="27197"/>
    <cellStyle name="SAPBEXexcBad9 2 2 4 3 2" xfId="27198"/>
    <cellStyle name="SAPBEXexcBad9 2 2 4 3 2 2" xfId="27199"/>
    <cellStyle name="SAPBEXexcBad9 2 2 4 3 2 3" xfId="27200"/>
    <cellStyle name="SAPBEXexcBad9 2 2 4 3 3" xfId="27201"/>
    <cellStyle name="SAPBEXexcBad9 2 2 4 3 4" xfId="27202"/>
    <cellStyle name="SAPBEXexcBad9 2 2 4 4" xfId="27203"/>
    <cellStyle name="SAPBEXexcBad9 2 2 4 4 2" xfId="27204"/>
    <cellStyle name="SAPBEXexcBad9 2 2 4 4 2 2" xfId="27205"/>
    <cellStyle name="SAPBEXexcBad9 2 2 4 4 2 3" xfId="27206"/>
    <cellStyle name="SAPBEXexcBad9 2 2 4 4 3" xfId="27207"/>
    <cellStyle name="SAPBEXexcBad9 2 2 4 4 4" xfId="27208"/>
    <cellStyle name="SAPBEXexcBad9 2 2 4 5" xfId="27209"/>
    <cellStyle name="SAPBEXexcBad9 2 2 4 5 2" xfId="27210"/>
    <cellStyle name="SAPBEXexcBad9 2 2 4 5 2 2" xfId="27211"/>
    <cellStyle name="SAPBEXexcBad9 2 2 4 5 2 3" xfId="27212"/>
    <cellStyle name="SAPBEXexcBad9 2 2 4 5 3" xfId="27213"/>
    <cellStyle name="SAPBEXexcBad9 2 2 4 5 4" xfId="27214"/>
    <cellStyle name="SAPBEXexcBad9 2 2 4 6" xfId="27215"/>
    <cellStyle name="SAPBEXexcBad9 2 2 4 6 2" xfId="27216"/>
    <cellStyle name="SAPBEXexcBad9 2 2 4 6 2 2" xfId="27217"/>
    <cellStyle name="SAPBEXexcBad9 2 2 4 6 2 3" xfId="27218"/>
    <cellStyle name="SAPBEXexcBad9 2 2 4 6 3" xfId="27219"/>
    <cellStyle name="SAPBEXexcBad9 2 2 4 6 4" xfId="27220"/>
    <cellStyle name="SAPBEXexcBad9 2 2 4 7" xfId="27221"/>
    <cellStyle name="SAPBEXexcBad9 2 2 4 7 2" xfId="27222"/>
    <cellStyle name="SAPBEXexcBad9 2 2 4 7 3" xfId="27223"/>
    <cellStyle name="SAPBEXexcBad9 2 2 4 8" xfId="27224"/>
    <cellStyle name="SAPBEXexcBad9 2 2 4 9" xfId="27225"/>
    <cellStyle name="SAPBEXexcBad9 2 2 5" xfId="27226"/>
    <cellStyle name="SAPBEXexcBad9 2 2 5 2" xfId="27227"/>
    <cellStyle name="SAPBEXexcBad9 2 2 5 2 2" xfId="27228"/>
    <cellStyle name="SAPBEXexcBad9 2 2 5 2 3" xfId="27229"/>
    <cellStyle name="SAPBEXexcBad9 2 2 5 3" xfId="27230"/>
    <cellStyle name="SAPBEXexcBad9 2 2 5 4" xfId="27231"/>
    <cellStyle name="SAPBEXexcBad9 2 2 6" xfId="27232"/>
    <cellStyle name="SAPBEXexcBad9 2 2 6 2" xfId="27233"/>
    <cellStyle name="SAPBEXexcBad9 2 2 6 2 2" xfId="27234"/>
    <cellStyle name="SAPBEXexcBad9 2 2 6 2 3" xfId="27235"/>
    <cellStyle name="SAPBEXexcBad9 2 2 6 3" xfId="27236"/>
    <cellStyle name="SAPBEXexcBad9 2 2 6 4" xfId="27237"/>
    <cellStyle name="SAPBEXexcBad9 2 2 7" xfId="27238"/>
    <cellStyle name="SAPBEXexcBad9 2 2 7 2" xfId="27239"/>
    <cellStyle name="SAPBEXexcBad9 2 2 7 2 2" xfId="27240"/>
    <cellStyle name="SAPBEXexcBad9 2 2 7 2 3" xfId="27241"/>
    <cellStyle name="SAPBEXexcBad9 2 2 7 3" xfId="27242"/>
    <cellStyle name="SAPBEXexcBad9 2 2 7 4" xfId="27243"/>
    <cellStyle name="SAPBEXexcBad9 2 2 8" xfId="27244"/>
    <cellStyle name="SAPBEXexcBad9 2 2 8 2" xfId="27245"/>
    <cellStyle name="SAPBEXexcBad9 2 2 8 2 2" xfId="27246"/>
    <cellStyle name="SAPBEXexcBad9 2 2 8 2 3" xfId="27247"/>
    <cellStyle name="SAPBEXexcBad9 2 2 8 3" xfId="27248"/>
    <cellStyle name="SAPBEXexcBad9 2 2 8 4" xfId="27249"/>
    <cellStyle name="SAPBEXexcBad9 2 2 9" xfId="27250"/>
    <cellStyle name="SAPBEXexcBad9 2 2 9 2" xfId="27251"/>
    <cellStyle name="SAPBEXexcBad9 2 2 9 2 2" xfId="27252"/>
    <cellStyle name="SAPBEXexcBad9 2 2 9 2 3" xfId="27253"/>
    <cellStyle name="SAPBEXexcBad9 2 2 9 3" xfId="27254"/>
    <cellStyle name="SAPBEXexcBad9 2 2 9 4" xfId="27255"/>
    <cellStyle name="SAPBEXexcBad9 2 2_Other Benefits Allocation %" xfId="27256"/>
    <cellStyle name="SAPBEXexcBad9 2 3" xfId="27257"/>
    <cellStyle name="SAPBEXexcBad9 2 3 10" xfId="27258"/>
    <cellStyle name="SAPBEXexcBad9 2 3 10 2" xfId="27259"/>
    <cellStyle name="SAPBEXexcBad9 2 3 10 2 2" xfId="27260"/>
    <cellStyle name="SAPBEXexcBad9 2 3 10 3" xfId="27261"/>
    <cellStyle name="SAPBEXexcBad9 2 3 11" xfId="27262"/>
    <cellStyle name="SAPBEXexcBad9 2 3 11 2" xfId="27263"/>
    <cellStyle name="SAPBEXexcBad9 2 3 11 2 2" xfId="27264"/>
    <cellStyle name="SAPBEXexcBad9 2 3 11 3" xfId="27265"/>
    <cellStyle name="SAPBEXexcBad9 2 3 12" xfId="27266"/>
    <cellStyle name="SAPBEXexcBad9 2 3 2" xfId="27267"/>
    <cellStyle name="SAPBEXexcBad9 2 3 2 2" xfId="27268"/>
    <cellStyle name="SAPBEXexcBad9 2 3 2 2 2" xfId="27269"/>
    <cellStyle name="SAPBEXexcBad9 2 3 2 2 2 2" xfId="27270"/>
    <cellStyle name="SAPBEXexcBad9 2 3 2 2 2 2 2" xfId="27271"/>
    <cellStyle name="SAPBEXexcBad9 2 3 2 2 2 3" xfId="27272"/>
    <cellStyle name="SAPBEXexcBad9 2 3 2 2 3" xfId="27273"/>
    <cellStyle name="SAPBEXexcBad9 2 3 2 2 3 2" xfId="27274"/>
    <cellStyle name="SAPBEXexcBad9 2 3 2 2 3 2 2" xfId="27275"/>
    <cellStyle name="SAPBEXexcBad9 2 3 2 2 3 3" xfId="27276"/>
    <cellStyle name="SAPBEXexcBad9 2 3 2 2 4" xfId="27277"/>
    <cellStyle name="SAPBEXexcBad9 2 3 2 2 4 2" xfId="27278"/>
    <cellStyle name="SAPBEXexcBad9 2 3 2 2 5" xfId="27279"/>
    <cellStyle name="SAPBEXexcBad9 2 3 2 2 5 2" xfId="27280"/>
    <cellStyle name="SAPBEXexcBad9 2 3 2 2 6" xfId="27281"/>
    <cellStyle name="SAPBEXexcBad9 2 3 2 3" xfId="27282"/>
    <cellStyle name="SAPBEXexcBad9 2 3 2 3 2" xfId="27283"/>
    <cellStyle name="SAPBEXexcBad9 2 3 2 3 2 2" xfId="27284"/>
    <cellStyle name="SAPBEXexcBad9 2 3 2 3 2 2 2" xfId="27285"/>
    <cellStyle name="SAPBEXexcBad9 2 3 2 3 2 3" xfId="27286"/>
    <cellStyle name="SAPBEXexcBad9 2 3 2 3 3" xfId="27287"/>
    <cellStyle name="SAPBEXexcBad9 2 3 2 3 3 2" xfId="27288"/>
    <cellStyle name="SAPBEXexcBad9 2 3 2 3 3 2 2" xfId="27289"/>
    <cellStyle name="SAPBEXexcBad9 2 3 2 3 3 3" xfId="27290"/>
    <cellStyle name="SAPBEXexcBad9 2 3 2 3 4" xfId="27291"/>
    <cellStyle name="SAPBEXexcBad9 2 3 2 3 4 2" xfId="27292"/>
    <cellStyle name="SAPBEXexcBad9 2 3 2 3 5" xfId="27293"/>
    <cellStyle name="SAPBEXexcBad9 2 3 2 3 5 2" xfId="27294"/>
    <cellStyle name="SAPBEXexcBad9 2 3 2 3 6" xfId="27295"/>
    <cellStyle name="SAPBEXexcBad9 2 3 2 4" xfId="27296"/>
    <cellStyle name="SAPBEXexcBad9 2 3 2 4 2" xfId="27297"/>
    <cellStyle name="SAPBEXexcBad9 2 3 2 4 2 2" xfId="27298"/>
    <cellStyle name="SAPBEXexcBad9 2 3 2 4 3" xfId="27299"/>
    <cellStyle name="SAPBEXexcBad9 2 3 2 5" xfId="27300"/>
    <cellStyle name="SAPBEXexcBad9 2 3 2 5 2" xfId="27301"/>
    <cellStyle name="SAPBEXexcBad9 2 3 2 5 2 2" xfId="27302"/>
    <cellStyle name="SAPBEXexcBad9 2 3 2 5 3" xfId="27303"/>
    <cellStyle name="SAPBEXexcBad9 2 3 2 6" xfId="27304"/>
    <cellStyle name="SAPBEXexcBad9 2 3 2 6 2" xfId="27305"/>
    <cellStyle name="SAPBEXexcBad9 2 3 2 7" xfId="27306"/>
    <cellStyle name="SAPBEXexcBad9 2 3 2 7 2" xfId="27307"/>
    <cellStyle name="SAPBEXexcBad9 2 3 2 8" xfId="27308"/>
    <cellStyle name="SAPBEXexcBad9 2 3 2_Other Benefits Allocation %" xfId="27309"/>
    <cellStyle name="SAPBEXexcBad9 2 3 3" xfId="27310"/>
    <cellStyle name="SAPBEXexcBad9 2 3 3 2" xfId="27311"/>
    <cellStyle name="SAPBEXexcBad9 2 3 3 2 2" xfId="27312"/>
    <cellStyle name="SAPBEXexcBad9 2 3 3 2 3" xfId="27313"/>
    <cellStyle name="SAPBEXexcBad9 2 3 3 3" xfId="27314"/>
    <cellStyle name="SAPBEXexcBad9 2 3 3 4" xfId="27315"/>
    <cellStyle name="SAPBEXexcBad9 2 3 4" xfId="27316"/>
    <cellStyle name="SAPBEXexcBad9 2 3 4 2" xfId="27317"/>
    <cellStyle name="SAPBEXexcBad9 2 3 4 2 2" xfId="27318"/>
    <cellStyle name="SAPBEXexcBad9 2 3 4 2 3" xfId="27319"/>
    <cellStyle name="SAPBEXexcBad9 2 3 4 3" xfId="27320"/>
    <cellStyle name="SAPBEXexcBad9 2 3 4 4" xfId="27321"/>
    <cellStyle name="SAPBEXexcBad9 2 3 5" xfId="27322"/>
    <cellStyle name="SAPBEXexcBad9 2 3 5 2" xfId="27323"/>
    <cellStyle name="SAPBEXexcBad9 2 3 5 2 2" xfId="27324"/>
    <cellStyle name="SAPBEXexcBad9 2 3 5 2 3" xfId="27325"/>
    <cellStyle name="SAPBEXexcBad9 2 3 5 3" xfId="27326"/>
    <cellStyle name="SAPBEXexcBad9 2 3 5 4" xfId="27327"/>
    <cellStyle name="SAPBEXexcBad9 2 3 6" xfId="27328"/>
    <cellStyle name="SAPBEXexcBad9 2 3 6 2" xfId="27329"/>
    <cellStyle name="SAPBEXexcBad9 2 3 6 2 2" xfId="27330"/>
    <cellStyle name="SAPBEXexcBad9 2 3 6 2 3" xfId="27331"/>
    <cellStyle name="SAPBEXexcBad9 2 3 6 3" xfId="27332"/>
    <cellStyle name="SAPBEXexcBad9 2 3 6 4" xfId="27333"/>
    <cellStyle name="SAPBEXexcBad9 2 3 7" xfId="27334"/>
    <cellStyle name="SAPBEXexcBad9 2 3 7 2" xfId="27335"/>
    <cellStyle name="SAPBEXexcBad9 2 3 7 2 2" xfId="27336"/>
    <cellStyle name="SAPBEXexcBad9 2 3 7 3" xfId="27337"/>
    <cellStyle name="SAPBEXexcBad9 2 3 8" xfId="27338"/>
    <cellStyle name="SAPBEXexcBad9 2 3 8 2" xfId="27339"/>
    <cellStyle name="SAPBEXexcBad9 2 3 8 2 2" xfId="27340"/>
    <cellStyle name="SAPBEXexcBad9 2 3 8 3" xfId="27341"/>
    <cellStyle name="SAPBEXexcBad9 2 3 9" xfId="27342"/>
    <cellStyle name="SAPBEXexcBad9 2 3 9 2" xfId="27343"/>
    <cellStyle name="SAPBEXexcBad9 2 3 9 2 2" xfId="27344"/>
    <cellStyle name="SAPBEXexcBad9 2 3 9 3" xfId="27345"/>
    <cellStyle name="SAPBEXexcBad9 2 3_Other Benefits Allocation %" xfId="27346"/>
    <cellStyle name="SAPBEXexcBad9 2 4" xfId="27347"/>
    <cellStyle name="SAPBEXexcBad9 2 4 2" xfId="27348"/>
    <cellStyle name="SAPBEXexcBad9 2 4 2 2" xfId="27349"/>
    <cellStyle name="SAPBEXexcBad9 2 4 2 2 2" xfId="27350"/>
    <cellStyle name="SAPBEXexcBad9 2 4 2 2 3" xfId="27351"/>
    <cellStyle name="SAPBEXexcBad9 2 4 2 3" xfId="27352"/>
    <cellStyle name="SAPBEXexcBad9 2 4 2 4" xfId="27353"/>
    <cellStyle name="SAPBEXexcBad9 2 4 3" xfId="27354"/>
    <cellStyle name="SAPBEXexcBad9 2 4 3 2" xfId="27355"/>
    <cellStyle name="SAPBEXexcBad9 2 4 3 2 2" xfId="27356"/>
    <cellStyle name="SAPBEXexcBad9 2 4 3 2 3" xfId="27357"/>
    <cellStyle name="SAPBEXexcBad9 2 4 3 3" xfId="27358"/>
    <cellStyle name="SAPBEXexcBad9 2 4 3 4" xfId="27359"/>
    <cellStyle name="SAPBEXexcBad9 2 4 4" xfId="27360"/>
    <cellStyle name="SAPBEXexcBad9 2 4 4 2" xfId="27361"/>
    <cellStyle name="SAPBEXexcBad9 2 4 4 2 2" xfId="27362"/>
    <cellStyle name="SAPBEXexcBad9 2 4 4 2 3" xfId="27363"/>
    <cellStyle name="SAPBEXexcBad9 2 4 4 3" xfId="27364"/>
    <cellStyle name="SAPBEXexcBad9 2 4 4 4" xfId="27365"/>
    <cellStyle name="SAPBEXexcBad9 2 4 5" xfId="27366"/>
    <cellStyle name="SAPBEXexcBad9 2 4 5 2" xfId="27367"/>
    <cellStyle name="SAPBEXexcBad9 2 4 5 2 2" xfId="27368"/>
    <cellStyle name="SAPBEXexcBad9 2 4 5 2 3" xfId="27369"/>
    <cellStyle name="SAPBEXexcBad9 2 4 5 3" xfId="27370"/>
    <cellStyle name="SAPBEXexcBad9 2 4 5 4" xfId="27371"/>
    <cellStyle name="SAPBEXexcBad9 2 4 6" xfId="27372"/>
    <cellStyle name="SAPBEXexcBad9 2 4 6 2" xfId="27373"/>
    <cellStyle name="SAPBEXexcBad9 2 4 6 2 2" xfId="27374"/>
    <cellStyle name="SAPBEXexcBad9 2 4 6 2 3" xfId="27375"/>
    <cellStyle name="SAPBEXexcBad9 2 4 6 3" xfId="27376"/>
    <cellStyle name="SAPBEXexcBad9 2 4 6 4" xfId="27377"/>
    <cellStyle name="SAPBEXexcBad9 2 4 7" xfId="27378"/>
    <cellStyle name="SAPBEXexcBad9 2 4 7 2" xfId="27379"/>
    <cellStyle name="SAPBEXexcBad9 2 4 7 3" xfId="27380"/>
    <cellStyle name="SAPBEXexcBad9 2 4 8" xfId="27381"/>
    <cellStyle name="SAPBEXexcBad9 2 4 9" xfId="27382"/>
    <cellStyle name="SAPBEXexcBad9 2 5" xfId="27383"/>
    <cellStyle name="SAPBEXexcBad9 2 5 2" xfId="27384"/>
    <cellStyle name="SAPBEXexcBad9 2 5 2 2" xfId="27385"/>
    <cellStyle name="SAPBEXexcBad9 2 5 2 2 2" xfId="27386"/>
    <cellStyle name="SAPBEXexcBad9 2 5 2 2 2 2" xfId="27387"/>
    <cellStyle name="SAPBEXexcBad9 2 5 2 2 3" xfId="27388"/>
    <cellStyle name="SAPBEXexcBad9 2 5 2 3" xfId="27389"/>
    <cellStyle name="SAPBEXexcBad9 2 5 2 3 2" xfId="27390"/>
    <cellStyle name="SAPBEXexcBad9 2 5 2 3 2 2" xfId="27391"/>
    <cellStyle name="SAPBEXexcBad9 2 5 2 3 3" xfId="27392"/>
    <cellStyle name="SAPBEXexcBad9 2 5 2 4" xfId="27393"/>
    <cellStyle name="SAPBEXexcBad9 2 5 2 4 2" xfId="27394"/>
    <cellStyle name="SAPBEXexcBad9 2 5 2 5" xfId="27395"/>
    <cellStyle name="SAPBEXexcBad9 2 5 2 5 2" xfId="27396"/>
    <cellStyle name="SAPBEXexcBad9 2 5 2 6" xfId="27397"/>
    <cellStyle name="SAPBEXexcBad9 2 5 3" xfId="27398"/>
    <cellStyle name="SAPBEXexcBad9 2 5 3 2" xfId="27399"/>
    <cellStyle name="SAPBEXexcBad9 2 5 3 2 2" xfId="27400"/>
    <cellStyle name="SAPBEXexcBad9 2 5 3 2 2 2" xfId="27401"/>
    <cellStyle name="SAPBEXexcBad9 2 5 3 2 3" xfId="27402"/>
    <cellStyle name="SAPBEXexcBad9 2 5 3 3" xfId="27403"/>
    <cellStyle name="SAPBEXexcBad9 2 5 3 3 2" xfId="27404"/>
    <cellStyle name="SAPBEXexcBad9 2 5 3 3 2 2" xfId="27405"/>
    <cellStyle name="SAPBEXexcBad9 2 5 3 3 3" xfId="27406"/>
    <cellStyle name="SAPBEXexcBad9 2 5 3 4" xfId="27407"/>
    <cellStyle name="SAPBEXexcBad9 2 5 3 4 2" xfId="27408"/>
    <cellStyle name="SAPBEXexcBad9 2 5 3 5" xfId="27409"/>
    <cellStyle name="SAPBEXexcBad9 2 5 3 5 2" xfId="27410"/>
    <cellStyle name="SAPBEXexcBad9 2 5 3 6" xfId="27411"/>
    <cellStyle name="SAPBEXexcBad9 2 5 4" xfId="27412"/>
    <cellStyle name="SAPBEXexcBad9 2 5 4 2" xfId="27413"/>
    <cellStyle name="SAPBEXexcBad9 2 5 4 2 2" xfId="27414"/>
    <cellStyle name="SAPBEXexcBad9 2 5 4 2 3" xfId="27415"/>
    <cellStyle name="SAPBEXexcBad9 2 5 4 3" xfId="27416"/>
    <cellStyle name="SAPBEXexcBad9 2 5 4 4" xfId="27417"/>
    <cellStyle name="SAPBEXexcBad9 2 5 5" xfId="27418"/>
    <cellStyle name="SAPBEXexcBad9 2 5 5 2" xfId="27419"/>
    <cellStyle name="SAPBEXexcBad9 2 5 5 2 2" xfId="27420"/>
    <cellStyle name="SAPBEXexcBad9 2 5 5 2 3" xfId="27421"/>
    <cellStyle name="SAPBEXexcBad9 2 5 5 3" xfId="27422"/>
    <cellStyle name="SAPBEXexcBad9 2 5 5 4" xfId="27423"/>
    <cellStyle name="SAPBEXexcBad9 2 5 6" xfId="27424"/>
    <cellStyle name="SAPBEXexcBad9 2 5 6 2" xfId="27425"/>
    <cellStyle name="SAPBEXexcBad9 2 5 6 2 2" xfId="27426"/>
    <cellStyle name="SAPBEXexcBad9 2 5 6 2 3" xfId="27427"/>
    <cellStyle name="SAPBEXexcBad9 2 5 6 3" xfId="27428"/>
    <cellStyle name="SAPBEXexcBad9 2 5 6 4" xfId="27429"/>
    <cellStyle name="SAPBEXexcBad9 2 5 7" xfId="27430"/>
    <cellStyle name="SAPBEXexcBad9 2 5 7 2" xfId="27431"/>
    <cellStyle name="SAPBEXexcBad9 2 5 7 3" xfId="27432"/>
    <cellStyle name="SAPBEXexcBad9 2 5 8" xfId="27433"/>
    <cellStyle name="SAPBEXexcBad9 2 5 9" xfId="27434"/>
    <cellStyle name="SAPBEXexcBad9 2 5_Other Benefits Allocation %" xfId="27435"/>
    <cellStyle name="SAPBEXexcBad9 2 6" xfId="27436"/>
    <cellStyle name="SAPBEXexcBad9 2 6 2" xfId="27437"/>
    <cellStyle name="SAPBEXexcBad9 2 6 2 2" xfId="27438"/>
    <cellStyle name="SAPBEXexcBad9 2 6 2 3" xfId="27439"/>
    <cellStyle name="SAPBEXexcBad9 2 6 3" xfId="27440"/>
    <cellStyle name="SAPBEXexcBad9 2 6 4" xfId="27441"/>
    <cellStyle name="SAPBEXexcBad9 2 7" xfId="27442"/>
    <cellStyle name="SAPBEXexcBad9 2 7 2" xfId="27443"/>
    <cellStyle name="SAPBEXexcBad9 2 7 2 2" xfId="27444"/>
    <cellStyle name="SAPBEXexcBad9 2 7 2 3" xfId="27445"/>
    <cellStyle name="SAPBEXexcBad9 2 7 3" xfId="27446"/>
    <cellStyle name="SAPBEXexcBad9 2 7 4" xfId="27447"/>
    <cellStyle name="SAPBEXexcBad9 2 8" xfId="27448"/>
    <cellStyle name="SAPBEXexcBad9 2 8 2" xfId="27449"/>
    <cellStyle name="SAPBEXexcBad9 2 8 2 2" xfId="27450"/>
    <cellStyle name="SAPBEXexcBad9 2 8 2 3" xfId="27451"/>
    <cellStyle name="SAPBEXexcBad9 2 8 3" xfId="27452"/>
    <cellStyle name="SAPBEXexcBad9 2 8 4" xfId="27453"/>
    <cellStyle name="SAPBEXexcBad9 2 9" xfId="27454"/>
    <cellStyle name="SAPBEXexcBad9 2 9 2" xfId="27455"/>
    <cellStyle name="SAPBEXexcBad9 2 9 2 2" xfId="27456"/>
    <cellStyle name="SAPBEXexcBad9 2 9 2 3" xfId="27457"/>
    <cellStyle name="SAPBEXexcBad9 2 9 3" xfId="27458"/>
    <cellStyle name="SAPBEXexcBad9 2 9 4" xfId="27459"/>
    <cellStyle name="SAPBEXexcBad9 2_401K Summary" xfId="27460"/>
    <cellStyle name="SAPBEXexcBad9 3" xfId="27461"/>
    <cellStyle name="SAPBEXexcBad9 3 10" xfId="27462"/>
    <cellStyle name="SAPBEXexcBad9 3 10 2" xfId="27463"/>
    <cellStyle name="SAPBEXexcBad9 3 10 2 2" xfId="27464"/>
    <cellStyle name="SAPBEXexcBad9 3 10 3" xfId="27465"/>
    <cellStyle name="SAPBEXexcBad9 3 11" xfId="27466"/>
    <cellStyle name="SAPBEXexcBad9 3 11 2" xfId="27467"/>
    <cellStyle name="SAPBEXexcBad9 3 11 2 2" xfId="27468"/>
    <cellStyle name="SAPBEXexcBad9 3 11 3" xfId="27469"/>
    <cellStyle name="SAPBEXexcBad9 3 12" xfId="27470"/>
    <cellStyle name="SAPBEXexcBad9 3 12 2" xfId="27471"/>
    <cellStyle name="SAPBEXexcBad9 3 13" xfId="27472"/>
    <cellStyle name="SAPBEXexcBad9 3 2" xfId="27473"/>
    <cellStyle name="SAPBEXexcBad9 3 2 2" xfId="27474"/>
    <cellStyle name="SAPBEXexcBad9 3 2 2 2" xfId="27475"/>
    <cellStyle name="SAPBEXexcBad9 3 2 2 2 2" xfId="27476"/>
    <cellStyle name="SAPBEXexcBad9 3 2 2 2 2 2" xfId="27477"/>
    <cellStyle name="SAPBEXexcBad9 3 2 2 2 3" xfId="27478"/>
    <cellStyle name="SAPBEXexcBad9 3 2 2 3" xfId="27479"/>
    <cellStyle name="SAPBEXexcBad9 3 2 2 3 2" xfId="27480"/>
    <cellStyle name="SAPBEXexcBad9 3 2 2 3 2 2" xfId="27481"/>
    <cellStyle name="SAPBEXexcBad9 3 2 2 3 3" xfId="27482"/>
    <cellStyle name="SAPBEXexcBad9 3 2 2 4" xfId="27483"/>
    <cellStyle name="SAPBEXexcBad9 3 2 2 4 2" xfId="27484"/>
    <cellStyle name="SAPBEXexcBad9 3 2 2 5" xfId="27485"/>
    <cellStyle name="SAPBEXexcBad9 3 2 2 5 2" xfId="27486"/>
    <cellStyle name="SAPBEXexcBad9 3 2 2 6" xfId="27487"/>
    <cellStyle name="SAPBEXexcBad9 3 2 3" xfId="27488"/>
    <cellStyle name="SAPBEXexcBad9 3 2 3 2" xfId="27489"/>
    <cellStyle name="SAPBEXexcBad9 3 2 3 2 2" xfId="27490"/>
    <cellStyle name="SAPBEXexcBad9 3 2 3 2 2 2" xfId="27491"/>
    <cellStyle name="SAPBEXexcBad9 3 2 3 2 3" xfId="27492"/>
    <cellStyle name="SAPBEXexcBad9 3 2 3 3" xfId="27493"/>
    <cellStyle name="SAPBEXexcBad9 3 2 3 3 2" xfId="27494"/>
    <cellStyle name="SAPBEXexcBad9 3 2 3 3 2 2" xfId="27495"/>
    <cellStyle name="SAPBEXexcBad9 3 2 3 3 3" xfId="27496"/>
    <cellStyle name="SAPBEXexcBad9 3 2 3 4" xfId="27497"/>
    <cellStyle name="SAPBEXexcBad9 3 2 3 4 2" xfId="27498"/>
    <cellStyle name="SAPBEXexcBad9 3 2 3 5" xfId="27499"/>
    <cellStyle name="SAPBEXexcBad9 3 2 3 5 2" xfId="27500"/>
    <cellStyle name="SAPBEXexcBad9 3 2 3 6" xfId="27501"/>
    <cellStyle name="SAPBEXexcBad9 3 2 4" xfId="27502"/>
    <cellStyle name="SAPBEXexcBad9 3 2 4 2" xfId="27503"/>
    <cellStyle name="SAPBEXexcBad9 3 2 4 2 2" xfId="27504"/>
    <cellStyle name="SAPBEXexcBad9 3 2 4 2 2 2" xfId="27505"/>
    <cellStyle name="SAPBEXexcBad9 3 2 4 2 3" xfId="27506"/>
    <cellStyle name="SAPBEXexcBad9 3 2 4 3" xfId="27507"/>
    <cellStyle name="SAPBEXexcBad9 3 2 4 3 2" xfId="27508"/>
    <cellStyle name="SAPBEXexcBad9 3 2 4 3 2 2" xfId="27509"/>
    <cellStyle name="SAPBEXexcBad9 3 2 4 3 3" xfId="27510"/>
    <cellStyle name="SAPBEXexcBad9 3 2 4 4" xfId="27511"/>
    <cellStyle name="SAPBEXexcBad9 3 2 4 4 2" xfId="27512"/>
    <cellStyle name="SAPBEXexcBad9 3 2 4 5" xfId="27513"/>
    <cellStyle name="SAPBEXexcBad9 3 2 4 5 2" xfId="27514"/>
    <cellStyle name="SAPBEXexcBad9 3 2 4 6" xfId="27515"/>
    <cellStyle name="SAPBEXexcBad9 3 2 5" xfId="27516"/>
    <cellStyle name="SAPBEXexcBad9 3 2 5 2" xfId="27517"/>
    <cellStyle name="SAPBEXexcBad9 3 2 5 2 2" xfId="27518"/>
    <cellStyle name="SAPBEXexcBad9 3 2 5 2 3" xfId="27519"/>
    <cellStyle name="SAPBEXexcBad9 3 2 5 3" xfId="27520"/>
    <cellStyle name="SAPBEXexcBad9 3 2 5 4" xfId="27521"/>
    <cellStyle name="SAPBEXexcBad9 3 2 6" xfId="27522"/>
    <cellStyle name="SAPBEXexcBad9 3 2 6 2" xfId="27523"/>
    <cellStyle name="SAPBEXexcBad9 3 2 6 2 2" xfId="27524"/>
    <cellStyle name="SAPBEXexcBad9 3 2 6 2 3" xfId="27525"/>
    <cellStyle name="SAPBEXexcBad9 3 2 6 3" xfId="27526"/>
    <cellStyle name="SAPBEXexcBad9 3 2 6 4" xfId="27527"/>
    <cellStyle name="SAPBEXexcBad9 3 2 7" xfId="27528"/>
    <cellStyle name="SAPBEXexcBad9 3 2 7 2" xfId="27529"/>
    <cellStyle name="SAPBEXexcBad9 3 2 7 3" xfId="27530"/>
    <cellStyle name="SAPBEXexcBad9 3 2 8" xfId="27531"/>
    <cellStyle name="SAPBEXexcBad9 3 2 9" xfId="27532"/>
    <cellStyle name="SAPBEXexcBad9 3 2_Other Benefits Allocation %" xfId="27533"/>
    <cellStyle name="SAPBEXexcBad9 3 3" xfId="27534"/>
    <cellStyle name="SAPBEXexcBad9 3 3 2" xfId="27535"/>
    <cellStyle name="SAPBEXexcBad9 3 3 2 2" xfId="27536"/>
    <cellStyle name="SAPBEXexcBad9 3 3 2 2 2" xfId="27537"/>
    <cellStyle name="SAPBEXexcBad9 3 3 2 2 3" xfId="27538"/>
    <cellStyle name="SAPBEXexcBad9 3 3 2 3" xfId="27539"/>
    <cellStyle name="SAPBEXexcBad9 3 3 2 4" xfId="27540"/>
    <cellStyle name="SAPBEXexcBad9 3 3 3" xfId="27541"/>
    <cellStyle name="SAPBEXexcBad9 3 3 3 2" xfId="27542"/>
    <cellStyle name="SAPBEXexcBad9 3 3 3 2 2" xfId="27543"/>
    <cellStyle name="SAPBEXexcBad9 3 3 3 2 3" xfId="27544"/>
    <cellStyle name="SAPBEXexcBad9 3 3 3 3" xfId="27545"/>
    <cellStyle name="SAPBEXexcBad9 3 3 3 4" xfId="27546"/>
    <cellStyle name="SAPBEXexcBad9 3 3 4" xfId="27547"/>
    <cellStyle name="SAPBEXexcBad9 3 3 4 2" xfId="27548"/>
    <cellStyle name="SAPBEXexcBad9 3 3 4 2 2" xfId="27549"/>
    <cellStyle name="SAPBEXexcBad9 3 3 4 2 3" xfId="27550"/>
    <cellStyle name="SAPBEXexcBad9 3 3 4 3" xfId="27551"/>
    <cellStyle name="SAPBEXexcBad9 3 3 4 4" xfId="27552"/>
    <cellStyle name="SAPBEXexcBad9 3 3 5" xfId="27553"/>
    <cellStyle name="SAPBEXexcBad9 3 3 5 2" xfId="27554"/>
    <cellStyle name="SAPBEXexcBad9 3 3 5 2 2" xfId="27555"/>
    <cellStyle name="SAPBEXexcBad9 3 3 5 2 3" xfId="27556"/>
    <cellStyle name="SAPBEXexcBad9 3 3 5 3" xfId="27557"/>
    <cellStyle name="SAPBEXexcBad9 3 3 5 4" xfId="27558"/>
    <cellStyle name="SAPBEXexcBad9 3 3 6" xfId="27559"/>
    <cellStyle name="SAPBEXexcBad9 3 3 6 2" xfId="27560"/>
    <cellStyle name="SAPBEXexcBad9 3 3 6 2 2" xfId="27561"/>
    <cellStyle name="SAPBEXexcBad9 3 3 6 2 3" xfId="27562"/>
    <cellStyle name="SAPBEXexcBad9 3 3 6 3" xfId="27563"/>
    <cellStyle name="SAPBEXexcBad9 3 3 6 4" xfId="27564"/>
    <cellStyle name="SAPBEXexcBad9 3 3 7" xfId="27565"/>
    <cellStyle name="SAPBEXexcBad9 3 3 7 2" xfId="27566"/>
    <cellStyle name="SAPBEXexcBad9 3 3 7 3" xfId="27567"/>
    <cellStyle name="SAPBEXexcBad9 3 3 8" xfId="27568"/>
    <cellStyle name="SAPBEXexcBad9 3 3 9" xfId="27569"/>
    <cellStyle name="SAPBEXexcBad9 3 4" xfId="27570"/>
    <cellStyle name="SAPBEXexcBad9 3 4 2" xfId="27571"/>
    <cellStyle name="SAPBEXexcBad9 3 4 2 2" xfId="27572"/>
    <cellStyle name="SAPBEXexcBad9 3 4 2 2 2" xfId="27573"/>
    <cellStyle name="SAPBEXexcBad9 3 4 2 2 2 2" xfId="27574"/>
    <cellStyle name="SAPBEXexcBad9 3 4 2 2 3" xfId="27575"/>
    <cellStyle name="SAPBEXexcBad9 3 4 2 3" xfId="27576"/>
    <cellStyle name="SAPBEXexcBad9 3 4 2 3 2" xfId="27577"/>
    <cellStyle name="SAPBEXexcBad9 3 4 2 3 2 2" xfId="27578"/>
    <cellStyle name="SAPBEXexcBad9 3 4 2 3 3" xfId="27579"/>
    <cellStyle name="SAPBEXexcBad9 3 4 2 4" xfId="27580"/>
    <cellStyle name="SAPBEXexcBad9 3 4 2 4 2" xfId="27581"/>
    <cellStyle name="SAPBEXexcBad9 3 4 2 5" xfId="27582"/>
    <cellStyle name="SAPBEXexcBad9 3 4 2 5 2" xfId="27583"/>
    <cellStyle name="SAPBEXexcBad9 3 4 2 6" xfId="27584"/>
    <cellStyle name="SAPBEXexcBad9 3 4 3" xfId="27585"/>
    <cellStyle name="SAPBEXexcBad9 3 4 3 2" xfId="27586"/>
    <cellStyle name="SAPBEXexcBad9 3 4 3 2 2" xfId="27587"/>
    <cellStyle name="SAPBEXexcBad9 3 4 3 2 2 2" xfId="27588"/>
    <cellStyle name="SAPBEXexcBad9 3 4 3 2 3" xfId="27589"/>
    <cellStyle name="SAPBEXexcBad9 3 4 3 3" xfId="27590"/>
    <cellStyle name="SAPBEXexcBad9 3 4 3 3 2" xfId="27591"/>
    <cellStyle name="SAPBEXexcBad9 3 4 3 3 2 2" xfId="27592"/>
    <cellStyle name="SAPBEXexcBad9 3 4 3 3 3" xfId="27593"/>
    <cellStyle name="SAPBEXexcBad9 3 4 3 4" xfId="27594"/>
    <cellStyle name="SAPBEXexcBad9 3 4 3 4 2" xfId="27595"/>
    <cellStyle name="SAPBEXexcBad9 3 4 3 5" xfId="27596"/>
    <cellStyle name="SAPBEXexcBad9 3 4 3 5 2" xfId="27597"/>
    <cellStyle name="SAPBEXexcBad9 3 4 3 6" xfId="27598"/>
    <cellStyle name="SAPBEXexcBad9 3 4 4" xfId="27599"/>
    <cellStyle name="SAPBEXexcBad9 3 4 4 2" xfId="27600"/>
    <cellStyle name="SAPBEXexcBad9 3 4 4 2 2" xfId="27601"/>
    <cellStyle name="SAPBEXexcBad9 3 4 4 2 3" xfId="27602"/>
    <cellStyle name="SAPBEXexcBad9 3 4 4 3" xfId="27603"/>
    <cellStyle name="SAPBEXexcBad9 3 4 4 4" xfId="27604"/>
    <cellStyle name="SAPBEXexcBad9 3 4 5" xfId="27605"/>
    <cellStyle name="SAPBEXexcBad9 3 4 5 2" xfId="27606"/>
    <cellStyle name="SAPBEXexcBad9 3 4 5 2 2" xfId="27607"/>
    <cellStyle name="SAPBEXexcBad9 3 4 5 2 3" xfId="27608"/>
    <cellStyle name="SAPBEXexcBad9 3 4 5 3" xfId="27609"/>
    <cellStyle name="SAPBEXexcBad9 3 4 5 4" xfId="27610"/>
    <cellStyle name="SAPBEXexcBad9 3 4 6" xfId="27611"/>
    <cellStyle name="SAPBEXexcBad9 3 4 6 2" xfId="27612"/>
    <cellStyle name="SAPBEXexcBad9 3 4 6 2 2" xfId="27613"/>
    <cellStyle name="SAPBEXexcBad9 3 4 6 2 3" xfId="27614"/>
    <cellStyle name="SAPBEXexcBad9 3 4 6 3" xfId="27615"/>
    <cellStyle name="SAPBEXexcBad9 3 4 6 4" xfId="27616"/>
    <cellStyle name="SAPBEXexcBad9 3 4 7" xfId="27617"/>
    <cellStyle name="SAPBEXexcBad9 3 4 7 2" xfId="27618"/>
    <cellStyle name="SAPBEXexcBad9 3 4 7 3" xfId="27619"/>
    <cellStyle name="SAPBEXexcBad9 3 4 8" xfId="27620"/>
    <cellStyle name="SAPBEXexcBad9 3 4 9" xfId="27621"/>
    <cellStyle name="SAPBEXexcBad9 3 4_Other Benefits Allocation %" xfId="27622"/>
    <cellStyle name="SAPBEXexcBad9 3 5" xfId="27623"/>
    <cellStyle name="SAPBEXexcBad9 3 5 2" xfId="27624"/>
    <cellStyle name="SAPBEXexcBad9 3 5 2 2" xfId="27625"/>
    <cellStyle name="SAPBEXexcBad9 3 5 2 2 2" xfId="27626"/>
    <cellStyle name="SAPBEXexcBad9 3 5 2 3" xfId="27627"/>
    <cellStyle name="SAPBEXexcBad9 3 5 3" xfId="27628"/>
    <cellStyle name="SAPBEXexcBad9 3 5 3 2" xfId="27629"/>
    <cellStyle name="SAPBEXexcBad9 3 5 3 2 2" xfId="27630"/>
    <cellStyle name="SAPBEXexcBad9 3 5 3 3" xfId="27631"/>
    <cellStyle name="SAPBEXexcBad9 3 5 4" xfId="27632"/>
    <cellStyle name="SAPBEXexcBad9 3 5 4 2" xfId="27633"/>
    <cellStyle name="SAPBEXexcBad9 3 5 5" xfId="27634"/>
    <cellStyle name="SAPBEXexcBad9 3 5 5 2" xfId="27635"/>
    <cellStyle name="SAPBEXexcBad9 3 5 6" xfId="27636"/>
    <cellStyle name="SAPBEXexcBad9 3 6" xfId="27637"/>
    <cellStyle name="SAPBEXexcBad9 3 6 2" xfId="27638"/>
    <cellStyle name="SAPBEXexcBad9 3 6 2 2" xfId="27639"/>
    <cellStyle name="SAPBEXexcBad9 3 6 2 2 2" xfId="27640"/>
    <cellStyle name="SAPBEXexcBad9 3 6 2 3" xfId="27641"/>
    <cellStyle name="SAPBEXexcBad9 3 6 3" xfId="27642"/>
    <cellStyle name="SAPBEXexcBad9 3 6 3 2" xfId="27643"/>
    <cellStyle name="SAPBEXexcBad9 3 6 3 2 2" xfId="27644"/>
    <cellStyle name="SAPBEXexcBad9 3 6 3 3" xfId="27645"/>
    <cellStyle name="SAPBEXexcBad9 3 6 4" xfId="27646"/>
    <cellStyle name="SAPBEXexcBad9 3 6 4 2" xfId="27647"/>
    <cellStyle name="SAPBEXexcBad9 3 6 5" xfId="27648"/>
    <cellStyle name="SAPBEXexcBad9 3 6 5 2" xfId="27649"/>
    <cellStyle name="SAPBEXexcBad9 3 6 6" xfId="27650"/>
    <cellStyle name="SAPBEXexcBad9 3 7" xfId="27651"/>
    <cellStyle name="SAPBEXexcBad9 3 7 2" xfId="27652"/>
    <cellStyle name="SAPBEXexcBad9 3 7 2 2" xfId="27653"/>
    <cellStyle name="SAPBEXexcBad9 3 7 2 2 2" xfId="27654"/>
    <cellStyle name="SAPBEXexcBad9 3 7 2 3" xfId="27655"/>
    <cellStyle name="SAPBEXexcBad9 3 7 3" xfId="27656"/>
    <cellStyle name="SAPBEXexcBad9 3 7 3 2" xfId="27657"/>
    <cellStyle name="SAPBEXexcBad9 3 7 3 2 2" xfId="27658"/>
    <cellStyle name="SAPBEXexcBad9 3 7 3 3" xfId="27659"/>
    <cellStyle name="SAPBEXexcBad9 3 7 4" xfId="27660"/>
    <cellStyle name="SAPBEXexcBad9 3 7 4 2" xfId="27661"/>
    <cellStyle name="SAPBEXexcBad9 3 7 5" xfId="27662"/>
    <cellStyle name="SAPBEXexcBad9 3 7 5 2" xfId="27663"/>
    <cellStyle name="SAPBEXexcBad9 3 7 6" xfId="27664"/>
    <cellStyle name="SAPBEXexcBad9 3 8" xfId="27665"/>
    <cellStyle name="SAPBEXexcBad9 3 8 2" xfId="27666"/>
    <cellStyle name="SAPBEXexcBad9 3 8 2 2" xfId="27667"/>
    <cellStyle name="SAPBEXexcBad9 3 8 2 3" xfId="27668"/>
    <cellStyle name="SAPBEXexcBad9 3 8 3" xfId="27669"/>
    <cellStyle name="SAPBEXexcBad9 3 8 4" xfId="27670"/>
    <cellStyle name="SAPBEXexcBad9 3 9" xfId="27671"/>
    <cellStyle name="SAPBEXexcBad9 3 9 2" xfId="27672"/>
    <cellStyle name="SAPBEXexcBad9 3 9 2 2" xfId="27673"/>
    <cellStyle name="SAPBEXexcBad9 3 9 2 3" xfId="27674"/>
    <cellStyle name="SAPBEXexcBad9 3 9 3" xfId="27675"/>
    <cellStyle name="SAPBEXexcBad9 3 9 4" xfId="27676"/>
    <cellStyle name="SAPBEXexcBad9 3_401K Summary" xfId="27677"/>
    <cellStyle name="SAPBEXexcBad9 4" xfId="27678"/>
    <cellStyle name="SAPBEXexcBad9 4 10" xfId="27679"/>
    <cellStyle name="SAPBEXexcBad9 4 10 2" xfId="27680"/>
    <cellStyle name="SAPBEXexcBad9 4 10 2 2" xfId="27681"/>
    <cellStyle name="SAPBEXexcBad9 4 10 3" xfId="27682"/>
    <cellStyle name="SAPBEXexcBad9 4 11" xfId="27683"/>
    <cellStyle name="SAPBEXexcBad9 4 11 2" xfId="27684"/>
    <cellStyle name="SAPBEXexcBad9 4 11 2 2" xfId="27685"/>
    <cellStyle name="SAPBEXexcBad9 4 11 3" xfId="27686"/>
    <cellStyle name="SAPBEXexcBad9 4 12" xfId="27687"/>
    <cellStyle name="SAPBEXexcBad9 4 12 2" xfId="27688"/>
    <cellStyle name="SAPBEXexcBad9 4 13" xfId="27689"/>
    <cellStyle name="SAPBEXexcBad9 4 2" xfId="27690"/>
    <cellStyle name="SAPBEXexcBad9 4 2 2" xfId="27691"/>
    <cellStyle name="SAPBEXexcBad9 4 2 2 2" xfId="27692"/>
    <cellStyle name="SAPBEXexcBad9 4 2 2 3" xfId="27693"/>
    <cellStyle name="SAPBEXexcBad9 4 2 3" xfId="27694"/>
    <cellStyle name="SAPBEXexcBad9 4 2 4" xfId="27695"/>
    <cellStyle name="SAPBEXexcBad9 4 2_Other Benefits Allocation %" xfId="27696"/>
    <cellStyle name="SAPBEXexcBad9 4 3" xfId="27697"/>
    <cellStyle name="SAPBEXexcBad9 4 3 2" xfId="27698"/>
    <cellStyle name="SAPBEXexcBad9 4 3 2 2" xfId="27699"/>
    <cellStyle name="SAPBEXexcBad9 4 3 2 2 2" xfId="27700"/>
    <cellStyle name="SAPBEXexcBad9 4 3 2 2 2 2" xfId="27701"/>
    <cellStyle name="SAPBEXexcBad9 4 3 2 2 3" xfId="27702"/>
    <cellStyle name="SAPBEXexcBad9 4 3 2 3" xfId="27703"/>
    <cellStyle name="SAPBEXexcBad9 4 3 2 3 2" xfId="27704"/>
    <cellStyle name="SAPBEXexcBad9 4 3 2 3 2 2" xfId="27705"/>
    <cellStyle name="SAPBEXexcBad9 4 3 2 3 3" xfId="27706"/>
    <cellStyle name="SAPBEXexcBad9 4 3 2 4" xfId="27707"/>
    <cellStyle name="SAPBEXexcBad9 4 3 2 4 2" xfId="27708"/>
    <cellStyle name="SAPBEXexcBad9 4 3 2 5" xfId="27709"/>
    <cellStyle name="SAPBEXexcBad9 4 3 2 5 2" xfId="27710"/>
    <cellStyle name="SAPBEXexcBad9 4 3 2 6" xfId="27711"/>
    <cellStyle name="SAPBEXexcBad9 4 3 3" xfId="27712"/>
    <cellStyle name="SAPBEXexcBad9 4 3 3 2" xfId="27713"/>
    <cellStyle name="SAPBEXexcBad9 4 3 3 2 2" xfId="27714"/>
    <cellStyle name="SAPBEXexcBad9 4 3 3 2 2 2" xfId="27715"/>
    <cellStyle name="SAPBEXexcBad9 4 3 3 2 3" xfId="27716"/>
    <cellStyle name="SAPBEXexcBad9 4 3 3 3" xfId="27717"/>
    <cellStyle name="SAPBEXexcBad9 4 3 3 3 2" xfId="27718"/>
    <cellStyle name="SAPBEXexcBad9 4 3 3 3 2 2" xfId="27719"/>
    <cellStyle name="SAPBEXexcBad9 4 3 3 3 3" xfId="27720"/>
    <cellStyle name="SAPBEXexcBad9 4 3 3 4" xfId="27721"/>
    <cellStyle name="SAPBEXexcBad9 4 3 3 4 2" xfId="27722"/>
    <cellStyle name="SAPBEXexcBad9 4 3 3 5" xfId="27723"/>
    <cellStyle name="SAPBEXexcBad9 4 3 3 5 2" xfId="27724"/>
    <cellStyle name="SAPBEXexcBad9 4 3 3 6" xfId="27725"/>
    <cellStyle name="SAPBEXexcBad9 4 3 4" xfId="27726"/>
    <cellStyle name="SAPBEXexcBad9 4 3 4 2" xfId="27727"/>
    <cellStyle name="SAPBEXexcBad9 4 3 4 2 2" xfId="27728"/>
    <cellStyle name="SAPBEXexcBad9 4 3 4 3" xfId="27729"/>
    <cellStyle name="SAPBEXexcBad9 4 3 5" xfId="27730"/>
    <cellStyle name="SAPBEXexcBad9 4 3 5 2" xfId="27731"/>
    <cellStyle name="SAPBEXexcBad9 4 3 5 2 2" xfId="27732"/>
    <cellStyle name="SAPBEXexcBad9 4 3 5 3" xfId="27733"/>
    <cellStyle name="SAPBEXexcBad9 4 3 6" xfId="27734"/>
    <cellStyle name="SAPBEXexcBad9 4 3 6 2" xfId="27735"/>
    <cellStyle name="SAPBEXexcBad9 4 3 7" xfId="27736"/>
    <cellStyle name="SAPBEXexcBad9 4 3 7 2" xfId="27737"/>
    <cellStyle name="SAPBEXexcBad9 4 3 8" xfId="27738"/>
    <cellStyle name="SAPBEXexcBad9 4 3_Other Benefits Allocation %" xfId="27739"/>
    <cellStyle name="SAPBEXexcBad9 4 4" xfId="27740"/>
    <cellStyle name="SAPBEXexcBad9 4 4 2" xfId="27741"/>
    <cellStyle name="SAPBEXexcBad9 4 4 2 2" xfId="27742"/>
    <cellStyle name="SAPBEXexcBad9 4 4 2 3" xfId="27743"/>
    <cellStyle name="SAPBEXexcBad9 4 4 3" xfId="27744"/>
    <cellStyle name="SAPBEXexcBad9 4 4 4" xfId="27745"/>
    <cellStyle name="SAPBEXexcBad9 4 5" xfId="27746"/>
    <cellStyle name="SAPBEXexcBad9 4 5 2" xfId="27747"/>
    <cellStyle name="SAPBEXexcBad9 4 5 2 2" xfId="27748"/>
    <cellStyle name="SAPBEXexcBad9 4 5 2 3" xfId="27749"/>
    <cellStyle name="SAPBEXexcBad9 4 5 3" xfId="27750"/>
    <cellStyle name="SAPBEXexcBad9 4 5 4" xfId="27751"/>
    <cellStyle name="SAPBEXexcBad9 4 6" xfId="27752"/>
    <cellStyle name="SAPBEXexcBad9 4 6 2" xfId="27753"/>
    <cellStyle name="SAPBEXexcBad9 4 6 2 2" xfId="27754"/>
    <cellStyle name="SAPBEXexcBad9 4 6 2 3" xfId="27755"/>
    <cellStyle name="SAPBEXexcBad9 4 6 3" xfId="27756"/>
    <cellStyle name="SAPBEXexcBad9 4 6 4" xfId="27757"/>
    <cellStyle name="SAPBEXexcBad9 4 7" xfId="27758"/>
    <cellStyle name="SAPBEXexcBad9 4 7 2" xfId="27759"/>
    <cellStyle name="SAPBEXexcBad9 4 7 2 2" xfId="27760"/>
    <cellStyle name="SAPBEXexcBad9 4 7 3" xfId="27761"/>
    <cellStyle name="SAPBEXexcBad9 4 8" xfId="27762"/>
    <cellStyle name="SAPBEXexcBad9 4 8 2" xfId="27763"/>
    <cellStyle name="SAPBEXexcBad9 4 8 2 2" xfId="27764"/>
    <cellStyle name="SAPBEXexcBad9 4 8 3" xfId="27765"/>
    <cellStyle name="SAPBEXexcBad9 4 9" xfId="27766"/>
    <cellStyle name="SAPBEXexcBad9 4 9 2" xfId="27767"/>
    <cellStyle name="SAPBEXexcBad9 4 9 2 2" xfId="27768"/>
    <cellStyle name="SAPBEXexcBad9 4 9 3" xfId="27769"/>
    <cellStyle name="SAPBEXexcBad9 4_401K Summary" xfId="27770"/>
    <cellStyle name="SAPBEXexcBad9 5" xfId="27771"/>
    <cellStyle name="SAPBEXexcBad9 5 2" xfId="27772"/>
    <cellStyle name="SAPBEXexcBad9 5 2 2" xfId="27773"/>
    <cellStyle name="SAPBEXexcBad9 5 2 2 2" xfId="27774"/>
    <cellStyle name="SAPBEXexcBad9 5 2 2 3" xfId="27775"/>
    <cellStyle name="SAPBEXexcBad9 5 2 3" xfId="27776"/>
    <cellStyle name="SAPBEXexcBad9 5 2 4" xfId="27777"/>
    <cellStyle name="SAPBEXexcBad9 5 3" xfId="27778"/>
    <cellStyle name="SAPBEXexcBad9 5 3 2" xfId="27779"/>
    <cellStyle name="SAPBEXexcBad9 5 3 2 2" xfId="27780"/>
    <cellStyle name="SAPBEXexcBad9 5 3 2 3" xfId="27781"/>
    <cellStyle name="SAPBEXexcBad9 5 3 3" xfId="27782"/>
    <cellStyle name="SAPBEXexcBad9 5 3 4" xfId="27783"/>
    <cellStyle name="SAPBEXexcBad9 5 4" xfId="27784"/>
    <cellStyle name="SAPBEXexcBad9 5 4 2" xfId="27785"/>
    <cellStyle name="SAPBEXexcBad9 5 4 2 2" xfId="27786"/>
    <cellStyle name="SAPBEXexcBad9 5 4 2 3" xfId="27787"/>
    <cellStyle name="SAPBEXexcBad9 5 4 3" xfId="27788"/>
    <cellStyle name="SAPBEXexcBad9 5 4 4" xfId="27789"/>
    <cellStyle name="SAPBEXexcBad9 5 5" xfId="27790"/>
    <cellStyle name="SAPBEXexcBad9 5 5 2" xfId="27791"/>
    <cellStyle name="SAPBEXexcBad9 5 5 2 2" xfId="27792"/>
    <cellStyle name="SAPBEXexcBad9 5 5 2 3" xfId="27793"/>
    <cellStyle name="SAPBEXexcBad9 5 5 3" xfId="27794"/>
    <cellStyle name="SAPBEXexcBad9 5 5 4" xfId="27795"/>
    <cellStyle name="SAPBEXexcBad9 5 6" xfId="27796"/>
    <cellStyle name="SAPBEXexcBad9 5 6 2" xfId="27797"/>
    <cellStyle name="SAPBEXexcBad9 5 6 2 2" xfId="27798"/>
    <cellStyle name="SAPBEXexcBad9 5 6 2 3" xfId="27799"/>
    <cellStyle name="SAPBEXexcBad9 5 6 3" xfId="27800"/>
    <cellStyle name="SAPBEXexcBad9 5 6 4" xfId="27801"/>
    <cellStyle name="SAPBEXexcBad9 5 7" xfId="27802"/>
    <cellStyle name="SAPBEXexcBad9 5 7 2" xfId="27803"/>
    <cellStyle name="SAPBEXexcBad9 5 7 3" xfId="27804"/>
    <cellStyle name="SAPBEXexcBad9 5 8" xfId="27805"/>
    <cellStyle name="SAPBEXexcBad9 5 9" xfId="27806"/>
    <cellStyle name="SAPBEXexcBad9 5_Other Benefits Allocation %" xfId="27807"/>
    <cellStyle name="SAPBEXexcBad9 6" xfId="27808"/>
    <cellStyle name="SAPBEXexcBad9 6 10" xfId="63237"/>
    <cellStyle name="SAPBEXexcBad9 6 2" xfId="27809"/>
    <cellStyle name="SAPBEXexcBad9 6 2 2" xfId="27810"/>
    <cellStyle name="SAPBEXexcBad9 6 2 2 2" xfId="27811"/>
    <cellStyle name="SAPBEXexcBad9 6 2 2 3" xfId="27812"/>
    <cellStyle name="SAPBEXexcBad9 6 2 3" xfId="27813"/>
    <cellStyle name="SAPBEXexcBad9 6 2 4" xfId="27814"/>
    <cellStyle name="SAPBEXexcBad9 6 3" xfId="27815"/>
    <cellStyle name="SAPBEXexcBad9 6 3 2" xfId="27816"/>
    <cellStyle name="SAPBEXexcBad9 6 3 2 2" xfId="27817"/>
    <cellStyle name="SAPBEXexcBad9 6 3 2 3" xfId="27818"/>
    <cellStyle name="SAPBEXexcBad9 6 3 3" xfId="27819"/>
    <cellStyle name="SAPBEXexcBad9 6 3 4" xfId="27820"/>
    <cellStyle name="SAPBEXexcBad9 6 4" xfId="27821"/>
    <cellStyle name="SAPBEXexcBad9 6 4 2" xfId="27822"/>
    <cellStyle name="SAPBEXexcBad9 6 4 2 2" xfId="27823"/>
    <cellStyle name="SAPBEXexcBad9 6 4 2 3" xfId="27824"/>
    <cellStyle name="SAPBEXexcBad9 6 4 3" xfId="27825"/>
    <cellStyle name="SAPBEXexcBad9 6 4 4" xfId="27826"/>
    <cellStyle name="SAPBEXexcBad9 6 5" xfId="27827"/>
    <cellStyle name="SAPBEXexcBad9 6 5 2" xfId="27828"/>
    <cellStyle name="SAPBEXexcBad9 6 5 2 2" xfId="27829"/>
    <cellStyle name="SAPBEXexcBad9 6 5 2 3" xfId="27830"/>
    <cellStyle name="SAPBEXexcBad9 6 5 3" xfId="27831"/>
    <cellStyle name="SAPBEXexcBad9 6 5 4" xfId="27832"/>
    <cellStyle name="SAPBEXexcBad9 6 6" xfId="27833"/>
    <cellStyle name="SAPBEXexcBad9 6 6 2" xfId="27834"/>
    <cellStyle name="SAPBEXexcBad9 6 6 2 2" xfId="27835"/>
    <cellStyle name="SAPBEXexcBad9 6 6 2 3" xfId="27836"/>
    <cellStyle name="SAPBEXexcBad9 6 6 3" xfId="27837"/>
    <cellStyle name="SAPBEXexcBad9 6 6 4" xfId="27838"/>
    <cellStyle name="SAPBEXexcBad9 6 7" xfId="27839"/>
    <cellStyle name="SAPBEXexcBad9 6 7 2" xfId="27840"/>
    <cellStyle name="SAPBEXexcBad9 6 7 3" xfId="27841"/>
    <cellStyle name="SAPBEXexcBad9 6 8" xfId="27842"/>
    <cellStyle name="SAPBEXexcBad9 6 9" xfId="27843"/>
    <cellStyle name="SAPBEXexcBad9 6_Other Benefits Allocation %" xfId="27844"/>
    <cellStyle name="SAPBEXexcBad9 7" xfId="27845"/>
    <cellStyle name="SAPBEXexcBad9 7 2" xfId="27846"/>
    <cellStyle name="SAPBEXexcBad9 7 2 2" xfId="27847"/>
    <cellStyle name="SAPBEXexcBad9 7 2 3" xfId="27848"/>
    <cellStyle name="SAPBEXexcBad9 7 3" xfId="27849"/>
    <cellStyle name="SAPBEXexcBad9 7 4" xfId="27850"/>
    <cellStyle name="SAPBEXexcBad9 7_Other Benefits Allocation %" xfId="27851"/>
    <cellStyle name="SAPBEXexcBad9 8" xfId="27852"/>
    <cellStyle name="SAPBEXexcBad9 8 2" xfId="27853"/>
    <cellStyle name="SAPBEXexcBad9 8 2 2" xfId="27854"/>
    <cellStyle name="SAPBEXexcBad9 8 2 3" xfId="27855"/>
    <cellStyle name="SAPBEXexcBad9 8 3" xfId="27856"/>
    <cellStyle name="SAPBEXexcBad9 8 4" xfId="27857"/>
    <cellStyle name="SAPBEXexcBad9 8_Other Benefits Allocation %" xfId="27858"/>
    <cellStyle name="SAPBEXexcBad9 9" xfId="27859"/>
    <cellStyle name="SAPBEXexcBad9 9 2" xfId="27860"/>
    <cellStyle name="SAPBEXexcBad9 9 2 2" xfId="27861"/>
    <cellStyle name="SAPBEXexcBad9 9 2 2 2" xfId="27862"/>
    <cellStyle name="SAPBEXexcBad9 9 2 2 2 2" xfId="27863"/>
    <cellStyle name="SAPBEXexcBad9 9 2 2 3" xfId="27864"/>
    <cellStyle name="SAPBEXexcBad9 9 2 3" xfId="27865"/>
    <cellStyle name="SAPBEXexcBad9 9 2 3 2" xfId="27866"/>
    <cellStyle name="SAPBEXexcBad9 9 2 3 2 2" xfId="27867"/>
    <cellStyle name="SAPBEXexcBad9 9 2 3 3" xfId="27868"/>
    <cellStyle name="SAPBEXexcBad9 9 2 4" xfId="27869"/>
    <cellStyle name="SAPBEXexcBad9 9 2 4 2" xfId="27870"/>
    <cellStyle name="SAPBEXexcBad9 9 2 5" xfId="27871"/>
    <cellStyle name="SAPBEXexcBad9 9 2 5 2" xfId="27872"/>
    <cellStyle name="SAPBEXexcBad9 9 2 6" xfId="27873"/>
    <cellStyle name="SAPBEXexcBad9 9 3" xfId="27874"/>
    <cellStyle name="SAPBEXexcBad9 9 3 2" xfId="27875"/>
    <cellStyle name="SAPBEXexcBad9 9 3 2 2" xfId="27876"/>
    <cellStyle name="SAPBEXexcBad9 9 3 2 2 2" xfId="27877"/>
    <cellStyle name="SAPBEXexcBad9 9 3 2 3" xfId="27878"/>
    <cellStyle name="SAPBEXexcBad9 9 3 3" xfId="27879"/>
    <cellStyle name="SAPBEXexcBad9 9 3 3 2" xfId="27880"/>
    <cellStyle name="SAPBEXexcBad9 9 3 3 2 2" xfId="27881"/>
    <cellStyle name="SAPBEXexcBad9 9 3 3 3" xfId="27882"/>
    <cellStyle name="SAPBEXexcBad9 9 3 4" xfId="27883"/>
    <cellStyle name="SAPBEXexcBad9 9 3 4 2" xfId="27884"/>
    <cellStyle name="SAPBEXexcBad9 9 3 5" xfId="27885"/>
    <cellStyle name="SAPBEXexcBad9 9 3 5 2" xfId="27886"/>
    <cellStyle name="SAPBEXexcBad9 9 3 6" xfId="27887"/>
    <cellStyle name="SAPBEXexcBad9 9 4" xfId="27888"/>
    <cellStyle name="SAPBEXexcBad9 9 4 2" xfId="27889"/>
    <cellStyle name="SAPBEXexcBad9 9 4 2 2" xfId="27890"/>
    <cellStyle name="SAPBEXexcBad9 9 4 3" xfId="27891"/>
    <cellStyle name="SAPBEXexcBad9 9 5" xfId="27892"/>
    <cellStyle name="SAPBEXexcBad9 9 5 2" xfId="27893"/>
    <cellStyle name="SAPBEXexcBad9 9 5 2 2" xfId="27894"/>
    <cellStyle name="SAPBEXexcBad9 9 5 3" xfId="27895"/>
    <cellStyle name="SAPBEXexcBad9 9 6" xfId="27896"/>
    <cellStyle name="SAPBEXexcBad9 9 6 2" xfId="27897"/>
    <cellStyle name="SAPBEXexcBad9 9 7" xfId="27898"/>
    <cellStyle name="SAPBEXexcBad9 9 7 2" xfId="27899"/>
    <cellStyle name="SAPBEXexcBad9 9 8" xfId="27900"/>
    <cellStyle name="SAPBEXexcBad9 9_Other Benefits Allocation %" xfId="27901"/>
    <cellStyle name="SAPBEXexcBad9_2015 WV1 (as of May 2015)" xfId="27902"/>
    <cellStyle name="SAPBEXexcCritical4" xfId="27903"/>
    <cellStyle name="SAPBEXexcCritical4 10" xfId="27904"/>
    <cellStyle name="SAPBEXexcCritical4 10 2" xfId="27905"/>
    <cellStyle name="SAPBEXexcCritical4 10 2 2" xfId="27906"/>
    <cellStyle name="SAPBEXexcCritical4 10 2 2 2" xfId="27907"/>
    <cellStyle name="SAPBEXexcCritical4 10 2 3" xfId="27908"/>
    <cellStyle name="SAPBEXexcCritical4 10 3" xfId="27909"/>
    <cellStyle name="SAPBEXexcCritical4 10 3 2" xfId="27910"/>
    <cellStyle name="SAPBEXexcCritical4 10 3 2 2" xfId="27911"/>
    <cellStyle name="SAPBEXexcCritical4 10 3 3" xfId="27912"/>
    <cellStyle name="SAPBEXexcCritical4 10 4" xfId="27913"/>
    <cellStyle name="SAPBEXexcCritical4 10 4 2" xfId="27914"/>
    <cellStyle name="SAPBEXexcCritical4 10 5" xfId="27915"/>
    <cellStyle name="SAPBEXexcCritical4 10 5 2" xfId="27916"/>
    <cellStyle name="SAPBEXexcCritical4 10 6" xfId="27917"/>
    <cellStyle name="SAPBEXexcCritical4 11" xfId="27918"/>
    <cellStyle name="SAPBEXexcCritical4 11 2" xfId="27919"/>
    <cellStyle name="SAPBEXexcCritical4 11 2 2" xfId="27920"/>
    <cellStyle name="SAPBEXexcCritical4 11 2 2 2" xfId="27921"/>
    <cellStyle name="SAPBEXexcCritical4 11 2 3" xfId="27922"/>
    <cellStyle name="SAPBEXexcCritical4 11 3" xfId="27923"/>
    <cellStyle name="SAPBEXexcCritical4 11 3 2" xfId="27924"/>
    <cellStyle name="SAPBEXexcCritical4 11 3 2 2" xfId="27925"/>
    <cellStyle name="SAPBEXexcCritical4 11 3 3" xfId="27926"/>
    <cellStyle name="SAPBEXexcCritical4 11 4" xfId="27927"/>
    <cellStyle name="SAPBEXexcCritical4 11 4 2" xfId="27928"/>
    <cellStyle name="SAPBEXexcCritical4 11 5" xfId="27929"/>
    <cellStyle name="SAPBEXexcCritical4 11 5 2" xfId="27930"/>
    <cellStyle name="SAPBEXexcCritical4 11 6" xfId="27931"/>
    <cellStyle name="SAPBEXexcCritical4 12" xfId="27932"/>
    <cellStyle name="SAPBEXexcCritical4 12 2" xfId="27933"/>
    <cellStyle name="SAPBEXexcCritical4 12 2 2" xfId="27934"/>
    <cellStyle name="SAPBEXexcCritical4 12 2 2 2" xfId="27935"/>
    <cellStyle name="SAPBEXexcCritical4 12 2 3" xfId="27936"/>
    <cellStyle name="SAPBEXexcCritical4 12 3" xfId="27937"/>
    <cellStyle name="SAPBEXexcCritical4 12 3 2" xfId="27938"/>
    <cellStyle name="SAPBEXexcCritical4 12 3 2 2" xfId="27939"/>
    <cellStyle name="SAPBEXexcCritical4 12 3 3" xfId="27940"/>
    <cellStyle name="SAPBEXexcCritical4 12 4" xfId="27941"/>
    <cellStyle name="SAPBEXexcCritical4 12 4 2" xfId="27942"/>
    <cellStyle name="SAPBEXexcCritical4 12 5" xfId="27943"/>
    <cellStyle name="SAPBEXexcCritical4 12 5 2" xfId="27944"/>
    <cellStyle name="SAPBEXexcCritical4 12 6" xfId="27945"/>
    <cellStyle name="SAPBEXexcCritical4 13" xfId="27946"/>
    <cellStyle name="SAPBEXexcCritical4 13 2" xfId="27947"/>
    <cellStyle name="SAPBEXexcCritical4 13 2 2" xfId="27948"/>
    <cellStyle name="SAPBEXexcCritical4 13 3" xfId="27949"/>
    <cellStyle name="SAPBEXexcCritical4 14" xfId="27950"/>
    <cellStyle name="SAPBEXexcCritical4 14 2" xfId="27951"/>
    <cellStyle name="SAPBEXexcCritical4 14 2 2" xfId="27952"/>
    <cellStyle name="SAPBEXexcCritical4 14 3" xfId="27953"/>
    <cellStyle name="SAPBEXexcCritical4 15" xfId="27954"/>
    <cellStyle name="SAPBEXexcCritical4 15 2" xfId="27955"/>
    <cellStyle name="SAPBEXexcCritical4 15 2 2" xfId="27956"/>
    <cellStyle name="SAPBEXexcCritical4 15 3" xfId="27957"/>
    <cellStyle name="SAPBEXexcCritical4 16" xfId="27958"/>
    <cellStyle name="SAPBEXexcCritical4 17" xfId="27959"/>
    <cellStyle name="SAPBEXexcCritical4 18" xfId="63238"/>
    <cellStyle name="SAPBEXexcCritical4 2" xfId="27960"/>
    <cellStyle name="SAPBEXexcCritical4 2 10" xfId="27961"/>
    <cellStyle name="SAPBEXexcCritical4 2 10 2" xfId="27962"/>
    <cellStyle name="SAPBEXexcCritical4 2 10 2 2" xfId="27963"/>
    <cellStyle name="SAPBEXexcCritical4 2 10 3" xfId="27964"/>
    <cellStyle name="SAPBEXexcCritical4 2 11" xfId="27965"/>
    <cellStyle name="SAPBEXexcCritical4 2 11 2" xfId="27966"/>
    <cellStyle name="SAPBEXexcCritical4 2 11 2 2" xfId="27967"/>
    <cellStyle name="SAPBEXexcCritical4 2 11 3" xfId="27968"/>
    <cellStyle name="SAPBEXexcCritical4 2 12" xfId="27969"/>
    <cellStyle name="SAPBEXexcCritical4 2 12 2" xfId="27970"/>
    <cellStyle name="SAPBEXexcCritical4 2 12 2 2" xfId="27971"/>
    <cellStyle name="SAPBEXexcCritical4 2 12 3" xfId="27972"/>
    <cellStyle name="SAPBEXexcCritical4 2 13" xfId="27973"/>
    <cellStyle name="SAPBEXexcCritical4 2 13 2" xfId="27974"/>
    <cellStyle name="SAPBEXexcCritical4 2 13 2 2" xfId="27975"/>
    <cellStyle name="SAPBEXexcCritical4 2 13 3" xfId="27976"/>
    <cellStyle name="SAPBEXexcCritical4 2 14" xfId="27977"/>
    <cellStyle name="SAPBEXexcCritical4 2 14 2" xfId="27978"/>
    <cellStyle name="SAPBEXexcCritical4 2 14 3" xfId="27979"/>
    <cellStyle name="SAPBEXexcCritical4 2 15" xfId="27980"/>
    <cellStyle name="SAPBEXexcCritical4 2 16" xfId="27981"/>
    <cellStyle name="SAPBEXexcCritical4 2 17" xfId="63239"/>
    <cellStyle name="SAPBEXexcCritical4 2 2" xfId="27982"/>
    <cellStyle name="SAPBEXexcCritical4 2 2 10" xfId="27983"/>
    <cellStyle name="SAPBEXexcCritical4 2 2 10 2" xfId="27984"/>
    <cellStyle name="SAPBEXexcCritical4 2 2 10 2 2" xfId="27985"/>
    <cellStyle name="SAPBEXexcCritical4 2 2 10 3" xfId="27986"/>
    <cellStyle name="SAPBEXexcCritical4 2 2 11" xfId="27987"/>
    <cellStyle name="SAPBEXexcCritical4 2 2 11 2" xfId="27988"/>
    <cellStyle name="SAPBEXexcCritical4 2 2 11 2 2" xfId="27989"/>
    <cellStyle name="SAPBEXexcCritical4 2 2 11 3" xfId="27990"/>
    <cellStyle name="SAPBEXexcCritical4 2 2 12" xfId="27991"/>
    <cellStyle name="SAPBEXexcCritical4 2 2 13" xfId="63240"/>
    <cellStyle name="SAPBEXexcCritical4 2 2 2" xfId="27992"/>
    <cellStyle name="SAPBEXexcCritical4 2 2 2 10" xfId="63241"/>
    <cellStyle name="SAPBEXexcCritical4 2 2 2 2" xfId="27993"/>
    <cellStyle name="SAPBEXexcCritical4 2 2 2 2 2" xfId="27994"/>
    <cellStyle name="SAPBEXexcCritical4 2 2 2 2 2 2" xfId="27995"/>
    <cellStyle name="SAPBEXexcCritical4 2 2 2 2 2 2 2" xfId="27996"/>
    <cellStyle name="SAPBEXexcCritical4 2 2 2 2 2 3" xfId="27997"/>
    <cellStyle name="SAPBEXexcCritical4 2 2 2 2 3" xfId="27998"/>
    <cellStyle name="SAPBEXexcCritical4 2 2 2 2 3 2" xfId="27999"/>
    <cellStyle name="SAPBEXexcCritical4 2 2 2 2 3 2 2" xfId="28000"/>
    <cellStyle name="SAPBEXexcCritical4 2 2 2 2 3 3" xfId="28001"/>
    <cellStyle name="SAPBEXexcCritical4 2 2 2 2 4" xfId="28002"/>
    <cellStyle name="SAPBEXexcCritical4 2 2 2 2 4 2" xfId="28003"/>
    <cellStyle name="SAPBEXexcCritical4 2 2 2 2 5" xfId="28004"/>
    <cellStyle name="SAPBEXexcCritical4 2 2 2 2 5 2" xfId="28005"/>
    <cellStyle name="SAPBEXexcCritical4 2 2 2 2 6" xfId="28006"/>
    <cellStyle name="SAPBEXexcCritical4 2 2 2 3" xfId="28007"/>
    <cellStyle name="SAPBEXexcCritical4 2 2 2 3 2" xfId="28008"/>
    <cellStyle name="SAPBEXexcCritical4 2 2 2 3 2 2" xfId="28009"/>
    <cellStyle name="SAPBEXexcCritical4 2 2 2 3 2 2 2" xfId="28010"/>
    <cellStyle name="SAPBEXexcCritical4 2 2 2 3 2 3" xfId="28011"/>
    <cellStyle name="SAPBEXexcCritical4 2 2 2 3 3" xfId="28012"/>
    <cellStyle name="SAPBEXexcCritical4 2 2 2 3 3 2" xfId="28013"/>
    <cellStyle name="SAPBEXexcCritical4 2 2 2 3 3 2 2" xfId="28014"/>
    <cellStyle name="SAPBEXexcCritical4 2 2 2 3 3 3" xfId="28015"/>
    <cellStyle name="SAPBEXexcCritical4 2 2 2 3 4" xfId="28016"/>
    <cellStyle name="SAPBEXexcCritical4 2 2 2 3 4 2" xfId="28017"/>
    <cellStyle name="SAPBEXexcCritical4 2 2 2 3 5" xfId="28018"/>
    <cellStyle name="SAPBEXexcCritical4 2 2 2 3 5 2" xfId="28019"/>
    <cellStyle name="SAPBEXexcCritical4 2 2 2 3 6" xfId="28020"/>
    <cellStyle name="SAPBEXexcCritical4 2 2 2 4" xfId="28021"/>
    <cellStyle name="SAPBEXexcCritical4 2 2 2 4 2" xfId="28022"/>
    <cellStyle name="SAPBEXexcCritical4 2 2 2 4 2 2" xfId="28023"/>
    <cellStyle name="SAPBEXexcCritical4 2 2 2 4 2 2 2" xfId="28024"/>
    <cellStyle name="SAPBEXexcCritical4 2 2 2 4 2 3" xfId="28025"/>
    <cellStyle name="SAPBEXexcCritical4 2 2 2 4 3" xfId="28026"/>
    <cellStyle name="SAPBEXexcCritical4 2 2 2 4 3 2" xfId="28027"/>
    <cellStyle name="SAPBEXexcCritical4 2 2 2 4 3 2 2" xfId="28028"/>
    <cellStyle name="SAPBEXexcCritical4 2 2 2 4 3 3" xfId="28029"/>
    <cellStyle name="SAPBEXexcCritical4 2 2 2 4 4" xfId="28030"/>
    <cellStyle name="SAPBEXexcCritical4 2 2 2 4 4 2" xfId="28031"/>
    <cellStyle name="SAPBEXexcCritical4 2 2 2 4 5" xfId="28032"/>
    <cellStyle name="SAPBEXexcCritical4 2 2 2 4 5 2" xfId="28033"/>
    <cellStyle name="SAPBEXexcCritical4 2 2 2 4 6" xfId="28034"/>
    <cellStyle name="SAPBEXexcCritical4 2 2 2 5" xfId="28035"/>
    <cellStyle name="SAPBEXexcCritical4 2 2 2 5 2" xfId="28036"/>
    <cellStyle name="SAPBEXexcCritical4 2 2 2 5 2 2" xfId="28037"/>
    <cellStyle name="SAPBEXexcCritical4 2 2 2 5 2 3" xfId="28038"/>
    <cellStyle name="SAPBEXexcCritical4 2 2 2 5 3" xfId="28039"/>
    <cellStyle name="SAPBEXexcCritical4 2 2 2 5 4" xfId="28040"/>
    <cellStyle name="SAPBEXexcCritical4 2 2 2 6" xfId="28041"/>
    <cellStyle name="SAPBEXexcCritical4 2 2 2 6 2" xfId="28042"/>
    <cellStyle name="SAPBEXexcCritical4 2 2 2 6 2 2" xfId="28043"/>
    <cellStyle name="SAPBEXexcCritical4 2 2 2 6 2 3" xfId="28044"/>
    <cellStyle name="SAPBEXexcCritical4 2 2 2 6 3" xfId="28045"/>
    <cellStyle name="SAPBEXexcCritical4 2 2 2 6 4" xfId="28046"/>
    <cellStyle name="SAPBEXexcCritical4 2 2 2 7" xfId="28047"/>
    <cellStyle name="SAPBEXexcCritical4 2 2 2 7 2" xfId="28048"/>
    <cellStyle name="SAPBEXexcCritical4 2 2 2 7 3" xfId="28049"/>
    <cellStyle name="SAPBEXexcCritical4 2 2 2 8" xfId="28050"/>
    <cellStyle name="SAPBEXexcCritical4 2 2 2 9" xfId="28051"/>
    <cellStyle name="SAPBEXexcCritical4 2 2 2_Other Benefits Allocation %" xfId="28052"/>
    <cellStyle name="SAPBEXexcCritical4 2 2 3" xfId="28053"/>
    <cellStyle name="SAPBEXexcCritical4 2 2 3 2" xfId="28054"/>
    <cellStyle name="SAPBEXexcCritical4 2 2 3 2 2" xfId="28055"/>
    <cellStyle name="SAPBEXexcCritical4 2 2 3 2 2 2" xfId="28056"/>
    <cellStyle name="SAPBEXexcCritical4 2 2 3 2 2 2 2" xfId="28057"/>
    <cellStyle name="SAPBEXexcCritical4 2 2 3 2 2 3" xfId="28058"/>
    <cellStyle name="SAPBEXexcCritical4 2 2 3 2 3" xfId="28059"/>
    <cellStyle name="SAPBEXexcCritical4 2 2 3 2 3 2" xfId="28060"/>
    <cellStyle name="SAPBEXexcCritical4 2 2 3 2 3 2 2" xfId="28061"/>
    <cellStyle name="SAPBEXexcCritical4 2 2 3 2 3 3" xfId="28062"/>
    <cellStyle name="SAPBEXexcCritical4 2 2 3 2 4" xfId="28063"/>
    <cellStyle name="SAPBEXexcCritical4 2 2 3 2 4 2" xfId="28064"/>
    <cellStyle name="SAPBEXexcCritical4 2 2 3 2 5" xfId="28065"/>
    <cellStyle name="SAPBEXexcCritical4 2 2 3 2 5 2" xfId="28066"/>
    <cellStyle name="SAPBEXexcCritical4 2 2 3 2 6" xfId="28067"/>
    <cellStyle name="SAPBEXexcCritical4 2 2 3 3" xfId="28068"/>
    <cellStyle name="SAPBEXexcCritical4 2 2 3 3 2" xfId="28069"/>
    <cellStyle name="SAPBEXexcCritical4 2 2 3 3 2 2" xfId="28070"/>
    <cellStyle name="SAPBEXexcCritical4 2 2 3 3 2 2 2" xfId="28071"/>
    <cellStyle name="SAPBEXexcCritical4 2 2 3 3 2 3" xfId="28072"/>
    <cellStyle name="SAPBEXexcCritical4 2 2 3 3 3" xfId="28073"/>
    <cellStyle name="SAPBEXexcCritical4 2 2 3 3 3 2" xfId="28074"/>
    <cellStyle name="SAPBEXexcCritical4 2 2 3 3 3 2 2" xfId="28075"/>
    <cellStyle name="SAPBEXexcCritical4 2 2 3 3 3 3" xfId="28076"/>
    <cellStyle name="SAPBEXexcCritical4 2 2 3 3 4" xfId="28077"/>
    <cellStyle name="SAPBEXexcCritical4 2 2 3 3 4 2" xfId="28078"/>
    <cellStyle name="SAPBEXexcCritical4 2 2 3 3 5" xfId="28079"/>
    <cellStyle name="SAPBEXexcCritical4 2 2 3 3 5 2" xfId="28080"/>
    <cellStyle name="SAPBEXexcCritical4 2 2 3 3 6" xfId="28081"/>
    <cellStyle name="SAPBEXexcCritical4 2 2 3 4" xfId="28082"/>
    <cellStyle name="SAPBEXexcCritical4 2 2 3 4 2" xfId="28083"/>
    <cellStyle name="SAPBEXexcCritical4 2 2 3 4 2 2" xfId="28084"/>
    <cellStyle name="SAPBEXexcCritical4 2 2 3 4 2 3" xfId="28085"/>
    <cellStyle name="SAPBEXexcCritical4 2 2 3 4 3" xfId="28086"/>
    <cellStyle name="SAPBEXexcCritical4 2 2 3 4 4" xfId="28087"/>
    <cellStyle name="SAPBEXexcCritical4 2 2 3 5" xfId="28088"/>
    <cellStyle name="SAPBEXexcCritical4 2 2 3 5 2" xfId="28089"/>
    <cellStyle name="SAPBEXexcCritical4 2 2 3 5 2 2" xfId="28090"/>
    <cellStyle name="SAPBEXexcCritical4 2 2 3 5 2 3" xfId="28091"/>
    <cellStyle name="SAPBEXexcCritical4 2 2 3 5 3" xfId="28092"/>
    <cellStyle name="SAPBEXexcCritical4 2 2 3 5 4" xfId="28093"/>
    <cellStyle name="SAPBEXexcCritical4 2 2 3 6" xfId="28094"/>
    <cellStyle name="SAPBEXexcCritical4 2 2 3 6 2" xfId="28095"/>
    <cellStyle name="SAPBEXexcCritical4 2 2 3 6 2 2" xfId="28096"/>
    <cellStyle name="SAPBEXexcCritical4 2 2 3 6 2 3" xfId="28097"/>
    <cellStyle name="SAPBEXexcCritical4 2 2 3 6 3" xfId="28098"/>
    <cellStyle name="SAPBEXexcCritical4 2 2 3 6 4" xfId="28099"/>
    <cellStyle name="SAPBEXexcCritical4 2 2 3 7" xfId="28100"/>
    <cellStyle name="SAPBEXexcCritical4 2 2 3 7 2" xfId="28101"/>
    <cellStyle name="SAPBEXexcCritical4 2 2 3 7 3" xfId="28102"/>
    <cellStyle name="SAPBEXexcCritical4 2 2 3 8" xfId="28103"/>
    <cellStyle name="SAPBEXexcCritical4 2 2 3 9" xfId="28104"/>
    <cellStyle name="SAPBEXexcCritical4 2 2 3_Other Benefits Allocation %" xfId="28105"/>
    <cellStyle name="SAPBEXexcCritical4 2 2 4" xfId="28106"/>
    <cellStyle name="SAPBEXexcCritical4 2 2 4 2" xfId="28107"/>
    <cellStyle name="SAPBEXexcCritical4 2 2 4 2 2" xfId="28108"/>
    <cellStyle name="SAPBEXexcCritical4 2 2 4 2 2 2" xfId="28109"/>
    <cellStyle name="SAPBEXexcCritical4 2 2 4 2 2 3" xfId="28110"/>
    <cellStyle name="SAPBEXexcCritical4 2 2 4 2 3" xfId="28111"/>
    <cellStyle name="SAPBEXexcCritical4 2 2 4 2 4" xfId="28112"/>
    <cellStyle name="SAPBEXexcCritical4 2 2 4 3" xfId="28113"/>
    <cellStyle name="SAPBEXexcCritical4 2 2 4 3 2" xfId="28114"/>
    <cellStyle name="SAPBEXexcCritical4 2 2 4 3 2 2" xfId="28115"/>
    <cellStyle name="SAPBEXexcCritical4 2 2 4 3 2 3" xfId="28116"/>
    <cellStyle name="SAPBEXexcCritical4 2 2 4 3 3" xfId="28117"/>
    <cellStyle name="SAPBEXexcCritical4 2 2 4 3 4" xfId="28118"/>
    <cellStyle name="SAPBEXexcCritical4 2 2 4 4" xfId="28119"/>
    <cellStyle name="SAPBEXexcCritical4 2 2 4 4 2" xfId="28120"/>
    <cellStyle name="SAPBEXexcCritical4 2 2 4 4 2 2" xfId="28121"/>
    <cellStyle name="SAPBEXexcCritical4 2 2 4 4 2 3" xfId="28122"/>
    <cellStyle name="SAPBEXexcCritical4 2 2 4 4 3" xfId="28123"/>
    <cellStyle name="SAPBEXexcCritical4 2 2 4 4 4" xfId="28124"/>
    <cellStyle name="SAPBEXexcCritical4 2 2 4 5" xfId="28125"/>
    <cellStyle name="SAPBEXexcCritical4 2 2 4 5 2" xfId="28126"/>
    <cellStyle name="SAPBEXexcCritical4 2 2 4 5 2 2" xfId="28127"/>
    <cellStyle name="SAPBEXexcCritical4 2 2 4 5 2 3" xfId="28128"/>
    <cellStyle name="SAPBEXexcCritical4 2 2 4 5 3" xfId="28129"/>
    <cellStyle name="SAPBEXexcCritical4 2 2 4 5 4" xfId="28130"/>
    <cellStyle name="SAPBEXexcCritical4 2 2 4 6" xfId="28131"/>
    <cellStyle name="SAPBEXexcCritical4 2 2 4 6 2" xfId="28132"/>
    <cellStyle name="SAPBEXexcCritical4 2 2 4 6 2 2" xfId="28133"/>
    <cellStyle name="SAPBEXexcCritical4 2 2 4 6 2 3" xfId="28134"/>
    <cellStyle name="SAPBEXexcCritical4 2 2 4 6 3" xfId="28135"/>
    <cellStyle name="SAPBEXexcCritical4 2 2 4 6 4" xfId="28136"/>
    <cellStyle name="SAPBEXexcCritical4 2 2 4 7" xfId="28137"/>
    <cellStyle name="SAPBEXexcCritical4 2 2 4 7 2" xfId="28138"/>
    <cellStyle name="SAPBEXexcCritical4 2 2 4 7 3" xfId="28139"/>
    <cellStyle name="SAPBEXexcCritical4 2 2 4 8" xfId="28140"/>
    <cellStyle name="SAPBEXexcCritical4 2 2 4 9" xfId="28141"/>
    <cellStyle name="SAPBEXexcCritical4 2 2 5" xfId="28142"/>
    <cellStyle name="SAPBEXexcCritical4 2 2 5 2" xfId="28143"/>
    <cellStyle name="SAPBEXexcCritical4 2 2 5 2 2" xfId="28144"/>
    <cellStyle name="SAPBEXexcCritical4 2 2 5 2 3" xfId="28145"/>
    <cellStyle name="SAPBEXexcCritical4 2 2 5 3" xfId="28146"/>
    <cellStyle name="SAPBEXexcCritical4 2 2 5 4" xfId="28147"/>
    <cellStyle name="SAPBEXexcCritical4 2 2 6" xfId="28148"/>
    <cellStyle name="SAPBEXexcCritical4 2 2 6 2" xfId="28149"/>
    <cellStyle name="SAPBEXexcCritical4 2 2 6 2 2" xfId="28150"/>
    <cellStyle name="SAPBEXexcCritical4 2 2 6 2 3" xfId="28151"/>
    <cellStyle name="SAPBEXexcCritical4 2 2 6 3" xfId="28152"/>
    <cellStyle name="SAPBEXexcCritical4 2 2 6 4" xfId="28153"/>
    <cellStyle name="SAPBEXexcCritical4 2 2 7" xfId="28154"/>
    <cellStyle name="SAPBEXexcCritical4 2 2 7 2" xfId="28155"/>
    <cellStyle name="SAPBEXexcCritical4 2 2 7 2 2" xfId="28156"/>
    <cellStyle name="SAPBEXexcCritical4 2 2 7 2 3" xfId="28157"/>
    <cellStyle name="SAPBEXexcCritical4 2 2 7 3" xfId="28158"/>
    <cellStyle name="SAPBEXexcCritical4 2 2 7 4" xfId="28159"/>
    <cellStyle name="SAPBEXexcCritical4 2 2 8" xfId="28160"/>
    <cellStyle name="SAPBEXexcCritical4 2 2 8 2" xfId="28161"/>
    <cellStyle name="SAPBEXexcCritical4 2 2 8 2 2" xfId="28162"/>
    <cellStyle name="SAPBEXexcCritical4 2 2 8 2 3" xfId="28163"/>
    <cellStyle name="SAPBEXexcCritical4 2 2 8 3" xfId="28164"/>
    <cellStyle name="SAPBEXexcCritical4 2 2 8 4" xfId="28165"/>
    <cellStyle name="SAPBEXexcCritical4 2 2 9" xfId="28166"/>
    <cellStyle name="SAPBEXexcCritical4 2 2 9 2" xfId="28167"/>
    <cellStyle name="SAPBEXexcCritical4 2 2 9 2 2" xfId="28168"/>
    <cellStyle name="SAPBEXexcCritical4 2 2 9 2 3" xfId="28169"/>
    <cellStyle name="SAPBEXexcCritical4 2 2 9 3" xfId="28170"/>
    <cellStyle name="SAPBEXexcCritical4 2 2 9 4" xfId="28171"/>
    <cellStyle name="SAPBEXexcCritical4 2 2_401K Summary" xfId="28172"/>
    <cellStyle name="SAPBEXexcCritical4 2 3" xfId="28173"/>
    <cellStyle name="SAPBEXexcCritical4 2 3 10" xfId="28174"/>
    <cellStyle name="SAPBEXexcCritical4 2 3 10 2" xfId="28175"/>
    <cellStyle name="SAPBEXexcCritical4 2 3 10 2 2" xfId="28176"/>
    <cellStyle name="SAPBEXexcCritical4 2 3 10 3" xfId="28177"/>
    <cellStyle name="SAPBEXexcCritical4 2 3 11" xfId="28178"/>
    <cellStyle name="SAPBEXexcCritical4 2 3 11 2" xfId="28179"/>
    <cellStyle name="SAPBEXexcCritical4 2 3 11 2 2" xfId="28180"/>
    <cellStyle name="SAPBEXexcCritical4 2 3 11 3" xfId="28181"/>
    <cellStyle name="SAPBEXexcCritical4 2 3 12" xfId="28182"/>
    <cellStyle name="SAPBEXexcCritical4 2 3 13" xfId="63242"/>
    <cellStyle name="SAPBEXexcCritical4 2 3 2" xfId="28183"/>
    <cellStyle name="SAPBEXexcCritical4 2 3 2 2" xfId="28184"/>
    <cellStyle name="SAPBEXexcCritical4 2 3 2 2 2" xfId="28185"/>
    <cellStyle name="SAPBEXexcCritical4 2 3 2 2 2 2" xfId="28186"/>
    <cellStyle name="SAPBEXexcCritical4 2 3 2 2 2 2 2" xfId="28187"/>
    <cellStyle name="SAPBEXexcCritical4 2 3 2 2 2 3" xfId="28188"/>
    <cellStyle name="SAPBEXexcCritical4 2 3 2 2 3" xfId="28189"/>
    <cellStyle name="SAPBEXexcCritical4 2 3 2 2 3 2" xfId="28190"/>
    <cellStyle name="SAPBEXexcCritical4 2 3 2 2 3 2 2" xfId="28191"/>
    <cellStyle name="SAPBEXexcCritical4 2 3 2 2 3 3" xfId="28192"/>
    <cellStyle name="SAPBEXexcCritical4 2 3 2 2 4" xfId="28193"/>
    <cellStyle name="SAPBEXexcCritical4 2 3 2 2 4 2" xfId="28194"/>
    <cellStyle name="SAPBEXexcCritical4 2 3 2 2 5" xfId="28195"/>
    <cellStyle name="SAPBEXexcCritical4 2 3 2 2 5 2" xfId="28196"/>
    <cellStyle name="SAPBEXexcCritical4 2 3 2 2 6" xfId="28197"/>
    <cellStyle name="SAPBEXexcCritical4 2 3 2 3" xfId="28198"/>
    <cellStyle name="SAPBEXexcCritical4 2 3 2 3 2" xfId="28199"/>
    <cellStyle name="SAPBEXexcCritical4 2 3 2 3 2 2" xfId="28200"/>
    <cellStyle name="SAPBEXexcCritical4 2 3 2 3 2 2 2" xfId="28201"/>
    <cellStyle name="SAPBEXexcCritical4 2 3 2 3 2 3" xfId="28202"/>
    <cellStyle name="SAPBEXexcCritical4 2 3 2 3 3" xfId="28203"/>
    <cellStyle name="SAPBEXexcCritical4 2 3 2 3 3 2" xfId="28204"/>
    <cellStyle name="SAPBEXexcCritical4 2 3 2 3 3 2 2" xfId="28205"/>
    <cellStyle name="SAPBEXexcCritical4 2 3 2 3 3 3" xfId="28206"/>
    <cellStyle name="SAPBEXexcCritical4 2 3 2 3 4" xfId="28207"/>
    <cellStyle name="SAPBEXexcCritical4 2 3 2 3 4 2" xfId="28208"/>
    <cellStyle name="SAPBEXexcCritical4 2 3 2 3 5" xfId="28209"/>
    <cellStyle name="SAPBEXexcCritical4 2 3 2 3 5 2" xfId="28210"/>
    <cellStyle name="SAPBEXexcCritical4 2 3 2 3 6" xfId="28211"/>
    <cellStyle name="SAPBEXexcCritical4 2 3 2 4" xfId="28212"/>
    <cellStyle name="SAPBEXexcCritical4 2 3 2 4 2" xfId="28213"/>
    <cellStyle name="SAPBEXexcCritical4 2 3 2 4 2 2" xfId="28214"/>
    <cellStyle name="SAPBEXexcCritical4 2 3 2 4 2 2 2" xfId="28215"/>
    <cellStyle name="SAPBEXexcCritical4 2 3 2 4 2 3" xfId="28216"/>
    <cellStyle name="SAPBEXexcCritical4 2 3 2 4 3" xfId="28217"/>
    <cellStyle name="SAPBEXexcCritical4 2 3 2 4 3 2" xfId="28218"/>
    <cellStyle name="SAPBEXexcCritical4 2 3 2 4 3 2 2" xfId="28219"/>
    <cellStyle name="SAPBEXexcCritical4 2 3 2 4 3 3" xfId="28220"/>
    <cellStyle name="SAPBEXexcCritical4 2 3 2 4 4" xfId="28221"/>
    <cellStyle name="SAPBEXexcCritical4 2 3 2 4 4 2" xfId="28222"/>
    <cellStyle name="SAPBEXexcCritical4 2 3 2 4 5" xfId="28223"/>
    <cellStyle name="SAPBEXexcCritical4 2 3 2 4 5 2" xfId="28224"/>
    <cellStyle name="SAPBEXexcCritical4 2 3 2 4 6" xfId="28225"/>
    <cellStyle name="SAPBEXexcCritical4 2 3 2 5" xfId="28226"/>
    <cellStyle name="SAPBEXexcCritical4 2 3 2 5 2" xfId="28227"/>
    <cellStyle name="SAPBEXexcCritical4 2 3 2 5 2 2" xfId="28228"/>
    <cellStyle name="SAPBEXexcCritical4 2 3 2 5 3" xfId="28229"/>
    <cellStyle name="SAPBEXexcCritical4 2 3 2 6" xfId="28230"/>
    <cellStyle name="SAPBEXexcCritical4 2 3 2 7" xfId="63243"/>
    <cellStyle name="SAPBEXexcCritical4 2 3 2_Other Benefits Allocation %" xfId="28231"/>
    <cellStyle name="SAPBEXexcCritical4 2 3 3" xfId="28232"/>
    <cellStyle name="SAPBEXexcCritical4 2 3 3 2" xfId="28233"/>
    <cellStyle name="SAPBEXexcCritical4 2 3 3 2 2" xfId="28234"/>
    <cellStyle name="SAPBEXexcCritical4 2 3 3 2 2 2" xfId="28235"/>
    <cellStyle name="SAPBEXexcCritical4 2 3 3 2 2 2 2" xfId="28236"/>
    <cellStyle name="SAPBEXexcCritical4 2 3 3 2 2 3" xfId="28237"/>
    <cellStyle name="SAPBEXexcCritical4 2 3 3 2 3" xfId="28238"/>
    <cellStyle name="SAPBEXexcCritical4 2 3 3 2 3 2" xfId="28239"/>
    <cellStyle name="SAPBEXexcCritical4 2 3 3 2 3 2 2" xfId="28240"/>
    <cellStyle name="SAPBEXexcCritical4 2 3 3 2 3 3" xfId="28241"/>
    <cellStyle name="SAPBEXexcCritical4 2 3 3 2 4" xfId="28242"/>
    <cellStyle name="SAPBEXexcCritical4 2 3 3 2 4 2" xfId="28243"/>
    <cellStyle name="SAPBEXexcCritical4 2 3 3 2 5" xfId="28244"/>
    <cellStyle name="SAPBEXexcCritical4 2 3 3 2 5 2" xfId="28245"/>
    <cellStyle name="SAPBEXexcCritical4 2 3 3 2 6" xfId="28246"/>
    <cellStyle name="SAPBEXexcCritical4 2 3 3 3" xfId="28247"/>
    <cellStyle name="SAPBEXexcCritical4 2 3 3 3 2" xfId="28248"/>
    <cellStyle name="SAPBEXexcCritical4 2 3 3 3 2 2" xfId="28249"/>
    <cellStyle name="SAPBEXexcCritical4 2 3 3 3 2 2 2" xfId="28250"/>
    <cellStyle name="SAPBEXexcCritical4 2 3 3 3 2 3" xfId="28251"/>
    <cellStyle name="SAPBEXexcCritical4 2 3 3 3 3" xfId="28252"/>
    <cellStyle name="SAPBEXexcCritical4 2 3 3 3 3 2" xfId="28253"/>
    <cellStyle name="SAPBEXexcCritical4 2 3 3 3 3 2 2" xfId="28254"/>
    <cellStyle name="SAPBEXexcCritical4 2 3 3 3 3 3" xfId="28255"/>
    <cellStyle name="SAPBEXexcCritical4 2 3 3 3 4" xfId="28256"/>
    <cellStyle name="SAPBEXexcCritical4 2 3 3 3 4 2" xfId="28257"/>
    <cellStyle name="SAPBEXexcCritical4 2 3 3 3 5" xfId="28258"/>
    <cellStyle name="SAPBEXexcCritical4 2 3 3 3 5 2" xfId="28259"/>
    <cellStyle name="SAPBEXexcCritical4 2 3 3 3 6" xfId="28260"/>
    <cellStyle name="SAPBEXexcCritical4 2 3 3 4" xfId="28261"/>
    <cellStyle name="SAPBEXexcCritical4 2 3 3 4 2" xfId="28262"/>
    <cellStyle name="SAPBEXexcCritical4 2 3 3 4 2 2" xfId="28263"/>
    <cellStyle name="SAPBEXexcCritical4 2 3 3 4 3" xfId="28264"/>
    <cellStyle name="SAPBEXexcCritical4 2 3 3 5" xfId="28265"/>
    <cellStyle name="SAPBEXexcCritical4 2 3 3 5 2" xfId="28266"/>
    <cellStyle name="SAPBEXexcCritical4 2 3 3 5 2 2" xfId="28267"/>
    <cellStyle name="SAPBEXexcCritical4 2 3 3 5 3" xfId="28268"/>
    <cellStyle name="SAPBEXexcCritical4 2 3 3 6" xfId="28269"/>
    <cellStyle name="SAPBEXexcCritical4 2 3 3 6 2" xfId="28270"/>
    <cellStyle name="SAPBEXexcCritical4 2 3 3 7" xfId="28271"/>
    <cellStyle name="SAPBEXexcCritical4 2 3 3 7 2" xfId="28272"/>
    <cellStyle name="SAPBEXexcCritical4 2 3 3 8" xfId="28273"/>
    <cellStyle name="SAPBEXexcCritical4 2 3 3_Other Benefits Allocation %" xfId="28274"/>
    <cellStyle name="SAPBEXexcCritical4 2 3 4" xfId="28275"/>
    <cellStyle name="SAPBEXexcCritical4 2 3 4 2" xfId="28276"/>
    <cellStyle name="SAPBEXexcCritical4 2 3 4 2 2" xfId="28277"/>
    <cellStyle name="SAPBEXexcCritical4 2 3 4 2 3" xfId="28278"/>
    <cellStyle name="SAPBEXexcCritical4 2 3 4 3" xfId="28279"/>
    <cellStyle name="SAPBEXexcCritical4 2 3 4 4" xfId="28280"/>
    <cellStyle name="SAPBEXexcCritical4 2 3 5" xfId="28281"/>
    <cellStyle name="SAPBEXexcCritical4 2 3 5 2" xfId="28282"/>
    <cellStyle name="SAPBEXexcCritical4 2 3 5 2 2" xfId="28283"/>
    <cellStyle name="SAPBEXexcCritical4 2 3 5 2 3" xfId="28284"/>
    <cellStyle name="SAPBEXexcCritical4 2 3 5 3" xfId="28285"/>
    <cellStyle name="SAPBEXexcCritical4 2 3 5 4" xfId="28286"/>
    <cellStyle name="SAPBEXexcCritical4 2 3 6" xfId="28287"/>
    <cellStyle name="SAPBEXexcCritical4 2 3 6 2" xfId="28288"/>
    <cellStyle name="SAPBEXexcCritical4 2 3 6 2 2" xfId="28289"/>
    <cellStyle name="SAPBEXexcCritical4 2 3 6 2 3" xfId="28290"/>
    <cellStyle name="SAPBEXexcCritical4 2 3 6 3" xfId="28291"/>
    <cellStyle name="SAPBEXexcCritical4 2 3 6 4" xfId="28292"/>
    <cellStyle name="SAPBEXexcCritical4 2 3 7" xfId="28293"/>
    <cellStyle name="SAPBEXexcCritical4 2 3 7 2" xfId="28294"/>
    <cellStyle name="SAPBEXexcCritical4 2 3 7 2 2" xfId="28295"/>
    <cellStyle name="SAPBEXexcCritical4 2 3 7 3" xfId="28296"/>
    <cellStyle name="SAPBEXexcCritical4 2 3 8" xfId="28297"/>
    <cellStyle name="SAPBEXexcCritical4 2 3 8 2" xfId="28298"/>
    <cellStyle name="SAPBEXexcCritical4 2 3 8 2 2" xfId="28299"/>
    <cellStyle name="SAPBEXexcCritical4 2 3 8 3" xfId="28300"/>
    <cellStyle name="SAPBEXexcCritical4 2 3 9" xfId="28301"/>
    <cellStyle name="SAPBEXexcCritical4 2 3 9 2" xfId="28302"/>
    <cellStyle name="SAPBEXexcCritical4 2 3 9 2 2" xfId="28303"/>
    <cellStyle name="SAPBEXexcCritical4 2 3 9 3" xfId="28304"/>
    <cellStyle name="SAPBEXexcCritical4 2 3_401K Summary" xfId="28305"/>
    <cellStyle name="SAPBEXexcCritical4 2 4" xfId="28306"/>
    <cellStyle name="SAPBEXexcCritical4 2 4 10" xfId="63244"/>
    <cellStyle name="SAPBEXexcCritical4 2 4 2" xfId="28307"/>
    <cellStyle name="SAPBEXexcCritical4 2 4 2 2" xfId="28308"/>
    <cellStyle name="SAPBEXexcCritical4 2 4 2 2 2" xfId="28309"/>
    <cellStyle name="SAPBEXexcCritical4 2 4 2 2 2 2" xfId="28310"/>
    <cellStyle name="SAPBEXexcCritical4 2 4 2 2 3" xfId="28311"/>
    <cellStyle name="SAPBEXexcCritical4 2 4 2 3" xfId="28312"/>
    <cellStyle name="SAPBEXexcCritical4 2 4 2 3 2" xfId="28313"/>
    <cellStyle name="SAPBEXexcCritical4 2 4 2 3 2 2" xfId="28314"/>
    <cellStyle name="SAPBEXexcCritical4 2 4 2 3 3" xfId="28315"/>
    <cellStyle name="SAPBEXexcCritical4 2 4 2 4" xfId="28316"/>
    <cellStyle name="SAPBEXexcCritical4 2 4 2 4 2" xfId="28317"/>
    <cellStyle name="SAPBEXexcCritical4 2 4 2 5" xfId="28318"/>
    <cellStyle name="SAPBEXexcCritical4 2 4 2 5 2" xfId="28319"/>
    <cellStyle name="SAPBEXexcCritical4 2 4 2 6" xfId="28320"/>
    <cellStyle name="SAPBEXexcCritical4 2 4 2 7" xfId="63245"/>
    <cellStyle name="SAPBEXexcCritical4 2 4 3" xfId="28321"/>
    <cellStyle name="SAPBEXexcCritical4 2 4 3 2" xfId="28322"/>
    <cellStyle name="SAPBEXexcCritical4 2 4 3 2 2" xfId="28323"/>
    <cellStyle name="SAPBEXexcCritical4 2 4 3 2 2 2" xfId="28324"/>
    <cellStyle name="SAPBEXexcCritical4 2 4 3 2 3" xfId="28325"/>
    <cellStyle name="SAPBEXexcCritical4 2 4 3 3" xfId="28326"/>
    <cellStyle name="SAPBEXexcCritical4 2 4 3 3 2" xfId="28327"/>
    <cellStyle name="SAPBEXexcCritical4 2 4 3 3 2 2" xfId="28328"/>
    <cellStyle name="SAPBEXexcCritical4 2 4 3 3 3" xfId="28329"/>
    <cellStyle name="SAPBEXexcCritical4 2 4 3 4" xfId="28330"/>
    <cellStyle name="SAPBEXexcCritical4 2 4 3 4 2" xfId="28331"/>
    <cellStyle name="SAPBEXexcCritical4 2 4 3 5" xfId="28332"/>
    <cellStyle name="SAPBEXexcCritical4 2 4 3 5 2" xfId="28333"/>
    <cellStyle name="SAPBEXexcCritical4 2 4 3 6" xfId="28334"/>
    <cellStyle name="SAPBEXexcCritical4 2 4 4" xfId="28335"/>
    <cellStyle name="SAPBEXexcCritical4 2 4 4 2" xfId="28336"/>
    <cellStyle name="SAPBEXexcCritical4 2 4 4 2 2" xfId="28337"/>
    <cellStyle name="SAPBEXexcCritical4 2 4 4 2 2 2" xfId="28338"/>
    <cellStyle name="SAPBEXexcCritical4 2 4 4 2 3" xfId="28339"/>
    <cellStyle name="SAPBEXexcCritical4 2 4 4 3" xfId="28340"/>
    <cellStyle name="SAPBEXexcCritical4 2 4 4 3 2" xfId="28341"/>
    <cellStyle name="SAPBEXexcCritical4 2 4 4 3 2 2" xfId="28342"/>
    <cellStyle name="SAPBEXexcCritical4 2 4 4 3 3" xfId="28343"/>
    <cellStyle name="SAPBEXexcCritical4 2 4 4 4" xfId="28344"/>
    <cellStyle name="SAPBEXexcCritical4 2 4 4 4 2" xfId="28345"/>
    <cellStyle name="SAPBEXexcCritical4 2 4 4 5" xfId="28346"/>
    <cellStyle name="SAPBEXexcCritical4 2 4 4 5 2" xfId="28347"/>
    <cellStyle name="SAPBEXexcCritical4 2 4 4 6" xfId="28348"/>
    <cellStyle name="SAPBEXexcCritical4 2 4 5" xfId="28349"/>
    <cellStyle name="SAPBEXexcCritical4 2 4 5 2" xfId="28350"/>
    <cellStyle name="SAPBEXexcCritical4 2 4 5 2 2" xfId="28351"/>
    <cellStyle name="SAPBEXexcCritical4 2 4 5 2 3" xfId="28352"/>
    <cellStyle name="SAPBEXexcCritical4 2 4 5 3" xfId="28353"/>
    <cellStyle name="SAPBEXexcCritical4 2 4 5 4" xfId="28354"/>
    <cellStyle name="SAPBEXexcCritical4 2 4 6" xfId="28355"/>
    <cellStyle name="SAPBEXexcCritical4 2 4 6 2" xfId="28356"/>
    <cellStyle name="SAPBEXexcCritical4 2 4 6 2 2" xfId="28357"/>
    <cellStyle name="SAPBEXexcCritical4 2 4 6 2 3" xfId="28358"/>
    <cellStyle name="SAPBEXexcCritical4 2 4 6 3" xfId="28359"/>
    <cellStyle name="SAPBEXexcCritical4 2 4 6 4" xfId="28360"/>
    <cellStyle name="SAPBEXexcCritical4 2 4 7" xfId="28361"/>
    <cellStyle name="SAPBEXexcCritical4 2 4 7 2" xfId="28362"/>
    <cellStyle name="SAPBEXexcCritical4 2 4 7 3" xfId="28363"/>
    <cellStyle name="SAPBEXexcCritical4 2 4 8" xfId="28364"/>
    <cellStyle name="SAPBEXexcCritical4 2 4 9" xfId="28365"/>
    <cellStyle name="SAPBEXexcCritical4 2 4_Other Benefits Allocation %" xfId="28366"/>
    <cellStyle name="SAPBEXexcCritical4 2 5" xfId="28367"/>
    <cellStyle name="SAPBEXexcCritical4 2 5 10" xfId="63246"/>
    <cellStyle name="SAPBEXexcCritical4 2 5 2" xfId="28368"/>
    <cellStyle name="SAPBEXexcCritical4 2 5 2 2" xfId="28369"/>
    <cellStyle name="SAPBEXexcCritical4 2 5 2 2 2" xfId="28370"/>
    <cellStyle name="SAPBEXexcCritical4 2 5 2 2 3" xfId="28371"/>
    <cellStyle name="SAPBEXexcCritical4 2 5 2 3" xfId="28372"/>
    <cellStyle name="SAPBEXexcCritical4 2 5 2 4" xfId="28373"/>
    <cellStyle name="SAPBEXexcCritical4 2 5 3" xfId="28374"/>
    <cellStyle name="SAPBEXexcCritical4 2 5 3 2" xfId="28375"/>
    <cellStyle name="SAPBEXexcCritical4 2 5 3 2 2" xfId="28376"/>
    <cellStyle name="SAPBEXexcCritical4 2 5 3 2 3" xfId="28377"/>
    <cellStyle name="SAPBEXexcCritical4 2 5 3 3" xfId="28378"/>
    <cellStyle name="SAPBEXexcCritical4 2 5 3 4" xfId="28379"/>
    <cellStyle name="SAPBEXexcCritical4 2 5 4" xfId="28380"/>
    <cellStyle name="SAPBEXexcCritical4 2 5 4 2" xfId="28381"/>
    <cellStyle name="SAPBEXexcCritical4 2 5 4 2 2" xfId="28382"/>
    <cellStyle name="SAPBEXexcCritical4 2 5 4 2 3" xfId="28383"/>
    <cellStyle name="SAPBEXexcCritical4 2 5 4 3" xfId="28384"/>
    <cellStyle name="SAPBEXexcCritical4 2 5 4 4" xfId="28385"/>
    <cellStyle name="SAPBEXexcCritical4 2 5 5" xfId="28386"/>
    <cellStyle name="SAPBEXexcCritical4 2 5 5 2" xfId="28387"/>
    <cellStyle name="SAPBEXexcCritical4 2 5 5 2 2" xfId="28388"/>
    <cellStyle name="SAPBEXexcCritical4 2 5 5 2 3" xfId="28389"/>
    <cellStyle name="SAPBEXexcCritical4 2 5 5 3" xfId="28390"/>
    <cellStyle name="SAPBEXexcCritical4 2 5 5 4" xfId="28391"/>
    <cellStyle name="SAPBEXexcCritical4 2 5 6" xfId="28392"/>
    <cellStyle name="SAPBEXexcCritical4 2 5 6 2" xfId="28393"/>
    <cellStyle name="SAPBEXexcCritical4 2 5 6 2 2" xfId="28394"/>
    <cellStyle name="SAPBEXexcCritical4 2 5 6 2 3" xfId="28395"/>
    <cellStyle name="SAPBEXexcCritical4 2 5 6 3" xfId="28396"/>
    <cellStyle name="SAPBEXexcCritical4 2 5 6 4" xfId="28397"/>
    <cellStyle name="SAPBEXexcCritical4 2 5 7" xfId="28398"/>
    <cellStyle name="SAPBEXexcCritical4 2 5 7 2" xfId="28399"/>
    <cellStyle name="SAPBEXexcCritical4 2 5 7 3" xfId="28400"/>
    <cellStyle name="SAPBEXexcCritical4 2 5 8" xfId="28401"/>
    <cellStyle name="SAPBEXexcCritical4 2 5 9" xfId="28402"/>
    <cellStyle name="SAPBEXexcCritical4 2 6" xfId="28403"/>
    <cellStyle name="SAPBEXexcCritical4 2 6 2" xfId="28404"/>
    <cellStyle name="SAPBEXexcCritical4 2 6 2 2" xfId="28405"/>
    <cellStyle name="SAPBEXexcCritical4 2 6 2 3" xfId="28406"/>
    <cellStyle name="SAPBEXexcCritical4 2 6 3" xfId="28407"/>
    <cellStyle name="SAPBEXexcCritical4 2 6 4" xfId="28408"/>
    <cellStyle name="SAPBEXexcCritical4 2 7" xfId="28409"/>
    <cellStyle name="SAPBEXexcCritical4 2 7 2" xfId="28410"/>
    <cellStyle name="SAPBEXexcCritical4 2 7 2 2" xfId="28411"/>
    <cellStyle name="SAPBEXexcCritical4 2 7 2 3" xfId="28412"/>
    <cellStyle name="SAPBEXexcCritical4 2 7 3" xfId="28413"/>
    <cellStyle name="SAPBEXexcCritical4 2 7 4" xfId="28414"/>
    <cellStyle name="SAPBEXexcCritical4 2 8" xfId="28415"/>
    <cellStyle name="SAPBEXexcCritical4 2 8 2" xfId="28416"/>
    <cellStyle name="SAPBEXexcCritical4 2 8 2 2" xfId="28417"/>
    <cellStyle name="SAPBEXexcCritical4 2 8 2 3" xfId="28418"/>
    <cellStyle name="SAPBEXexcCritical4 2 8 3" xfId="28419"/>
    <cellStyle name="SAPBEXexcCritical4 2 8 4" xfId="28420"/>
    <cellStyle name="SAPBEXexcCritical4 2 9" xfId="28421"/>
    <cellStyle name="SAPBEXexcCritical4 2 9 2" xfId="28422"/>
    <cellStyle name="SAPBEXexcCritical4 2 9 2 2" xfId="28423"/>
    <cellStyle name="SAPBEXexcCritical4 2 9 2 2 2" xfId="28424"/>
    <cellStyle name="SAPBEXexcCritical4 2 9 2 2 2 2" xfId="28425"/>
    <cellStyle name="SAPBEXexcCritical4 2 9 2 2 3" xfId="28426"/>
    <cellStyle name="SAPBEXexcCritical4 2 9 2 3" xfId="28427"/>
    <cellStyle name="SAPBEXexcCritical4 2 9 2 3 2" xfId="28428"/>
    <cellStyle name="SAPBEXexcCritical4 2 9 2 3 2 2" xfId="28429"/>
    <cellStyle name="SAPBEXexcCritical4 2 9 2 3 3" xfId="28430"/>
    <cellStyle name="SAPBEXexcCritical4 2 9 2 4" xfId="28431"/>
    <cellStyle name="SAPBEXexcCritical4 2 9 2 4 2" xfId="28432"/>
    <cellStyle name="SAPBEXexcCritical4 2 9 2 5" xfId="28433"/>
    <cellStyle name="SAPBEXexcCritical4 2 9 2 5 2" xfId="28434"/>
    <cellStyle name="SAPBEXexcCritical4 2 9 2 6" xfId="28435"/>
    <cellStyle name="SAPBEXexcCritical4 2 9 3" xfId="28436"/>
    <cellStyle name="SAPBEXexcCritical4 2 9 3 2" xfId="28437"/>
    <cellStyle name="SAPBEXexcCritical4 2 9 3 2 2" xfId="28438"/>
    <cellStyle name="SAPBEXexcCritical4 2 9 3 2 2 2" xfId="28439"/>
    <cellStyle name="SAPBEXexcCritical4 2 9 3 2 3" xfId="28440"/>
    <cellStyle name="SAPBEXexcCritical4 2 9 3 3" xfId="28441"/>
    <cellStyle name="SAPBEXexcCritical4 2 9 3 3 2" xfId="28442"/>
    <cellStyle name="SAPBEXexcCritical4 2 9 3 3 2 2" xfId="28443"/>
    <cellStyle name="SAPBEXexcCritical4 2 9 3 3 3" xfId="28444"/>
    <cellStyle name="SAPBEXexcCritical4 2 9 3 4" xfId="28445"/>
    <cellStyle name="SAPBEXexcCritical4 2 9 3 4 2" xfId="28446"/>
    <cellStyle name="SAPBEXexcCritical4 2 9 3 5" xfId="28447"/>
    <cellStyle name="SAPBEXexcCritical4 2 9 3 5 2" xfId="28448"/>
    <cellStyle name="SAPBEXexcCritical4 2 9 3 6" xfId="28449"/>
    <cellStyle name="SAPBEXexcCritical4 2 9 4" xfId="28450"/>
    <cellStyle name="SAPBEXexcCritical4 2 9 4 2" xfId="28451"/>
    <cellStyle name="SAPBEXexcCritical4 2 9 4 2 2" xfId="28452"/>
    <cellStyle name="SAPBEXexcCritical4 2 9 4 3" xfId="28453"/>
    <cellStyle name="SAPBEXexcCritical4 2 9 5" xfId="28454"/>
    <cellStyle name="SAPBEXexcCritical4 2 9 5 2" xfId="28455"/>
    <cellStyle name="SAPBEXexcCritical4 2 9 5 2 2" xfId="28456"/>
    <cellStyle name="SAPBEXexcCritical4 2 9 5 3" xfId="28457"/>
    <cellStyle name="SAPBEXexcCritical4 2 9 6" xfId="28458"/>
    <cellStyle name="SAPBEXexcCritical4 2 9 6 2" xfId="28459"/>
    <cellStyle name="SAPBEXexcCritical4 2 9 7" xfId="28460"/>
    <cellStyle name="SAPBEXexcCritical4 2 9 7 2" xfId="28461"/>
    <cellStyle name="SAPBEXexcCritical4 2 9 8" xfId="28462"/>
    <cellStyle name="SAPBEXexcCritical4 2 9_Other Benefits Allocation %" xfId="28463"/>
    <cellStyle name="SAPBEXexcCritical4 2_401K Summary" xfId="28464"/>
    <cellStyle name="SAPBEXexcCritical4 3" xfId="28465"/>
    <cellStyle name="SAPBEXexcCritical4 3 10" xfId="28466"/>
    <cellStyle name="SAPBEXexcCritical4 3 10 2" xfId="28467"/>
    <cellStyle name="SAPBEXexcCritical4 3 10 2 2" xfId="28468"/>
    <cellStyle name="SAPBEXexcCritical4 3 10 3" xfId="28469"/>
    <cellStyle name="SAPBEXexcCritical4 3 11" xfId="28470"/>
    <cellStyle name="SAPBEXexcCritical4 3 11 2" xfId="28471"/>
    <cellStyle name="SAPBEXexcCritical4 3 11 2 2" xfId="28472"/>
    <cellStyle name="SAPBEXexcCritical4 3 11 3" xfId="28473"/>
    <cellStyle name="SAPBEXexcCritical4 3 12" xfId="28474"/>
    <cellStyle name="SAPBEXexcCritical4 3 12 2" xfId="28475"/>
    <cellStyle name="SAPBEXexcCritical4 3 13" xfId="28476"/>
    <cellStyle name="SAPBEXexcCritical4 3 14" xfId="63247"/>
    <cellStyle name="SAPBEXexcCritical4 3 2" xfId="28477"/>
    <cellStyle name="SAPBEXexcCritical4 3 2 10" xfId="63248"/>
    <cellStyle name="SAPBEXexcCritical4 3 2 2" xfId="28478"/>
    <cellStyle name="SAPBEXexcCritical4 3 2 2 2" xfId="28479"/>
    <cellStyle name="SAPBEXexcCritical4 3 2 2 2 2" xfId="28480"/>
    <cellStyle name="SAPBEXexcCritical4 3 2 2 2 2 2" xfId="28481"/>
    <cellStyle name="SAPBEXexcCritical4 3 2 2 2 2 2 2" xfId="28482"/>
    <cellStyle name="SAPBEXexcCritical4 3 2 2 2 2 3" xfId="28483"/>
    <cellStyle name="SAPBEXexcCritical4 3 2 2 2 3" xfId="28484"/>
    <cellStyle name="SAPBEXexcCritical4 3 2 2 2 3 2" xfId="28485"/>
    <cellStyle name="SAPBEXexcCritical4 3 2 2 2 3 2 2" xfId="28486"/>
    <cellStyle name="SAPBEXexcCritical4 3 2 2 2 3 3" xfId="28487"/>
    <cellStyle name="SAPBEXexcCritical4 3 2 2 2 4" xfId="28488"/>
    <cellStyle name="SAPBEXexcCritical4 3 2 2 2 4 2" xfId="28489"/>
    <cellStyle name="SAPBEXexcCritical4 3 2 2 2 5" xfId="28490"/>
    <cellStyle name="SAPBEXexcCritical4 3 2 2 2 5 2" xfId="28491"/>
    <cellStyle name="SAPBEXexcCritical4 3 2 2 2 6" xfId="28492"/>
    <cellStyle name="SAPBEXexcCritical4 3 2 2 3" xfId="28493"/>
    <cellStyle name="SAPBEXexcCritical4 3 2 2 3 2" xfId="28494"/>
    <cellStyle name="SAPBEXexcCritical4 3 2 2 3 2 2" xfId="28495"/>
    <cellStyle name="SAPBEXexcCritical4 3 2 2 3 2 2 2" xfId="28496"/>
    <cellStyle name="SAPBEXexcCritical4 3 2 2 3 2 3" xfId="28497"/>
    <cellStyle name="SAPBEXexcCritical4 3 2 2 3 3" xfId="28498"/>
    <cellStyle name="SAPBEXexcCritical4 3 2 2 3 3 2" xfId="28499"/>
    <cellStyle name="SAPBEXexcCritical4 3 2 2 3 3 2 2" xfId="28500"/>
    <cellStyle name="SAPBEXexcCritical4 3 2 2 3 3 3" xfId="28501"/>
    <cellStyle name="SAPBEXexcCritical4 3 2 2 3 4" xfId="28502"/>
    <cellStyle name="SAPBEXexcCritical4 3 2 2 3 4 2" xfId="28503"/>
    <cellStyle name="SAPBEXexcCritical4 3 2 2 3 5" xfId="28504"/>
    <cellStyle name="SAPBEXexcCritical4 3 2 2 3 5 2" xfId="28505"/>
    <cellStyle name="SAPBEXexcCritical4 3 2 2 3 6" xfId="28506"/>
    <cellStyle name="SAPBEXexcCritical4 3 2 2 4" xfId="28507"/>
    <cellStyle name="SAPBEXexcCritical4 3 2 2 4 2" xfId="28508"/>
    <cellStyle name="SAPBEXexcCritical4 3 2 2 4 2 2" xfId="28509"/>
    <cellStyle name="SAPBEXexcCritical4 3 2 2 4 2 2 2" xfId="28510"/>
    <cellStyle name="SAPBEXexcCritical4 3 2 2 4 2 3" xfId="28511"/>
    <cellStyle name="SAPBEXexcCritical4 3 2 2 4 3" xfId="28512"/>
    <cellStyle name="SAPBEXexcCritical4 3 2 2 4 3 2" xfId="28513"/>
    <cellStyle name="SAPBEXexcCritical4 3 2 2 4 3 2 2" xfId="28514"/>
    <cellStyle name="SAPBEXexcCritical4 3 2 2 4 3 3" xfId="28515"/>
    <cellStyle name="SAPBEXexcCritical4 3 2 2 4 4" xfId="28516"/>
    <cellStyle name="SAPBEXexcCritical4 3 2 2 4 4 2" xfId="28517"/>
    <cellStyle name="SAPBEXexcCritical4 3 2 2 4 5" xfId="28518"/>
    <cellStyle name="SAPBEXexcCritical4 3 2 2 4 5 2" xfId="28519"/>
    <cellStyle name="SAPBEXexcCritical4 3 2 2 4 6" xfId="28520"/>
    <cellStyle name="SAPBEXexcCritical4 3 2 2 5" xfId="28521"/>
    <cellStyle name="SAPBEXexcCritical4 3 2 2 5 2" xfId="28522"/>
    <cellStyle name="SAPBEXexcCritical4 3 2 2 5 2 2" xfId="28523"/>
    <cellStyle name="SAPBEXexcCritical4 3 2 2 5 3" xfId="28524"/>
    <cellStyle name="SAPBEXexcCritical4 3 2 2 6" xfId="28525"/>
    <cellStyle name="SAPBEXexcCritical4 3 2 2_Other Benefits Allocation %" xfId="28526"/>
    <cellStyle name="SAPBEXexcCritical4 3 2 3" xfId="28527"/>
    <cellStyle name="SAPBEXexcCritical4 3 2 3 2" xfId="28528"/>
    <cellStyle name="SAPBEXexcCritical4 3 2 3 2 2" xfId="28529"/>
    <cellStyle name="SAPBEXexcCritical4 3 2 3 2 2 2" xfId="28530"/>
    <cellStyle name="SAPBEXexcCritical4 3 2 3 2 3" xfId="28531"/>
    <cellStyle name="SAPBEXexcCritical4 3 2 3 3" xfId="28532"/>
    <cellStyle name="SAPBEXexcCritical4 3 2 3 3 2" xfId="28533"/>
    <cellStyle name="SAPBEXexcCritical4 3 2 3 3 2 2" xfId="28534"/>
    <cellStyle name="SAPBEXexcCritical4 3 2 3 3 3" xfId="28535"/>
    <cellStyle name="SAPBEXexcCritical4 3 2 3 4" xfId="28536"/>
    <cellStyle name="SAPBEXexcCritical4 3 2 3 4 2" xfId="28537"/>
    <cellStyle name="SAPBEXexcCritical4 3 2 3 5" xfId="28538"/>
    <cellStyle name="SAPBEXexcCritical4 3 2 3 5 2" xfId="28539"/>
    <cellStyle name="SAPBEXexcCritical4 3 2 3 6" xfId="28540"/>
    <cellStyle name="SAPBEXexcCritical4 3 2 4" xfId="28541"/>
    <cellStyle name="SAPBEXexcCritical4 3 2 4 2" xfId="28542"/>
    <cellStyle name="SAPBEXexcCritical4 3 2 4 2 2" xfId="28543"/>
    <cellStyle name="SAPBEXexcCritical4 3 2 4 2 2 2" xfId="28544"/>
    <cellStyle name="SAPBEXexcCritical4 3 2 4 2 3" xfId="28545"/>
    <cellStyle name="SAPBEXexcCritical4 3 2 4 3" xfId="28546"/>
    <cellStyle name="SAPBEXexcCritical4 3 2 4 3 2" xfId="28547"/>
    <cellStyle name="SAPBEXexcCritical4 3 2 4 3 2 2" xfId="28548"/>
    <cellStyle name="SAPBEXexcCritical4 3 2 4 3 3" xfId="28549"/>
    <cellStyle name="SAPBEXexcCritical4 3 2 4 4" xfId="28550"/>
    <cellStyle name="SAPBEXexcCritical4 3 2 4 4 2" xfId="28551"/>
    <cellStyle name="SAPBEXexcCritical4 3 2 4 5" xfId="28552"/>
    <cellStyle name="SAPBEXexcCritical4 3 2 4 5 2" xfId="28553"/>
    <cellStyle name="SAPBEXexcCritical4 3 2 4 6" xfId="28554"/>
    <cellStyle name="SAPBEXexcCritical4 3 2 5" xfId="28555"/>
    <cellStyle name="SAPBEXexcCritical4 3 2 5 2" xfId="28556"/>
    <cellStyle name="SAPBEXexcCritical4 3 2 5 2 2" xfId="28557"/>
    <cellStyle name="SAPBEXexcCritical4 3 2 5 2 2 2" xfId="28558"/>
    <cellStyle name="SAPBEXexcCritical4 3 2 5 2 3" xfId="28559"/>
    <cellStyle name="SAPBEXexcCritical4 3 2 5 3" xfId="28560"/>
    <cellStyle name="SAPBEXexcCritical4 3 2 5 3 2" xfId="28561"/>
    <cellStyle name="SAPBEXexcCritical4 3 2 5 3 2 2" xfId="28562"/>
    <cellStyle name="SAPBEXexcCritical4 3 2 5 3 3" xfId="28563"/>
    <cellStyle name="SAPBEXexcCritical4 3 2 5 4" xfId="28564"/>
    <cellStyle name="SAPBEXexcCritical4 3 2 5 4 2" xfId="28565"/>
    <cellStyle name="SAPBEXexcCritical4 3 2 5 5" xfId="28566"/>
    <cellStyle name="SAPBEXexcCritical4 3 2 5 5 2" xfId="28567"/>
    <cellStyle name="SAPBEXexcCritical4 3 2 5 6" xfId="28568"/>
    <cellStyle name="SAPBEXexcCritical4 3 2 6" xfId="28569"/>
    <cellStyle name="SAPBEXexcCritical4 3 2 6 2" xfId="28570"/>
    <cellStyle name="SAPBEXexcCritical4 3 2 6 2 2" xfId="28571"/>
    <cellStyle name="SAPBEXexcCritical4 3 2 6 2 3" xfId="28572"/>
    <cellStyle name="SAPBEXexcCritical4 3 2 6 3" xfId="28573"/>
    <cellStyle name="SAPBEXexcCritical4 3 2 6 4" xfId="28574"/>
    <cellStyle name="SAPBEXexcCritical4 3 2 7" xfId="28575"/>
    <cellStyle name="SAPBEXexcCritical4 3 2 7 2" xfId="28576"/>
    <cellStyle name="SAPBEXexcCritical4 3 2 7 3" xfId="28577"/>
    <cellStyle name="SAPBEXexcCritical4 3 2 8" xfId="28578"/>
    <cellStyle name="SAPBEXexcCritical4 3 2 9" xfId="28579"/>
    <cellStyle name="SAPBEXexcCritical4 3 2_Other Benefits Allocation %" xfId="28580"/>
    <cellStyle name="SAPBEXexcCritical4 3 3" xfId="28581"/>
    <cellStyle name="SAPBEXexcCritical4 3 3 2" xfId="28582"/>
    <cellStyle name="SAPBEXexcCritical4 3 3 2 2" xfId="28583"/>
    <cellStyle name="SAPBEXexcCritical4 3 3 2 2 2" xfId="28584"/>
    <cellStyle name="SAPBEXexcCritical4 3 3 2 2 3" xfId="28585"/>
    <cellStyle name="SAPBEXexcCritical4 3 3 2 3" xfId="28586"/>
    <cellStyle name="SAPBEXexcCritical4 3 3 2 4" xfId="28587"/>
    <cellStyle name="SAPBEXexcCritical4 3 3 3" xfId="28588"/>
    <cellStyle name="SAPBEXexcCritical4 3 3 3 2" xfId="28589"/>
    <cellStyle name="SAPBEXexcCritical4 3 3 3 2 2" xfId="28590"/>
    <cellStyle name="SAPBEXexcCritical4 3 3 3 2 3" xfId="28591"/>
    <cellStyle name="SAPBEXexcCritical4 3 3 3 3" xfId="28592"/>
    <cellStyle name="SAPBEXexcCritical4 3 3 3 4" xfId="28593"/>
    <cellStyle name="SAPBEXexcCritical4 3 3 4" xfId="28594"/>
    <cellStyle name="SAPBEXexcCritical4 3 3 4 2" xfId="28595"/>
    <cellStyle name="SAPBEXexcCritical4 3 3 4 2 2" xfId="28596"/>
    <cellStyle name="SAPBEXexcCritical4 3 3 4 2 3" xfId="28597"/>
    <cellStyle name="SAPBEXexcCritical4 3 3 4 3" xfId="28598"/>
    <cellStyle name="SAPBEXexcCritical4 3 3 4 4" xfId="28599"/>
    <cellStyle name="SAPBEXexcCritical4 3 3 5" xfId="28600"/>
    <cellStyle name="SAPBEXexcCritical4 3 3 5 2" xfId="28601"/>
    <cellStyle name="SAPBEXexcCritical4 3 3 5 2 2" xfId="28602"/>
    <cellStyle name="SAPBEXexcCritical4 3 3 5 2 3" xfId="28603"/>
    <cellStyle name="SAPBEXexcCritical4 3 3 5 3" xfId="28604"/>
    <cellStyle name="SAPBEXexcCritical4 3 3 5 4" xfId="28605"/>
    <cellStyle name="SAPBEXexcCritical4 3 3 6" xfId="28606"/>
    <cellStyle name="SAPBEXexcCritical4 3 3 6 2" xfId="28607"/>
    <cellStyle name="SAPBEXexcCritical4 3 3 6 2 2" xfId="28608"/>
    <cellStyle name="SAPBEXexcCritical4 3 3 6 2 3" xfId="28609"/>
    <cellStyle name="SAPBEXexcCritical4 3 3 6 3" xfId="28610"/>
    <cellStyle name="SAPBEXexcCritical4 3 3 6 4" xfId="28611"/>
    <cellStyle name="SAPBEXexcCritical4 3 3 7" xfId="28612"/>
    <cellStyle name="SAPBEXexcCritical4 3 3 7 2" xfId="28613"/>
    <cellStyle name="SAPBEXexcCritical4 3 3 7 3" xfId="28614"/>
    <cellStyle name="SAPBEXexcCritical4 3 3 8" xfId="28615"/>
    <cellStyle name="SAPBEXexcCritical4 3 3 9" xfId="28616"/>
    <cellStyle name="SAPBEXexcCritical4 3 4" xfId="28617"/>
    <cellStyle name="SAPBEXexcCritical4 3 4 2" xfId="28618"/>
    <cellStyle name="SAPBEXexcCritical4 3 4 2 2" xfId="28619"/>
    <cellStyle name="SAPBEXexcCritical4 3 4 2 2 2" xfId="28620"/>
    <cellStyle name="SAPBEXexcCritical4 3 4 2 2 2 2" xfId="28621"/>
    <cellStyle name="SAPBEXexcCritical4 3 4 2 2 3" xfId="28622"/>
    <cellStyle name="SAPBEXexcCritical4 3 4 2 3" xfId="28623"/>
    <cellStyle name="SAPBEXexcCritical4 3 4 2 3 2" xfId="28624"/>
    <cellStyle name="SAPBEXexcCritical4 3 4 2 3 2 2" xfId="28625"/>
    <cellStyle name="SAPBEXexcCritical4 3 4 2 3 3" xfId="28626"/>
    <cellStyle name="SAPBEXexcCritical4 3 4 2 4" xfId="28627"/>
    <cellStyle name="SAPBEXexcCritical4 3 4 2 4 2" xfId="28628"/>
    <cellStyle name="SAPBEXexcCritical4 3 4 2 5" xfId="28629"/>
    <cellStyle name="SAPBEXexcCritical4 3 4 2 5 2" xfId="28630"/>
    <cellStyle name="SAPBEXexcCritical4 3 4 2 6" xfId="28631"/>
    <cellStyle name="SAPBEXexcCritical4 3 4 3" xfId="28632"/>
    <cellStyle name="SAPBEXexcCritical4 3 4 3 2" xfId="28633"/>
    <cellStyle name="SAPBEXexcCritical4 3 4 3 2 2" xfId="28634"/>
    <cellStyle name="SAPBEXexcCritical4 3 4 3 2 2 2" xfId="28635"/>
    <cellStyle name="SAPBEXexcCritical4 3 4 3 2 3" xfId="28636"/>
    <cellStyle name="SAPBEXexcCritical4 3 4 3 3" xfId="28637"/>
    <cellStyle name="SAPBEXexcCritical4 3 4 3 3 2" xfId="28638"/>
    <cellStyle name="SAPBEXexcCritical4 3 4 3 3 2 2" xfId="28639"/>
    <cellStyle name="SAPBEXexcCritical4 3 4 3 3 3" xfId="28640"/>
    <cellStyle name="SAPBEXexcCritical4 3 4 3 4" xfId="28641"/>
    <cellStyle name="SAPBEXexcCritical4 3 4 3 4 2" xfId="28642"/>
    <cellStyle name="SAPBEXexcCritical4 3 4 3 5" xfId="28643"/>
    <cellStyle name="SAPBEXexcCritical4 3 4 3 5 2" xfId="28644"/>
    <cellStyle name="SAPBEXexcCritical4 3 4 3 6" xfId="28645"/>
    <cellStyle name="SAPBEXexcCritical4 3 4 4" xfId="28646"/>
    <cellStyle name="SAPBEXexcCritical4 3 4 4 2" xfId="28647"/>
    <cellStyle name="SAPBEXexcCritical4 3 4 4 2 2" xfId="28648"/>
    <cellStyle name="SAPBEXexcCritical4 3 4 4 2 3" xfId="28649"/>
    <cellStyle name="SAPBEXexcCritical4 3 4 4 3" xfId="28650"/>
    <cellStyle name="SAPBEXexcCritical4 3 4 4 4" xfId="28651"/>
    <cellStyle name="SAPBEXexcCritical4 3 4 5" xfId="28652"/>
    <cellStyle name="SAPBEXexcCritical4 3 4 5 2" xfId="28653"/>
    <cellStyle name="SAPBEXexcCritical4 3 4 5 2 2" xfId="28654"/>
    <cellStyle name="SAPBEXexcCritical4 3 4 5 2 3" xfId="28655"/>
    <cellStyle name="SAPBEXexcCritical4 3 4 5 3" xfId="28656"/>
    <cellStyle name="SAPBEXexcCritical4 3 4 5 4" xfId="28657"/>
    <cellStyle name="SAPBEXexcCritical4 3 4 6" xfId="28658"/>
    <cellStyle name="SAPBEXexcCritical4 3 4 6 2" xfId="28659"/>
    <cellStyle name="SAPBEXexcCritical4 3 4 6 2 2" xfId="28660"/>
    <cellStyle name="SAPBEXexcCritical4 3 4 6 2 3" xfId="28661"/>
    <cellStyle name="SAPBEXexcCritical4 3 4 6 3" xfId="28662"/>
    <cellStyle name="SAPBEXexcCritical4 3 4 6 4" xfId="28663"/>
    <cellStyle name="SAPBEXexcCritical4 3 4 7" xfId="28664"/>
    <cellStyle name="SAPBEXexcCritical4 3 4 7 2" xfId="28665"/>
    <cellStyle name="SAPBEXexcCritical4 3 4 7 3" xfId="28666"/>
    <cellStyle name="SAPBEXexcCritical4 3 4 8" xfId="28667"/>
    <cellStyle name="SAPBEXexcCritical4 3 4 9" xfId="28668"/>
    <cellStyle name="SAPBEXexcCritical4 3 4_Other Benefits Allocation %" xfId="28669"/>
    <cellStyle name="SAPBEXexcCritical4 3 5" xfId="28670"/>
    <cellStyle name="SAPBEXexcCritical4 3 5 2" xfId="28671"/>
    <cellStyle name="SAPBEXexcCritical4 3 5 2 2" xfId="28672"/>
    <cellStyle name="SAPBEXexcCritical4 3 5 2 2 2" xfId="28673"/>
    <cellStyle name="SAPBEXexcCritical4 3 5 2 3" xfId="28674"/>
    <cellStyle name="SAPBEXexcCritical4 3 5 3" xfId="28675"/>
    <cellStyle name="SAPBEXexcCritical4 3 5 3 2" xfId="28676"/>
    <cellStyle name="SAPBEXexcCritical4 3 5 3 2 2" xfId="28677"/>
    <cellStyle name="SAPBEXexcCritical4 3 5 3 3" xfId="28678"/>
    <cellStyle name="SAPBEXexcCritical4 3 5 4" xfId="28679"/>
    <cellStyle name="SAPBEXexcCritical4 3 5 4 2" xfId="28680"/>
    <cellStyle name="SAPBEXexcCritical4 3 5 5" xfId="28681"/>
    <cellStyle name="SAPBEXexcCritical4 3 5 5 2" xfId="28682"/>
    <cellStyle name="SAPBEXexcCritical4 3 5 6" xfId="28683"/>
    <cellStyle name="SAPBEXexcCritical4 3 6" xfId="28684"/>
    <cellStyle name="SAPBEXexcCritical4 3 6 2" xfId="28685"/>
    <cellStyle name="SAPBEXexcCritical4 3 6 2 2" xfId="28686"/>
    <cellStyle name="SAPBEXexcCritical4 3 6 2 2 2" xfId="28687"/>
    <cellStyle name="SAPBEXexcCritical4 3 6 2 3" xfId="28688"/>
    <cellStyle name="SAPBEXexcCritical4 3 6 3" xfId="28689"/>
    <cellStyle name="SAPBEXexcCritical4 3 6 3 2" xfId="28690"/>
    <cellStyle name="SAPBEXexcCritical4 3 6 3 2 2" xfId="28691"/>
    <cellStyle name="SAPBEXexcCritical4 3 6 3 3" xfId="28692"/>
    <cellStyle name="SAPBEXexcCritical4 3 6 4" xfId="28693"/>
    <cellStyle name="SAPBEXexcCritical4 3 6 4 2" xfId="28694"/>
    <cellStyle name="SAPBEXexcCritical4 3 6 5" xfId="28695"/>
    <cellStyle name="SAPBEXexcCritical4 3 6 5 2" xfId="28696"/>
    <cellStyle name="SAPBEXexcCritical4 3 6 6" xfId="28697"/>
    <cellStyle name="SAPBEXexcCritical4 3 7" xfId="28698"/>
    <cellStyle name="SAPBEXexcCritical4 3 7 2" xfId="28699"/>
    <cellStyle name="SAPBEXexcCritical4 3 7 2 2" xfId="28700"/>
    <cellStyle name="SAPBEXexcCritical4 3 7 2 2 2" xfId="28701"/>
    <cellStyle name="SAPBEXexcCritical4 3 7 2 3" xfId="28702"/>
    <cellStyle name="SAPBEXexcCritical4 3 7 3" xfId="28703"/>
    <cellStyle name="SAPBEXexcCritical4 3 7 3 2" xfId="28704"/>
    <cellStyle name="SAPBEXexcCritical4 3 7 3 2 2" xfId="28705"/>
    <cellStyle name="SAPBEXexcCritical4 3 7 3 3" xfId="28706"/>
    <cellStyle name="SAPBEXexcCritical4 3 7 4" xfId="28707"/>
    <cellStyle name="SAPBEXexcCritical4 3 7 4 2" xfId="28708"/>
    <cellStyle name="SAPBEXexcCritical4 3 7 5" xfId="28709"/>
    <cellStyle name="SAPBEXexcCritical4 3 7 5 2" xfId="28710"/>
    <cellStyle name="SAPBEXexcCritical4 3 7 6" xfId="28711"/>
    <cellStyle name="SAPBEXexcCritical4 3 8" xfId="28712"/>
    <cellStyle name="SAPBEXexcCritical4 3 8 2" xfId="28713"/>
    <cellStyle name="SAPBEXexcCritical4 3 8 2 2" xfId="28714"/>
    <cellStyle name="SAPBEXexcCritical4 3 8 2 3" xfId="28715"/>
    <cellStyle name="SAPBEXexcCritical4 3 8 3" xfId="28716"/>
    <cellStyle name="SAPBEXexcCritical4 3 8 4" xfId="28717"/>
    <cellStyle name="SAPBEXexcCritical4 3 9" xfId="28718"/>
    <cellStyle name="SAPBEXexcCritical4 3 9 2" xfId="28719"/>
    <cellStyle name="SAPBEXexcCritical4 3 9 2 2" xfId="28720"/>
    <cellStyle name="SAPBEXexcCritical4 3 9 2 3" xfId="28721"/>
    <cellStyle name="SAPBEXexcCritical4 3 9 3" xfId="28722"/>
    <cellStyle name="SAPBEXexcCritical4 3 9 4" xfId="28723"/>
    <cellStyle name="SAPBEXexcCritical4 3_401K Summary" xfId="28724"/>
    <cellStyle name="SAPBEXexcCritical4 4" xfId="28725"/>
    <cellStyle name="SAPBEXexcCritical4 4 10" xfId="28726"/>
    <cellStyle name="SAPBEXexcCritical4 4 10 2" xfId="28727"/>
    <cellStyle name="SAPBEXexcCritical4 4 10 2 2" xfId="28728"/>
    <cellStyle name="SAPBEXexcCritical4 4 10 3" xfId="28729"/>
    <cellStyle name="SAPBEXexcCritical4 4 11" xfId="28730"/>
    <cellStyle name="SAPBEXexcCritical4 4 11 2" xfId="28731"/>
    <cellStyle name="SAPBEXexcCritical4 4 11 2 2" xfId="28732"/>
    <cellStyle name="SAPBEXexcCritical4 4 11 3" xfId="28733"/>
    <cellStyle name="SAPBEXexcCritical4 4 12" xfId="28734"/>
    <cellStyle name="SAPBEXexcCritical4 4 12 2" xfId="28735"/>
    <cellStyle name="SAPBEXexcCritical4 4 13" xfId="28736"/>
    <cellStyle name="SAPBEXexcCritical4 4 14" xfId="63249"/>
    <cellStyle name="SAPBEXexcCritical4 4 2" xfId="28737"/>
    <cellStyle name="SAPBEXexcCritical4 4 2 2" xfId="28738"/>
    <cellStyle name="SAPBEXexcCritical4 4 2 2 2" xfId="28739"/>
    <cellStyle name="SAPBEXexcCritical4 4 2 2 3" xfId="28740"/>
    <cellStyle name="SAPBEXexcCritical4 4 2 3" xfId="28741"/>
    <cellStyle name="SAPBEXexcCritical4 4 2 4" xfId="28742"/>
    <cellStyle name="SAPBEXexcCritical4 4 2 5" xfId="63250"/>
    <cellStyle name="SAPBEXexcCritical4 4 2_Other Benefits Allocation %" xfId="28743"/>
    <cellStyle name="SAPBEXexcCritical4 4 3" xfId="28744"/>
    <cellStyle name="SAPBEXexcCritical4 4 3 2" xfId="28745"/>
    <cellStyle name="SAPBEXexcCritical4 4 3 2 2" xfId="28746"/>
    <cellStyle name="SAPBEXexcCritical4 4 3 2 2 2" xfId="28747"/>
    <cellStyle name="SAPBEXexcCritical4 4 3 2 2 2 2" xfId="28748"/>
    <cellStyle name="SAPBEXexcCritical4 4 3 2 2 3" xfId="28749"/>
    <cellStyle name="SAPBEXexcCritical4 4 3 2 3" xfId="28750"/>
    <cellStyle name="SAPBEXexcCritical4 4 3 2 3 2" xfId="28751"/>
    <cellStyle name="SAPBEXexcCritical4 4 3 2 3 2 2" xfId="28752"/>
    <cellStyle name="SAPBEXexcCritical4 4 3 2 3 3" xfId="28753"/>
    <cellStyle name="SAPBEXexcCritical4 4 3 2 4" xfId="28754"/>
    <cellStyle name="SAPBEXexcCritical4 4 3 2 4 2" xfId="28755"/>
    <cellStyle name="SAPBEXexcCritical4 4 3 2 5" xfId="28756"/>
    <cellStyle name="SAPBEXexcCritical4 4 3 2 5 2" xfId="28757"/>
    <cellStyle name="SAPBEXexcCritical4 4 3 2 6" xfId="28758"/>
    <cellStyle name="SAPBEXexcCritical4 4 3 3" xfId="28759"/>
    <cellStyle name="SAPBEXexcCritical4 4 3 3 2" xfId="28760"/>
    <cellStyle name="SAPBEXexcCritical4 4 3 3 2 2" xfId="28761"/>
    <cellStyle name="SAPBEXexcCritical4 4 3 3 2 2 2" xfId="28762"/>
    <cellStyle name="SAPBEXexcCritical4 4 3 3 2 3" xfId="28763"/>
    <cellStyle name="SAPBEXexcCritical4 4 3 3 3" xfId="28764"/>
    <cellStyle name="SAPBEXexcCritical4 4 3 3 3 2" xfId="28765"/>
    <cellStyle name="SAPBEXexcCritical4 4 3 3 3 2 2" xfId="28766"/>
    <cellStyle name="SAPBEXexcCritical4 4 3 3 3 3" xfId="28767"/>
    <cellStyle name="SAPBEXexcCritical4 4 3 3 4" xfId="28768"/>
    <cellStyle name="SAPBEXexcCritical4 4 3 3 4 2" xfId="28769"/>
    <cellStyle name="SAPBEXexcCritical4 4 3 3 5" xfId="28770"/>
    <cellStyle name="SAPBEXexcCritical4 4 3 3 5 2" xfId="28771"/>
    <cellStyle name="SAPBEXexcCritical4 4 3 3 6" xfId="28772"/>
    <cellStyle name="SAPBEXexcCritical4 4 3 4" xfId="28773"/>
    <cellStyle name="SAPBEXexcCritical4 4 3 4 2" xfId="28774"/>
    <cellStyle name="SAPBEXexcCritical4 4 3 4 2 2" xfId="28775"/>
    <cellStyle name="SAPBEXexcCritical4 4 3 4 3" xfId="28776"/>
    <cellStyle name="SAPBEXexcCritical4 4 3 5" xfId="28777"/>
    <cellStyle name="SAPBEXexcCritical4 4 3 5 2" xfId="28778"/>
    <cellStyle name="SAPBEXexcCritical4 4 3 5 2 2" xfId="28779"/>
    <cellStyle name="SAPBEXexcCritical4 4 3 5 3" xfId="28780"/>
    <cellStyle name="SAPBEXexcCritical4 4 3 6" xfId="28781"/>
    <cellStyle name="SAPBEXexcCritical4 4 3 6 2" xfId="28782"/>
    <cellStyle name="SAPBEXexcCritical4 4 3 7" xfId="28783"/>
    <cellStyle name="SAPBEXexcCritical4 4 3 7 2" xfId="28784"/>
    <cellStyle name="SAPBEXexcCritical4 4 3 8" xfId="28785"/>
    <cellStyle name="SAPBEXexcCritical4 4 3_Other Benefits Allocation %" xfId="28786"/>
    <cellStyle name="SAPBEXexcCritical4 4 4" xfId="28787"/>
    <cellStyle name="SAPBEXexcCritical4 4 4 2" xfId="28788"/>
    <cellStyle name="SAPBEXexcCritical4 4 4 2 2" xfId="28789"/>
    <cellStyle name="SAPBEXexcCritical4 4 4 2 3" xfId="28790"/>
    <cellStyle name="SAPBEXexcCritical4 4 4 3" xfId="28791"/>
    <cellStyle name="SAPBEXexcCritical4 4 4 4" xfId="28792"/>
    <cellStyle name="SAPBEXexcCritical4 4 5" xfId="28793"/>
    <cellStyle name="SAPBEXexcCritical4 4 5 2" xfId="28794"/>
    <cellStyle name="SAPBEXexcCritical4 4 5 2 2" xfId="28795"/>
    <cellStyle name="SAPBEXexcCritical4 4 5 2 3" xfId="28796"/>
    <cellStyle name="SAPBEXexcCritical4 4 5 3" xfId="28797"/>
    <cellStyle name="SAPBEXexcCritical4 4 5 4" xfId="28798"/>
    <cellStyle name="SAPBEXexcCritical4 4 6" xfId="28799"/>
    <cellStyle name="SAPBEXexcCritical4 4 6 2" xfId="28800"/>
    <cellStyle name="SAPBEXexcCritical4 4 6 2 2" xfId="28801"/>
    <cellStyle name="SAPBEXexcCritical4 4 6 2 3" xfId="28802"/>
    <cellStyle name="SAPBEXexcCritical4 4 6 3" xfId="28803"/>
    <cellStyle name="SAPBEXexcCritical4 4 6 4" xfId="28804"/>
    <cellStyle name="SAPBEXexcCritical4 4 7" xfId="28805"/>
    <cellStyle name="SAPBEXexcCritical4 4 7 2" xfId="28806"/>
    <cellStyle name="SAPBEXexcCritical4 4 7 2 2" xfId="28807"/>
    <cellStyle name="SAPBEXexcCritical4 4 7 3" xfId="28808"/>
    <cellStyle name="SAPBEXexcCritical4 4 8" xfId="28809"/>
    <cellStyle name="SAPBEXexcCritical4 4 8 2" xfId="28810"/>
    <cellStyle name="SAPBEXexcCritical4 4 8 2 2" xfId="28811"/>
    <cellStyle name="SAPBEXexcCritical4 4 8 3" xfId="28812"/>
    <cellStyle name="SAPBEXexcCritical4 4 9" xfId="28813"/>
    <cellStyle name="SAPBEXexcCritical4 4 9 2" xfId="28814"/>
    <cellStyle name="SAPBEXexcCritical4 4 9 2 2" xfId="28815"/>
    <cellStyle name="SAPBEXexcCritical4 4 9 3" xfId="28816"/>
    <cellStyle name="SAPBEXexcCritical4 4_401K Summary" xfId="28817"/>
    <cellStyle name="SAPBEXexcCritical4 5" xfId="28818"/>
    <cellStyle name="SAPBEXexcCritical4 5 10" xfId="63251"/>
    <cellStyle name="SAPBEXexcCritical4 5 2" xfId="28819"/>
    <cellStyle name="SAPBEXexcCritical4 5 2 2" xfId="28820"/>
    <cellStyle name="SAPBEXexcCritical4 5 2 2 2" xfId="28821"/>
    <cellStyle name="SAPBEXexcCritical4 5 2 2 3" xfId="28822"/>
    <cellStyle name="SAPBEXexcCritical4 5 2 3" xfId="28823"/>
    <cellStyle name="SAPBEXexcCritical4 5 2 4" xfId="28824"/>
    <cellStyle name="SAPBEXexcCritical4 5 2 5" xfId="63252"/>
    <cellStyle name="SAPBEXexcCritical4 5 3" xfId="28825"/>
    <cellStyle name="SAPBEXexcCritical4 5 3 2" xfId="28826"/>
    <cellStyle name="SAPBEXexcCritical4 5 3 2 2" xfId="28827"/>
    <cellStyle name="SAPBEXexcCritical4 5 3 2 3" xfId="28828"/>
    <cellStyle name="SAPBEXexcCritical4 5 3 3" xfId="28829"/>
    <cellStyle name="SAPBEXexcCritical4 5 3 4" xfId="28830"/>
    <cellStyle name="SAPBEXexcCritical4 5 4" xfId="28831"/>
    <cellStyle name="SAPBEXexcCritical4 5 4 2" xfId="28832"/>
    <cellStyle name="SAPBEXexcCritical4 5 4 2 2" xfId="28833"/>
    <cellStyle name="SAPBEXexcCritical4 5 4 2 3" xfId="28834"/>
    <cellStyle name="SAPBEXexcCritical4 5 4 3" xfId="28835"/>
    <cellStyle name="SAPBEXexcCritical4 5 4 4" xfId="28836"/>
    <cellStyle name="SAPBEXexcCritical4 5 5" xfId="28837"/>
    <cellStyle name="SAPBEXexcCritical4 5 5 2" xfId="28838"/>
    <cellStyle name="SAPBEXexcCritical4 5 5 2 2" xfId="28839"/>
    <cellStyle name="SAPBEXexcCritical4 5 5 2 3" xfId="28840"/>
    <cellStyle name="SAPBEXexcCritical4 5 5 3" xfId="28841"/>
    <cellStyle name="SAPBEXexcCritical4 5 5 4" xfId="28842"/>
    <cellStyle name="SAPBEXexcCritical4 5 6" xfId="28843"/>
    <cellStyle name="SAPBEXexcCritical4 5 6 2" xfId="28844"/>
    <cellStyle name="SAPBEXexcCritical4 5 6 2 2" xfId="28845"/>
    <cellStyle name="SAPBEXexcCritical4 5 6 2 3" xfId="28846"/>
    <cellStyle name="SAPBEXexcCritical4 5 6 3" xfId="28847"/>
    <cellStyle name="SAPBEXexcCritical4 5 6 4" xfId="28848"/>
    <cellStyle name="SAPBEXexcCritical4 5 7" xfId="28849"/>
    <cellStyle name="SAPBEXexcCritical4 5 7 2" xfId="28850"/>
    <cellStyle name="SAPBEXexcCritical4 5 7 3" xfId="28851"/>
    <cellStyle name="SAPBEXexcCritical4 5 8" xfId="28852"/>
    <cellStyle name="SAPBEXexcCritical4 5 9" xfId="28853"/>
    <cellStyle name="SAPBEXexcCritical4 5_Other Benefits Allocation %" xfId="28854"/>
    <cellStyle name="SAPBEXexcCritical4 6" xfId="28855"/>
    <cellStyle name="SAPBEXexcCritical4 6 10" xfId="63253"/>
    <cellStyle name="SAPBEXexcCritical4 6 2" xfId="28856"/>
    <cellStyle name="SAPBEXexcCritical4 6 2 2" xfId="28857"/>
    <cellStyle name="SAPBEXexcCritical4 6 2 2 2" xfId="28858"/>
    <cellStyle name="SAPBEXexcCritical4 6 2 2 3" xfId="28859"/>
    <cellStyle name="SAPBEXexcCritical4 6 2 3" xfId="28860"/>
    <cellStyle name="SAPBEXexcCritical4 6 2 4" xfId="28861"/>
    <cellStyle name="SAPBEXexcCritical4 6 3" xfId="28862"/>
    <cellStyle name="SAPBEXexcCritical4 6 3 2" xfId="28863"/>
    <cellStyle name="SAPBEXexcCritical4 6 3 2 2" xfId="28864"/>
    <cellStyle name="SAPBEXexcCritical4 6 3 2 3" xfId="28865"/>
    <cellStyle name="SAPBEXexcCritical4 6 3 3" xfId="28866"/>
    <cellStyle name="SAPBEXexcCritical4 6 3 4" xfId="28867"/>
    <cellStyle name="SAPBEXexcCritical4 6 4" xfId="28868"/>
    <cellStyle name="SAPBEXexcCritical4 6 4 2" xfId="28869"/>
    <cellStyle name="SAPBEXexcCritical4 6 4 2 2" xfId="28870"/>
    <cellStyle name="SAPBEXexcCritical4 6 4 2 3" xfId="28871"/>
    <cellStyle name="SAPBEXexcCritical4 6 4 3" xfId="28872"/>
    <cellStyle name="SAPBEXexcCritical4 6 4 4" xfId="28873"/>
    <cellStyle name="SAPBEXexcCritical4 6 5" xfId="28874"/>
    <cellStyle name="SAPBEXexcCritical4 6 5 2" xfId="28875"/>
    <cellStyle name="SAPBEXexcCritical4 6 5 2 2" xfId="28876"/>
    <cellStyle name="SAPBEXexcCritical4 6 5 2 3" xfId="28877"/>
    <cellStyle name="SAPBEXexcCritical4 6 5 3" xfId="28878"/>
    <cellStyle name="SAPBEXexcCritical4 6 5 4" xfId="28879"/>
    <cellStyle name="SAPBEXexcCritical4 6 6" xfId="28880"/>
    <cellStyle name="SAPBEXexcCritical4 6 6 2" xfId="28881"/>
    <cellStyle name="SAPBEXexcCritical4 6 6 2 2" xfId="28882"/>
    <cellStyle name="SAPBEXexcCritical4 6 6 2 3" xfId="28883"/>
    <cellStyle name="SAPBEXexcCritical4 6 6 3" xfId="28884"/>
    <cellStyle name="SAPBEXexcCritical4 6 6 4" xfId="28885"/>
    <cellStyle name="SAPBEXexcCritical4 6 7" xfId="28886"/>
    <cellStyle name="SAPBEXexcCritical4 6 7 2" xfId="28887"/>
    <cellStyle name="SAPBEXexcCritical4 6 7 3" xfId="28888"/>
    <cellStyle name="SAPBEXexcCritical4 6 8" xfId="28889"/>
    <cellStyle name="SAPBEXexcCritical4 6 9" xfId="28890"/>
    <cellStyle name="SAPBEXexcCritical4 6_Other Benefits Allocation %" xfId="28891"/>
    <cellStyle name="SAPBEXexcCritical4 7" xfId="28892"/>
    <cellStyle name="SAPBEXexcCritical4 7 2" xfId="28893"/>
    <cellStyle name="SAPBEXexcCritical4 7 2 2" xfId="28894"/>
    <cellStyle name="SAPBEXexcCritical4 7 2 3" xfId="28895"/>
    <cellStyle name="SAPBEXexcCritical4 7 3" xfId="28896"/>
    <cellStyle name="SAPBEXexcCritical4 7 4" xfId="28897"/>
    <cellStyle name="SAPBEXexcCritical4 7_Other Benefits Allocation %" xfId="28898"/>
    <cellStyle name="SAPBEXexcCritical4 8" xfId="28899"/>
    <cellStyle name="SAPBEXexcCritical4 8 2" xfId="28900"/>
    <cellStyle name="SAPBEXexcCritical4 8 2 2" xfId="28901"/>
    <cellStyle name="SAPBEXexcCritical4 8 2 3" xfId="28902"/>
    <cellStyle name="SAPBEXexcCritical4 8 3" xfId="28903"/>
    <cellStyle name="SAPBEXexcCritical4 8 4" xfId="28904"/>
    <cellStyle name="SAPBEXexcCritical4 8_Other Benefits Allocation %" xfId="28905"/>
    <cellStyle name="SAPBEXexcCritical4 9" xfId="28906"/>
    <cellStyle name="SAPBEXexcCritical4 9 2" xfId="28907"/>
    <cellStyle name="SAPBEXexcCritical4 9 2 2" xfId="28908"/>
    <cellStyle name="SAPBEXexcCritical4 9 2 2 2" xfId="28909"/>
    <cellStyle name="SAPBEXexcCritical4 9 2 2 2 2" xfId="28910"/>
    <cellStyle name="SAPBEXexcCritical4 9 2 2 3" xfId="28911"/>
    <cellStyle name="SAPBEXexcCritical4 9 2 3" xfId="28912"/>
    <cellStyle name="SAPBEXexcCritical4 9 2 3 2" xfId="28913"/>
    <cellStyle name="SAPBEXexcCritical4 9 2 3 2 2" xfId="28914"/>
    <cellStyle name="SAPBEXexcCritical4 9 2 3 3" xfId="28915"/>
    <cellStyle name="SAPBEXexcCritical4 9 2 4" xfId="28916"/>
    <cellStyle name="SAPBEXexcCritical4 9 2 4 2" xfId="28917"/>
    <cellStyle name="SAPBEXexcCritical4 9 2 5" xfId="28918"/>
    <cellStyle name="SAPBEXexcCritical4 9 2 5 2" xfId="28919"/>
    <cellStyle name="SAPBEXexcCritical4 9 2 6" xfId="28920"/>
    <cellStyle name="SAPBEXexcCritical4 9 3" xfId="28921"/>
    <cellStyle name="SAPBEXexcCritical4 9 3 2" xfId="28922"/>
    <cellStyle name="SAPBEXexcCritical4 9 3 2 2" xfId="28923"/>
    <cellStyle name="SAPBEXexcCritical4 9 3 2 2 2" xfId="28924"/>
    <cellStyle name="SAPBEXexcCritical4 9 3 2 3" xfId="28925"/>
    <cellStyle name="SAPBEXexcCritical4 9 3 3" xfId="28926"/>
    <cellStyle name="SAPBEXexcCritical4 9 3 3 2" xfId="28927"/>
    <cellStyle name="SAPBEXexcCritical4 9 3 3 2 2" xfId="28928"/>
    <cellStyle name="SAPBEXexcCritical4 9 3 3 3" xfId="28929"/>
    <cellStyle name="SAPBEXexcCritical4 9 3 4" xfId="28930"/>
    <cellStyle name="SAPBEXexcCritical4 9 3 4 2" xfId="28931"/>
    <cellStyle name="SAPBEXexcCritical4 9 3 5" xfId="28932"/>
    <cellStyle name="SAPBEXexcCritical4 9 3 5 2" xfId="28933"/>
    <cellStyle name="SAPBEXexcCritical4 9 3 6" xfId="28934"/>
    <cellStyle name="SAPBEXexcCritical4 9 4" xfId="28935"/>
    <cellStyle name="SAPBEXexcCritical4 9 4 2" xfId="28936"/>
    <cellStyle name="SAPBEXexcCritical4 9 4 2 2" xfId="28937"/>
    <cellStyle name="SAPBEXexcCritical4 9 4 3" xfId="28938"/>
    <cellStyle name="SAPBEXexcCritical4 9 5" xfId="28939"/>
    <cellStyle name="SAPBEXexcCritical4 9 5 2" xfId="28940"/>
    <cellStyle name="SAPBEXexcCritical4 9 5 2 2" xfId="28941"/>
    <cellStyle name="SAPBEXexcCritical4 9 5 3" xfId="28942"/>
    <cellStyle name="SAPBEXexcCritical4 9 6" xfId="28943"/>
    <cellStyle name="SAPBEXexcCritical4 9 6 2" xfId="28944"/>
    <cellStyle name="SAPBEXexcCritical4 9 7" xfId="28945"/>
    <cellStyle name="SAPBEXexcCritical4 9 7 2" xfId="28946"/>
    <cellStyle name="SAPBEXexcCritical4 9 8" xfId="28947"/>
    <cellStyle name="SAPBEXexcCritical4 9_Other Benefits Allocation %" xfId="28948"/>
    <cellStyle name="SAPBEXexcCritical4_2015 WV1 (as of May 2015)" xfId="28949"/>
    <cellStyle name="SAPBEXexcCritical5" xfId="28950"/>
    <cellStyle name="SAPBEXexcCritical5 10" xfId="28951"/>
    <cellStyle name="SAPBEXexcCritical5 10 2" xfId="28952"/>
    <cellStyle name="SAPBEXexcCritical5 10 2 2" xfId="28953"/>
    <cellStyle name="SAPBEXexcCritical5 10 2 2 2" xfId="28954"/>
    <cellStyle name="SAPBEXexcCritical5 10 2 3" xfId="28955"/>
    <cellStyle name="SAPBEXexcCritical5 10 3" xfId="28956"/>
    <cellStyle name="SAPBEXexcCritical5 10 3 2" xfId="28957"/>
    <cellStyle name="SAPBEXexcCritical5 10 3 2 2" xfId="28958"/>
    <cellStyle name="SAPBEXexcCritical5 10 3 3" xfId="28959"/>
    <cellStyle name="SAPBEXexcCritical5 10 4" xfId="28960"/>
    <cellStyle name="SAPBEXexcCritical5 10 4 2" xfId="28961"/>
    <cellStyle name="SAPBEXexcCritical5 10 5" xfId="28962"/>
    <cellStyle name="SAPBEXexcCritical5 10 5 2" xfId="28963"/>
    <cellStyle name="SAPBEXexcCritical5 10 6" xfId="28964"/>
    <cellStyle name="SAPBEXexcCritical5 11" xfId="28965"/>
    <cellStyle name="SAPBEXexcCritical5 11 2" xfId="28966"/>
    <cellStyle name="SAPBEXexcCritical5 11 2 2" xfId="28967"/>
    <cellStyle name="SAPBEXexcCritical5 11 2 2 2" xfId="28968"/>
    <cellStyle name="SAPBEXexcCritical5 11 2 3" xfId="28969"/>
    <cellStyle name="SAPBEXexcCritical5 11 3" xfId="28970"/>
    <cellStyle name="SAPBEXexcCritical5 11 3 2" xfId="28971"/>
    <cellStyle name="SAPBEXexcCritical5 11 3 2 2" xfId="28972"/>
    <cellStyle name="SAPBEXexcCritical5 11 3 3" xfId="28973"/>
    <cellStyle name="SAPBEXexcCritical5 11 4" xfId="28974"/>
    <cellStyle name="SAPBEXexcCritical5 11 4 2" xfId="28975"/>
    <cellStyle name="SAPBEXexcCritical5 11 5" xfId="28976"/>
    <cellStyle name="SAPBEXexcCritical5 11 5 2" xfId="28977"/>
    <cellStyle name="SAPBEXexcCritical5 11 6" xfId="28978"/>
    <cellStyle name="SAPBEXexcCritical5 12" xfId="28979"/>
    <cellStyle name="SAPBEXexcCritical5 12 2" xfId="28980"/>
    <cellStyle name="SAPBEXexcCritical5 12 2 2" xfId="28981"/>
    <cellStyle name="SAPBEXexcCritical5 12 2 2 2" xfId="28982"/>
    <cellStyle name="SAPBEXexcCritical5 12 2 3" xfId="28983"/>
    <cellStyle name="SAPBEXexcCritical5 12 3" xfId="28984"/>
    <cellStyle name="SAPBEXexcCritical5 12 3 2" xfId="28985"/>
    <cellStyle name="SAPBEXexcCritical5 12 3 2 2" xfId="28986"/>
    <cellStyle name="SAPBEXexcCritical5 12 3 3" xfId="28987"/>
    <cellStyle name="SAPBEXexcCritical5 12 4" xfId="28988"/>
    <cellStyle name="SAPBEXexcCritical5 12 4 2" xfId="28989"/>
    <cellStyle name="SAPBEXexcCritical5 12 5" xfId="28990"/>
    <cellStyle name="SAPBEXexcCritical5 12 5 2" xfId="28991"/>
    <cellStyle name="SAPBEXexcCritical5 12 6" xfId="28992"/>
    <cellStyle name="SAPBEXexcCritical5 13" xfId="28993"/>
    <cellStyle name="SAPBEXexcCritical5 13 2" xfId="28994"/>
    <cellStyle name="SAPBEXexcCritical5 13 2 2" xfId="28995"/>
    <cellStyle name="SAPBEXexcCritical5 13 3" xfId="28996"/>
    <cellStyle name="SAPBEXexcCritical5 14" xfId="28997"/>
    <cellStyle name="SAPBEXexcCritical5 14 2" xfId="28998"/>
    <cellStyle name="SAPBEXexcCritical5 14 2 2" xfId="28999"/>
    <cellStyle name="SAPBEXexcCritical5 14 3" xfId="29000"/>
    <cellStyle name="SAPBEXexcCritical5 15" xfId="29001"/>
    <cellStyle name="SAPBEXexcCritical5 15 2" xfId="29002"/>
    <cellStyle name="SAPBEXexcCritical5 15 2 2" xfId="29003"/>
    <cellStyle name="SAPBEXexcCritical5 15 3" xfId="29004"/>
    <cellStyle name="SAPBEXexcCritical5 16" xfId="29005"/>
    <cellStyle name="SAPBEXexcCritical5 17" xfId="29006"/>
    <cellStyle name="SAPBEXexcCritical5 18" xfId="63254"/>
    <cellStyle name="SAPBEXexcCritical5 2" xfId="29007"/>
    <cellStyle name="SAPBEXexcCritical5 2 10" xfId="29008"/>
    <cellStyle name="SAPBEXexcCritical5 2 10 2" xfId="29009"/>
    <cellStyle name="SAPBEXexcCritical5 2 10 2 2" xfId="29010"/>
    <cellStyle name="SAPBEXexcCritical5 2 10 3" xfId="29011"/>
    <cellStyle name="SAPBEXexcCritical5 2 11" xfId="29012"/>
    <cellStyle name="SAPBEXexcCritical5 2 11 2" xfId="29013"/>
    <cellStyle name="SAPBEXexcCritical5 2 11 2 2" xfId="29014"/>
    <cellStyle name="SAPBEXexcCritical5 2 11 3" xfId="29015"/>
    <cellStyle name="SAPBEXexcCritical5 2 12" xfId="29016"/>
    <cellStyle name="SAPBEXexcCritical5 2 12 2" xfId="29017"/>
    <cellStyle name="SAPBEXexcCritical5 2 12 2 2" xfId="29018"/>
    <cellStyle name="SAPBEXexcCritical5 2 12 3" xfId="29019"/>
    <cellStyle name="SAPBEXexcCritical5 2 13" xfId="29020"/>
    <cellStyle name="SAPBEXexcCritical5 2 13 2" xfId="29021"/>
    <cellStyle name="SAPBEXexcCritical5 2 13 2 2" xfId="29022"/>
    <cellStyle name="SAPBEXexcCritical5 2 13 3" xfId="29023"/>
    <cellStyle name="SAPBEXexcCritical5 2 14" xfId="29024"/>
    <cellStyle name="SAPBEXexcCritical5 2 14 2" xfId="29025"/>
    <cellStyle name="SAPBEXexcCritical5 2 14 3" xfId="29026"/>
    <cellStyle name="SAPBEXexcCritical5 2 15" xfId="29027"/>
    <cellStyle name="SAPBEXexcCritical5 2 16" xfId="29028"/>
    <cellStyle name="SAPBEXexcCritical5 2 17" xfId="63255"/>
    <cellStyle name="SAPBEXexcCritical5 2 2" xfId="29029"/>
    <cellStyle name="SAPBEXexcCritical5 2 2 10" xfId="29030"/>
    <cellStyle name="SAPBEXexcCritical5 2 2 10 2" xfId="29031"/>
    <cellStyle name="SAPBEXexcCritical5 2 2 10 2 2" xfId="29032"/>
    <cellStyle name="SAPBEXexcCritical5 2 2 10 3" xfId="29033"/>
    <cellStyle name="SAPBEXexcCritical5 2 2 11" xfId="29034"/>
    <cellStyle name="SAPBEXexcCritical5 2 2 11 2" xfId="29035"/>
    <cellStyle name="SAPBEXexcCritical5 2 2 11 2 2" xfId="29036"/>
    <cellStyle name="SAPBEXexcCritical5 2 2 11 3" xfId="29037"/>
    <cellStyle name="SAPBEXexcCritical5 2 2 12" xfId="29038"/>
    <cellStyle name="SAPBEXexcCritical5 2 2 13" xfId="63256"/>
    <cellStyle name="SAPBEXexcCritical5 2 2 2" xfId="29039"/>
    <cellStyle name="SAPBEXexcCritical5 2 2 2 10" xfId="63257"/>
    <cellStyle name="SAPBEXexcCritical5 2 2 2 2" xfId="29040"/>
    <cellStyle name="SAPBEXexcCritical5 2 2 2 2 2" xfId="29041"/>
    <cellStyle name="SAPBEXexcCritical5 2 2 2 2 2 2" xfId="29042"/>
    <cellStyle name="SAPBEXexcCritical5 2 2 2 2 2 2 2" xfId="29043"/>
    <cellStyle name="SAPBEXexcCritical5 2 2 2 2 2 3" xfId="29044"/>
    <cellStyle name="SAPBEXexcCritical5 2 2 2 2 3" xfId="29045"/>
    <cellStyle name="SAPBEXexcCritical5 2 2 2 2 3 2" xfId="29046"/>
    <cellStyle name="SAPBEXexcCritical5 2 2 2 2 3 2 2" xfId="29047"/>
    <cellStyle name="SAPBEXexcCritical5 2 2 2 2 3 3" xfId="29048"/>
    <cellStyle name="SAPBEXexcCritical5 2 2 2 2 4" xfId="29049"/>
    <cellStyle name="SAPBEXexcCritical5 2 2 2 2 4 2" xfId="29050"/>
    <cellStyle name="SAPBEXexcCritical5 2 2 2 2 5" xfId="29051"/>
    <cellStyle name="SAPBEXexcCritical5 2 2 2 2 5 2" xfId="29052"/>
    <cellStyle name="SAPBEXexcCritical5 2 2 2 2 6" xfId="29053"/>
    <cellStyle name="SAPBEXexcCritical5 2 2 2 3" xfId="29054"/>
    <cellStyle name="SAPBEXexcCritical5 2 2 2 3 2" xfId="29055"/>
    <cellStyle name="SAPBEXexcCritical5 2 2 2 3 2 2" xfId="29056"/>
    <cellStyle name="SAPBEXexcCritical5 2 2 2 3 2 2 2" xfId="29057"/>
    <cellStyle name="SAPBEXexcCritical5 2 2 2 3 2 3" xfId="29058"/>
    <cellStyle name="SAPBEXexcCritical5 2 2 2 3 3" xfId="29059"/>
    <cellStyle name="SAPBEXexcCritical5 2 2 2 3 3 2" xfId="29060"/>
    <cellStyle name="SAPBEXexcCritical5 2 2 2 3 3 2 2" xfId="29061"/>
    <cellStyle name="SAPBEXexcCritical5 2 2 2 3 3 3" xfId="29062"/>
    <cellStyle name="SAPBEXexcCritical5 2 2 2 3 4" xfId="29063"/>
    <cellStyle name="SAPBEXexcCritical5 2 2 2 3 4 2" xfId="29064"/>
    <cellStyle name="SAPBEXexcCritical5 2 2 2 3 5" xfId="29065"/>
    <cellStyle name="SAPBEXexcCritical5 2 2 2 3 5 2" xfId="29066"/>
    <cellStyle name="SAPBEXexcCritical5 2 2 2 3 6" xfId="29067"/>
    <cellStyle name="SAPBEXexcCritical5 2 2 2 4" xfId="29068"/>
    <cellStyle name="SAPBEXexcCritical5 2 2 2 4 2" xfId="29069"/>
    <cellStyle name="SAPBEXexcCritical5 2 2 2 4 2 2" xfId="29070"/>
    <cellStyle name="SAPBEXexcCritical5 2 2 2 4 2 2 2" xfId="29071"/>
    <cellStyle name="SAPBEXexcCritical5 2 2 2 4 2 3" xfId="29072"/>
    <cellStyle name="SAPBEXexcCritical5 2 2 2 4 3" xfId="29073"/>
    <cellStyle name="SAPBEXexcCritical5 2 2 2 4 3 2" xfId="29074"/>
    <cellStyle name="SAPBEXexcCritical5 2 2 2 4 3 2 2" xfId="29075"/>
    <cellStyle name="SAPBEXexcCritical5 2 2 2 4 3 3" xfId="29076"/>
    <cellStyle name="SAPBEXexcCritical5 2 2 2 4 4" xfId="29077"/>
    <cellStyle name="SAPBEXexcCritical5 2 2 2 4 4 2" xfId="29078"/>
    <cellStyle name="SAPBEXexcCritical5 2 2 2 4 5" xfId="29079"/>
    <cellStyle name="SAPBEXexcCritical5 2 2 2 4 5 2" xfId="29080"/>
    <cellStyle name="SAPBEXexcCritical5 2 2 2 4 6" xfId="29081"/>
    <cellStyle name="SAPBEXexcCritical5 2 2 2 5" xfId="29082"/>
    <cellStyle name="SAPBEXexcCritical5 2 2 2 5 2" xfId="29083"/>
    <cellStyle name="SAPBEXexcCritical5 2 2 2 5 2 2" xfId="29084"/>
    <cellStyle name="SAPBEXexcCritical5 2 2 2 5 2 3" xfId="29085"/>
    <cellStyle name="SAPBEXexcCritical5 2 2 2 5 3" xfId="29086"/>
    <cellStyle name="SAPBEXexcCritical5 2 2 2 5 4" xfId="29087"/>
    <cellStyle name="SAPBEXexcCritical5 2 2 2 6" xfId="29088"/>
    <cellStyle name="SAPBEXexcCritical5 2 2 2 6 2" xfId="29089"/>
    <cellStyle name="SAPBEXexcCritical5 2 2 2 6 2 2" xfId="29090"/>
    <cellStyle name="SAPBEXexcCritical5 2 2 2 6 2 3" xfId="29091"/>
    <cellStyle name="SAPBEXexcCritical5 2 2 2 6 3" xfId="29092"/>
    <cellStyle name="SAPBEXexcCritical5 2 2 2 6 4" xfId="29093"/>
    <cellStyle name="SAPBEXexcCritical5 2 2 2 7" xfId="29094"/>
    <cellStyle name="SAPBEXexcCritical5 2 2 2 7 2" xfId="29095"/>
    <cellStyle name="SAPBEXexcCritical5 2 2 2 7 3" xfId="29096"/>
    <cellStyle name="SAPBEXexcCritical5 2 2 2 8" xfId="29097"/>
    <cellStyle name="SAPBEXexcCritical5 2 2 2 9" xfId="29098"/>
    <cellStyle name="SAPBEXexcCritical5 2 2 2_Other Benefits Allocation %" xfId="29099"/>
    <cellStyle name="SAPBEXexcCritical5 2 2 3" xfId="29100"/>
    <cellStyle name="SAPBEXexcCritical5 2 2 3 2" xfId="29101"/>
    <cellStyle name="SAPBEXexcCritical5 2 2 3 2 2" xfId="29102"/>
    <cellStyle name="SAPBEXexcCritical5 2 2 3 2 2 2" xfId="29103"/>
    <cellStyle name="SAPBEXexcCritical5 2 2 3 2 2 2 2" xfId="29104"/>
    <cellStyle name="SAPBEXexcCritical5 2 2 3 2 2 3" xfId="29105"/>
    <cellStyle name="SAPBEXexcCritical5 2 2 3 2 3" xfId="29106"/>
    <cellStyle name="SAPBEXexcCritical5 2 2 3 2 3 2" xfId="29107"/>
    <cellStyle name="SAPBEXexcCritical5 2 2 3 2 3 2 2" xfId="29108"/>
    <cellStyle name="SAPBEXexcCritical5 2 2 3 2 3 3" xfId="29109"/>
    <cellStyle name="SAPBEXexcCritical5 2 2 3 2 4" xfId="29110"/>
    <cellStyle name="SAPBEXexcCritical5 2 2 3 2 4 2" xfId="29111"/>
    <cellStyle name="SAPBEXexcCritical5 2 2 3 2 5" xfId="29112"/>
    <cellStyle name="SAPBEXexcCritical5 2 2 3 2 5 2" xfId="29113"/>
    <cellStyle name="SAPBEXexcCritical5 2 2 3 2 6" xfId="29114"/>
    <cellStyle name="SAPBEXexcCritical5 2 2 3 3" xfId="29115"/>
    <cellStyle name="SAPBEXexcCritical5 2 2 3 3 2" xfId="29116"/>
    <cellStyle name="SAPBEXexcCritical5 2 2 3 3 2 2" xfId="29117"/>
    <cellStyle name="SAPBEXexcCritical5 2 2 3 3 2 2 2" xfId="29118"/>
    <cellStyle name="SAPBEXexcCritical5 2 2 3 3 2 3" xfId="29119"/>
    <cellStyle name="SAPBEXexcCritical5 2 2 3 3 3" xfId="29120"/>
    <cellStyle name="SAPBEXexcCritical5 2 2 3 3 3 2" xfId="29121"/>
    <cellStyle name="SAPBEXexcCritical5 2 2 3 3 3 2 2" xfId="29122"/>
    <cellStyle name="SAPBEXexcCritical5 2 2 3 3 3 3" xfId="29123"/>
    <cellStyle name="SAPBEXexcCritical5 2 2 3 3 4" xfId="29124"/>
    <cellStyle name="SAPBEXexcCritical5 2 2 3 3 4 2" xfId="29125"/>
    <cellStyle name="SAPBEXexcCritical5 2 2 3 3 5" xfId="29126"/>
    <cellStyle name="SAPBEXexcCritical5 2 2 3 3 5 2" xfId="29127"/>
    <cellStyle name="SAPBEXexcCritical5 2 2 3 3 6" xfId="29128"/>
    <cellStyle name="SAPBEXexcCritical5 2 2 3 4" xfId="29129"/>
    <cellStyle name="SAPBEXexcCritical5 2 2 3 4 2" xfId="29130"/>
    <cellStyle name="SAPBEXexcCritical5 2 2 3 4 2 2" xfId="29131"/>
    <cellStyle name="SAPBEXexcCritical5 2 2 3 4 2 3" xfId="29132"/>
    <cellStyle name="SAPBEXexcCritical5 2 2 3 4 3" xfId="29133"/>
    <cellStyle name="SAPBEXexcCritical5 2 2 3 4 4" xfId="29134"/>
    <cellStyle name="SAPBEXexcCritical5 2 2 3 5" xfId="29135"/>
    <cellStyle name="SAPBEXexcCritical5 2 2 3 5 2" xfId="29136"/>
    <cellStyle name="SAPBEXexcCritical5 2 2 3 5 2 2" xfId="29137"/>
    <cellStyle name="SAPBEXexcCritical5 2 2 3 5 2 3" xfId="29138"/>
    <cellStyle name="SAPBEXexcCritical5 2 2 3 5 3" xfId="29139"/>
    <cellStyle name="SAPBEXexcCritical5 2 2 3 5 4" xfId="29140"/>
    <cellStyle name="SAPBEXexcCritical5 2 2 3 6" xfId="29141"/>
    <cellStyle name="SAPBEXexcCritical5 2 2 3 6 2" xfId="29142"/>
    <cellStyle name="SAPBEXexcCritical5 2 2 3 6 2 2" xfId="29143"/>
    <cellStyle name="SAPBEXexcCritical5 2 2 3 6 2 3" xfId="29144"/>
    <cellStyle name="SAPBEXexcCritical5 2 2 3 6 3" xfId="29145"/>
    <cellStyle name="SAPBEXexcCritical5 2 2 3 6 4" xfId="29146"/>
    <cellStyle name="SAPBEXexcCritical5 2 2 3 7" xfId="29147"/>
    <cellStyle name="SAPBEXexcCritical5 2 2 3 7 2" xfId="29148"/>
    <cellStyle name="SAPBEXexcCritical5 2 2 3 7 3" xfId="29149"/>
    <cellStyle name="SAPBEXexcCritical5 2 2 3 8" xfId="29150"/>
    <cellStyle name="SAPBEXexcCritical5 2 2 3 9" xfId="29151"/>
    <cellStyle name="SAPBEXexcCritical5 2 2 3_Other Benefits Allocation %" xfId="29152"/>
    <cellStyle name="SAPBEXexcCritical5 2 2 4" xfId="29153"/>
    <cellStyle name="SAPBEXexcCritical5 2 2 4 2" xfId="29154"/>
    <cellStyle name="SAPBEXexcCritical5 2 2 4 2 2" xfId="29155"/>
    <cellStyle name="SAPBEXexcCritical5 2 2 4 2 2 2" xfId="29156"/>
    <cellStyle name="SAPBEXexcCritical5 2 2 4 2 2 3" xfId="29157"/>
    <cellStyle name="SAPBEXexcCritical5 2 2 4 2 3" xfId="29158"/>
    <cellStyle name="SAPBEXexcCritical5 2 2 4 2 4" xfId="29159"/>
    <cellStyle name="SAPBEXexcCritical5 2 2 4 3" xfId="29160"/>
    <cellStyle name="SAPBEXexcCritical5 2 2 4 3 2" xfId="29161"/>
    <cellStyle name="SAPBEXexcCritical5 2 2 4 3 2 2" xfId="29162"/>
    <cellStyle name="SAPBEXexcCritical5 2 2 4 3 2 3" xfId="29163"/>
    <cellStyle name="SAPBEXexcCritical5 2 2 4 3 3" xfId="29164"/>
    <cellStyle name="SAPBEXexcCritical5 2 2 4 3 4" xfId="29165"/>
    <cellStyle name="SAPBEXexcCritical5 2 2 4 4" xfId="29166"/>
    <cellStyle name="SAPBEXexcCritical5 2 2 4 4 2" xfId="29167"/>
    <cellStyle name="SAPBEXexcCritical5 2 2 4 4 2 2" xfId="29168"/>
    <cellStyle name="SAPBEXexcCritical5 2 2 4 4 2 3" xfId="29169"/>
    <cellStyle name="SAPBEXexcCritical5 2 2 4 4 3" xfId="29170"/>
    <cellStyle name="SAPBEXexcCritical5 2 2 4 4 4" xfId="29171"/>
    <cellStyle name="SAPBEXexcCritical5 2 2 4 5" xfId="29172"/>
    <cellStyle name="SAPBEXexcCritical5 2 2 4 5 2" xfId="29173"/>
    <cellStyle name="SAPBEXexcCritical5 2 2 4 5 2 2" xfId="29174"/>
    <cellStyle name="SAPBEXexcCritical5 2 2 4 5 2 3" xfId="29175"/>
    <cellStyle name="SAPBEXexcCritical5 2 2 4 5 3" xfId="29176"/>
    <cellStyle name="SAPBEXexcCritical5 2 2 4 5 4" xfId="29177"/>
    <cellStyle name="SAPBEXexcCritical5 2 2 4 6" xfId="29178"/>
    <cellStyle name="SAPBEXexcCritical5 2 2 4 6 2" xfId="29179"/>
    <cellStyle name="SAPBEXexcCritical5 2 2 4 6 2 2" xfId="29180"/>
    <cellStyle name="SAPBEXexcCritical5 2 2 4 6 2 3" xfId="29181"/>
    <cellStyle name="SAPBEXexcCritical5 2 2 4 6 3" xfId="29182"/>
    <cellStyle name="SAPBEXexcCritical5 2 2 4 6 4" xfId="29183"/>
    <cellStyle name="SAPBEXexcCritical5 2 2 4 7" xfId="29184"/>
    <cellStyle name="SAPBEXexcCritical5 2 2 4 7 2" xfId="29185"/>
    <cellStyle name="SAPBEXexcCritical5 2 2 4 7 3" xfId="29186"/>
    <cellStyle name="SAPBEXexcCritical5 2 2 4 8" xfId="29187"/>
    <cellStyle name="SAPBEXexcCritical5 2 2 4 9" xfId="29188"/>
    <cellStyle name="SAPBEXexcCritical5 2 2 5" xfId="29189"/>
    <cellStyle name="SAPBEXexcCritical5 2 2 5 2" xfId="29190"/>
    <cellStyle name="SAPBEXexcCritical5 2 2 5 2 2" xfId="29191"/>
    <cellStyle name="SAPBEXexcCritical5 2 2 5 2 3" xfId="29192"/>
    <cellStyle name="SAPBEXexcCritical5 2 2 5 3" xfId="29193"/>
    <cellStyle name="SAPBEXexcCritical5 2 2 5 4" xfId="29194"/>
    <cellStyle name="SAPBEXexcCritical5 2 2 6" xfId="29195"/>
    <cellStyle name="SAPBEXexcCritical5 2 2 6 2" xfId="29196"/>
    <cellStyle name="SAPBEXexcCritical5 2 2 6 2 2" xfId="29197"/>
    <cellStyle name="SAPBEXexcCritical5 2 2 6 2 3" xfId="29198"/>
    <cellStyle name="SAPBEXexcCritical5 2 2 6 3" xfId="29199"/>
    <cellStyle name="SAPBEXexcCritical5 2 2 6 4" xfId="29200"/>
    <cellStyle name="SAPBEXexcCritical5 2 2 7" xfId="29201"/>
    <cellStyle name="SAPBEXexcCritical5 2 2 7 2" xfId="29202"/>
    <cellStyle name="SAPBEXexcCritical5 2 2 7 2 2" xfId="29203"/>
    <cellStyle name="SAPBEXexcCritical5 2 2 7 2 3" xfId="29204"/>
    <cellStyle name="SAPBEXexcCritical5 2 2 7 3" xfId="29205"/>
    <cellStyle name="SAPBEXexcCritical5 2 2 7 4" xfId="29206"/>
    <cellStyle name="SAPBEXexcCritical5 2 2 8" xfId="29207"/>
    <cellStyle name="SAPBEXexcCritical5 2 2 8 2" xfId="29208"/>
    <cellStyle name="SAPBEXexcCritical5 2 2 8 2 2" xfId="29209"/>
    <cellStyle name="SAPBEXexcCritical5 2 2 8 2 3" xfId="29210"/>
    <cellStyle name="SAPBEXexcCritical5 2 2 8 3" xfId="29211"/>
    <cellStyle name="SAPBEXexcCritical5 2 2 8 4" xfId="29212"/>
    <cellStyle name="SAPBEXexcCritical5 2 2 9" xfId="29213"/>
    <cellStyle name="SAPBEXexcCritical5 2 2 9 2" xfId="29214"/>
    <cellStyle name="SAPBEXexcCritical5 2 2 9 2 2" xfId="29215"/>
    <cellStyle name="SAPBEXexcCritical5 2 2 9 2 3" xfId="29216"/>
    <cellStyle name="SAPBEXexcCritical5 2 2 9 3" xfId="29217"/>
    <cellStyle name="SAPBEXexcCritical5 2 2 9 4" xfId="29218"/>
    <cellStyle name="SAPBEXexcCritical5 2 2_401K Summary" xfId="29219"/>
    <cellStyle name="SAPBEXexcCritical5 2 3" xfId="29220"/>
    <cellStyle name="SAPBEXexcCritical5 2 3 10" xfId="29221"/>
    <cellStyle name="SAPBEXexcCritical5 2 3 10 2" xfId="29222"/>
    <cellStyle name="SAPBEXexcCritical5 2 3 10 2 2" xfId="29223"/>
    <cellStyle name="SAPBEXexcCritical5 2 3 10 3" xfId="29224"/>
    <cellStyle name="SAPBEXexcCritical5 2 3 11" xfId="29225"/>
    <cellStyle name="SAPBEXexcCritical5 2 3 11 2" xfId="29226"/>
    <cellStyle name="SAPBEXexcCritical5 2 3 11 2 2" xfId="29227"/>
    <cellStyle name="SAPBEXexcCritical5 2 3 11 3" xfId="29228"/>
    <cellStyle name="SAPBEXexcCritical5 2 3 12" xfId="29229"/>
    <cellStyle name="SAPBEXexcCritical5 2 3 13" xfId="63258"/>
    <cellStyle name="SAPBEXexcCritical5 2 3 2" xfId="29230"/>
    <cellStyle name="SAPBEXexcCritical5 2 3 2 2" xfId="29231"/>
    <cellStyle name="SAPBEXexcCritical5 2 3 2 2 2" xfId="29232"/>
    <cellStyle name="SAPBEXexcCritical5 2 3 2 2 2 2" xfId="29233"/>
    <cellStyle name="SAPBEXexcCritical5 2 3 2 2 2 2 2" xfId="29234"/>
    <cellStyle name="SAPBEXexcCritical5 2 3 2 2 2 3" xfId="29235"/>
    <cellStyle name="SAPBEXexcCritical5 2 3 2 2 3" xfId="29236"/>
    <cellStyle name="SAPBEXexcCritical5 2 3 2 2 3 2" xfId="29237"/>
    <cellStyle name="SAPBEXexcCritical5 2 3 2 2 3 2 2" xfId="29238"/>
    <cellStyle name="SAPBEXexcCritical5 2 3 2 2 3 3" xfId="29239"/>
    <cellStyle name="SAPBEXexcCritical5 2 3 2 2 4" xfId="29240"/>
    <cellStyle name="SAPBEXexcCritical5 2 3 2 2 4 2" xfId="29241"/>
    <cellStyle name="SAPBEXexcCritical5 2 3 2 2 5" xfId="29242"/>
    <cellStyle name="SAPBEXexcCritical5 2 3 2 2 5 2" xfId="29243"/>
    <cellStyle name="SAPBEXexcCritical5 2 3 2 2 6" xfId="29244"/>
    <cellStyle name="SAPBEXexcCritical5 2 3 2 3" xfId="29245"/>
    <cellStyle name="SAPBEXexcCritical5 2 3 2 3 2" xfId="29246"/>
    <cellStyle name="SAPBEXexcCritical5 2 3 2 3 2 2" xfId="29247"/>
    <cellStyle name="SAPBEXexcCritical5 2 3 2 3 2 2 2" xfId="29248"/>
    <cellStyle name="SAPBEXexcCritical5 2 3 2 3 2 3" xfId="29249"/>
    <cellStyle name="SAPBEXexcCritical5 2 3 2 3 3" xfId="29250"/>
    <cellStyle name="SAPBEXexcCritical5 2 3 2 3 3 2" xfId="29251"/>
    <cellStyle name="SAPBEXexcCritical5 2 3 2 3 3 2 2" xfId="29252"/>
    <cellStyle name="SAPBEXexcCritical5 2 3 2 3 3 3" xfId="29253"/>
    <cellStyle name="SAPBEXexcCritical5 2 3 2 3 4" xfId="29254"/>
    <cellStyle name="SAPBEXexcCritical5 2 3 2 3 4 2" xfId="29255"/>
    <cellStyle name="SAPBEXexcCritical5 2 3 2 3 5" xfId="29256"/>
    <cellStyle name="SAPBEXexcCritical5 2 3 2 3 5 2" xfId="29257"/>
    <cellStyle name="SAPBEXexcCritical5 2 3 2 3 6" xfId="29258"/>
    <cellStyle name="SAPBEXexcCritical5 2 3 2 4" xfId="29259"/>
    <cellStyle name="SAPBEXexcCritical5 2 3 2 4 2" xfId="29260"/>
    <cellStyle name="SAPBEXexcCritical5 2 3 2 4 2 2" xfId="29261"/>
    <cellStyle name="SAPBEXexcCritical5 2 3 2 4 2 2 2" xfId="29262"/>
    <cellStyle name="SAPBEXexcCritical5 2 3 2 4 2 3" xfId="29263"/>
    <cellStyle name="SAPBEXexcCritical5 2 3 2 4 3" xfId="29264"/>
    <cellStyle name="SAPBEXexcCritical5 2 3 2 4 3 2" xfId="29265"/>
    <cellStyle name="SAPBEXexcCritical5 2 3 2 4 3 2 2" xfId="29266"/>
    <cellStyle name="SAPBEXexcCritical5 2 3 2 4 3 3" xfId="29267"/>
    <cellStyle name="SAPBEXexcCritical5 2 3 2 4 4" xfId="29268"/>
    <cellStyle name="SAPBEXexcCritical5 2 3 2 4 4 2" xfId="29269"/>
    <cellStyle name="SAPBEXexcCritical5 2 3 2 4 5" xfId="29270"/>
    <cellStyle name="SAPBEXexcCritical5 2 3 2 4 5 2" xfId="29271"/>
    <cellStyle name="SAPBEXexcCritical5 2 3 2 4 6" xfId="29272"/>
    <cellStyle name="SAPBEXexcCritical5 2 3 2 5" xfId="29273"/>
    <cellStyle name="SAPBEXexcCritical5 2 3 2 5 2" xfId="29274"/>
    <cellStyle name="SAPBEXexcCritical5 2 3 2 5 2 2" xfId="29275"/>
    <cellStyle name="SAPBEXexcCritical5 2 3 2 5 3" xfId="29276"/>
    <cellStyle name="SAPBEXexcCritical5 2 3 2 6" xfId="29277"/>
    <cellStyle name="SAPBEXexcCritical5 2 3 2 7" xfId="63259"/>
    <cellStyle name="SAPBEXexcCritical5 2 3 2_Other Benefits Allocation %" xfId="29278"/>
    <cellStyle name="SAPBEXexcCritical5 2 3 3" xfId="29279"/>
    <cellStyle name="SAPBEXexcCritical5 2 3 3 2" xfId="29280"/>
    <cellStyle name="SAPBEXexcCritical5 2 3 3 2 2" xfId="29281"/>
    <cellStyle name="SAPBEXexcCritical5 2 3 3 2 2 2" xfId="29282"/>
    <cellStyle name="SAPBEXexcCritical5 2 3 3 2 2 2 2" xfId="29283"/>
    <cellStyle name="SAPBEXexcCritical5 2 3 3 2 2 3" xfId="29284"/>
    <cellStyle name="SAPBEXexcCritical5 2 3 3 2 3" xfId="29285"/>
    <cellStyle name="SAPBEXexcCritical5 2 3 3 2 3 2" xfId="29286"/>
    <cellStyle name="SAPBEXexcCritical5 2 3 3 2 3 2 2" xfId="29287"/>
    <cellStyle name="SAPBEXexcCritical5 2 3 3 2 3 3" xfId="29288"/>
    <cellStyle name="SAPBEXexcCritical5 2 3 3 2 4" xfId="29289"/>
    <cellStyle name="SAPBEXexcCritical5 2 3 3 2 4 2" xfId="29290"/>
    <cellStyle name="SAPBEXexcCritical5 2 3 3 2 5" xfId="29291"/>
    <cellStyle name="SAPBEXexcCritical5 2 3 3 2 5 2" xfId="29292"/>
    <cellStyle name="SAPBEXexcCritical5 2 3 3 2 6" xfId="29293"/>
    <cellStyle name="SAPBEXexcCritical5 2 3 3 3" xfId="29294"/>
    <cellStyle name="SAPBEXexcCritical5 2 3 3 3 2" xfId="29295"/>
    <cellStyle name="SAPBEXexcCritical5 2 3 3 3 2 2" xfId="29296"/>
    <cellStyle name="SAPBEXexcCritical5 2 3 3 3 2 2 2" xfId="29297"/>
    <cellStyle name="SAPBEXexcCritical5 2 3 3 3 2 3" xfId="29298"/>
    <cellStyle name="SAPBEXexcCritical5 2 3 3 3 3" xfId="29299"/>
    <cellStyle name="SAPBEXexcCritical5 2 3 3 3 3 2" xfId="29300"/>
    <cellStyle name="SAPBEXexcCritical5 2 3 3 3 3 2 2" xfId="29301"/>
    <cellStyle name="SAPBEXexcCritical5 2 3 3 3 3 3" xfId="29302"/>
    <cellStyle name="SAPBEXexcCritical5 2 3 3 3 4" xfId="29303"/>
    <cellStyle name="SAPBEXexcCritical5 2 3 3 3 4 2" xfId="29304"/>
    <cellStyle name="SAPBEXexcCritical5 2 3 3 3 5" xfId="29305"/>
    <cellStyle name="SAPBEXexcCritical5 2 3 3 3 5 2" xfId="29306"/>
    <cellStyle name="SAPBEXexcCritical5 2 3 3 3 6" xfId="29307"/>
    <cellStyle name="SAPBEXexcCritical5 2 3 3 4" xfId="29308"/>
    <cellStyle name="SAPBEXexcCritical5 2 3 3 4 2" xfId="29309"/>
    <cellStyle name="SAPBEXexcCritical5 2 3 3 4 2 2" xfId="29310"/>
    <cellStyle name="SAPBEXexcCritical5 2 3 3 4 3" xfId="29311"/>
    <cellStyle name="SAPBEXexcCritical5 2 3 3 5" xfId="29312"/>
    <cellStyle name="SAPBEXexcCritical5 2 3 3 5 2" xfId="29313"/>
    <cellStyle name="SAPBEXexcCritical5 2 3 3 5 2 2" xfId="29314"/>
    <cellStyle name="SAPBEXexcCritical5 2 3 3 5 3" xfId="29315"/>
    <cellStyle name="SAPBEXexcCritical5 2 3 3 6" xfId="29316"/>
    <cellStyle name="SAPBEXexcCritical5 2 3 3 6 2" xfId="29317"/>
    <cellStyle name="SAPBEXexcCritical5 2 3 3 7" xfId="29318"/>
    <cellStyle name="SAPBEXexcCritical5 2 3 3 7 2" xfId="29319"/>
    <cellStyle name="SAPBEXexcCritical5 2 3 3 8" xfId="29320"/>
    <cellStyle name="SAPBEXexcCritical5 2 3 3_Other Benefits Allocation %" xfId="29321"/>
    <cellStyle name="SAPBEXexcCritical5 2 3 4" xfId="29322"/>
    <cellStyle name="SAPBEXexcCritical5 2 3 4 2" xfId="29323"/>
    <cellStyle name="SAPBEXexcCritical5 2 3 4 2 2" xfId="29324"/>
    <cellStyle name="SAPBEXexcCritical5 2 3 4 2 3" xfId="29325"/>
    <cellStyle name="SAPBEXexcCritical5 2 3 4 3" xfId="29326"/>
    <cellStyle name="SAPBEXexcCritical5 2 3 4 4" xfId="29327"/>
    <cellStyle name="SAPBEXexcCritical5 2 3 5" xfId="29328"/>
    <cellStyle name="SAPBEXexcCritical5 2 3 5 2" xfId="29329"/>
    <cellStyle name="SAPBEXexcCritical5 2 3 5 2 2" xfId="29330"/>
    <cellStyle name="SAPBEXexcCritical5 2 3 5 2 3" xfId="29331"/>
    <cellStyle name="SAPBEXexcCritical5 2 3 5 3" xfId="29332"/>
    <cellStyle name="SAPBEXexcCritical5 2 3 5 4" xfId="29333"/>
    <cellStyle name="SAPBEXexcCritical5 2 3 6" xfId="29334"/>
    <cellStyle name="SAPBEXexcCritical5 2 3 6 2" xfId="29335"/>
    <cellStyle name="SAPBEXexcCritical5 2 3 6 2 2" xfId="29336"/>
    <cellStyle name="SAPBEXexcCritical5 2 3 6 2 3" xfId="29337"/>
    <cellStyle name="SAPBEXexcCritical5 2 3 6 3" xfId="29338"/>
    <cellStyle name="SAPBEXexcCritical5 2 3 6 4" xfId="29339"/>
    <cellStyle name="SAPBEXexcCritical5 2 3 7" xfId="29340"/>
    <cellStyle name="SAPBEXexcCritical5 2 3 7 2" xfId="29341"/>
    <cellStyle name="SAPBEXexcCritical5 2 3 7 2 2" xfId="29342"/>
    <cellStyle name="SAPBEXexcCritical5 2 3 7 3" xfId="29343"/>
    <cellStyle name="SAPBEXexcCritical5 2 3 8" xfId="29344"/>
    <cellStyle name="SAPBEXexcCritical5 2 3 8 2" xfId="29345"/>
    <cellStyle name="SAPBEXexcCritical5 2 3 8 2 2" xfId="29346"/>
    <cellStyle name="SAPBEXexcCritical5 2 3 8 3" xfId="29347"/>
    <cellStyle name="SAPBEXexcCritical5 2 3 9" xfId="29348"/>
    <cellStyle name="SAPBEXexcCritical5 2 3 9 2" xfId="29349"/>
    <cellStyle name="SAPBEXexcCritical5 2 3 9 2 2" xfId="29350"/>
    <cellStyle name="SAPBEXexcCritical5 2 3 9 3" xfId="29351"/>
    <cellStyle name="SAPBEXexcCritical5 2 3_401K Summary" xfId="29352"/>
    <cellStyle name="SAPBEXexcCritical5 2 4" xfId="29353"/>
    <cellStyle name="SAPBEXexcCritical5 2 4 10" xfId="63260"/>
    <cellStyle name="SAPBEXexcCritical5 2 4 2" xfId="29354"/>
    <cellStyle name="SAPBEXexcCritical5 2 4 2 2" xfId="29355"/>
    <cellStyle name="SAPBEXexcCritical5 2 4 2 2 2" xfId="29356"/>
    <cellStyle name="SAPBEXexcCritical5 2 4 2 2 2 2" xfId="29357"/>
    <cellStyle name="SAPBEXexcCritical5 2 4 2 2 3" xfId="29358"/>
    <cellStyle name="SAPBEXexcCritical5 2 4 2 3" xfId="29359"/>
    <cellStyle name="SAPBEXexcCritical5 2 4 2 3 2" xfId="29360"/>
    <cellStyle name="SAPBEXexcCritical5 2 4 2 3 2 2" xfId="29361"/>
    <cellStyle name="SAPBEXexcCritical5 2 4 2 3 3" xfId="29362"/>
    <cellStyle name="SAPBEXexcCritical5 2 4 2 4" xfId="29363"/>
    <cellStyle name="SAPBEXexcCritical5 2 4 2 4 2" xfId="29364"/>
    <cellStyle name="SAPBEXexcCritical5 2 4 2 5" xfId="29365"/>
    <cellStyle name="SAPBEXexcCritical5 2 4 2 5 2" xfId="29366"/>
    <cellStyle name="SAPBEXexcCritical5 2 4 2 6" xfId="29367"/>
    <cellStyle name="SAPBEXexcCritical5 2 4 2 7" xfId="63261"/>
    <cellStyle name="SAPBEXexcCritical5 2 4 3" xfId="29368"/>
    <cellStyle name="SAPBEXexcCritical5 2 4 3 2" xfId="29369"/>
    <cellStyle name="SAPBEXexcCritical5 2 4 3 2 2" xfId="29370"/>
    <cellStyle name="SAPBEXexcCritical5 2 4 3 2 2 2" xfId="29371"/>
    <cellStyle name="SAPBEXexcCritical5 2 4 3 2 3" xfId="29372"/>
    <cellStyle name="SAPBEXexcCritical5 2 4 3 3" xfId="29373"/>
    <cellStyle name="SAPBEXexcCritical5 2 4 3 3 2" xfId="29374"/>
    <cellStyle name="SAPBEXexcCritical5 2 4 3 3 2 2" xfId="29375"/>
    <cellStyle name="SAPBEXexcCritical5 2 4 3 3 3" xfId="29376"/>
    <cellStyle name="SAPBEXexcCritical5 2 4 3 4" xfId="29377"/>
    <cellStyle name="SAPBEXexcCritical5 2 4 3 4 2" xfId="29378"/>
    <cellStyle name="SAPBEXexcCritical5 2 4 3 5" xfId="29379"/>
    <cellStyle name="SAPBEXexcCritical5 2 4 3 5 2" xfId="29380"/>
    <cellStyle name="SAPBEXexcCritical5 2 4 3 6" xfId="29381"/>
    <cellStyle name="SAPBEXexcCritical5 2 4 4" xfId="29382"/>
    <cellStyle name="SAPBEXexcCritical5 2 4 4 2" xfId="29383"/>
    <cellStyle name="SAPBEXexcCritical5 2 4 4 2 2" xfId="29384"/>
    <cellStyle name="SAPBEXexcCritical5 2 4 4 2 2 2" xfId="29385"/>
    <cellStyle name="SAPBEXexcCritical5 2 4 4 2 3" xfId="29386"/>
    <cellStyle name="SAPBEXexcCritical5 2 4 4 3" xfId="29387"/>
    <cellStyle name="SAPBEXexcCritical5 2 4 4 3 2" xfId="29388"/>
    <cellStyle name="SAPBEXexcCritical5 2 4 4 3 2 2" xfId="29389"/>
    <cellStyle name="SAPBEXexcCritical5 2 4 4 3 3" xfId="29390"/>
    <cellStyle name="SAPBEXexcCritical5 2 4 4 4" xfId="29391"/>
    <cellStyle name="SAPBEXexcCritical5 2 4 4 4 2" xfId="29392"/>
    <cellStyle name="SAPBEXexcCritical5 2 4 4 5" xfId="29393"/>
    <cellStyle name="SAPBEXexcCritical5 2 4 4 5 2" xfId="29394"/>
    <cellStyle name="SAPBEXexcCritical5 2 4 4 6" xfId="29395"/>
    <cellStyle name="SAPBEXexcCritical5 2 4 5" xfId="29396"/>
    <cellStyle name="SAPBEXexcCritical5 2 4 5 2" xfId="29397"/>
    <cellStyle name="SAPBEXexcCritical5 2 4 5 2 2" xfId="29398"/>
    <cellStyle name="SAPBEXexcCritical5 2 4 5 2 3" xfId="29399"/>
    <cellStyle name="SAPBEXexcCritical5 2 4 5 3" xfId="29400"/>
    <cellStyle name="SAPBEXexcCritical5 2 4 5 4" xfId="29401"/>
    <cellStyle name="SAPBEXexcCritical5 2 4 6" xfId="29402"/>
    <cellStyle name="SAPBEXexcCritical5 2 4 6 2" xfId="29403"/>
    <cellStyle name="SAPBEXexcCritical5 2 4 6 2 2" xfId="29404"/>
    <cellStyle name="SAPBEXexcCritical5 2 4 6 2 3" xfId="29405"/>
    <cellStyle name="SAPBEXexcCritical5 2 4 6 3" xfId="29406"/>
    <cellStyle name="SAPBEXexcCritical5 2 4 6 4" xfId="29407"/>
    <cellStyle name="SAPBEXexcCritical5 2 4 7" xfId="29408"/>
    <cellStyle name="SAPBEXexcCritical5 2 4 7 2" xfId="29409"/>
    <cellStyle name="SAPBEXexcCritical5 2 4 7 3" xfId="29410"/>
    <cellStyle name="SAPBEXexcCritical5 2 4 8" xfId="29411"/>
    <cellStyle name="SAPBEXexcCritical5 2 4 9" xfId="29412"/>
    <cellStyle name="SAPBEXexcCritical5 2 4_Other Benefits Allocation %" xfId="29413"/>
    <cellStyle name="SAPBEXexcCritical5 2 5" xfId="29414"/>
    <cellStyle name="SAPBEXexcCritical5 2 5 10" xfId="63262"/>
    <cellStyle name="SAPBEXexcCritical5 2 5 2" xfId="29415"/>
    <cellStyle name="SAPBEXexcCritical5 2 5 2 2" xfId="29416"/>
    <cellStyle name="SAPBEXexcCritical5 2 5 2 2 2" xfId="29417"/>
    <cellStyle name="SAPBEXexcCritical5 2 5 2 2 3" xfId="29418"/>
    <cellStyle name="SAPBEXexcCritical5 2 5 2 3" xfId="29419"/>
    <cellStyle name="SAPBEXexcCritical5 2 5 2 4" xfId="29420"/>
    <cellStyle name="SAPBEXexcCritical5 2 5 3" xfId="29421"/>
    <cellStyle name="SAPBEXexcCritical5 2 5 3 2" xfId="29422"/>
    <cellStyle name="SAPBEXexcCritical5 2 5 3 2 2" xfId="29423"/>
    <cellStyle name="SAPBEXexcCritical5 2 5 3 2 3" xfId="29424"/>
    <cellStyle name="SAPBEXexcCritical5 2 5 3 3" xfId="29425"/>
    <cellStyle name="SAPBEXexcCritical5 2 5 3 4" xfId="29426"/>
    <cellStyle name="SAPBEXexcCritical5 2 5 4" xfId="29427"/>
    <cellStyle name="SAPBEXexcCritical5 2 5 4 2" xfId="29428"/>
    <cellStyle name="SAPBEXexcCritical5 2 5 4 2 2" xfId="29429"/>
    <cellStyle name="SAPBEXexcCritical5 2 5 4 2 3" xfId="29430"/>
    <cellStyle name="SAPBEXexcCritical5 2 5 4 3" xfId="29431"/>
    <cellStyle name="SAPBEXexcCritical5 2 5 4 4" xfId="29432"/>
    <cellStyle name="SAPBEXexcCritical5 2 5 5" xfId="29433"/>
    <cellStyle name="SAPBEXexcCritical5 2 5 5 2" xfId="29434"/>
    <cellStyle name="SAPBEXexcCritical5 2 5 5 2 2" xfId="29435"/>
    <cellStyle name="SAPBEXexcCritical5 2 5 5 2 3" xfId="29436"/>
    <cellStyle name="SAPBEXexcCritical5 2 5 5 3" xfId="29437"/>
    <cellStyle name="SAPBEXexcCritical5 2 5 5 4" xfId="29438"/>
    <cellStyle name="SAPBEXexcCritical5 2 5 6" xfId="29439"/>
    <cellStyle name="SAPBEXexcCritical5 2 5 6 2" xfId="29440"/>
    <cellStyle name="SAPBEXexcCritical5 2 5 6 2 2" xfId="29441"/>
    <cellStyle name="SAPBEXexcCritical5 2 5 6 2 3" xfId="29442"/>
    <cellStyle name="SAPBEXexcCritical5 2 5 6 3" xfId="29443"/>
    <cellStyle name="SAPBEXexcCritical5 2 5 6 4" xfId="29444"/>
    <cellStyle name="SAPBEXexcCritical5 2 5 7" xfId="29445"/>
    <cellStyle name="SAPBEXexcCritical5 2 5 7 2" xfId="29446"/>
    <cellStyle name="SAPBEXexcCritical5 2 5 7 3" xfId="29447"/>
    <cellStyle name="SAPBEXexcCritical5 2 5 8" xfId="29448"/>
    <cellStyle name="SAPBEXexcCritical5 2 5 9" xfId="29449"/>
    <cellStyle name="SAPBEXexcCritical5 2 6" xfId="29450"/>
    <cellStyle name="SAPBEXexcCritical5 2 6 2" xfId="29451"/>
    <cellStyle name="SAPBEXexcCritical5 2 6 2 2" xfId="29452"/>
    <cellStyle name="SAPBEXexcCritical5 2 6 2 3" xfId="29453"/>
    <cellStyle name="SAPBEXexcCritical5 2 6 3" xfId="29454"/>
    <cellStyle name="SAPBEXexcCritical5 2 6 4" xfId="29455"/>
    <cellStyle name="SAPBEXexcCritical5 2 7" xfId="29456"/>
    <cellStyle name="SAPBEXexcCritical5 2 7 2" xfId="29457"/>
    <cellStyle name="SAPBEXexcCritical5 2 7 2 2" xfId="29458"/>
    <cellStyle name="SAPBEXexcCritical5 2 7 2 3" xfId="29459"/>
    <cellStyle name="SAPBEXexcCritical5 2 7 3" xfId="29460"/>
    <cellStyle name="SAPBEXexcCritical5 2 7 4" xfId="29461"/>
    <cellStyle name="SAPBEXexcCritical5 2 8" xfId="29462"/>
    <cellStyle name="SAPBEXexcCritical5 2 8 2" xfId="29463"/>
    <cellStyle name="SAPBEXexcCritical5 2 8 2 2" xfId="29464"/>
    <cellStyle name="SAPBEXexcCritical5 2 8 2 3" xfId="29465"/>
    <cellStyle name="SAPBEXexcCritical5 2 8 3" xfId="29466"/>
    <cellStyle name="SAPBEXexcCritical5 2 8 4" xfId="29467"/>
    <cellStyle name="SAPBEXexcCritical5 2 9" xfId="29468"/>
    <cellStyle name="SAPBEXexcCritical5 2 9 2" xfId="29469"/>
    <cellStyle name="SAPBEXexcCritical5 2 9 2 2" xfId="29470"/>
    <cellStyle name="SAPBEXexcCritical5 2 9 2 2 2" xfId="29471"/>
    <cellStyle name="SAPBEXexcCritical5 2 9 2 2 2 2" xfId="29472"/>
    <cellStyle name="SAPBEXexcCritical5 2 9 2 2 3" xfId="29473"/>
    <cellStyle name="SAPBEXexcCritical5 2 9 2 3" xfId="29474"/>
    <cellStyle name="SAPBEXexcCritical5 2 9 2 3 2" xfId="29475"/>
    <cellStyle name="SAPBEXexcCritical5 2 9 2 3 2 2" xfId="29476"/>
    <cellStyle name="SAPBEXexcCritical5 2 9 2 3 3" xfId="29477"/>
    <cellStyle name="SAPBEXexcCritical5 2 9 2 4" xfId="29478"/>
    <cellStyle name="SAPBEXexcCritical5 2 9 2 4 2" xfId="29479"/>
    <cellStyle name="SAPBEXexcCritical5 2 9 2 5" xfId="29480"/>
    <cellStyle name="SAPBEXexcCritical5 2 9 2 5 2" xfId="29481"/>
    <cellStyle name="SAPBEXexcCritical5 2 9 2 6" xfId="29482"/>
    <cellStyle name="SAPBEXexcCritical5 2 9 3" xfId="29483"/>
    <cellStyle name="SAPBEXexcCritical5 2 9 3 2" xfId="29484"/>
    <cellStyle name="SAPBEXexcCritical5 2 9 3 2 2" xfId="29485"/>
    <cellStyle name="SAPBEXexcCritical5 2 9 3 2 2 2" xfId="29486"/>
    <cellStyle name="SAPBEXexcCritical5 2 9 3 2 3" xfId="29487"/>
    <cellStyle name="SAPBEXexcCritical5 2 9 3 3" xfId="29488"/>
    <cellStyle name="SAPBEXexcCritical5 2 9 3 3 2" xfId="29489"/>
    <cellStyle name="SAPBEXexcCritical5 2 9 3 3 2 2" xfId="29490"/>
    <cellStyle name="SAPBEXexcCritical5 2 9 3 3 3" xfId="29491"/>
    <cellStyle name="SAPBEXexcCritical5 2 9 3 4" xfId="29492"/>
    <cellStyle name="SAPBEXexcCritical5 2 9 3 4 2" xfId="29493"/>
    <cellStyle name="SAPBEXexcCritical5 2 9 3 5" xfId="29494"/>
    <cellStyle name="SAPBEXexcCritical5 2 9 3 5 2" xfId="29495"/>
    <cellStyle name="SAPBEXexcCritical5 2 9 3 6" xfId="29496"/>
    <cellStyle name="SAPBEXexcCritical5 2 9 4" xfId="29497"/>
    <cellStyle name="SAPBEXexcCritical5 2 9 4 2" xfId="29498"/>
    <cellStyle name="SAPBEXexcCritical5 2 9 4 2 2" xfId="29499"/>
    <cellStyle name="SAPBEXexcCritical5 2 9 4 3" xfId="29500"/>
    <cellStyle name="SAPBEXexcCritical5 2 9 5" xfId="29501"/>
    <cellStyle name="SAPBEXexcCritical5 2 9 5 2" xfId="29502"/>
    <cellStyle name="SAPBEXexcCritical5 2 9 5 2 2" xfId="29503"/>
    <cellStyle name="SAPBEXexcCritical5 2 9 5 3" xfId="29504"/>
    <cellStyle name="SAPBEXexcCritical5 2 9 6" xfId="29505"/>
    <cellStyle name="SAPBEXexcCritical5 2 9 6 2" xfId="29506"/>
    <cellStyle name="SAPBEXexcCritical5 2 9 7" xfId="29507"/>
    <cellStyle name="SAPBEXexcCritical5 2 9 7 2" xfId="29508"/>
    <cellStyle name="SAPBEXexcCritical5 2 9 8" xfId="29509"/>
    <cellStyle name="SAPBEXexcCritical5 2 9_Other Benefits Allocation %" xfId="29510"/>
    <cellStyle name="SAPBEXexcCritical5 2_401K Summary" xfId="29511"/>
    <cellStyle name="SAPBEXexcCritical5 3" xfId="29512"/>
    <cellStyle name="SAPBEXexcCritical5 3 10" xfId="29513"/>
    <cellStyle name="SAPBEXexcCritical5 3 10 2" xfId="29514"/>
    <cellStyle name="SAPBEXexcCritical5 3 10 2 2" xfId="29515"/>
    <cellStyle name="SAPBEXexcCritical5 3 10 3" xfId="29516"/>
    <cellStyle name="SAPBEXexcCritical5 3 11" xfId="29517"/>
    <cellStyle name="SAPBEXexcCritical5 3 11 2" xfId="29518"/>
    <cellStyle name="SAPBEXexcCritical5 3 11 2 2" xfId="29519"/>
    <cellStyle name="SAPBEXexcCritical5 3 11 3" xfId="29520"/>
    <cellStyle name="SAPBEXexcCritical5 3 12" xfId="29521"/>
    <cellStyle name="SAPBEXexcCritical5 3 12 2" xfId="29522"/>
    <cellStyle name="SAPBEXexcCritical5 3 13" xfId="29523"/>
    <cellStyle name="SAPBEXexcCritical5 3 14" xfId="63263"/>
    <cellStyle name="SAPBEXexcCritical5 3 2" xfId="29524"/>
    <cellStyle name="SAPBEXexcCritical5 3 2 10" xfId="63264"/>
    <cellStyle name="SAPBEXexcCritical5 3 2 2" xfId="29525"/>
    <cellStyle name="SAPBEXexcCritical5 3 2 2 2" xfId="29526"/>
    <cellStyle name="SAPBEXexcCritical5 3 2 2 2 2" xfId="29527"/>
    <cellStyle name="SAPBEXexcCritical5 3 2 2 2 2 2" xfId="29528"/>
    <cellStyle name="SAPBEXexcCritical5 3 2 2 2 2 2 2" xfId="29529"/>
    <cellStyle name="SAPBEXexcCritical5 3 2 2 2 2 3" xfId="29530"/>
    <cellStyle name="SAPBEXexcCritical5 3 2 2 2 3" xfId="29531"/>
    <cellStyle name="SAPBEXexcCritical5 3 2 2 2 3 2" xfId="29532"/>
    <cellStyle name="SAPBEXexcCritical5 3 2 2 2 3 2 2" xfId="29533"/>
    <cellStyle name="SAPBEXexcCritical5 3 2 2 2 3 3" xfId="29534"/>
    <cellStyle name="SAPBEXexcCritical5 3 2 2 2 4" xfId="29535"/>
    <cellStyle name="SAPBEXexcCritical5 3 2 2 2 4 2" xfId="29536"/>
    <cellStyle name="SAPBEXexcCritical5 3 2 2 2 5" xfId="29537"/>
    <cellStyle name="SAPBEXexcCritical5 3 2 2 2 5 2" xfId="29538"/>
    <cellStyle name="SAPBEXexcCritical5 3 2 2 2 6" xfId="29539"/>
    <cellStyle name="SAPBEXexcCritical5 3 2 2 3" xfId="29540"/>
    <cellStyle name="SAPBEXexcCritical5 3 2 2 3 2" xfId="29541"/>
    <cellStyle name="SAPBEXexcCritical5 3 2 2 3 2 2" xfId="29542"/>
    <cellStyle name="SAPBEXexcCritical5 3 2 2 3 2 2 2" xfId="29543"/>
    <cellStyle name="SAPBEXexcCritical5 3 2 2 3 2 3" xfId="29544"/>
    <cellStyle name="SAPBEXexcCritical5 3 2 2 3 3" xfId="29545"/>
    <cellStyle name="SAPBEXexcCritical5 3 2 2 3 3 2" xfId="29546"/>
    <cellStyle name="SAPBEXexcCritical5 3 2 2 3 3 2 2" xfId="29547"/>
    <cellStyle name="SAPBEXexcCritical5 3 2 2 3 3 3" xfId="29548"/>
    <cellStyle name="SAPBEXexcCritical5 3 2 2 3 4" xfId="29549"/>
    <cellStyle name="SAPBEXexcCritical5 3 2 2 3 4 2" xfId="29550"/>
    <cellStyle name="SAPBEXexcCritical5 3 2 2 3 5" xfId="29551"/>
    <cellStyle name="SAPBEXexcCritical5 3 2 2 3 5 2" xfId="29552"/>
    <cellStyle name="SAPBEXexcCritical5 3 2 2 3 6" xfId="29553"/>
    <cellStyle name="SAPBEXexcCritical5 3 2 2 4" xfId="29554"/>
    <cellStyle name="SAPBEXexcCritical5 3 2 2 4 2" xfId="29555"/>
    <cellStyle name="SAPBEXexcCritical5 3 2 2 4 2 2" xfId="29556"/>
    <cellStyle name="SAPBEXexcCritical5 3 2 2 4 2 2 2" xfId="29557"/>
    <cellStyle name="SAPBEXexcCritical5 3 2 2 4 2 3" xfId="29558"/>
    <cellStyle name="SAPBEXexcCritical5 3 2 2 4 3" xfId="29559"/>
    <cellStyle name="SAPBEXexcCritical5 3 2 2 4 3 2" xfId="29560"/>
    <cellStyle name="SAPBEXexcCritical5 3 2 2 4 3 2 2" xfId="29561"/>
    <cellStyle name="SAPBEXexcCritical5 3 2 2 4 3 3" xfId="29562"/>
    <cellStyle name="SAPBEXexcCritical5 3 2 2 4 4" xfId="29563"/>
    <cellStyle name="SAPBEXexcCritical5 3 2 2 4 4 2" xfId="29564"/>
    <cellStyle name="SAPBEXexcCritical5 3 2 2 4 5" xfId="29565"/>
    <cellStyle name="SAPBEXexcCritical5 3 2 2 4 5 2" xfId="29566"/>
    <cellStyle name="SAPBEXexcCritical5 3 2 2 4 6" xfId="29567"/>
    <cellStyle name="SAPBEXexcCritical5 3 2 2 5" xfId="29568"/>
    <cellStyle name="SAPBEXexcCritical5 3 2 2 5 2" xfId="29569"/>
    <cellStyle name="SAPBEXexcCritical5 3 2 2 5 2 2" xfId="29570"/>
    <cellStyle name="SAPBEXexcCritical5 3 2 2 5 3" xfId="29571"/>
    <cellStyle name="SAPBEXexcCritical5 3 2 2 6" xfId="29572"/>
    <cellStyle name="SAPBEXexcCritical5 3 2 2_Other Benefits Allocation %" xfId="29573"/>
    <cellStyle name="SAPBEXexcCritical5 3 2 3" xfId="29574"/>
    <cellStyle name="SAPBEXexcCritical5 3 2 3 2" xfId="29575"/>
    <cellStyle name="SAPBEXexcCritical5 3 2 3 2 2" xfId="29576"/>
    <cellStyle name="SAPBEXexcCritical5 3 2 3 2 2 2" xfId="29577"/>
    <cellStyle name="SAPBEXexcCritical5 3 2 3 2 3" xfId="29578"/>
    <cellStyle name="SAPBEXexcCritical5 3 2 3 3" xfId="29579"/>
    <cellStyle name="SAPBEXexcCritical5 3 2 3 3 2" xfId="29580"/>
    <cellStyle name="SAPBEXexcCritical5 3 2 3 3 2 2" xfId="29581"/>
    <cellStyle name="SAPBEXexcCritical5 3 2 3 3 3" xfId="29582"/>
    <cellStyle name="SAPBEXexcCritical5 3 2 3 4" xfId="29583"/>
    <cellStyle name="SAPBEXexcCritical5 3 2 3 4 2" xfId="29584"/>
    <cellStyle name="SAPBEXexcCritical5 3 2 3 5" xfId="29585"/>
    <cellStyle name="SAPBEXexcCritical5 3 2 3 5 2" xfId="29586"/>
    <cellStyle name="SAPBEXexcCritical5 3 2 3 6" xfId="29587"/>
    <cellStyle name="SAPBEXexcCritical5 3 2 4" xfId="29588"/>
    <cellStyle name="SAPBEXexcCritical5 3 2 4 2" xfId="29589"/>
    <cellStyle name="SAPBEXexcCritical5 3 2 4 2 2" xfId="29590"/>
    <cellStyle name="SAPBEXexcCritical5 3 2 4 2 2 2" xfId="29591"/>
    <cellStyle name="SAPBEXexcCritical5 3 2 4 2 3" xfId="29592"/>
    <cellStyle name="SAPBEXexcCritical5 3 2 4 3" xfId="29593"/>
    <cellStyle name="SAPBEXexcCritical5 3 2 4 3 2" xfId="29594"/>
    <cellStyle name="SAPBEXexcCritical5 3 2 4 3 2 2" xfId="29595"/>
    <cellStyle name="SAPBEXexcCritical5 3 2 4 3 3" xfId="29596"/>
    <cellStyle name="SAPBEXexcCritical5 3 2 4 4" xfId="29597"/>
    <cellStyle name="SAPBEXexcCritical5 3 2 4 4 2" xfId="29598"/>
    <cellStyle name="SAPBEXexcCritical5 3 2 4 5" xfId="29599"/>
    <cellStyle name="SAPBEXexcCritical5 3 2 4 5 2" xfId="29600"/>
    <cellStyle name="SAPBEXexcCritical5 3 2 4 6" xfId="29601"/>
    <cellStyle name="SAPBEXexcCritical5 3 2 5" xfId="29602"/>
    <cellStyle name="SAPBEXexcCritical5 3 2 5 2" xfId="29603"/>
    <cellStyle name="SAPBEXexcCritical5 3 2 5 2 2" xfId="29604"/>
    <cellStyle name="SAPBEXexcCritical5 3 2 5 2 2 2" xfId="29605"/>
    <cellStyle name="SAPBEXexcCritical5 3 2 5 2 3" xfId="29606"/>
    <cellStyle name="SAPBEXexcCritical5 3 2 5 3" xfId="29607"/>
    <cellStyle name="SAPBEXexcCritical5 3 2 5 3 2" xfId="29608"/>
    <cellStyle name="SAPBEXexcCritical5 3 2 5 3 2 2" xfId="29609"/>
    <cellStyle name="SAPBEXexcCritical5 3 2 5 3 3" xfId="29610"/>
    <cellStyle name="SAPBEXexcCritical5 3 2 5 4" xfId="29611"/>
    <cellStyle name="SAPBEXexcCritical5 3 2 5 4 2" xfId="29612"/>
    <cellStyle name="SAPBEXexcCritical5 3 2 5 5" xfId="29613"/>
    <cellStyle name="SAPBEXexcCritical5 3 2 5 5 2" xfId="29614"/>
    <cellStyle name="SAPBEXexcCritical5 3 2 5 6" xfId="29615"/>
    <cellStyle name="SAPBEXexcCritical5 3 2 6" xfId="29616"/>
    <cellStyle name="SAPBEXexcCritical5 3 2 6 2" xfId="29617"/>
    <cellStyle name="SAPBEXexcCritical5 3 2 6 2 2" xfId="29618"/>
    <cellStyle name="SAPBEXexcCritical5 3 2 6 2 3" xfId="29619"/>
    <cellStyle name="SAPBEXexcCritical5 3 2 6 3" xfId="29620"/>
    <cellStyle name="SAPBEXexcCritical5 3 2 6 4" xfId="29621"/>
    <cellStyle name="SAPBEXexcCritical5 3 2 7" xfId="29622"/>
    <cellStyle name="SAPBEXexcCritical5 3 2 7 2" xfId="29623"/>
    <cellStyle name="SAPBEXexcCritical5 3 2 7 3" xfId="29624"/>
    <cellStyle name="SAPBEXexcCritical5 3 2 8" xfId="29625"/>
    <cellStyle name="SAPBEXexcCritical5 3 2 9" xfId="29626"/>
    <cellStyle name="SAPBEXexcCritical5 3 2_Other Benefits Allocation %" xfId="29627"/>
    <cellStyle name="SAPBEXexcCritical5 3 3" xfId="29628"/>
    <cellStyle name="SAPBEXexcCritical5 3 3 2" xfId="29629"/>
    <cellStyle name="SAPBEXexcCritical5 3 3 2 2" xfId="29630"/>
    <cellStyle name="SAPBEXexcCritical5 3 3 2 2 2" xfId="29631"/>
    <cellStyle name="SAPBEXexcCritical5 3 3 2 2 3" xfId="29632"/>
    <cellStyle name="SAPBEXexcCritical5 3 3 2 3" xfId="29633"/>
    <cellStyle name="SAPBEXexcCritical5 3 3 2 4" xfId="29634"/>
    <cellStyle name="SAPBEXexcCritical5 3 3 3" xfId="29635"/>
    <cellStyle name="SAPBEXexcCritical5 3 3 3 2" xfId="29636"/>
    <cellStyle name="SAPBEXexcCritical5 3 3 3 2 2" xfId="29637"/>
    <cellStyle name="SAPBEXexcCritical5 3 3 3 2 3" xfId="29638"/>
    <cellStyle name="SAPBEXexcCritical5 3 3 3 3" xfId="29639"/>
    <cellStyle name="SAPBEXexcCritical5 3 3 3 4" xfId="29640"/>
    <cellStyle name="SAPBEXexcCritical5 3 3 4" xfId="29641"/>
    <cellStyle name="SAPBEXexcCritical5 3 3 4 2" xfId="29642"/>
    <cellStyle name="SAPBEXexcCritical5 3 3 4 2 2" xfId="29643"/>
    <cellStyle name="SAPBEXexcCritical5 3 3 4 2 3" xfId="29644"/>
    <cellStyle name="SAPBEXexcCritical5 3 3 4 3" xfId="29645"/>
    <cellStyle name="SAPBEXexcCritical5 3 3 4 4" xfId="29646"/>
    <cellStyle name="SAPBEXexcCritical5 3 3 5" xfId="29647"/>
    <cellStyle name="SAPBEXexcCritical5 3 3 5 2" xfId="29648"/>
    <cellStyle name="SAPBEXexcCritical5 3 3 5 2 2" xfId="29649"/>
    <cellStyle name="SAPBEXexcCritical5 3 3 5 2 3" xfId="29650"/>
    <cellStyle name="SAPBEXexcCritical5 3 3 5 3" xfId="29651"/>
    <cellStyle name="SAPBEXexcCritical5 3 3 5 4" xfId="29652"/>
    <cellStyle name="SAPBEXexcCritical5 3 3 6" xfId="29653"/>
    <cellStyle name="SAPBEXexcCritical5 3 3 6 2" xfId="29654"/>
    <cellStyle name="SAPBEXexcCritical5 3 3 6 2 2" xfId="29655"/>
    <cellStyle name="SAPBEXexcCritical5 3 3 6 2 3" xfId="29656"/>
    <cellStyle name="SAPBEXexcCritical5 3 3 6 3" xfId="29657"/>
    <cellStyle name="SAPBEXexcCritical5 3 3 6 4" xfId="29658"/>
    <cellStyle name="SAPBEXexcCritical5 3 3 7" xfId="29659"/>
    <cellStyle name="SAPBEXexcCritical5 3 3 7 2" xfId="29660"/>
    <cellStyle name="SAPBEXexcCritical5 3 3 7 3" xfId="29661"/>
    <cellStyle name="SAPBEXexcCritical5 3 3 8" xfId="29662"/>
    <cellStyle name="SAPBEXexcCritical5 3 3 9" xfId="29663"/>
    <cellStyle name="SAPBEXexcCritical5 3 4" xfId="29664"/>
    <cellStyle name="SAPBEXexcCritical5 3 4 2" xfId="29665"/>
    <cellStyle name="SAPBEXexcCritical5 3 4 2 2" xfId="29666"/>
    <cellStyle name="SAPBEXexcCritical5 3 4 2 2 2" xfId="29667"/>
    <cellStyle name="SAPBEXexcCritical5 3 4 2 2 2 2" xfId="29668"/>
    <cellStyle name="SAPBEXexcCritical5 3 4 2 2 3" xfId="29669"/>
    <cellStyle name="SAPBEXexcCritical5 3 4 2 3" xfId="29670"/>
    <cellStyle name="SAPBEXexcCritical5 3 4 2 3 2" xfId="29671"/>
    <cellStyle name="SAPBEXexcCritical5 3 4 2 3 2 2" xfId="29672"/>
    <cellStyle name="SAPBEXexcCritical5 3 4 2 3 3" xfId="29673"/>
    <cellStyle name="SAPBEXexcCritical5 3 4 2 4" xfId="29674"/>
    <cellStyle name="SAPBEXexcCritical5 3 4 2 4 2" xfId="29675"/>
    <cellStyle name="SAPBEXexcCritical5 3 4 2 5" xfId="29676"/>
    <cellStyle name="SAPBEXexcCritical5 3 4 2 5 2" xfId="29677"/>
    <cellStyle name="SAPBEXexcCritical5 3 4 2 6" xfId="29678"/>
    <cellStyle name="SAPBEXexcCritical5 3 4 3" xfId="29679"/>
    <cellStyle name="SAPBEXexcCritical5 3 4 3 2" xfId="29680"/>
    <cellStyle name="SAPBEXexcCritical5 3 4 3 2 2" xfId="29681"/>
    <cellStyle name="SAPBEXexcCritical5 3 4 3 2 2 2" xfId="29682"/>
    <cellStyle name="SAPBEXexcCritical5 3 4 3 2 3" xfId="29683"/>
    <cellStyle name="SAPBEXexcCritical5 3 4 3 3" xfId="29684"/>
    <cellStyle name="SAPBEXexcCritical5 3 4 3 3 2" xfId="29685"/>
    <cellStyle name="SAPBEXexcCritical5 3 4 3 3 2 2" xfId="29686"/>
    <cellStyle name="SAPBEXexcCritical5 3 4 3 3 3" xfId="29687"/>
    <cellStyle name="SAPBEXexcCritical5 3 4 3 4" xfId="29688"/>
    <cellStyle name="SAPBEXexcCritical5 3 4 3 4 2" xfId="29689"/>
    <cellStyle name="SAPBEXexcCritical5 3 4 3 5" xfId="29690"/>
    <cellStyle name="SAPBEXexcCritical5 3 4 3 5 2" xfId="29691"/>
    <cellStyle name="SAPBEXexcCritical5 3 4 3 6" xfId="29692"/>
    <cellStyle name="SAPBEXexcCritical5 3 4 4" xfId="29693"/>
    <cellStyle name="SAPBEXexcCritical5 3 4 4 2" xfId="29694"/>
    <cellStyle name="SAPBEXexcCritical5 3 4 4 2 2" xfId="29695"/>
    <cellStyle name="SAPBEXexcCritical5 3 4 4 2 3" xfId="29696"/>
    <cellStyle name="SAPBEXexcCritical5 3 4 4 3" xfId="29697"/>
    <cellStyle name="SAPBEXexcCritical5 3 4 4 4" xfId="29698"/>
    <cellStyle name="SAPBEXexcCritical5 3 4 5" xfId="29699"/>
    <cellStyle name="SAPBEXexcCritical5 3 4 5 2" xfId="29700"/>
    <cellStyle name="SAPBEXexcCritical5 3 4 5 2 2" xfId="29701"/>
    <cellStyle name="SAPBEXexcCritical5 3 4 5 2 3" xfId="29702"/>
    <cellStyle name="SAPBEXexcCritical5 3 4 5 3" xfId="29703"/>
    <cellStyle name="SAPBEXexcCritical5 3 4 5 4" xfId="29704"/>
    <cellStyle name="SAPBEXexcCritical5 3 4 6" xfId="29705"/>
    <cellStyle name="SAPBEXexcCritical5 3 4 6 2" xfId="29706"/>
    <cellStyle name="SAPBEXexcCritical5 3 4 6 2 2" xfId="29707"/>
    <cellStyle name="SAPBEXexcCritical5 3 4 6 2 3" xfId="29708"/>
    <cellStyle name="SAPBEXexcCritical5 3 4 6 3" xfId="29709"/>
    <cellStyle name="SAPBEXexcCritical5 3 4 6 4" xfId="29710"/>
    <cellStyle name="SAPBEXexcCritical5 3 4 7" xfId="29711"/>
    <cellStyle name="SAPBEXexcCritical5 3 4 7 2" xfId="29712"/>
    <cellStyle name="SAPBEXexcCritical5 3 4 7 3" xfId="29713"/>
    <cellStyle name="SAPBEXexcCritical5 3 4 8" xfId="29714"/>
    <cellStyle name="SAPBEXexcCritical5 3 4 9" xfId="29715"/>
    <cellStyle name="SAPBEXexcCritical5 3 4_Other Benefits Allocation %" xfId="29716"/>
    <cellStyle name="SAPBEXexcCritical5 3 5" xfId="29717"/>
    <cellStyle name="SAPBEXexcCritical5 3 5 2" xfId="29718"/>
    <cellStyle name="SAPBEXexcCritical5 3 5 2 2" xfId="29719"/>
    <cellStyle name="SAPBEXexcCritical5 3 5 2 2 2" xfId="29720"/>
    <cellStyle name="SAPBEXexcCritical5 3 5 2 3" xfId="29721"/>
    <cellStyle name="SAPBEXexcCritical5 3 5 3" xfId="29722"/>
    <cellStyle name="SAPBEXexcCritical5 3 5 3 2" xfId="29723"/>
    <cellStyle name="SAPBEXexcCritical5 3 5 3 2 2" xfId="29724"/>
    <cellStyle name="SAPBEXexcCritical5 3 5 3 3" xfId="29725"/>
    <cellStyle name="SAPBEXexcCritical5 3 5 4" xfId="29726"/>
    <cellStyle name="SAPBEXexcCritical5 3 5 4 2" xfId="29727"/>
    <cellStyle name="SAPBEXexcCritical5 3 5 5" xfId="29728"/>
    <cellStyle name="SAPBEXexcCritical5 3 5 5 2" xfId="29729"/>
    <cellStyle name="SAPBEXexcCritical5 3 5 6" xfId="29730"/>
    <cellStyle name="SAPBEXexcCritical5 3 6" xfId="29731"/>
    <cellStyle name="SAPBEXexcCritical5 3 6 2" xfId="29732"/>
    <cellStyle name="SAPBEXexcCritical5 3 6 2 2" xfId="29733"/>
    <cellStyle name="SAPBEXexcCritical5 3 6 2 2 2" xfId="29734"/>
    <cellStyle name="SAPBEXexcCritical5 3 6 2 3" xfId="29735"/>
    <cellStyle name="SAPBEXexcCritical5 3 6 3" xfId="29736"/>
    <cellStyle name="SAPBEXexcCritical5 3 6 3 2" xfId="29737"/>
    <cellStyle name="SAPBEXexcCritical5 3 6 3 2 2" xfId="29738"/>
    <cellStyle name="SAPBEXexcCritical5 3 6 3 3" xfId="29739"/>
    <cellStyle name="SAPBEXexcCritical5 3 6 4" xfId="29740"/>
    <cellStyle name="SAPBEXexcCritical5 3 6 4 2" xfId="29741"/>
    <cellStyle name="SAPBEXexcCritical5 3 6 5" xfId="29742"/>
    <cellStyle name="SAPBEXexcCritical5 3 6 5 2" xfId="29743"/>
    <cellStyle name="SAPBEXexcCritical5 3 6 6" xfId="29744"/>
    <cellStyle name="SAPBEXexcCritical5 3 7" xfId="29745"/>
    <cellStyle name="SAPBEXexcCritical5 3 7 2" xfId="29746"/>
    <cellStyle name="SAPBEXexcCritical5 3 7 2 2" xfId="29747"/>
    <cellStyle name="SAPBEXexcCritical5 3 7 2 2 2" xfId="29748"/>
    <cellStyle name="SAPBEXexcCritical5 3 7 2 3" xfId="29749"/>
    <cellStyle name="SAPBEXexcCritical5 3 7 3" xfId="29750"/>
    <cellStyle name="SAPBEXexcCritical5 3 7 3 2" xfId="29751"/>
    <cellStyle name="SAPBEXexcCritical5 3 7 3 2 2" xfId="29752"/>
    <cellStyle name="SAPBEXexcCritical5 3 7 3 3" xfId="29753"/>
    <cellStyle name="SAPBEXexcCritical5 3 7 4" xfId="29754"/>
    <cellStyle name="SAPBEXexcCritical5 3 7 4 2" xfId="29755"/>
    <cellStyle name="SAPBEXexcCritical5 3 7 5" xfId="29756"/>
    <cellStyle name="SAPBEXexcCritical5 3 7 5 2" xfId="29757"/>
    <cellStyle name="SAPBEXexcCritical5 3 7 6" xfId="29758"/>
    <cellStyle name="SAPBEXexcCritical5 3 8" xfId="29759"/>
    <cellStyle name="SAPBEXexcCritical5 3 8 2" xfId="29760"/>
    <cellStyle name="SAPBEXexcCritical5 3 8 2 2" xfId="29761"/>
    <cellStyle name="SAPBEXexcCritical5 3 8 2 3" xfId="29762"/>
    <cellStyle name="SAPBEXexcCritical5 3 8 3" xfId="29763"/>
    <cellStyle name="SAPBEXexcCritical5 3 8 4" xfId="29764"/>
    <cellStyle name="SAPBEXexcCritical5 3 9" xfId="29765"/>
    <cellStyle name="SAPBEXexcCritical5 3 9 2" xfId="29766"/>
    <cellStyle name="SAPBEXexcCritical5 3 9 2 2" xfId="29767"/>
    <cellStyle name="SAPBEXexcCritical5 3 9 2 3" xfId="29768"/>
    <cellStyle name="SAPBEXexcCritical5 3 9 3" xfId="29769"/>
    <cellStyle name="SAPBEXexcCritical5 3 9 4" xfId="29770"/>
    <cellStyle name="SAPBEXexcCritical5 3_401K Summary" xfId="29771"/>
    <cellStyle name="SAPBEXexcCritical5 4" xfId="29772"/>
    <cellStyle name="SAPBEXexcCritical5 4 10" xfId="29773"/>
    <cellStyle name="SAPBEXexcCritical5 4 10 2" xfId="29774"/>
    <cellStyle name="SAPBEXexcCritical5 4 10 2 2" xfId="29775"/>
    <cellStyle name="SAPBEXexcCritical5 4 10 3" xfId="29776"/>
    <cellStyle name="SAPBEXexcCritical5 4 11" xfId="29777"/>
    <cellStyle name="SAPBEXexcCritical5 4 11 2" xfId="29778"/>
    <cellStyle name="SAPBEXexcCritical5 4 11 2 2" xfId="29779"/>
    <cellStyle name="SAPBEXexcCritical5 4 11 3" xfId="29780"/>
    <cellStyle name="SAPBEXexcCritical5 4 12" xfId="29781"/>
    <cellStyle name="SAPBEXexcCritical5 4 12 2" xfId="29782"/>
    <cellStyle name="SAPBEXexcCritical5 4 13" xfId="29783"/>
    <cellStyle name="SAPBEXexcCritical5 4 14" xfId="63265"/>
    <cellStyle name="SAPBEXexcCritical5 4 2" xfId="29784"/>
    <cellStyle name="SAPBEXexcCritical5 4 2 2" xfId="29785"/>
    <cellStyle name="SAPBEXexcCritical5 4 2 2 2" xfId="29786"/>
    <cellStyle name="SAPBEXexcCritical5 4 2 2 3" xfId="29787"/>
    <cellStyle name="SAPBEXexcCritical5 4 2 3" xfId="29788"/>
    <cellStyle name="SAPBEXexcCritical5 4 2 4" xfId="29789"/>
    <cellStyle name="SAPBEXexcCritical5 4 2 5" xfId="63266"/>
    <cellStyle name="SAPBEXexcCritical5 4 2_Other Benefits Allocation %" xfId="29790"/>
    <cellStyle name="SAPBEXexcCritical5 4 3" xfId="29791"/>
    <cellStyle name="SAPBEXexcCritical5 4 3 2" xfId="29792"/>
    <cellStyle name="SAPBEXexcCritical5 4 3 2 2" xfId="29793"/>
    <cellStyle name="SAPBEXexcCritical5 4 3 2 2 2" xfId="29794"/>
    <cellStyle name="SAPBEXexcCritical5 4 3 2 2 2 2" xfId="29795"/>
    <cellStyle name="SAPBEXexcCritical5 4 3 2 2 3" xfId="29796"/>
    <cellStyle name="SAPBEXexcCritical5 4 3 2 3" xfId="29797"/>
    <cellStyle name="SAPBEXexcCritical5 4 3 2 3 2" xfId="29798"/>
    <cellStyle name="SAPBEXexcCritical5 4 3 2 3 2 2" xfId="29799"/>
    <cellStyle name="SAPBEXexcCritical5 4 3 2 3 3" xfId="29800"/>
    <cellStyle name="SAPBEXexcCritical5 4 3 2 4" xfId="29801"/>
    <cellStyle name="SAPBEXexcCritical5 4 3 2 4 2" xfId="29802"/>
    <cellStyle name="SAPBEXexcCritical5 4 3 2 5" xfId="29803"/>
    <cellStyle name="SAPBEXexcCritical5 4 3 2 5 2" xfId="29804"/>
    <cellStyle name="SAPBEXexcCritical5 4 3 2 6" xfId="29805"/>
    <cellStyle name="SAPBEXexcCritical5 4 3 3" xfId="29806"/>
    <cellStyle name="SAPBEXexcCritical5 4 3 3 2" xfId="29807"/>
    <cellStyle name="SAPBEXexcCritical5 4 3 3 2 2" xfId="29808"/>
    <cellStyle name="SAPBEXexcCritical5 4 3 3 2 2 2" xfId="29809"/>
    <cellStyle name="SAPBEXexcCritical5 4 3 3 2 3" xfId="29810"/>
    <cellStyle name="SAPBEXexcCritical5 4 3 3 3" xfId="29811"/>
    <cellStyle name="SAPBEXexcCritical5 4 3 3 3 2" xfId="29812"/>
    <cellStyle name="SAPBEXexcCritical5 4 3 3 3 2 2" xfId="29813"/>
    <cellStyle name="SAPBEXexcCritical5 4 3 3 3 3" xfId="29814"/>
    <cellStyle name="SAPBEXexcCritical5 4 3 3 4" xfId="29815"/>
    <cellStyle name="SAPBEXexcCritical5 4 3 3 4 2" xfId="29816"/>
    <cellStyle name="SAPBEXexcCritical5 4 3 3 5" xfId="29817"/>
    <cellStyle name="SAPBEXexcCritical5 4 3 3 5 2" xfId="29818"/>
    <cellStyle name="SAPBEXexcCritical5 4 3 3 6" xfId="29819"/>
    <cellStyle name="SAPBEXexcCritical5 4 3 4" xfId="29820"/>
    <cellStyle name="SAPBEXexcCritical5 4 3 4 2" xfId="29821"/>
    <cellStyle name="SAPBEXexcCritical5 4 3 4 2 2" xfId="29822"/>
    <cellStyle name="SAPBEXexcCritical5 4 3 4 3" xfId="29823"/>
    <cellStyle name="SAPBEXexcCritical5 4 3 5" xfId="29824"/>
    <cellStyle name="SAPBEXexcCritical5 4 3 5 2" xfId="29825"/>
    <cellStyle name="SAPBEXexcCritical5 4 3 5 2 2" xfId="29826"/>
    <cellStyle name="SAPBEXexcCritical5 4 3 5 3" xfId="29827"/>
    <cellStyle name="SAPBEXexcCritical5 4 3 6" xfId="29828"/>
    <cellStyle name="SAPBEXexcCritical5 4 3 6 2" xfId="29829"/>
    <cellStyle name="SAPBEXexcCritical5 4 3 7" xfId="29830"/>
    <cellStyle name="SAPBEXexcCritical5 4 3 7 2" xfId="29831"/>
    <cellStyle name="SAPBEXexcCritical5 4 3 8" xfId="29832"/>
    <cellStyle name="SAPBEXexcCritical5 4 3_Other Benefits Allocation %" xfId="29833"/>
    <cellStyle name="SAPBEXexcCritical5 4 4" xfId="29834"/>
    <cellStyle name="SAPBEXexcCritical5 4 4 2" xfId="29835"/>
    <cellStyle name="SAPBEXexcCritical5 4 4 2 2" xfId="29836"/>
    <cellStyle name="SAPBEXexcCritical5 4 4 2 3" xfId="29837"/>
    <cellStyle name="SAPBEXexcCritical5 4 4 3" xfId="29838"/>
    <cellStyle name="SAPBEXexcCritical5 4 4 4" xfId="29839"/>
    <cellStyle name="SAPBEXexcCritical5 4 5" xfId="29840"/>
    <cellStyle name="SAPBEXexcCritical5 4 5 2" xfId="29841"/>
    <cellStyle name="SAPBEXexcCritical5 4 5 2 2" xfId="29842"/>
    <cellStyle name="SAPBEXexcCritical5 4 5 2 3" xfId="29843"/>
    <cellStyle name="SAPBEXexcCritical5 4 5 3" xfId="29844"/>
    <cellStyle name="SAPBEXexcCritical5 4 5 4" xfId="29845"/>
    <cellStyle name="SAPBEXexcCritical5 4 6" xfId="29846"/>
    <cellStyle name="SAPBEXexcCritical5 4 6 2" xfId="29847"/>
    <cellStyle name="SAPBEXexcCritical5 4 6 2 2" xfId="29848"/>
    <cellStyle name="SAPBEXexcCritical5 4 6 2 3" xfId="29849"/>
    <cellStyle name="SAPBEXexcCritical5 4 6 3" xfId="29850"/>
    <cellStyle name="SAPBEXexcCritical5 4 6 4" xfId="29851"/>
    <cellStyle name="SAPBEXexcCritical5 4 7" xfId="29852"/>
    <cellStyle name="SAPBEXexcCritical5 4 7 2" xfId="29853"/>
    <cellStyle name="SAPBEXexcCritical5 4 7 2 2" xfId="29854"/>
    <cellStyle name="SAPBEXexcCritical5 4 7 3" xfId="29855"/>
    <cellStyle name="SAPBEXexcCritical5 4 8" xfId="29856"/>
    <cellStyle name="SAPBEXexcCritical5 4 8 2" xfId="29857"/>
    <cellStyle name="SAPBEXexcCritical5 4 8 2 2" xfId="29858"/>
    <cellStyle name="SAPBEXexcCritical5 4 8 3" xfId="29859"/>
    <cellStyle name="SAPBEXexcCritical5 4 9" xfId="29860"/>
    <cellStyle name="SAPBEXexcCritical5 4 9 2" xfId="29861"/>
    <cellStyle name="SAPBEXexcCritical5 4 9 2 2" xfId="29862"/>
    <cellStyle name="SAPBEXexcCritical5 4 9 3" xfId="29863"/>
    <cellStyle name="SAPBEXexcCritical5 4_401K Summary" xfId="29864"/>
    <cellStyle name="SAPBEXexcCritical5 5" xfId="29865"/>
    <cellStyle name="SAPBEXexcCritical5 5 10" xfId="63267"/>
    <cellStyle name="SAPBEXexcCritical5 5 2" xfId="29866"/>
    <cellStyle name="SAPBEXexcCritical5 5 2 2" xfId="29867"/>
    <cellStyle name="SAPBEXexcCritical5 5 2 2 2" xfId="29868"/>
    <cellStyle name="SAPBEXexcCritical5 5 2 2 3" xfId="29869"/>
    <cellStyle name="SAPBEXexcCritical5 5 2 3" xfId="29870"/>
    <cellStyle name="SAPBEXexcCritical5 5 2 4" xfId="29871"/>
    <cellStyle name="SAPBEXexcCritical5 5 2 5" xfId="63268"/>
    <cellStyle name="SAPBEXexcCritical5 5 3" xfId="29872"/>
    <cellStyle name="SAPBEXexcCritical5 5 3 2" xfId="29873"/>
    <cellStyle name="SAPBEXexcCritical5 5 3 2 2" xfId="29874"/>
    <cellStyle name="SAPBEXexcCritical5 5 3 2 3" xfId="29875"/>
    <cellStyle name="SAPBEXexcCritical5 5 3 3" xfId="29876"/>
    <cellStyle name="SAPBEXexcCritical5 5 3 4" xfId="29877"/>
    <cellStyle name="SAPBEXexcCritical5 5 4" xfId="29878"/>
    <cellStyle name="SAPBEXexcCritical5 5 4 2" xfId="29879"/>
    <cellStyle name="SAPBEXexcCritical5 5 4 2 2" xfId="29880"/>
    <cellStyle name="SAPBEXexcCritical5 5 4 2 3" xfId="29881"/>
    <cellStyle name="SAPBEXexcCritical5 5 4 3" xfId="29882"/>
    <cellStyle name="SAPBEXexcCritical5 5 4 4" xfId="29883"/>
    <cellStyle name="SAPBEXexcCritical5 5 5" xfId="29884"/>
    <cellStyle name="SAPBEXexcCritical5 5 5 2" xfId="29885"/>
    <cellStyle name="SAPBEXexcCritical5 5 5 2 2" xfId="29886"/>
    <cellStyle name="SAPBEXexcCritical5 5 5 2 3" xfId="29887"/>
    <cellStyle name="SAPBEXexcCritical5 5 5 3" xfId="29888"/>
    <cellStyle name="SAPBEXexcCritical5 5 5 4" xfId="29889"/>
    <cellStyle name="SAPBEXexcCritical5 5 6" xfId="29890"/>
    <cellStyle name="SAPBEXexcCritical5 5 6 2" xfId="29891"/>
    <cellStyle name="SAPBEXexcCritical5 5 6 2 2" xfId="29892"/>
    <cellStyle name="SAPBEXexcCritical5 5 6 2 3" xfId="29893"/>
    <cellStyle name="SAPBEXexcCritical5 5 6 3" xfId="29894"/>
    <cellStyle name="SAPBEXexcCritical5 5 6 4" xfId="29895"/>
    <cellStyle name="SAPBEXexcCritical5 5 7" xfId="29896"/>
    <cellStyle name="SAPBEXexcCritical5 5 7 2" xfId="29897"/>
    <cellStyle name="SAPBEXexcCritical5 5 7 3" xfId="29898"/>
    <cellStyle name="SAPBEXexcCritical5 5 8" xfId="29899"/>
    <cellStyle name="SAPBEXexcCritical5 5 9" xfId="29900"/>
    <cellStyle name="SAPBEXexcCritical5 5_Other Benefits Allocation %" xfId="29901"/>
    <cellStyle name="SAPBEXexcCritical5 6" xfId="29902"/>
    <cellStyle name="SAPBEXexcCritical5 6 10" xfId="63269"/>
    <cellStyle name="SAPBEXexcCritical5 6 2" xfId="29903"/>
    <cellStyle name="SAPBEXexcCritical5 6 2 2" xfId="29904"/>
    <cellStyle name="SAPBEXexcCritical5 6 2 2 2" xfId="29905"/>
    <cellStyle name="SAPBEXexcCritical5 6 2 2 3" xfId="29906"/>
    <cellStyle name="SAPBEXexcCritical5 6 2 3" xfId="29907"/>
    <cellStyle name="SAPBEXexcCritical5 6 2 4" xfId="29908"/>
    <cellStyle name="SAPBEXexcCritical5 6 3" xfId="29909"/>
    <cellStyle name="SAPBEXexcCritical5 6 3 2" xfId="29910"/>
    <cellStyle name="SAPBEXexcCritical5 6 3 2 2" xfId="29911"/>
    <cellStyle name="SAPBEXexcCritical5 6 3 2 3" xfId="29912"/>
    <cellStyle name="SAPBEXexcCritical5 6 3 3" xfId="29913"/>
    <cellStyle name="SAPBEXexcCritical5 6 3 4" xfId="29914"/>
    <cellStyle name="SAPBEXexcCritical5 6 4" xfId="29915"/>
    <cellStyle name="SAPBEXexcCritical5 6 4 2" xfId="29916"/>
    <cellStyle name="SAPBEXexcCritical5 6 4 2 2" xfId="29917"/>
    <cellStyle name="SAPBEXexcCritical5 6 4 2 3" xfId="29918"/>
    <cellStyle name="SAPBEXexcCritical5 6 4 3" xfId="29919"/>
    <cellStyle name="SAPBEXexcCritical5 6 4 4" xfId="29920"/>
    <cellStyle name="SAPBEXexcCritical5 6 5" xfId="29921"/>
    <cellStyle name="SAPBEXexcCritical5 6 5 2" xfId="29922"/>
    <cellStyle name="SAPBEXexcCritical5 6 5 2 2" xfId="29923"/>
    <cellStyle name="SAPBEXexcCritical5 6 5 2 3" xfId="29924"/>
    <cellStyle name="SAPBEXexcCritical5 6 5 3" xfId="29925"/>
    <cellStyle name="SAPBEXexcCritical5 6 5 4" xfId="29926"/>
    <cellStyle name="SAPBEXexcCritical5 6 6" xfId="29927"/>
    <cellStyle name="SAPBEXexcCritical5 6 6 2" xfId="29928"/>
    <cellStyle name="SAPBEXexcCritical5 6 6 2 2" xfId="29929"/>
    <cellStyle name="SAPBEXexcCritical5 6 6 2 3" xfId="29930"/>
    <cellStyle name="SAPBEXexcCritical5 6 6 3" xfId="29931"/>
    <cellStyle name="SAPBEXexcCritical5 6 6 4" xfId="29932"/>
    <cellStyle name="SAPBEXexcCritical5 6 7" xfId="29933"/>
    <cellStyle name="SAPBEXexcCritical5 6 7 2" xfId="29934"/>
    <cellStyle name="SAPBEXexcCritical5 6 7 3" xfId="29935"/>
    <cellStyle name="SAPBEXexcCritical5 6 8" xfId="29936"/>
    <cellStyle name="SAPBEXexcCritical5 6 9" xfId="29937"/>
    <cellStyle name="SAPBEXexcCritical5 6_Other Benefits Allocation %" xfId="29938"/>
    <cellStyle name="SAPBEXexcCritical5 7" xfId="29939"/>
    <cellStyle name="SAPBEXexcCritical5 7 2" xfId="29940"/>
    <cellStyle name="SAPBEXexcCritical5 7 2 2" xfId="29941"/>
    <cellStyle name="SAPBEXexcCritical5 7 2 3" xfId="29942"/>
    <cellStyle name="SAPBEXexcCritical5 7 3" xfId="29943"/>
    <cellStyle name="SAPBEXexcCritical5 7 4" xfId="29944"/>
    <cellStyle name="SAPBEXexcCritical5 7_Other Benefits Allocation %" xfId="29945"/>
    <cellStyle name="SAPBEXexcCritical5 8" xfId="29946"/>
    <cellStyle name="SAPBEXexcCritical5 8 2" xfId="29947"/>
    <cellStyle name="SAPBEXexcCritical5 8 2 2" xfId="29948"/>
    <cellStyle name="SAPBEXexcCritical5 8 2 3" xfId="29949"/>
    <cellStyle name="SAPBEXexcCritical5 8 3" xfId="29950"/>
    <cellStyle name="SAPBEXexcCritical5 8 4" xfId="29951"/>
    <cellStyle name="SAPBEXexcCritical5 8_Other Benefits Allocation %" xfId="29952"/>
    <cellStyle name="SAPBEXexcCritical5 9" xfId="29953"/>
    <cellStyle name="SAPBEXexcCritical5 9 2" xfId="29954"/>
    <cellStyle name="SAPBEXexcCritical5 9 2 2" xfId="29955"/>
    <cellStyle name="SAPBEXexcCritical5 9 2 2 2" xfId="29956"/>
    <cellStyle name="SAPBEXexcCritical5 9 2 2 2 2" xfId="29957"/>
    <cellStyle name="SAPBEXexcCritical5 9 2 2 3" xfId="29958"/>
    <cellStyle name="SAPBEXexcCritical5 9 2 3" xfId="29959"/>
    <cellStyle name="SAPBEXexcCritical5 9 2 3 2" xfId="29960"/>
    <cellStyle name="SAPBEXexcCritical5 9 2 3 2 2" xfId="29961"/>
    <cellStyle name="SAPBEXexcCritical5 9 2 3 3" xfId="29962"/>
    <cellStyle name="SAPBEXexcCritical5 9 2 4" xfId="29963"/>
    <cellStyle name="SAPBEXexcCritical5 9 2 4 2" xfId="29964"/>
    <cellStyle name="SAPBEXexcCritical5 9 2 5" xfId="29965"/>
    <cellStyle name="SAPBEXexcCritical5 9 2 5 2" xfId="29966"/>
    <cellStyle name="SAPBEXexcCritical5 9 2 6" xfId="29967"/>
    <cellStyle name="SAPBEXexcCritical5 9 3" xfId="29968"/>
    <cellStyle name="SAPBEXexcCritical5 9 3 2" xfId="29969"/>
    <cellStyle name="SAPBEXexcCritical5 9 3 2 2" xfId="29970"/>
    <cellStyle name="SAPBEXexcCritical5 9 3 2 2 2" xfId="29971"/>
    <cellStyle name="SAPBEXexcCritical5 9 3 2 3" xfId="29972"/>
    <cellStyle name="SAPBEXexcCritical5 9 3 3" xfId="29973"/>
    <cellStyle name="SAPBEXexcCritical5 9 3 3 2" xfId="29974"/>
    <cellStyle name="SAPBEXexcCritical5 9 3 3 2 2" xfId="29975"/>
    <cellStyle name="SAPBEXexcCritical5 9 3 3 3" xfId="29976"/>
    <cellStyle name="SAPBEXexcCritical5 9 3 4" xfId="29977"/>
    <cellStyle name="SAPBEXexcCritical5 9 3 4 2" xfId="29978"/>
    <cellStyle name="SAPBEXexcCritical5 9 3 5" xfId="29979"/>
    <cellStyle name="SAPBEXexcCritical5 9 3 5 2" xfId="29980"/>
    <cellStyle name="SAPBEXexcCritical5 9 3 6" xfId="29981"/>
    <cellStyle name="SAPBEXexcCritical5 9 4" xfId="29982"/>
    <cellStyle name="SAPBEXexcCritical5 9 4 2" xfId="29983"/>
    <cellStyle name="SAPBEXexcCritical5 9 4 2 2" xfId="29984"/>
    <cellStyle name="SAPBEXexcCritical5 9 4 3" xfId="29985"/>
    <cellStyle name="SAPBEXexcCritical5 9 5" xfId="29986"/>
    <cellStyle name="SAPBEXexcCritical5 9 5 2" xfId="29987"/>
    <cellStyle name="SAPBEXexcCritical5 9 5 2 2" xfId="29988"/>
    <cellStyle name="SAPBEXexcCritical5 9 5 3" xfId="29989"/>
    <cellStyle name="SAPBEXexcCritical5 9 6" xfId="29990"/>
    <cellStyle name="SAPBEXexcCritical5 9 6 2" xfId="29991"/>
    <cellStyle name="SAPBEXexcCritical5 9 7" xfId="29992"/>
    <cellStyle name="SAPBEXexcCritical5 9 7 2" xfId="29993"/>
    <cellStyle name="SAPBEXexcCritical5 9 8" xfId="29994"/>
    <cellStyle name="SAPBEXexcCritical5 9_Other Benefits Allocation %" xfId="29995"/>
    <cellStyle name="SAPBEXexcCritical5_2015 WV1 (as of May 2015)" xfId="29996"/>
    <cellStyle name="SAPBEXexcCritical6" xfId="29997"/>
    <cellStyle name="SAPBEXexcCritical6 10" xfId="29998"/>
    <cellStyle name="SAPBEXexcCritical6 10 2" xfId="29999"/>
    <cellStyle name="SAPBEXexcCritical6 10 2 2" xfId="30000"/>
    <cellStyle name="SAPBEXexcCritical6 10 2 2 2" xfId="30001"/>
    <cellStyle name="SAPBEXexcCritical6 10 2 3" xfId="30002"/>
    <cellStyle name="SAPBEXexcCritical6 10 3" xfId="30003"/>
    <cellStyle name="SAPBEXexcCritical6 10 3 2" xfId="30004"/>
    <cellStyle name="SAPBEXexcCritical6 10 3 2 2" xfId="30005"/>
    <cellStyle name="SAPBEXexcCritical6 10 3 3" xfId="30006"/>
    <cellStyle name="SAPBEXexcCritical6 10 4" xfId="30007"/>
    <cellStyle name="SAPBEXexcCritical6 10 4 2" xfId="30008"/>
    <cellStyle name="SAPBEXexcCritical6 10 5" xfId="30009"/>
    <cellStyle name="SAPBEXexcCritical6 10 5 2" xfId="30010"/>
    <cellStyle name="SAPBEXexcCritical6 10 6" xfId="30011"/>
    <cellStyle name="SAPBEXexcCritical6 11" xfId="30012"/>
    <cellStyle name="SAPBEXexcCritical6 11 2" xfId="30013"/>
    <cellStyle name="SAPBEXexcCritical6 11 2 2" xfId="30014"/>
    <cellStyle name="SAPBEXexcCritical6 11 2 2 2" xfId="30015"/>
    <cellStyle name="SAPBEXexcCritical6 11 2 3" xfId="30016"/>
    <cellStyle name="SAPBEXexcCritical6 11 3" xfId="30017"/>
    <cellStyle name="SAPBEXexcCritical6 11 3 2" xfId="30018"/>
    <cellStyle name="SAPBEXexcCritical6 11 3 2 2" xfId="30019"/>
    <cellStyle name="SAPBEXexcCritical6 11 3 3" xfId="30020"/>
    <cellStyle name="SAPBEXexcCritical6 11 4" xfId="30021"/>
    <cellStyle name="SAPBEXexcCritical6 11 4 2" xfId="30022"/>
    <cellStyle name="SAPBEXexcCritical6 11 5" xfId="30023"/>
    <cellStyle name="SAPBEXexcCritical6 11 5 2" xfId="30024"/>
    <cellStyle name="SAPBEXexcCritical6 11 6" xfId="30025"/>
    <cellStyle name="SAPBEXexcCritical6 12" xfId="30026"/>
    <cellStyle name="SAPBEXexcCritical6 12 2" xfId="30027"/>
    <cellStyle name="SAPBEXexcCritical6 12 2 2" xfId="30028"/>
    <cellStyle name="SAPBEXexcCritical6 12 2 2 2" xfId="30029"/>
    <cellStyle name="SAPBEXexcCritical6 12 2 3" xfId="30030"/>
    <cellStyle name="SAPBEXexcCritical6 12 3" xfId="30031"/>
    <cellStyle name="SAPBEXexcCritical6 12 3 2" xfId="30032"/>
    <cellStyle name="SAPBEXexcCritical6 12 3 2 2" xfId="30033"/>
    <cellStyle name="SAPBEXexcCritical6 12 3 3" xfId="30034"/>
    <cellStyle name="SAPBEXexcCritical6 12 4" xfId="30035"/>
    <cellStyle name="SAPBEXexcCritical6 12 4 2" xfId="30036"/>
    <cellStyle name="SAPBEXexcCritical6 12 5" xfId="30037"/>
    <cellStyle name="SAPBEXexcCritical6 12 5 2" xfId="30038"/>
    <cellStyle name="SAPBEXexcCritical6 12 6" xfId="30039"/>
    <cellStyle name="SAPBEXexcCritical6 13" xfId="30040"/>
    <cellStyle name="SAPBEXexcCritical6 13 2" xfId="30041"/>
    <cellStyle name="SAPBEXexcCritical6 13 2 2" xfId="30042"/>
    <cellStyle name="SAPBEXexcCritical6 13 3" xfId="30043"/>
    <cellStyle name="SAPBEXexcCritical6 14" xfId="30044"/>
    <cellStyle name="SAPBEXexcCritical6 14 2" xfId="30045"/>
    <cellStyle name="SAPBEXexcCritical6 14 2 2" xfId="30046"/>
    <cellStyle name="SAPBEXexcCritical6 14 3" xfId="30047"/>
    <cellStyle name="SAPBEXexcCritical6 15" xfId="30048"/>
    <cellStyle name="SAPBEXexcCritical6 15 2" xfId="30049"/>
    <cellStyle name="SAPBEXexcCritical6 15 2 2" xfId="30050"/>
    <cellStyle name="SAPBEXexcCritical6 15 3" xfId="30051"/>
    <cellStyle name="SAPBEXexcCritical6 16" xfId="30052"/>
    <cellStyle name="SAPBEXexcCritical6 17" xfId="30053"/>
    <cellStyle name="SAPBEXexcCritical6 18" xfId="63270"/>
    <cellStyle name="SAPBEXexcCritical6 2" xfId="30054"/>
    <cellStyle name="SAPBEXexcCritical6 2 10" xfId="30055"/>
    <cellStyle name="SAPBEXexcCritical6 2 10 2" xfId="30056"/>
    <cellStyle name="SAPBEXexcCritical6 2 10 2 2" xfId="30057"/>
    <cellStyle name="SAPBEXexcCritical6 2 10 3" xfId="30058"/>
    <cellStyle name="SAPBEXexcCritical6 2 11" xfId="30059"/>
    <cellStyle name="SAPBEXexcCritical6 2 11 2" xfId="30060"/>
    <cellStyle name="SAPBEXexcCritical6 2 11 2 2" xfId="30061"/>
    <cellStyle name="SAPBEXexcCritical6 2 11 3" xfId="30062"/>
    <cellStyle name="SAPBEXexcCritical6 2 12" xfId="30063"/>
    <cellStyle name="SAPBEXexcCritical6 2 12 2" xfId="30064"/>
    <cellStyle name="SAPBEXexcCritical6 2 12 2 2" xfId="30065"/>
    <cellStyle name="SAPBEXexcCritical6 2 12 3" xfId="30066"/>
    <cellStyle name="SAPBEXexcCritical6 2 13" xfId="30067"/>
    <cellStyle name="SAPBEXexcCritical6 2 13 2" xfId="30068"/>
    <cellStyle name="SAPBEXexcCritical6 2 13 2 2" xfId="30069"/>
    <cellStyle name="SAPBEXexcCritical6 2 13 3" xfId="30070"/>
    <cellStyle name="SAPBEXexcCritical6 2 14" xfId="30071"/>
    <cellStyle name="SAPBEXexcCritical6 2 14 2" xfId="30072"/>
    <cellStyle name="SAPBEXexcCritical6 2 14 3" xfId="30073"/>
    <cellStyle name="SAPBEXexcCritical6 2 15" xfId="30074"/>
    <cellStyle name="SAPBEXexcCritical6 2 16" xfId="30075"/>
    <cellStyle name="SAPBEXexcCritical6 2 17" xfId="63271"/>
    <cellStyle name="SAPBEXexcCritical6 2 2" xfId="30076"/>
    <cellStyle name="SAPBEXexcCritical6 2 2 10" xfId="30077"/>
    <cellStyle name="SAPBEXexcCritical6 2 2 10 2" xfId="30078"/>
    <cellStyle name="SAPBEXexcCritical6 2 2 10 2 2" xfId="30079"/>
    <cellStyle name="SAPBEXexcCritical6 2 2 10 3" xfId="30080"/>
    <cellStyle name="SAPBEXexcCritical6 2 2 11" xfId="30081"/>
    <cellStyle name="SAPBEXexcCritical6 2 2 11 2" xfId="30082"/>
    <cellStyle name="SAPBEXexcCritical6 2 2 11 2 2" xfId="30083"/>
    <cellStyle name="SAPBEXexcCritical6 2 2 11 3" xfId="30084"/>
    <cellStyle name="SAPBEXexcCritical6 2 2 12" xfId="30085"/>
    <cellStyle name="SAPBEXexcCritical6 2 2 13" xfId="63272"/>
    <cellStyle name="SAPBEXexcCritical6 2 2 2" xfId="30086"/>
    <cellStyle name="SAPBEXexcCritical6 2 2 2 10" xfId="63273"/>
    <cellStyle name="SAPBEXexcCritical6 2 2 2 2" xfId="30087"/>
    <cellStyle name="SAPBEXexcCritical6 2 2 2 2 2" xfId="30088"/>
    <cellStyle name="SAPBEXexcCritical6 2 2 2 2 2 2" xfId="30089"/>
    <cellStyle name="SAPBEXexcCritical6 2 2 2 2 2 2 2" xfId="30090"/>
    <cellStyle name="SAPBEXexcCritical6 2 2 2 2 2 3" xfId="30091"/>
    <cellStyle name="SAPBEXexcCritical6 2 2 2 2 3" xfId="30092"/>
    <cellStyle name="SAPBEXexcCritical6 2 2 2 2 3 2" xfId="30093"/>
    <cellStyle name="SAPBEXexcCritical6 2 2 2 2 3 2 2" xfId="30094"/>
    <cellStyle name="SAPBEXexcCritical6 2 2 2 2 3 3" xfId="30095"/>
    <cellStyle name="SAPBEXexcCritical6 2 2 2 2 4" xfId="30096"/>
    <cellStyle name="SAPBEXexcCritical6 2 2 2 2 4 2" xfId="30097"/>
    <cellStyle name="SAPBEXexcCritical6 2 2 2 2 5" xfId="30098"/>
    <cellStyle name="SAPBEXexcCritical6 2 2 2 2 5 2" xfId="30099"/>
    <cellStyle name="SAPBEXexcCritical6 2 2 2 2 6" xfId="30100"/>
    <cellStyle name="SAPBEXexcCritical6 2 2 2 3" xfId="30101"/>
    <cellStyle name="SAPBEXexcCritical6 2 2 2 3 2" xfId="30102"/>
    <cellStyle name="SAPBEXexcCritical6 2 2 2 3 2 2" xfId="30103"/>
    <cellStyle name="SAPBEXexcCritical6 2 2 2 3 2 2 2" xfId="30104"/>
    <cellStyle name="SAPBEXexcCritical6 2 2 2 3 2 3" xfId="30105"/>
    <cellStyle name="SAPBEXexcCritical6 2 2 2 3 3" xfId="30106"/>
    <cellStyle name="SAPBEXexcCritical6 2 2 2 3 3 2" xfId="30107"/>
    <cellStyle name="SAPBEXexcCritical6 2 2 2 3 3 2 2" xfId="30108"/>
    <cellStyle name="SAPBEXexcCritical6 2 2 2 3 3 3" xfId="30109"/>
    <cellStyle name="SAPBEXexcCritical6 2 2 2 3 4" xfId="30110"/>
    <cellStyle name="SAPBEXexcCritical6 2 2 2 3 4 2" xfId="30111"/>
    <cellStyle name="SAPBEXexcCritical6 2 2 2 3 5" xfId="30112"/>
    <cellStyle name="SAPBEXexcCritical6 2 2 2 3 5 2" xfId="30113"/>
    <cellStyle name="SAPBEXexcCritical6 2 2 2 3 6" xfId="30114"/>
    <cellStyle name="SAPBEXexcCritical6 2 2 2 4" xfId="30115"/>
    <cellStyle name="SAPBEXexcCritical6 2 2 2 4 2" xfId="30116"/>
    <cellStyle name="SAPBEXexcCritical6 2 2 2 4 2 2" xfId="30117"/>
    <cellStyle name="SAPBEXexcCritical6 2 2 2 4 2 2 2" xfId="30118"/>
    <cellStyle name="SAPBEXexcCritical6 2 2 2 4 2 3" xfId="30119"/>
    <cellStyle name="SAPBEXexcCritical6 2 2 2 4 3" xfId="30120"/>
    <cellStyle name="SAPBEXexcCritical6 2 2 2 4 3 2" xfId="30121"/>
    <cellStyle name="SAPBEXexcCritical6 2 2 2 4 3 2 2" xfId="30122"/>
    <cellStyle name="SAPBEXexcCritical6 2 2 2 4 3 3" xfId="30123"/>
    <cellStyle name="SAPBEXexcCritical6 2 2 2 4 4" xfId="30124"/>
    <cellStyle name="SAPBEXexcCritical6 2 2 2 4 4 2" xfId="30125"/>
    <cellStyle name="SAPBEXexcCritical6 2 2 2 4 5" xfId="30126"/>
    <cellStyle name="SAPBEXexcCritical6 2 2 2 4 5 2" xfId="30127"/>
    <cellStyle name="SAPBEXexcCritical6 2 2 2 4 6" xfId="30128"/>
    <cellStyle name="SAPBEXexcCritical6 2 2 2 5" xfId="30129"/>
    <cellStyle name="SAPBEXexcCritical6 2 2 2 5 2" xfId="30130"/>
    <cellStyle name="SAPBEXexcCritical6 2 2 2 5 2 2" xfId="30131"/>
    <cellStyle name="SAPBEXexcCritical6 2 2 2 5 2 3" xfId="30132"/>
    <cellStyle name="SAPBEXexcCritical6 2 2 2 5 3" xfId="30133"/>
    <cellStyle name="SAPBEXexcCritical6 2 2 2 5 4" xfId="30134"/>
    <cellStyle name="SAPBEXexcCritical6 2 2 2 6" xfId="30135"/>
    <cellStyle name="SAPBEXexcCritical6 2 2 2 6 2" xfId="30136"/>
    <cellStyle name="SAPBEXexcCritical6 2 2 2 6 2 2" xfId="30137"/>
    <cellStyle name="SAPBEXexcCritical6 2 2 2 6 2 3" xfId="30138"/>
    <cellStyle name="SAPBEXexcCritical6 2 2 2 6 3" xfId="30139"/>
    <cellStyle name="SAPBEXexcCritical6 2 2 2 6 4" xfId="30140"/>
    <cellStyle name="SAPBEXexcCritical6 2 2 2 7" xfId="30141"/>
    <cellStyle name="SAPBEXexcCritical6 2 2 2 7 2" xfId="30142"/>
    <cellStyle name="SAPBEXexcCritical6 2 2 2 7 3" xfId="30143"/>
    <cellStyle name="SAPBEXexcCritical6 2 2 2 8" xfId="30144"/>
    <cellStyle name="SAPBEXexcCritical6 2 2 2 9" xfId="30145"/>
    <cellStyle name="SAPBEXexcCritical6 2 2 2_Other Benefits Allocation %" xfId="30146"/>
    <cellStyle name="SAPBEXexcCritical6 2 2 3" xfId="30147"/>
    <cellStyle name="SAPBEXexcCritical6 2 2 3 2" xfId="30148"/>
    <cellStyle name="SAPBEXexcCritical6 2 2 3 2 2" xfId="30149"/>
    <cellStyle name="SAPBEXexcCritical6 2 2 3 2 2 2" xfId="30150"/>
    <cellStyle name="SAPBEXexcCritical6 2 2 3 2 2 2 2" xfId="30151"/>
    <cellStyle name="SAPBEXexcCritical6 2 2 3 2 2 3" xfId="30152"/>
    <cellStyle name="SAPBEXexcCritical6 2 2 3 2 3" xfId="30153"/>
    <cellStyle name="SAPBEXexcCritical6 2 2 3 2 3 2" xfId="30154"/>
    <cellStyle name="SAPBEXexcCritical6 2 2 3 2 3 2 2" xfId="30155"/>
    <cellStyle name="SAPBEXexcCritical6 2 2 3 2 3 3" xfId="30156"/>
    <cellStyle name="SAPBEXexcCritical6 2 2 3 2 4" xfId="30157"/>
    <cellStyle name="SAPBEXexcCritical6 2 2 3 2 4 2" xfId="30158"/>
    <cellStyle name="SAPBEXexcCritical6 2 2 3 2 5" xfId="30159"/>
    <cellStyle name="SAPBEXexcCritical6 2 2 3 2 5 2" xfId="30160"/>
    <cellStyle name="SAPBEXexcCritical6 2 2 3 2 6" xfId="30161"/>
    <cellStyle name="SAPBEXexcCritical6 2 2 3 3" xfId="30162"/>
    <cellStyle name="SAPBEXexcCritical6 2 2 3 3 2" xfId="30163"/>
    <cellStyle name="SAPBEXexcCritical6 2 2 3 3 2 2" xfId="30164"/>
    <cellStyle name="SAPBEXexcCritical6 2 2 3 3 2 2 2" xfId="30165"/>
    <cellStyle name="SAPBEXexcCritical6 2 2 3 3 2 3" xfId="30166"/>
    <cellStyle name="SAPBEXexcCritical6 2 2 3 3 3" xfId="30167"/>
    <cellStyle name="SAPBEXexcCritical6 2 2 3 3 3 2" xfId="30168"/>
    <cellStyle name="SAPBEXexcCritical6 2 2 3 3 3 2 2" xfId="30169"/>
    <cellStyle name="SAPBEXexcCritical6 2 2 3 3 3 3" xfId="30170"/>
    <cellStyle name="SAPBEXexcCritical6 2 2 3 3 4" xfId="30171"/>
    <cellStyle name="SAPBEXexcCritical6 2 2 3 3 4 2" xfId="30172"/>
    <cellStyle name="SAPBEXexcCritical6 2 2 3 3 5" xfId="30173"/>
    <cellStyle name="SAPBEXexcCritical6 2 2 3 3 5 2" xfId="30174"/>
    <cellStyle name="SAPBEXexcCritical6 2 2 3 3 6" xfId="30175"/>
    <cellStyle name="SAPBEXexcCritical6 2 2 3 4" xfId="30176"/>
    <cellStyle name="SAPBEXexcCritical6 2 2 3 4 2" xfId="30177"/>
    <cellStyle name="SAPBEXexcCritical6 2 2 3 4 2 2" xfId="30178"/>
    <cellStyle name="SAPBEXexcCritical6 2 2 3 4 2 3" xfId="30179"/>
    <cellStyle name="SAPBEXexcCritical6 2 2 3 4 3" xfId="30180"/>
    <cellStyle name="SAPBEXexcCritical6 2 2 3 4 4" xfId="30181"/>
    <cellStyle name="SAPBEXexcCritical6 2 2 3 5" xfId="30182"/>
    <cellStyle name="SAPBEXexcCritical6 2 2 3 5 2" xfId="30183"/>
    <cellStyle name="SAPBEXexcCritical6 2 2 3 5 2 2" xfId="30184"/>
    <cellStyle name="SAPBEXexcCritical6 2 2 3 5 2 3" xfId="30185"/>
    <cellStyle name="SAPBEXexcCritical6 2 2 3 5 3" xfId="30186"/>
    <cellStyle name="SAPBEXexcCritical6 2 2 3 5 4" xfId="30187"/>
    <cellStyle name="SAPBEXexcCritical6 2 2 3 6" xfId="30188"/>
    <cellStyle name="SAPBEXexcCritical6 2 2 3 6 2" xfId="30189"/>
    <cellStyle name="SAPBEXexcCritical6 2 2 3 6 2 2" xfId="30190"/>
    <cellStyle name="SAPBEXexcCritical6 2 2 3 6 2 3" xfId="30191"/>
    <cellStyle name="SAPBEXexcCritical6 2 2 3 6 3" xfId="30192"/>
    <cellStyle name="SAPBEXexcCritical6 2 2 3 6 4" xfId="30193"/>
    <cellStyle name="SAPBEXexcCritical6 2 2 3 7" xfId="30194"/>
    <cellStyle name="SAPBEXexcCritical6 2 2 3 7 2" xfId="30195"/>
    <cellStyle name="SAPBEXexcCritical6 2 2 3 7 3" xfId="30196"/>
    <cellStyle name="SAPBEXexcCritical6 2 2 3 8" xfId="30197"/>
    <cellStyle name="SAPBEXexcCritical6 2 2 3 9" xfId="30198"/>
    <cellStyle name="SAPBEXexcCritical6 2 2 3_Other Benefits Allocation %" xfId="30199"/>
    <cellStyle name="SAPBEXexcCritical6 2 2 4" xfId="30200"/>
    <cellStyle name="SAPBEXexcCritical6 2 2 4 2" xfId="30201"/>
    <cellStyle name="SAPBEXexcCritical6 2 2 4 2 2" xfId="30202"/>
    <cellStyle name="SAPBEXexcCritical6 2 2 4 2 2 2" xfId="30203"/>
    <cellStyle name="SAPBEXexcCritical6 2 2 4 2 2 3" xfId="30204"/>
    <cellStyle name="SAPBEXexcCritical6 2 2 4 2 3" xfId="30205"/>
    <cellStyle name="SAPBEXexcCritical6 2 2 4 2 4" xfId="30206"/>
    <cellStyle name="SAPBEXexcCritical6 2 2 4 3" xfId="30207"/>
    <cellStyle name="SAPBEXexcCritical6 2 2 4 3 2" xfId="30208"/>
    <cellStyle name="SAPBEXexcCritical6 2 2 4 3 2 2" xfId="30209"/>
    <cellStyle name="SAPBEXexcCritical6 2 2 4 3 2 3" xfId="30210"/>
    <cellStyle name="SAPBEXexcCritical6 2 2 4 3 3" xfId="30211"/>
    <cellStyle name="SAPBEXexcCritical6 2 2 4 3 4" xfId="30212"/>
    <cellStyle name="SAPBEXexcCritical6 2 2 4 4" xfId="30213"/>
    <cellStyle name="SAPBEXexcCritical6 2 2 4 4 2" xfId="30214"/>
    <cellStyle name="SAPBEXexcCritical6 2 2 4 4 2 2" xfId="30215"/>
    <cellStyle name="SAPBEXexcCritical6 2 2 4 4 2 3" xfId="30216"/>
    <cellStyle name="SAPBEXexcCritical6 2 2 4 4 3" xfId="30217"/>
    <cellStyle name="SAPBEXexcCritical6 2 2 4 4 4" xfId="30218"/>
    <cellStyle name="SAPBEXexcCritical6 2 2 4 5" xfId="30219"/>
    <cellStyle name="SAPBEXexcCritical6 2 2 4 5 2" xfId="30220"/>
    <cellStyle name="SAPBEXexcCritical6 2 2 4 5 2 2" xfId="30221"/>
    <cellStyle name="SAPBEXexcCritical6 2 2 4 5 2 3" xfId="30222"/>
    <cellStyle name="SAPBEXexcCritical6 2 2 4 5 3" xfId="30223"/>
    <cellStyle name="SAPBEXexcCritical6 2 2 4 5 4" xfId="30224"/>
    <cellStyle name="SAPBEXexcCritical6 2 2 4 6" xfId="30225"/>
    <cellStyle name="SAPBEXexcCritical6 2 2 4 6 2" xfId="30226"/>
    <cellStyle name="SAPBEXexcCritical6 2 2 4 6 2 2" xfId="30227"/>
    <cellStyle name="SAPBEXexcCritical6 2 2 4 6 2 3" xfId="30228"/>
    <cellStyle name="SAPBEXexcCritical6 2 2 4 6 3" xfId="30229"/>
    <cellStyle name="SAPBEXexcCritical6 2 2 4 6 4" xfId="30230"/>
    <cellStyle name="SAPBEXexcCritical6 2 2 4 7" xfId="30231"/>
    <cellStyle name="SAPBEXexcCritical6 2 2 4 7 2" xfId="30232"/>
    <cellStyle name="SAPBEXexcCritical6 2 2 4 7 3" xfId="30233"/>
    <cellStyle name="SAPBEXexcCritical6 2 2 4 8" xfId="30234"/>
    <cellStyle name="SAPBEXexcCritical6 2 2 4 9" xfId="30235"/>
    <cellStyle name="SAPBEXexcCritical6 2 2 5" xfId="30236"/>
    <cellStyle name="SAPBEXexcCritical6 2 2 5 2" xfId="30237"/>
    <cellStyle name="SAPBEXexcCritical6 2 2 5 2 2" xfId="30238"/>
    <cellStyle name="SAPBEXexcCritical6 2 2 5 2 3" xfId="30239"/>
    <cellStyle name="SAPBEXexcCritical6 2 2 5 3" xfId="30240"/>
    <cellStyle name="SAPBEXexcCritical6 2 2 5 4" xfId="30241"/>
    <cellStyle name="SAPBEXexcCritical6 2 2 6" xfId="30242"/>
    <cellStyle name="SAPBEXexcCritical6 2 2 6 2" xfId="30243"/>
    <cellStyle name="SAPBEXexcCritical6 2 2 6 2 2" xfId="30244"/>
    <cellStyle name="SAPBEXexcCritical6 2 2 6 2 3" xfId="30245"/>
    <cellStyle name="SAPBEXexcCritical6 2 2 6 3" xfId="30246"/>
    <cellStyle name="SAPBEXexcCritical6 2 2 6 4" xfId="30247"/>
    <cellStyle name="SAPBEXexcCritical6 2 2 7" xfId="30248"/>
    <cellStyle name="SAPBEXexcCritical6 2 2 7 2" xfId="30249"/>
    <cellStyle name="SAPBEXexcCritical6 2 2 7 2 2" xfId="30250"/>
    <cellStyle name="SAPBEXexcCritical6 2 2 7 2 3" xfId="30251"/>
    <cellStyle name="SAPBEXexcCritical6 2 2 7 3" xfId="30252"/>
    <cellStyle name="SAPBEXexcCritical6 2 2 7 4" xfId="30253"/>
    <cellStyle name="SAPBEXexcCritical6 2 2 8" xfId="30254"/>
    <cellStyle name="SAPBEXexcCritical6 2 2 8 2" xfId="30255"/>
    <cellStyle name="SAPBEXexcCritical6 2 2 8 2 2" xfId="30256"/>
    <cellStyle name="SAPBEXexcCritical6 2 2 8 2 3" xfId="30257"/>
    <cellStyle name="SAPBEXexcCritical6 2 2 8 3" xfId="30258"/>
    <cellStyle name="SAPBEXexcCritical6 2 2 8 4" xfId="30259"/>
    <cellStyle name="SAPBEXexcCritical6 2 2 9" xfId="30260"/>
    <cellStyle name="SAPBEXexcCritical6 2 2 9 2" xfId="30261"/>
    <cellStyle name="SAPBEXexcCritical6 2 2 9 2 2" xfId="30262"/>
    <cellStyle name="SAPBEXexcCritical6 2 2 9 2 3" xfId="30263"/>
    <cellStyle name="SAPBEXexcCritical6 2 2 9 3" xfId="30264"/>
    <cellStyle name="SAPBEXexcCritical6 2 2 9 4" xfId="30265"/>
    <cellStyle name="SAPBEXexcCritical6 2 2_401K Summary" xfId="30266"/>
    <cellStyle name="SAPBEXexcCritical6 2 3" xfId="30267"/>
    <cellStyle name="SAPBEXexcCritical6 2 3 10" xfId="30268"/>
    <cellStyle name="SAPBEXexcCritical6 2 3 10 2" xfId="30269"/>
    <cellStyle name="SAPBEXexcCritical6 2 3 10 2 2" xfId="30270"/>
    <cellStyle name="SAPBEXexcCritical6 2 3 10 3" xfId="30271"/>
    <cellStyle name="SAPBEXexcCritical6 2 3 11" xfId="30272"/>
    <cellStyle name="SAPBEXexcCritical6 2 3 11 2" xfId="30273"/>
    <cellStyle name="SAPBEXexcCritical6 2 3 11 2 2" xfId="30274"/>
    <cellStyle name="SAPBEXexcCritical6 2 3 11 3" xfId="30275"/>
    <cellStyle name="SAPBEXexcCritical6 2 3 12" xfId="30276"/>
    <cellStyle name="SAPBEXexcCritical6 2 3 13" xfId="63274"/>
    <cellStyle name="SAPBEXexcCritical6 2 3 2" xfId="30277"/>
    <cellStyle name="SAPBEXexcCritical6 2 3 2 2" xfId="30278"/>
    <cellStyle name="SAPBEXexcCritical6 2 3 2 2 2" xfId="30279"/>
    <cellStyle name="SAPBEXexcCritical6 2 3 2 2 2 2" xfId="30280"/>
    <cellStyle name="SAPBEXexcCritical6 2 3 2 2 2 2 2" xfId="30281"/>
    <cellStyle name="SAPBEXexcCritical6 2 3 2 2 2 3" xfId="30282"/>
    <cellStyle name="SAPBEXexcCritical6 2 3 2 2 3" xfId="30283"/>
    <cellStyle name="SAPBEXexcCritical6 2 3 2 2 3 2" xfId="30284"/>
    <cellStyle name="SAPBEXexcCritical6 2 3 2 2 3 2 2" xfId="30285"/>
    <cellStyle name="SAPBEXexcCritical6 2 3 2 2 3 3" xfId="30286"/>
    <cellStyle name="SAPBEXexcCritical6 2 3 2 2 4" xfId="30287"/>
    <cellStyle name="SAPBEXexcCritical6 2 3 2 2 4 2" xfId="30288"/>
    <cellStyle name="SAPBEXexcCritical6 2 3 2 2 5" xfId="30289"/>
    <cellStyle name="SAPBEXexcCritical6 2 3 2 2 5 2" xfId="30290"/>
    <cellStyle name="SAPBEXexcCritical6 2 3 2 2 6" xfId="30291"/>
    <cellStyle name="SAPBEXexcCritical6 2 3 2 3" xfId="30292"/>
    <cellStyle name="SAPBEXexcCritical6 2 3 2 3 2" xfId="30293"/>
    <cellStyle name="SAPBEXexcCritical6 2 3 2 3 2 2" xfId="30294"/>
    <cellStyle name="SAPBEXexcCritical6 2 3 2 3 2 2 2" xfId="30295"/>
    <cellStyle name="SAPBEXexcCritical6 2 3 2 3 2 3" xfId="30296"/>
    <cellStyle name="SAPBEXexcCritical6 2 3 2 3 3" xfId="30297"/>
    <cellStyle name="SAPBEXexcCritical6 2 3 2 3 3 2" xfId="30298"/>
    <cellStyle name="SAPBEXexcCritical6 2 3 2 3 3 2 2" xfId="30299"/>
    <cellStyle name="SAPBEXexcCritical6 2 3 2 3 3 3" xfId="30300"/>
    <cellStyle name="SAPBEXexcCritical6 2 3 2 3 4" xfId="30301"/>
    <cellStyle name="SAPBEXexcCritical6 2 3 2 3 4 2" xfId="30302"/>
    <cellStyle name="SAPBEXexcCritical6 2 3 2 3 5" xfId="30303"/>
    <cellStyle name="SAPBEXexcCritical6 2 3 2 3 5 2" xfId="30304"/>
    <cellStyle name="SAPBEXexcCritical6 2 3 2 3 6" xfId="30305"/>
    <cellStyle name="SAPBEXexcCritical6 2 3 2 4" xfId="30306"/>
    <cellStyle name="SAPBEXexcCritical6 2 3 2 4 2" xfId="30307"/>
    <cellStyle name="SAPBEXexcCritical6 2 3 2 4 2 2" xfId="30308"/>
    <cellStyle name="SAPBEXexcCritical6 2 3 2 4 2 2 2" xfId="30309"/>
    <cellStyle name="SAPBEXexcCritical6 2 3 2 4 2 3" xfId="30310"/>
    <cellStyle name="SAPBEXexcCritical6 2 3 2 4 3" xfId="30311"/>
    <cellStyle name="SAPBEXexcCritical6 2 3 2 4 3 2" xfId="30312"/>
    <cellStyle name="SAPBEXexcCritical6 2 3 2 4 3 2 2" xfId="30313"/>
    <cellStyle name="SAPBEXexcCritical6 2 3 2 4 3 3" xfId="30314"/>
    <cellStyle name="SAPBEXexcCritical6 2 3 2 4 4" xfId="30315"/>
    <cellStyle name="SAPBEXexcCritical6 2 3 2 4 4 2" xfId="30316"/>
    <cellStyle name="SAPBEXexcCritical6 2 3 2 4 5" xfId="30317"/>
    <cellStyle name="SAPBEXexcCritical6 2 3 2 4 5 2" xfId="30318"/>
    <cellStyle name="SAPBEXexcCritical6 2 3 2 4 6" xfId="30319"/>
    <cellStyle name="SAPBEXexcCritical6 2 3 2 5" xfId="30320"/>
    <cellStyle name="SAPBEXexcCritical6 2 3 2 5 2" xfId="30321"/>
    <cellStyle name="SAPBEXexcCritical6 2 3 2 5 2 2" xfId="30322"/>
    <cellStyle name="SAPBEXexcCritical6 2 3 2 5 3" xfId="30323"/>
    <cellStyle name="SAPBEXexcCritical6 2 3 2 6" xfId="30324"/>
    <cellStyle name="SAPBEXexcCritical6 2 3 2 7" xfId="63275"/>
    <cellStyle name="SAPBEXexcCritical6 2 3 2_Other Benefits Allocation %" xfId="30325"/>
    <cellStyle name="SAPBEXexcCritical6 2 3 3" xfId="30326"/>
    <cellStyle name="SAPBEXexcCritical6 2 3 3 2" xfId="30327"/>
    <cellStyle name="SAPBEXexcCritical6 2 3 3 2 2" xfId="30328"/>
    <cellStyle name="SAPBEXexcCritical6 2 3 3 2 2 2" xfId="30329"/>
    <cellStyle name="SAPBEXexcCritical6 2 3 3 2 2 2 2" xfId="30330"/>
    <cellStyle name="SAPBEXexcCritical6 2 3 3 2 2 3" xfId="30331"/>
    <cellStyle name="SAPBEXexcCritical6 2 3 3 2 3" xfId="30332"/>
    <cellStyle name="SAPBEXexcCritical6 2 3 3 2 3 2" xfId="30333"/>
    <cellStyle name="SAPBEXexcCritical6 2 3 3 2 3 2 2" xfId="30334"/>
    <cellStyle name="SAPBEXexcCritical6 2 3 3 2 3 3" xfId="30335"/>
    <cellStyle name="SAPBEXexcCritical6 2 3 3 2 4" xfId="30336"/>
    <cellStyle name="SAPBEXexcCritical6 2 3 3 2 4 2" xfId="30337"/>
    <cellStyle name="SAPBEXexcCritical6 2 3 3 2 5" xfId="30338"/>
    <cellStyle name="SAPBEXexcCritical6 2 3 3 2 5 2" xfId="30339"/>
    <cellStyle name="SAPBEXexcCritical6 2 3 3 2 6" xfId="30340"/>
    <cellStyle name="SAPBEXexcCritical6 2 3 3 3" xfId="30341"/>
    <cellStyle name="SAPBEXexcCritical6 2 3 3 3 2" xfId="30342"/>
    <cellStyle name="SAPBEXexcCritical6 2 3 3 3 2 2" xfId="30343"/>
    <cellStyle name="SAPBEXexcCritical6 2 3 3 3 2 2 2" xfId="30344"/>
    <cellStyle name="SAPBEXexcCritical6 2 3 3 3 2 3" xfId="30345"/>
    <cellStyle name="SAPBEXexcCritical6 2 3 3 3 3" xfId="30346"/>
    <cellStyle name="SAPBEXexcCritical6 2 3 3 3 3 2" xfId="30347"/>
    <cellStyle name="SAPBEXexcCritical6 2 3 3 3 3 2 2" xfId="30348"/>
    <cellStyle name="SAPBEXexcCritical6 2 3 3 3 3 3" xfId="30349"/>
    <cellStyle name="SAPBEXexcCritical6 2 3 3 3 4" xfId="30350"/>
    <cellStyle name="SAPBEXexcCritical6 2 3 3 3 4 2" xfId="30351"/>
    <cellStyle name="SAPBEXexcCritical6 2 3 3 3 5" xfId="30352"/>
    <cellStyle name="SAPBEXexcCritical6 2 3 3 3 5 2" xfId="30353"/>
    <cellStyle name="SAPBEXexcCritical6 2 3 3 3 6" xfId="30354"/>
    <cellStyle name="SAPBEXexcCritical6 2 3 3 4" xfId="30355"/>
    <cellStyle name="SAPBEXexcCritical6 2 3 3 4 2" xfId="30356"/>
    <cellStyle name="SAPBEXexcCritical6 2 3 3 4 2 2" xfId="30357"/>
    <cellStyle name="SAPBEXexcCritical6 2 3 3 4 3" xfId="30358"/>
    <cellStyle name="SAPBEXexcCritical6 2 3 3 5" xfId="30359"/>
    <cellStyle name="SAPBEXexcCritical6 2 3 3 5 2" xfId="30360"/>
    <cellStyle name="SAPBEXexcCritical6 2 3 3 5 2 2" xfId="30361"/>
    <cellStyle name="SAPBEXexcCritical6 2 3 3 5 3" xfId="30362"/>
    <cellStyle name="SAPBEXexcCritical6 2 3 3 6" xfId="30363"/>
    <cellStyle name="SAPBEXexcCritical6 2 3 3 6 2" xfId="30364"/>
    <cellStyle name="SAPBEXexcCritical6 2 3 3 7" xfId="30365"/>
    <cellStyle name="SAPBEXexcCritical6 2 3 3 7 2" xfId="30366"/>
    <cellStyle name="SAPBEXexcCritical6 2 3 3 8" xfId="30367"/>
    <cellStyle name="SAPBEXexcCritical6 2 3 3_Other Benefits Allocation %" xfId="30368"/>
    <cellStyle name="SAPBEXexcCritical6 2 3 4" xfId="30369"/>
    <cellStyle name="SAPBEXexcCritical6 2 3 4 2" xfId="30370"/>
    <cellStyle name="SAPBEXexcCritical6 2 3 4 2 2" xfId="30371"/>
    <cellStyle name="SAPBEXexcCritical6 2 3 4 2 3" xfId="30372"/>
    <cellStyle name="SAPBEXexcCritical6 2 3 4 3" xfId="30373"/>
    <cellStyle name="SAPBEXexcCritical6 2 3 4 4" xfId="30374"/>
    <cellStyle name="SAPBEXexcCritical6 2 3 5" xfId="30375"/>
    <cellStyle name="SAPBEXexcCritical6 2 3 5 2" xfId="30376"/>
    <cellStyle name="SAPBEXexcCritical6 2 3 5 2 2" xfId="30377"/>
    <cellStyle name="SAPBEXexcCritical6 2 3 5 2 3" xfId="30378"/>
    <cellStyle name="SAPBEXexcCritical6 2 3 5 3" xfId="30379"/>
    <cellStyle name="SAPBEXexcCritical6 2 3 5 4" xfId="30380"/>
    <cellStyle name="SAPBEXexcCritical6 2 3 6" xfId="30381"/>
    <cellStyle name="SAPBEXexcCritical6 2 3 6 2" xfId="30382"/>
    <cellStyle name="SAPBEXexcCritical6 2 3 6 2 2" xfId="30383"/>
    <cellStyle name="SAPBEXexcCritical6 2 3 6 2 3" xfId="30384"/>
    <cellStyle name="SAPBEXexcCritical6 2 3 6 3" xfId="30385"/>
    <cellStyle name="SAPBEXexcCritical6 2 3 6 4" xfId="30386"/>
    <cellStyle name="SAPBEXexcCritical6 2 3 7" xfId="30387"/>
    <cellStyle name="SAPBEXexcCritical6 2 3 7 2" xfId="30388"/>
    <cellStyle name="SAPBEXexcCritical6 2 3 7 2 2" xfId="30389"/>
    <cellStyle name="SAPBEXexcCritical6 2 3 7 3" xfId="30390"/>
    <cellStyle name="SAPBEXexcCritical6 2 3 8" xfId="30391"/>
    <cellStyle name="SAPBEXexcCritical6 2 3 8 2" xfId="30392"/>
    <cellStyle name="SAPBEXexcCritical6 2 3 8 2 2" xfId="30393"/>
    <cellStyle name="SAPBEXexcCritical6 2 3 8 3" xfId="30394"/>
    <cellStyle name="SAPBEXexcCritical6 2 3 9" xfId="30395"/>
    <cellStyle name="SAPBEXexcCritical6 2 3 9 2" xfId="30396"/>
    <cellStyle name="SAPBEXexcCritical6 2 3 9 2 2" xfId="30397"/>
    <cellStyle name="SAPBEXexcCritical6 2 3 9 3" xfId="30398"/>
    <cellStyle name="SAPBEXexcCritical6 2 3_401K Summary" xfId="30399"/>
    <cellStyle name="SAPBEXexcCritical6 2 4" xfId="30400"/>
    <cellStyle name="SAPBEXexcCritical6 2 4 10" xfId="63276"/>
    <cellStyle name="SAPBEXexcCritical6 2 4 2" xfId="30401"/>
    <cellStyle name="SAPBEXexcCritical6 2 4 2 2" xfId="30402"/>
    <cellStyle name="SAPBEXexcCritical6 2 4 2 2 2" xfId="30403"/>
    <cellStyle name="SAPBEXexcCritical6 2 4 2 2 2 2" xfId="30404"/>
    <cellStyle name="SAPBEXexcCritical6 2 4 2 2 3" xfId="30405"/>
    <cellStyle name="SAPBEXexcCritical6 2 4 2 3" xfId="30406"/>
    <cellStyle name="SAPBEXexcCritical6 2 4 2 3 2" xfId="30407"/>
    <cellStyle name="SAPBEXexcCritical6 2 4 2 3 2 2" xfId="30408"/>
    <cellStyle name="SAPBEXexcCritical6 2 4 2 3 3" xfId="30409"/>
    <cellStyle name="SAPBEXexcCritical6 2 4 2 4" xfId="30410"/>
    <cellStyle name="SAPBEXexcCritical6 2 4 2 4 2" xfId="30411"/>
    <cellStyle name="SAPBEXexcCritical6 2 4 2 5" xfId="30412"/>
    <cellStyle name="SAPBEXexcCritical6 2 4 2 5 2" xfId="30413"/>
    <cellStyle name="SAPBEXexcCritical6 2 4 2 6" xfId="30414"/>
    <cellStyle name="SAPBEXexcCritical6 2 4 2 7" xfId="63277"/>
    <cellStyle name="SAPBEXexcCritical6 2 4 3" xfId="30415"/>
    <cellStyle name="SAPBEXexcCritical6 2 4 3 2" xfId="30416"/>
    <cellStyle name="SAPBEXexcCritical6 2 4 3 2 2" xfId="30417"/>
    <cellStyle name="SAPBEXexcCritical6 2 4 3 2 2 2" xfId="30418"/>
    <cellStyle name="SAPBEXexcCritical6 2 4 3 2 3" xfId="30419"/>
    <cellStyle name="SAPBEXexcCritical6 2 4 3 3" xfId="30420"/>
    <cellStyle name="SAPBEXexcCritical6 2 4 3 3 2" xfId="30421"/>
    <cellStyle name="SAPBEXexcCritical6 2 4 3 3 2 2" xfId="30422"/>
    <cellStyle name="SAPBEXexcCritical6 2 4 3 3 3" xfId="30423"/>
    <cellStyle name="SAPBEXexcCritical6 2 4 3 4" xfId="30424"/>
    <cellStyle name="SAPBEXexcCritical6 2 4 3 4 2" xfId="30425"/>
    <cellStyle name="SAPBEXexcCritical6 2 4 3 5" xfId="30426"/>
    <cellStyle name="SAPBEXexcCritical6 2 4 3 5 2" xfId="30427"/>
    <cellStyle name="SAPBEXexcCritical6 2 4 3 6" xfId="30428"/>
    <cellStyle name="SAPBEXexcCritical6 2 4 4" xfId="30429"/>
    <cellStyle name="SAPBEXexcCritical6 2 4 4 2" xfId="30430"/>
    <cellStyle name="SAPBEXexcCritical6 2 4 4 2 2" xfId="30431"/>
    <cellStyle name="SAPBEXexcCritical6 2 4 4 2 2 2" xfId="30432"/>
    <cellStyle name="SAPBEXexcCritical6 2 4 4 2 3" xfId="30433"/>
    <cellStyle name="SAPBEXexcCritical6 2 4 4 3" xfId="30434"/>
    <cellStyle name="SAPBEXexcCritical6 2 4 4 3 2" xfId="30435"/>
    <cellStyle name="SAPBEXexcCritical6 2 4 4 3 2 2" xfId="30436"/>
    <cellStyle name="SAPBEXexcCritical6 2 4 4 3 3" xfId="30437"/>
    <cellStyle name="SAPBEXexcCritical6 2 4 4 4" xfId="30438"/>
    <cellStyle name="SAPBEXexcCritical6 2 4 4 4 2" xfId="30439"/>
    <cellStyle name="SAPBEXexcCritical6 2 4 4 5" xfId="30440"/>
    <cellStyle name="SAPBEXexcCritical6 2 4 4 5 2" xfId="30441"/>
    <cellStyle name="SAPBEXexcCritical6 2 4 4 6" xfId="30442"/>
    <cellStyle name="SAPBEXexcCritical6 2 4 5" xfId="30443"/>
    <cellStyle name="SAPBEXexcCritical6 2 4 5 2" xfId="30444"/>
    <cellStyle name="SAPBEXexcCritical6 2 4 5 2 2" xfId="30445"/>
    <cellStyle name="SAPBEXexcCritical6 2 4 5 2 3" xfId="30446"/>
    <cellStyle name="SAPBEXexcCritical6 2 4 5 3" xfId="30447"/>
    <cellStyle name="SAPBEXexcCritical6 2 4 5 4" xfId="30448"/>
    <cellStyle name="SAPBEXexcCritical6 2 4 6" xfId="30449"/>
    <cellStyle name="SAPBEXexcCritical6 2 4 6 2" xfId="30450"/>
    <cellStyle name="SAPBEXexcCritical6 2 4 6 2 2" xfId="30451"/>
    <cellStyle name="SAPBEXexcCritical6 2 4 6 2 3" xfId="30452"/>
    <cellStyle name="SAPBEXexcCritical6 2 4 6 3" xfId="30453"/>
    <cellStyle name="SAPBEXexcCritical6 2 4 6 4" xfId="30454"/>
    <cellStyle name="SAPBEXexcCritical6 2 4 7" xfId="30455"/>
    <cellStyle name="SAPBEXexcCritical6 2 4 7 2" xfId="30456"/>
    <cellStyle name="SAPBEXexcCritical6 2 4 7 3" xfId="30457"/>
    <cellStyle name="SAPBEXexcCritical6 2 4 8" xfId="30458"/>
    <cellStyle name="SAPBEXexcCritical6 2 4 9" xfId="30459"/>
    <cellStyle name="SAPBEXexcCritical6 2 4_Other Benefits Allocation %" xfId="30460"/>
    <cellStyle name="SAPBEXexcCritical6 2 5" xfId="30461"/>
    <cellStyle name="SAPBEXexcCritical6 2 5 10" xfId="63278"/>
    <cellStyle name="SAPBEXexcCritical6 2 5 2" xfId="30462"/>
    <cellStyle name="SAPBEXexcCritical6 2 5 2 2" xfId="30463"/>
    <cellStyle name="SAPBEXexcCritical6 2 5 2 2 2" xfId="30464"/>
    <cellStyle name="SAPBEXexcCritical6 2 5 2 2 3" xfId="30465"/>
    <cellStyle name="SAPBEXexcCritical6 2 5 2 3" xfId="30466"/>
    <cellStyle name="SAPBEXexcCritical6 2 5 2 4" xfId="30467"/>
    <cellStyle name="SAPBEXexcCritical6 2 5 3" xfId="30468"/>
    <cellStyle name="SAPBEXexcCritical6 2 5 3 2" xfId="30469"/>
    <cellStyle name="SAPBEXexcCritical6 2 5 3 2 2" xfId="30470"/>
    <cellStyle name="SAPBEXexcCritical6 2 5 3 2 3" xfId="30471"/>
    <cellStyle name="SAPBEXexcCritical6 2 5 3 3" xfId="30472"/>
    <cellStyle name="SAPBEXexcCritical6 2 5 3 4" xfId="30473"/>
    <cellStyle name="SAPBEXexcCritical6 2 5 4" xfId="30474"/>
    <cellStyle name="SAPBEXexcCritical6 2 5 4 2" xfId="30475"/>
    <cellStyle name="SAPBEXexcCritical6 2 5 4 2 2" xfId="30476"/>
    <cellStyle name="SAPBEXexcCritical6 2 5 4 2 3" xfId="30477"/>
    <cellStyle name="SAPBEXexcCritical6 2 5 4 3" xfId="30478"/>
    <cellStyle name="SAPBEXexcCritical6 2 5 4 4" xfId="30479"/>
    <cellStyle name="SAPBEXexcCritical6 2 5 5" xfId="30480"/>
    <cellStyle name="SAPBEXexcCritical6 2 5 5 2" xfId="30481"/>
    <cellStyle name="SAPBEXexcCritical6 2 5 5 2 2" xfId="30482"/>
    <cellStyle name="SAPBEXexcCritical6 2 5 5 2 3" xfId="30483"/>
    <cellStyle name="SAPBEXexcCritical6 2 5 5 3" xfId="30484"/>
    <cellStyle name="SAPBEXexcCritical6 2 5 5 4" xfId="30485"/>
    <cellStyle name="SAPBEXexcCritical6 2 5 6" xfId="30486"/>
    <cellStyle name="SAPBEXexcCritical6 2 5 6 2" xfId="30487"/>
    <cellStyle name="SAPBEXexcCritical6 2 5 6 2 2" xfId="30488"/>
    <cellStyle name="SAPBEXexcCritical6 2 5 6 2 3" xfId="30489"/>
    <cellStyle name="SAPBEXexcCritical6 2 5 6 3" xfId="30490"/>
    <cellStyle name="SAPBEXexcCritical6 2 5 6 4" xfId="30491"/>
    <cellStyle name="SAPBEXexcCritical6 2 5 7" xfId="30492"/>
    <cellStyle name="SAPBEXexcCritical6 2 5 7 2" xfId="30493"/>
    <cellStyle name="SAPBEXexcCritical6 2 5 7 3" xfId="30494"/>
    <cellStyle name="SAPBEXexcCritical6 2 5 8" xfId="30495"/>
    <cellStyle name="SAPBEXexcCritical6 2 5 9" xfId="30496"/>
    <cellStyle name="SAPBEXexcCritical6 2 6" xfId="30497"/>
    <cellStyle name="SAPBEXexcCritical6 2 6 2" xfId="30498"/>
    <cellStyle name="SAPBEXexcCritical6 2 6 2 2" xfId="30499"/>
    <cellStyle name="SAPBEXexcCritical6 2 6 2 3" xfId="30500"/>
    <cellStyle name="SAPBEXexcCritical6 2 6 3" xfId="30501"/>
    <cellStyle name="SAPBEXexcCritical6 2 6 4" xfId="30502"/>
    <cellStyle name="SAPBEXexcCritical6 2 7" xfId="30503"/>
    <cellStyle name="SAPBEXexcCritical6 2 7 2" xfId="30504"/>
    <cellStyle name="SAPBEXexcCritical6 2 7 2 2" xfId="30505"/>
    <cellStyle name="SAPBEXexcCritical6 2 7 2 3" xfId="30506"/>
    <cellStyle name="SAPBEXexcCritical6 2 7 3" xfId="30507"/>
    <cellStyle name="SAPBEXexcCritical6 2 7 4" xfId="30508"/>
    <cellStyle name="SAPBEXexcCritical6 2 8" xfId="30509"/>
    <cellStyle name="SAPBEXexcCritical6 2 8 2" xfId="30510"/>
    <cellStyle name="SAPBEXexcCritical6 2 8 2 2" xfId="30511"/>
    <cellStyle name="SAPBEXexcCritical6 2 8 2 3" xfId="30512"/>
    <cellStyle name="SAPBEXexcCritical6 2 8 3" xfId="30513"/>
    <cellStyle name="SAPBEXexcCritical6 2 8 4" xfId="30514"/>
    <cellStyle name="SAPBEXexcCritical6 2 9" xfId="30515"/>
    <cellStyle name="SAPBEXexcCritical6 2 9 2" xfId="30516"/>
    <cellStyle name="SAPBEXexcCritical6 2 9 2 2" xfId="30517"/>
    <cellStyle name="SAPBEXexcCritical6 2 9 2 2 2" xfId="30518"/>
    <cellStyle name="SAPBEXexcCritical6 2 9 2 2 2 2" xfId="30519"/>
    <cellStyle name="SAPBEXexcCritical6 2 9 2 2 3" xfId="30520"/>
    <cellStyle name="SAPBEXexcCritical6 2 9 2 3" xfId="30521"/>
    <cellStyle name="SAPBEXexcCritical6 2 9 2 3 2" xfId="30522"/>
    <cellStyle name="SAPBEXexcCritical6 2 9 2 3 2 2" xfId="30523"/>
    <cellStyle name="SAPBEXexcCritical6 2 9 2 3 3" xfId="30524"/>
    <cellStyle name="SAPBEXexcCritical6 2 9 2 4" xfId="30525"/>
    <cellStyle name="SAPBEXexcCritical6 2 9 2 4 2" xfId="30526"/>
    <cellStyle name="SAPBEXexcCritical6 2 9 2 5" xfId="30527"/>
    <cellStyle name="SAPBEXexcCritical6 2 9 2 5 2" xfId="30528"/>
    <cellStyle name="SAPBEXexcCritical6 2 9 2 6" xfId="30529"/>
    <cellStyle name="SAPBEXexcCritical6 2 9 3" xfId="30530"/>
    <cellStyle name="SAPBEXexcCritical6 2 9 3 2" xfId="30531"/>
    <cellStyle name="SAPBEXexcCritical6 2 9 3 2 2" xfId="30532"/>
    <cellStyle name="SAPBEXexcCritical6 2 9 3 2 2 2" xfId="30533"/>
    <cellStyle name="SAPBEXexcCritical6 2 9 3 2 3" xfId="30534"/>
    <cellStyle name="SAPBEXexcCritical6 2 9 3 3" xfId="30535"/>
    <cellStyle name="SAPBEXexcCritical6 2 9 3 3 2" xfId="30536"/>
    <cellStyle name="SAPBEXexcCritical6 2 9 3 3 2 2" xfId="30537"/>
    <cellStyle name="SAPBEXexcCritical6 2 9 3 3 3" xfId="30538"/>
    <cellStyle name="SAPBEXexcCritical6 2 9 3 4" xfId="30539"/>
    <cellStyle name="SAPBEXexcCritical6 2 9 3 4 2" xfId="30540"/>
    <cellStyle name="SAPBEXexcCritical6 2 9 3 5" xfId="30541"/>
    <cellStyle name="SAPBEXexcCritical6 2 9 3 5 2" xfId="30542"/>
    <cellStyle name="SAPBEXexcCritical6 2 9 3 6" xfId="30543"/>
    <cellStyle name="SAPBEXexcCritical6 2 9 4" xfId="30544"/>
    <cellStyle name="SAPBEXexcCritical6 2 9 4 2" xfId="30545"/>
    <cellStyle name="SAPBEXexcCritical6 2 9 4 2 2" xfId="30546"/>
    <cellStyle name="SAPBEXexcCritical6 2 9 4 3" xfId="30547"/>
    <cellStyle name="SAPBEXexcCritical6 2 9 5" xfId="30548"/>
    <cellStyle name="SAPBEXexcCritical6 2 9 5 2" xfId="30549"/>
    <cellStyle name="SAPBEXexcCritical6 2 9 5 2 2" xfId="30550"/>
    <cellStyle name="SAPBEXexcCritical6 2 9 5 3" xfId="30551"/>
    <cellStyle name="SAPBEXexcCritical6 2 9 6" xfId="30552"/>
    <cellStyle name="SAPBEXexcCritical6 2 9 6 2" xfId="30553"/>
    <cellStyle name="SAPBEXexcCritical6 2 9 7" xfId="30554"/>
    <cellStyle name="SAPBEXexcCritical6 2 9 7 2" xfId="30555"/>
    <cellStyle name="SAPBEXexcCritical6 2 9 8" xfId="30556"/>
    <cellStyle name="SAPBEXexcCritical6 2 9_Other Benefits Allocation %" xfId="30557"/>
    <cellStyle name="SAPBEXexcCritical6 2_401K Summary" xfId="30558"/>
    <cellStyle name="SAPBEXexcCritical6 3" xfId="30559"/>
    <cellStyle name="SAPBEXexcCritical6 3 10" xfId="30560"/>
    <cellStyle name="SAPBEXexcCritical6 3 10 2" xfId="30561"/>
    <cellStyle name="SAPBEXexcCritical6 3 10 2 2" xfId="30562"/>
    <cellStyle name="SAPBEXexcCritical6 3 10 3" xfId="30563"/>
    <cellStyle name="SAPBEXexcCritical6 3 11" xfId="30564"/>
    <cellStyle name="SAPBEXexcCritical6 3 11 2" xfId="30565"/>
    <cellStyle name="SAPBEXexcCritical6 3 11 2 2" xfId="30566"/>
    <cellStyle name="SAPBEXexcCritical6 3 11 3" xfId="30567"/>
    <cellStyle name="SAPBEXexcCritical6 3 12" xfId="30568"/>
    <cellStyle name="SAPBEXexcCritical6 3 12 2" xfId="30569"/>
    <cellStyle name="SAPBEXexcCritical6 3 13" xfId="30570"/>
    <cellStyle name="SAPBEXexcCritical6 3 14" xfId="63279"/>
    <cellStyle name="SAPBEXexcCritical6 3 2" xfId="30571"/>
    <cellStyle name="SAPBEXexcCritical6 3 2 10" xfId="63280"/>
    <cellStyle name="SAPBEXexcCritical6 3 2 2" xfId="30572"/>
    <cellStyle name="SAPBEXexcCritical6 3 2 2 2" xfId="30573"/>
    <cellStyle name="SAPBEXexcCritical6 3 2 2 2 2" xfId="30574"/>
    <cellStyle name="SAPBEXexcCritical6 3 2 2 2 2 2" xfId="30575"/>
    <cellStyle name="SAPBEXexcCritical6 3 2 2 2 2 2 2" xfId="30576"/>
    <cellStyle name="SAPBEXexcCritical6 3 2 2 2 2 3" xfId="30577"/>
    <cellStyle name="SAPBEXexcCritical6 3 2 2 2 3" xfId="30578"/>
    <cellStyle name="SAPBEXexcCritical6 3 2 2 2 3 2" xfId="30579"/>
    <cellStyle name="SAPBEXexcCritical6 3 2 2 2 3 2 2" xfId="30580"/>
    <cellStyle name="SAPBEXexcCritical6 3 2 2 2 3 3" xfId="30581"/>
    <cellStyle name="SAPBEXexcCritical6 3 2 2 2 4" xfId="30582"/>
    <cellStyle name="SAPBEXexcCritical6 3 2 2 2 4 2" xfId="30583"/>
    <cellStyle name="SAPBEXexcCritical6 3 2 2 2 5" xfId="30584"/>
    <cellStyle name="SAPBEXexcCritical6 3 2 2 2 5 2" xfId="30585"/>
    <cellStyle name="SAPBEXexcCritical6 3 2 2 2 6" xfId="30586"/>
    <cellStyle name="SAPBEXexcCritical6 3 2 2 3" xfId="30587"/>
    <cellStyle name="SAPBEXexcCritical6 3 2 2 3 2" xfId="30588"/>
    <cellStyle name="SAPBEXexcCritical6 3 2 2 3 2 2" xfId="30589"/>
    <cellStyle name="SAPBEXexcCritical6 3 2 2 3 2 2 2" xfId="30590"/>
    <cellStyle name="SAPBEXexcCritical6 3 2 2 3 2 3" xfId="30591"/>
    <cellStyle name="SAPBEXexcCritical6 3 2 2 3 3" xfId="30592"/>
    <cellStyle name="SAPBEXexcCritical6 3 2 2 3 3 2" xfId="30593"/>
    <cellStyle name="SAPBEXexcCritical6 3 2 2 3 3 2 2" xfId="30594"/>
    <cellStyle name="SAPBEXexcCritical6 3 2 2 3 3 3" xfId="30595"/>
    <cellStyle name="SAPBEXexcCritical6 3 2 2 3 4" xfId="30596"/>
    <cellStyle name="SAPBEXexcCritical6 3 2 2 3 4 2" xfId="30597"/>
    <cellStyle name="SAPBEXexcCritical6 3 2 2 3 5" xfId="30598"/>
    <cellStyle name="SAPBEXexcCritical6 3 2 2 3 5 2" xfId="30599"/>
    <cellStyle name="SAPBEXexcCritical6 3 2 2 3 6" xfId="30600"/>
    <cellStyle name="SAPBEXexcCritical6 3 2 2 4" xfId="30601"/>
    <cellStyle name="SAPBEXexcCritical6 3 2 2 4 2" xfId="30602"/>
    <cellStyle name="SAPBEXexcCritical6 3 2 2 4 2 2" xfId="30603"/>
    <cellStyle name="SAPBEXexcCritical6 3 2 2 4 2 2 2" xfId="30604"/>
    <cellStyle name="SAPBEXexcCritical6 3 2 2 4 2 3" xfId="30605"/>
    <cellStyle name="SAPBEXexcCritical6 3 2 2 4 3" xfId="30606"/>
    <cellStyle name="SAPBEXexcCritical6 3 2 2 4 3 2" xfId="30607"/>
    <cellStyle name="SAPBEXexcCritical6 3 2 2 4 3 2 2" xfId="30608"/>
    <cellStyle name="SAPBEXexcCritical6 3 2 2 4 3 3" xfId="30609"/>
    <cellStyle name="SAPBEXexcCritical6 3 2 2 4 4" xfId="30610"/>
    <cellStyle name="SAPBEXexcCritical6 3 2 2 4 4 2" xfId="30611"/>
    <cellStyle name="SAPBEXexcCritical6 3 2 2 4 5" xfId="30612"/>
    <cellStyle name="SAPBEXexcCritical6 3 2 2 4 5 2" xfId="30613"/>
    <cellStyle name="SAPBEXexcCritical6 3 2 2 4 6" xfId="30614"/>
    <cellStyle name="SAPBEXexcCritical6 3 2 2 5" xfId="30615"/>
    <cellStyle name="SAPBEXexcCritical6 3 2 2 5 2" xfId="30616"/>
    <cellStyle name="SAPBEXexcCritical6 3 2 2 5 2 2" xfId="30617"/>
    <cellStyle name="SAPBEXexcCritical6 3 2 2 5 3" xfId="30618"/>
    <cellStyle name="SAPBEXexcCritical6 3 2 2 6" xfId="30619"/>
    <cellStyle name="SAPBEXexcCritical6 3 2 2_Other Benefits Allocation %" xfId="30620"/>
    <cellStyle name="SAPBEXexcCritical6 3 2 3" xfId="30621"/>
    <cellStyle name="SAPBEXexcCritical6 3 2 3 2" xfId="30622"/>
    <cellStyle name="SAPBEXexcCritical6 3 2 3 2 2" xfId="30623"/>
    <cellStyle name="SAPBEXexcCritical6 3 2 3 2 2 2" xfId="30624"/>
    <cellStyle name="SAPBEXexcCritical6 3 2 3 2 3" xfId="30625"/>
    <cellStyle name="SAPBEXexcCritical6 3 2 3 3" xfId="30626"/>
    <cellStyle name="SAPBEXexcCritical6 3 2 3 3 2" xfId="30627"/>
    <cellStyle name="SAPBEXexcCritical6 3 2 3 3 2 2" xfId="30628"/>
    <cellStyle name="SAPBEXexcCritical6 3 2 3 3 3" xfId="30629"/>
    <cellStyle name="SAPBEXexcCritical6 3 2 3 4" xfId="30630"/>
    <cellStyle name="SAPBEXexcCritical6 3 2 3 4 2" xfId="30631"/>
    <cellStyle name="SAPBEXexcCritical6 3 2 3 5" xfId="30632"/>
    <cellStyle name="SAPBEXexcCritical6 3 2 3 5 2" xfId="30633"/>
    <cellStyle name="SAPBEXexcCritical6 3 2 3 6" xfId="30634"/>
    <cellStyle name="SAPBEXexcCritical6 3 2 4" xfId="30635"/>
    <cellStyle name="SAPBEXexcCritical6 3 2 4 2" xfId="30636"/>
    <cellStyle name="SAPBEXexcCritical6 3 2 4 2 2" xfId="30637"/>
    <cellStyle name="SAPBEXexcCritical6 3 2 4 2 2 2" xfId="30638"/>
    <cellStyle name="SAPBEXexcCritical6 3 2 4 2 3" xfId="30639"/>
    <cellStyle name="SAPBEXexcCritical6 3 2 4 3" xfId="30640"/>
    <cellStyle name="SAPBEXexcCritical6 3 2 4 3 2" xfId="30641"/>
    <cellStyle name="SAPBEXexcCritical6 3 2 4 3 2 2" xfId="30642"/>
    <cellStyle name="SAPBEXexcCritical6 3 2 4 3 3" xfId="30643"/>
    <cellStyle name="SAPBEXexcCritical6 3 2 4 4" xfId="30644"/>
    <cellStyle name="SAPBEXexcCritical6 3 2 4 4 2" xfId="30645"/>
    <cellStyle name="SAPBEXexcCritical6 3 2 4 5" xfId="30646"/>
    <cellStyle name="SAPBEXexcCritical6 3 2 4 5 2" xfId="30647"/>
    <cellStyle name="SAPBEXexcCritical6 3 2 4 6" xfId="30648"/>
    <cellStyle name="SAPBEXexcCritical6 3 2 5" xfId="30649"/>
    <cellStyle name="SAPBEXexcCritical6 3 2 5 2" xfId="30650"/>
    <cellStyle name="SAPBEXexcCritical6 3 2 5 2 2" xfId="30651"/>
    <cellStyle name="SAPBEXexcCritical6 3 2 5 2 2 2" xfId="30652"/>
    <cellStyle name="SAPBEXexcCritical6 3 2 5 2 3" xfId="30653"/>
    <cellStyle name="SAPBEXexcCritical6 3 2 5 3" xfId="30654"/>
    <cellStyle name="SAPBEXexcCritical6 3 2 5 3 2" xfId="30655"/>
    <cellStyle name="SAPBEXexcCritical6 3 2 5 3 2 2" xfId="30656"/>
    <cellStyle name="SAPBEXexcCritical6 3 2 5 3 3" xfId="30657"/>
    <cellStyle name="SAPBEXexcCritical6 3 2 5 4" xfId="30658"/>
    <cellStyle name="SAPBEXexcCritical6 3 2 5 4 2" xfId="30659"/>
    <cellStyle name="SAPBEXexcCritical6 3 2 5 5" xfId="30660"/>
    <cellStyle name="SAPBEXexcCritical6 3 2 5 5 2" xfId="30661"/>
    <cellStyle name="SAPBEXexcCritical6 3 2 5 6" xfId="30662"/>
    <cellStyle name="SAPBEXexcCritical6 3 2 6" xfId="30663"/>
    <cellStyle name="SAPBEXexcCritical6 3 2 6 2" xfId="30664"/>
    <cellStyle name="SAPBEXexcCritical6 3 2 6 2 2" xfId="30665"/>
    <cellStyle name="SAPBEXexcCritical6 3 2 6 2 3" xfId="30666"/>
    <cellStyle name="SAPBEXexcCritical6 3 2 6 3" xfId="30667"/>
    <cellStyle name="SAPBEXexcCritical6 3 2 6 4" xfId="30668"/>
    <cellStyle name="SAPBEXexcCritical6 3 2 7" xfId="30669"/>
    <cellStyle name="SAPBEXexcCritical6 3 2 7 2" xfId="30670"/>
    <cellStyle name="SAPBEXexcCritical6 3 2 7 3" xfId="30671"/>
    <cellStyle name="SAPBEXexcCritical6 3 2 8" xfId="30672"/>
    <cellStyle name="SAPBEXexcCritical6 3 2 9" xfId="30673"/>
    <cellStyle name="SAPBEXexcCritical6 3 2_Other Benefits Allocation %" xfId="30674"/>
    <cellStyle name="SAPBEXexcCritical6 3 3" xfId="30675"/>
    <cellStyle name="SAPBEXexcCritical6 3 3 2" xfId="30676"/>
    <cellStyle name="SAPBEXexcCritical6 3 3 2 2" xfId="30677"/>
    <cellStyle name="SAPBEXexcCritical6 3 3 2 2 2" xfId="30678"/>
    <cellStyle name="SAPBEXexcCritical6 3 3 2 2 3" xfId="30679"/>
    <cellStyle name="SAPBEXexcCritical6 3 3 2 3" xfId="30680"/>
    <cellStyle name="SAPBEXexcCritical6 3 3 2 4" xfId="30681"/>
    <cellStyle name="SAPBEXexcCritical6 3 3 3" xfId="30682"/>
    <cellStyle name="SAPBEXexcCritical6 3 3 3 2" xfId="30683"/>
    <cellStyle name="SAPBEXexcCritical6 3 3 3 2 2" xfId="30684"/>
    <cellStyle name="SAPBEXexcCritical6 3 3 3 2 3" xfId="30685"/>
    <cellStyle name="SAPBEXexcCritical6 3 3 3 3" xfId="30686"/>
    <cellStyle name="SAPBEXexcCritical6 3 3 3 4" xfId="30687"/>
    <cellStyle name="SAPBEXexcCritical6 3 3 4" xfId="30688"/>
    <cellStyle name="SAPBEXexcCritical6 3 3 4 2" xfId="30689"/>
    <cellStyle name="SAPBEXexcCritical6 3 3 4 2 2" xfId="30690"/>
    <cellStyle name="SAPBEXexcCritical6 3 3 4 2 3" xfId="30691"/>
    <cellStyle name="SAPBEXexcCritical6 3 3 4 3" xfId="30692"/>
    <cellStyle name="SAPBEXexcCritical6 3 3 4 4" xfId="30693"/>
    <cellStyle name="SAPBEXexcCritical6 3 3 5" xfId="30694"/>
    <cellStyle name="SAPBEXexcCritical6 3 3 5 2" xfId="30695"/>
    <cellStyle name="SAPBEXexcCritical6 3 3 5 2 2" xfId="30696"/>
    <cellStyle name="SAPBEXexcCritical6 3 3 5 2 3" xfId="30697"/>
    <cellStyle name="SAPBEXexcCritical6 3 3 5 3" xfId="30698"/>
    <cellStyle name="SAPBEXexcCritical6 3 3 5 4" xfId="30699"/>
    <cellStyle name="SAPBEXexcCritical6 3 3 6" xfId="30700"/>
    <cellStyle name="SAPBEXexcCritical6 3 3 6 2" xfId="30701"/>
    <cellStyle name="SAPBEXexcCritical6 3 3 6 2 2" xfId="30702"/>
    <cellStyle name="SAPBEXexcCritical6 3 3 6 2 3" xfId="30703"/>
    <cellStyle name="SAPBEXexcCritical6 3 3 6 3" xfId="30704"/>
    <cellStyle name="SAPBEXexcCritical6 3 3 6 4" xfId="30705"/>
    <cellStyle name="SAPBEXexcCritical6 3 3 7" xfId="30706"/>
    <cellStyle name="SAPBEXexcCritical6 3 3 7 2" xfId="30707"/>
    <cellStyle name="SAPBEXexcCritical6 3 3 7 3" xfId="30708"/>
    <cellStyle name="SAPBEXexcCritical6 3 3 8" xfId="30709"/>
    <cellStyle name="SAPBEXexcCritical6 3 3 9" xfId="30710"/>
    <cellStyle name="SAPBEXexcCritical6 3 4" xfId="30711"/>
    <cellStyle name="SAPBEXexcCritical6 3 4 2" xfId="30712"/>
    <cellStyle name="SAPBEXexcCritical6 3 4 2 2" xfId="30713"/>
    <cellStyle name="SAPBEXexcCritical6 3 4 2 2 2" xfId="30714"/>
    <cellStyle name="SAPBEXexcCritical6 3 4 2 2 2 2" xfId="30715"/>
    <cellStyle name="SAPBEXexcCritical6 3 4 2 2 3" xfId="30716"/>
    <cellStyle name="SAPBEXexcCritical6 3 4 2 3" xfId="30717"/>
    <cellStyle name="SAPBEXexcCritical6 3 4 2 3 2" xfId="30718"/>
    <cellStyle name="SAPBEXexcCritical6 3 4 2 3 2 2" xfId="30719"/>
    <cellStyle name="SAPBEXexcCritical6 3 4 2 3 3" xfId="30720"/>
    <cellStyle name="SAPBEXexcCritical6 3 4 2 4" xfId="30721"/>
    <cellStyle name="SAPBEXexcCritical6 3 4 2 4 2" xfId="30722"/>
    <cellStyle name="SAPBEXexcCritical6 3 4 2 5" xfId="30723"/>
    <cellStyle name="SAPBEXexcCritical6 3 4 2 5 2" xfId="30724"/>
    <cellStyle name="SAPBEXexcCritical6 3 4 2 6" xfId="30725"/>
    <cellStyle name="SAPBEXexcCritical6 3 4 3" xfId="30726"/>
    <cellStyle name="SAPBEXexcCritical6 3 4 3 2" xfId="30727"/>
    <cellStyle name="SAPBEXexcCritical6 3 4 3 2 2" xfId="30728"/>
    <cellStyle name="SAPBEXexcCritical6 3 4 3 2 2 2" xfId="30729"/>
    <cellStyle name="SAPBEXexcCritical6 3 4 3 2 3" xfId="30730"/>
    <cellStyle name="SAPBEXexcCritical6 3 4 3 3" xfId="30731"/>
    <cellStyle name="SAPBEXexcCritical6 3 4 3 3 2" xfId="30732"/>
    <cellStyle name="SAPBEXexcCritical6 3 4 3 3 2 2" xfId="30733"/>
    <cellStyle name="SAPBEXexcCritical6 3 4 3 3 3" xfId="30734"/>
    <cellStyle name="SAPBEXexcCritical6 3 4 3 4" xfId="30735"/>
    <cellStyle name="SAPBEXexcCritical6 3 4 3 4 2" xfId="30736"/>
    <cellStyle name="SAPBEXexcCritical6 3 4 3 5" xfId="30737"/>
    <cellStyle name="SAPBEXexcCritical6 3 4 3 5 2" xfId="30738"/>
    <cellStyle name="SAPBEXexcCritical6 3 4 3 6" xfId="30739"/>
    <cellStyle name="SAPBEXexcCritical6 3 4 4" xfId="30740"/>
    <cellStyle name="SAPBEXexcCritical6 3 4 4 2" xfId="30741"/>
    <cellStyle name="SAPBEXexcCritical6 3 4 4 2 2" xfId="30742"/>
    <cellStyle name="SAPBEXexcCritical6 3 4 4 2 3" xfId="30743"/>
    <cellStyle name="SAPBEXexcCritical6 3 4 4 3" xfId="30744"/>
    <cellStyle name="SAPBEXexcCritical6 3 4 4 4" xfId="30745"/>
    <cellStyle name="SAPBEXexcCritical6 3 4 5" xfId="30746"/>
    <cellStyle name="SAPBEXexcCritical6 3 4 5 2" xfId="30747"/>
    <cellStyle name="SAPBEXexcCritical6 3 4 5 2 2" xfId="30748"/>
    <cellStyle name="SAPBEXexcCritical6 3 4 5 2 3" xfId="30749"/>
    <cellStyle name="SAPBEXexcCritical6 3 4 5 3" xfId="30750"/>
    <cellStyle name="SAPBEXexcCritical6 3 4 5 4" xfId="30751"/>
    <cellStyle name="SAPBEXexcCritical6 3 4 6" xfId="30752"/>
    <cellStyle name="SAPBEXexcCritical6 3 4 6 2" xfId="30753"/>
    <cellStyle name="SAPBEXexcCritical6 3 4 6 2 2" xfId="30754"/>
    <cellStyle name="SAPBEXexcCritical6 3 4 6 2 3" xfId="30755"/>
    <cellStyle name="SAPBEXexcCritical6 3 4 6 3" xfId="30756"/>
    <cellStyle name="SAPBEXexcCritical6 3 4 6 4" xfId="30757"/>
    <cellStyle name="SAPBEXexcCritical6 3 4 7" xfId="30758"/>
    <cellStyle name="SAPBEXexcCritical6 3 4 7 2" xfId="30759"/>
    <cellStyle name="SAPBEXexcCritical6 3 4 7 3" xfId="30760"/>
    <cellStyle name="SAPBEXexcCritical6 3 4 8" xfId="30761"/>
    <cellStyle name="SAPBEXexcCritical6 3 4 9" xfId="30762"/>
    <cellStyle name="SAPBEXexcCritical6 3 4_Other Benefits Allocation %" xfId="30763"/>
    <cellStyle name="SAPBEXexcCritical6 3 5" xfId="30764"/>
    <cellStyle name="SAPBEXexcCritical6 3 5 2" xfId="30765"/>
    <cellStyle name="SAPBEXexcCritical6 3 5 2 2" xfId="30766"/>
    <cellStyle name="SAPBEXexcCritical6 3 5 2 2 2" xfId="30767"/>
    <cellStyle name="SAPBEXexcCritical6 3 5 2 3" xfId="30768"/>
    <cellStyle name="SAPBEXexcCritical6 3 5 3" xfId="30769"/>
    <cellStyle name="SAPBEXexcCritical6 3 5 3 2" xfId="30770"/>
    <cellStyle name="SAPBEXexcCritical6 3 5 3 2 2" xfId="30771"/>
    <cellStyle name="SAPBEXexcCritical6 3 5 3 3" xfId="30772"/>
    <cellStyle name="SAPBEXexcCritical6 3 5 4" xfId="30773"/>
    <cellStyle name="SAPBEXexcCritical6 3 5 4 2" xfId="30774"/>
    <cellStyle name="SAPBEXexcCritical6 3 5 5" xfId="30775"/>
    <cellStyle name="SAPBEXexcCritical6 3 5 5 2" xfId="30776"/>
    <cellStyle name="SAPBEXexcCritical6 3 5 6" xfId="30777"/>
    <cellStyle name="SAPBEXexcCritical6 3 6" xfId="30778"/>
    <cellStyle name="SAPBEXexcCritical6 3 6 2" xfId="30779"/>
    <cellStyle name="SAPBEXexcCritical6 3 6 2 2" xfId="30780"/>
    <cellStyle name="SAPBEXexcCritical6 3 6 2 2 2" xfId="30781"/>
    <cellStyle name="SAPBEXexcCritical6 3 6 2 3" xfId="30782"/>
    <cellStyle name="SAPBEXexcCritical6 3 6 3" xfId="30783"/>
    <cellStyle name="SAPBEXexcCritical6 3 6 3 2" xfId="30784"/>
    <cellStyle name="SAPBEXexcCritical6 3 6 3 2 2" xfId="30785"/>
    <cellStyle name="SAPBEXexcCritical6 3 6 3 3" xfId="30786"/>
    <cellStyle name="SAPBEXexcCritical6 3 6 4" xfId="30787"/>
    <cellStyle name="SAPBEXexcCritical6 3 6 4 2" xfId="30788"/>
    <cellStyle name="SAPBEXexcCritical6 3 6 5" xfId="30789"/>
    <cellStyle name="SAPBEXexcCritical6 3 6 5 2" xfId="30790"/>
    <cellStyle name="SAPBEXexcCritical6 3 6 6" xfId="30791"/>
    <cellStyle name="SAPBEXexcCritical6 3 7" xfId="30792"/>
    <cellStyle name="SAPBEXexcCritical6 3 7 2" xfId="30793"/>
    <cellStyle name="SAPBEXexcCritical6 3 7 2 2" xfId="30794"/>
    <cellStyle name="SAPBEXexcCritical6 3 7 2 2 2" xfId="30795"/>
    <cellStyle name="SAPBEXexcCritical6 3 7 2 3" xfId="30796"/>
    <cellStyle name="SAPBEXexcCritical6 3 7 3" xfId="30797"/>
    <cellStyle name="SAPBEXexcCritical6 3 7 3 2" xfId="30798"/>
    <cellStyle name="SAPBEXexcCritical6 3 7 3 2 2" xfId="30799"/>
    <cellStyle name="SAPBEXexcCritical6 3 7 3 3" xfId="30800"/>
    <cellStyle name="SAPBEXexcCritical6 3 7 4" xfId="30801"/>
    <cellStyle name="SAPBEXexcCritical6 3 7 4 2" xfId="30802"/>
    <cellStyle name="SAPBEXexcCritical6 3 7 5" xfId="30803"/>
    <cellStyle name="SAPBEXexcCritical6 3 7 5 2" xfId="30804"/>
    <cellStyle name="SAPBEXexcCritical6 3 7 6" xfId="30805"/>
    <cellStyle name="SAPBEXexcCritical6 3 8" xfId="30806"/>
    <cellStyle name="SAPBEXexcCritical6 3 8 2" xfId="30807"/>
    <cellStyle name="SAPBEXexcCritical6 3 8 2 2" xfId="30808"/>
    <cellStyle name="SAPBEXexcCritical6 3 8 2 3" xfId="30809"/>
    <cellStyle name="SAPBEXexcCritical6 3 8 3" xfId="30810"/>
    <cellStyle name="SAPBEXexcCritical6 3 8 4" xfId="30811"/>
    <cellStyle name="SAPBEXexcCritical6 3 9" xfId="30812"/>
    <cellStyle name="SAPBEXexcCritical6 3 9 2" xfId="30813"/>
    <cellStyle name="SAPBEXexcCritical6 3 9 2 2" xfId="30814"/>
    <cellStyle name="SAPBEXexcCritical6 3 9 2 3" xfId="30815"/>
    <cellStyle name="SAPBEXexcCritical6 3 9 3" xfId="30816"/>
    <cellStyle name="SAPBEXexcCritical6 3 9 4" xfId="30817"/>
    <cellStyle name="SAPBEXexcCritical6 3_401K Summary" xfId="30818"/>
    <cellStyle name="SAPBEXexcCritical6 4" xfId="30819"/>
    <cellStyle name="SAPBEXexcCritical6 4 10" xfId="30820"/>
    <cellStyle name="SAPBEXexcCritical6 4 10 2" xfId="30821"/>
    <cellStyle name="SAPBEXexcCritical6 4 10 2 2" xfId="30822"/>
    <cellStyle name="SAPBEXexcCritical6 4 10 3" xfId="30823"/>
    <cellStyle name="SAPBEXexcCritical6 4 11" xfId="30824"/>
    <cellStyle name="SAPBEXexcCritical6 4 11 2" xfId="30825"/>
    <cellStyle name="SAPBEXexcCritical6 4 11 2 2" xfId="30826"/>
    <cellStyle name="SAPBEXexcCritical6 4 11 3" xfId="30827"/>
    <cellStyle name="SAPBEXexcCritical6 4 12" xfId="30828"/>
    <cellStyle name="SAPBEXexcCritical6 4 12 2" xfId="30829"/>
    <cellStyle name="SAPBEXexcCritical6 4 13" xfId="30830"/>
    <cellStyle name="SAPBEXexcCritical6 4 14" xfId="63281"/>
    <cellStyle name="SAPBEXexcCritical6 4 2" xfId="30831"/>
    <cellStyle name="SAPBEXexcCritical6 4 2 2" xfId="30832"/>
    <cellStyle name="SAPBEXexcCritical6 4 2 2 2" xfId="30833"/>
    <cellStyle name="SAPBEXexcCritical6 4 2 2 3" xfId="30834"/>
    <cellStyle name="SAPBEXexcCritical6 4 2 3" xfId="30835"/>
    <cellStyle name="SAPBEXexcCritical6 4 2 4" xfId="30836"/>
    <cellStyle name="SAPBEXexcCritical6 4 2 5" xfId="63282"/>
    <cellStyle name="SAPBEXexcCritical6 4 2_Other Benefits Allocation %" xfId="30837"/>
    <cellStyle name="SAPBEXexcCritical6 4 3" xfId="30838"/>
    <cellStyle name="SAPBEXexcCritical6 4 3 2" xfId="30839"/>
    <cellStyle name="SAPBEXexcCritical6 4 3 2 2" xfId="30840"/>
    <cellStyle name="SAPBEXexcCritical6 4 3 2 2 2" xfId="30841"/>
    <cellStyle name="SAPBEXexcCritical6 4 3 2 2 2 2" xfId="30842"/>
    <cellStyle name="SAPBEXexcCritical6 4 3 2 2 3" xfId="30843"/>
    <cellStyle name="SAPBEXexcCritical6 4 3 2 3" xfId="30844"/>
    <cellStyle name="SAPBEXexcCritical6 4 3 2 3 2" xfId="30845"/>
    <cellStyle name="SAPBEXexcCritical6 4 3 2 3 2 2" xfId="30846"/>
    <cellStyle name="SAPBEXexcCritical6 4 3 2 3 3" xfId="30847"/>
    <cellStyle name="SAPBEXexcCritical6 4 3 2 4" xfId="30848"/>
    <cellStyle name="SAPBEXexcCritical6 4 3 2 4 2" xfId="30849"/>
    <cellStyle name="SAPBEXexcCritical6 4 3 2 5" xfId="30850"/>
    <cellStyle name="SAPBEXexcCritical6 4 3 2 5 2" xfId="30851"/>
    <cellStyle name="SAPBEXexcCritical6 4 3 2 6" xfId="30852"/>
    <cellStyle name="SAPBEXexcCritical6 4 3 3" xfId="30853"/>
    <cellStyle name="SAPBEXexcCritical6 4 3 3 2" xfId="30854"/>
    <cellStyle name="SAPBEXexcCritical6 4 3 3 2 2" xfId="30855"/>
    <cellStyle name="SAPBEXexcCritical6 4 3 3 2 2 2" xfId="30856"/>
    <cellStyle name="SAPBEXexcCritical6 4 3 3 2 3" xfId="30857"/>
    <cellStyle name="SAPBEXexcCritical6 4 3 3 3" xfId="30858"/>
    <cellStyle name="SAPBEXexcCritical6 4 3 3 3 2" xfId="30859"/>
    <cellStyle name="SAPBEXexcCritical6 4 3 3 3 2 2" xfId="30860"/>
    <cellStyle name="SAPBEXexcCritical6 4 3 3 3 3" xfId="30861"/>
    <cellStyle name="SAPBEXexcCritical6 4 3 3 4" xfId="30862"/>
    <cellStyle name="SAPBEXexcCritical6 4 3 3 4 2" xfId="30863"/>
    <cellStyle name="SAPBEXexcCritical6 4 3 3 5" xfId="30864"/>
    <cellStyle name="SAPBEXexcCritical6 4 3 3 5 2" xfId="30865"/>
    <cellStyle name="SAPBEXexcCritical6 4 3 3 6" xfId="30866"/>
    <cellStyle name="SAPBEXexcCritical6 4 3 4" xfId="30867"/>
    <cellStyle name="SAPBEXexcCritical6 4 3 4 2" xfId="30868"/>
    <cellStyle name="SAPBEXexcCritical6 4 3 4 2 2" xfId="30869"/>
    <cellStyle name="SAPBEXexcCritical6 4 3 4 3" xfId="30870"/>
    <cellStyle name="SAPBEXexcCritical6 4 3 5" xfId="30871"/>
    <cellStyle name="SAPBEXexcCritical6 4 3 5 2" xfId="30872"/>
    <cellStyle name="SAPBEXexcCritical6 4 3 5 2 2" xfId="30873"/>
    <cellStyle name="SAPBEXexcCritical6 4 3 5 3" xfId="30874"/>
    <cellStyle name="SAPBEXexcCritical6 4 3 6" xfId="30875"/>
    <cellStyle name="SAPBEXexcCritical6 4 3 6 2" xfId="30876"/>
    <cellStyle name="SAPBEXexcCritical6 4 3 7" xfId="30877"/>
    <cellStyle name="SAPBEXexcCritical6 4 3 7 2" xfId="30878"/>
    <cellStyle name="SAPBEXexcCritical6 4 3 8" xfId="30879"/>
    <cellStyle name="SAPBEXexcCritical6 4 3_Other Benefits Allocation %" xfId="30880"/>
    <cellStyle name="SAPBEXexcCritical6 4 4" xfId="30881"/>
    <cellStyle name="SAPBEXexcCritical6 4 4 2" xfId="30882"/>
    <cellStyle name="SAPBEXexcCritical6 4 4 2 2" xfId="30883"/>
    <cellStyle name="SAPBEXexcCritical6 4 4 2 3" xfId="30884"/>
    <cellStyle name="SAPBEXexcCritical6 4 4 3" xfId="30885"/>
    <cellStyle name="SAPBEXexcCritical6 4 4 4" xfId="30886"/>
    <cellStyle name="SAPBEXexcCritical6 4 5" xfId="30887"/>
    <cellStyle name="SAPBEXexcCritical6 4 5 2" xfId="30888"/>
    <cellStyle name="SAPBEXexcCritical6 4 5 2 2" xfId="30889"/>
    <cellStyle name="SAPBEXexcCritical6 4 5 2 3" xfId="30890"/>
    <cellStyle name="SAPBEXexcCritical6 4 5 3" xfId="30891"/>
    <cellStyle name="SAPBEXexcCritical6 4 5 4" xfId="30892"/>
    <cellStyle name="SAPBEXexcCritical6 4 6" xfId="30893"/>
    <cellStyle name="SAPBEXexcCritical6 4 6 2" xfId="30894"/>
    <cellStyle name="SAPBEXexcCritical6 4 6 2 2" xfId="30895"/>
    <cellStyle name="SAPBEXexcCritical6 4 6 2 3" xfId="30896"/>
    <cellStyle name="SAPBEXexcCritical6 4 6 3" xfId="30897"/>
    <cellStyle name="SAPBEXexcCritical6 4 6 4" xfId="30898"/>
    <cellStyle name="SAPBEXexcCritical6 4 7" xfId="30899"/>
    <cellStyle name="SAPBEXexcCritical6 4 7 2" xfId="30900"/>
    <cellStyle name="SAPBEXexcCritical6 4 7 2 2" xfId="30901"/>
    <cellStyle name="SAPBEXexcCritical6 4 7 3" xfId="30902"/>
    <cellStyle name="SAPBEXexcCritical6 4 8" xfId="30903"/>
    <cellStyle name="SAPBEXexcCritical6 4 8 2" xfId="30904"/>
    <cellStyle name="SAPBEXexcCritical6 4 8 2 2" xfId="30905"/>
    <cellStyle name="SAPBEXexcCritical6 4 8 3" xfId="30906"/>
    <cellStyle name="SAPBEXexcCritical6 4 9" xfId="30907"/>
    <cellStyle name="SAPBEXexcCritical6 4 9 2" xfId="30908"/>
    <cellStyle name="SAPBEXexcCritical6 4 9 2 2" xfId="30909"/>
    <cellStyle name="SAPBEXexcCritical6 4 9 3" xfId="30910"/>
    <cellStyle name="SAPBEXexcCritical6 4_401K Summary" xfId="30911"/>
    <cellStyle name="SAPBEXexcCritical6 5" xfId="30912"/>
    <cellStyle name="SAPBEXexcCritical6 5 10" xfId="63283"/>
    <cellStyle name="SAPBEXexcCritical6 5 2" xfId="30913"/>
    <cellStyle name="SAPBEXexcCritical6 5 2 2" xfId="30914"/>
    <cellStyle name="SAPBEXexcCritical6 5 2 2 2" xfId="30915"/>
    <cellStyle name="SAPBEXexcCritical6 5 2 2 3" xfId="30916"/>
    <cellStyle name="SAPBEXexcCritical6 5 2 3" xfId="30917"/>
    <cellStyle name="SAPBEXexcCritical6 5 2 4" xfId="30918"/>
    <cellStyle name="SAPBEXexcCritical6 5 2 5" xfId="63284"/>
    <cellStyle name="SAPBEXexcCritical6 5 3" xfId="30919"/>
    <cellStyle name="SAPBEXexcCritical6 5 3 2" xfId="30920"/>
    <cellStyle name="SAPBEXexcCritical6 5 3 2 2" xfId="30921"/>
    <cellStyle name="SAPBEXexcCritical6 5 3 2 3" xfId="30922"/>
    <cellStyle name="SAPBEXexcCritical6 5 3 3" xfId="30923"/>
    <cellStyle name="SAPBEXexcCritical6 5 3 4" xfId="30924"/>
    <cellStyle name="SAPBEXexcCritical6 5 4" xfId="30925"/>
    <cellStyle name="SAPBEXexcCritical6 5 4 2" xfId="30926"/>
    <cellStyle name="SAPBEXexcCritical6 5 4 2 2" xfId="30927"/>
    <cellStyle name="SAPBEXexcCritical6 5 4 2 3" xfId="30928"/>
    <cellStyle name="SAPBEXexcCritical6 5 4 3" xfId="30929"/>
    <cellStyle name="SAPBEXexcCritical6 5 4 4" xfId="30930"/>
    <cellStyle name="SAPBEXexcCritical6 5 5" xfId="30931"/>
    <cellStyle name="SAPBEXexcCritical6 5 5 2" xfId="30932"/>
    <cellStyle name="SAPBEXexcCritical6 5 5 2 2" xfId="30933"/>
    <cellStyle name="SAPBEXexcCritical6 5 5 2 3" xfId="30934"/>
    <cellStyle name="SAPBEXexcCritical6 5 5 3" xfId="30935"/>
    <cellStyle name="SAPBEXexcCritical6 5 5 4" xfId="30936"/>
    <cellStyle name="SAPBEXexcCritical6 5 6" xfId="30937"/>
    <cellStyle name="SAPBEXexcCritical6 5 6 2" xfId="30938"/>
    <cellStyle name="SAPBEXexcCritical6 5 6 2 2" xfId="30939"/>
    <cellStyle name="SAPBEXexcCritical6 5 6 2 3" xfId="30940"/>
    <cellStyle name="SAPBEXexcCritical6 5 6 3" xfId="30941"/>
    <cellStyle name="SAPBEXexcCritical6 5 6 4" xfId="30942"/>
    <cellStyle name="SAPBEXexcCritical6 5 7" xfId="30943"/>
    <cellStyle name="SAPBEXexcCritical6 5 7 2" xfId="30944"/>
    <cellStyle name="SAPBEXexcCritical6 5 7 3" xfId="30945"/>
    <cellStyle name="SAPBEXexcCritical6 5 8" xfId="30946"/>
    <cellStyle name="SAPBEXexcCritical6 5 9" xfId="30947"/>
    <cellStyle name="SAPBEXexcCritical6 5_Other Benefits Allocation %" xfId="30948"/>
    <cellStyle name="SAPBEXexcCritical6 6" xfId="30949"/>
    <cellStyle name="SAPBEXexcCritical6 6 10" xfId="63285"/>
    <cellStyle name="SAPBEXexcCritical6 6 2" xfId="30950"/>
    <cellStyle name="SAPBEXexcCritical6 6 2 2" xfId="30951"/>
    <cellStyle name="SAPBEXexcCritical6 6 2 2 2" xfId="30952"/>
    <cellStyle name="SAPBEXexcCritical6 6 2 2 3" xfId="30953"/>
    <cellStyle name="SAPBEXexcCritical6 6 2 3" xfId="30954"/>
    <cellStyle name="SAPBEXexcCritical6 6 2 4" xfId="30955"/>
    <cellStyle name="SAPBEXexcCritical6 6 3" xfId="30956"/>
    <cellStyle name="SAPBEXexcCritical6 6 3 2" xfId="30957"/>
    <cellStyle name="SAPBEXexcCritical6 6 3 2 2" xfId="30958"/>
    <cellStyle name="SAPBEXexcCritical6 6 3 2 3" xfId="30959"/>
    <cellStyle name="SAPBEXexcCritical6 6 3 3" xfId="30960"/>
    <cellStyle name="SAPBEXexcCritical6 6 3 4" xfId="30961"/>
    <cellStyle name="SAPBEXexcCritical6 6 4" xfId="30962"/>
    <cellStyle name="SAPBEXexcCritical6 6 4 2" xfId="30963"/>
    <cellStyle name="SAPBEXexcCritical6 6 4 2 2" xfId="30964"/>
    <cellStyle name="SAPBEXexcCritical6 6 4 2 3" xfId="30965"/>
    <cellStyle name="SAPBEXexcCritical6 6 4 3" xfId="30966"/>
    <cellStyle name="SAPBEXexcCritical6 6 4 4" xfId="30967"/>
    <cellStyle name="SAPBEXexcCritical6 6 5" xfId="30968"/>
    <cellStyle name="SAPBEXexcCritical6 6 5 2" xfId="30969"/>
    <cellStyle name="SAPBEXexcCritical6 6 5 2 2" xfId="30970"/>
    <cellStyle name="SAPBEXexcCritical6 6 5 2 3" xfId="30971"/>
    <cellStyle name="SAPBEXexcCritical6 6 5 3" xfId="30972"/>
    <cellStyle name="SAPBEXexcCritical6 6 5 4" xfId="30973"/>
    <cellStyle name="SAPBEXexcCritical6 6 6" xfId="30974"/>
    <cellStyle name="SAPBEXexcCritical6 6 6 2" xfId="30975"/>
    <cellStyle name="SAPBEXexcCritical6 6 6 2 2" xfId="30976"/>
    <cellStyle name="SAPBEXexcCritical6 6 6 2 3" xfId="30977"/>
    <cellStyle name="SAPBEXexcCritical6 6 6 3" xfId="30978"/>
    <cellStyle name="SAPBEXexcCritical6 6 6 4" xfId="30979"/>
    <cellStyle name="SAPBEXexcCritical6 6 7" xfId="30980"/>
    <cellStyle name="SAPBEXexcCritical6 6 7 2" xfId="30981"/>
    <cellStyle name="SAPBEXexcCritical6 6 7 3" xfId="30982"/>
    <cellStyle name="SAPBEXexcCritical6 6 8" xfId="30983"/>
    <cellStyle name="SAPBEXexcCritical6 6 9" xfId="30984"/>
    <cellStyle name="SAPBEXexcCritical6 6_Other Benefits Allocation %" xfId="30985"/>
    <cellStyle name="SAPBEXexcCritical6 7" xfId="30986"/>
    <cellStyle name="SAPBEXexcCritical6 7 2" xfId="30987"/>
    <cellStyle name="SAPBEXexcCritical6 7 2 2" xfId="30988"/>
    <cellStyle name="SAPBEXexcCritical6 7 2 3" xfId="30989"/>
    <cellStyle name="SAPBEXexcCritical6 7 3" xfId="30990"/>
    <cellStyle name="SAPBEXexcCritical6 7 4" xfId="30991"/>
    <cellStyle name="SAPBEXexcCritical6 7_Other Benefits Allocation %" xfId="30992"/>
    <cellStyle name="SAPBEXexcCritical6 8" xfId="30993"/>
    <cellStyle name="SAPBEXexcCritical6 8 2" xfId="30994"/>
    <cellStyle name="SAPBEXexcCritical6 8 2 2" xfId="30995"/>
    <cellStyle name="SAPBEXexcCritical6 8 2 3" xfId="30996"/>
    <cellStyle name="SAPBEXexcCritical6 8 3" xfId="30997"/>
    <cellStyle name="SAPBEXexcCritical6 8 4" xfId="30998"/>
    <cellStyle name="SAPBEXexcCritical6 8_Other Benefits Allocation %" xfId="30999"/>
    <cellStyle name="SAPBEXexcCritical6 9" xfId="31000"/>
    <cellStyle name="SAPBEXexcCritical6 9 2" xfId="31001"/>
    <cellStyle name="SAPBEXexcCritical6 9 2 2" xfId="31002"/>
    <cellStyle name="SAPBEXexcCritical6 9 2 2 2" xfId="31003"/>
    <cellStyle name="SAPBEXexcCritical6 9 2 2 2 2" xfId="31004"/>
    <cellStyle name="SAPBEXexcCritical6 9 2 2 3" xfId="31005"/>
    <cellStyle name="SAPBEXexcCritical6 9 2 3" xfId="31006"/>
    <cellStyle name="SAPBEXexcCritical6 9 2 3 2" xfId="31007"/>
    <cellStyle name="SAPBEXexcCritical6 9 2 3 2 2" xfId="31008"/>
    <cellStyle name="SAPBEXexcCritical6 9 2 3 3" xfId="31009"/>
    <cellStyle name="SAPBEXexcCritical6 9 2 4" xfId="31010"/>
    <cellStyle name="SAPBEXexcCritical6 9 2 4 2" xfId="31011"/>
    <cellStyle name="SAPBEXexcCritical6 9 2 5" xfId="31012"/>
    <cellStyle name="SAPBEXexcCritical6 9 2 5 2" xfId="31013"/>
    <cellStyle name="SAPBEXexcCritical6 9 2 6" xfId="31014"/>
    <cellStyle name="SAPBEXexcCritical6 9 3" xfId="31015"/>
    <cellStyle name="SAPBEXexcCritical6 9 3 2" xfId="31016"/>
    <cellStyle name="SAPBEXexcCritical6 9 3 2 2" xfId="31017"/>
    <cellStyle name="SAPBEXexcCritical6 9 3 2 2 2" xfId="31018"/>
    <cellStyle name="SAPBEXexcCritical6 9 3 2 3" xfId="31019"/>
    <cellStyle name="SAPBEXexcCritical6 9 3 3" xfId="31020"/>
    <cellStyle name="SAPBEXexcCritical6 9 3 3 2" xfId="31021"/>
    <cellStyle name="SAPBEXexcCritical6 9 3 3 2 2" xfId="31022"/>
    <cellStyle name="SAPBEXexcCritical6 9 3 3 3" xfId="31023"/>
    <cellStyle name="SAPBEXexcCritical6 9 3 4" xfId="31024"/>
    <cellStyle name="SAPBEXexcCritical6 9 3 4 2" xfId="31025"/>
    <cellStyle name="SAPBEXexcCritical6 9 3 5" xfId="31026"/>
    <cellStyle name="SAPBEXexcCritical6 9 3 5 2" xfId="31027"/>
    <cellStyle name="SAPBEXexcCritical6 9 3 6" xfId="31028"/>
    <cellStyle name="SAPBEXexcCritical6 9 4" xfId="31029"/>
    <cellStyle name="SAPBEXexcCritical6 9 4 2" xfId="31030"/>
    <cellStyle name="SAPBEXexcCritical6 9 4 2 2" xfId="31031"/>
    <cellStyle name="SAPBEXexcCritical6 9 4 3" xfId="31032"/>
    <cellStyle name="SAPBEXexcCritical6 9 5" xfId="31033"/>
    <cellStyle name="SAPBEXexcCritical6 9 5 2" xfId="31034"/>
    <cellStyle name="SAPBEXexcCritical6 9 5 2 2" xfId="31035"/>
    <cellStyle name="SAPBEXexcCritical6 9 5 3" xfId="31036"/>
    <cellStyle name="SAPBEXexcCritical6 9 6" xfId="31037"/>
    <cellStyle name="SAPBEXexcCritical6 9 6 2" xfId="31038"/>
    <cellStyle name="SAPBEXexcCritical6 9 7" xfId="31039"/>
    <cellStyle name="SAPBEXexcCritical6 9 7 2" xfId="31040"/>
    <cellStyle name="SAPBEXexcCritical6 9 8" xfId="31041"/>
    <cellStyle name="SAPBEXexcCritical6 9_Other Benefits Allocation %" xfId="31042"/>
    <cellStyle name="SAPBEXexcCritical6_2015 WV1 (as of May 2015)" xfId="31043"/>
    <cellStyle name="SAPBEXexcGood1" xfId="31044"/>
    <cellStyle name="SAPBEXexcGood1 10" xfId="31045"/>
    <cellStyle name="SAPBEXexcGood1 10 2" xfId="31046"/>
    <cellStyle name="SAPBEXexcGood1 10 2 2" xfId="31047"/>
    <cellStyle name="SAPBEXexcGood1 10 2 2 2" xfId="31048"/>
    <cellStyle name="SAPBEXexcGood1 10 2 3" xfId="31049"/>
    <cellStyle name="SAPBEXexcGood1 10 3" xfId="31050"/>
    <cellStyle name="SAPBEXexcGood1 10 3 2" xfId="31051"/>
    <cellStyle name="SAPBEXexcGood1 10 3 2 2" xfId="31052"/>
    <cellStyle name="SAPBEXexcGood1 10 3 3" xfId="31053"/>
    <cellStyle name="SAPBEXexcGood1 10 4" xfId="31054"/>
    <cellStyle name="SAPBEXexcGood1 10 4 2" xfId="31055"/>
    <cellStyle name="SAPBEXexcGood1 10 5" xfId="31056"/>
    <cellStyle name="SAPBEXexcGood1 10 5 2" xfId="31057"/>
    <cellStyle name="SAPBEXexcGood1 10 6" xfId="31058"/>
    <cellStyle name="SAPBEXexcGood1 11" xfId="31059"/>
    <cellStyle name="SAPBEXexcGood1 11 2" xfId="31060"/>
    <cellStyle name="SAPBEXexcGood1 11 2 2" xfId="31061"/>
    <cellStyle name="SAPBEXexcGood1 11 2 2 2" xfId="31062"/>
    <cellStyle name="SAPBEXexcGood1 11 2 3" xfId="31063"/>
    <cellStyle name="SAPBEXexcGood1 11 3" xfId="31064"/>
    <cellStyle name="SAPBEXexcGood1 11 3 2" xfId="31065"/>
    <cellStyle name="SAPBEXexcGood1 11 3 2 2" xfId="31066"/>
    <cellStyle name="SAPBEXexcGood1 11 3 3" xfId="31067"/>
    <cellStyle name="SAPBEXexcGood1 11 4" xfId="31068"/>
    <cellStyle name="SAPBEXexcGood1 11 4 2" xfId="31069"/>
    <cellStyle name="SAPBEXexcGood1 11 5" xfId="31070"/>
    <cellStyle name="SAPBEXexcGood1 11 5 2" xfId="31071"/>
    <cellStyle name="SAPBEXexcGood1 11 6" xfId="31072"/>
    <cellStyle name="SAPBEXexcGood1 12" xfId="31073"/>
    <cellStyle name="SAPBEXexcGood1 12 2" xfId="31074"/>
    <cellStyle name="SAPBEXexcGood1 12 2 2" xfId="31075"/>
    <cellStyle name="SAPBEXexcGood1 12 2 2 2" xfId="31076"/>
    <cellStyle name="SAPBEXexcGood1 12 2 3" xfId="31077"/>
    <cellStyle name="SAPBEXexcGood1 12 3" xfId="31078"/>
    <cellStyle name="SAPBEXexcGood1 12 3 2" xfId="31079"/>
    <cellStyle name="SAPBEXexcGood1 12 3 2 2" xfId="31080"/>
    <cellStyle name="SAPBEXexcGood1 12 3 3" xfId="31081"/>
    <cellStyle name="SAPBEXexcGood1 12 4" xfId="31082"/>
    <cellStyle name="SAPBEXexcGood1 12 4 2" xfId="31083"/>
    <cellStyle name="SAPBEXexcGood1 12 5" xfId="31084"/>
    <cellStyle name="SAPBEXexcGood1 12 5 2" xfId="31085"/>
    <cellStyle name="SAPBEXexcGood1 12 6" xfId="31086"/>
    <cellStyle name="SAPBEXexcGood1 13" xfId="31087"/>
    <cellStyle name="SAPBEXexcGood1 13 2" xfId="31088"/>
    <cellStyle name="SAPBEXexcGood1 13 2 2" xfId="31089"/>
    <cellStyle name="SAPBEXexcGood1 13 3" xfId="31090"/>
    <cellStyle name="SAPBEXexcGood1 14" xfId="31091"/>
    <cellStyle name="SAPBEXexcGood1 14 2" xfId="31092"/>
    <cellStyle name="SAPBEXexcGood1 14 2 2" xfId="31093"/>
    <cellStyle name="SAPBEXexcGood1 14 3" xfId="31094"/>
    <cellStyle name="SAPBEXexcGood1 15" xfId="31095"/>
    <cellStyle name="SAPBEXexcGood1 15 2" xfId="31096"/>
    <cellStyle name="SAPBEXexcGood1 15 2 2" xfId="31097"/>
    <cellStyle name="SAPBEXexcGood1 15 3" xfId="31098"/>
    <cellStyle name="SAPBEXexcGood1 16" xfId="31099"/>
    <cellStyle name="SAPBEXexcGood1 17" xfId="31100"/>
    <cellStyle name="SAPBEXexcGood1 18" xfId="63286"/>
    <cellStyle name="SAPBEXexcGood1 2" xfId="31101"/>
    <cellStyle name="SAPBEXexcGood1 2 10" xfId="31102"/>
    <cellStyle name="SAPBEXexcGood1 2 10 2" xfId="31103"/>
    <cellStyle name="SAPBEXexcGood1 2 10 2 2" xfId="31104"/>
    <cellStyle name="SAPBEXexcGood1 2 10 3" xfId="31105"/>
    <cellStyle name="SAPBEXexcGood1 2 11" xfId="31106"/>
    <cellStyle name="SAPBEXexcGood1 2 11 2" xfId="31107"/>
    <cellStyle name="SAPBEXexcGood1 2 11 2 2" xfId="31108"/>
    <cellStyle name="SAPBEXexcGood1 2 11 3" xfId="31109"/>
    <cellStyle name="SAPBEXexcGood1 2 12" xfId="31110"/>
    <cellStyle name="SAPBEXexcGood1 2 12 2" xfId="31111"/>
    <cellStyle name="SAPBEXexcGood1 2 12 2 2" xfId="31112"/>
    <cellStyle name="SAPBEXexcGood1 2 12 3" xfId="31113"/>
    <cellStyle name="SAPBEXexcGood1 2 13" xfId="31114"/>
    <cellStyle name="SAPBEXexcGood1 2 13 2" xfId="31115"/>
    <cellStyle name="SAPBEXexcGood1 2 13 2 2" xfId="31116"/>
    <cellStyle name="SAPBEXexcGood1 2 13 3" xfId="31117"/>
    <cellStyle name="SAPBEXexcGood1 2 14" xfId="31118"/>
    <cellStyle name="SAPBEXexcGood1 2 14 2" xfId="31119"/>
    <cellStyle name="SAPBEXexcGood1 2 14 3" xfId="31120"/>
    <cellStyle name="SAPBEXexcGood1 2 15" xfId="31121"/>
    <cellStyle name="SAPBEXexcGood1 2 16" xfId="31122"/>
    <cellStyle name="SAPBEXexcGood1 2 17" xfId="63287"/>
    <cellStyle name="SAPBEXexcGood1 2 2" xfId="31123"/>
    <cellStyle name="SAPBEXexcGood1 2 2 10" xfId="31124"/>
    <cellStyle name="SAPBEXexcGood1 2 2 10 2" xfId="31125"/>
    <cellStyle name="SAPBEXexcGood1 2 2 10 2 2" xfId="31126"/>
    <cellStyle name="SAPBEXexcGood1 2 2 10 3" xfId="31127"/>
    <cellStyle name="SAPBEXexcGood1 2 2 11" xfId="31128"/>
    <cellStyle name="SAPBEXexcGood1 2 2 11 2" xfId="31129"/>
    <cellStyle name="SAPBEXexcGood1 2 2 11 2 2" xfId="31130"/>
    <cellStyle name="SAPBEXexcGood1 2 2 11 3" xfId="31131"/>
    <cellStyle name="SAPBEXexcGood1 2 2 12" xfId="31132"/>
    <cellStyle name="SAPBEXexcGood1 2 2 13" xfId="63288"/>
    <cellStyle name="SAPBEXexcGood1 2 2 2" xfId="31133"/>
    <cellStyle name="SAPBEXexcGood1 2 2 2 10" xfId="63289"/>
    <cellStyle name="SAPBEXexcGood1 2 2 2 2" xfId="31134"/>
    <cellStyle name="SAPBEXexcGood1 2 2 2 2 2" xfId="31135"/>
    <cellStyle name="SAPBEXexcGood1 2 2 2 2 2 2" xfId="31136"/>
    <cellStyle name="SAPBEXexcGood1 2 2 2 2 2 2 2" xfId="31137"/>
    <cellStyle name="SAPBEXexcGood1 2 2 2 2 2 3" xfId="31138"/>
    <cellStyle name="SAPBEXexcGood1 2 2 2 2 3" xfId="31139"/>
    <cellStyle name="SAPBEXexcGood1 2 2 2 2 3 2" xfId="31140"/>
    <cellStyle name="SAPBEXexcGood1 2 2 2 2 3 2 2" xfId="31141"/>
    <cellStyle name="SAPBEXexcGood1 2 2 2 2 3 3" xfId="31142"/>
    <cellStyle name="SAPBEXexcGood1 2 2 2 2 4" xfId="31143"/>
    <cellStyle name="SAPBEXexcGood1 2 2 2 2 4 2" xfId="31144"/>
    <cellStyle name="SAPBEXexcGood1 2 2 2 2 5" xfId="31145"/>
    <cellStyle name="SAPBEXexcGood1 2 2 2 2 5 2" xfId="31146"/>
    <cellStyle name="SAPBEXexcGood1 2 2 2 2 6" xfId="31147"/>
    <cellStyle name="SAPBEXexcGood1 2 2 2 3" xfId="31148"/>
    <cellStyle name="SAPBEXexcGood1 2 2 2 3 2" xfId="31149"/>
    <cellStyle name="SAPBEXexcGood1 2 2 2 3 2 2" xfId="31150"/>
    <cellStyle name="SAPBEXexcGood1 2 2 2 3 2 2 2" xfId="31151"/>
    <cellStyle name="SAPBEXexcGood1 2 2 2 3 2 3" xfId="31152"/>
    <cellStyle name="SAPBEXexcGood1 2 2 2 3 3" xfId="31153"/>
    <cellStyle name="SAPBEXexcGood1 2 2 2 3 3 2" xfId="31154"/>
    <cellStyle name="SAPBEXexcGood1 2 2 2 3 3 2 2" xfId="31155"/>
    <cellStyle name="SAPBEXexcGood1 2 2 2 3 3 3" xfId="31156"/>
    <cellStyle name="SAPBEXexcGood1 2 2 2 3 4" xfId="31157"/>
    <cellStyle name="SAPBEXexcGood1 2 2 2 3 4 2" xfId="31158"/>
    <cellStyle name="SAPBEXexcGood1 2 2 2 3 5" xfId="31159"/>
    <cellStyle name="SAPBEXexcGood1 2 2 2 3 5 2" xfId="31160"/>
    <cellStyle name="SAPBEXexcGood1 2 2 2 3 6" xfId="31161"/>
    <cellStyle name="SAPBEXexcGood1 2 2 2 4" xfId="31162"/>
    <cellStyle name="SAPBEXexcGood1 2 2 2 4 2" xfId="31163"/>
    <cellStyle name="SAPBEXexcGood1 2 2 2 4 2 2" xfId="31164"/>
    <cellStyle name="SAPBEXexcGood1 2 2 2 4 2 2 2" xfId="31165"/>
    <cellStyle name="SAPBEXexcGood1 2 2 2 4 2 3" xfId="31166"/>
    <cellStyle name="SAPBEXexcGood1 2 2 2 4 3" xfId="31167"/>
    <cellStyle name="SAPBEXexcGood1 2 2 2 4 3 2" xfId="31168"/>
    <cellStyle name="SAPBEXexcGood1 2 2 2 4 3 2 2" xfId="31169"/>
    <cellStyle name="SAPBEXexcGood1 2 2 2 4 3 3" xfId="31170"/>
    <cellStyle name="SAPBEXexcGood1 2 2 2 4 4" xfId="31171"/>
    <cellStyle name="SAPBEXexcGood1 2 2 2 4 4 2" xfId="31172"/>
    <cellStyle name="SAPBEXexcGood1 2 2 2 4 5" xfId="31173"/>
    <cellStyle name="SAPBEXexcGood1 2 2 2 4 5 2" xfId="31174"/>
    <cellStyle name="SAPBEXexcGood1 2 2 2 4 6" xfId="31175"/>
    <cellStyle name="SAPBEXexcGood1 2 2 2 5" xfId="31176"/>
    <cellStyle name="SAPBEXexcGood1 2 2 2 5 2" xfId="31177"/>
    <cellStyle name="SAPBEXexcGood1 2 2 2 5 2 2" xfId="31178"/>
    <cellStyle name="SAPBEXexcGood1 2 2 2 5 2 3" xfId="31179"/>
    <cellStyle name="SAPBEXexcGood1 2 2 2 5 3" xfId="31180"/>
    <cellStyle name="SAPBEXexcGood1 2 2 2 5 4" xfId="31181"/>
    <cellStyle name="SAPBEXexcGood1 2 2 2 6" xfId="31182"/>
    <cellStyle name="SAPBEXexcGood1 2 2 2 6 2" xfId="31183"/>
    <cellStyle name="SAPBEXexcGood1 2 2 2 6 2 2" xfId="31184"/>
    <cellStyle name="SAPBEXexcGood1 2 2 2 6 2 3" xfId="31185"/>
    <cellStyle name="SAPBEXexcGood1 2 2 2 6 3" xfId="31186"/>
    <cellStyle name="SAPBEXexcGood1 2 2 2 6 4" xfId="31187"/>
    <cellStyle name="SAPBEXexcGood1 2 2 2 7" xfId="31188"/>
    <cellStyle name="SAPBEXexcGood1 2 2 2 7 2" xfId="31189"/>
    <cellStyle name="SAPBEXexcGood1 2 2 2 7 3" xfId="31190"/>
    <cellStyle name="SAPBEXexcGood1 2 2 2 8" xfId="31191"/>
    <cellStyle name="SAPBEXexcGood1 2 2 2 9" xfId="31192"/>
    <cellStyle name="SAPBEXexcGood1 2 2 2_Other Benefits Allocation %" xfId="31193"/>
    <cellStyle name="SAPBEXexcGood1 2 2 3" xfId="31194"/>
    <cellStyle name="SAPBEXexcGood1 2 2 3 2" xfId="31195"/>
    <cellStyle name="SAPBEXexcGood1 2 2 3 2 2" xfId="31196"/>
    <cellStyle name="SAPBEXexcGood1 2 2 3 2 2 2" xfId="31197"/>
    <cellStyle name="SAPBEXexcGood1 2 2 3 2 2 2 2" xfId="31198"/>
    <cellStyle name="SAPBEXexcGood1 2 2 3 2 2 3" xfId="31199"/>
    <cellStyle name="SAPBEXexcGood1 2 2 3 2 3" xfId="31200"/>
    <cellStyle name="SAPBEXexcGood1 2 2 3 2 3 2" xfId="31201"/>
    <cellStyle name="SAPBEXexcGood1 2 2 3 2 3 2 2" xfId="31202"/>
    <cellStyle name="SAPBEXexcGood1 2 2 3 2 3 3" xfId="31203"/>
    <cellStyle name="SAPBEXexcGood1 2 2 3 2 4" xfId="31204"/>
    <cellStyle name="SAPBEXexcGood1 2 2 3 2 4 2" xfId="31205"/>
    <cellStyle name="SAPBEXexcGood1 2 2 3 2 5" xfId="31206"/>
    <cellStyle name="SAPBEXexcGood1 2 2 3 2 5 2" xfId="31207"/>
    <cellStyle name="SAPBEXexcGood1 2 2 3 2 6" xfId="31208"/>
    <cellStyle name="SAPBEXexcGood1 2 2 3 3" xfId="31209"/>
    <cellStyle name="SAPBEXexcGood1 2 2 3 3 2" xfId="31210"/>
    <cellStyle name="SAPBEXexcGood1 2 2 3 3 2 2" xfId="31211"/>
    <cellStyle name="SAPBEXexcGood1 2 2 3 3 2 2 2" xfId="31212"/>
    <cellStyle name="SAPBEXexcGood1 2 2 3 3 2 3" xfId="31213"/>
    <cellStyle name="SAPBEXexcGood1 2 2 3 3 3" xfId="31214"/>
    <cellStyle name="SAPBEXexcGood1 2 2 3 3 3 2" xfId="31215"/>
    <cellStyle name="SAPBEXexcGood1 2 2 3 3 3 2 2" xfId="31216"/>
    <cellStyle name="SAPBEXexcGood1 2 2 3 3 3 3" xfId="31217"/>
    <cellStyle name="SAPBEXexcGood1 2 2 3 3 4" xfId="31218"/>
    <cellStyle name="SAPBEXexcGood1 2 2 3 3 4 2" xfId="31219"/>
    <cellStyle name="SAPBEXexcGood1 2 2 3 3 5" xfId="31220"/>
    <cellStyle name="SAPBEXexcGood1 2 2 3 3 5 2" xfId="31221"/>
    <cellStyle name="SAPBEXexcGood1 2 2 3 3 6" xfId="31222"/>
    <cellStyle name="SAPBEXexcGood1 2 2 3 4" xfId="31223"/>
    <cellStyle name="SAPBEXexcGood1 2 2 3 4 2" xfId="31224"/>
    <cellStyle name="SAPBEXexcGood1 2 2 3 4 2 2" xfId="31225"/>
    <cellStyle name="SAPBEXexcGood1 2 2 3 4 2 3" xfId="31226"/>
    <cellStyle name="SAPBEXexcGood1 2 2 3 4 3" xfId="31227"/>
    <cellStyle name="SAPBEXexcGood1 2 2 3 4 4" xfId="31228"/>
    <cellStyle name="SAPBEXexcGood1 2 2 3 5" xfId="31229"/>
    <cellStyle name="SAPBEXexcGood1 2 2 3 5 2" xfId="31230"/>
    <cellStyle name="SAPBEXexcGood1 2 2 3 5 2 2" xfId="31231"/>
    <cellStyle name="SAPBEXexcGood1 2 2 3 5 2 3" xfId="31232"/>
    <cellStyle name="SAPBEXexcGood1 2 2 3 5 3" xfId="31233"/>
    <cellStyle name="SAPBEXexcGood1 2 2 3 5 4" xfId="31234"/>
    <cellStyle name="SAPBEXexcGood1 2 2 3 6" xfId="31235"/>
    <cellStyle name="SAPBEXexcGood1 2 2 3 6 2" xfId="31236"/>
    <cellStyle name="SAPBEXexcGood1 2 2 3 6 2 2" xfId="31237"/>
    <cellStyle name="SAPBEXexcGood1 2 2 3 6 2 3" xfId="31238"/>
    <cellStyle name="SAPBEXexcGood1 2 2 3 6 3" xfId="31239"/>
    <cellStyle name="SAPBEXexcGood1 2 2 3 6 4" xfId="31240"/>
    <cellStyle name="SAPBEXexcGood1 2 2 3 7" xfId="31241"/>
    <cellStyle name="SAPBEXexcGood1 2 2 3 7 2" xfId="31242"/>
    <cellStyle name="SAPBEXexcGood1 2 2 3 7 3" xfId="31243"/>
    <cellStyle name="SAPBEXexcGood1 2 2 3 8" xfId="31244"/>
    <cellStyle name="SAPBEXexcGood1 2 2 3 9" xfId="31245"/>
    <cellStyle name="SAPBEXexcGood1 2 2 3_Other Benefits Allocation %" xfId="31246"/>
    <cellStyle name="SAPBEXexcGood1 2 2 4" xfId="31247"/>
    <cellStyle name="SAPBEXexcGood1 2 2 4 2" xfId="31248"/>
    <cellStyle name="SAPBEXexcGood1 2 2 4 2 2" xfId="31249"/>
    <cellStyle name="SAPBEXexcGood1 2 2 4 2 2 2" xfId="31250"/>
    <cellStyle name="SAPBEXexcGood1 2 2 4 2 2 3" xfId="31251"/>
    <cellStyle name="SAPBEXexcGood1 2 2 4 2 3" xfId="31252"/>
    <cellStyle name="SAPBEXexcGood1 2 2 4 2 4" xfId="31253"/>
    <cellStyle name="SAPBEXexcGood1 2 2 4 3" xfId="31254"/>
    <cellStyle name="SAPBEXexcGood1 2 2 4 3 2" xfId="31255"/>
    <cellStyle name="SAPBEXexcGood1 2 2 4 3 2 2" xfId="31256"/>
    <cellStyle name="SAPBEXexcGood1 2 2 4 3 2 3" xfId="31257"/>
    <cellStyle name="SAPBEXexcGood1 2 2 4 3 3" xfId="31258"/>
    <cellStyle name="SAPBEXexcGood1 2 2 4 3 4" xfId="31259"/>
    <cellStyle name="SAPBEXexcGood1 2 2 4 4" xfId="31260"/>
    <cellStyle name="SAPBEXexcGood1 2 2 4 4 2" xfId="31261"/>
    <cellStyle name="SAPBEXexcGood1 2 2 4 4 2 2" xfId="31262"/>
    <cellStyle name="SAPBEXexcGood1 2 2 4 4 2 3" xfId="31263"/>
    <cellStyle name="SAPBEXexcGood1 2 2 4 4 3" xfId="31264"/>
    <cellStyle name="SAPBEXexcGood1 2 2 4 4 4" xfId="31265"/>
    <cellStyle name="SAPBEXexcGood1 2 2 4 5" xfId="31266"/>
    <cellStyle name="SAPBEXexcGood1 2 2 4 5 2" xfId="31267"/>
    <cellStyle name="SAPBEXexcGood1 2 2 4 5 2 2" xfId="31268"/>
    <cellStyle name="SAPBEXexcGood1 2 2 4 5 2 3" xfId="31269"/>
    <cellStyle name="SAPBEXexcGood1 2 2 4 5 3" xfId="31270"/>
    <cellStyle name="SAPBEXexcGood1 2 2 4 5 4" xfId="31271"/>
    <cellStyle name="SAPBEXexcGood1 2 2 4 6" xfId="31272"/>
    <cellStyle name="SAPBEXexcGood1 2 2 4 6 2" xfId="31273"/>
    <cellStyle name="SAPBEXexcGood1 2 2 4 6 2 2" xfId="31274"/>
    <cellStyle name="SAPBEXexcGood1 2 2 4 6 2 3" xfId="31275"/>
    <cellStyle name="SAPBEXexcGood1 2 2 4 6 3" xfId="31276"/>
    <cellStyle name="SAPBEXexcGood1 2 2 4 6 4" xfId="31277"/>
    <cellStyle name="SAPBEXexcGood1 2 2 4 7" xfId="31278"/>
    <cellStyle name="SAPBEXexcGood1 2 2 4 7 2" xfId="31279"/>
    <cellStyle name="SAPBEXexcGood1 2 2 4 7 3" xfId="31280"/>
    <cellStyle name="SAPBEXexcGood1 2 2 4 8" xfId="31281"/>
    <cellStyle name="SAPBEXexcGood1 2 2 4 9" xfId="31282"/>
    <cellStyle name="SAPBEXexcGood1 2 2 5" xfId="31283"/>
    <cellStyle name="SAPBEXexcGood1 2 2 5 2" xfId="31284"/>
    <cellStyle name="SAPBEXexcGood1 2 2 5 2 2" xfId="31285"/>
    <cellStyle name="SAPBEXexcGood1 2 2 5 2 3" xfId="31286"/>
    <cellStyle name="SAPBEXexcGood1 2 2 5 3" xfId="31287"/>
    <cellStyle name="SAPBEXexcGood1 2 2 5 4" xfId="31288"/>
    <cellStyle name="SAPBEXexcGood1 2 2 6" xfId="31289"/>
    <cellStyle name="SAPBEXexcGood1 2 2 6 2" xfId="31290"/>
    <cellStyle name="SAPBEXexcGood1 2 2 6 2 2" xfId="31291"/>
    <cellStyle name="SAPBEXexcGood1 2 2 6 2 3" xfId="31292"/>
    <cellStyle name="SAPBEXexcGood1 2 2 6 3" xfId="31293"/>
    <cellStyle name="SAPBEXexcGood1 2 2 6 4" xfId="31294"/>
    <cellStyle name="SAPBEXexcGood1 2 2 7" xfId="31295"/>
    <cellStyle name="SAPBEXexcGood1 2 2 7 2" xfId="31296"/>
    <cellStyle name="SAPBEXexcGood1 2 2 7 2 2" xfId="31297"/>
    <cellStyle name="SAPBEXexcGood1 2 2 7 2 3" xfId="31298"/>
    <cellStyle name="SAPBEXexcGood1 2 2 7 3" xfId="31299"/>
    <cellStyle name="SAPBEXexcGood1 2 2 7 4" xfId="31300"/>
    <cellStyle name="SAPBEXexcGood1 2 2 8" xfId="31301"/>
    <cellStyle name="SAPBEXexcGood1 2 2 8 2" xfId="31302"/>
    <cellStyle name="SAPBEXexcGood1 2 2 8 2 2" xfId="31303"/>
    <cellStyle name="SAPBEXexcGood1 2 2 8 2 3" xfId="31304"/>
    <cellStyle name="SAPBEXexcGood1 2 2 8 3" xfId="31305"/>
    <cellStyle name="SAPBEXexcGood1 2 2 8 4" xfId="31306"/>
    <cellStyle name="SAPBEXexcGood1 2 2 9" xfId="31307"/>
    <cellStyle name="SAPBEXexcGood1 2 2 9 2" xfId="31308"/>
    <cellStyle name="SAPBEXexcGood1 2 2 9 2 2" xfId="31309"/>
    <cellStyle name="SAPBEXexcGood1 2 2 9 2 3" xfId="31310"/>
    <cellStyle name="SAPBEXexcGood1 2 2 9 3" xfId="31311"/>
    <cellStyle name="SAPBEXexcGood1 2 2 9 4" xfId="31312"/>
    <cellStyle name="SAPBEXexcGood1 2 2_401K Summary" xfId="31313"/>
    <cellStyle name="SAPBEXexcGood1 2 3" xfId="31314"/>
    <cellStyle name="SAPBEXexcGood1 2 3 10" xfId="31315"/>
    <cellStyle name="SAPBEXexcGood1 2 3 10 2" xfId="31316"/>
    <cellStyle name="SAPBEXexcGood1 2 3 10 2 2" xfId="31317"/>
    <cellStyle name="SAPBEXexcGood1 2 3 10 3" xfId="31318"/>
    <cellStyle name="SAPBEXexcGood1 2 3 11" xfId="31319"/>
    <cellStyle name="SAPBEXexcGood1 2 3 11 2" xfId="31320"/>
    <cellStyle name="SAPBEXexcGood1 2 3 11 2 2" xfId="31321"/>
    <cellStyle name="SAPBEXexcGood1 2 3 11 3" xfId="31322"/>
    <cellStyle name="SAPBEXexcGood1 2 3 12" xfId="31323"/>
    <cellStyle name="SAPBEXexcGood1 2 3 13" xfId="63290"/>
    <cellStyle name="SAPBEXexcGood1 2 3 2" xfId="31324"/>
    <cellStyle name="SAPBEXexcGood1 2 3 2 2" xfId="31325"/>
    <cellStyle name="SAPBEXexcGood1 2 3 2 2 2" xfId="31326"/>
    <cellStyle name="SAPBEXexcGood1 2 3 2 2 2 2" xfId="31327"/>
    <cellStyle name="SAPBEXexcGood1 2 3 2 2 2 2 2" xfId="31328"/>
    <cellStyle name="SAPBEXexcGood1 2 3 2 2 2 3" xfId="31329"/>
    <cellStyle name="SAPBEXexcGood1 2 3 2 2 3" xfId="31330"/>
    <cellStyle name="SAPBEXexcGood1 2 3 2 2 3 2" xfId="31331"/>
    <cellStyle name="SAPBEXexcGood1 2 3 2 2 3 2 2" xfId="31332"/>
    <cellStyle name="SAPBEXexcGood1 2 3 2 2 3 3" xfId="31333"/>
    <cellStyle name="SAPBEXexcGood1 2 3 2 2 4" xfId="31334"/>
    <cellStyle name="SAPBEXexcGood1 2 3 2 2 4 2" xfId="31335"/>
    <cellStyle name="SAPBEXexcGood1 2 3 2 2 5" xfId="31336"/>
    <cellStyle name="SAPBEXexcGood1 2 3 2 2 5 2" xfId="31337"/>
    <cellStyle name="SAPBEXexcGood1 2 3 2 2 6" xfId="31338"/>
    <cellStyle name="SAPBEXexcGood1 2 3 2 3" xfId="31339"/>
    <cellStyle name="SAPBEXexcGood1 2 3 2 3 2" xfId="31340"/>
    <cellStyle name="SAPBEXexcGood1 2 3 2 3 2 2" xfId="31341"/>
    <cellStyle name="SAPBEXexcGood1 2 3 2 3 2 2 2" xfId="31342"/>
    <cellStyle name="SAPBEXexcGood1 2 3 2 3 2 3" xfId="31343"/>
    <cellStyle name="SAPBEXexcGood1 2 3 2 3 3" xfId="31344"/>
    <cellStyle name="SAPBEXexcGood1 2 3 2 3 3 2" xfId="31345"/>
    <cellStyle name="SAPBEXexcGood1 2 3 2 3 3 2 2" xfId="31346"/>
    <cellStyle name="SAPBEXexcGood1 2 3 2 3 3 3" xfId="31347"/>
    <cellStyle name="SAPBEXexcGood1 2 3 2 3 4" xfId="31348"/>
    <cellStyle name="SAPBEXexcGood1 2 3 2 3 4 2" xfId="31349"/>
    <cellStyle name="SAPBEXexcGood1 2 3 2 3 5" xfId="31350"/>
    <cellStyle name="SAPBEXexcGood1 2 3 2 3 5 2" xfId="31351"/>
    <cellStyle name="SAPBEXexcGood1 2 3 2 3 6" xfId="31352"/>
    <cellStyle name="SAPBEXexcGood1 2 3 2 4" xfId="31353"/>
    <cellStyle name="SAPBEXexcGood1 2 3 2 4 2" xfId="31354"/>
    <cellStyle name="SAPBEXexcGood1 2 3 2 4 2 2" xfId="31355"/>
    <cellStyle name="SAPBEXexcGood1 2 3 2 4 2 2 2" xfId="31356"/>
    <cellStyle name="SAPBEXexcGood1 2 3 2 4 2 3" xfId="31357"/>
    <cellStyle name="SAPBEXexcGood1 2 3 2 4 3" xfId="31358"/>
    <cellStyle name="SAPBEXexcGood1 2 3 2 4 3 2" xfId="31359"/>
    <cellStyle name="SAPBEXexcGood1 2 3 2 4 3 2 2" xfId="31360"/>
    <cellStyle name="SAPBEXexcGood1 2 3 2 4 3 3" xfId="31361"/>
    <cellStyle name="SAPBEXexcGood1 2 3 2 4 4" xfId="31362"/>
    <cellStyle name="SAPBEXexcGood1 2 3 2 4 4 2" xfId="31363"/>
    <cellStyle name="SAPBEXexcGood1 2 3 2 4 5" xfId="31364"/>
    <cellStyle name="SAPBEXexcGood1 2 3 2 4 5 2" xfId="31365"/>
    <cellStyle name="SAPBEXexcGood1 2 3 2 4 6" xfId="31366"/>
    <cellStyle name="SAPBEXexcGood1 2 3 2 5" xfId="31367"/>
    <cellStyle name="SAPBEXexcGood1 2 3 2 5 2" xfId="31368"/>
    <cellStyle name="SAPBEXexcGood1 2 3 2 5 2 2" xfId="31369"/>
    <cellStyle name="SAPBEXexcGood1 2 3 2 5 3" xfId="31370"/>
    <cellStyle name="SAPBEXexcGood1 2 3 2 6" xfId="31371"/>
    <cellStyle name="SAPBEXexcGood1 2 3 2 7" xfId="63291"/>
    <cellStyle name="SAPBEXexcGood1 2 3 2_Other Benefits Allocation %" xfId="31372"/>
    <cellStyle name="SAPBEXexcGood1 2 3 3" xfId="31373"/>
    <cellStyle name="SAPBEXexcGood1 2 3 3 2" xfId="31374"/>
    <cellStyle name="SAPBEXexcGood1 2 3 3 2 2" xfId="31375"/>
    <cellStyle name="SAPBEXexcGood1 2 3 3 2 2 2" xfId="31376"/>
    <cellStyle name="SAPBEXexcGood1 2 3 3 2 2 2 2" xfId="31377"/>
    <cellStyle name="SAPBEXexcGood1 2 3 3 2 2 3" xfId="31378"/>
    <cellStyle name="SAPBEXexcGood1 2 3 3 2 3" xfId="31379"/>
    <cellStyle name="SAPBEXexcGood1 2 3 3 2 3 2" xfId="31380"/>
    <cellStyle name="SAPBEXexcGood1 2 3 3 2 3 2 2" xfId="31381"/>
    <cellStyle name="SAPBEXexcGood1 2 3 3 2 3 3" xfId="31382"/>
    <cellStyle name="SAPBEXexcGood1 2 3 3 2 4" xfId="31383"/>
    <cellStyle name="SAPBEXexcGood1 2 3 3 2 4 2" xfId="31384"/>
    <cellStyle name="SAPBEXexcGood1 2 3 3 2 5" xfId="31385"/>
    <cellStyle name="SAPBEXexcGood1 2 3 3 2 5 2" xfId="31386"/>
    <cellStyle name="SAPBEXexcGood1 2 3 3 2 6" xfId="31387"/>
    <cellStyle name="SAPBEXexcGood1 2 3 3 3" xfId="31388"/>
    <cellStyle name="SAPBEXexcGood1 2 3 3 3 2" xfId="31389"/>
    <cellStyle name="SAPBEXexcGood1 2 3 3 3 2 2" xfId="31390"/>
    <cellStyle name="SAPBEXexcGood1 2 3 3 3 2 2 2" xfId="31391"/>
    <cellStyle name="SAPBEXexcGood1 2 3 3 3 2 3" xfId="31392"/>
    <cellStyle name="SAPBEXexcGood1 2 3 3 3 3" xfId="31393"/>
    <cellStyle name="SAPBEXexcGood1 2 3 3 3 3 2" xfId="31394"/>
    <cellStyle name="SAPBEXexcGood1 2 3 3 3 3 2 2" xfId="31395"/>
    <cellStyle name="SAPBEXexcGood1 2 3 3 3 3 3" xfId="31396"/>
    <cellStyle name="SAPBEXexcGood1 2 3 3 3 4" xfId="31397"/>
    <cellStyle name="SAPBEXexcGood1 2 3 3 3 4 2" xfId="31398"/>
    <cellStyle name="SAPBEXexcGood1 2 3 3 3 5" xfId="31399"/>
    <cellStyle name="SAPBEXexcGood1 2 3 3 3 5 2" xfId="31400"/>
    <cellStyle name="SAPBEXexcGood1 2 3 3 3 6" xfId="31401"/>
    <cellStyle name="SAPBEXexcGood1 2 3 3 4" xfId="31402"/>
    <cellStyle name="SAPBEXexcGood1 2 3 3 4 2" xfId="31403"/>
    <cellStyle name="SAPBEXexcGood1 2 3 3 4 2 2" xfId="31404"/>
    <cellStyle name="SAPBEXexcGood1 2 3 3 4 3" xfId="31405"/>
    <cellStyle name="SAPBEXexcGood1 2 3 3 5" xfId="31406"/>
    <cellStyle name="SAPBEXexcGood1 2 3 3 5 2" xfId="31407"/>
    <cellStyle name="SAPBEXexcGood1 2 3 3 5 2 2" xfId="31408"/>
    <cellStyle name="SAPBEXexcGood1 2 3 3 5 3" xfId="31409"/>
    <cellStyle name="SAPBEXexcGood1 2 3 3 6" xfId="31410"/>
    <cellStyle name="SAPBEXexcGood1 2 3 3 6 2" xfId="31411"/>
    <cellStyle name="SAPBEXexcGood1 2 3 3 7" xfId="31412"/>
    <cellStyle name="SAPBEXexcGood1 2 3 3 7 2" xfId="31413"/>
    <cellStyle name="SAPBEXexcGood1 2 3 3 8" xfId="31414"/>
    <cellStyle name="SAPBEXexcGood1 2 3 3_Other Benefits Allocation %" xfId="31415"/>
    <cellStyle name="SAPBEXexcGood1 2 3 4" xfId="31416"/>
    <cellStyle name="SAPBEXexcGood1 2 3 4 2" xfId="31417"/>
    <cellStyle name="SAPBEXexcGood1 2 3 4 2 2" xfId="31418"/>
    <cellStyle name="SAPBEXexcGood1 2 3 4 2 3" xfId="31419"/>
    <cellStyle name="SAPBEXexcGood1 2 3 4 3" xfId="31420"/>
    <cellStyle name="SAPBEXexcGood1 2 3 4 4" xfId="31421"/>
    <cellStyle name="SAPBEXexcGood1 2 3 5" xfId="31422"/>
    <cellStyle name="SAPBEXexcGood1 2 3 5 2" xfId="31423"/>
    <cellStyle name="SAPBEXexcGood1 2 3 5 2 2" xfId="31424"/>
    <cellStyle name="SAPBEXexcGood1 2 3 5 2 3" xfId="31425"/>
    <cellStyle name="SAPBEXexcGood1 2 3 5 3" xfId="31426"/>
    <cellStyle name="SAPBEXexcGood1 2 3 5 4" xfId="31427"/>
    <cellStyle name="SAPBEXexcGood1 2 3 6" xfId="31428"/>
    <cellStyle name="SAPBEXexcGood1 2 3 6 2" xfId="31429"/>
    <cellStyle name="SAPBEXexcGood1 2 3 6 2 2" xfId="31430"/>
    <cellStyle name="SAPBEXexcGood1 2 3 6 2 3" xfId="31431"/>
    <cellStyle name="SAPBEXexcGood1 2 3 6 3" xfId="31432"/>
    <cellStyle name="SAPBEXexcGood1 2 3 6 4" xfId="31433"/>
    <cellStyle name="SAPBEXexcGood1 2 3 7" xfId="31434"/>
    <cellStyle name="SAPBEXexcGood1 2 3 7 2" xfId="31435"/>
    <cellStyle name="SAPBEXexcGood1 2 3 7 2 2" xfId="31436"/>
    <cellStyle name="SAPBEXexcGood1 2 3 7 3" xfId="31437"/>
    <cellStyle name="SAPBEXexcGood1 2 3 8" xfId="31438"/>
    <cellStyle name="SAPBEXexcGood1 2 3 8 2" xfId="31439"/>
    <cellStyle name="SAPBEXexcGood1 2 3 8 2 2" xfId="31440"/>
    <cellStyle name="SAPBEXexcGood1 2 3 8 3" xfId="31441"/>
    <cellStyle name="SAPBEXexcGood1 2 3 9" xfId="31442"/>
    <cellStyle name="SAPBEXexcGood1 2 3 9 2" xfId="31443"/>
    <cellStyle name="SAPBEXexcGood1 2 3 9 2 2" xfId="31444"/>
    <cellStyle name="SAPBEXexcGood1 2 3 9 3" xfId="31445"/>
    <cellStyle name="SAPBEXexcGood1 2 3_401K Summary" xfId="31446"/>
    <cellStyle name="SAPBEXexcGood1 2 4" xfId="31447"/>
    <cellStyle name="SAPBEXexcGood1 2 4 10" xfId="63292"/>
    <cellStyle name="SAPBEXexcGood1 2 4 2" xfId="31448"/>
    <cellStyle name="SAPBEXexcGood1 2 4 2 2" xfId="31449"/>
    <cellStyle name="SAPBEXexcGood1 2 4 2 2 2" xfId="31450"/>
    <cellStyle name="SAPBEXexcGood1 2 4 2 2 2 2" xfId="31451"/>
    <cellStyle name="SAPBEXexcGood1 2 4 2 2 3" xfId="31452"/>
    <cellStyle name="SAPBEXexcGood1 2 4 2 3" xfId="31453"/>
    <cellStyle name="SAPBEXexcGood1 2 4 2 3 2" xfId="31454"/>
    <cellStyle name="SAPBEXexcGood1 2 4 2 3 2 2" xfId="31455"/>
    <cellStyle name="SAPBEXexcGood1 2 4 2 3 3" xfId="31456"/>
    <cellStyle name="SAPBEXexcGood1 2 4 2 4" xfId="31457"/>
    <cellStyle name="SAPBEXexcGood1 2 4 2 4 2" xfId="31458"/>
    <cellStyle name="SAPBEXexcGood1 2 4 2 5" xfId="31459"/>
    <cellStyle name="SAPBEXexcGood1 2 4 2 5 2" xfId="31460"/>
    <cellStyle name="SAPBEXexcGood1 2 4 2 6" xfId="31461"/>
    <cellStyle name="SAPBEXexcGood1 2 4 2 7" xfId="63293"/>
    <cellStyle name="SAPBEXexcGood1 2 4 3" xfId="31462"/>
    <cellStyle name="SAPBEXexcGood1 2 4 3 2" xfId="31463"/>
    <cellStyle name="SAPBEXexcGood1 2 4 3 2 2" xfId="31464"/>
    <cellStyle name="SAPBEXexcGood1 2 4 3 2 2 2" xfId="31465"/>
    <cellStyle name="SAPBEXexcGood1 2 4 3 2 3" xfId="31466"/>
    <cellStyle name="SAPBEXexcGood1 2 4 3 3" xfId="31467"/>
    <cellStyle name="SAPBEXexcGood1 2 4 3 3 2" xfId="31468"/>
    <cellStyle name="SAPBEXexcGood1 2 4 3 3 2 2" xfId="31469"/>
    <cellStyle name="SAPBEXexcGood1 2 4 3 3 3" xfId="31470"/>
    <cellStyle name="SAPBEXexcGood1 2 4 3 4" xfId="31471"/>
    <cellStyle name="SAPBEXexcGood1 2 4 3 4 2" xfId="31472"/>
    <cellStyle name="SAPBEXexcGood1 2 4 3 5" xfId="31473"/>
    <cellStyle name="SAPBEXexcGood1 2 4 3 5 2" xfId="31474"/>
    <cellStyle name="SAPBEXexcGood1 2 4 3 6" xfId="31475"/>
    <cellStyle name="SAPBEXexcGood1 2 4 4" xfId="31476"/>
    <cellStyle name="SAPBEXexcGood1 2 4 4 2" xfId="31477"/>
    <cellStyle name="SAPBEXexcGood1 2 4 4 2 2" xfId="31478"/>
    <cellStyle name="SAPBEXexcGood1 2 4 4 2 2 2" xfId="31479"/>
    <cellStyle name="SAPBEXexcGood1 2 4 4 2 3" xfId="31480"/>
    <cellStyle name="SAPBEXexcGood1 2 4 4 3" xfId="31481"/>
    <cellStyle name="SAPBEXexcGood1 2 4 4 3 2" xfId="31482"/>
    <cellStyle name="SAPBEXexcGood1 2 4 4 3 2 2" xfId="31483"/>
    <cellStyle name="SAPBEXexcGood1 2 4 4 3 3" xfId="31484"/>
    <cellStyle name="SAPBEXexcGood1 2 4 4 4" xfId="31485"/>
    <cellStyle name="SAPBEXexcGood1 2 4 4 4 2" xfId="31486"/>
    <cellStyle name="SAPBEXexcGood1 2 4 4 5" xfId="31487"/>
    <cellStyle name="SAPBEXexcGood1 2 4 4 5 2" xfId="31488"/>
    <cellStyle name="SAPBEXexcGood1 2 4 4 6" xfId="31489"/>
    <cellStyle name="SAPBEXexcGood1 2 4 5" xfId="31490"/>
    <cellStyle name="SAPBEXexcGood1 2 4 5 2" xfId="31491"/>
    <cellStyle name="SAPBEXexcGood1 2 4 5 2 2" xfId="31492"/>
    <cellStyle name="SAPBEXexcGood1 2 4 5 2 3" xfId="31493"/>
    <cellStyle name="SAPBEXexcGood1 2 4 5 3" xfId="31494"/>
    <cellStyle name="SAPBEXexcGood1 2 4 5 4" xfId="31495"/>
    <cellStyle name="SAPBEXexcGood1 2 4 6" xfId="31496"/>
    <cellStyle name="SAPBEXexcGood1 2 4 6 2" xfId="31497"/>
    <cellStyle name="SAPBEXexcGood1 2 4 6 2 2" xfId="31498"/>
    <cellStyle name="SAPBEXexcGood1 2 4 6 2 3" xfId="31499"/>
    <cellStyle name="SAPBEXexcGood1 2 4 6 3" xfId="31500"/>
    <cellStyle name="SAPBEXexcGood1 2 4 6 4" xfId="31501"/>
    <cellStyle name="SAPBEXexcGood1 2 4 7" xfId="31502"/>
    <cellStyle name="SAPBEXexcGood1 2 4 7 2" xfId="31503"/>
    <cellStyle name="SAPBEXexcGood1 2 4 7 3" xfId="31504"/>
    <cellStyle name="SAPBEXexcGood1 2 4 8" xfId="31505"/>
    <cellStyle name="SAPBEXexcGood1 2 4 9" xfId="31506"/>
    <cellStyle name="SAPBEXexcGood1 2 4_Other Benefits Allocation %" xfId="31507"/>
    <cellStyle name="SAPBEXexcGood1 2 5" xfId="31508"/>
    <cellStyle name="SAPBEXexcGood1 2 5 10" xfId="63294"/>
    <cellStyle name="SAPBEXexcGood1 2 5 2" xfId="31509"/>
    <cellStyle name="SAPBEXexcGood1 2 5 2 2" xfId="31510"/>
    <cellStyle name="SAPBEXexcGood1 2 5 2 2 2" xfId="31511"/>
    <cellStyle name="SAPBEXexcGood1 2 5 2 2 3" xfId="31512"/>
    <cellStyle name="SAPBEXexcGood1 2 5 2 3" xfId="31513"/>
    <cellStyle name="SAPBEXexcGood1 2 5 2 4" xfId="31514"/>
    <cellStyle name="SAPBEXexcGood1 2 5 3" xfId="31515"/>
    <cellStyle name="SAPBEXexcGood1 2 5 3 2" xfId="31516"/>
    <cellStyle name="SAPBEXexcGood1 2 5 3 2 2" xfId="31517"/>
    <cellStyle name="SAPBEXexcGood1 2 5 3 2 3" xfId="31518"/>
    <cellStyle name="SAPBEXexcGood1 2 5 3 3" xfId="31519"/>
    <cellStyle name="SAPBEXexcGood1 2 5 3 4" xfId="31520"/>
    <cellStyle name="SAPBEXexcGood1 2 5 4" xfId="31521"/>
    <cellStyle name="SAPBEXexcGood1 2 5 4 2" xfId="31522"/>
    <cellStyle name="SAPBEXexcGood1 2 5 4 2 2" xfId="31523"/>
    <cellStyle name="SAPBEXexcGood1 2 5 4 2 3" xfId="31524"/>
    <cellStyle name="SAPBEXexcGood1 2 5 4 3" xfId="31525"/>
    <cellStyle name="SAPBEXexcGood1 2 5 4 4" xfId="31526"/>
    <cellStyle name="SAPBEXexcGood1 2 5 5" xfId="31527"/>
    <cellStyle name="SAPBEXexcGood1 2 5 5 2" xfId="31528"/>
    <cellStyle name="SAPBEXexcGood1 2 5 5 2 2" xfId="31529"/>
    <cellStyle name="SAPBEXexcGood1 2 5 5 2 3" xfId="31530"/>
    <cellStyle name="SAPBEXexcGood1 2 5 5 3" xfId="31531"/>
    <cellStyle name="SAPBEXexcGood1 2 5 5 4" xfId="31532"/>
    <cellStyle name="SAPBEXexcGood1 2 5 6" xfId="31533"/>
    <cellStyle name="SAPBEXexcGood1 2 5 6 2" xfId="31534"/>
    <cellStyle name="SAPBEXexcGood1 2 5 6 2 2" xfId="31535"/>
    <cellStyle name="SAPBEXexcGood1 2 5 6 2 3" xfId="31536"/>
    <cellStyle name="SAPBEXexcGood1 2 5 6 3" xfId="31537"/>
    <cellStyle name="SAPBEXexcGood1 2 5 6 4" xfId="31538"/>
    <cellStyle name="SAPBEXexcGood1 2 5 7" xfId="31539"/>
    <cellStyle name="SAPBEXexcGood1 2 5 7 2" xfId="31540"/>
    <cellStyle name="SAPBEXexcGood1 2 5 7 3" xfId="31541"/>
    <cellStyle name="SAPBEXexcGood1 2 5 8" xfId="31542"/>
    <cellStyle name="SAPBEXexcGood1 2 5 9" xfId="31543"/>
    <cellStyle name="SAPBEXexcGood1 2 6" xfId="31544"/>
    <cellStyle name="SAPBEXexcGood1 2 6 2" xfId="31545"/>
    <cellStyle name="SAPBEXexcGood1 2 6 2 2" xfId="31546"/>
    <cellStyle name="SAPBEXexcGood1 2 6 2 3" xfId="31547"/>
    <cellStyle name="SAPBEXexcGood1 2 6 3" xfId="31548"/>
    <cellStyle name="SAPBEXexcGood1 2 6 4" xfId="31549"/>
    <cellStyle name="SAPBEXexcGood1 2 7" xfId="31550"/>
    <cellStyle name="SAPBEXexcGood1 2 7 2" xfId="31551"/>
    <cellStyle name="SAPBEXexcGood1 2 7 2 2" xfId="31552"/>
    <cellStyle name="SAPBEXexcGood1 2 7 2 3" xfId="31553"/>
    <cellStyle name="SAPBEXexcGood1 2 7 3" xfId="31554"/>
    <cellStyle name="SAPBEXexcGood1 2 7 4" xfId="31555"/>
    <cellStyle name="SAPBEXexcGood1 2 8" xfId="31556"/>
    <cellStyle name="SAPBEXexcGood1 2 8 2" xfId="31557"/>
    <cellStyle name="SAPBEXexcGood1 2 8 2 2" xfId="31558"/>
    <cellStyle name="SAPBEXexcGood1 2 8 2 3" xfId="31559"/>
    <cellStyle name="SAPBEXexcGood1 2 8 3" xfId="31560"/>
    <cellStyle name="SAPBEXexcGood1 2 8 4" xfId="31561"/>
    <cellStyle name="SAPBEXexcGood1 2 9" xfId="31562"/>
    <cellStyle name="SAPBEXexcGood1 2 9 2" xfId="31563"/>
    <cellStyle name="SAPBEXexcGood1 2 9 2 2" xfId="31564"/>
    <cellStyle name="SAPBEXexcGood1 2 9 2 2 2" xfId="31565"/>
    <cellStyle name="SAPBEXexcGood1 2 9 2 2 2 2" xfId="31566"/>
    <cellStyle name="SAPBEXexcGood1 2 9 2 2 3" xfId="31567"/>
    <cellStyle name="SAPBEXexcGood1 2 9 2 3" xfId="31568"/>
    <cellStyle name="SAPBEXexcGood1 2 9 2 3 2" xfId="31569"/>
    <cellStyle name="SAPBEXexcGood1 2 9 2 3 2 2" xfId="31570"/>
    <cellStyle name="SAPBEXexcGood1 2 9 2 3 3" xfId="31571"/>
    <cellStyle name="SAPBEXexcGood1 2 9 2 4" xfId="31572"/>
    <cellStyle name="SAPBEXexcGood1 2 9 2 4 2" xfId="31573"/>
    <cellStyle name="SAPBEXexcGood1 2 9 2 5" xfId="31574"/>
    <cellStyle name="SAPBEXexcGood1 2 9 2 5 2" xfId="31575"/>
    <cellStyle name="SAPBEXexcGood1 2 9 2 6" xfId="31576"/>
    <cellStyle name="SAPBEXexcGood1 2 9 3" xfId="31577"/>
    <cellStyle name="SAPBEXexcGood1 2 9 3 2" xfId="31578"/>
    <cellStyle name="SAPBEXexcGood1 2 9 3 2 2" xfId="31579"/>
    <cellStyle name="SAPBEXexcGood1 2 9 3 2 2 2" xfId="31580"/>
    <cellStyle name="SAPBEXexcGood1 2 9 3 2 3" xfId="31581"/>
    <cellStyle name="SAPBEXexcGood1 2 9 3 3" xfId="31582"/>
    <cellStyle name="SAPBEXexcGood1 2 9 3 3 2" xfId="31583"/>
    <cellStyle name="SAPBEXexcGood1 2 9 3 3 2 2" xfId="31584"/>
    <cellStyle name="SAPBEXexcGood1 2 9 3 3 3" xfId="31585"/>
    <cellStyle name="SAPBEXexcGood1 2 9 3 4" xfId="31586"/>
    <cellStyle name="SAPBEXexcGood1 2 9 3 4 2" xfId="31587"/>
    <cellStyle name="SAPBEXexcGood1 2 9 3 5" xfId="31588"/>
    <cellStyle name="SAPBEXexcGood1 2 9 3 5 2" xfId="31589"/>
    <cellStyle name="SAPBEXexcGood1 2 9 3 6" xfId="31590"/>
    <cellStyle name="SAPBEXexcGood1 2 9 4" xfId="31591"/>
    <cellStyle name="SAPBEXexcGood1 2 9 4 2" xfId="31592"/>
    <cellStyle name="SAPBEXexcGood1 2 9 4 2 2" xfId="31593"/>
    <cellStyle name="SAPBEXexcGood1 2 9 4 3" xfId="31594"/>
    <cellStyle name="SAPBEXexcGood1 2 9 5" xfId="31595"/>
    <cellStyle name="SAPBEXexcGood1 2 9 5 2" xfId="31596"/>
    <cellStyle name="SAPBEXexcGood1 2 9 5 2 2" xfId="31597"/>
    <cellStyle name="SAPBEXexcGood1 2 9 5 3" xfId="31598"/>
    <cellStyle name="SAPBEXexcGood1 2 9 6" xfId="31599"/>
    <cellStyle name="SAPBEXexcGood1 2 9 6 2" xfId="31600"/>
    <cellStyle name="SAPBEXexcGood1 2 9 7" xfId="31601"/>
    <cellStyle name="SAPBEXexcGood1 2 9 7 2" xfId="31602"/>
    <cellStyle name="SAPBEXexcGood1 2 9 8" xfId="31603"/>
    <cellStyle name="SAPBEXexcGood1 2 9_Other Benefits Allocation %" xfId="31604"/>
    <cellStyle name="SAPBEXexcGood1 2_401K Summary" xfId="31605"/>
    <cellStyle name="SAPBEXexcGood1 3" xfId="31606"/>
    <cellStyle name="SAPBEXexcGood1 3 10" xfId="31607"/>
    <cellStyle name="SAPBEXexcGood1 3 10 2" xfId="31608"/>
    <cellStyle name="SAPBEXexcGood1 3 10 2 2" xfId="31609"/>
    <cellStyle name="SAPBEXexcGood1 3 10 3" xfId="31610"/>
    <cellStyle name="SAPBEXexcGood1 3 11" xfId="31611"/>
    <cellStyle name="SAPBEXexcGood1 3 11 2" xfId="31612"/>
    <cellStyle name="SAPBEXexcGood1 3 11 2 2" xfId="31613"/>
    <cellStyle name="SAPBEXexcGood1 3 11 3" xfId="31614"/>
    <cellStyle name="SAPBEXexcGood1 3 12" xfId="31615"/>
    <cellStyle name="SAPBEXexcGood1 3 12 2" xfId="31616"/>
    <cellStyle name="SAPBEXexcGood1 3 13" xfId="31617"/>
    <cellStyle name="SAPBEXexcGood1 3 14" xfId="63295"/>
    <cellStyle name="SAPBEXexcGood1 3 2" xfId="31618"/>
    <cellStyle name="SAPBEXexcGood1 3 2 10" xfId="63296"/>
    <cellStyle name="SAPBEXexcGood1 3 2 2" xfId="31619"/>
    <cellStyle name="SAPBEXexcGood1 3 2 2 2" xfId="31620"/>
    <cellStyle name="SAPBEXexcGood1 3 2 2 2 2" xfId="31621"/>
    <cellStyle name="SAPBEXexcGood1 3 2 2 2 2 2" xfId="31622"/>
    <cellStyle name="SAPBEXexcGood1 3 2 2 2 2 2 2" xfId="31623"/>
    <cellStyle name="SAPBEXexcGood1 3 2 2 2 2 3" xfId="31624"/>
    <cellStyle name="SAPBEXexcGood1 3 2 2 2 3" xfId="31625"/>
    <cellStyle name="SAPBEXexcGood1 3 2 2 2 3 2" xfId="31626"/>
    <cellStyle name="SAPBEXexcGood1 3 2 2 2 3 2 2" xfId="31627"/>
    <cellStyle name="SAPBEXexcGood1 3 2 2 2 3 3" xfId="31628"/>
    <cellStyle name="SAPBEXexcGood1 3 2 2 2 4" xfId="31629"/>
    <cellStyle name="SAPBEXexcGood1 3 2 2 2 4 2" xfId="31630"/>
    <cellStyle name="SAPBEXexcGood1 3 2 2 2 5" xfId="31631"/>
    <cellStyle name="SAPBEXexcGood1 3 2 2 2 5 2" xfId="31632"/>
    <cellStyle name="SAPBEXexcGood1 3 2 2 2 6" xfId="31633"/>
    <cellStyle name="SAPBEXexcGood1 3 2 2 3" xfId="31634"/>
    <cellStyle name="SAPBEXexcGood1 3 2 2 3 2" xfId="31635"/>
    <cellStyle name="SAPBEXexcGood1 3 2 2 3 2 2" xfId="31636"/>
    <cellStyle name="SAPBEXexcGood1 3 2 2 3 2 2 2" xfId="31637"/>
    <cellStyle name="SAPBEXexcGood1 3 2 2 3 2 3" xfId="31638"/>
    <cellStyle name="SAPBEXexcGood1 3 2 2 3 3" xfId="31639"/>
    <cellStyle name="SAPBEXexcGood1 3 2 2 3 3 2" xfId="31640"/>
    <cellStyle name="SAPBEXexcGood1 3 2 2 3 3 2 2" xfId="31641"/>
    <cellStyle name="SAPBEXexcGood1 3 2 2 3 3 3" xfId="31642"/>
    <cellStyle name="SAPBEXexcGood1 3 2 2 3 4" xfId="31643"/>
    <cellStyle name="SAPBEXexcGood1 3 2 2 3 4 2" xfId="31644"/>
    <cellStyle name="SAPBEXexcGood1 3 2 2 3 5" xfId="31645"/>
    <cellStyle name="SAPBEXexcGood1 3 2 2 3 5 2" xfId="31646"/>
    <cellStyle name="SAPBEXexcGood1 3 2 2 3 6" xfId="31647"/>
    <cellStyle name="SAPBEXexcGood1 3 2 2 4" xfId="31648"/>
    <cellStyle name="SAPBEXexcGood1 3 2 2 4 2" xfId="31649"/>
    <cellStyle name="SAPBEXexcGood1 3 2 2 4 2 2" xfId="31650"/>
    <cellStyle name="SAPBEXexcGood1 3 2 2 4 2 2 2" xfId="31651"/>
    <cellStyle name="SAPBEXexcGood1 3 2 2 4 2 3" xfId="31652"/>
    <cellStyle name="SAPBEXexcGood1 3 2 2 4 3" xfId="31653"/>
    <cellStyle name="SAPBEXexcGood1 3 2 2 4 3 2" xfId="31654"/>
    <cellStyle name="SAPBEXexcGood1 3 2 2 4 3 2 2" xfId="31655"/>
    <cellStyle name="SAPBEXexcGood1 3 2 2 4 3 3" xfId="31656"/>
    <cellStyle name="SAPBEXexcGood1 3 2 2 4 4" xfId="31657"/>
    <cellStyle name="SAPBEXexcGood1 3 2 2 4 4 2" xfId="31658"/>
    <cellStyle name="SAPBEXexcGood1 3 2 2 4 5" xfId="31659"/>
    <cellStyle name="SAPBEXexcGood1 3 2 2 4 5 2" xfId="31660"/>
    <cellStyle name="SAPBEXexcGood1 3 2 2 4 6" xfId="31661"/>
    <cellStyle name="SAPBEXexcGood1 3 2 2 5" xfId="31662"/>
    <cellStyle name="SAPBEXexcGood1 3 2 2 5 2" xfId="31663"/>
    <cellStyle name="SAPBEXexcGood1 3 2 2 5 2 2" xfId="31664"/>
    <cellStyle name="SAPBEXexcGood1 3 2 2 5 3" xfId="31665"/>
    <cellStyle name="SAPBEXexcGood1 3 2 2 6" xfId="31666"/>
    <cellStyle name="SAPBEXexcGood1 3 2 2_Other Benefits Allocation %" xfId="31667"/>
    <cellStyle name="SAPBEXexcGood1 3 2 3" xfId="31668"/>
    <cellStyle name="SAPBEXexcGood1 3 2 3 2" xfId="31669"/>
    <cellStyle name="SAPBEXexcGood1 3 2 3 2 2" xfId="31670"/>
    <cellStyle name="SAPBEXexcGood1 3 2 3 2 2 2" xfId="31671"/>
    <cellStyle name="SAPBEXexcGood1 3 2 3 2 3" xfId="31672"/>
    <cellStyle name="SAPBEXexcGood1 3 2 3 3" xfId="31673"/>
    <cellStyle name="SAPBEXexcGood1 3 2 3 3 2" xfId="31674"/>
    <cellStyle name="SAPBEXexcGood1 3 2 3 3 2 2" xfId="31675"/>
    <cellStyle name="SAPBEXexcGood1 3 2 3 3 3" xfId="31676"/>
    <cellStyle name="SAPBEXexcGood1 3 2 3 4" xfId="31677"/>
    <cellStyle name="SAPBEXexcGood1 3 2 3 4 2" xfId="31678"/>
    <cellStyle name="SAPBEXexcGood1 3 2 3 5" xfId="31679"/>
    <cellStyle name="SAPBEXexcGood1 3 2 3 5 2" xfId="31680"/>
    <cellStyle name="SAPBEXexcGood1 3 2 3 6" xfId="31681"/>
    <cellStyle name="SAPBEXexcGood1 3 2 4" xfId="31682"/>
    <cellStyle name="SAPBEXexcGood1 3 2 4 2" xfId="31683"/>
    <cellStyle name="SAPBEXexcGood1 3 2 4 2 2" xfId="31684"/>
    <cellStyle name="SAPBEXexcGood1 3 2 4 2 2 2" xfId="31685"/>
    <cellStyle name="SAPBEXexcGood1 3 2 4 2 3" xfId="31686"/>
    <cellStyle name="SAPBEXexcGood1 3 2 4 3" xfId="31687"/>
    <cellStyle name="SAPBEXexcGood1 3 2 4 3 2" xfId="31688"/>
    <cellStyle name="SAPBEXexcGood1 3 2 4 3 2 2" xfId="31689"/>
    <cellStyle name="SAPBEXexcGood1 3 2 4 3 3" xfId="31690"/>
    <cellStyle name="SAPBEXexcGood1 3 2 4 4" xfId="31691"/>
    <cellStyle name="SAPBEXexcGood1 3 2 4 4 2" xfId="31692"/>
    <cellStyle name="SAPBEXexcGood1 3 2 4 5" xfId="31693"/>
    <cellStyle name="SAPBEXexcGood1 3 2 4 5 2" xfId="31694"/>
    <cellStyle name="SAPBEXexcGood1 3 2 4 6" xfId="31695"/>
    <cellStyle name="SAPBEXexcGood1 3 2 5" xfId="31696"/>
    <cellStyle name="SAPBEXexcGood1 3 2 5 2" xfId="31697"/>
    <cellStyle name="SAPBEXexcGood1 3 2 5 2 2" xfId="31698"/>
    <cellStyle name="SAPBEXexcGood1 3 2 5 2 2 2" xfId="31699"/>
    <cellStyle name="SAPBEXexcGood1 3 2 5 2 3" xfId="31700"/>
    <cellStyle name="SAPBEXexcGood1 3 2 5 3" xfId="31701"/>
    <cellStyle name="SAPBEXexcGood1 3 2 5 3 2" xfId="31702"/>
    <cellStyle name="SAPBEXexcGood1 3 2 5 3 2 2" xfId="31703"/>
    <cellStyle name="SAPBEXexcGood1 3 2 5 3 3" xfId="31704"/>
    <cellStyle name="SAPBEXexcGood1 3 2 5 4" xfId="31705"/>
    <cellStyle name="SAPBEXexcGood1 3 2 5 4 2" xfId="31706"/>
    <cellStyle name="SAPBEXexcGood1 3 2 5 5" xfId="31707"/>
    <cellStyle name="SAPBEXexcGood1 3 2 5 5 2" xfId="31708"/>
    <cellStyle name="SAPBEXexcGood1 3 2 5 6" xfId="31709"/>
    <cellStyle name="SAPBEXexcGood1 3 2 6" xfId="31710"/>
    <cellStyle name="SAPBEXexcGood1 3 2 6 2" xfId="31711"/>
    <cellStyle name="SAPBEXexcGood1 3 2 6 2 2" xfId="31712"/>
    <cellStyle name="SAPBEXexcGood1 3 2 6 2 3" xfId="31713"/>
    <cellStyle name="SAPBEXexcGood1 3 2 6 3" xfId="31714"/>
    <cellStyle name="SAPBEXexcGood1 3 2 6 4" xfId="31715"/>
    <cellStyle name="SAPBEXexcGood1 3 2 7" xfId="31716"/>
    <cellStyle name="SAPBEXexcGood1 3 2 7 2" xfId="31717"/>
    <cellStyle name="SAPBEXexcGood1 3 2 7 3" xfId="31718"/>
    <cellStyle name="SAPBEXexcGood1 3 2 8" xfId="31719"/>
    <cellStyle name="SAPBEXexcGood1 3 2 9" xfId="31720"/>
    <cellStyle name="SAPBEXexcGood1 3 2_Other Benefits Allocation %" xfId="31721"/>
    <cellStyle name="SAPBEXexcGood1 3 3" xfId="31722"/>
    <cellStyle name="SAPBEXexcGood1 3 3 2" xfId="31723"/>
    <cellStyle name="SAPBEXexcGood1 3 3 2 2" xfId="31724"/>
    <cellStyle name="SAPBEXexcGood1 3 3 2 2 2" xfId="31725"/>
    <cellStyle name="SAPBEXexcGood1 3 3 2 2 3" xfId="31726"/>
    <cellStyle name="SAPBEXexcGood1 3 3 2 3" xfId="31727"/>
    <cellStyle name="SAPBEXexcGood1 3 3 2 4" xfId="31728"/>
    <cellStyle name="SAPBEXexcGood1 3 3 3" xfId="31729"/>
    <cellStyle name="SAPBEXexcGood1 3 3 3 2" xfId="31730"/>
    <cellStyle name="SAPBEXexcGood1 3 3 3 2 2" xfId="31731"/>
    <cellStyle name="SAPBEXexcGood1 3 3 3 2 3" xfId="31732"/>
    <cellStyle name="SAPBEXexcGood1 3 3 3 3" xfId="31733"/>
    <cellStyle name="SAPBEXexcGood1 3 3 3 4" xfId="31734"/>
    <cellStyle name="SAPBEXexcGood1 3 3 4" xfId="31735"/>
    <cellStyle name="SAPBEXexcGood1 3 3 4 2" xfId="31736"/>
    <cellStyle name="SAPBEXexcGood1 3 3 4 2 2" xfId="31737"/>
    <cellStyle name="SAPBEXexcGood1 3 3 4 2 3" xfId="31738"/>
    <cellStyle name="SAPBEXexcGood1 3 3 4 3" xfId="31739"/>
    <cellStyle name="SAPBEXexcGood1 3 3 4 4" xfId="31740"/>
    <cellStyle name="SAPBEXexcGood1 3 3 5" xfId="31741"/>
    <cellStyle name="SAPBEXexcGood1 3 3 5 2" xfId="31742"/>
    <cellStyle name="SAPBEXexcGood1 3 3 5 2 2" xfId="31743"/>
    <cellStyle name="SAPBEXexcGood1 3 3 5 2 3" xfId="31744"/>
    <cellStyle name="SAPBEXexcGood1 3 3 5 3" xfId="31745"/>
    <cellStyle name="SAPBEXexcGood1 3 3 5 4" xfId="31746"/>
    <cellStyle name="SAPBEXexcGood1 3 3 6" xfId="31747"/>
    <cellStyle name="SAPBEXexcGood1 3 3 6 2" xfId="31748"/>
    <cellStyle name="SAPBEXexcGood1 3 3 6 2 2" xfId="31749"/>
    <cellStyle name="SAPBEXexcGood1 3 3 6 2 3" xfId="31750"/>
    <cellStyle name="SAPBEXexcGood1 3 3 6 3" xfId="31751"/>
    <cellStyle name="SAPBEXexcGood1 3 3 6 4" xfId="31752"/>
    <cellStyle name="SAPBEXexcGood1 3 3 7" xfId="31753"/>
    <cellStyle name="SAPBEXexcGood1 3 3 7 2" xfId="31754"/>
    <cellStyle name="SAPBEXexcGood1 3 3 7 3" xfId="31755"/>
    <cellStyle name="SAPBEXexcGood1 3 3 8" xfId="31756"/>
    <cellStyle name="SAPBEXexcGood1 3 3 9" xfId="31757"/>
    <cellStyle name="SAPBEXexcGood1 3 4" xfId="31758"/>
    <cellStyle name="SAPBEXexcGood1 3 4 2" xfId="31759"/>
    <cellStyle name="SAPBEXexcGood1 3 4 2 2" xfId="31760"/>
    <cellStyle name="SAPBEXexcGood1 3 4 2 2 2" xfId="31761"/>
    <cellStyle name="SAPBEXexcGood1 3 4 2 2 2 2" xfId="31762"/>
    <cellStyle name="SAPBEXexcGood1 3 4 2 2 3" xfId="31763"/>
    <cellStyle name="SAPBEXexcGood1 3 4 2 3" xfId="31764"/>
    <cellStyle name="SAPBEXexcGood1 3 4 2 3 2" xfId="31765"/>
    <cellStyle name="SAPBEXexcGood1 3 4 2 3 2 2" xfId="31766"/>
    <cellStyle name="SAPBEXexcGood1 3 4 2 3 3" xfId="31767"/>
    <cellStyle name="SAPBEXexcGood1 3 4 2 4" xfId="31768"/>
    <cellStyle name="SAPBEXexcGood1 3 4 2 4 2" xfId="31769"/>
    <cellStyle name="SAPBEXexcGood1 3 4 2 5" xfId="31770"/>
    <cellStyle name="SAPBEXexcGood1 3 4 2 5 2" xfId="31771"/>
    <cellStyle name="SAPBEXexcGood1 3 4 2 6" xfId="31772"/>
    <cellStyle name="SAPBEXexcGood1 3 4 3" xfId="31773"/>
    <cellStyle name="SAPBEXexcGood1 3 4 3 2" xfId="31774"/>
    <cellStyle name="SAPBEXexcGood1 3 4 3 2 2" xfId="31775"/>
    <cellStyle name="SAPBEXexcGood1 3 4 3 2 2 2" xfId="31776"/>
    <cellStyle name="SAPBEXexcGood1 3 4 3 2 3" xfId="31777"/>
    <cellStyle name="SAPBEXexcGood1 3 4 3 3" xfId="31778"/>
    <cellStyle name="SAPBEXexcGood1 3 4 3 3 2" xfId="31779"/>
    <cellStyle name="SAPBEXexcGood1 3 4 3 3 2 2" xfId="31780"/>
    <cellStyle name="SAPBEXexcGood1 3 4 3 3 3" xfId="31781"/>
    <cellStyle name="SAPBEXexcGood1 3 4 3 4" xfId="31782"/>
    <cellStyle name="SAPBEXexcGood1 3 4 3 4 2" xfId="31783"/>
    <cellStyle name="SAPBEXexcGood1 3 4 3 5" xfId="31784"/>
    <cellStyle name="SAPBEXexcGood1 3 4 3 5 2" xfId="31785"/>
    <cellStyle name="SAPBEXexcGood1 3 4 3 6" xfId="31786"/>
    <cellStyle name="SAPBEXexcGood1 3 4 4" xfId="31787"/>
    <cellStyle name="SAPBEXexcGood1 3 4 4 2" xfId="31788"/>
    <cellStyle name="SAPBEXexcGood1 3 4 4 2 2" xfId="31789"/>
    <cellStyle name="SAPBEXexcGood1 3 4 4 2 3" xfId="31790"/>
    <cellStyle name="SAPBEXexcGood1 3 4 4 3" xfId="31791"/>
    <cellStyle name="SAPBEXexcGood1 3 4 4 4" xfId="31792"/>
    <cellStyle name="SAPBEXexcGood1 3 4 5" xfId="31793"/>
    <cellStyle name="SAPBEXexcGood1 3 4 5 2" xfId="31794"/>
    <cellStyle name="SAPBEXexcGood1 3 4 5 2 2" xfId="31795"/>
    <cellStyle name="SAPBEXexcGood1 3 4 5 2 3" xfId="31796"/>
    <cellStyle name="SAPBEXexcGood1 3 4 5 3" xfId="31797"/>
    <cellStyle name="SAPBEXexcGood1 3 4 5 4" xfId="31798"/>
    <cellStyle name="SAPBEXexcGood1 3 4 6" xfId="31799"/>
    <cellStyle name="SAPBEXexcGood1 3 4 6 2" xfId="31800"/>
    <cellStyle name="SAPBEXexcGood1 3 4 6 2 2" xfId="31801"/>
    <cellStyle name="SAPBEXexcGood1 3 4 6 2 3" xfId="31802"/>
    <cellStyle name="SAPBEXexcGood1 3 4 6 3" xfId="31803"/>
    <cellStyle name="SAPBEXexcGood1 3 4 6 4" xfId="31804"/>
    <cellStyle name="SAPBEXexcGood1 3 4 7" xfId="31805"/>
    <cellStyle name="SAPBEXexcGood1 3 4 7 2" xfId="31806"/>
    <cellStyle name="SAPBEXexcGood1 3 4 7 3" xfId="31807"/>
    <cellStyle name="SAPBEXexcGood1 3 4 8" xfId="31808"/>
    <cellStyle name="SAPBEXexcGood1 3 4 9" xfId="31809"/>
    <cellStyle name="SAPBEXexcGood1 3 4_Other Benefits Allocation %" xfId="31810"/>
    <cellStyle name="SAPBEXexcGood1 3 5" xfId="31811"/>
    <cellStyle name="SAPBEXexcGood1 3 5 2" xfId="31812"/>
    <cellStyle name="SAPBEXexcGood1 3 5 2 2" xfId="31813"/>
    <cellStyle name="SAPBEXexcGood1 3 5 2 2 2" xfId="31814"/>
    <cellStyle name="SAPBEXexcGood1 3 5 2 3" xfId="31815"/>
    <cellStyle name="SAPBEXexcGood1 3 5 3" xfId="31816"/>
    <cellStyle name="SAPBEXexcGood1 3 5 3 2" xfId="31817"/>
    <cellStyle name="SAPBEXexcGood1 3 5 3 2 2" xfId="31818"/>
    <cellStyle name="SAPBEXexcGood1 3 5 3 3" xfId="31819"/>
    <cellStyle name="SAPBEXexcGood1 3 5 4" xfId="31820"/>
    <cellStyle name="SAPBEXexcGood1 3 5 4 2" xfId="31821"/>
    <cellStyle name="SAPBEXexcGood1 3 5 5" xfId="31822"/>
    <cellStyle name="SAPBEXexcGood1 3 5 5 2" xfId="31823"/>
    <cellStyle name="SAPBEXexcGood1 3 5 6" xfId="31824"/>
    <cellStyle name="SAPBEXexcGood1 3 6" xfId="31825"/>
    <cellStyle name="SAPBEXexcGood1 3 6 2" xfId="31826"/>
    <cellStyle name="SAPBEXexcGood1 3 6 2 2" xfId="31827"/>
    <cellStyle name="SAPBEXexcGood1 3 6 2 2 2" xfId="31828"/>
    <cellStyle name="SAPBEXexcGood1 3 6 2 3" xfId="31829"/>
    <cellStyle name="SAPBEXexcGood1 3 6 3" xfId="31830"/>
    <cellStyle name="SAPBEXexcGood1 3 6 3 2" xfId="31831"/>
    <cellStyle name="SAPBEXexcGood1 3 6 3 2 2" xfId="31832"/>
    <cellStyle name="SAPBEXexcGood1 3 6 3 3" xfId="31833"/>
    <cellStyle name="SAPBEXexcGood1 3 6 4" xfId="31834"/>
    <cellStyle name="SAPBEXexcGood1 3 6 4 2" xfId="31835"/>
    <cellStyle name="SAPBEXexcGood1 3 6 5" xfId="31836"/>
    <cellStyle name="SAPBEXexcGood1 3 6 5 2" xfId="31837"/>
    <cellStyle name="SAPBEXexcGood1 3 6 6" xfId="31838"/>
    <cellStyle name="SAPBEXexcGood1 3 7" xfId="31839"/>
    <cellStyle name="SAPBEXexcGood1 3 7 2" xfId="31840"/>
    <cellStyle name="SAPBEXexcGood1 3 7 2 2" xfId="31841"/>
    <cellStyle name="SAPBEXexcGood1 3 7 2 2 2" xfId="31842"/>
    <cellStyle name="SAPBEXexcGood1 3 7 2 3" xfId="31843"/>
    <cellStyle name="SAPBEXexcGood1 3 7 3" xfId="31844"/>
    <cellStyle name="SAPBEXexcGood1 3 7 3 2" xfId="31845"/>
    <cellStyle name="SAPBEXexcGood1 3 7 3 2 2" xfId="31846"/>
    <cellStyle name="SAPBEXexcGood1 3 7 3 3" xfId="31847"/>
    <cellStyle name="SAPBEXexcGood1 3 7 4" xfId="31848"/>
    <cellStyle name="SAPBEXexcGood1 3 7 4 2" xfId="31849"/>
    <cellStyle name="SAPBEXexcGood1 3 7 5" xfId="31850"/>
    <cellStyle name="SAPBEXexcGood1 3 7 5 2" xfId="31851"/>
    <cellStyle name="SAPBEXexcGood1 3 7 6" xfId="31852"/>
    <cellStyle name="SAPBEXexcGood1 3 8" xfId="31853"/>
    <cellStyle name="SAPBEXexcGood1 3 8 2" xfId="31854"/>
    <cellStyle name="SAPBEXexcGood1 3 8 2 2" xfId="31855"/>
    <cellStyle name="SAPBEXexcGood1 3 8 2 3" xfId="31856"/>
    <cellStyle name="SAPBEXexcGood1 3 8 3" xfId="31857"/>
    <cellStyle name="SAPBEXexcGood1 3 8 4" xfId="31858"/>
    <cellStyle name="SAPBEXexcGood1 3 9" xfId="31859"/>
    <cellStyle name="SAPBEXexcGood1 3 9 2" xfId="31860"/>
    <cellStyle name="SAPBEXexcGood1 3 9 2 2" xfId="31861"/>
    <cellStyle name="SAPBEXexcGood1 3 9 2 3" xfId="31862"/>
    <cellStyle name="SAPBEXexcGood1 3 9 3" xfId="31863"/>
    <cellStyle name="SAPBEXexcGood1 3 9 4" xfId="31864"/>
    <cellStyle name="SAPBEXexcGood1 3_401K Summary" xfId="31865"/>
    <cellStyle name="SAPBEXexcGood1 4" xfId="31866"/>
    <cellStyle name="SAPBEXexcGood1 4 10" xfId="31867"/>
    <cellStyle name="SAPBEXexcGood1 4 10 2" xfId="31868"/>
    <cellStyle name="SAPBEXexcGood1 4 10 2 2" xfId="31869"/>
    <cellStyle name="SAPBEXexcGood1 4 10 3" xfId="31870"/>
    <cellStyle name="SAPBEXexcGood1 4 11" xfId="31871"/>
    <cellStyle name="SAPBEXexcGood1 4 11 2" xfId="31872"/>
    <cellStyle name="SAPBEXexcGood1 4 11 2 2" xfId="31873"/>
    <cellStyle name="SAPBEXexcGood1 4 11 3" xfId="31874"/>
    <cellStyle name="SAPBEXexcGood1 4 12" xfId="31875"/>
    <cellStyle name="SAPBEXexcGood1 4 12 2" xfId="31876"/>
    <cellStyle name="SAPBEXexcGood1 4 13" xfId="31877"/>
    <cellStyle name="SAPBEXexcGood1 4 14" xfId="63297"/>
    <cellStyle name="SAPBEXexcGood1 4 2" xfId="31878"/>
    <cellStyle name="SAPBEXexcGood1 4 2 2" xfId="31879"/>
    <cellStyle name="SAPBEXexcGood1 4 2 2 2" xfId="31880"/>
    <cellStyle name="SAPBEXexcGood1 4 2 2 3" xfId="31881"/>
    <cellStyle name="SAPBEXexcGood1 4 2 3" xfId="31882"/>
    <cellStyle name="SAPBEXexcGood1 4 2 4" xfId="31883"/>
    <cellStyle name="SAPBEXexcGood1 4 2 5" xfId="63298"/>
    <cellStyle name="SAPBEXexcGood1 4 2_Other Benefits Allocation %" xfId="31884"/>
    <cellStyle name="SAPBEXexcGood1 4 3" xfId="31885"/>
    <cellStyle name="SAPBEXexcGood1 4 3 2" xfId="31886"/>
    <cellStyle name="SAPBEXexcGood1 4 3 2 2" xfId="31887"/>
    <cellStyle name="SAPBEXexcGood1 4 3 2 2 2" xfId="31888"/>
    <cellStyle name="SAPBEXexcGood1 4 3 2 2 2 2" xfId="31889"/>
    <cellStyle name="SAPBEXexcGood1 4 3 2 2 3" xfId="31890"/>
    <cellStyle name="SAPBEXexcGood1 4 3 2 3" xfId="31891"/>
    <cellStyle name="SAPBEXexcGood1 4 3 2 3 2" xfId="31892"/>
    <cellStyle name="SAPBEXexcGood1 4 3 2 3 2 2" xfId="31893"/>
    <cellStyle name="SAPBEXexcGood1 4 3 2 3 3" xfId="31894"/>
    <cellStyle name="SAPBEXexcGood1 4 3 2 4" xfId="31895"/>
    <cellStyle name="SAPBEXexcGood1 4 3 2 4 2" xfId="31896"/>
    <cellStyle name="SAPBEXexcGood1 4 3 2 5" xfId="31897"/>
    <cellStyle name="SAPBEXexcGood1 4 3 2 5 2" xfId="31898"/>
    <cellStyle name="SAPBEXexcGood1 4 3 2 6" xfId="31899"/>
    <cellStyle name="SAPBEXexcGood1 4 3 3" xfId="31900"/>
    <cellStyle name="SAPBEXexcGood1 4 3 3 2" xfId="31901"/>
    <cellStyle name="SAPBEXexcGood1 4 3 3 2 2" xfId="31902"/>
    <cellStyle name="SAPBEXexcGood1 4 3 3 2 2 2" xfId="31903"/>
    <cellStyle name="SAPBEXexcGood1 4 3 3 2 3" xfId="31904"/>
    <cellStyle name="SAPBEXexcGood1 4 3 3 3" xfId="31905"/>
    <cellStyle name="SAPBEXexcGood1 4 3 3 3 2" xfId="31906"/>
    <cellStyle name="SAPBEXexcGood1 4 3 3 3 2 2" xfId="31907"/>
    <cellStyle name="SAPBEXexcGood1 4 3 3 3 3" xfId="31908"/>
    <cellStyle name="SAPBEXexcGood1 4 3 3 4" xfId="31909"/>
    <cellStyle name="SAPBEXexcGood1 4 3 3 4 2" xfId="31910"/>
    <cellStyle name="SAPBEXexcGood1 4 3 3 5" xfId="31911"/>
    <cellStyle name="SAPBEXexcGood1 4 3 3 5 2" xfId="31912"/>
    <cellStyle name="SAPBEXexcGood1 4 3 3 6" xfId="31913"/>
    <cellStyle name="SAPBEXexcGood1 4 3 4" xfId="31914"/>
    <cellStyle name="SAPBEXexcGood1 4 3 4 2" xfId="31915"/>
    <cellStyle name="SAPBEXexcGood1 4 3 4 2 2" xfId="31916"/>
    <cellStyle name="SAPBEXexcGood1 4 3 4 3" xfId="31917"/>
    <cellStyle name="SAPBEXexcGood1 4 3 5" xfId="31918"/>
    <cellStyle name="SAPBEXexcGood1 4 3 5 2" xfId="31919"/>
    <cellStyle name="SAPBEXexcGood1 4 3 5 2 2" xfId="31920"/>
    <cellStyle name="SAPBEXexcGood1 4 3 5 3" xfId="31921"/>
    <cellStyle name="SAPBEXexcGood1 4 3 6" xfId="31922"/>
    <cellStyle name="SAPBEXexcGood1 4 3 6 2" xfId="31923"/>
    <cellStyle name="SAPBEXexcGood1 4 3 7" xfId="31924"/>
    <cellStyle name="SAPBEXexcGood1 4 3 7 2" xfId="31925"/>
    <cellStyle name="SAPBEXexcGood1 4 3 8" xfId="31926"/>
    <cellStyle name="SAPBEXexcGood1 4 3_Other Benefits Allocation %" xfId="31927"/>
    <cellStyle name="SAPBEXexcGood1 4 4" xfId="31928"/>
    <cellStyle name="SAPBEXexcGood1 4 4 2" xfId="31929"/>
    <cellStyle name="SAPBEXexcGood1 4 4 2 2" xfId="31930"/>
    <cellStyle name="SAPBEXexcGood1 4 4 2 3" xfId="31931"/>
    <cellStyle name="SAPBEXexcGood1 4 4 3" xfId="31932"/>
    <cellStyle name="SAPBEXexcGood1 4 4 4" xfId="31933"/>
    <cellStyle name="SAPBEXexcGood1 4 5" xfId="31934"/>
    <cellStyle name="SAPBEXexcGood1 4 5 2" xfId="31935"/>
    <cellStyle name="SAPBEXexcGood1 4 5 2 2" xfId="31936"/>
    <cellStyle name="SAPBEXexcGood1 4 5 2 3" xfId="31937"/>
    <cellStyle name="SAPBEXexcGood1 4 5 3" xfId="31938"/>
    <cellStyle name="SAPBEXexcGood1 4 5 4" xfId="31939"/>
    <cellStyle name="SAPBEXexcGood1 4 6" xfId="31940"/>
    <cellStyle name="SAPBEXexcGood1 4 6 2" xfId="31941"/>
    <cellStyle name="SAPBEXexcGood1 4 6 2 2" xfId="31942"/>
    <cellStyle name="SAPBEXexcGood1 4 6 2 3" xfId="31943"/>
    <cellStyle name="SAPBEXexcGood1 4 6 3" xfId="31944"/>
    <cellStyle name="SAPBEXexcGood1 4 6 4" xfId="31945"/>
    <cellStyle name="SAPBEXexcGood1 4 7" xfId="31946"/>
    <cellStyle name="SAPBEXexcGood1 4 7 2" xfId="31947"/>
    <cellStyle name="SAPBEXexcGood1 4 7 2 2" xfId="31948"/>
    <cellStyle name="SAPBEXexcGood1 4 7 3" xfId="31949"/>
    <cellStyle name="SAPBEXexcGood1 4 8" xfId="31950"/>
    <cellStyle name="SAPBEXexcGood1 4 8 2" xfId="31951"/>
    <cellStyle name="SAPBEXexcGood1 4 8 2 2" xfId="31952"/>
    <cellStyle name="SAPBEXexcGood1 4 8 3" xfId="31953"/>
    <cellStyle name="SAPBEXexcGood1 4 9" xfId="31954"/>
    <cellStyle name="SAPBEXexcGood1 4 9 2" xfId="31955"/>
    <cellStyle name="SAPBEXexcGood1 4 9 2 2" xfId="31956"/>
    <cellStyle name="SAPBEXexcGood1 4 9 3" xfId="31957"/>
    <cellStyle name="SAPBEXexcGood1 4_401K Summary" xfId="31958"/>
    <cellStyle name="SAPBEXexcGood1 5" xfId="31959"/>
    <cellStyle name="SAPBEXexcGood1 5 10" xfId="63299"/>
    <cellStyle name="SAPBEXexcGood1 5 2" xfId="31960"/>
    <cellStyle name="SAPBEXexcGood1 5 2 2" xfId="31961"/>
    <cellStyle name="SAPBEXexcGood1 5 2 2 2" xfId="31962"/>
    <cellStyle name="SAPBEXexcGood1 5 2 2 3" xfId="31963"/>
    <cellStyle name="SAPBEXexcGood1 5 2 3" xfId="31964"/>
    <cellStyle name="SAPBEXexcGood1 5 2 4" xfId="31965"/>
    <cellStyle name="SAPBEXexcGood1 5 2 5" xfId="63300"/>
    <cellStyle name="SAPBEXexcGood1 5 3" xfId="31966"/>
    <cellStyle name="SAPBEXexcGood1 5 3 2" xfId="31967"/>
    <cellStyle name="SAPBEXexcGood1 5 3 2 2" xfId="31968"/>
    <cellStyle name="SAPBEXexcGood1 5 3 2 3" xfId="31969"/>
    <cellStyle name="SAPBEXexcGood1 5 3 3" xfId="31970"/>
    <cellStyle name="SAPBEXexcGood1 5 3 4" xfId="31971"/>
    <cellStyle name="SAPBEXexcGood1 5 4" xfId="31972"/>
    <cellStyle name="SAPBEXexcGood1 5 4 2" xfId="31973"/>
    <cellStyle name="SAPBEXexcGood1 5 4 2 2" xfId="31974"/>
    <cellStyle name="SAPBEXexcGood1 5 4 2 3" xfId="31975"/>
    <cellStyle name="SAPBEXexcGood1 5 4 3" xfId="31976"/>
    <cellStyle name="SAPBEXexcGood1 5 4 4" xfId="31977"/>
    <cellStyle name="SAPBEXexcGood1 5 5" xfId="31978"/>
    <cellStyle name="SAPBEXexcGood1 5 5 2" xfId="31979"/>
    <cellStyle name="SAPBEXexcGood1 5 5 2 2" xfId="31980"/>
    <cellStyle name="SAPBEXexcGood1 5 5 2 3" xfId="31981"/>
    <cellStyle name="SAPBEXexcGood1 5 5 3" xfId="31982"/>
    <cellStyle name="SAPBEXexcGood1 5 5 4" xfId="31983"/>
    <cellStyle name="SAPBEXexcGood1 5 6" xfId="31984"/>
    <cellStyle name="SAPBEXexcGood1 5 6 2" xfId="31985"/>
    <cellStyle name="SAPBEXexcGood1 5 6 2 2" xfId="31986"/>
    <cellStyle name="SAPBEXexcGood1 5 6 2 3" xfId="31987"/>
    <cellStyle name="SAPBEXexcGood1 5 6 3" xfId="31988"/>
    <cellStyle name="SAPBEXexcGood1 5 6 4" xfId="31989"/>
    <cellStyle name="SAPBEXexcGood1 5 7" xfId="31990"/>
    <cellStyle name="SAPBEXexcGood1 5 7 2" xfId="31991"/>
    <cellStyle name="SAPBEXexcGood1 5 7 3" xfId="31992"/>
    <cellStyle name="SAPBEXexcGood1 5 8" xfId="31993"/>
    <cellStyle name="SAPBEXexcGood1 5 9" xfId="31994"/>
    <cellStyle name="SAPBEXexcGood1 5_Other Benefits Allocation %" xfId="31995"/>
    <cellStyle name="SAPBEXexcGood1 6" xfId="31996"/>
    <cellStyle name="SAPBEXexcGood1 6 10" xfId="63301"/>
    <cellStyle name="SAPBEXexcGood1 6 2" xfId="31997"/>
    <cellStyle name="SAPBEXexcGood1 6 2 2" xfId="31998"/>
    <cellStyle name="SAPBEXexcGood1 6 2 2 2" xfId="31999"/>
    <cellStyle name="SAPBEXexcGood1 6 2 2 3" xfId="32000"/>
    <cellStyle name="SAPBEXexcGood1 6 2 3" xfId="32001"/>
    <cellStyle name="SAPBEXexcGood1 6 2 4" xfId="32002"/>
    <cellStyle name="SAPBEXexcGood1 6 3" xfId="32003"/>
    <cellStyle name="SAPBEXexcGood1 6 3 2" xfId="32004"/>
    <cellStyle name="SAPBEXexcGood1 6 3 2 2" xfId="32005"/>
    <cellStyle name="SAPBEXexcGood1 6 3 2 3" xfId="32006"/>
    <cellStyle name="SAPBEXexcGood1 6 3 3" xfId="32007"/>
    <cellStyle name="SAPBEXexcGood1 6 3 4" xfId="32008"/>
    <cellStyle name="SAPBEXexcGood1 6 4" xfId="32009"/>
    <cellStyle name="SAPBEXexcGood1 6 4 2" xfId="32010"/>
    <cellStyle name="SAPBEXexcGood1 6 4 2 2" xfId="32011"/>
    <cellStyle name="SAPBEXexcGood1 6 4 2 3" xfId="32012"/>
    <cellStyle name="SAPBEXexcGood1 6 4 3" xfId="32013"/>
    <cellStyle name="SAPBEXexcGood1 6 4 4" xfId="32014"/>
    <cellStyle name="SAPBEXexcGood1 6 5" xfId="32015"/>
    <cellStyle name="SAPBEXexcGood1 6 5 2" xfId="32016"/>
    <cellStyle name="SAPBEXexcGood1 6 5 2 2" xfId="32017"/>
    <cellStyle name="SAPBEXexcGood1 6 5 2 3" xfId="32018"/>
    <cellStyle name="SAPBEXexcGood1 6 5 3" xfId="32019"/>
    <cellStyle name="SAPBEXexcGood1 6 5 4" xfId="32020"/>
    <cellStyle name="SAPBEXexcGood1 6 6" xfId="32021"/>
    <cellStyle name="SAPBEXexcGood1 6 6 2" xfId="32022"/>
    <cellStyle name="SAPBEXexcGood1 6 6 2 2" xfId="32023"/>
    <cellStyle name="SAPBEXexcGood1 6 6 2 3" xfId="32024"/>
    <cellStyle name="SAPBEXexcGood1 6 6 3" xfId="32025"/>
    <cellStyle name="SAPBEXexcGood1 6 6 4" xfId="32026"/>
    <cellStyle name="SAPBEXexcGood1 6 7" xfId="32027"/>
    <cellStyle name="SAPBEXexcGood1 6 7 2" xfId="32028"/>
    <cellStyle name="SAPBEXexcGood1 6 7 3" xfId="32029"/>
    <cellStyle name="SAPBEXexcGood1 6 8" xfId="32030"/>
    <cellStyle name="SAPBEXexcGood1 6 9" xfId="32031"/>
    <cellStyle name="SAPBEXexcGood1 6_Other Benefits Allocation %" xfId="32032"/>
    <cellStyle name="SAPBEXexcGood1 7" xfId="32033"/>
    <cellStyle name="SAPBEXexcGood1 7 2" xfId="32034"/>
    <cellStyle name="SAPBEXexcGood1 7 2 2" xfId="32035"/>
    <cellStyle name="SAPBEXexcGood1 7 2 3" xfId="32036"/>
    <cellStyle name="SAPBEXexcGood1 7 3" xfId="32037"/>
    <cellStyle name="SAPBEXexcGood1 7 4" xfId="32038"/>
    <cellStyle name="SAPBEXexcGood1 7_Other Benefits Allocation %" xfId="32039"/>
    <cellStyle name="SAPBEXexcGood1 8" xfId="32040"/>
    <cellStyle name="SAPBEXexcGood1 8 2" xfId="32041"/>
    <cellStyle name="SAPBEXexcGood1 8 2 2" xfId="32042"/>
    <cellStyle name="SAPBEXexcGood1 8 2 3" xfId="32043"/>
    <cellStyle name="SAPBEXexcGood1 8 3" xfId="32044"/>
    <cellStyle name="SAPBEXexcGood1 8 4" xfId="32045"/>
    <cellStyle name="SAPBEXexcGood1 8_Other Benefits Allocation %" xfId="32046"/>
    <cellStyle name="SAPBEXexcGood1 9" xfId="32047"/>
    <cellStyle name="SAPBEXexcGood1 9 2" xfId="32048"/>
    <cellStyle name="SAPBEXexcGood1 9 2 2" xfId="32049"/>
    <cellStyle name="SAPBEXexcGood1 9 2 2 2" xfId="32050"/>
    <cellStyle name="SAPBEXexcGood1 9 2 2 2 2" xfId="32051"/>
    <cellStyle name="SAPBEXexcGood1 9 2 2 3" xfId="32052"/>
    <cellStyle name="SAPBEXexcGood1 9 2 3" xfId="32053"/>
    <cellStyle name="SAPBEXexcGood1 9 2 3 2" xfId="32054"/>
    <cellStyle name="SAPBEXexcGood1 9 2 3 2 2" xfId="32055"/>
    <cellStyle name="SAPBEXexcGood1 9 2 3 3" xfId="32056"/>
    <cellStyle name="SAPBEXexcGood1 9 2 4" xfId="32057"/>
    <cellStyle name="SAPBEXexcGood1 9 2 4 2" xfId="32058"/>
    <cellStyle name="SAPBEXexcGood1 9 2 5" xfId="32059"/>
    <cellStyle name="SAPBEXexcGood1 9 2 5 2" xfId="32060"/>
    <cellStyle name="SAPBEXexcGood1 9 2 6" xfId="32061"/>
    <cellStyle name="SAPBEXexcGood1 9 3" xfId="32062"/>
    <cellStyle name="SAPBEXexcGood1 9 3 2" xfId="32063"/>
    <cellStyle name="SAPBEXexcGood1 9 3 2 2" xfId="32064"/>
    <cellStyle name="SAPBEXexcGood1 9 3 2 2 2" xfId="32065"/>
    <cellStyle name="SAPBEXexcGood1 9 3 2 3" xfId="32066"/>
    <cellStyle name="SAPBEXexcGood1 9 3 3" xfId="32067"/>
    <cellStyle name="SAPBEXexcGood1 9 3 3 2" xfId="32068"/>
    <cellStyle name="SAPBEXexcGood1 9 3 3 2 2" xfId="32069"/>
    <cellStyle name="SAPBEXexcGood1 9 3 3 3" xfId="32070"/>
    <cellStyle name="SAPBEXexcGood1 9 3 4" xfId="32071"/>
    <cellStyle name="SAPBEXexcGood1 9 3 4 2" xfId="32072"/>
    <cellStyle name="SAPBEXexcGood1 9 3 5" xfId="32073"/>
    <cellStyle name="SAPBEXexcGood1 9 3 5 2" xfId="32074"/>
    <cellStyle name="SAPBEXexcGood1 9 3 6" xfId="32075"/>
    <cellStyle name="SAPBEXexcGood1 9 4" xfId="32076"/>
    <cellStyle name="SAPBEXexcGood1 9 4 2" xfId="32077"/>
    <cellStyle name="SAPBEXexcGood1 9 4 2 2" xfId="32078"/>
    <cellStyle name="SAPBEXexcGood1 9 4 3" xfId="32079"/>
    <cellStyle name="SAPBEXexcGood1 9 5" xfId="32080"/>
    <cellStyle name="SAPBEXexcGood1 9 5 2" xfId="32081"/>
    <cellStyle name="SAPBEXexcGood1 9 5 2 2" xfId="32082"/>
    <cellStyle name="SAPBEXexcGood1 9 5 3" xfId="32083"/>
    <cellStyle name="SAPBEXexcGood1 9 6" xfId="32084"/>
    <cellStyle name="SAPBEXexcGood1 9 6 2" xfId="32085"/>
    <cellStyle name="SAPBEXexcGood1 9 7" xfId="32086"/>
    <cellStyle name="SAPBEXexcGood1 9 7 2" xfId="32087"/>
    <cellStyle name="SAPBEXexcGood1 9 8" xfId="32088"/>
    <cellStyle name="SAPBEXexcGood1 9_Other Benefits Allocation %" xfId="32089"/>
    <cellStyle name="SAPBEXexcGood1_2015 WV1 (as of May 2015)" xfId="32090"/>
    <cellStyle name="SAPBEXexcGood2" xfId="32091"/>
    <cellStyle name="SAPBEXexcGood2 10" xfId="32092"/>
    <cellStyle name="SAPBEXexcGood2 10 2" xfId="32093"/>
    <cellStyle name="SAPBEXexcGood2 10 2 2" xfId="32094"/>
    <cellStyle name="SAPBEXexcGood2 10 2 2 2" xfId="32095"/>
    <cellStyle name="SAPBEXexcGood2 10 2 3" xfId="32096"/>
    <cellStyle name="SAPBEXexcGood2 10 3" xfId="32097"/>
    <cellStyle name="SAPBEXexcGood2 10 3 2" xfId="32098"/>
    <cellStyle name="SAPBEXexcGood2 10 3 2 2" xfId="32099"/>
    <cellStyle name="SAPBEXexcGood2 10 3 3" xfId="32100"/>
    <cellStyle name="SAPBEXexcGood2 10 4" xfId="32101"/>
    <cellStyle name="SAPBEXexcGood2 10 4 2" xfId="32102"/>
    <cellStyle name="SAPBEXexcGood2 10 5" xfId="32103"/>
    <cellStyle name="SAPBEXexcGood2 10 5 2" xfId="32104"/>
    <cellStyle name="SAPBEXexcGood2 10 6" xfId="32105"/>
    <cellStyle name="SAPBEXexcGood2 11" xfId="32106"/>
    <cellStyle name="SAPBEXexcGood2 11 2" xfId="32107"/>
    <cellStyle name="SAPBEXexcGood2 11 2 2" xfId="32108"/>
    <cellStyle name="SAPBEXexcGood2 11 2 2 2" xfId="32109"/>
    <cellStyle name="SAPBEXexcGood2 11 2 3" xfId="32110"/>
    <cellStyle name="SAPBEXexcGood2 11 3" xfId="32111"/>
    <cellStyle name="SAPBEXexcGood2 11 3 2" xfId="32112"/>
    <cellStyle name="SAPBEXexcGood2 11 3 2 2" xfId="32113"/>
    <cellStyle name="SAPBEXexcGood2 11 3 3" xfId="32114"/>
    <cellStyle name="SAPBEXexcGood2 11 4" xfId="32115"/>
    <cellStyle name="SAPBEXexcGood2 11 4 2" xfId="32116"/>
    <cellStyle name="SAPBEXexcGood2 11 5" xfId="32117"/>
    <cellStyle name="SAPBEXexcGood2 11 5 2" xfId="32118"/>
    <cellStyle name="SAPBEXexcGood2 11 6" xfId="32119"/>
    <cellStyle name="SAPBEXexcGood2 12" xfId="32120"/>
    <cellStyle name="SAPBEXexcGood2 12 2" xfId="32121"/>
    <cellStyle name="SAPBEXexcGood2 12 2 2" xfId="32122"/>
    <cellStyle name="SAPBEXexcGood2 12 2 2 2" xfId="32123"/>
    <cellStyle name="SAPBEXexcGood2 12 2 3" xfId="32124"/>
    <cellStyle name="SAPBEXexcGood2 12 3" xfId="32125"/>
    <cellStyle name="SAPBEXexcGood2 12 3 2" xfId="32126"/>
    <cellStyle name="SAPBEXexcGood2 12 3 2 2" xfId="32127"/>
    <cellStyle name="SAPBEXexcGood2 12 3 3" xfId="32128"/>
    <cellStyle name="SAPBEXexcGood2 12 4" xfId="32129"/>
    <cellStyle name="SAPBEXexcGood2 12 4 2" xfId="32130"/>
    <cellStyle name="SAPBEXexcGood2 12 5" xfId="32131"/>
    <cellStyle name="SAPBEXexcGood2 12 5 2" xfId="32132"/>
    <cellStyle name="SAPBEXexcGood2 12 6" xfId="32133"/>
    <cellStyle name="SAPBEXexcGood2 13" xfId="32134"/>
    <cellStyle name="SAPBEXexcGood2 13 2" xfId="32135"/>
    <cellStyle name="SAPBEXexcGood2 13 2 2" xfId="32136"/>
    <cellStyle name="SAPBEXexcGood2 13 3" xfId="32137"/>
    <cellStyle name="SAPBEXexcGood2 14" xfId="32138"/>
    <cellStyle name="SAPBEXexcGood2 14 2" xfId="32139"/>
    <cellStyle name="SAPBEXexcGood2 14 2 2" xfId="32140"/>
    <cellStyle name="SAPBEXexcGood2 14 3" xfId="32141"/>
    <cellStyle name="SAPBEXexcGood2 15" xfId="32142"/>
    <cellStyle name="SAPBEXexcGood2 15 2" xfId="32143"/>
    <cellStyle name="SAPBEXexcGood2 15 2 2" xfId="32144"/>
    <cellStyle name="SAPBEXexcGood2 15 3" xfId="32145"/>
    <cellStyle name="SAPBEXexcGood2 16" xfId="32146"/>
    <cellStyle name="SAPBEXexcGood2 17" xfId="32147"/>
    <cellStyle name="SAPBEXexcGood2 18" xfId="63302"/>
    <cellStyle name="SAPBEXexcGood2 2" xfId="32148"/>
    <cellStyle name="SAPBEXexcGood2 2 10" xfId="32149"/>
    <cellStyle name="SAPBEXexcGood2 2 10 2" xfId="32150"/>
    <cellStyle name="SAPBEXexcGood2 2 10 2 2" xfId="32151"/>
    <cellStyle name="SAPBEXexcGood2 2 10 3" xfId="32152"/>
    <cellStyle name="SAPBEXexcGood2 2 11" xfId="32153"/>
    <cellStyle name="SAPBEXexcGood2 2 11 2" xfId="32154"/>
    <cellStyle name="SAPBEXexcGood2 2 11 2 2" xfId="32155"/>
    <cellStyle name="SAPBEXexcGood2 2 11 3" xfId="32156"/>
    <cellStyle name="SAPBEXexcGood2 2 12" xfId="32157"/>
    <cellStyle name="SAPBEXexcGood2 2 12 2" xfId="32158"/>
    <cellStyle name="SAPBEXexcGood2 2 12 2 2" xfId="32159"/>
    <cellStyle name="SAPBEXexcGood2 2 12 3" xfId="32160"/>
    <cellStyle name="SAPBEXexcGood2 2 13" xfId="32161"/>
    <cellStyle name="SAPBEXexcGood2 2 13 2" xfId="32162"/>
    <cellStyle name="SAPBEXexcGood2 2 13 2 2" xfId="32163"/>
    <cellStyle name="SAPBEXexcGood2 2 13 3" xfId="32164"/>
    <cellStyle name="SAPBEXexcGood2 2 14" xfId="32165"/>
    <cellStyle name="SAPBEXexcGood2 2 14 2" xfId="32166"/>
    <cellStyle name="SAPBEXexcGood2 2 14 3" xfId="32167"/>
    <cellStyle name="SAPBEXexcGood2 2 15" xfId="32168"/>
    <cellStyle name="SAPBEXexcGood2 2 16" xfId="32169"/>
    <cellStyle name="SAPBEXexcGood2 2 17" xfId="63303"/>
    <cellStyle name="SAPBEXexcGood2 2 2" xfId="32170"/>
    <cellStyle name="SAPBEXexcGood2 2 2 10" xfId="32171"/>
    <cellStyle name="SAPBEXexcGood2 2 2 10 2" xfId="32172"/>
    <cellStyle name="SAPBEXexcGood2 2 2 10 2 2" xfId="32173"/>
    <cellStyle name="SAPBEXexcGood2 2 2 10 3" xfId="32174"/>
    <cellStyle name="SAPBEXexcGood2 2 2 11" xfId="32175"/>
    <cellStyle name="SAPBEXexcGood2 2 2 11 2" xfId="32176"/>
    <cellStyle name="SAPBEXexcGood2 2 2 11 2 2" xfId="32177"/>
    <cellStyle name="SAPBEXexcGood2 2 2 11 3" xfId="32178"/>
    <cellStyle name="SAPBEXexcGood2 2 2 12" xfId="32179"/>
    <cellStyle name="SAPBEXexcGood2 2 2 13" xfId="63304"/>
    <cellStyle name="SAPBEXexcGood2 2 2 2" xfId="32180"/>
    <cellStyle name="SAPBEXexcGood2 2 2 2 10" xfId="63305"/>
    <cellStyle name="SAPBEXexcGood2 2 2 2 2" xfId="32181"/>
    <cellStyle name="SAPBEXexcGood2 2 2 2 2 2" xfId="32182"/>
    <cellStyle name="SAPBEXexcGood2 2 2 2 2 2 2" xfId="32183"/>
    <cellStyle name="SAPBEXexcGood2 2 2 2 2 2 2 2" xfId="32184"/>
    <cellStyle name="SAPBEXexcGood2 2 2 2 2 2 3" xfId="32185"/>
    <cellStyle name="SAPBEXexcGood2 2 2 2 2 3" xfId="32186"/>
    <cellStyle name="SAPBEXexcGood2 2 2 2 2 3 2" xfId="32187"/>
    <cellStyle name="SAPBEXexcGood2 2 2 2 2 3 2 2" xfId="32188"/>
    <cellStyle name="SAPBEXexcGood2 2 2 2 2 3 3" xfId="32189"/>
    <cellStyle name="SAPBEXexcGood2 2 2 2 2 4" xfId="32190"/>
    <cellStyle name="SAPBEXexcGood2 2 2 2 2 4 2" xfId="32191"/>
    <cellStyle name="SAPBEXexcGood2 2 2 2 2 5" xfId="32192"/>
    <cellStyle name="SAPBEXexcGood2 2 2 2 2 5 2" xfId="32193"/>
    <cellStyle name="SAPBEXexcGood2 2 2 2 2 6" xfId="32194"/>
    <cellStyle name="SAPBEXexcGood2 2 2 2 3" xfId="32195"/>
    <cellStyle name="SAPBEXexcGood2 2 2 2 3 2" xfId="32196"/>
    <cellStyle name="SAPBEXexcGood2 2 2 2 3 2 2" xfId="32197"/>
    <cellStyle name="SAPBEXexcGood2 2 2 2 3 2 2 2" xfId="32198"/>
    <cellStyle name="SAPBEXexcGood2 2 2 2 3 2 3" xfId="32199"/>
    <cellStyle name="SAPBEXexcGood2 2 2 2 3 3" xfId="32200"/>
    <cellStyle name="SAPBEXexcGood2 2 2 2 3 3 2" xfId="32201"/>
    <cellStyle name="SAPBEXexcGood2 2 2 2 3 3 2 2" xfId="32202"/>
    <cellStyle name="SAPBEXexcGood2 2 2 2 3 3 3" xfId="32203"/>
    <cellStyle name="SAPBEXexcGood2 2 2 2 3 4" xfId="32204"/>
    <cellStyle name="SAPBEXexcGood2 2 2 2 3 4 2" xfId="32205"/>
    <cellStyle name="SAPBEXexcGood2 2 2 2 3 5" xfId="32206"/>
    <cellStyle name="SAPBEXexcGood2 2 2 2 3 5 2" xfId="32207"/>
    <cellStyle name="SAPBEXexcGood2 2 2 2 3 6" xfId="32208"/>
    <cellStyle name="SAPBEXexcGood2 2 2 2 4" xfId="32209"/>
    <cellStyle name="SAPBEXexcGood2 2 2 2 4 2" xfId="32210"/>
    <cellStyle name="SAPBEXexcGood2 2 2 2 4 2 2" xfId="32211"/>
    <cellStyle name="SAPBEXexcGood2 2 2 2 4 2 2 2" xfId="32212"/>
    <cellStyle name="SAPBEXexcGood2 2 2 2 4 2 3" xfId="32213"/>
    <cellStyle name="SAPBEXexcGood2 2 2 2 4 3" xfId="32214"/>
    <cellStyle name="SAPBEXexcGood2 2 2 2 4 3 2" xfId="32215"/>
    <cellStyle name="SAPBEXexcGood2 2 2 2 4 3 2 2" xfId="32216"/>
    <cellStyle name="SAPBEXexcGood2 2 2 2 4 3 3" xfId="32217"/>
    <cellStyle name="SAPBEXexcGood2 2 2 2 4 4" xfId="32218"/>
    <cellStyle name="SAPBEXexcGood2 2 2 2 4 4 2" xfId="32219"/>
    <cellStyle name="SAPBEXexcGood2 2 2 2 4 5" xfId="32220"/>
    <cellStyle name="SAPBEXexcGood2 2 2 2 4 5 2" xfId="32221"/>
    <cellStyle name="SAPBEXexcGood2 2 2 2 4 6" xfId="32222"/>
    <cellStyle name="SAPBEXexcGood2 2 2 2 5" xfId="32223"/>
    <cellStyle name="SAPBEXexcGood2 2 2 2 5 2" xfId="32224"/>
    <cellStyle name="SAPBEXexcGood2 2 2 2 5 2 2" xfId="32225"/>
    <cellStyle name="SAPBEXexcGood2 2 2 2 5 2 3" xfId="32226"/>
    <cellStyle name="SAPBEXexcGood2 2 2 2 5 3" xfId="32227"/>
    <cellStyle name="SAPBEXexcGood2 2 2 2 5 4" xfId="32228"/>
    <cellStyle name="SAPBEXexcGood2 2 2 2 6" xfId="32229"/>
    <cellStyle name="SAPBEXexcGood2 2 2 2 6 2" xfId="32230"/>
    <cellStyle name="SAPBEXexcGood2 2 2 2 6 2 2" xfId="32231"/>
    <cellStyle name="SAPBEXexcGood2 2 2 2 6 2 3" xfId="32232"/>
    <cellStyle name="SAPBEXexcGood2 2 2 2 6 3" xfId="32233"/>
    <cellStyle name="SAPBEXexcGood2 2 2 2 6 4" xfId="32234"/>
    <cellStyle name="SAPBEXexcGood2 2 2 2 7" xfId="32235"/>
    <cellStyle name="SAPBEXexcGood2 2 2 2 7 2" xfId="32236"/>
    <cellStyle name="SAPBEXexcGood2 2 2 2 7 3" xfId="32237"/>
    <cellStyle name="SAPBEXexcGood2 2 2 2 8" xfId="32238"/>
    <cellStyle name="SAPBEXexcGood2 2 2 2 9" xfId="32239"/>
    <cellStyle name="SAPBEXexcGood2 2 2 2_Other Benefits Allocation %" xfId="32240"/>
    <cellStyle name="SAPBEXexcGood2 2 2 3" xfId="32241"/>
    <cellStyle name="SAPBEXexcGood2 2 2 3 2" xfId="32242"/>
    <cellStyle name="SAPBEXexcGood2 2 2 3 2 2" xfId="32243"/>
    <cellStyle name="SAPBEXexcGood2 2 2 3 2 2 2" xfId="32244"/>
    <cellStyle name="SAPBEXexcGood2 2 2 3 2 2 2 2" xfId="32245"/>
    <cellStyle name="SAPBEXexcGood2 2 2 3 2 2 3" xfId="32246"/>
    <cellStyle name="SAPBEXexcGood2 2 2 3 2 3" xfId="32247"/>
    <cellStyle name="SAPBEXexcGood2 2 2 3 2 3 2" xfId="32248"/>
    <cellStyle name="SAPBEXexcGood2 2 2 3 2 3 2 2" xfId="32249"/>
    <cellStyle name="SAPBEXexcGood2 2 2 3 2 3 3" xfId="32250"/>
    <cellStyle name="SAPBEXexcGood2 2 2 3 2 4" xfId="32251"/>
    <cellStyle name="SAPBEXexcGood2 2 2 3 2 4 2" xfId="32252"/>
    <cellStyle name="SAPBEXexcGood2 2 2 3 2 5" xfId="32253"/>
    <cellStyle name="SAPBEXexcGood2 2 2 3 2 5 2" xfId="32254"/>
    <cellStyle name="SAPBEXexcGood2 2 2 3 2 6" xfId="32255"/>
    <cellStyle name="SAPBEXexcGood2 2 2 3 3" xfId="32256"/>
    <cellStyle name="SAPBEXexcGood2 2 2 3 3 2" xfId="32257"/>
    <cellStyle name="SAPBEXexcGood2 2 2 3 3 2 2" xfId="32258"/>
    <cellStyle name="SAPBEXexcGood2 2 2 3 3 2 2 2" xfId="32259"/>
    <cellStyle name="SAPBEXexcGood2 2 2 3 3 2 3" xfId="32260"/>
    <cellStyle name="SAPBEXexcGood2 2 2 3 3 3" xfId="32261"/>
    <cellStyle name="SAPBEXexcGood2 2 2 3 3 3 2" xfId="32262"/>
    <cellStyle name="SAPBEXexcGood2 2 2 3 3 3 2 2" xfId="32263"/>
    <cellStyle name="SAPBEXexcGood2 2 2 3 3 3 3" xfId="32264"/>
    <cellStyle name="SAPBEXexcGood2 2 2 3 3 4" xfId="32265"/>
    <cellStyle name="SAPBEXexcGood2 2 2 3 3 4 2" xfId="32266"/>
    <cellStyle name="SAPBEXexcGood2 2 2 3 3 5" xfId="32267"/>
    <cellStyle name="SAPBEXexcGood2 2 2 3 3 5 2" xfId="32268"/>
    <cellStyle name="SAPBEXexcGood2 2 2 3 3 6" xfId="32269"/>
    <cellStyle name="SAPBEXexcGood2 2 2 3 4" xfId="32270"/>
    <cellStyle name="SAPBEXexcGood2 2 2 3 4 2" xfId="32271"/>
    <cellStyle name="SAPBEXexcGood2 2 2 3 4 2 2" xfId="32272"/>
    <cellStyle name="SAPBEXexcGood2 2 2 3 4 2 3" xfId="32273"/>
    <cellStyle name="SAPBEXexcGood2 2 2 3 4 3" xfId="32274"/>
    <cellStyle name="SAPBEXexcGood2 2 2 3 4 4" xfId="32275"/>
    <cellStyle name="SAPBEXexcGood2 2 2 3 5" xfId="32276"/>
    <cellStyle name="SAPBEXexcGood2 2 2 3 5 2" xfId="32277"/>
    <cellStyle name="SAPBEXexcGood2 2 2 3 5 2 2" xfId="32278"/>
    <cellStyle name="SAPBEXexcGood2 2 2 3 5 2 3" xfId="32279"/>
    <cellStyle name="SAPBEXexcGood2 2 2 3 5 3" xfId="32280"/>
    <cellStyle name="SAPBEXexcGood2 2 2 3 5 4" xfId="32281"/>
    <cellStyle name="SAPBEXexcGood2 2 2 3 6" xfId="32282"/>
    <cellStyle name="SAPBEXexcGood2 2 2 3 6 2" xfId="32283"/>
    <cellStyle name="SAPBEXexcGood2 2 2 3 6 2 2" xfId="32284"/>
    <cellStyle name="SAPBEXexcGood2 2 2 3 6 2 3" xfId="32285"/>
    <cellStyle name="SAPBEXexcGood2 2 2 3 6 3" xfId="32286"/>
    <cellStyle name="SAPBEXexcGood2 2 2 3 6 4" xfId="32287"/>
    <cellStyle name="SAPBEXexcGood2 2 2 3 7" xfId="32288"/>
    <cellStyle name="SAPBEXexcGood2 2 2 3 7 2" xfId="32289"/>
    <cellStyle name="SAPBEXexcGood2 2 2 3 7 3" xfId="32290"/>
    <cellStyle name="SAPBEXexcGood2 2 2 3 8" xfId="32291"/>
    <cellStyle name="SAPBEXexcGood2 2 2 3 9" xfId="32292"/>
    <cellStyle name="SAPBEXexcGood2 2 2 3_Other Benefits Allocation %" xfId="32293"/>
    <cellStyle name="SAPBEXexcGood2 2 2 4" xfId="32294"/>
    <cellStyle name="SAPBEXexcGood2 2 2 4 2" xfId="32295"/>
    <cellStyle name="SAPBEXexcGood2 2 2 4 2 2" xfId="32296"/>
    <cellStyle name="SAPBEXexcGood2 2 2 4 2 2 2" xfId="32297"/>
    <cellStyle name="SAPBEXexcGood2 2 2 4 2 2 3" xfId="32298"/>
    <cellStyle name="SAPBEXexcGood2 2 2 4 2 3" xfId="32299"/>
    <cellStyle name="SAPBEXexcGood2 2 2 4 2 4" xfId="32300"/>
    <cellStyle name="SAPBEXexcGood2 2 2 4 3" xfId="32301"/>
    <cellStyle name="SAPBEXexcGood2 2 2 4 3 2" xfId="32302"/>
    <cellStyle name="SAPBEXexcGood2 2 2 4 3 2 2" xfId="32303"/>
    <cellStyle name="SAPBEXexcGood2 2 2 4 3 2 3" xfId="32304"/>
    <cellStyle name="SAPBEXexcGood2 2 2 4 3 3" xfId="32305"/>
    <cellStyle name="SAPBEXexcGood2 2 2 4 3 4" xfId="32306"/>
    <cellStyle name="SAPBEXexcGood2 2 2 4 4" xfId="32307"/>
    <cellStyle name="SAPBEXexcGood2 2 2 4 4 2" xfId="32308"/>
    <cellStyle name="SAPBEXexcGood2 2 2 4 4 2 2" xfId="32309"/>
    <cellStyle name="SAPBEXexcGood2 2 2 4 4 2 3" xfId="32310"/>
    <cellStyle name="SAPBEXexcGood2 2 2 4 4 3" xfId="32311"/>
    <cellStyle name="SAPBEXexcGood2 2 2 4 4 4" xfId="32312"/>
    <cellStyle name="SAPBEXexcGood2 2 2 4 5" xfId="32313"/>
    <cellStyle name="SAPBEXexcGood2 2 2 4 5 2" xfId="32314"/>
    <cellStyle name="SAPBEXexcGood2 2 2 4 5 2 2" xfId="32315"/>
    <cellStyle name="SAPBEXexcGood2 2 2 4 5 2 3" xfId="32316"/>
    <cellStyle name="SAPBEXexcGood2 2 2 4 5 3" xfId="32317"/>
    <cellStyle name="SAPBEXexcGood2 2 2 4 5 4" xfId="32318"/>
    <cellStyle name="SAPBEXexcGood2 2 2 4 6" xfId="32319"/>
    <cellStyle name="SAPBEXexcGood2 2 2 4 6 2" xfId="32320"/>
    <cellStyle name="SAPBEXexcGood2 2 2 4 6 2 2" xfId="32321"/>
    <cellStyle name="SAPBEXexcGood2 2 2 4 6 2 3" xfId="32322"/>
    <cellStyle name="SAPBEXexcGood2 2 2 4 6 3" xfId="32323"/>
    <cellStyle name="SAPBEXexcGood2 2 2 4 6 4" xfId="32324"/>
    <cellStyle name="SAPBEXexcGood2 2 2 4 7" xfId="32325"/>
    <cellStyle name="SAPBEXexcGood2 2 2 4 7 2" xfId="32326"/>
    <cellStyle name="SAPBEXexcGood2 2 2 4 7 3" xfId="32327"/>
    <cellStyle name="SAPBEXexcGood2 2 2 4 8" xfId="32328"/>
    <cellStyle name="SAPBEXexcGood2 2 2 4 9" xfId="32329"/>
    <cellStyle name="SAPBEXexcGood2 2 2 5" xfId="32330"/>
    <cellStyle name="SAPBEXexcGood2 2 2 5 2" xfId="32331"/>
    <cellStyle name="SAPBEXexcGood2 2 2 5 2 2" xfId="32332"/>
    <cellStyle name="SAPBEXexcGood2 2 2 5 2 3" xfId="32333"/>
    <cellStyle name="SAPBEXexcGood2 2 2 5 3" xfId="32334"/>
    <cellStyle name="SAPBEXexcGood2 2 2 5 4" xfId="32335"/>
    <cellStyle name="SAPBEXexcGood2 2 2 6" xfId="32336"/>
    <cellStyle name="SAPBEXexcGood2 2 2 6 2" xfId="32337"/>
    <cellStyle name="SAPBEXexcGood2 2 2 6 2 2" xfId="32338"/>
    <cellStyle name="SAPBEXexcGood2 2 2 6 2 3" xfId="32339"/>
    <cellStyle name="SAPBEXexcGood2 2 2 6 3" xfId="32340"/>
    <cellStyle name="SAPBEXexcGood2 2 2 6 4" xfId="32341"/>
    <cellStyle name="SAPBEXexcGood2 2 2 7" xfId="32342"/>
    <cellStyle name="SAPBEXexcGood2 2 2 7 2" xfId="32343"/>
    <cellStyle name="SAPBEXexcGood2 2 2 7 2 2" xfId="32344"/>
    <cellStyle name="SAPBEXexcGood2 2 2 7 2 3" xfId="32345"/>
    <cellStyle name="SAPBEXexcGood2 2 2 7 3" xfId="32346"/>
    <cellStyle name="SAPBEXexcGood2 2 2 7 4" xfId="32347"/>
    <cellStyle name="SAPBEXexcGood2 2 2 8" xfId="32348"/>
    <cellStyle name="SAPBEXexcGood2 2 2 8 2" xfId="32349"/>
    <cellStyle name="SAPBEXexcGood2 2 2 8 2 2" xfId="32350"/>
    <cellStyle name="SAPBEXexcGood2 2 2 8 2 3" xfId="32351"/>
    <cellStyle name="SAPBEXexcGood2 2 2 8 3" xfId="32352"/>
    <cellStyle name="SAPBEXexcGood2 2 2 8 4" xfId="32353"/>
    <cellStyle name="SAPBEXexcGood2 2 2 9" xfId="32354"/>
    <cellStyle name="SAPBEXexcGood2 2 2 9 2" xfId="32355"/>
    <cellStyle name="SAPBEXexcGood2 2 2 9 2 2" xfId="32356"/>
    <cellStyle name="SAPBEXexcGood2 2 2 9 2 3" xfId="32357"/>
    <cellStyle name="SAPBEXexcGood2 2 2 9 3" xfId="32358"/>
    <cellStyle name="SAPBEXexcGood2 2 2 9 4" xfId="32359"/>
    <cellStyle name="SAPBEXexcGood2 2 2_401K Summary" xfId="32360"/>
    <cellStyle name="SAPBEXexcGood2 2 3" xfId="32361"/>
    <cellStyle name="SAPBEXexcGood2 2 3 10" xfId="32362"/>
    <cellStyle name="SAPBEXexcGood2 2 3 10 2" xfId="32363"/>
    <cellStyle name="SAPBEXexcGood2 2 3 10 2 2" xfId="32364"/>
    <cellStyle name="SAPBEXexcGood2 2 3 10 3" xfId="32365"/>
    <cellStyle name="SAPBEXexcGood2 2 3 11" xfId="32366"/>
    <cellStyle name="SAPBEXexcGood2 2 3 11 2" xfId="32367"/>
    <cellStyle name="SAPBEXexcGood2 2 3 11 2 2" xfId="32368"/>
    <cellStyle name="SAPBEXexcGood2 2 3 11 3" xfId="32369"/>
    <cellStyle name="SAPBEXexcGood2 2 3 12" xfId="32370"/>
    <cellStyle name="SAPBEXexcGood2 2 3 13" xfId="63306"/>
    <cellStyle name="SAPBEXexcGood2 2 3 2" xfId="32371"/>
    <cellStyle name="SAPBEXexcGood2 2 3 2 2" xfId="32372"/>
    <cellStyle name="SAPBEXexcGood2 2 3 2 2 2" xfId="32373"/>
    <cellStyle name="SAPBEXexcGood2 2 3 2 2 2 2" xfId="32374"/>
    <cellStyle name="SAPBEXexcGood2 2 3 2 2 2 2 2" xfId="32375"/>
    <cellStyle name="SAPBEXexcGood2 2 3 2 2 2 3" xfId="32376"/>
    <cellStyle name="SAPBEXexcGood2 2 3 2 2 3" xfId="32377"/>
    <cellStyle name="SAPBEXexcGood2 2 3 2 2 3 2" xfId="32378"/>
    <cellStyle name="SAPBEXexcGood2 2 3 2 2 3 2 2" xfId="32379"/>
    <cellStyle name="SAPBEXexcGood2 2 3 2 2 3 3" xfId="32380"/>
    <cellStyle name="SAPBEXexcGood2 2 3 2 2 4" xfId="32381"/>
    <cellStyle name="SAPBEXexcGood2 2 3 2 2 4 2" xfId="32382"/>
    <cellStyle name="SAPBEXexcGood2 2 3 2 2 5" xfId="32383"/>
    <cellStyle name="SAPBEXexcGood2 2 3 2 2 5 2" xfId="32384"/>
    <cellStyle name="SAPBEXexcGood2 2 3 2 2 6" xfId="32385"/>
    <cellStyle name="SAPBEXexcGood2 2 3 2 3" xfId="32386"/>
    <cellStyle name="SAPBEXexcGood2 2 3 2 3 2" xfId="32387"/>
    <cellStyle name="SAPBEXexcGood2 2 3 2 3 2 2" xfId="32388"/>
    <cellStyle name="SAPBEXexcGood2 2 3 2 3 2 2 2" xfId="32389"/>
    <cellStyle name="SAPBEXexcGood2 2 3 2 3 2 3" xfId="32390"/>
    <cellStyle name="SAPBEXexcGood2 2 3 2 3 3" xfId="32391"/>
    <cellStyle name="SAPBEXexcGood2 2 3 2 3 3 2" xfId="32392"/>
    <cellStyle name="SAPBEXexcGood2 2 3 2 3 3 2 2" xfId="32393"/>
    <cellStyle name="SAPBEXexcGood2 2 3 2 3 3 3" xfId="32394"/>
    <cellStyle name="SAPBEXexcGood2 2 3 2 3 4" xfId="32395"/>
    <cellStyle name="SAPBEXexcGood2 2 3 2 3 4 2" xfId="32396"/>
    <cellStyle name="SAPBEXexcGood2 2 3 2 3 5" xfId="32397"/>
    <cellStyle name="SAPBEXexcGood2 2 3 2 3 5 2" xfId="32398"/>
    <cellStyle name="SAPBEXexcGood2 2 3 2 3 6" xfId="32399"/>
    <cellStyle name="SAPBEXexcGood2 2 3 2 4" xfId="32400"/>
    <cellStyle name="SAPBEXexcGood2 2 3 2 4 2" xfId="32401"/>
    <cellStyle name="SAPBEXexcGood2 2 3 2 4 2 2" xfId="32402"/>
    <cellStyle name="SAPBEXexcGood2 2 3 2 4 2 2 2" xfId="32403"/>
    <cellStyle name="SAPBEXexcGood2 2 3 2 4 2 3" xfId="32404"/>
    <cellStyle name="SAPBEXexcGood2 2 3 2 4 3" xfId="32405"/>
    <cellStyle name="SAPBEXexcGood2 2 3 2 4 3 2" xfId="32406"/>
    <cellStyle name="SAPBEXexcGood2 2 3 2 4 3 2 2" xfId="32407"/>
    <cellStyle name="SAPBEXexcGood2 2 3 2 4 3 3" xfId="32408"/>
    <cellStyle name="SAPBEXexcGood2 2 3 2 4 4" xfId="32409"/>
    <cellStyle name="SAPBEXexcGood2 2 3 2 4 4 2" xfId="32410"/>
    <cellStyle name="SAPBEXexcGood2 2 3 2 4 5" xfId="32411"/>
    <cellStyle name="SAPBEXexcGood2 2 3 2 4 5 2" xfId="32412"/>
    <cellStyle name="SAPBEXexcGood2 2 3 2 4 6" xfId="32413"/>
    <cellStyle name="SAPBEXexcGood2 2 3 2 5" xfId="32414"/>
    <cellStyle name="SAPBEXexcGood2 2 3 2 5 2" xfId="32415"/>
    <cellStyle name="SAPBEXexcGood2 2 3 2 5 2 2" xfId="32416"/>
    <cellStyle name="SAPBEXexcGood2 2 3 2 5 3" xfId="32417"/>
    <cellStyle name="SAPBEXexcGood2 2 3 2 6" xfId="32418"/>
    <cellStyle name="SAPBEXexcGood2 2 3 2 7" xfId="63307"/>
    <cellStyle name="SAPBEXexcGood2 2 3 2_Other Benefits Allocation %" xfId="32419"/>
    <cellStyle name="SAPBEXexcGood2 2 3 3" xfId="32420"/>
    <cellStyle name="SAPBEXexcGood2 2 3 3 2" xfId="32421"/>
    <cellStyle name="SAPBEXexcGood2 2 3 3 2 2" xfId="32422"/>
    <cellStyle name="SAPBEXexcGood2 2 3 3 2 2 2" xfId="32423"/>
    <cellStyle name="SAPBEXexcGood2 2 3 3 2 2 2 2" xfId="32424"/>
    <cellStyle name="SAPBEXexcGood2 2 3 3 2 2 3" xfId="32425"/>
    <cellStyle name="SAPBEXexcGood2 2 3 3 2 3" xfId="32426"/>
    <cellStyle name="SAPBEXexcGood2 2 3 3 2 3 2" xfId="32427"/>
    <cellStyle name="SAPBEXexcGood2 2 3 3 2 3 2 2" xfId="32428"/>
    <cellStyle name="SAPBEXexcGood2 2 3 3 2 3 3" xfId="32429"/>
    <cellStyle name="SAPBEXexcGood2 2 3 3 2 4" xfId="32430"/>
    <cellStyle name="SAPBEXexcGood2 2 3 3 2 4 2" xfId="32431"/>
    <cellStyle name="SAPBEXexcGood2 2 3 3 2 5" xfId="32432"/>
    <cellStyle name="SAPBEXexcGood2 2 3 3 2 5 2" xfId="32433"/>
    <cellStyle name="SAPBEXexcGood2 2 3 3 2 6" xfId="32434"/>
    <cellStyle name="SAPBEXexcGood2 2 3 3 3" xfId="32435"/>
    <cellStyle name="SAPBEXexcGood2 2 3 3 3 2" xfId="32436"/>
    <cellStyle name="SAPBEXexcGood2 2 3 3 3 2 2" xfId="32437"/>
    <cellStyle name="SAPBEXexcGood2 2 3 3 3 2 2 2" xfId="32438"/>
    <cellStyle name="SAPBEXexcGood2 2 3 3 3 2 3" xfId="32439"/>
    <cellStyle name="SAPBEXexcGood2 2 3 3 3 3" xfId="32440"/>
    <cellStyle name="SAPBEXexcGood2 2 3 3 3 3 2" xfId="32441"/>
    <cellStyle name="SAPBEXexcGood2 2 3 3 3 3 2 2" xfId="32442"/>
    <cellStyle name="SAPBEXexcGood2 2 3 3 3 3 3" xfId="32443"/>
    <cellStyle name="SAPBEXexcGood2 2 3 3 3 4" xfId="32444"/>
    <cellStyle name="SAPBEXexcGood2 2 3 3 3 4 2" xfId="32445"/>
    <cellStyle name="SAPBEXexcGood2 2 3 3 3 5" xfId="32446"/>
    <cellStyle name="SAPBEXexcGood2 2 3 3 3 5 2" xfId="32447"/>
    <cellStyle name="SAPBEXexcGood2 2 3 3 3 6" xfId="32448"/>
    <cellStyle name="SAPBEXexcGood2 2 3 3 4" xfId="32449"/>
    <cellStyle name="SAPBEXexcGood2 2 3 3 4 2" xfId="32450"/>
    <cellStyle name="SAPBEXexcGood2 2 3 3 4 2 2" xfId="32451"/>
    <cellStyle name="SAPBEXexcGood2 2 3 3 4 3" xfId="32452"/>
    <cellStyle name="SAPBEXexcGood2 2 3 3 5" xfId="32453"/>
    <cellStyle name="SAPBEXexcGood2 2 3 3 5 2" xfId="32454"/>
    <cellStyle name="SAPBEXexcGood2 2 3 3 5 2 2" xfId="32455"/>
    <cellStyle name="SAPBEXexcGood2 2 3 3 5 3" xfId="32456"/>
    <cellStyle name="SAPBEXexcGood2 2 3 3 6" xfId="32457"/>
    <cellStyle name="SAPBEXexcGood2 2 3 3 6 2" xfId="32458"/>
    <cellStyle name="SAPBEXexcGood2 2 3 3 7" xfId="32459"/>
    <cellStyle name="SAPBEXexcGood2 2 3 3 7 2" xfId="32460"/>
    <cellStyle name="SAPBEXexcGood2 2 3 3 8" xfId="32461"/>
    <cellStyle name="SAPBEXexcGood2 2 3 3_Other Benefits Allocation %" xfId="32462"/>
    <cellStyle name="SAPBEXexcGood2 2 3 4" xfId="32463"/>
    <cellStyle name="SAPBEXexcGood2 2 3 4 2" xfId="32464"/>
    <cellStyle name="SAPBEXexcGood2 2 3 4 2 2" xfId="32465"/>
    <cellStyle name="SAPBEXexcGood2 2 3 4 2 3" xfId="32466"/>
    <cellStyle name="SAPBEXexcGood2 2 3 4 3" xfId="32467"/>
    <cellStyle name="SAPBEXexcGood2 2 3 4 4" xfId="32468"/>
    <cellStyle name="SAPBEXexcGood2 2 3 5" xfId="32469"/>
    <cellStyle name="SAPBEXexcGood2 2 3 5 2" xfId="32470"/>
    <cellStyle name="SAPBEXexcGood2 2 3 5 2 2" xfId="32471"/>
    <cellStyle name="SAPBEXexcGood2 2 3 5 2 3" xfId="32472"/>
    <cellStyle name="SAPBEXexcGood2 2 3 5 3" xfId="32473"/>
    <cellStyle name="SAPBEXexcGood2 2 3 5 4" xfId="32474"/>
    <cellStyle name="SAPBEXexcGood2 2 3 6" xfId="32475"/>
    <cellStyle name="SAPBEXexcGood2 2 3 6 2" xfId="32476"/>
    <cellStyle name="SAPBEXexcGood2 2 3 6 2 2" xfId="32477"/>
    <cellStyle name="SAPBEXexcGood2 2 3 6 2 3" xfId="32478"/>
    <cellStyle name="SAPBEXexcGood2 2 3 6 3" xfId="32479"/>
    <cellStyle name="SAPBEXexcGood2 2 3 6 4" xfId="32480"/>
    <cellStyle name="SAPBEXexcGood2 2 3 7" xfId="32481"/>
    <cellStyle name="SAPBEXexcGood2 2 3 7 2" xfId="32482"/>
    <cellStyle name="SAPBEXexcGood2 2 3 7 2 2" xfId="32483"/>
    <cellStyle name="SAPBEXexcGood2 2 3 7 3" xfId="32484"/>
    <cellStyle name="SAPBEXexcGood2 2 3 8" xfId="32485"/>
    <cellStyle name="SAPBEXexcGood2 2 3 8 2" xfId="32486"/>
    <cellStyle name="SAPBEXexcGood2 2 3 8 2 2" xfId="32487"/>
    <cellStyle name="SAPBEXexcGood2 2 3 8 3" xfId="32488"/>
    <cellStyle name="SAPBEXexcGood2 2 3 9" xfId="32489"/>
    <cellStyle name="SAPBEXexcGood2 2 3 9 2" xfId="32490"/>
    <cellStyle name="SAPBEXexcGood2 2 3 9 2 2" xfId="32491"/>
    <cellStyle name="SAPBEXexcGood2 2 3 9 3" xfId="32492"/>
    <cellStyle name="SAPBEXexcGood2 2 3_401K Summary" xfId="32493"/>
    <cellStyle name="SAPBEXexcGood2 2 4" xfId="32494"/>
    <cellStyle name="SAPBEXexcGood2 2 4 10" xfId="63308"/>
    <cellStyle name="SAPBEXexcGood2 2 4 2" xfId="32495"/>
    <cellStyle name="SAPBEXexcGood2 2 4 2 2" xfId="32496"/>
    <cellStyle name="SAPBEXexcGood2 2 4 2 2 2" xfId="32497"/>
    <cellStyle name="SAPBEXexcGood2 2 4 2 2 2 2" xfId="32498"/>
    <cellStyle name="SAPBEXexcGood2 2 4 2 2 3" xfId="32499"/>
    <cellStyle name="SAPBEXexcGood2 2 4 2 3" xfId="32500"/>
    <cellStyle name="SAPBEXexcGood2 2 4 2 3 2" xfId="32501"/>
    <cellStyle name="SAPBEXexcGood2 2 4 2 3 2 2" xfId="32502"/>
    <cellStyle name="SAPBEXexcGood2 2 4 2 3 3" xfId="32503"/>
    <cellStyle name="SAPBEXexcGood2 2 4 2 4" xfId="32504"/>
    <cellStyle name="SAPBEXexcGood2 2 4 2 4 2" xfId="32505"/>
    <cellStyle name="SAPBEXexcGood2 2 4 2 5" xfId="32506"/>
    <cellStyle name="SAPBEXexcGood2 2 4 2 5 2" xfId="32507"/>
    <cellStyle name="SAPBEXexcGood2 2 4 2 6" xfId="32508"/>
    <cellStyle name="SAPBEXexcGood2 2 4 2 7" xfId="63309"/>
    <cellStyle name="SAPBEXexcGood2 2 4 3" xfId="32509"/>
    <cellStyle name="SAPBEXexcGood2 2 4 3 2" xfId="32510"/>
    <cellStyle name="SAPBEXexcGood2 2 4 3 2 2" xfId="32511"/>
    <cellStyle name="SAPBEXexcGood2 2 4 3 2 2 2" xfId="32512"/>
    <cellStyle name="SAPBEXexcGood2 2 4 3 2 3" xfId="32513"/>
    <cellStyle name="SAPBEXexcGood2 2 4 3 3" xfId="32514"/>
    <cellStyle name="SAPBEXexcGood2 2 4 3 3 2" xfId="32515"/>
    <cellStyle name="SAPBEXexcGood2 2 4 3 3 2 2" xfId="32516"/>
    <cellStyle name="SAPBEXexcGood2 2 4 3 3 3" xfId="32517"/>
    <cellStyle name="SAPBEXexcGood2 2 4 3 4" xfId="32518"/>
    <cellStyle name="SAPBEXexcGood2 2 4 3 4 2" xfId="32519"/>
    <cellStyle name="SAPBEXexcGood2 2 4 3 5" xfId="32520"/>
    <cellStyle name="SAPBEXexcGood2 2 4 3 5 2" xfId="32521"/>
    <cellStyle name="SAPBEXexcGood2 2 4 3 6" xfId="32522"/>
    <cellStyle name="SAPBEXexcGood2 2 4 4" xfId="32523"/>
    <cellStyle name="SAPBEXexcGood2 2 4 4 2" xfId="32524"/>
    <cellStyle name="SAPBEXexcGood2 2 4 4 2 2" xfId="32525"/>
    <cellStyle name="SAPBEXexcGood2 2 4 4 2 2 2" xfId="32526"/>
    <cellStyle name="SAPBEXexcGood2 2 4 4 2 3" xfId="32527"/>
    <cellStyle name="SAPBEXexcGood2 2 4 4 3" xfId="32528"/>
    <cellStyle name="SAPBEXexcGood2 2 4 4 3 2" xfId="32529"/>
    <cellStyle name="SAPBEXexcGood2 2 4 4 3 2 2" xfId="32530"/>
    <cellStyle name="SAPBEXexcGood2 2 4 4 3 3" xfId="32531"/>
    <cellStyle name="SAPBEXexcGood2 2 4 4 4" xfId="32532"/>
    <cellStyle name="SAPBEXexcGood2 2 4 4 4 2" xfId="32533"/>
    <cellStyle name="SAPBEXexcGood2 2 4 4 5" xfId="32534"/>
    <cellStyle name="SAPBEXexcGood2 2 4 4 5 2" xfId="32535"/>
    <cellStyle name="SAPBEXexcGood2 2 4 4 6" xfId="32536"/>
    <cellStyle name="SAPBEXexcGood2 2 4 5" xfId="32537"/>
    <cellStyle name="SAPBEXexcGood2 2 4 5 2" xfId="32538"/>
    <cellStyle name="SAPBEXexcGood2 2 4 5 2 2" xfId="32539"/>
    <cellStyle name="SAPBEXexcGood2 2 4 5 2 3" xfId="32540"/>
    <cellStyle name="SAPBEXexcGood2 2 4 5 3" xfId="32541"/>
    <cellStyle name="SAPBEXexcGood2 2 4 5 4" xfId="32542"/>
    <cellStyle name="SAPBEXexcGood2 2 4 6" xfId="32543"/>
    <cellStyle name="SAPBEXexcGood2 2 4 6 2" xfId="32544"/>
    <cellStyle name="SAPBEXexcGood2 2 4 6 2 2" xfId="32545"/>
    <cellStyle name="SAPBEXexcGood2 2 4 6 2 3" xfId="32546"/>
    <cellStyle name="SAPBEXexcGood2 2 4 6 3" xfId="32547"/>
    <cellStyle name="SAPBEXexcGood2 2 4 6 4" xfId="32548"/>
    <cellStyle name="SAPBEXexcGood2 2 4 7" xfId="32549"/>
    <cellStyle name="SAPBEXexcGood2 2 4 7 2" xfId="32550"/>
    <cellStyle name="SAPBEXexcGood2 2 4 7 3" xfId="32551"/>
    <cellStyle name="SAPBEXexcGood2 2 4 8" xfId="32552"/>
    <cellStyle name="SAPBEXexcGood2 2 4 9" xfId="32553"/>
    <cellStyle name="SAPBEXexcGood2 2 4_Other Benefits Allocation %" xfId="32554"/>
    <cellStyle name="SAPBEXexcGood2 2 5" xfId="32555"/>
    <cellStyle name="SAPBEXexcGood2 2 5 10" xfId="63310"/>
    <cellStyle name="SAPBEXexcGood2 2 5 2" xfId="32556"/>
    <cellStyle name="SAPBEXexcGood2 2 5 2 2" xfId="32557"/>
    <cellStyle name="SAPBEXexcGood2 2 5 2 2 2" xfId="32558"/>
    <cellStyle name="SAPBEXexcGood2 2 5 2 2 3" xfId="32559"/>
    <cellStyle name="SAPBEXexcGood2 2 5 2 3" xfId="32560"/>
    <cellStyle name="SAPBEXexcGood2 2 5 2 4" xfId="32561"/>
    <cellStyle name="SAPBEXexcGood2 2 5 3" xfId="32562"/>
    <cellStyle name="SAPBEXexcGood2 2 5 3 2" xfId="32563"/>
    <cellStyle name="SAPBEXexcGood2 2 5 3 2 2" xfId="32564"/>
    <cellStyle name="SAPBEXexcGood2 2 5 3 2 3" xfId="32565"/>
    <cellStyle name="SAPBEXexcGood2 2 5 3 3" xfId="32566"/>
    <cellStyle name="SAPBEXexcGood2 2 5 3 4" xfId="32567"/>
    <cellStyle name="SAPBEXexcGood2 2 5 4" xfId="32568"/>
    <cellStyle name="SAPBEXexcGood2 2 5 4 2" xfId="32569"/>
    <cellStyle name="SAPBEXexcGood2 2 5 4 2 2" xfId="32570"/>
    <cellStyle name="SAPBEXexcGood2 2 5 4 2 3" xfId="32571"/>
    <cellStyle name="SAPBEXexcGood2 2 5 4 3" xfId="32572"/>
    <cellStyle name="SAPBEXexcGood2 2 5 4 4" xfId="32573"/>
    <cellStyle name="SAPBEXexcGood2 2 5 5" xfId="32574"/>
    <cellStyle name="SAPBEXexcGood2 2 5 5 2" xfId="32575"/>
    <cellStyle name="SAPBEXexcGood2 2 5 5 2 2" xfId="32576"/>
    <cellStyle name="SAPBEXexcGood2 2 5 5 2 3" xfId="32577"/>
    <cellStyle name="SAPBEXexcGood2 2 5 5 3" xfId="32578"/>
    <cellStyle name="SAPBEXexcGood2 2 5 5 4" xfId="32579"/>
    <cellStyle name="SAPBEXexcGood2 2 5 6" xfId="32580"/>
    <cellStyle name="SAPBEXexcGood2 2 5 6 2" xfId="32581"/>
    <cellStyle name="SAPBEXexcGood2 2 5 6 2 2" xfId="32582"/>
    <cellStyle name="SAPBEXexcGood2 2 5 6 2 3" xfId="32583"/>
    <cellStyle name="SAPBEXexcGood2 2 5 6 3" xfId="32584"/>
    <cellStyle name="SAPBEXexcGood2 2 5 6 4" xfId="32585"/>
    <cellStyle name="SAPBEXexcGood2 2 5 7" xfId="32586"/>
    <cellStyle name="SAPBEXexcGood2 2 5 7 2" xfId="32587"/>
    <cellStyle name="SAPBEXexcGood2 2 5 7 3" xfId="32588"/>
    <cellStyle name="SAPBEXexcGood2 2 5 8" xfId="32589"/>
    <cellStyle name="SAPBEXexcGood2 2 5 9" xfId="32590"/>
    <cellStyle name="SAPBEXexcGood2 2 6" xfId="32591"/>
    <cellStyle name="SAPBEXexcGood2 2 6 2" xfId="32592"/>
    <cellStyle name="SAPBEXexcGood2 2 6 2 2" xfId="32593"/>
    <cellStyle name="SAPBEXexcGood2 2 6 2 3" xfId="32594"/>
    <cellStyle name="SAPBEXexcGood2 2 6 3" xfId="32595"/>
    <cellStyle name="SAPBEXexcGood2 2 6 4" xfId="32596"/>
    <cellStyle name="SAPBEXexcGood2 2 7" xfId="32597"/>
    <cellStyle name="SAPBEXexcGood2 2 7 2" xfId="32598"/>
    <cellStyle name="SAPBEXexcGood2 2 7 2 2" xfId="32599"/>
    <cellStyle name="SAPBEXexcGood2 2 7 2 3" xfId="32600"/>
    <cellStyle name="SAPBEXexcGood2 2 7 3" xfId="32601"/>
    <cellStyle name="SAPBEXexcGood2 2 7 4" xfId="32602"/>
    <cellStyle name="SAPBEXexcGood2 2 8" xfId="32603"/>
    <cellStyle name="SAPBEXexcGood2 2 8 2" xfId="32604"/>
    <cellStyle name="SAPBEXexcGood2 2 8 2 2" xfId="32605"/>
    <cellStyle name="SAPBEXexcGood2 2 8 2 3" xfId="32606"/>
    <cellStyle name="SAPBEXexcGood2 2 8 3" xfId="32607"/>
    <cellStyle name="SAPBEXexcGood2 2 8 4" xfId="32608"/>
    <cellStyle name="SAPBEXexcGood2 2 9" xfId="32609"/>
    <cellStyle name="SAPBEXexcGood2 2 9 2" xfId="32610"/>
    <cellStyle name="SAPBEXexcGood2 2 9 2 2" xfId="32611"/>
    <cellStyle name="SAPBEXexcGood2 2 9 2 2 2" xfId="32612"/>
    <cellStyle name="SAPBEXexcGood2 2 9 2 2 2 2" xfId="32613"/>
    <cellStyle name="SAPBEXexcGood2 2 9 2 2 3" xfId="32614"/>
    <cellStyle name="SAPBEXexcGood2 2 9 2 3" xfId="32615"/>
    <cellStyle name="SAPBEXexcGood2 2 9 2 3 2" xfId="32616"/>
    <cellStyle name="SAPBEXexcGood2 2 9 2 3 2 2" xfId="32617"/>
    <cellStyle name="SAPBEXexcGood2 2 9 2 3 3" xfId="32618"/>
    <cellStyle name="SAPBEXexcGood2 2 9 2 4" xfId="32619"/>
    <cellStyle name="SAPBEXexcGood2 2 9 2 4 2" xfId="32620"/>
    <cellStyle name="SAPBEXexcGood2 2 9 2 5" xfId="32621"/>
    <cellStyle name="SAPBEXexcGood2 2 9 2 5 2" xfId="32622"/>
    <cellStyle name="SAPBEXexcGood2 2 9 2 6" xfId="32623"/>
    <cellStyle name="SAPBEXexcGood2 2 9 3" xfId="32624"/>
    <cellStyle name="SAPBEXexcGood2 2 9 3 2" xfId="32625"/>
    <cellStyle name="SAPBEXexcGood2 2 9 3 2 2" xfId="32626"/>
    <cellStyle name="SAPBEXexcGood2 2 9 3 2 2 2" xfId="32627"/>
    <cellStyle name="SAPBEXexcGood2 2 9 3 2 3" xfId="32628"/>
    <cellStyle name="SAPBEXexcGood2 2 9 3 3" xfId="32629"/>
    <cellStyle name="SAPBEXexcGood2 2 9 3 3 2" xfId="32630"/>
    <cellStyle name="SAPBEXexcGood2 2 9 3 3 2 2" xfId="32631"/>
    <cellStyle name="SAPBEXexcGood2 2 9 3 3 3" xfId="32632"/>
    <cellStyle name="SAPBEXexcGood2 2 9 3 4" xfId="32633"/>
    <cellStyle name="SAPBEXexcGood2 2 9 3 4 2" xfId="32634"/>
    <cellStyle name="SAPBEXexcGood2 2 9 3 5" xfId="32635"/>
    <cellStyle name="SAPBEXexcGood2 2 9 3 5 2" xfId="32636"/>
    <cellStyle name="SAPBEXexcGood2 2 9 3 6" xfId="32637"/>
    <cellStyle name="SAPBEXexcGood2 2 9 4" xfId="32638"/>
    <cellStyle name="SAPBEXexcGood2 2 9 4 2" xfId="32639"/>
    <cellStyle name="SAPBEXexcGood2 2 9 4 2 2" xfId="32640"/>
    <cellStyle name="SAPBEXexcGood2 2 9 4 3" xfId="32641"/>
    <cellStyle name="SAPBEXexcGood2 2 9 5" xfId="32642"/>
    <cellStyle name="SAPBEXexcGood2 2 9 5 2" xfId="32643"/>
    <cellStyle name="SAPBEXexcGood2 2 9 5 2 2" xfId="32644"/>
    <cellStyle name="SAPBEXexcGood2 2 9 5 3" xfId="32645"/>
    <cellStyle name="SAPBEXexcGood2 2 9 6" xfId="32646"/>
    <cellStyle name="SAPBEXexcGood2 2 9 6 2" xfId="32647"/>
    <cellStyle name="SAPBEXexcGood2 2 9 7" xfId="32648"/>
    <cellStyle name="SAPBEXexcGood2 2 9 7 2" xfId="32649"/>
    <cellStyle name="SAPBEXexcGood2 2 9 8" xfId="32650"/>
    <cellStyle name="SAPBEXexcGood2 2 9_Other Benefits Allocation %" xfId="32651"/>
    <cellStyle name="SAPBEXexcGood2 2_401K Summary" xfId="32652"/>
    <cellStyle name="SAPBEXexcGood2 3" xfId="32653"/>
    <cellStyle name="SAPBEXexcGood2 3 10" xfId="32654"/>
    <cellStyle name="SAPBEXexcGood2 3 10 2" xfId="32655"/>
    <cellStyle name="SAPBEXexcGood2 3 10 2 2" xfId="32656"/>
    <cellStyle name="SAPBEXexcGood2 3 10 3" xfId="32657"/>
    <cellStyle name="SAPBEXexcGood2 3 11" xfId="32658"/>
    <cellStyle name="SAPBEXexcGood2 3 11 2" xfId="32659"/>
    <cellStyle name="SAPBEXexcGood2 3 11 2 2" xfId="32660"/>
    <cellStyle name="SAPBEXexcGood2 3 11 3" xfId="32661"/>
    <cellStyle name="SAPBEXexcGood2 3 12" xfId="32662"/>
    <cellStyle name="SAPBEXexcGood2 3 12 2" xfId="32663"/>
    <cellStyle name="SAPBEXexcGood2 3 13" xfId="32664"/>
    <cellStyle name="SAPBEXexcGood2 3 14" xfId="63311"/>
    <cellStyle name="SAPBEXexcGood2 3 2" xfId="32665"/>
    <cellStyle name="SAPBEXexcGood2 3 2 10" xfId="63312"/>
    <cellStyle name="SAPBEXexcGood2 3 2 2" xfId="32666"/>
    <cellStyle name="SAPBEXexcGood2 3 2 2 2" xfId="32667"/>
    <cellStyle name="SAPBEXexcGood2 3 2 2 2 2" xfId="32668"/>
    <cellStyle name="SAPBEXexcGood2 3 2 2 2 2 2" xfId="32669"/>
    <cellStyle name="SAPBEXexcGood2 3 2 2 2 2 2 2" xfId="32670"/>
    <cellStyle name="SAPBEXexcGood2 3 2 2 2 2 3" xfId="32671"/>
    <cellStyle name="SAPBEXexcGood2 3 2 2 2 3" xfId="32672"/>
    <cellStyle name="SAPBEXexcGood2 3 2 2 2 3 2" xfId="32673"/>
    <cellStyle name="SAPBEXexcGood2 3 2 2 2 3 2 2" xfId="32674"/>
    <cellStyle name="SAPBEXexcGood2 3 2 2 2 3 3" xfId="32675"/>
    <cellStyle name="SAPBEXexcGood2 3 2 2 2 4" xfId="32676"/>
    <cellStyle name="SAPBEXexcGood2 3 2 2 2 4 2" xfId="32677"/>
    <cellStyle name="SAPBEXexcGood2 3 2 2 2 5" xfId="32678"/>
    <cellStyle name="SAPBEXexcGood2 3 2 2 2 5 2" xfId="32679"/>
    <cellStyle name="SAPBEXexcGood2 3 2 2 2 6" xfId="32680"/>
    <cellStyle name="SAPBEXexcGood2 3 2 2 3" xfId="32681"/>
    <cellStyle name="SAPBEXexcGood2 3 2 2 3 2" xfId="32682"/>
    <cellStyle name="SAPBEXexcGood2 3 2 2 3 2 2" xfId="32683"/>
    <cellStyle name="SAPBEXexcGood2 3 2 2 3 2 2 2" xfId="32684"/>
    <cellStyle name="SAPBEXexcGood2 3 2 2 3 2 3" xfId="32685"/>
    <cellStyle name="SAPBEXexcGood2 3 2 2 3 3" xfId="32686"/>
    <cellStyle name="SAPBEXexcGood2 3 2 2 3 3 2" xfId="32687"/>
    <cellStyle name="SAPBEXexcGood2 3 2 2 3 3 2 2" xfId="32688"/>
    <cellStyle name="SAPBEXexcGood2 3 2 2 3 3 3" xfId="32689"/>
    <cellStyle name="SAPBEXexcGood2 3 2 2 3 4" xfId="32690"/>
    <cellStyle name="SAPBEXexcGood2 3 2 2 3 4 2" xfId="32691"/>
    <cellStyle name="SAPBEXexcGood2 3 2 2 3 5" xfId="32692"/>
    <cellStyle name="SAPBEXexcGood2 3 2 2 3 5 2" xfId="32693"/>
    <cellStyle name="SAPBEXexcGood2 3 2 2 3 6" xfId="32694"/>
    <cellStyle name="SAPBEXexcGood2 3 2 2 4" xfId="32695"/>
    <cellStyle name="SAPBEXexcGood2 3 2 2 4 2" xfId="32696"/>
    <cellStyle name="SAPBEXexcGood2 3 2 2 4 2 2" xfId="32697"/>
    <cellStyle name="SAPBEXexcGood2 3 2 2 4 2 2 2" xfId="32698"/>
    <cellStyle name="SAPBEXexcGood2 3 2 2 4 2 3" xfId="32699"/>
    <cellStyle name="SAPBEXexcGood2 3 2 2 4 3" xfId="32700"/>
    <cellStyle name="SAPBEXexcGood2 3 2 2 4 3 2" xfId="32701"/>
    <cellStyle name="SAPBEXexcGood2 3 2 2 4 3 2 2" xfId="32702"/>
    <cellStyle name="SAPBEXexcGood2 3 2 2 4 3 3" xfId="32703"/>
    <cellStyle name="SAPBEXexcGood2 3 2 2 4 4" xfId="32704"/>
    <cellStyle name="SAPBEXexcGood2 3 2 2 4 4 2" xfId="32705"/>
    <cellStyle name="SAPBEXexcGood2 3 2 2 4 5" xfId="32706"/>
    <cellStyle name="SAPBEXexcGood2 3 2 2 4 5 2" xfId="32707"/>
    <cellStyle name="SAPBEXexcGood2 3 2 2 4 6" xfId="32708"/>
    <cellStyle name="SAPBEXexcGood2 3 2 2 5" xfId="32709"/>
    <cellStyle name="SAPBEXexcGood2 3 2 2 5 2" xfId="32710"/>
    <cellStyle name="SAPBEXexcGood2 3 2 2 5 2 2" xfId="32711"/>
    <cellStyle name="SAPBEXexcGood2 3 2 2 5 3" xfId="32712"/>
    <cellStyle name="SAPBEXexcGood2 3 2 2 6" xfId="32713"/>
    <cellStyle name="SAPBEXexcGood2 3 2 2_Other Benefits Allocation %" xfId="32714"/>
    <cellStyle name="SAPBEXexcGood2 3 2 3" xfId="32715"/>
    <cellStyle name="SAPBEXexcGood2 3 2 3 2" xfId="32716"/>
    <cellStyle name="SAPBEXexcGood2 3 2 3 2 2" xfId="32717"/>
    <cellStyle name="SAPBEXexcGood2 3 2 3 2 2 2" xfId="32718"/>
    <cellStyle name="SAPBEXexcGood2 3 2 3 2 3" xfId="32719"/>
    <cellStyle name="SAPBEXexcGood2 3 2 3 3" xfId="32720"/>
    <cellStyle name="SAPBEXexcGood2 3 2 3 3 2" xfId="32721"/>
    <cellStyle name="SAPBEXexcGood2 3 2 3 3 2 2" xfId="32722"/>
    <cellStyle name="SAPBEXexcGood2 3 2 3 3 3" xfId="32723"/>
    <cellStyle name="SAPBEXexcGood2 3 2 3 4" xfId="32724"/>
    <cellStyle name="SAPBEXexcGood2 3 2 3 4 2" xfId="32725"/>
    <cellStyle name="SAPBEXexcGood2 3 2 3 5" xfId="32726"/>
    <cellStyle name="SAPBEXexcGood2 3 2 3 5 2" xfId="32727"/>
    <cellStyle name="SAPBEXexcGood2 3 2 3 6" xfId="32728"/>
    <cellStyle name="SAPBEXexcGood2 3 2 4" xfId="32729"/>
    <cellStyle name="SAPBEXexcGood2 3 2 4 2" xfId="32730"/>
    <cellStyle name="SAPBEXexcGood2 3 2 4 2 2" xfId="32731"/>
    <cellStyle name="SAPBEXexcGood2 3 2 4 2 2 2" xfId="32732"/>
    <cellStyle name="SAPBEXexcGood2 3 2 4 2 3" xfId="32733"/>
    <cellStyle name="SAPBEXexcGood2 3 2 4 3" xfId="32734"/>
    <cellStyle name="SAPBEXexcGood2 3 2 4 3 2" xfId="32735"/>
    <cellStyle name="SAPBEXexcGood2 3 2 4 3 2 2" xfId="32736"/>
    <cellStyle name="SAPBEXexcGood2 3 2 4 3 3" xfId="32737"/>
    <cellStyle name="SAPBEXexcGood2 3 2 4 4" xfId="32738"/>
    <cellStyle name="SAPBEXexcGood2 3 2 4 4 2" xfId="32739"/>
    <cellStyle name="SAPBEXexcGood2 3 2 4 5" xfId="32740"/>
    <cellStyle name="SAPBEXexcGood2 3 2 4 5 2" xfId="32741"/>
    <cellStyle name="SAPBEXexcGood2 3 2 4 6" xfId="32742"/>
    <cellStyle name="SAPBEXexcGood2 3 2 5" xfId="32743"/>
    <cellStyle name="SAPBEXexcGood2 3 2 5 2" xfId="32744"/>
    <cellStyle name="SAPBEXexcGood2 3 2 5 2 2" xfId="32745"/>
    <cellStyle name="SAPBEXexcGood2 3 2 5 2 2 2" xfId="32746"/>
    <cellStyle name="SAPBEXexcGood2 3 2 5 2 3" xfId="32747"/>
    <cellStyle name="SAPBEXexcGood2 3 2 5 3" xfId="32748"/>
    <cellStyle name="SAPBEXexcGood2 3 2 5 3 2" xfId="32749"/>
    <cellStyle name="SAPBEXexcGood2 3 2 5 3 2 2" xfId="32750"/>
    <cellStyle name="SAPBEXexcGood2 3 2 5 3 3" xfId="32751"/>
    <cellStyle name="SAPBEXexcGood2 3 2 5 4" xfId="32752"/>
    <cellStyle name="SAPBEXexcGood2 3 2 5 4 2" xfId="32753"/>
    <cellStyle name="SAPBEXexcGood2 3 2 5 5" xfId="32754"/>
    <cellStyle name="SAPBEXexcGood2 3 2 5 5 2" xfId="32755"/>
    <cellStyle name="SAPBEXexcGood2 3 2 5 6" xfId="32756"/>
    <cellStyle name="SAPBEXexcGood2 3 2 6" xfId="32757"/>
    <cellStyle name="SAPBEXexcGood2 3 2 6 2" xfId="32758"/>
    <cellStyle name="SAPBEXexcGood2 3 2 6 2 2" xfId="32759"/>
    <cellStyle name="SAPBEXexcGood2 3 2 6 2 3" xfId="32760"/>
    <cellStyle name="SAPBEXexcGood2 3 2 6 3" xfId="32761"/>
    <cellStyle name="SAPBEXexcGood2 3 2 6 4" xfId="32762"/>
    <cellStyle name="SAPBEXexcGood2 3 2 7" xfId="32763"/>
    <cellStyle name="SAPBEXexcGood2 3 2 7 2" xfId="32764"/>
    <cellStyle name="SAPBEXexcGood2 3 2 7 3" xfId="32765"/>
    <cellStyle name="SAPBEXexcGood2 3 2 8" xfId="32766"/>
    <cellStyle name="SAPBEXexcGood2 3 2 9" xfId="32767"/>
    <cellStyle name="SAPBEXexcGood2 3 2_Other Benefits Allocation %" xfId="32768"/>
    <cellStyle name="SAPBEXexcGood2 3 3" xfId="32769"/>
    <cellStyle name="SAPBEXexcGood2 3 3 2" xfId="32770"/>
    <cellStyle name="SAPBEXexcGood2 3 3 2 2" xfId="32771"/>
    <cellStyle name="SAPBEXexcGood2 3 3 2 2 2" xfId="32772"/>
    <cellStyle name="SAPBEXexcGood2 3 3 2 2 3" xfId="32773"/>
    <cellStyle name="SAPBEXexcGood2 3 3 2 3" xfId="32774"/>
    <cellStyle name="SAPBEXexcGood2 3 3 2 4" xfId="32775"/>
    <cellStyle name="SAPBEXexcGood2 3 3 3" xfId="32776"/>
    <cellStyle name="SAPBEXexcGood2 3 3 3 2" xfId="32777"/>
    <cellStyle name="SAPBEXexcGood2 3 3 3 2 2" xfId="32778"/>
    <cellStyle name="SAPBEXexcGood2 3 3 3 2 3" xfId="32779"/>
    <cellStyle name="SAPBEXexcGood2 3 3 3 3" xfId="32780"/>
    <cellStyle name="SAPBEXexcGood2 3 3 3 4" xfId="32781"/>
    <cellStyle name="SAPBEXexcGood2 3 3 4" xfId="32782"/>
    <cellStyle name="SAPBEXexcGood2 3 3 4 2" xfId="32783"/>
    <cellStyle name="SAPBEXexcGood2 3 3 4 2 2" xfId="32784"/>
    <cellStyle name="SAPBEXexcGood2 3 3 4 2 3" xfId="32785"/>
    <cellStyle name="SAPBEXexcGood2 3 3 4 3" xfId="32786"/>
    <cellStyle name="SAPBEXexcGood2 3 3 4 4" xfId="32787"/>
    <cellStyle name="SAPBEXexcGood2 3 3 5" xfId="32788"/>
    <cellStyle name="SAPBEXexcGood2 3 3 5 2" xfId="32789"/>
    <cellStyle name="SAPBEXexcGood2 3 3 5 2 2" xfId="32790"/>
    <cellStyle name="SAPBEXexcGood2 3 3 5 2 3" xfId="32791"/>
    <cellStyle name="SAPBEXexcGood2 3 3 5 3" xfId="32792"/>
    <cellStyle name="SAPBEXexcGood2 3 3 5 4" xfId="32793"/>
    <cellStyle name="SAPBEXexcGood2 3 3 6" xfId="32794"/>
    <cellStyle name="SAPBEXexcGood2 3 3 6 2" xfId="32795"/>
    <cellStyle name="SAPBEXexcGood2 3 3 6 2 2" xfId="32796"/>
    <cellStyle name="SAPBEXexcGood2 3 3 6 2 3" xfId="32797"/>
    <cellStyle name="SAPBEXexcGood2 3 3 6 3" xfId="32798"/>
    <cellStyle name="SAPBEXexcGood2 3 3 6 4" xfId="32799"/>
    <cellStyle name="SAPBEXexcGood2 3 3 7" xfId="32800"/>
    <cellStyle name="SAPBEXexcGood2 3 3 7 2" xfId="32801"/>
    <cellStyle name="SAPBEXexcGood2 3 3 7 3" xfId="32802"/>
    <cellStyle name="SAPBEXexcGood2 3 3 8" xfId="32803"/>
    <cellStyle name="SAPBEXexcGood2 3 3 9" xfId="32804"/>
    <cellStyle name="SAPBEXexcGood2 3 4" xfId="32805"/>
    <cellStyle name="SAPBEXexcGood2 3 4 2" xfId="32806"/>
    <cellStyle name="SAPBEXexcGood2 3 4 2 2" xfId="32807"/>
    <cellStyle name="SAPBEXexcGood2 3 4 2 2 2" xfId="32808"/>
    <cellStyle name="SAPBEXexcGood2 3 4 2 2 2 2" xfId="32809"/>
    <cellStyle name="SAPBEXexcGood2 3 4 2 2 3" xfId="32810"/>
    <cellStyle name="SAPBEXexcGood2 3 4 2 3" xfId="32811"/>
    <cellStyle name="SAPBEXexcGood2 3 4 2 3 2" xfId="32812"/>
    <cellStyle name="SAPBEXexcGood2 3 4 2 3 2 2" xfId="32813"/>
    <cellStyle name="SAPBEXexcGood2 3 4 2 3 3" xfId="32814"/>
    <cellStyle name="SAPBEXexcGood2 3 4 2 4" xfId="32815"/>
    <cellStyle name="SAPBEXexcGood2 3 4 2 4 2" xfId="32816"/>
    <cellStyle name="SAPBEXexcGood2 3 4 2 5" xfId="32817"/>
    <cellStyle name="SAPBEXexcGood2 3 4 2 5 2" xfId="32818"/>
    <cellStyle name="SAPBEXexcGood2 3 4 2 6" xfId="32819"/>
    <cellStyle name="SAPBEXexcGood2 3 4 3" xfId="32820"/>
    <cellStyle name="SAPBEXexcGood2 3 4 3 2" xfId="32821"/>
    <cellStyle name="SAPBEXexcGood2 3 4 3 2 2" xfId="32822"/>
    <cellStyle name="SAPBEXexcGood2 3 4 3 2 2 2" xfId="32823"/>
    <cellStyle name="SAPBEXexcGood2 3 4 3 2 3" xfId="32824"/>
    <cellStyle name="SAPBEXexcGood2 3 4 3 3" xfId="32825"/>
    <cellStyle name="SAPBEXexcGood2 3 4 3 3 2" xfId="32826"/>
    <cellStyle name="SAPBEXexcGood2 3 4 3 3 2 2" xfId="32827"/>
    <cellStyle name="SAPBEXexcGood2 3 4 3 3 3" xfId="32828"/>
    <cellStyle name="SAPBEXexcGood2 3 4 3 4" xfId="32829"/>
    <cellStyle name="SAPBEXexcGood2 3 4 3 4 2" xfId="32830"/>
    <cellStyle name="SAPBEXexcGood2 3 4 3 5" xfId="32831"/>
    <cellStyle name="SAPBEXexcGood2 3 4 3 5 2" xfId="32832"/>
    <cellStyle name="SAPBEXexcGood2 3 4 3 6" xfId="32833"/>
    <cellStyle name="SAPBEXexcGood2 3 4 4" xfId="32834"/>
    <cellStyle name="SAPBEXexcGood2 3 4 4 2" xfId="32835"/>
    <cellStyle name="SAPBEXexcGood2 3 4 4 2 2" xfId="32836"/>
    <cellStyle name="SAPBEXexcGood2 3 4 4 2 3" xfId="32837"/>
    <cellStyle name="SAPBEXexcGood2 3 4 4 3" xfId="32838"/>
    <cellStyle name="SAPBEXexcGood2 3 4 4 4" xfId="32839"/>
    <cellStyle name="SAPBEXexcGood2 3 4 5" xfId="32840"/>
    <cellStyle name="SAPBEXexcGood2 3 4 5 2" xfId="32841"/>
    <cellStyle name="SAPBEXexcGood2 3 4 5 2 2" xfId="32842"/>
    <cellStyle name="SAPBEXexcGood2 3 4 5 2 3" xfId="32843"/>
    <cellStyle name="SAPBEXexcGood2 3 4 5 3" xfId="32844"/>
    <cellStyle name="SAPBEXexcGood2 3 4 5 4" xfId="32845"/>
    <cellStyle name="SAPBEXexcGood2 3 4 6" xfId="32846"/>
    <cellStyle name="SAPBEXexcGood2 3 4 6 2" xfId="32847"/>
    <cellStyle name="SAPBEXexcGood2 3 4 6 2 2" xfId="32848"/>
    <cellStyle name="SAPBEXexcGood2 3 4 6 2 3" xfId="32849"/>
    <cellStyle name="SAPBEXexcGood2 3 4 6 3" xfId="32850"/>
    <cellStyle name="SAPBEXexcGood2 3 4 6 4" xfId="32851"/>
    <cellStyle name="SAPBEXexcGood2 3 4 7" xfId="32852"/>
    <cellStyle name="SAPBEXexcGood2 3 4 7 2" xfId="32853"/>
    <cellStyle name="SAPBEXexcGood2 3 4 7 3" xfId="32854"/>
    <cellStyle name="SAPBEXexcGood2 3 4 8" xfId="32855"/>
    <cellStyle name="SAPBEXexcGood2 3 4 9" xfId="32856"/>
    <cellStyle name="SAPBEXexcGood2 3 4_Other Benefits Allocation %" xfId="32857"/>
    <cellStyle name="SAPBEXexcGood2 3 5" xfId="32858"/>
    <cellStyle name="SAPBEXexcGood2 3 5 2" xfId="32859"/>
    <cellStyle name="SAPBEXexcGood2 3 5 2 2" xfId="32860"/>
    <cellStyle name="SAPBEXexcGood2 3 5 2 2 2" xfId="32861"/>
    <cellStyle name="SAPBEXexcGood2 3 5 2 3" xfId="32862"/>
    <cellStyle name="SAPBEXexcGood2 3 5 3" xfId="32863"/>
    <cellStyle name="SAPBEXexcGood2 3 5 3 2" xfId="32864"/>
    <cellStyle name="SAPBEXexcGood2 3 5 3 2 2" xfId="32865"/>
    <cellStyle name="SAPBEXexcGood2 3 5 3 3" xfId="32866"/>
    <cellStyle name="SAPBEXexcGood2 3 5 4" xfId="32867"/>
    <cellStyle name="SAPBEXexcGood2 3 5 4 2" xfId="32868"/>
    <cellStyle name="SAPBEXexcGood2 3 5 5" xfId="32869"/>
    <cellStyle name="SAPBEXexcGood2 3 5 5 2" xfId="32870"/>
    <cellStyle name="SAPBEXexcGood2 3 5 6" xfId="32871"/>
    <cellStyle name="SAPBEXexcGood2 3 6" xfId="32872"/>
    <cellStyle name="SAPBEXexcGood2 3 6 2" xfId="32873"/>
    <cellStyle name="SAPBEXexcGood2 3 6 2 2" xfId="32874"/>
    <cellStyle name="SAPBEXexcGood2 3 6 2 2 2" xfId="32875"/>
    <cellStyle name="SAPBEXexcGood2 3 6 2 3" xfId="32876"/>
    <cellStyle name="SAPBEXexcGood2 3 6 3" xfId="32877"/>
    <cellStyle name="SAPBEXexcGood2 3 6 3 2" xfId="32878"/>
    <cellStyle name="SAPBEXexcGood2 3 6 3 2 2" xfId="32879"/>
    <cellStyle name="SAPBEXexcGood2 3 6 3 3" xfId="32880"/>
    <cellStyle name="SAPBEXexcGood2 3 6 4" xfId="32881"/>
    <cellStyle name="SAPBEXexcGood2 3 6 4 2" xfId="32882"/>
    <cellStyle name="SAPBEXexcGood2 3 6 5" xfId="32883"/>
    <cellStyle name="SAPBEXexcGood2 3 6 5 2" xfId="32884"/>
    <cellStyle name="SAPBEXexcGood2 3 6 6" xfId="32885"/>
    <cellStyle name="SAPBEXexcGood2 3 7" xfId="32886"/>
    <cellStyle name="SAPBEXexcGood2 3 7 2" xfId="32887"/>
    <cellStyle name="SAPBEXexcGood2 3 7 2 2" xfId="32888"/>
    <cellStyle name="SAPBEXexcGood2 3 7 2 2 2" xfId="32889"/>
    <cellStyle name="SAPBEXexcGood2 3 7 2 3" xfId="32890"/>
    <cellStyle name="SAPBEXexcGood2 3 7 3" xfId="32891"/>
    <cellStyle name="SAPBEXexcGood2 3 7 3 2" xfId="32892"/>
    <cellStyle name="SAPBEXexcGood2 3 7 3 2 2" xfId="32893"/>
    <cellStyle name="SAPBEXexcGood2 3 7 3 3" xfId="32894"/>
    <cellStyle name="SAPBEXexcGood2 3 7 4" xfId="32895"/>
    <cellStyle name="SAPBEXexcGood2 3 7 4 2" xfId="32896"/>
    <cellStyle name="SAPBEXexcGood2 3 7 5" xfId="32897"/>
    <cellStyle name="SAPBEXexcGood2 3 7 5 2" xfId="32898"/>
    <cellStyle name="SAPBEXexcGood2 3 7 6" xfId="32899"/>
    <cellStyle name="SAPBEXexcGood2 3 8" xfId="32900"/>
    <cellStyle name="SAPBEXexcGood2 3 8 2" xfId="32901"/>
    <cellStyle name="SAPBEXexcGood2 3 8 2 2" xfId="32902"/>
    <cellStyle name="SAPBEXexcGood2 3 8 2 3" xfId="32903"/>
    <cellStyle name="SAPBEXexcGood2 3 8 3" xfId="32904"/>
    <cellStyle name="SAPBEXexcGood2 3 8 4" xfId="32905"/>
    <cellStyle name="SAPBEXexcGood2 3 9" xfId="32906"/>
    <cellStyle name="SAPBEXexcGood2 3 9 2" xfId="32907"/>
    <cellStyle name="SAPBEXexcGood2 3 9 2 2" xfId="32908"/>
    <cellStyle name="SAPBEXexcGood2 3 9 2 3" xfId="32909"/>
    <cellStyle name="SAPBEXexcGood2 3 9 3" xfId="32910"/>
    <cellStyle name="SAPBEXexcGood2 3 9 4" xfId="32911"/>
    <cellStyle name="SAPBEXexcGood2 3_401K Summary" xfId="32912"/>
    <cellStyle name="SAPBEXexcGood2 4" xfId="32913"/>
    <cellStyle name="SAPBEXexcGood2 4 10" xfId="32914"/>
    <cellStyle name="SAPBEXexcGood2 4 10 2" xfId="32915"/>
    <cellStyle name="SAPBEXexcGood2 4 10 2 2" xfId="32916"/>
    <cellStyle name="SAPBEXexcGood2 4 10 3" xfId="32917"/>
    <cellStyle name="SAPBEXexcGood2 4 11" xfId="32918"/>
    <cellStyle name="SAPBEXexcGood2 4 11 2" xfId="32919"/>
    <cellStyle name="SAPBEXexcGood2 4 11 2 2" xfId="32920"/>
    <cellStyle name="SAPBEXexcGood2 4 11 3" xfId="32921"/>
    <cellStyle name="SAPBEXexcGood2 4 12" xfId="32922"/>
    <cellStyle name="SAPBEXexcGood2 4 12 2" xfId="32923"/>
    <cellStyle name="SAPBEXexcGood2 4 13" xfId="32924"/>
    <cellStyle name="SAPBEXexcGood2 4 14" xfId="63313"/>
    <cellStyle name="SAPBEXexcGood2 4 2" xfId="32925"/>
    <cellStyle name="SAPBEXexcGood2 4 2 2" xfId="32926"/>
    <cellStyle name="SAPBEXexcGood2 4 2 2 2" xfId="32927"/>
    <cellStyle name="SAPBEXexcGood2 4 2 2 3" xfId="32928"/>
    <cellStyle name="SAPBEXexcGood2 4 2 3" xfId="32929"/>
    <cellStyle name="SAPBEXexcGood2 4 2 4" xfId="32930"/>
    <cellStyle name="SAPBEXexcGood2 4 2 5" xfId="63314"/>
    <cellStyle name="SAPBEXexcGood2 4 2_Other Benefits Allocation %" xfId="32931"/>
    <cellStyle name="SAPBEXexcGood2 4 3" xfId="32932"/>
    <cellStyle name="SAPBEXexcGood2 4 3 2" xfId="32933"/>
    <cellStyle name="SAPBEXexcGood2 4 3 2 2" xfId="32934"/>
    <cellStyle name="SAPBEXexcGood2 4 3 2 2 2" xfId="32935"/>
    <cellStyle name="SAPBEXexcGood2 4 3 2 2 2 2" xfId="32936"/>
    <cellStyle name="SAPBEXexcGood2 4 3 2 2 3" xfId="32937"/>
    <cellStyle name="SAPBEXexcGood2 4 3 2 3" xfId="32938"/>
    <cellStyle name="SAPBEXexcGood2 4 3 2 3 2" xfId="32939"/>
    <cellStyle name="SAPBEXexcGood2 4 3 2 3 2 2" xfId="32940"/>
    <cellStyle name="SAPBEXexcGood2 4 3 2 3 3" xfId="32941"/>
    <cellStyle name="SAPBEXexcGood2 4 3 2 4" xfId="32942"/>
    <cellStyle name="SAPBEXexcGood2 4 3 2 4 2" xfId="32943"/>
    <cellStyle name="SAPBEXexcGood2 4 3 2 5" xfId="32944"/>
    <cellStyle name="SAPBEXexcGood2 4 3 2 5 2" xfId="32945"/>
    <cellStyle name="SAPBEXexcGood2 4 3 2 6" xfId="32946"/>
    <cellStyle name="SAPBEXexcGood2 4 3 3" xfId="32947"/>
    <cellStyle name="SAPBEXexcGood2 4 3 3 2" xfId="32948"/>
    <cellStyle name="SAPBEXexcGood2 4 3 3 2 2" xfId="32949"/>
    <cellStyle name="SAPBEXexcGood2 4 3 3 2 2 2" xfId="32950"/>
    <cellStyle name="SAPBEXexcGood2 4 3 3 2 3" xfId="32951"/>
    <cellStyle name="SAPBEXexcGood2 4 3 3 3" xfId="32952"/>
    <cellStyle name="SAPBEXexcGood2 4 3 3 3 2" xfId="32953"/>
    <cellStyle name="SAPBEXexcGood2 4 3 3 3 2 2" xfId="32954"/>
    <cellStyle name="SAPBEXexcGood2 4 3 3 3 3" xfId="32955"/>
    <cellStyle name="SAPBEXexcGood2 4 3 3 4" xfId="32956"/>
    <cellStyle name="SAPBEXexcGood2 4 3 3 4 2" xfId="32957"/>
    <cellStyle name="SAPBEXexcGood2 4 3 3 5" xfId="32958"/>
    <cellStyle name="SAPBEXexcGood2 4 3 3 5 2" xfId="32959"/>
    <cellStyle name="SAPBEXexcGood2 4 3 3 6" xfId="32960"/>
    <cellStyle name="SAPBEXexcGood2 4 3 4" xfId="32961"/>
    <cellStyle name="SAPBEXexcGood2 4 3 4 2" xfId="32962"/>
    <cellStyle name="SAPBEXexcGood2 4 3 4 2 2" xfId="32963"/>
    <cellStyle name="SAPBEXexcGood2 4 3 4 3" xfId="32964"/>
    <cellStyle name="SAPBEXexcGood2 4 3 5" xfId="32965"/>
    <cellStyle name="SAPBEXexcGood2 4 3 5 2" xfId="32966"/>
    <cellStyle name="SAPBEXexcGood2 4 3 5 2 2" xfId="32967"/>
    <cellStyle name="SAPBEXexcGood2 4 3 5 3" xfId="32968"/>
    <cellStyle name="SAPBEXexcGood2 4 3 6" xfId="32969"/>
    <cellStyle name="SAPBEXexcGood2 4 3 6 2" xfId="32970"/>
    <cellStyle name="SAPBEXexcGood2 4 3 7" xfId="32971"/>
    <cellStyle name="SAPBEXexcGood2 4 3 7 2" xfId="32972"/>
    <cellStyle name="SAPBEXexcGood2 4 3 8" xfId="32973"/>
    <cellStyle name="SAPBEXexcGood2 4 3_Other Benefits Allocation %" xfId="32974"/>
    <cellStyle name="SAPBEXexcGood2 4 4" xfId="32975"/>
    <cellStyle name="SAPBEXexcGood2 4 4 2" xfId="32976"/>
    <cellStyle name="SAPBEXexcGood2 4 4 2 2" xfId="32977"/>
    <cellStyle name="SAPBEXexcGood2 4 4 2 3" xfId="32978"/>
    <cellStyle name="SAPBEXexcGood2 4 4 3" xfId="32979"/>
    <cellStyle name="SAPBEXexcGood2 4 4 4" xfId="32980"/>
    <cellStyle name="SAPBEXexcGood2 4 5" xfId="32981"/>
    <cellStyle name="SAPBEXexcGood2 4 5 2" xfId="32982"/>
    <cellStyle name="SAPBEXexcGood2 4 5 2 2" xfId="32983"/>
    <cellStyle name="SAPBEXexcGood2 4 5 2 3" xfId="32984"/>
    <cellStyle name="SAPBEXexcGood2 4 5 3" xfId="32985"/>
    <cellStyle name="SAPBEXexcGood2 4 5 4" xfId="32986"/>
    <cellStyle name="SAPBEXexcGood2 4 6" xfId="32987"/>
    <cellStyle name="SAPBEXexcGood2 4 6 2" xfId="32988"/>
    <cellStyle name="SAPBEXexcGood2 4 6 2 2" xfId="32989"/>
    <cellStyle name="SAPBEXexcGood2 4 6 2 3" xfId="32990"/>
    <cellStyle name="SAPBEXexcGood2 4 6 3" xfId="32991"/>
    <cellStyle name="SAPBEXexcGood2 4 6 4" xfId="32992"/>
    <cellStyle name="SAPBEXexcGood2 4 7" xfId="32993"/>
    <cellStyle name="SAPBEXexcGood2 4 7 2" xfId="32994"/>
    <cellStyle name="SAPBEXexcGood2 4 7 2 2" xfId="32995"/>
    <cellStyle name="SAPBEXexcGood2 4 7 3" xfId="32996"/>
    <cellStyle name="SAPBEXexcGood2 4 8" xfId="32997"/>
    <cellStyle name="SAPBEXexcGood2 4 8 2" xfId="32998"/>
    <cellStyle name="SAPBEXexcGood2 4 8 2 2" xfId="32999"/>
    <cellStyle name="SAPBEXexcGood2 4 8 3" xfId="33000"/>
    <cellStyle name="SAPBEXexcGood2 4 9" xfId="33001"/>
    <cellStyle name="SAPBEXexcGood2 4 9 2" xfId="33002"/>
    <cellStyle name="SAPBEXexcGood2 4 9 2 2" xfId="33003"/>
    <cellStyle name="SAPBEXexcGood2 4 9 3" xfId="33004"/>
    <cellStyle name="SAPBEXexcGood2 4_401K Summary" xfId="33005"/>
    <cellStyle name="SAPBEXexcGood2 5" xfId="33006"/>
    <cellStyle name="SAPBEXexcGood2 5 10" xfId="63315"/>
    <cellStyle name="SAPBEXexcGood2 5 2" xfId="33007"/>
    <cellStyle name="SAPBEXexcGood2 5 2 2" xfId="33008"/>
    <cellStyle name="SAPBEXexcGood2 5 2 2 2" xfId="33009"/>
    <cellStyle name="SAPBEXexcGood2 5 2 2 3" xfId="33010"/>
    <cellStyle name="SAPBEXexcGood2 5 2 3" xfId="33011"/>
    <cellStyle name="SAPBEXexcGood2 5 2 4" xfId="33012"/>
    <cellStyle name="SAPBEXexcGood2 5 2 5" xfId="63316"/>
    <cellStyle name="SAPBEXexcGood2 5 3" xfId="33013"/>
    <cellStyle name="SAPBEXexcGood2 5 3 2" xfId="33014"/>
    <cellStyle name="SAPBEXexcGood2 5 3 2 2" xfId="33015"/>
    <cellStyle name="SAPBEXexcGood2 5 3 2 3" xfId="33016"/>
    <cellStyle name="SAPBEXexcGood2 5 3 3" xfId="33017"/>
    <cellStyle name="SAPBEXexcGood2 5 3 4" xfId="33018"/>
    <cellStyle name="SAPBEXexcGood2 5 4" xfId="33019"/>
    <cellStyle name="SAPBEXexcGood2 5 4 2" xfId="33020"/>
    <cellStyle name="SAPBEXexcGood2 5 4 2 2" xfId="33021"/>
    <cellStyle name="SAPBEXexcGood2 5 4 2 3" xfId="33022"/>
    <cellStyle name="SAPBEXexcGood2 5 4 3" xfId="33023"/>
    <cellStyle name="SAPBEXexcGood2 5 4 4" xfId="33024"/>
    <cellStyle name="SAPBEXexcGood2 5 5" xfId="33025"/>
    <cellStyle name="SAPBEXexcGood2 5 5 2" xfId="33026"/>
    <cellStyle name="SAPBEXexcGood2 5 5 2 2" xfId="33027"/>
    <cellStyle name="SAPBEXexcGood2 5 5 2 3" xfId="33028"/>
    <cellStyle name="SAPBEXexcGood2 5 5 3" xfId="33029"/>
    <cellStyle name="SAPBEXexcGood2 5 5 4" xfId="33030"/>
    <cellStyle name="SAPBEXexcGood2 5 6" xfId="33031"/>
    <cellStyle name="SAPBEXexcGood2 5 6 2" xfId="33032"/>
    <cellStyle name="SAPBEXexcGood2 5 6 2 2" xfId="33033"/>
    <cellStyle name="SAPBEXexcGood2 5 6 2 3" xfId="33034"/>
    <cellStyle name="SAPBEXexcGood2 5 6 3" xfId="33035"/>
    <cellStyle name="SAPBEXexcGood2 5 6 4" xfId="33036"/>
    <cellStyle name="SAPBEXexcGood2 5 7" xfId="33037"/>
    <cellStyle name="SAPBEXexcGood2 5 7 2" xfId="33038"/>
    <cellStyle name="SAPBEXexcGood2 5 7 3" xfId="33039"/>
    <cellStyle name="SAPBEXexcGood2 5 8" xfId="33040"/>
    <cellStyle name="SAPBEXexcGood2 5 9" xfId="33041"/>
    <cellStyle name="SAPBEXexcGood2 5_Other Benefits Allocation %" xfId="33042"/>
    <cellStyle name="SAPBEXexcGood2 6" xfId="33043"/>
    <cellStyle name="SAPBEXexcGood2 6 10" xfId="63317"/>
    <cellStyle name="SAPBEXexcGood2 6 2" xfId="33044"/>
    <cellStyle name="SAPBEXexcGood2 6 2 2" xfId="33045"/>
    <cellStyle name="SAPBEXexcGood2 6 2 2 2" xfId="33046"/>
    <cellStyle name="SAPBEXexcGood2 6 2 2 3" xfId="33047"/>
    <cellStyle name="SAPBEXexcGood2 6 2 3" xfId="33048"/>
    <cellStyle name="SAPBEXexcGood2 6 2 4" xfId="33049"/>
    <cellStyle name="SAPBEXexcGood2 6 3" xfId="33050"/>
    <cellStyle name="SAPBEXexcGood2 6 3 2" xfId="33051"/>
    <cellStyle name="SAPBEXexcGood2 6 3 2 2" xfId="33052"/>
    <cellStyle name="SAPBEXexcGood2 6 3 2 3" xfId="33053"/>
    <cellStyle name="SAPBEXexcGood2 6 3 3" xfId="33054"/>
    <cellStyle name="SAPBEXexcGood2 6 3 4" xfId="33055"/>
    <cellStyle name="SAPBEXexcGood2 6 4" xfId="33056"/>
    <cellStyle name="SAPBEXexcGood2 6 4 2" xfId="33057"/>
    <cellStyle name="SAPBEXexcGood2 6 4 2 2" xfId="33058"/>
    <cellStyle name="SAPBEXexcGood2 6 4 2 3" xfId="33059"/>
    <cellStyle name="SAPBEXexcGood2 6 4 3" xfId="33060"/>
    <cellStyle name="SAPBEXexcGood2 6 4 4" xfId="33061"/>
    <cellStyle name="SAPBEXexcGood2 6 5" xfId="33062"/>
    <cellStyle name="SAPBEXexcGood2 6 5 2" xfId="33063"/>
    <cellStyle name="SAPBEXexcGood2 6 5 2 2" xfId="33064"/>
    <cellStyle name="SAPBEXexcGood2 6 5 2 3" xfId="33065"/>
    <cellStyle name="SAPBEXexcGood2 6 5 3" xfId="33066"/>
    <cellStyle name="SAPBEXexcGood2 6 5 4" xfId="33067"/>
    <cellStyle name="SAPBEXexcGood2 6 6" xfId="33068"/>
    <cellStyle name="SAPBEXexcGood2 6 6 2" xfId="33069"/>
    <cellStyle name="SAPBEXexcGood2 6 6 2 2" xfId="33070"/>
    <cellStyle name="SAPBEXexcGood2 6 6 2 3" xfId="33071"/>
    <cellStyle name="SAPBEXexcGood2 6 6 3" xfId="33072"/>
    <cellStyle name="SAPBEXexcGood2 6 6 4" xfId="33073"/>
    <cellStyle name="SAPBEXexcGood2 6 7" xfId="33074"/>
    <cellStyle name="SAPBEXexcGood2 6 7 2" xfId="33075"/>
    <cellStyle name="SAPBEXexcGood2 6 7 3" xfId="33076"/>
    <cellStyle name="SAPBEXexcGood2 6 8" xfId="33077"/>
    <cellStyle name="SAPBEXexcGood2 6 9" xfId="33078"/>
    <cellStyle name="SAPBEXexcGood2 6_Other Benefits Allocation %" xfId="33079"/>
    <cellStyle name="SAPBEXexcGood2 7" xfId="33080"/>
    <cellStyle name="SAPBEXexcGood2 7 2" xfId="33081"/>
    <cellStyle name="SAPBEXexcGood2 7 2 2" xfId="33082"/>
    <cellStyle name="SAPBEXexcGood2 7 2 3" xfId="33083"/>
    <cellStyle name="SAPBEXexcGood2 7 3" xfId="33084"/>
    <cellStyle name="SAPBEXexcGood2 7 4" xfId="33085"/>
    <cellStyle name="SAPBEXexcGood2 7_Other Benefits Allocation %" xfId="33086"/>
    <cellStyle name="SAPBEXexcGood2 8" xfId="33087"/>
    <cellStyle name="SAPBEXexcGood2 8 2" xfId="33088"/>
    <cellStyle name="SAPBEXexcGood2 8 2 2" xfId="33089"/>
    <cellStyle name="SAPBEXexcGood2 8 2 3" xfId="33090"/>
    <cellStyle name="SAPBEXexcGood2 8 3" xfId="33091"/>
    <cellStyle name="SAPBEXexcGood2 8 4" xfId="33092"/>
    <cellStyle name="SAPBEXexcGood2 8_Other Benefits Allocation %" xfId="33093"/>
    <cellStyle name="SAPBEXexcGood2 9" xfId="33094"/>
    <cellStyle name="SAPBEXexcGood2 9 2" xfId="33095"/>
    <cellStyle name="SAPBEXexcGood2 9 2 2" xfId="33096"/>
    <cellStyle name="SAPBEXexcGood2 9 2 2 2" xfId="33097"/>
    <cellStyle name="SAPBEXexcGood2 9 2 2 2 2" xfId="33098"/>
    <cellStyle name="SAPBEXexcGood2 9 2 2 3" xfId="33099"/>
    <cellStyle name="SAPBEXexcGood2 9 2 3" xfId="33100"/>
    <cellStyle name="SAPBEXexcGood2 9 2 3 2" xfId="33101"/>
    <cellStyle name="SAPBEXexcGood2 9 2 3 2 2" xfId="33102"/>
    <cellStyle name="SAPBEXexcGood2 9 2 3 3" xfId="33103"/>
    <cellStyle name="SAPBEXexcGood2 9 2 4" xfId="33104"/>
    <cellStyle name="SAPBEXexcGood2 9 2 4 2" xfId="33105"/>
    <cellStyle name="SAPBEXexcGood2 9 2 5" xfId="33106"/>
    <cellStyle name="SAPBEXexcGood2 9 2 5 2" xfId="33107"/>
    <cellStyle name="SAPBEXexcGood2 9 2 6" xfId="33108"/>
    <cellStyle name="SAPBEXexcGood2 9 3" xfId="33109"/>
    <cellStyle name="SAPBEXexcGood2 9 3 2" xfId="33110"/>
    <cellStyle name="SAPBEXexcGood2 9 3 2 2" xfId="33111"/>
    <cellStyle name="SAPBEXexcGood2 9 3 2 2 2" xfId="33112"/>
    <cellStyle name="SAPBEXexcGood2 9 3 2 3" xfId="33113"/>
    <cellStyle name="SAPBEXexcGood2 9 3 3" xfId="33114"/>
    <cellStyle name="SAPBEXexcGood2 9 3 3 2" xfId="33115"/>
    <cellStyle name="SAPBEXexcGood2 9 3 3 2 2" xfId="33116"/>
    <cellStyle name="SAPBEXexcGood2 9 3 3 3" xfId="33117"/>
    <cellStyle name="SAPBEXexcGood2 9 3 4" xfId="33118"/>
    <cellStyle name="SAPBEXexcGood2 9 3 4 2" xfId="33119"/>
    <cellStyle name="SAPBEXexcGood2 9 3 5" xfId="33120"/>
    <cellStyle name="SAPBEXexcGood2 9 3 5 2" xfId="33121"/>
    <cellStyle name="SAPBEXexcGood2 9 3 6" xfId="33122"/>
    <cellStyle name="SAPBEXexcGood2 9 4" xfId="33123"/>
    <cellStyle name="SAPBEXexcGood2 9 4 2" xfId="33124"/>
    <cellStyle name="SAPBEXexcGood2 9 4 2 2" xfId="33125"/>
    <cellStyle name="SAPBEXexcGood2 9 4 3" xfId="33126"/>
    <cellStyle name="SAPBEXexcGood2 9 5" xfId="33127"/>
    <cellStyle name="SAPBEXexcGood2 9 5 2" xfId="33128"/>
    <cellStyle name="SAPBEXexcGood2 9 5 2 2" xfId="33129"/>
    <cellStyle name="SAPBEXexcGood2 9 5 3" xfId="33130"/>
    <cellStyle name="SAPBEXexcGood2 9 6" xfId="33131"/>
    <cellStyle name="SAPBEXexcGood2 9 6 2" xfId="33132"/>
    <cellStyle name="SAPBEXexcGood2 9 7" xfId="33133"/>
    <cellStyle name="SAPBEXexcGood2 9 7 2" xfId="33134"/>
    <cellStyle name="SAPBEXexcGood2 9 8" xfId="33135"/>
    <cellStyle name="SAPBEXexcGood2 9_Other Benefits Allocation %" xfId="33136"/>
    <cellStyle name="SAPBEXexcGood2_2015 WV1 (as of May 2015)" xfId="33137"/>
    <cellStyle name="SAPBEXexcGood3" xfId="33138"/>
    <cellStyle name="SAPBEXexcGood3 10" xfId="33139"/>
    <cellStyle name="SAPBEXexcGood3 10 2" xfId="33140"/>
    <cellStyle name="SAPBEXexcGood3 10 2 2" xfId="33141"/>
    <cellStyle name="SAPBEXexcGood3 10 2 2 2" xfId="33142"/>
    <cellStyle name="SAPBEXexcGood3 10 2 3" xfId="33143"/>
    <cellStyle name="SAPBEXexcGood3 10 3" xfId="33144"/>
    <cellStyle name="SAPBEXexcGood3 10 3 2" xfId="33145"/>
    <cellStyle name="SAPBEXexcGood3 10 3 2 2" xfId="33146"/>
    <cellStyle name="SAPBEXexcGood3 10 3 3" xfId="33147"/>
    <cellStyle name="SAPBEXexcGood3 10 4" xfId="33148"/>
    <cellStyle name="SAPBEXexcGood3 10 4 2" xfId="33149"/>
    <cellStyle name="SAPBEXexcGood3 10 5" xfId="33150"/>
    <cellStyle name="SAPBEXexcGood3 10 5 2" xfId="33151"/>
    <cellStyle name="SAPBEXexcGood3 10 6" xfId="33152"/>
    <cellStyle name="SAPBEXexcGood3 11" xfId="33153"/>
    <cellStyle name="SAPBEXexcGood3 11 2" xfId="33154"/>
    <cellStyle name="SAPBEXexcGood3 11 2 2" xfId="33155"/>
    <cellStyle name="SAPBEXexcGood3 11 2 2 2" xfId="33156"/>
    <cellStyle name="SAPBEXexcGood3 11 2 3" xfId="33157"/>
    <cellStyle name="SAPBEXexcGood3 11 3" xfId="33158"/>
    <cellStyle name="SAPBEXexcGood3 11 3 2" xfId="33159"/>
    <cellStyle name="SAPBEXexcGood3 11 3 2 2" xfId="33160"/>
    <cellStyle name="SAPBEXexcGood3 11 3 3" xfId="33161"/>
    <cellStyle name="SAPBEXexcGood3 11 4" xfId="33162"/>
    <cellStyle name="SAPBEXexcGood3 11 4 2" xfId="33163"/>
    <cellStyle name="SAPBEXexcGood3 11 5" xfId="33164"/>
    <cellStyle name="SAPBEXexcGood3 11 5 2" xfId="33165"/>
    <cellStyle name="SAPBEXexcGood3 11 6" xfId="33166"/>
    <cellStyle name="SAPBEXexcGood3 12" xfId="33167"/>
    <cellStyle name="SAPBEXexcGood3 12 2" xfId="33168"/>
    <cellStyle name="SAPBEXexcGood3 12 2 2" xfId="33169"/>
    <cellStyle name="SAPBEXexcGood3 12 2 2 2" xfId="33170"/>
    <cellStyle name="SAPBEXexcGood3 12 2 3" xfId="33171"/>
    <cellStyle name="SAPBEXexcGood3 12 3" xfId="33172"/>
    <cellStyle name="SAPBEXexcGood3 12 3 2" xfId="33173"/>
    <cellStyle name="SAPBEXexcGood3 12 3 2 2" xfId="33174"/>
    <cellStyle name="SAPBEXexcGood3 12 3 3" xfId="33175"/>
    <cellStyle name="SAPBEXexcGood3 12 4" xfId="33176"/>
    <cellStyle name="SAPBEXexcGood3 12 4 2" xfId="33177"/>
    <cellStyle name="SAPBEXexcGood3 12 5" xfId="33178"/>
    <cellStyle name="SAPBEXexcGood3 12 5 2" xfId="33179"/>
    <cellStyle name="SAPBEXexcGood3 12 6" xfId="33180"/>
    <cellStyle name="SAPBEXexcGood3 13" xfId="33181"/>
    <cellStyle name="SAPBEXexcGood3 13 2" xfId="33182"/>
    <cellStyle name="SAPBEXexcGood3 13 2 2" xfId="33183"/>
    <cellStyle name="SAPBEXexcGood3 13 3" xfId="33184"/>
    <cellStyle name="SAPBEXexcGood3 14" xfId="33185"/>
    <cellStyle name="SAPBEXexcGood3 14 2" xfId="33186"/>
    <cellStyle name="SAPBEXexcGood3 14 2 2" xfId="33187"/>
    <cellStyle name="SAPBEXexcGood3 14 3" xfId="33188"/>
    <cellStyle name="SAPBEXexcGood3 15" xfId="33189"/>
    <cellStyle name="SAPBEXexcGood3 15 2" xfId="33190"/>
    <cellStyle name="SAPBEXexcGood3 15 2 2" xfId="33191"/>
    <cellStyle name="SAPBEXexcGood3 15 3" xfId="33192"/>
    <cellStyle name="SAPBEXexcGood3 16" xfId="33193"/>
    <cellStyle name="SAPBEXexcGood3 17" xfId="33194"/>
    <cellStyle name="SAPBEXexcGood3 18" xfId="63318"/>
    <cellStyle name="SAPBEXexcGood3 2" xfId="33195"/>
    <cellStyle name="SAPBEXexcGood3 2 10" xfId="33196"/>
    <cellStyle name="SAPBEXexcGood3 2 10 2" xfId="33197"/>
    <cellStyle name="SAPBEXexcGood3 2 10 2 2" xfId="33198"/>
    <cellStyle name="SAPBEXexcGood3 2 10 3" xfId="33199"/>
    <cellStyle name="SAPBEXexcGood3 2 11" xfId="33200"/>
    <cellStyle name="SAPBEXexcGood3 2 11 2" xfId="33201"/>
    <cellStyle name="SAPBEXexcGood3 2 11 2 2" xfId="33202"/>
    <cellStyle name="SAPBEXexcGood3 2 11 3" xfId="33203"/>
    <cellStyle name="SAPBEXexcGood3 2 12" xfId="33204"/>
    <cellStyle name="SAPBEXexcGood3 2 12 2" xfId="33205"/>
    <cellStyle name="SAPBEXexcGood3 2 12 2 2" xfId="33206"/>
    <cellStyle name="SAPBEXexcGood3 2 12 3" xfId="33207"/>
    <cellStyle name="SAPBEXexcGood3 2 13" xfId="33208"/>
    <cellStyle name="SAPBEXexcGood3 2 13 2" xfId="33209"/>
    <cellStyle name="SAPBEXexcGood3 2 13 2 2" xfId="33210"/>
    <cellStyle name="SAPBEXexcGood3 2 13 3" xfId="33211"/>
    <cellStyle name="SAPBEXexcGood3 2 14" xfId="33212"/>
    <cellStyle name="SAPBEXexcGood3 2 14 2" xfId="33213"/>
    <cellStyle name="SAPBEXexcGood3 2 14 3" xfId="33214"/>
    <cellStyle name="SAPBEXexcGood3 2 15" xfId="33215"/>
    <cellStyle name="SAPBEXexcGood3 2 16" xfId="33216"/>
    <cellStyle name="SAPBEXexcGood3 2 17" xfId="63319"/>
    <cellStyle name="SAPBEXexcGood3 2 2" xfId="33217"/>
    <cellStyle name="SAPBEXexcGood3 2 2 10" xfId="33218"/>
    <cellStyle name="SAPBEXexcGood3 2 2 10 2" xfId="33219"/>
    <cellStyle name="SAPBEXexcGood3 2 2 10 2 2" xfId="33220"/>
    <cellStyle name="SAPBEXexcGood3 2 2 10 3" xfId="33221"/>
    <cellStyle name="SAPBEXexcGood3 2 2 11" xfId="33222"/>
    <cellStyle name="SAPBEXexcGood3 2 2 11 2" xfId="33223"/>
    <cellStyle name="SAPBEXexcGood3 2 2 11 2 2" xfId="33224"/>
    <cellStyle name="SAPBEXexcGood3 2 2 11 3" xfId="33225"/>
    <cellStyle name="SAPBEXexcGood3 2 2 12" xfId="33226"/>
    <cellStyle name="SAPBEXexcGood3 2 2 13" xfId="63320"/>
    <cellStyle name="SAPBEXexcGood3 2 2 2" xfId="33227"/>
    <cellStyle name="SAPBEXexcGood3 2 2 2 10" xfId="63321"/>
    <cellStyle name="SAPBEXexcGood3 2 2 2 2" xfId="33228"/>
    <cellStyle name="SAPBEXexcGood3 2 2 2 2 2" xfId="33229"/>
    <cellStyle name="SAPBEXexcGood3 2 2 2 2 2 2" xfId="33230"/>
    <cellStyle name="SAPBEXexcGood3 2 2 2 2 2 2 2" xfId="33231"/>
    <cellStyle name="SAPBEXexcGood3 2 2 2 2 2 3" xfId="33232"/>
    <cellStyle name="SAPBEXexcGood3 2 2 2 2 3" xfId="33233"/>
    <cellStyle name="SAPBEXexcGood3 2 2 2 2 3 2" xfId="33234"/>
    <cellStyle name="SAPBEXexcGood3 2 2 2 2 3 2 2" xfId="33235"/>
    <cellStyle name="SAPBEXexcGood3 2 2 2 2 3 3" xfId="33236"/>
    <cellStyle name="SAPBEXexcGood3 2 2 2 2 4" xfId="33237"/>
    <cellStyle name="SAPBEXexcGood3 2 2 2 2 4 2" xfId="33238"/>
    <cellStyle name="SAPBEXexcGood3 2 2 2 2 5" xfId="33239"/>
    <cellStyle name="SAPBEXexcGood3 2 2 2 2 5 2" xfId="33240"/>
    <cellStyle name="SAPBEXexcGood3 2 2 2 2 6" xfId="33241"/>
    <cellStyle name="SAPBEXexcGood3 2 2 2 3" xfId="33242"/>
    <cellStyle name="SAPBEXexcGood3 2 2 2 3 2" xfId="33243"/>
    <cellStyle name="SAPBEXexcGood3 2 2 2 3 2 2" xfId="33244"/>
    <cellStyle name="SAPBEXexcGood3 2 2 2 3 2 2 2" xfId="33245"/>
    <cellStyle name="SAPBEXexcGood3 2 2 2 3 2 3" xfId="33246"/>
    <cellStyle name="SAPBEXexcGood3 2 2 2 3 3" xfId="33247"/>
    <cellStyle name="SAPBEXexcGood3 2 2 2 3 3 2" xfId="33248"/>
    <cellStyle name="SAPBEXexcGood3 2 2 2 3 3 2 2" xfId="33249"/>
    <cellStyle name="SAPBEXexcGood3 2 2 2 3 3 3" xfId="33250"/>
    <cellStyle name="SAPBEXexcGood3 2 2 2 3 4" xfId="33251"/>
    <cellStyle name="SAPBEXexcGood3 2 2 2 3 4 2" xfId="33252"/>
    <cellStyle name="SAPBEXexcGood3 2 2 2 3 5" xfId="33253"/>
    <cellStyle name="SAPBEXexcGood3 2 2 2 3 5 2" xfId="33254"/>
    <cellStyle name="SAPBEXexcGood3 2 2 2 3 6" xfId="33255"/>
    <cellStyle name="SAPBEXexcGood3 2 2 2 4" xfId="33256"/>
    <cellStyle name="SAPBEXexcGood3 2 2 2 4 2" xfId="33257"/>
    <cellStyle name="SAPBEXexcGood3 2 2 2 4 2 2" xfId="33258"/>
    <cellStyle name="SAPBEXexcGood3 2 2 2 4 2 2 2" xfId="33259"/>
    <cellStyle name="SAPBEXexcGood3 2 2 2 4 2 3" xfId="33260"/>
    <cellStyle name="SAPBEXexcGood3 2 2 2 4 3" xfId="33261"/>
    <cellStyle name="SAPBEXexcGood3 2 2 2 4 3 2" xfId="33262"/>
    <cellStyle name="SAPBEXexcGood3 2 2 2 4 3 2 2" xfId="33263"/>
    <cellStyle name="SAPBEXexcGood3 2 2 2 4 3 3" xfId="33264"/>
    <cellStyle name="SAPBEXexcGood3 2 2 2 4 4" xfId="33265"/>
    <cellStyle name="SAPBEXexcGood3 2 2 2 4 4 2" xfId="33266"/>
    <cellStyle name="SAPBEXexcGood3 2 2 2 4 5" xfId="33267"/>
    <cellStyle name="SAPBEXexcGood3 2 2 2 4 5 2" xfId="33268"/>
    <cellStyle name="SAPBEXexcGood3 2 2 2 4 6" xfId="33269"/>
    <cellStyle name="SAPBEXexcGood3 2 2 2 5" xfId="33270"/>
    <cellStyle name="SAPBEXexcGood3 2 2 2 5 2" xfId="33271"/>
    <cellStyle name="SAPBEXexcGood3 2 2 2 5 2 2" xfId="33272"/>
    <cellStyle name="SAPBEXexcGood3 2 2 2 5 2 3" xfId="33273"/>
    <cellStyle name="SAPBEXexcGood3 2 2 2 5 3" xfId="33274"/>
    <cellStyle name="SAPBEXexcGood3 2 2 2 5 4" xfId="33275"/>
    <cellStyle name="SAPBEXexcGood3 2 2 2 6" xfId="33276"/>
    <cellStyle name="SAPBEXexcGood3 2 2 2 6 2" xfId="33277"/>
    <cellStyle name="SAPBEXexcGood3 2 2 2 6 2 2" xfId="33278"/>
    <cellStyle name="SAPBEXexcGood3 2 2 2 6 2 3" xfId="33279"/>
    <cellStyle name="SAPBEXexcGood3 2 2 2 6 3" xfId="33280"/>
    <cellStyle name="SAPBEXexcGood3 2 2 2 6 4" xfId="33281"/>
    <cellStyle name="SAPBEXexcGood3 2 2 2 7" xfId="33282"/>
    <cellStyle name="SAPBEXexcGood3 2 2 2 7 2" xfId="33283"/>
    <cellStyle name="SAPBEXexcGood3 2 2 2 7 3" xfId="33284"/>
    <cellStyle name="SAPBEXexcGood3 2 2 2 8" xfId="33285"/>
    <cellStyle name="SAPBEXexcGood3 2 2 2 9" xfId="33286"/>
    <cellStyle name="SAPBEXexcGood3 2 2 2_Other Benefits Allocation %" xfId="33287"/>
    <cellStyle name="SAPBEXexcGood3 2 2 3" xfId="33288"/>
    <cellStyle name="SAPBEXexcGood3 2 2 3 2" xfId="33289"/>
    <cellStyle name="SAPBEXexcGood3 2 2 3 2 2" xfId="33290"/>
    <cellStyle name="SAPBEXexcGood3 2 2 3 2 2 2" xfId="33291"/>
    <cellStyle name="SAPBEXexcGood3 2 2 3 2 2 2 2" xfId="33292"/>
    <cellStyle name="SAPBEXexcGood3 2 2 3 2 2 3" xfId="33293"/>
    <cellStyle name="SAPBEXexcGood3 2 2 3 2 3" xfId="33294"/>
    <cellStyle name="SAPBEXexcGood3 2 2 3 2 3 2" xfId="33295"/>
    <cellStyle name="SAPBEXexcGood3 2 2 3 2 3 2 2" xfId="33296"/>
    <cellStyle name="SAPBEXexcGood3 2 2 3 2 3 3" xfId="33297"/>
    <cellStyle name="SAPBEXexcGood3 2 2 3 2 4" xfId="33298"/>
    <cellStyle name="SAPBEXexcGood3 2 2 3 2 4 2" xfId="33299"/>
    <cellStyle name="SAPBEXexcGood3 2 2 3 2 5" xfId="33300"/>
    <cellStyle name="SAPBEXexcGood3 2 2 3 2 5 2" xfId="33301"/>
    <cellStyle name="SAPBEXexcGood3 2 2 3 2 6" xfId="33302"/>
    <cellStyle name="SAPBEXexcGood3 2 2 3 3" xfId="33303"/>
    <cellStyle name="SAPBEXexcGood3 2 2 3 3 2" xfId="33304"/>
    <cellStyle name="SAPBEXexcGood3 2 2 3 3 2 2" xfId="33305"/>
    <cellStyle name="SAPBEXexcGood3 2 2 3 3 2 2 2" xfId="33306"/>
    <cellStyle name="SAPBEXexcGood3 2 2 3 3 2 3" xfId="33307"/>
    <cellStyle name="SAPBEXexcGood3 2 2 3 3 3" xfId="33308"/>
    <cellStyle name="SAPBEXexcGood3 2 2 3 3 3 2" xfId="33309"/>
    <cellStyle name="SAPBEXexcGood3 2 2 3 3 3 2 2" xfId="33310"/>
    <cellStyle name="SAPBEXexcGood3 2 2 3 3 3 3" xfId="33311"/>
    <cellStyle name="SAPBEXexcGood3 2 2 3 3 4" xfId="33312"/>
    <cellStyle name="SAPBEXexcGood3 2 2 3 3 4 2" xfId="33313"/>
    <cellStyle name="SAPBEXexcGood3 2 2 3 3 5" xfId="33314"/>
    <cellStyle name="SAPBEXexcGood3 2 2 3 3 5 2" xfId="33315"/>
    <cellStyle name="SAPBEXexcGood3 2 2 3 3 6" xfId="33316"/>
    <cellStyle name="SAPBEXexcGood3 2 2 3 4" xfId="33317"/>
    <cellStyle name="SAPBEXexcGood3 2 2 3 4 2" xfId="33318"/>
    <cellStyle name="SAPBEXexcGood3 2 2 3 4 2 2" xfId="33319"/>
    <cellStyle name="SAPBEXexcGood3 2 2 3 4 2 3" xfId="33320"/>
    <cellStyle name="SAPBEXexcGood3 2 2 3 4 3" xfId="33321"/>
    <cellStyle name="SAPBEXexcGood3 2 2 3 4 4" xfId="33322"/>
    <cellStyle name="SAPBEXexcGood3 2 2 3 5" xfId="33323"/>
    <cellStyle name="SAPBEXexcGood3 2 2 3 5 2" xfId="33324"/>
    <cellStyle name="SAPBEXexcGood3 2 2 3 5 2 2" xfId="33325"/>
    <cellStyle name="SAPBEXexcGood3 2 2 3 5 2 3" xfId="33326"/>
    <cellStyle name="SAPBEXexcGood3 2 2 3 5 3" xfId="33327"/>
    <cellStyle name="SAPBEXexcGood3 2 2 3 5 4" xfId="33328"/>
    <cellStyle name="SAPBEXexcGood3 2 2 3 6" xfId="33329"/>
    <cellStyle name="SAPBEXexcGood3 2 2 3 6 2" xfId="33330"/>
    <cellStyle name="SAPBEXexcGood3 2 2 3 6 2 2" xfId="33331"/>
    <cellStyle name="SAPBEXexcGood3 2 2 3 6 2 3" xfId="33332"/>
    <cellStyle name="SAPBEXexcGood3 2 2 3 6 3" xfId="33333"/>
    <cellStyle name="SAPBEXexcGood3 2 2 3 6 4" xfId="33334"/>
    <cellStyle name="SAPBEXexcGood3 2 2 3 7" xfId="33335"/>
    <cellStyle name="SAPBEXexcGood3 2 2 3 7 2" xfId="33336"/>
    <cellStyle name="SAPBEXexcGood3 2 2 3 7 3" xfId="33337"/>
    <cellStyle name="SAPBEXexcGood3 2 2 3 8" xfId="33338"/>
    <cellStyle name="SAPBEXexcGood3 2 2 3 9" xfId="33339"/>
    <cellStyle name="SAPBEXexcGood3 2 2 3_Other Benefits Allocation %" xfId="33340"/>
    <cellStyle name="SAPBEXexcGood3 2 2 4" xfId="33341"/>
    <cellStyle name="SAPBEXexcGood3 2 2 4 2" xfId="33342"/>
    <cellStyle name="SAPBEXexcGood3 2 2 4 2 2" xfId="33343"/>
    <cellStyle name="SAPBEXexcGood3 2 2 4 2 2 2" xfId="33344"/>
    <cellStyle name="SAPBEXexcGood3 2 2 4 2 2 3" xfId="33345"/>
    <cellStyle name="SAPBEXexcGood3 2 2 4 2 3" xfId="33346"/>
    <cellStyle name="SAPBEXexcGood3 2 2 4 2 4" xfId="33347"/>
    <cellStyle name="SAPBEXexcGood3 2 2 4 3" xfId="33348"/>
    <cellStyle name="SAPBEXexcGood3 2 2 4 3 2" xfId="33349"/>
    <cellStyle name="SAPBEXexcGood3 2 2 4 3 2 2" xfId="33350"/>
    <cellStyle name="SAPBEXexcGood3 2 2 4 3 2 3" xfId="33351"/>
    <cellStyle name="SAPBEXexcGood3 2 2 4 3 3" xfId="33352"/>
    <cellStyle name="SAPBEXexcGood3 2 2 4 3 4" xfId="33353"/>
    <cellStyle name="SAPBEXexcGood3 2 2 4 4" xfId="33354"/>
    <cellStyle name="SAPBEXexcGood3 2 2 4 4 2" xfId="33355"/>
    <cellStyle name="SAPBEXexcGood3 2 2 4 4 2 2" xfId="33356"/>
    <cellStyle name="SAPBEXexcGood3 2 2 4 4 2 3" xfId="33357"/>
    <cellStyle name="SAPBEXexcGood3 2 2 4 4 3" xfId="33358"/>
    <cellStyle name="SAPBEXexcGood3 2 2 4 4 4" xfId="33359"/>
    <cellStyle name="SAPBEXexcGood3 2 2 4 5" xfId="33360"/>
    <cellStyle name="SAPBEXexcGood3 2 2 4 5 2" xfId="33361"/>
    <cellStyle name="SAPBEXexcGood3 2 2 4 5 2 2" xfId="33362"/>
    <cellStyle name="SAPBEXexcGood3 2 2 4 5 2 3" xfId="33363"/>
    <cellStyle name="SAPBEXexcGood3 2 2 4 5 3" xfId="33364"/>
    <cellStyle name="SAPBEXexcGood3 2 2 4 5 4" xfId="33365"/>
    <cellStyle name="SAPBEXexcGood3 2 2 4 6" xfId="33366"/>
    <cellStyle name="SAPBEXexcGood3 2 2 4 6 2" xfId="33367"/>
    <cellStyle name="SAPBEXexcGood3 2 2 4 6 2 2" xfId="33368"/>
    <cellStyle name="SAPBEXexcGood3 2 2 4 6 2 3" xfId="33369"/>
    <cellStyle name="SAPBEXexcGood3 2 2 4 6 3" xfId="33370"/>
    <cellStyle name="SAPBEXexcGood3 2 2 4 6 4" xfId="33371"/>
    <cellStyle name="SAPBEXexcGood3 2 2 4 7" xfId="33372"/>
    <cellStyle name="SAPBEXexcGood3 2 2 4 7 2" xfId="33373"/>
    <cellStyle name="SAPBEXexcGood3 2 2 4 7 3" xfId="33374"/>
    <cellStyle name="SAPBEXexcGood3 2 2 4 8" xfId="33375"/>
    <cellStyle name="SAPBEXexcGood3 2 2 4 9" xfId="33376"/>
    <cellStyle name="SAPBEXexcGood3 2 2 5" xfId="33377"/>
    <cellStyle name="SAPBEXexcGood3 2 2 5 2" xfId="33378"/>
    <cellStyle name="SAPBEXexcGood3 2 2 5 2 2" xfId="33379"/>
    <cellStyle name="SAPBEXexcGood3 2 2 5 2 3" xfId="33380"/>
    <cellStyle name="SAPBEXexcGood3 2 2 5 3" xfId="33381"/>
    <cellStyle name="SAPBEXexcGood3 2 2 5 4" xfId="33382"/>
    <cellStyle name="SAPBEXexcGood3 2 2 6" xfId="33383"/>
    <cellStyle name="SAPBEXexcGood3 2 2 6 2" xfId="33384"/>
    <cellStyle name="SAPBEXexcGood3 2 2 6 2 2" xfId="33385"/>
    <cellStyle name="SAPBEXexcGood3 2 2 6 2 3" xfId="33386"/>
    <cellStyle name="SAPBEXexcGood3 2 2 6 3" xfId="33387"/>
    <cellStyle name="SAPBEXexcGood3 2 2 6 4" xfId="33388"/>
    <cellStyle name="SAPBEXexcGood3 2 2 7" xfId="33389"/>
    <cellStyle name="SAPBEXexcGood3 2 2 7 2" xfId="33390"/>
    <cellStyle name="SAPBEXexcGood3 2 2 7 2 2" xfId="33391"/>
    <cellStyle name="SAPBEXexcGood3 2 2 7 2 3" xfId="33392"/>
    <cellStyle name="SAPBEXexcGood3 2 2 7 3" xfId="33393"/>
    <cellStyle name="SAPBEXexcGood3 2 2 7 4" xfId="33394"/>
    <cellStyle name="SAPBEXexcGood3 2 2 8" xfId="33395"/>
    <cellStyle name="SAPBEXexcGood3 2 2 8 2" xfId="33396"/>
    <cellStyle name="SAPBEXexcGood3 2 2 8 2 2" xfId="33397"/>
    <cellStyle name="SAPBEXexcGood3 2 2 8 2 3" xfId="33398"/>
    <cellStyle name="SAPBEXexcGood3 2 2 8 3" xfId="33399"/>
    <cellStyle name="SAPBEXexcGood3 2 2 8 4" xfId="33400"/>
    <cellStyle name="SAPBEXexcGood3 2 2 9" xfId="33401"/>
    <cellStyle name="SAPBEXexcGood3 2 2 9 2" xfId="33402"/>
    <cellStyle name="SAPBEXexcGood3 2 2 9 2 2" xfId="33403"/>
    <cellStyle name="SAPBEXexcGood3 2 2 9 2 3" xfId="33404"/>
    <cellStyle name="SAPBEXexcGood3 2 2 9 3" xfId="33405"/>
    <cellStyle name="SAPBEXexcGood3 2 2 9 4" xfId="33406"/>
    <cellStyle name="SAPBEXexcGood3 2 2_401K Summary" xfId="33407"/>
    <cellStyle name="SAPBEXexcGood3 2 3" xfId="33408"/>
    <cellStyle name="SAPBEXexcGood3 2 3 10" xfId="33409"/>
    <cellStyle name="SAPBEXexcGood3 2 3 10 2" xfId="33410"/>
    <cellStyle name="SAPBEXexcGood3 2 3 10 2 2" xfId="33411"/>
    <cellStyle name="SAPBEXexcGood3 2 3 10 3" xfId="33412"/>
    <cellStyle name="SAPBEXexcGood3 2 3 11" xfId="33413"/>
    <cellStyle name="SAPBEXexcGood3 2 3 11 2" xfId="33414"/>
    <cellStyle name="SAPBEXexcGood3 2 3 11 2 2" xfId="33415"/>
    <cellStyle name="SAPBEXexcGood3 2 3 11 3" xfId="33416"/>
    <cellStyle name="SAPBEXexcGood3 2 3 12" xfId="33417"/>
    <cellStyle name="SAPBEXexcGood3 2 3 13" xfId="63322"/>
    <cellStyle name="SAPBEXexcGood3 2 3 2" xfId="33418"/>
    <cellStyle name="SAPBEXexcGood3 2 3 2 2" xfId="33419"/>
    <cellStyle name="SAPBEXexcGood3 2 3 2 2 2" xfId="33420"/>
    <cellStyle name="SAPBEXexcGood3 2 3 2 2 2 2" xfId="33421"/>
    <cellStyle name="SAPBEXexcGood3 2 3 2 2 2 2 2" xfId="33422"/>
    <cellStyle name="SAPBEXexcGood3 2 3 2 2 2 3" xfId="33423"/>
    <cellStyle name="SAPBEXexcGood3 2 3 2 2 3" xfId="33424"/>
    <cellStyle name="SAPBEXexcGood3 2 3 2 2 3 2" xfId="33425"/>
    <cellStyle name="SAPBEXexcGood3 2 3 2 2 3 2 2" xfId="33426"/>
    <cellStyle name="SAPBEXexcGood3 2 3 2 2 3 3" xfId="33427"/>
    <cellStyle name="SAPBEXexcGood3 2 3 2 2 4" xfId="33428"/>
    <cellStyle name="SAPBEXexcGood3 2 3 2 2 4 2" xfId="33429"/>
    <cellStyle name="SAPBEXexcGood3 2 3 2 2 5" xfId="33430"/>
    <cellStyle name="SAPBEXexcGood3 2 3 2 2 5 2" xfId="33431"/>
    <cellStyle name="SAPBEXexcGood3 2 3 2 2 6" xfId="33432"/>
    <cellStyle name="SAPBEXexcGood3 2 3 2 3" xfId="33433"/>
    <cellStyle name="SAPBEXexcGood3 2 3 2 3 2" xfId="33434"/>
    <cellStyle name="SAPBEXexcGood3 2 3 2 3 2 2" xfId="33435"/>
    <cellStyle name="SAPBEXexcGood3 2 3 2 3 2 2 2" xfId="33436"/>
    <cellStyle name="SAPBEXexcGood3 2 3 2 3 2 3" xfId="33437"/>
    <cellStyle name="SAPBEXexcGood3 2 3 2 3 3" xfId="33438"/>
    <cellStyle name="SAPBEXexcGood3 2 3 2 3 3 2" xfId="33439"/>
    <cellStyle name="SAPBEXexcGood3 2 3 2 3 3 2 2" xfId="33440"/>
    <cellStyle name="SAPBEXexcGood3 2 3 2 3 3 3" xfId="33441"/>
    <cellStyle name="SAPBEXexcGood3 2 3 2 3 4" xfId="33442"/>
    <cellStyle name="SAPBEXexcGood3 2 3 2 3 4 2" xfId="33443"/>
    <cellStyle name="SAPBEXexcGood3 2 3 2 3 5" xfId="33444"/>
    <cellStyle name="SAPBEXexcGood3 2 3 2 3 5 2" xfId="33445"/>
    <cellStyle name="SAPBEXexcGood3 2 3 2 3 6" xfId="33446"/>
    <cellStyle name="SAPBEXexcGood3 2 3 2 4" xfId="33447"/>
    <cellStyle name="SAPBEXexcGood3 2 3 2 4 2" xfId="33448"/>
    <cellStyle name="SAPBEXexcGood3 2 3 2 4 2 2" xfId="33449"/>
    <cellStyle name="SAPBEXexcGood3 2 3 2 4 2 2 2" xfId="33450"/>
    <cellStyle name="SAPBEXexcGood3 2 3 2 4 2 3" xfId="33451"/>
    <cellStyle name="SAPBEXexcGood3 2 3 2 4 3" xfId="33452"/>
    <cellStyle name="SAPBEXexcGood3 2 3 2 4 3 2" xfId="33453"/>
    <cellStyle name="SAPBEXexcGood3 2 3 2 4 3 2 2" xfId="33454"/>
    <cellStyle name="SAPBEXexcGood3 2 3 2 4 3 3" xfId="33455"/>
    <cellStyle name="SAPBEXexcGood3 2 3 2 4 4" xfId="33456"/>
    <cellStyle name="SAPBEXexcGood3 2 3 2 4 4 2" xfId="33457"/>
    <cellStyle name="SAPBEXexcGood3 2 3 2 4 5" xfId="33458"/>
    <cellStyle name="SAPBEXexcGood3 2 3 2 4 5 2" xfId="33459"/>
    <cellStyle name="SAPBEXexcGood3 2 3 2 4 6" xfId="33460"/>
    <cellStyle name="SAPBEXexcGood3 2 3 2 5" xfId="33461"/>
    <cellStyle name="SAPBEXexcGood3 2 3 2 5 2" xfId="33462"/>
    <cellStyle name="SAPBEXexcGood3 2 3 2 5 2 2" xfId="33463"/>
    <cellStyle name="SAPBEXexcGood3 2 3 2 5 3" xfId="33464"/>
    <cellStyle name="SAPBEXexcGood3 2 3 2 6" xfId="33465"/>
    <cellStyle name="SAPBEXexcGood3 2 3 2 7" xfId="63323"/>
    <cellStyle name="SAPBEXexcGood3 2 3 2_Other Benefits Allocation %" xfId="33466"/>
    <cellStyle name="SAPBEXexcGood3 2 3 3" xfId="33467"/>
    <cellStyle name="SAPBEXexcGood3 2 3 3 2" xfId="33468"/>
    <cellStyle name="SAPBEXexcGood3 2 3 3 2 2" xfId="33469"/>
    <cellStyle name="SAPBEXexcGood3 2 3 3 2 2 2" xfId="33470"/>
    <cellStyle name="SAPBEXexcGood3 2 3 3 2 2 2 2" xfId="33471"/>
    <cellStyle name="SAPBEXexcGood3 2 3 3 2 2 3" xfId="33472"/>
    <cellStyle name="SAPBEXexcGood3 2 3 3 2 3" xfId="33473"/>
    <cellStyle name="SAPBEXexcGood3 2 3 3 2 3 2" xfId="33474"/>
    <cellStyle name="SAPBEXexcGood3 2 3 3 2 3 2 2" xfId="33475"/>
    <cellStyle name="SAPBEXexcGood3 2 3 3 2 3 3" xfId="33476"/>
    <cellStyle name="SAPBEXexcGood3 2 3 3 2 4" xfId="33477"/>
    <cellStyle name="SAPBEXexcGood3 2 3 3 2 4 2" xfId="33478"/>
    <cellStyle name="SAPBEXexcGood3 2 3 3 2 5" xfId="33479"/>
    <cellStyle name="SAPBEXexcGood3 2 3 3 2 5 2" xfId="33480"/>
    <cellStyle name="SAPBEXexcGood3 2 3 3 2 6" xfId="33481"/>
    <cellStyle name="SAPBEXexcGood3 2 3 3 3" xfId="33482"/>
    <cellStyle name="SAPBEXexcGood3 2 3 3 3 2" xfId="33483"/>
    <cellStyle name="SAPBEXexcGood3 2 3 3 3 2 2" xfId="33484"/>
    <cellStyle name="SAPBEXexcGood3 2 3 3 3 2 2 2" xfId="33485"/>
    <cellStyle name="SAPBEXexcGood3 2 3 3 3 2 3" xfId="33486"/>
    <cellStyle name="SAPBEXexcGood3 2 3 3 3 3" xfId="33487"/>
    <cellStyle name="SAPBEXexcGood3 2 3 3 3 3 2" xfId="33488"/>
    <cellStyle name="SAPBEXexcGood3 2 3 3 3 3 2 2" xfId="33489"/>
    <cellStyle name="SAPBEXexcGood3 2 3 3 3 3 3" xfId="33490"/>
    <cellStyle name="SAPBEXexcGood3 2 3 3 3 4" xfId="33491"/>
    <cellStyle name="SAPBEXexcGood3 2 3 3 3 4 2" xfId="33492"/>
    <cellStyle name="SAPBEXexcGood3 2 3 3 3 5" xfId="33493"/>
    <cellStyle name="SAPBEXexcGood3 2 3 3 3 5 2" xfId="33494"/>
    <cellStyle name="SAPBEXexcGood3 2 3 3 3 6" xfId="33495"/>
    <cellStyle name="SAPBEXexcGood3 2 3 3 4" xfId="33496"/>
    <cellStyle name="SAPBEXexcGood3 2 3 3 4 2" xfId="33497"/>
    <cellStyle name="SAPBEXexcGood3 2 3 3 4 2 2" xfId="33498"/>
    <cellStyle name="SAPBEXexcGood3 2 3 3 4 3" xfId="33499"/>
    <cellStyle name="SAPBEXexcGood3 2 3 3 5" xfId="33500"/>
    <cellStyle name="SAPBEXexcGood3 2 3 3 5 2" xfId="33501"/>
    <cellStyle name="SAPBEXexcGood3 2 3 3 5 2 2" xfId="33502"/>
    <cellStyle name="SAPBEXexcGood3 2 3 3 5 3" xfId="33503"/>
    <cellStyle name="SAPBEXexcGood3 2 3 3 6" xfId="33504"/>
    <cellStyle name="SAPBEXexcGood3 2 3 3 6 2" xfId="33505"/>
    <cellStyle name="SAPBEXexcGood3 2 3 3 7" xfId="33506"/>
    <cellStyle name="SAPBEXexcGood3 2 3 3 7 2" xfId="33507"/>
    <cellStyle name="SAPBEXexcGood3 2 3 3 8" xfId="33508"/>
    <cellStyle name="SAPBEXexcGood3 2 3 3_Other Benefits Allocation %" xfId="33509"/>
    <cellStyle name="SAPBEXexcGood3 2 3 4" xfId="33510"/>
    <cellStyle name="SAPBEXexcGood3 2 3 4 2" xfId="33511"/>
    <cellStyle name="SAPBEXexcGood3 2 3 4 2 2" xfId="33512"/>
    <cellStyle name="SAPBEXexcGood3 2 3 4 2 3" xfId="33513"/>
    <cellStyle name="SAPBEXexcGood3 2 3 4 3" xfId="33514"/>
    <cellStyle name="SAPBEXexcGood3 2 3 4 4" xfId="33515"/>
    <cellStyle name="SAPBEXexcGood3 2 3 5" xfId="33516"/>
    <cellStyle name="SAPBEXexcGood3 2 3 5 2" xfId="33517"/>
    <cellStyle name="SAPBEXexcGood3 2 3 5 2 2" xfId="33518"/>
    <cellStyle name="SAPBEXexcGood3 2 3 5 2 3" xfId="33519"/>
    <cellStyle name="SAPBEXexcGood3 2 3 5 3" xfId="33520"/>
    <cellStyle name="SAPBEXexcGood3 2 3 5 4" xfId="33521"/>
    <cellStyle name="SAPBEXexcGood3 2 3 6" xfId="33522"/>
    <cellStyle name="SAPBEXexcGood3 2 3 6 2" xfId="33523"/>
    <cellStyle name="SAPBEXexcGood3 2 3 6 2 2" xfId="33524"/>
    <cellStyle name="SAPBEXexcGood3 2 3 6 2 3" xfId="33525"/>
    <cellStyle name="SAPBEXexcGood3 2 3 6 3" xfId="33526"/>
    <cellStyle name="SAPBEXexcGood3 2 3 6 4" xfId="33527"/>
    <cellStyle name="SAPBEXexcGood3 2 3 7" xfId="33528"/>
    <cellStyle name="SAPBEXexcGood3 2 3 7 2" xfId="33529"/>
    <cellStyle name="SAPBEXexcGood3 2 3 7 2 2" xfId="33530"/>
    <cellStyle name="SAPBEXexcGood3 2 3 7 3" xfId="33531"/>
    <cellStyle name="SAPBEXexcGood3 2 3 8" xfId="33532"/>
    <cellStyle name="SAPBEXexcGood3 2 3 8 2" xfId="33533"/>
    <cellStyle name="SAPBEXexcGood3 2 3 8 2 2" xfId="33534"/>
    <cellStyle name="SAPBEXexcGood3 2 3 8 3" xfId="33535"/>
    <cellStyle name="SAPBEXexcGood3 2 3 9" xfId="33536"/>
    <cellStyle name="SAPBEXexcGood3 2 3 9 2" xfId="33537"/>
    <cellStyle name="SAPBEXexcGood3 2 3 9 2 2" xfId="33538"/>
    <cellStyle name="SAPBEXexcGood3 2 3 9 3" xfId="33539"/>
    <cellStyle name="SAPBEXexcGood3 2 3_401K Summary" xfId="33540"/>
    <cellStyle name="SAPBEXexcGood3 2 4" xfId="33541"/>
    <cellStyle name="SAPBEXexcGood3 2 4 10" xfId="63324"/>
    <cellStyle name="SAPBEXexcGood3 2 4 2" xfId="33542"/>
    <cellStyle name="SAPBEXexcGood3 2 4 2 2" xfId="33543"/>
    <cellStyle name="SAPBEXexcGood3 2 4 2 2 2" xfId="33544"/>
    <cellStyle name="SAPBEXexcGood3 2 4 2 2 2 2" xfId="33545"/>
    <cellStyle name="SAPBEXexcGood3 2 4 2 2 3" xfId="33546"/>
    <cellStyle name="SAPBEXexcGood3 2 4 2 3" xfId="33547"/>
    <cellStyle name="SAPBEXexcGood3 2 4 2 3 2" xfId="33548"/>
    <cellStyle name="SAPBEXexcGood3 2 4 2 3 2 2" xfId="33549"/>
    <cellStyle name="SAPBEXexcGood3 2 4 2 3 3" xfId="33550"/>
    <cellStyle name="SAPBEXexcGood3 2 4 2 4" xfId="33551"/>
    <cellStyle name="SAPBEXexcGood3 2 4 2 4 2" xfId="33552"/>
    <cellStyle name="SAPBEXexcGood3 2 4 2 5" xfId="33553"/>
    <cellStyle name="SAPBEXexcGood3 2 4 2 5 2" xfId="33554"/>
    <cellStyle name="SAPBEXexcGood3 2 4 2 6" xfId="33555"/>
    <cellStyle name="SAPBEXexcGood3 2 4 2 7" xfId="63325"/>
    <cellStyle name="SAPBEXexcGood3 2 4 3" xfId="33556"/>
    <cellStyle name="SAPBEXexcGood3 2 4 3 2" xfId="33557"/>
    <cellStyle name="SAPBEXexcGood3 2 4 3 2 2" xfId="33558"/>
    <cellStyle name="SAPBEXexcGood3 2 4 3 2 2 2" xfId="33559"/>
    <cellStyle name="SAPBEXexcGood3 2 4 3 2 3" xfId="33560"/>
    <cellStyle name="SAPBEXexcGood3 2 4 3 3" xfId="33561"/>
    <cellStyle name="SAPBEXexcGood3 2 4 3 3 2" xfId="33562"/>
    <cellStyle name="SAPBEXexcGood3 2 4 3 3 2 2" xfId="33563"/>
    <cellStyle name="SAPBEXexcGood3 2 4 3 3 3" xfId="33564"/>
    <cellStyle name="SAPBEXexcGood3 2 4 3 4" xfId="33565"/>
    <cellStyle name="SAPBEXexcGood3 2 4 3 4 2" xfId="33566"/>
    <cellStyle name="SAPBEXexcGood3 2 4 3 5" xfId="33567"/>
    <cellStyle name="SAPBEXexcGood3 2 4 3 5 2" xfId="33568"/>
    <cellStyle name="SAPBEXexcGood3 2 4 3 6" xfId="33569"/>
    <cellStyle name="SAPBEXexcGood3 2 4 4" xfId="33570"/>
    <cellStyle name="SAPBEXexcGood3 2 4 4 2" xfId="33571"/>
    <cellStyle name="SAPBEXexcGood3 2 4 4 2 2" xfId="33572"/>
    <cellStyle name="SAPBEXexcGood3 2 4 4 2 2 2" xfId="33573"/>
    <cellStyle name="SAPBEXexcGood3 2 4 4 2 3" xfId="33574"/>
    <cellStyle name="SAPBEXexcGood3 2 4 4 3" xfId="33575"/>
    <cellStyle name="SAPBEXexcGood3 2 4 4 3 2" xfId="33576"/>
    <cellStyle name="SAPBEXexcGood3 2 4 4 3 2 2" xfId="33577"/>
    <cellStyle name="SAPBEXexcGood3 2 4 4 3 3" xfId="33578"/>
    <cellStyle name="SAPBEXexcGood3 2 4 4 4" xfId="33579"/>
    <cellStyle name="SAPBEXexcGood3 2 4 4 4 2" xfId="33580"/>
    <cellStyle name="SAPBEXexcGood3 2 4 4 5" xfId="33581"/>
    <cellStyle name="SAPBEXexcGood3 2 4 4 5 2" xfId="33582"/>
    <cellStyle name="SAPBEXexcGood3 2 4 4 6" xfId="33583"/>
    <cellStyle name="SAPBEXexcGood3 2 4 5" xfId="33584"/>
    <cellStyle name="SAPBEXexcGood3 2 4 5 2" xfId="33585"/>
    <cellStyle name="SAPBEXexcGood3 2 4 5 2 2" xfId="33586"/>
    <cellStyle name="SAPBEXexcGood3 2 4 5 2 3" xfId="33587"/>
    <cellStyle name="SAPBEXexcGood3 2 4 5 3" xfId="33588"/>
    <cellStyle name="SAPBEXexcGood3 2 4 5 4" xfId="33589"/>
    <cellStyle name="SAPBEXexcGood3 2 4 6" xfId="33590"/>
    <cellStyle name="SAPBEXexcGood3 2 4 6 2" xfId="33591"/>
    <cellStyle name="SAPBEXexcGood3 2 4 6 2 2" xfId="33592"/>
    <cellStyle name="SAPBEXexcGood3 2 4 6 2 3" xfId="33593"/>
    <cellStyle name="SAPBEXexcGood3 2 4 6 3" xfId="33594"/>
    <cellStyle name="SAPBEXexcGood3 2 4 6 4" xfId="33595"/>
    <cellStyle name="SAPBEXexcGood3 2 4 7" xfId="33596"/>
    <cellStyle name="SAPBEXexcGood3 2 4 7 2" xfId="33597"/>
    <cellStyle name="SAPBEXexcGood3 2 4 7 3" xfId="33598"/>
    <cellStyle name="SAPBEXexcGood3 2 4 8" xfId="33599"/>
    <cellStyle name="SAPBEXexcGood3 2 4 9" xfId="33600"/>
    <cellStyle name="SAPBEXexcGood3 2 4_Other Benefits Allocation %" xfId="33601"/>
    <cellStyle name="SAPBEXexcGood3 2 5" xfId="33602"/>
    <cellStyle name="SAPBEXexcGood3 2 5 10" xfId="63326"/>
    <cellStyle name="SAPBEXexcGood3 2 5 2" xfId="33603"/>
    <cellStyle name="SAPBEXexcGood3 2 5 2 2" xfId="33604"/>
    <cellStyle name="SAPBEXexcGood3 2 5 2 2 2" xfId="33605"/>
    <cellStyle name="SAPBEXexcGood3 2 5 2 2 3" xfId="33606"/>
    <cellStyle name="SAPBEXexcGood3 2 5 2 3" xfId="33607"/>
    <cellStyle name="SAPBEXexcGood3 2 5 2 4" xfId="33608"/>
    <cellStyle name="SAPBEXexcGood3 2 5 3" xfId="33609"/>
    <cellStyle name="SAPBEXexcGood3 2 5 3 2" xfId="33610"/>
    <cellStyle name="SAPBEXexcGood3 2 5 3 2 2" xfId="33611"/>
    <cellStyle name="SAPBEXexcGood3 2 5 3 2 3" xfId="33612"/>
    <cellStyle name="SAPBEXexcGood3 2 5 3 3" xfId="33613"/>
    <cellStyle name="SAPBEXexcGood3 2 5 3 4" xfId="33614"/>
    <cellStyle name="SAPBEXexcGood3 2 5 4" xfId="33615"/>
    <cellStyle name="SAPBEXexcGood3 2 5 4 2" xfId="33616"/>
    <cellStyle name="SAPBEXexcGood3 2 5 4 2 2" xfId="33617"/>
    <cellStyle name="SAPBEXexcGood3 2 5 4 2 3" xfId="33618"/>
    <cellStyle name="SAPBEXexcGood3 2 5 4 3" xfId="33619"/>
    <cellStyle name="SAPBEXexcGood3 2 5 4 4" xfId="33620"/>
    <cellStyle name="SAPBEXexcGood3 2 5 5" xfId="33621"/>
    <cellStyle name="SAPBEXexcGood3 2 5 5 2" xfId="33622"/>
    <cellStyle name="SAPBEXexcGood3 2 5 5 2 2" xfId="33623"/>
    <cellStyle name="SAPBEXexcGood3 2 5 5 2 3" xfId="33624"/>
    <cellStyle name="SAPBEXexcGood3 2 5 5 3" xfId="33625"/>
    <cellStyle name="SAPBEXexcGood3 2 5 5 4" xfId="33626"/>
    <cellStyle name="SAPBEXexcGood3 2 5 6" xfId="33627"/>
    <cellStyle name="SAPBEXexcGood3 2 5 6 2" xfId="33628"/>
    <cellStyle name="SAPBEXexcGood3 2 5 6 2 2" xfId="33629"/>
    <cellStyle name="SAPBEXexcGood3 2 5 6 2 3" xfId="33630"/>
    <cellStyle name="SAPBEXexcGood3 2 5 6 3" xfId="33631"/>
    <cellStyle name="SAPBEXexcGood3 2 5 6 4" xfId="33632"/>
    <cellStyle name="SAPBEXexcGood3 2 5 7" xfId="33633"/>
    <cellStyle name="SAPBEXexcGood3 2 5 7 2" xfId="33634"/>
    <cellStyle name="SAPBEXexcGood3 2 5 7 3" xfId="33635"/>
    <cellStyle name="SAPBEXexcGood3 2 5 8" xfId="33636"/>
    <cellStyle name="SAPBEXexcGood3 2 5 9" xfId="33637"/>
    <cellStyle name="SAPBEXexcGood3 2 6" xfId="33638"/>
    <cellStyle name="SAPBEXexcGood3 2 6 2" xfId="33639"/>
    <cellStyle name="SAPBEXexcGood3 2 6 2 2" xfId="33640"/>
    <cellStyle name="SAPBEXexcGood3 2 6 2 3" xfId="33641"/>
    <cellStyle name="SAPBEXexcGood3 2 6 3" xfId="33642"/>
    <cellStyle name="SAPBEXexcGood3 2 6 4" xfId="33643"/>
    <cellStyle name="SAPBEXexcGood3 2 7" xfId="33644"/>
    <cellStyle name="SAPBEXexcGood3 2 7 2" xfId="33645"/>
    <cellStyle name="SAPBEXexcGood3 2 7 2 2" xfId="33646"/>
    <cellStyle name="SAPBEXexcGood3 2 7 2 3" xfId="33647"/>
    <cellStyle name="SAPBEXexcGood3 2 7 3" xfId="33648"/>
    <cellStyle name="SAPBEXexcGood3 2 7 4" xfId="33649"/>
    <cellStyle name="SAPBEXexcGood3 2 8" xfId="33650"/>
    <cellStyle name="SAPBEXexcGood3 2 8 2" xfId="33651"/>
    <cellStyle name="SAPBEXexcGood3 2 8 2 2" xfId="33652"/>
    <cellStyle name="SAPBEXexcGood3 2 8 2 3" xfId="33653"/>
    <cellStyle name="SAPBEXexcGood3 2 8 3" xfId="33654"/>
    <cellStyle name="SAPBEXexcGood3 2 8 4" xfId="33655"/>
    <cellStyle name="SAPBEXexcGood3 2 9" xfId="33656"/>
    <cellStyle name="SAPBEXexcGood3 2 9 2" xfId="33657"/>
    <cellStyle name="SAPBEXexcGood3 2 9 2 2" xfId="33658"/>
    <cellStyle name="SAPBEXexcGood3 2 9 2 2 2" xfId="33659"/>
    <cellStyle name="SAPBEXexcGood3 2 9 2 2 2 2" xfId="33660"/>
    <cellStyle name="SAPBEXexcGood3 2 9 2 2 3" xfId="33661"/>
    <cellStyle name="SAPBEXexcGood3 2 9 2 3" xfId="33662"/>
    <cellStyle name="SAPBEXexcGood3 2 9 2 3 2" xfId="33663"/>
    <cellStyle name="SAPBEXexcGood3 2 9 2 3 2 2" xfId="33664"/>
    <cellStyle name="SAPBEXexcGood3 2 9 2 3 3" xfId="33665"/>
    <cellStyle name="SAPBEXexcGood3 2 9 2 4" xfId="33666"/>
    <cellStyle name="SAPBEXexcGood3 2 9 2 4 2" xfId="33667"/>
    <cellStyle name="SAPBEXexcGood3 2 9 2 5" xfId="33668"/>
    <cellStyle name="SAPBEXexcGood3 2 9 2 5 2" xfId="33669"/>
    <cellStyle name="SAPBEXexcGood3 2 9 2 6" xfId="33670"/>
    <cellStyle name="SAPBEXexcGood3 2 9 3" xfId="33671"/>
    <cellStyle name="SAPBEXexcGood3 2 9 3 2" xfId="33672"/>
    <cellStyle name="SAPBEXexcGood3 2 9 3 2 2" xfId="33673"/>
    <cellStyle name="SAPBEXexcGood3 2 9 3 2 2 2" xfId="33674"/>
    <cellStyle name="SAPBEXexcGood3 2 9 3 2 3" xfId="33675"/>
    <cellStyle name="SAPBEXexcGood3 2 9 3 3" xfId="33676"/>
    <cellStyle name="SAPBEXexcGood3 2 9 3 3 2" xfId="33677"/>
    <cellStyle name="SAPBEXexcGood3 2 9 3 3 2 2" xfId="33678"/>
    <cellStyle name="SAPBEXexcGood3 2 9 3 3 3" xfId="33679"/>
    <cellStyle name="SAPBEXexcGood3 2 9 3 4" xfId="33680"/>
    <cellStyle name="SAPBEXexcGood3 2 9 3 4 2" xfId="33681"/>
    <cellStyle name="SAPBEXexcGood3 2 9 3 5" xfId="33682"/>
    <cellStyle name="SAPBEXexcGood3 2 9 3 5 2" xfId="33683"/>
    <cellStyle name="SAPBEXexcGood3 2 9 3 6" xfId="33684"/>
    <cellStyle name="SAPBEXexcGood3 2 9 4" xfId="33685"/>
    <cellStyle name="SAPBEXexcGood3 2 9 4 2" xfId="33686"/>
    <cellStyle name="SAPBEXexcGood3 2 9 4 2 2" xfId="33687"/>
    <cellStyle name="SAPBEXexcGood3 2 9 4 3" xfId="33688"/>
    <cellStyle name="SAPBEXexcGood3 2 9 5" xfId="33689"/>
    <cellStyle name="SAPBEXexcGood3 2 9 5 2" xfId="33690"/>
    <cellStyle name="SAPBEXexcGood3 2 9 5 2 2" xfId="33691"/>
    <cellStyle name="SAPBEXexcGood3 2 9 5 3" xfId="33692"/>
    <cellStyle name="SAPBEXexcGood3 2 9 6" xfId="33693"/>
    <cellStyle name="SAPBEXexcGood3 2 9 6 2" xfId="33694"/>
    <cellStyle name="SAPBEXexcGood3 2 9 7" xfId="33695"/>
    <cellStyle name="SAPBEXexcGood3 2 9 7 2" xfId="33696"/>
    <cellStyle name="SAPBEXexcGood3 2 9 8" xfId="33697"/>
    <cellStyle name="SAPBEXexcGood3 2 9_Other Benefits Allocation %" xfId="33698"/>
    <cellStyle name="SAPBEXexcGood3 2_401K Summary" xfId="33699"/>
    <cellStyle name="SAPBEXexcGood3 3" xfId="33700"/>
    <cellStyle name="SAPBEXexcGood3 3 10" xfId="33701"/>
    <cellStyle name="SAPBEXexcGood3 3 10 2" xfId="33702"/>
    <cellStyle name="SAPBEXexcGood3 3 10 2 2" xfId="33703"/>
    <cellStyle name="SAPBEXexcGood3 3 10 3" xfId="33704"/>
    <cellStyle name="SAPBEXexcGood3 3 11" xfId="33705"/>
    <cellStyle name="SAPBEXexcGood3 3 11 2" xfId="33706"/>
    <cellStyle name="SAPBEXexcGood3 3 11 2 2" xfId="33707"/>
    <cellStyle name="SAPBEXexcGood3 3 11 3" xfId="33708"/>
    <cellStyle name="SAPBEXexcGood3 3 12" xfId="33709"/>
    <cellStyle name="SAPBEXexcGood3 3 12 2" xfId="33710"/>
    <cellStyle name="SAPBEXexcGood3 3 13" xfId="33711"/>
    <cellStyle name="SAPBEXexcGood3 3 14" xfId="63327"/>
    <cellStyle name="SAPBEXexcGood3 3 2" xfId="33712"/>
    <cellStyle name="SAPBEXexcGood3 3 2 10" xfId="63328"/>
    <cellStyle name="SAPBEXexcGood3 3 2 2" xfId="33713"/>
    <cellStyle name="SAPBEXexcGood3 3 2 2 2" xfId="33714"/>
    <cellStyle name="SAPBEXexcGood3 3 2 2 2 2" xfId="33715"/>
    <cellStyle name="SAPBEXexcGood3 3 2 2 2 2 2" xfId="33716"/>
    <cellStyle name="SAPBEXexcGood3 3 2 2 2 2 2 2" xfId="33717"/>
    <cellStyle name="SAPBEXexcGood3 3 2 2 2 2 3" xfId="33718"/>
    <cellStyle name="SAPBEXexcGood3 3 2 2 2 3" xfId="33719"/>
    <cellStyle name="SAPBEXexcGood3 3 2 2 2 3 2" xfId="33720"/>
    <cellStyle name="SAPBEXexcGood3 3 2 2 2 3 2 2" xfId="33721"/>
    <cellStyle name="SAPBEXexcGood3 3 2 2 2 3 3" xfId="33722"/>
    <cellStyle name="SAPBEXexcGood3 3 2 2 2 4" xfId="33723"/>
    <cellStyle name="SAPBEXexcGood3 3 2 2 2 4 2" xfId="33724"/>
    <cellStyle name="SAPBEXexcGood3 3 2 2 2 5" xfId="33725"/>
    <cellStyle name="SAPBEXexcGood3 3 2 2 2 5 2" xfId="33726"/>
    <cellStyle name="SAPBEXexcGood3 3 2 2 2 6" xfId="33727"/>
    <cellStyle name="SAPBEXexcGood3 3 2 2 3" xfId="33728"/>
    <cellStyle name="SAPBEXexcGood3 3 2 2 3 2" xfId="33729"/>
    <cellStyle name="SAPBEXexcGood3 3 2 2 3 2 2" xfId="33730"/>
    <cellStyle name="SAPBEXexcGood3 3 2 2 3 2 2 2" xfId="33731"/>
    <cellStyle name="SAPBEXexcGood3 3 2 2 3 2 3" xfId="33732"/>
    <cellStyle name="SAPBEXexcGood3 3 2 2 3 3" xfId="33733"/>
    <cellStyle name="SAPBEXexcGood3 3 2 2 3 3 2" xfId="33734"/>
    <cellStyle name="SAPBEXexcGood3 3 2 2 3 3 2 2" xfId="33735"/>
    <cellStyle name="SAPBEXexcGood3 3 2 2 3 3 3" xfId="33736"/>
    <cellStyle name="SAPBEXexcGood3 3 2 2 3 4" xfId="33737"/>
    <cellStyle name="SAPBEXexcGood3 3 2 2 3 4 2" xfId="33738"/>
    <cellStyle name="SAPBEXexcGood3 3 2 2 3 5" xfId="33739"/>
    <cellStyle name="SAPBEXexcGood3 3 2 2 3 5 2" xfId="33740"/>
    <cellStyle name="SAPBEXexcGood3 3 2 2 3 6" xfId="33741"/>
    <cellStyle name="SAPBEXexcGood3 3 2 2 4" xfId="33742"/>
    <cellStyle name="SAPBEXexcGood3 3 2 2 4 2" xfId="33743"/>
    <cellStyle name="SAPBEXexcGood3 3 2 2 4 2 2" xfId="33744"/>
    <cellStyle name="SAPBEXexcGood3 3 2 2 4 2 2 2" xfId="33745"/>
    <cellStyle name="SAPBEXexcGood3 3 2 2 4 2 3" xfId="33746"/>
    <cellStyle name="SAPBEXexcGood3 3 2 2 4 3" xfId="33747"/>
    <cellStyle name="SAPBEXexcGood3 3 2 2 4 3 2" xfId="33748"/>
    <cellStyle name="SAPBEXexcGood3 3 2 2 4 3 2 2" xfId="33749"/>
    <cellStyle name="SAPBEXexcGood3 3 2 2 4 3 3" xfId="33750"/>
    <cellStyle name="SAPBEXexcGood3 3 2 2 4 4" xfId="33751"/>
    <cellStyle name="SAPBEXexcGood3 3 2 2 4 4 2" xfId="33752"/>
    <cellStyle name="SAPBEXexcGood3 3 2 2 4 5" xfId="33753"/>
    <cellStyle name="SAPBEXexcGood3 3 2 2 4 5 2" xfId="33754"/>
    <cellStyle name="SAPBEXexcGood3 3 2 2 4 6" xfId="33755"/>
    <cellStyle name="SAPBEXexcGood3 3 2 2 5" xfId="33756"/>
    <cellStyle name="SAPBEXexcGood3 3 2 2 5 2" xfId="33757"/>
    <cellStyle name="SAPBEXexcGood3 3 2 2 5 2 2" xfId="33758"/>
    <cellStyle name="SAPBEXexcGood3 3 2 2 5 3" xfId="33759"/>
    <cellStyle name="SAPBEXexcGood3 3 2 2 6" xfId="33760"/>
    <cellStyle name="SAPBEXexcGood3 3 2 2_Other Benefits Allocation %" xfId="33761"/>
    <cellStyle name="SAPBEXexcGood3 3 2 3" xfId="33762"/>
    <cellStyle name="SAPBEXexcGood3 3 2 3 2" xfId="33763"/>
    <cellStyle name="SAPBEXexcGood3 3 2 3 2 2" xfId="33764"/>
    <cellStyle name="SAPBEXexcGood3 3 2 3 2 2 2" xfId="33765"/>
    <cellStyle name="SAPBEXexcGood3 3 2 3 2 3" xfId="33766"/>
    <cellStyle name="SAPBEXexcGood3 3 2 3 3" xfId="33767"/>
    <cellStyle name="SAPBEXexcGood3 3 2 3 3 2" xfId="33768"/>
    <cellStyle name="SAPBEXexcGood3 3 2 3 3 2 2" xfId="33769"/>
    <cellStyle name="SAPBEXexcGood3 3 2 3 3 3" xfId="33770"/>
    <cellStyle name="SAPBEXexcGood3 3 2 3 4" xfId="33771"/>
    <cellStyle name="SAPBEXexcGood3 3 2 3 4 2" xfId="33772"/>
    <cellStyle name="SAPBEXexcGood3 3 2 3 5" xfId="33773"/>
    <cellStyle name="SAPBEXexcGood3 3 2 3 5 2" xfId="33774"/>
    <cellStyle name="SAPBEXexcGood3 3 2 3 6" xfId="33775"/>
    <cellStyle name="SAPBEXexcGood3 3 2 4" xfId="33776"/>
    <cellStyle name="SAPBEXexcGood3 3 2 4 2" xfId="33777"/>
    <cellStyle name="SAPBEXexcGood3 3 2 4 2 2" xfId="33778"/>
    <cellStyle name="SAPBEXexcGood3 3 2 4 2 2 2" xfId="33779"/>
    <cellStyle name="SAPBEXexcGood3 3 2 4 2 3" xfId="33780"/>
    <cellStyle name="SAPBEXexcGood3 3 2 4 3" xfId="33781"/>
    <cellStyle name="SAPBEXexcGood3 3 2 4 3 2" xfId="33782"/>
    <cellStyle name="SAPBEXexcGood3 3 2 4 3 2 2" xfId="33783"/>
    <cellStyle name="SAPBEXexcGood3 3 2 4 3 3" xfId="33784"/>
    <cellStyle name="SAPBEXexcGood3 3 2 4 4" xfId="33785"/>
    <cellStyle name="SAPBEXexcGood3 3 2 4 4 2" xfId="33786"/>
    <cellStyle name="SAPBEXexcGood3 3 2 4 5" xfId="33787"/>
    <cellStyle name="SAPBEXexcGood3 3 2 4 5 2" xfId="33788"/>
    <cellStyle name="SAPBEXexcGood3 3 2 4 6" xfId="33789"/>
    <cellStyle name="SAPBEXexcGood3 3 2 5" xfId="33790"/>
    <cellStyle name="SAPBEXexcGood3 3 2 5 2" xfId="33791"/>
    <cellStyle name="SAPBEXexcGood3 3 2 5 2 2" xfId="33792"/>
    <cellStyle name="SAPBEXexcGood3 3 2 5 2 2 2" xfId="33793"/>
    <cellStyle name="SAPBEXexcGood3 3 2 5 2 3" xfId="33794"/>
    <cellStyle name="SAPBEXexcGood3 3 2 5 3" xfId="33795"/>
    <cellStyle name="SAPBEXexcGood3 3 2 5 3 2" xfId="33796"/>
    <cellStyle name="SAPBEXexcGood3 3 2 5 3 2 2" xfId="33797"/>
    <cellStyle name="SAPBEXexcGood3 3 2 5 3 3" xfId="33798"/>
    <cellStyle name="SAPBEXexcGood3 3 2 5 4" xfId="33799"/>
    <cellStyle name="SAPBEXexcGood3 3 2 5 4 2" xfId="33800"/>
    <cellStyle name="SAPBEXexcGood3 3 2 5 5" xfId="33801"/>
    <cellStyle name="SAPBEXexcGood3 3 2 5 5 2" xfId="33802"/>
    <cellStyle name="SAPBEXexcGood3 3 2 5 6" xfId="33803"/>
    <cellStyle name="SAPBEXexcGood3 3 2 6" xfId="33804"/>
    <cellStyle name="SAPBEXexcGood3 3 2 6 2" xfId="33805"/>
    <cellStyle name="SAPBEXexcGood3 3 2 6 2 2" xfId="33806"/>
    <cellStyle name="SAPBEXexcGood3 3 2 6 2 3" xfId="33807"/>
    <cellStyle name="SAPBEXexcGood3 3 2 6 3" xfId="33808"/>
    <cellStyle name="SAPBEXexcGood3 3 2 6 4" xfId="33809"/>
    <cellStyle name="SAPBEXexcGood3 3 2 7" xfId="33810"/>
    <cellStyle name="SAPBEXexcGood3 3 2 7 2" xfId="33811"/>
    <cellStyle name="SAPBEXexcGood3 3 2 7 3" xfId="33812"/>
    <cellStyle name="SAPBEXexcGood3 3 2 8" xfId="33813"/>
    <cellStyle name="SAPBEXexcGood3 3 2 9" xfId="33814"/>
    <cellStyle name="SAPBEXexcGood3 3 2_Other Benefits Allocation %" xfId="33815"/>
    <cellStyle name="SAPBEXexcGood3 3 3" xfId="33816"/>
    <cellStyle name="SAPBEXexcGood3 3 3 2" xfId="33817"/>
    <cellStyle name="SAPBEXexcGood3 3 3 2 2" xfId="33818"/>
    <cellStyle name="SAPBEXexcGood3 3 3 2 2 2" xfId="33819"/>
    <cellStyle name="SAPBEXexcGood3 3 3 2 2 3" xfId="33820"/>
    <cellStyle name="SAPBEXexcGood3 3 3 2 3" xfId="33821"/>
    <cellStyle name="SAPBEXexcGood3 3 3 2 4" xfId="33822"/>
    <cellStyle name="SAPBEXexcGood3 3 3 3" xfId="33823"/>
    <cellStyle name="SAPBEXexcGood3 3 3 3 2" xfId="33824"/>
    <cellStyle name="SAPBEXexcGood3 3 3 3 2 2" xfId="33825"/>
    <cellStyle name="SAPBEXexcGood3 3 3 3 2 3" xfId="33826"/>
    <cellStyle name="SAPBEXexcGood3 3 3 3 3" xfId="33827"/>
    <cellStyle name="SAPBEXexcGood3 3 3 3 4" xfId="33828"/>
    <cellStyle name="SAPBEXexcGood3 3 3 4" xfId="33829"/>
    <cellStyle name="SAPBEXexcGood3 3 3 4 2" xfId="33830"/>
    <cellStyle name="SAPBEXexcGood3 3 3 4 2 2" xfId="33831"/>
    <cellStyle name="SAPBEXexcGood3 3 3 4 2 3" xfId="33832"/>
    <cellStyle name="SAPBEXexcGood3 3 3 4 3" xfId="33833"/>
    <cellStyle name="SAPBEXexcGood3 3 3 4 4" xfId="33834"/>
    <cellStyle name="SAPBEXexcGood3 3 3 5" xfId="33835"/>
    <cellStyle name="SAPBEXexcGood3 3 3 5 2" xfId="33836"/>
    <cellStyle name="SAPBEXexcGood3 3 3 5 2 2" xfId="33837"/>
    <cellStyle name="SAPBEXexcGood3 3 3 5 2 3" xfId="33838"/>
    <cellStyle name="SAPBEXexcGood3 3 3 5 3" xfId="33839"/>
    <cellStyle name="SAPBEXexcGood3 3 3 5 4" xfId="33840"/>
    <cellStyle name="SAPBEXexcGood3 3 3 6" xfId="33841"/>
    <cellStyle name="SAPBEXexcGood3 3 3 6 2" xfId="33842"/>
    <cellStyle name="SAPBEXexcGood3 3 3 6 2 2" xfId="33843"/>
    <cellStyle name="SAPBEXexcGood3 3 3 6 2 3" xfId="33844"/>
    <cellStyle name="SAPBEXexcGood3 3 3 6 3" xfId="33845"/>
    <cellStyle name="SAPBEXexcGood3 3 3 6 4" xfId="33846"/>
    <cellStyle name="SAPBEXexcGood3 3 3 7" xfId="33847"/>
    <cellStyle name="SAPBEXexcGood3 3 3 7 2" xfId="33848"/>
    <cellStyle name="SAPBEXexcGood3 3 3 7 3" xfId="33849"/>
    <cellStyle name="SAPBEXexcGood3 3 3 8" xfId="33850"/>
    <cellStyle name="SAPBEXexcGood3 3 3 9" xfId="33851"/>
    <cellStyle name="SAPBEXexcGood3 3 4" xfId="33852"/>
    <cellStyle name="SAPBEXexcGood3 3 4 2" xfId="33853"/>
    <cellStyle name="SAPBEXexcGood3 3 4 2 2" xfId="33854"/>
    <cellStyle name="SAPBEXexcGood3 3 4 2 2 2" xfId="33855"/>
    <cellStyle name="SAPBEXexcGood3 3 4 2 2 2 2" xfId="33856"/>
    <cellStyle name="SAPBEXexcGood3 3 4 2 2 3" xfId="33857"/>
    <cellStyle name="SAPBEXexcGood3 3 4 2 3" xfId="33858"/>
    <cellStyle name="SAPBEXexcGood3 3 4 2 3 2" xfId="33859"/>
    <cellStyle name="SAPBEXexcGood3 3 4 2 3 2 2" xfId="33860"/>
    <cellStyle name="SAPBEXexcGood3 3 4 2 3 3" xfId="33861"/>
    <cellStyle name="SAPBEXexcGood3 3 4 2 4" xfId="33862"/>
    <cellStyle name="SAPBEXexcGood3 3 4 2 4 2" xfId="33863"/>
    <cellStyle name="SAPBEXexcGood3 3 4 2 5" xfId="33864"/>
    <cellStyle name="SAPBEXexcGood3 3 4 2 5 2" xfId="33865"/>
    <cellStyle name="SAPBEXexcGood3 3 4 2 6" xfId="33866"/>
    <cellStyle name="SAPBEXexcGood3 3 4 3" xfId="33867"/>
    <cellStyle name="SAPBEXexcGood3 3 4 3 2" xfId="33868"/>
    <cellStyle name="SAPBEXexcGood3 3 4 3 2 2" xfId="33869"/>
    <cellStyle name="SAPBEXexcGood3 3 4 3 2 2 2" xfId="33870"/>
    <cellStyle name="SAPBEXexcGood3 3 4 3 2 3" xfId="33871"/>
    <cellStyle name="SAPBEXexcGood3 3 4 3 3" xfId="33872"/>
    <cellStyle name="SAPBEXexcGood3 3 4 3 3 2" xfId="33873"/>
    <cellStyle name="SAPBEXexcGood3 3 4 3 3 2 2" xfId="33874"/>
    <cellStyle name="SAPBEXexcGood3 3 4 3 3 3" xfId="33875"/>
    <cellStyle name="SAPBEXexcGood3 3 4 3 4" xfId="33876"/>
    <cellStyle name="SAPBEXexcGood3 3 4 3 4 2" xfId="33877"/>
    <cellStyle name="SAPBEXexcGood3 3 4 3 5" xfId="33878"/>
    <cellStyle name="SAPBEXexcGood3 3 4 3 5 2" xfId="33879"/>
    <cellStyle name="SAPBEXexcGood3 3 4 3 6" xfId="33880"/>
    <cellStyle name="SAPBEXexcGood3 3 4 4" xfId="33881"/>
    <cellStyle name="SAPBEXexcGood3 3 4 4 2" xfId="33882"/>
    <cellStyle name="SAPBEXexcGood3 3 4 4 2 2" xfId="33883"/>
    <cellStyle name="SAPBEXexcGood3 3 4 4 2 3" xfId="33884"/>
    <cellStyle name="SAPBEXexcGood3 3 4 4 3" xfId="33885"/>
    <cellStyle name="SAPBEXexcGood3 3 4 4 4" xfId="33886"/>
    <cellStyle name="SAPBEXexcGood3 3 4 5" xfId="33887"/>
    <cellStyle name="SAPBEXexcGood3 3 4 5 2" xfId="33888"/>
    <cellStyle name="SAPBEXexcGood3 3 4 5 2 2" xfId="33889"/>
    <cellStyle name="SAPBEXexcGood3 3 4 5 2 3" xfId="33890"/>
    <cellStyle name="SAPBEXexcGood3 3 4 5 3" xfId="33891"/>
    <cellStyle name="SAPBEXexcGood3 3 4 5 4" xfId="33892"/>
    <cellStyle name="SAPBEXexcGood3 3 4 6" xfId="33893"/>
    <cellStyle name="SAPBEXexcGood3 3 4 6 2" xfId="33894"/>
    <cellStyle name="SAPBEXexcGood3 3 4 6 2 2" xfId="33895"/>
    <cellStyle name="SAPBEXexcGood3 3 4 6 2 3" xfId="33896"/>
    <cellStyle name="SAPBEXexcGood3 3 4 6 3" xfId="33897"/>
    <cellStyle name="SAPBEXexcGood3 3 4 6 4" xfId="33898"/>
    <cellStyle name="SAPBEXexcGood3 3 4 7" xfId="33899"/>
    <cellStyle name="SAPBEXexcGood3 3 4 7 2" xfId="33900"/>
    <cellStyle name="SAPBEXexcGood3 3 4 7 3" xfId="33901"/>
    <cellStyle name="SAPBEXexcGood3 3 4 8" xfId="33902"/>
    <cellStyle name="SAPBEXexcGood3 3 4 9" xfId="33903"/>
    <cellStyle name="SAPBEXexcGood3 3 4_Other Benefits Allocation %" xfId="33904"/>
    <cellStyle name="SAPBEXexcGood3 3 5" xfId="33905"/>
    <cellStyle name="SAPBEXexcGood3 3 5 2" xfId="33906"/>
    <cellStyle name="SAPBEXexcGood3 3 5 2 2" xfId="33907"/>
    <cellStyle name="SAPBEXexcGood3 3 5 2 2 2" xfId="33908"/>
    <cellStyle name="SAPBEXexcGood3 3 5 2 3" xfId="33909"/>
    <cellStyle name="SAPBEXexcGood3 3 5 3" xfId="33910"/>
    <cellStyle name="SAPBEXexcGood3 3 5 3 2" xfId="33911"/>
    <cellStyle name="SAPBEXexcGood3 3 5 3 2 2" xfId="33912"/>
    <cellStyle name="SAPBEXexcGood3 3 5 3 3" xfId="33913"/>
    <cellStyle name="SAPBEXexcGood3 3 5 4" xfId="33914"/>
    <cellStyle name="SAPBEXexcGood3 3 5 4 2" xfId="33915"/>
    <cellStyle name="SAPBEXexcGood3 3 5 5" xfId="33916"/>
    <cellStyle name="SAPBEXexcGood3 3 5 5 2" xfId="33917"/>
    <cellStyle name="SAPBEXexcGood3 3 5 6" xfId="33918"/>
    <cellStyle name="SAPBEXexcGood3 3 6" xfId="33919"/>
    <cellStyle name="SAPBEXexcGood3 3 6 2" xfId="33920"/>
    <cellStyle name="SAPBEXexcGood3 3 6 2 2" xfId="33921"/>
    <cellStyle name="SAPBEXexcGood3 3 6 2 2 2" xfId="33922"/>
    <cellStyle name="SAPBEXexcGood3 3 6 2 3" xfId="33923"/>
    <cellStyle name="SAPBEXexcGood3 3 6 3" xfId="33924"/>
    <cellStyle name="SAPBEXexcGood3 3 6 3 2" xfId="33925"/>
    <cellStyle name="SAPBEXexcGood3 3 6 3 2 2" xfId="33926"/>
    <cellStyle name="SAPBEXexcGood3 3 6 3 3" xfId="33927"/>
    <cellStyle name="SAPBEXexcGood3 3 6 4" xfId="33928"/>
    <cellStyle name="SAPBEXexcGood3 3 6 4 2" xfId="33929"/>
    <cellStyle name="SAPBEXexcGood3 3 6 5" xfId="33930"/>
    <cellStyle name="SAPBEXexcGood3 3 6 5 2" xfId="33931"/>
    <cellStyle name="SAPBEXexcGood3 3 6 6" xfId="33932"/>
    <cellStyle name="SAPBEXexcGood3 3 7" xfId="33933"/>
    <cellStyle name="SAPBEXexcGood3 3 7 2" xfId="33934"/>
    <cellStyle name="SAPBEXexcGood3 3 7 2 2" xfId="33935"/>
    <cellStyle name="SAPBEXexcGood3 3 7 2 2 2" xfId="33936"/>
    <cellStyle name="SAPBEXexcGood3 3 7 2 3" xfId="33937"/>
    <cellStyle name="SAPBEXexcGood3 3 7 3" xfId="33938"/>
    <cellStyle name="SAPBEXexcGood3 3 7 3 2" xfId="33939"/>
    <cellStyle name="SAPBEXexcGood3 3 7 3 2 2" xfId="33940"/>
    <cellStyle name="SAPBEXexcGood3 3 7 3 3" xfId="33941"/>
    <cellStyle name="SAPBEXexcGood3 3 7 4" xfId="33942"/>
    <cellStyle name="SAPBEXexcGood3 3 7 4 2" xfId="33943"/>
    <cellStyle name="SAPBEXexcGood3 3 7 5" xfId="33944"/>
    <cellStyle name="SAPBEXexcGood3 3 7 5 2" xfId="33945"/>
    <cellStyle name="SAPBEXexcGood3 3 7 6" xfId="33946"/>
    <cellStyle name="SAPBEXexcGood3 3 8" xfId="33947"/>
    <cellStyle name="SAPBEXexcGood3 3 8 2" xfId="33948"/>
    <cellStyle name="SAPBEXexcGood3 3 8 2 2" xfId="33949"/>
    <cellStyle name="SAPBEXexcGood3 3 8 2 3" xfId="33950"/>
    <cellStyle name="SAPBEXexcGood3 3 8 3" xfId="33951"/>
    <cellStyle name="SAPBEXexcGood3 3 8 4" xfId="33952"/>
    <cellStyle name="SAPBEXexcGood3 3 9" xfId="33953"/>
    <cellStyle name="SAPBEXexcGood3 3 9 2" xfId="33954"/>
    <cellStyle name="SAPBEXexcGood3 3 9 2 2" xfId="33955"/>
    <cellStyle name="SAPBEXexcGood3 3 9 2 3" xfId="33956"/>
    <cellStyle name="SAPBEXexcGood3 3 9 3" xfId="33957"/>
    <cellStyle name="SAPBEXexcGood3 3 9 4" xfId="33958"/>
    <cellStyle name="SAPBEXexcGood3 3_401K Summary" xfId="33959"/>
    <cellStyle name="SAPBEXexcGood3 4" xfId="33960"/>
    <cellStyle name="SAPBEXexcGood3 4 10" xfId="33961"/>
    <cellStyle name="SAPBEXexcGood3 4 10 2" xfId="33962"/>
    <cellStyle name="SAPBEXexcGood3 4 10 2 2" xfId="33963"/>
    <cellStyle name="SAPBEXexcGood3 4 10 3" xfId="33964"/>
    <cellStyle name="SAPBEXexcGood3 4 11" xfId="33965"/>
    <cellStyle name="SAPBEXexcGood3 4 11 2" xfId="33966"/>
    <cellStyle name="SAPBEXexcGood3 4 11 2 2" xfId="33967"/>
    <cellStyle name="SAPBEXexcGood3 4 11 3" xfId="33968"/>
    <cellStyle name="SAPBEXexcGood3 4 12" xfId="33969"/>
    <cellStyle name="SAPBEXexcGood3 4 12 2" xfId="33970"/>
    <cellStyle name="SAPBEXexcGood3 4 13" xfId="33971"/>
    <cellStyle name="SAPBEXexcGood3 4 14" xfId="63329"/>
    <cellStyle name="SAPBEXexcGood3 4 2" xfId="33972"/>
    <cellStyle name="SAPBEXexcGood3 4 2 2" xfId="33973"/>
    <cellStyle name="SAPBEXexcGood3 4 2 2 2" xfId="33974"/>
    <cellStyle name="SAPBEXexcGood3 4 2 2 3" xfId="33975"/>
    <cellStyle name="SAPBEXexcGood3 4 2 3" xfId="33976"/>
    <cellStyle name="SAPBEXexcGood3 4 2 4" xfId="33977"/>
    <cellStyle name="SAPBEXexcGood3 4 2 5" xfId="63330"/>
    <cellStyle name="SAPBEXexcGood3 4 2_Other Benefits Allocation %" xfId="33978"/>
    <cellStyle name="SAPBEXexcGood3 4 3" xfId="33979"/>
    <cellStyle name="SAPBEXexcGood3 4 3 2" xfId="33980"/>
    <cellStyle name="SAPBEXexcGood3 4 3 2 2" xfId="33981"/>
    <cellStyle name="SAPBEXexcGood3 4 3 2 2 2" xfId="33982"/>
    <cellStyle name="SAPBEXexcGood3 4 3 2 2 2 2" xfId="33983"/>
    <cellStyle name="SAPBEXexcGood3 4 3 2 2 3" xfId="33984"/>
    <cellStyle name="SAPBEXexcGood3 4 3 2 3" xfId="33985"/>
    <cellStyle name="SAPBEXexcGood3 4 3 2 3 2" xfId="33986"/>
    <cellStyle name="SAPBEXexcGood3 4 3 2 3 2 2" xfId="33987"/>
    <cellStyle name="SAPBEXexcGood3 4 3 2 3 3" xfId="33988"/>
    <cellStyle name="SAPBEXexcGood3 4 3 2 4" xfId="33989"/>
    <cellStyle name="SAPBEXexcGood3 4 3 2 4 2" xfId="33990"/>
    <cellStyle name="SAPBEXexcGood3 4 3 2 5" xfId="33991"/>
    <cellStyle name="SAPBEXexcGood3 4 3 2 5 2" xfId="33992"/>
    <cellStyle name="SAPBEXexcGood3 4 3 2 6" xfId="33993"/>
    <cellStyle name="SAPBEXexcGood3 4 3 3" xfId="33994"/>
    <cellStyle name="SAPBEXexcGood3 4 3 3 2" xfId="33995"/>
    <cellStyle name="SAPBEXexcGood3 4 3 3 2 2" xfId="33996"/>
    <cellStyle name="SAPBEXexcGood3 4 3 3 2 2 2" xfId="33997"/>
    <cellStyle name="SAPBEXexcGood3 4 3 3 2 3" xfId="33998"/>
    <cellStyle name="SAPBEXexcGood3 4 3 3 3" xfId="33999"/>
    <cellStyle name="SAPBEXexcGood3 4 3 3 3 2" xfId="34000"/>
    <cellStyle name="SAPBEXexcGood3 4 3 3 3 2 2" xfId="34001"/>
    <cellStyle name="SAPBEXexcGood3 4 3 3 3 3" xfId="34002"/>
    <cellStyle name="SAPBEXexcGood3 4 3 3 4" xfId="34003"/>
    <cellStyle name="SAPBEXexcGood3 4 3 3 4 2" xfId="34004"/>
    <cellStyle name="SAPBEXexcGood3 4 3 3 5" xfId="34005"/>
    <cellStyle name="SAPBEXexcGood3 4 3 3 5 2" xfId="34006"/>
    <cellStyle name="SAPBEXexcGood3 4 3 3 6" xfId="34007"/>
    <cellStyle name="SAPBEXexcGood3 4 3 4" xfId="34008"/>
    <cellStyle name="SAPBEXexcGood3 4 3 4 2" xfId="34009"/>
    <cellStyle name="SAPBEXexcGood3 4 3 4 2 2" xfId="34010"/>
    <cellStyle name="SAPBEXexcGood3 4 3 4 3" xfId="34011"/>
    <cellStyle name="SAPBEXexcGood3 4 3 5" xfId="34012"/>
    <cellStyle name="SAPBEXexcGood3 4 3 5 2" xfId="34013"/>
    <cellStyle name="SAPBEXexcGood3 4 3 5 2 2" xfId="34014"/>
    <cellStyle name="SAPBEXexcGood3 4 3 5 3" xfId="34015"/>
    <cellStyle name="SAPBEXexcGood3 4 3 6" xfId="34016"/>
    <cellStyle name="SAPBEXexcGood3 4 3 6 2" xfId="34017"/>
    <cellStyle name="SAPBEXexcGood3 4 3 7" xfId="34018"/>
    <cellStyle name="SAPBEXexcGood3 4 3 7 2" xfId="34019"/>
    <cellStyle name="SAPBEXexcGood3 4 3 8" xfId="34020"/>
    <cellStyle name="SAPBEXexcGood3 4 3_Other Benefits Allocation %" xfId="34021"/>
    <cellStyle name="SAPBEXexcGood3 4 4" xfId="34022"/>
    <cellStyle name="SAPBEXexcGood3 4 4 2" xfId="34023"/>
    <cellStyle name="SAPBEXexcGood3 4 4 2 2" xfId="34024"/>
    <cellStyle name="SAPBEXexcGood3 4 4 2 3" xfId="34025"/>
    <cellStyle name="SAPBEXexcGood3 4 4 3" xfId="34026"/>
    <cellStyle name="SAPBEXexcGood3 4 4 4" xfId="34027"/>
    <cellStyle name="SAPBEXexcGood3 4 5" xfId="34028"/>
    <cellStyle name="SAPBEXexcGood3 4 5 2" xfId="34029"/>
    <cellStyle name="SAPBEXexcGood3 4 5 2 2" xfId="34030"/>
    <cellStyle name="SAPBEXexcGood3 4 5 2 3" xfId="34031"/>
    <cellStyle name="SAPBEXexcGood3 4 5 3" xfId="34032"/>
    <cellStyle name="SAPBEXexcGood3 4 5 4" xfId="34033"/>
    <cellStyle name="SAPBEXexcGood3 4 6" xfId="34034"/>
    <cellStyle name="SAPBEXexcGood3 4 6 2" xfId="34035"/>
    <cellStyle name="SAPBEXexcGood3 4 6 2 2" xfId="34036"/>
    <cellStyle name="SAPBEXexcGood3 4 6 2 3" xfId="34037"/>
    <cellStyle name="SAPBEXexcGood3 4 6 3" xfId="34038"/>
    <cellStyle name="SAPBEXexcGood3 4 6 4" xfId="34039"/>
    <cellStyle name="SAPBEXexcGood3 4 7" xfId="34040"/>
    <cellStyle name="SAPBEXexcGood3 4 7 2" xfId="34041"/>
    <cellStyle name="SAPBEXexcGood3 4 7 2 2" xfId="34042"/>
    <cellStyle name="SAPBEXexcGood3 4 7 3" xfId="34043"/>
    <cellStyle name="SAPBEXexcGood3 4 8" xfId="34044"/>
    <cellStyle name="SAPBEXexcGood3 4 8 2" xfId="34045"/>
    <cellStyle name="SAPBEXexcGood3 4 8 2 2" xfId="34046"/>
    <cellStyle name="SAPBEXexcGood3 4 8 3" xfId="34047"/>
    <cellStyle name="SAPBEXexcGood3 4 9" xfId="34048"/>
    <cellStyle name="SAPBEXexcGood3 4 9 2" xfId="34049"/>
    <cellStyle name="SAPBEXexcGood3 4 9 2 2" xfId="34050"/>
    <cellStyle name="SAPBEXexcGood3 4 9 3" xfId="34051"/>
    <cellStyle name="SAPBEXexcGood3 4_401K Summary" xfId="34052"/>
    <cellStyle name="SAPBEXexcGood3 5" xfId="34053"/>
    <cellStyle name="SAPBEXexcGood3 5 10" xfId="63331"/>
    <cellStyle name="SAPBEXexcGood3 5 2" xfId="34054"/>
    <cellStyle name="SAPBEXexcGood3 5 2 2" xfId="34055"/>
    <cellStyle name="SAPBEXexcGood3 5 2 2 2" xfId="34056"/>
    <cellStyle name="SAPBEXexcGood3 5 2 2 3" xfId="34057"/>
    <cellStyle name="SAPBEXexcGood3 5 2 3" xfId="34058"/>
    <cellStyle name="SAPBEXexcGood3 5 2 4" xfId="34059"/>
    <cellStyle name="SAPBEXexcGood3 5 2 5" xfId="63332"/>
    <cellStyle name="SAPBEXexcGood3 5 3" xfId="34060"/>
    <cellStyle name="SAPBEXexcGood3 5 3 2" xfId="34061"/>
    <cellStyle name="SAPBEXexcGood3 5 3 2 2" xfId="34062"/>
    <cellStyle name="SAPBEXexcGood3 5 3 2 3" xfId="34063"/>
    <cellStyle name="SAPBEXexcGood3 5 3 3" xfId="34064"/>
    <cellStyle name="SAPBEXexcGood3 5 3 4" xfId="34065"/>
    <cellStyle name="SAPBEXexcGood3 5 4" xfId="34066"/>
    <cellStyle name="SAPBEXexcGood3 5 4 2" xfId="34067"/>
    <cellStyle name="SAPBEXexcGood3 5 4 2 2" xfId="34068"/>
    <cellStyle name="SAPBEXexcGood3 5 4 2 3" xfId="34069"/>
    <cellStyle name="SAPBEXexcGood3 5 4 3" xfId="34070"/>
    <cellStyle name="SAPBEXexcGood3 5 4 4" xfId="34071"/>
    <cellStyle name="SAPBEXexcGood3 5 5" xfId="34072"/>
    <cellStyle name="SAPBEXexcGood3 5 5 2" xfId="34073"/>
    <cellStyle name="SAPBEXexcGood3 5 5 2 2" xfId="34074"/>
    <cellStyle name="SAPBEXexcGood3 5 5 2 3" xfId="34075"/>
    <cellStyle name="SAPBEXexcGood3 5 5 3" xfId="34076"/>
    <cellStyle name="SAPBEXexcGood3 5 5 4" xfId="34077"/>
    <cellStyle name="SAPBEXexcGood3 5 6" xfId="34078"/>
    <cellStyle name="SAPBEXexcGood3 5 6 2" xfId="34079"/>
    <cellStyle name="SAPBEXexcGood3 5 6 2 2" xfId="34080"/>
    <cellStyle name="SAPBEXexcGood3 5 6 2 3" xfId="34081"/>
    <cellStyle name="SAPBEXexcGood3 5 6 3" xfId="34082"/>
    <cellStyle name="SAPBEXexcGood3 5 6 4" xfId="34083"/>
    <cellStyle name="SAPBEXexcGood3 5 7" xfId="34084"/>
    <cellStyle name="SAPBEXexcGood3 5 7 2" xfId="34085"/>
    <cellStyle name="SAPBEXexcGood3 5 7 3" xfId="34086"/>
    <cellStyle name="SAPBEXexcGood3 5 8" xfId="34087"/>
    <cellStyle name="SAPBEXexcGood3 5 9" xfId="34088"/>
    <cellStyle name="SAPBEXexcGood3 5_Other Benefits Allocation %" xfId="34089"/>
    <cellStyle name="SAPBEXexcGood3 6" xfId="34090"/>
    <cellStyle name="SAPBEXexcGood3 6 10" xfId="63333"/>
    <cellStyle name="SAPBEXexcGood3 6 2" xfId="34091"/>
    <cellStyle name="SAPBEXexcGood3 6 2 2" xfId="34092"/>
    <cellStyle name="SAPBEXexcGood3 6 2 2 2" xfId="34093"/>
    <cellStyle name="SAPBEXexcGood3 6 2 2 3" xfId="34094"/>
    <cellStyle name="SAPBEXexcGood3 6 2 3" xfId="34095"/>
    <cellStyle name="SAPBEXexcGood3 6 2 4" xfId="34096"/>
    <cellStyle name="SAPBEXexcGood3 6 3" xfId="34097"/>
    <cellStyle name="SAPBEXexcGood3 6 3 2" xfId="34098"/>
    <cellStyle name="SAPBEXexcGood3 6 3 2 2" xfId="34099"/>
    <cellStyle name="SAPBEXexcGood3 6 3 2 3" xfId="34100"/>
    <cellStyle name="SAPBEXexcGood3 6 3 3" xfId="34101"/>
    <cellStyle name="SAPBEXexcGood3 6 3 4" xfId="34102"/>
    <cellStyle name="SAPBEXexcGood3 6 4" xfId="34103"/>
    <cellStyle name="SAPBEXexcGood3 6 4 2" xfId="34104"/>
    <cellStyle name="SAPBEXexcGood3 6 4 2 2" xfId="34105"/>
    <cellStyle name="SAPBEXexcGood3 6 4 2 3" xfId="34106"/>
    <cellStyle name="SAPBEXexcGood3 6 4 3" xfId="34107"/>
    <cellStyle name="SAPBEXexcGood3 6 4 4" xfId="34108"/>
    <cellStyle name="SAPBEXexcGood3 6 5" xfId="34109"/>
    <cellStyle name="SAPBEXexcGood3 6 5 2" xfId="34110"/>
    <cellStyle name="SAPBEXexcGood3 6 5 2 2" xfId="34111"/>
    <cellStyle name="SAPBEXexcGood3 6 5 2 3" xfId="34112"/>
    <cellStyle name="SAPBEXexcGood3 6 5 3" xfId="34113"/>
    <cellStyle name="SAPBEXexcGood3 6 5 4" xfId="34114"/>
    <cellStyle name="SAPBEXexcGood3 6 6" xfId="34115"/>
    <cellStyle name="SAPBEXexcGood3 6 6 2" xfId="34116"/>
    <cellStyle name="SAPBEXexcGood3 6 6 2 2" xfId="34117"/>
    <cellStyle name="SAPBEXexcGood3 6 6 2 3" xfId="34118"/>
    <cellStyle name="SAPBEXexcGood3 6 6 3" xfId="34119"/>
    <cellStyle name="SAPBEXexcGood3 6 6 4" xfId="34120"/>
    <cellStyle name="SAPBEXexcGood3 6 7" xfId="34121"/>
    <cellStyle name="SAPBEXexcGood3 6 7 2" xfId="34122"/>
    <cellStyle name="SAPBEXexcGood3 6 7 3" xfId="34123"/>
    <cellStyle name="SAPBEXexcGood3 6 8" xfId="34124"/>
    <cellStyle name="SAPBEXexcGood3 6 9" xfId="34125"/>
    <cellStyle name="SAPBEXexcGood3 6_Other Benefits Allocation %" xfId="34126"/>
    <cellStyle name="SAPBEXexcGood3 7" xfId="34127"/>
    <cellStyle name="SAPBEXexcGood3 7 2" xfId="34128"/>
    <cellStyle name="SAPBEXexcGood3 7 2 2" xfId="34129"/>
    <cellStyle name="SAPBEXexcGood3 7 2 3" xfId="34130"/>
    <cellStyle name="SAPBEXexcGood3 7 3" xfId="34131"/>
    <cellStyle name="SAPBEXexcGood3 7 4" xfId="34132"/>
    <cellStyle name="SAPBEXexcGood3 7_Other Benefits Allocation %" xfId="34133"/>
    <cellStyle name="SAPBEXexcGood3 8" xfId="34134"/>
    <cellStyle name="SAPBEXexcGood3 8 2" xfId="34135"/>
    <cellStyle name="SAPBEXexcGood3 8 2 2" xfId="34136"/>
    <cellStyle name="SAPBEXexcGood3 8 2 3" xfId="34137"/>
    <cellStyle name="SAPBEXexcGood3 8 3" xfId="34138"/>
    <cellStyle name="SAPBEXexcGood3 8 4" xfId="34139"/>
    <cellStyle name="SAPBEXexcGood3 8_Other Benefits Allocation %" xfId="34140"/>
    <cellStyle name="SAPBEXexcGood3 9" xfId="34141"/>
    <cellStyle name="SAPBEXexcGood3 9 2" xfId="34142"/>
    <cellStyle name="SAPBEXexcGood3 9 2 2" xfId="34143"/>
    <cellStyle name="SAPBEXexcGood3 9 2 2 2" xfId="34144"/>
    <cellStyle name="SAPBEXexcGood3 9 2 2 2 2" xfId="34145"/>
    <cellStyle name="SAPBEXexcGood3 9 2 2 3" xfId="34146"/>
    <cellStyle name="SAPBEXexcGood3 9 2 3" xfId="34147"/>
    <cellStyle name="SAPBEXexcGood3 9 2 3 2" xfId="34148"/>
    <cellStyle name="SAPBEXexcGood3 9 2 3 2 2" xfId="34149"/>
    <cellStyle name="SAPBEXexcGood3 9 2 3 3" xfId="34150"/>
    <cellStyle name="SAPBEXexcGood3 9 2 4" xfId="34151"/>
    <cellStyle name="SAPBEXexcGood3 9 2 4 2" xfId="34152"/>
    <cellStyle name="SAPBEXexcGood3 9 2 5" xfId="34153"/>
    <cellStyle name="SAPBEXexcGood3 9 2 5 2" xfId="34154"/>
    <cellStyle name="SAPBEXexcGood3 9 2 6" xfId="34155"/>
    <cellStyle name="SAPBEXexcGood3 9 3" xfId="34156"/>
    <cellStyle name="SAPBEXexcGood3 9 3 2" xfId="34157"/>
    <cellStyle name="SAPBEXexcGood3 9 3 2 2" xfId="34158"/>
    <cellStyle name="SAPBEXexcGood3 9 3 2 2 2" xfId="34159"/>
    <cellStyle name="SAPBEXexcGood3 9 3 2 3" xfId="34160"/>
    <cellStyle name="SAPBEXexcGood3 9 3 3" xfId="34161"/>
    <cellStyle name="SAPBEXexcGood3 9 3 3 2" xfId="34162"/>
    <cellStyle name="SAPBEXexcGood3 9 3 3 2 2" xfId="34163"/>
    <cellStyle name="SAPBEXexcGood3 9 3 3 3" xfId="34164"/>
    <cellStyle name="SAPBEXexcGood3 9 3 4" xfId="34165"/>
    <cellStyle name="SAPBEXexcGood3 9 3 4 2" xfId="34166"/>
    <cellStyle name="SAPBEXexcGood3 9 3 5" xfId="34167"/>
    <cellStyle name="SAPBEXexcGood3 9 3 5 2" xfId="34168"/>
    <cellStyle name="SAPBEXexcGood3 9 3 6" xfId="34169"/>
    <cellStyle name="SAPBEXexcGood3 9 4" xfId="34170"/>
    <cellStyle name="SAPBEXexcGood3 9 4 2" xfId="34171"/>
    <cellStyle name="SAPBEXexcGood3 9 4 2 2" xfId="34172"/>
    <cellStyle name="SAPBEXexcGood3 9 4 3" xfId="34173"/>
    <cellStyle name="SAPBEXexcGood3 9 5" xfId="34174"/>
    <cellStyle name="SAPBEXexcGood3 9 5 2" xfId="34175"/>
    <cellStyle name="SAPBEXexcGood3 9 5 2 2" xfId="34176"/>
    <cellStyle name="SAPBEXexcGood3 9 5 3" xfId="34177"/>
    <cellStyle name="SAPBEXexcGood3 9 6" xfId="34178"/>
    <cellStyle name="SAPBEXexcGood3 9 6 2" xfId="34179"/>
    <cellStyle name="SAPBEXexcGood3 9 7" xfId="34180"/>
    <cellStyle name="SAPBEXexcGood3 9 7 2" xfId="34181"/>
    <cellStyle name="SAPBEXexcGood3 9 8" xfId="34182"/>
    <cellStyle name="SAPBEXexcGood3 9_Other Benefits Allocation %" xfId="34183"/>
    <cellStyle name="SAPBEXexcGood3_2015 WV1 (as of May 2015)" xfId="34184"/>
    <cellStyle name="SAPBEXfilterDrill" xfId="34185"/>
    <cellStyle name="SAPBEXfilterDrill 10" xfId="34186"/>
    <cellStyle name="SAPBEXfilterDrill 10 10" xfId="34187"/>
    <cellStyle name="SAPBEXfilterDrill 10 10 2" xfId="34188"/>
    <cellStyle name="SAPBEXfilterDrill 10 10 2 2" xfId="34189"/>
    <cellStyle name="SAPBEXfilterDrill 10 10 3" xfId="34190"/>
    <cellStyle name="SAPBEXfilterDrill 10 11" xfId="34191"/>
    <cellStyle name="SAPBEXfilterDrill 10 11 2" xfId="34192"/>
    <cellStyle name="SAPBEXfilterDrill 10 11 2 2" xfId="34193"/>
    <cellStyle name="SAPBEXfilterDrill 10 11 3" xfId="34194"/>
    <cellStyle name="SAPBEXfilterDrill 10 12" xfId="34195"/>
    <cellStyle name="SAPBEXfilterDrill 10 12 2" xfId="34196"/>
    <cellStyle name="SAPBEXfilterDrill 10 13" xfId="34197"/>
    <cellStyle name="SAPBEXfilterDrill 10 13 2" xfId="34198"/>
    <cellStyle name="SAPBEXfilterDrill 10 2" xfId="34199"/>
    <cellStyle name="SAPBEXfilterDrill 10 2 2" xfId="34200"/>
    <cellStyle name="SAPBEXfilterDrill 10 2 2 2" xfId="34201"/>
    <cellStyle name="SAPBEXfilterDrill 10 2 2 2 2" xfId="34202"/>
    <cellStyle name="SAPBEXfilterDrill 10 2 2 2 2 2" xfId="34203"/>
    <cellStyle name="SAPBEXfilterDrill 10 2 2 2 3" xfId="34204"/>
    <cellStyle name="SAPBEXfilterDrill 10 2 2 3" xfId="34205"/>
    <cellStyle name="SAPBEXfilterDrill 10 2 2 3 2" xfId="34206"/>
    <cellStyle name="SAPBEXfilterDrill 10 2 2 3 2 2" xfId="34207"/>
    <cellStyle name="SAPBEXfilterDrill 10 2 2 3 3" xfId="34208"/>
    <cellStyle name="SAPBEXfilterDrill 10 2 2 4" xfId="34209"/>
    <cellStyle name="SAPBEXfilterDrill 10 2 2 4 2" xfId="34210"/>
    <cellStyle name="SAPBEXfilterDrill 10 2 2 5" xfId="34211"/>
    <cellStyle name="SAPBEXfilterDrill 10 2 2 5 2" xfId="34212"/>
    <cellStyle name="SAPBEXfilterDrill 10 2 2 6" xfId="34213"/>
    <cellStyle name="SAPBEXfilterDrill 10 2 3" xfId="34214"/>
    <cellStyle name="SAPBEXfilterDrill 10 2 3 2" xfId="34215"/>
    <cellStyle name="SAPBEXfilterDrill 10 2 3 2 2" xfId="34216"/>
    <cellStyle name="SAPBEXfilterDrill 10 2 3 3" xfId="34217"/>
    <cellStyle name="SAPBEXfilterDrill 10 2 4" xfId="34218"/>
    <cellStyle name="SAPBEXfilterDrill 10 2 4 2" xfId="34219"/>
    <cellStyle name="SAPBEXfilterDrill 10 2 4 2 2" xfId="34220"/>
    <cellStyle name="SAPBEXfilterDrill 10 2 4 3" xfId="34221"/>
    <cellStyle name="SAPBEXfilterDrill 10 2 5" xfId="34222"/>
    <cellStyle name="SAPBEXfilterDrill 10 2 5 2" xfId="34223"/>
    <cellStyle name="SAPBEXfilterDrill 10 2 6" xfId="34224"/>
    <cellStyle name="SAPBEXfilterDrill 10 2 6 2" xfId="34225"/>
    <cellStyle name="SAPBEXfilterDrill 10 2_Other Benefits Allocation %" xfId="34226"/>
    <cellStyle name="SAPBEXfilterDrill 10 3" xfId="34227"/>
    <cellStyle name="SAPBEXfilterDrill 10 3 2" xfId="34228"/>
    <cellStyle name="SAPBEXfilterDrill 10 3 2 2" xfId="34229"/>
    <cellStyle name="SAPBEXfilterDrill 10 3 2 2 2" xfId="34230"/>
    <cellStyle name="SAPBEXfilterDrill 10 3 2 2 2 2" xfId="34231"/>
    <cellStyle name="SAPBEXfilterDrill 10 3 2 2 3" xfId="34232"/>
    <cellStyle name="SAPBEXfilterDrill 10 3 2 3" xfId="34233"/>
    <cellStyle name="SAPBEXfilterDrill 10 3 2 3 2" xfId="34234"/>
    <cellStyle name="SAPBEXfilterDrill 10 3 2 3 2 2" xfId="34235"/>
    <cellStyle name="SAPBEXfilterDrill 10 3 2 3 3" xfId="34236"/>
    <cellStyle name="SAPBEXfilterDrill 10 3 2 4" xfId="34237"/>
    <cellStyle name="SAPBEXfilterDrill 10 3 2 4 2" xfId="34238"/>
    <cellStyle name="SAPBEXfilterDrill 10 3 2 5" xfId="34239"/>
    <cellStyle name="SAPBEXfilterDrill 10 3 2 5 2" xfId="34240"/>
    <cellStyle name="SAPBEXfilterDrill 10 3 2 6" xfId="34241"/>
    <cellStyle name="SAPBEXfilterDrill 10 3 3" xfId="34242"/>
    <cellStyle name="SAPBEXfilterDrill 10 3 3 2" xfId="34243"/>
    <cellStyle name="SAPBEXfilterDrill 10 3 3 2 2" xfId="34244"/>
    <cellStyle name="SAPBEXfilterDrill 10 3 3 3" xfId="34245"/>
    <cellStyle name="SAPBEXfilterDrill 10 3 4" xfId="34246"/>
    <cellStyle name="SAPBEXfilterDrill 10 3 4 2" xfId="34247"/>
    <cellStyle name="SAPBEXfilterDrill 10 3 4 2 2" xfId="34248"/>
    <cellStyle name="SAPBEXfilterDrill 10 3 4 3" xfId="34249"/>
    <cellStyle name="SAPBEXfilterDrill 10 3 5" xfId="34250"/>
    <cellStyle name="SAPBEXfilterDrill 10 3 5 2" xfId="34251"/>
    <cellStyle name="SAPBEXfilterDrill 10 3 6" xfId="34252"/>
    <cellStyle name="SAPBEXfilterDrill 10 3 6 2" xfId="34253"/>
    <cellStyle name="SAPBEXfilterDrill 10 3_Other Benefits Allocation %" xfId="34254"/>
    <cellStyle name="SAPBEXfilterDrill 10 4" xfId="34255"/>
    <cellStyle name="SAPBEXfilterDrill 10 4 2" xfId="34256"/>
    <cellStyle name="SAPBEXfilterDrill 10 4 2 2" xfId="34257"/>
    <cellStyle name="SAPBEXfilterDrill 10 4 2 2 2" xfId="34258"/>
    <cellStyle name="SAPBEXfilterDrill 10 4 2 2 2 2" xfId="34259"/>
    <cellStyle name="SAPBEXfilterDrill 10 4 2 2 3" xfId="34260"/>
    <cellStyle name="SAPBEXfilterDrill 10 4 2 3" xfId="34261"/>
    <cellStyle name="SAPBEXfilterDrill 10 4 2 3 2" xfId="34262"/>
    <cellStyle name="SAPBEXfilterDrill 10 4 2 3 2 2" xfId="34263"/>
    <cellStyle name="SAPBEXfilterDrill 10 4 2 3 3" xfId="34264"/>
    <cellStyle name="SAPBEXfilterDrill 10 4 2 4" xfId="34265"/>
    <cellStyle name="SAPBEXfilterDrill 10 4 2 4 2" xfId="34266"/>
    <cellStyle name="SAPBEXfilterDrill 10 4 2 5" xfId="34267"/>
    <cellStyle name="SAPBEXfilterDrill 10 4 2 5 2" xfId="34268"/>
    <cellStyle name="SAPBEXfilterDrill 10 4 2 6" xfId="34269"/>
    <cellStyle name="SAPBEXfilterDrill 10 4 3" xfId="34270"/>
    <cellStyle name="SAPBEXfilterDrill 10 4 3 2" xfId="34271"/>
    <cellStyle name="SAPBEXfilterDrill 10 4 3 2 2" xfId="34272"/>
    <cellStyle name="SAPBEXfilterDrill 10 4 3 3" xfId="34273"/>
    <cellStyle name="SAPBEXfilterDrill 10 4 4" xfId="34274"/>
    <cellStyle name="SAPBEXfilterDrill 10 4 4 2" xfId="34275"/>
    <cellStyle name="SAPBEXfilterDrill 10 4 4 2 2" xfId="34276"/>
    <cellStyle name="SAPBEXfilterDrill 10 4 4 3" xfId="34277"/>
    <cellStyle name="SAPBEXfilterDrill 10 4 5" xfId="34278"/>
    <cellStyle name="SAPBEXfilterDrill 10 4 5 2" xfId="34279"/>
    <cellStyle name="SAPBEXfilterDrill 10 4 6" xfId="34280"/>
    <cellStyle name="SAPBEXfilterDrill 10 4 6 2" xfId="34281"/>
    <cellStyle name="SAPBEXfilterDrill 10 4_Other Benefits Allocation %" xfId="34282"/>
    <cellStyle name="SAPBEXfilterDrill 10 5" xfId="34283"/>
    <cellStyle name="SAPBEXfilterDrill 10 5 2" xfId="34284"/>
    <cellStyle name="SAPBEXfilterDrill 10 5 2 2" xfId="34285"/>
    <cellStyle name="SAPBEXfilterDrill 10 5 2 2 2" xfId="34286"/>
    <cellStyle name="SAPBEXfilterDrill 10 5 2 2 2 2" xfId="34287"/>
    <cellStyle name="SAPBEXfilterDrill 10 5 2 2 3" xfId="34288"/>
    <cellStyle name="SAPBEXfilterDrill 10 5 2 3" xfId="34289"/>
    <cellStyle name="SAPBEXfilterDrill 10 5 2 3 2" xfId="34290"/>
    <cellStyle name="SAPBEXfilterDrill 10 5 2 3 2 2" xfId="34291"/>
    <cellStyle name="SAPBEXfilterDrill 10 5 2 3 3" xfId="34292"/>
    <cellStyle name="SAPBEXfilterDrill 10 5 2 4" xfId="34293"/>
    <cellStyle name="SAPBEXfilterDrill 10 5 2 4 2" xfId="34294"/>
    <cellStyle name="SAPBEXfilterDrill 10 5 2 5" xfId="34295"/>
    <cellStyle name="SAPBEXfilterDrill 10 5 2 5 2" xfId="34296"/>
    <cellStyle name="SAPBEXfilterDrill 10 5 2 6" xfId="34297"/>
    <cellStyle name="SAPBEXfilterDrill 10 5 3" xfId="34298"/>
    <cellStyle name="SAPBEXfilterDrill 10 5 3 2" xfId="34299"/>
    <cellStyle name="SAPBEXfilterDrill 10 5 3 2 2" xfId="34300"/>
    <cellStyle name="SAPBEXfilterDrill 10 5 3 3" xfId="34301"/>
    <cellStyle name="SAPBEXfilterDrill 10 5 4" xfId="34302"/>
    <cellStyle name="SAPBEXfilterDrill 10 5 4 2" xfId="34303"/>
    <cellStyle name="SAPBEXfilterDrill 10 5 4 2 2" xfId="34304"/>
    <cellStyle name="SAPBEXfilterDrill 10 5 4 3" xfId="34305"/>
    <cellStyle name="SAPBEXfilterDrill 10 5 5" xfId="34306"/>
    <cellStyle name="SAPBEXfilterDrill 10 5 5 2" xfId="34307"/>
    <cellStyle name="SAPBEXfilterDrill 10 5 6" xfId="34308"/>
    <cellStyle name="SAPBEXfilterDrill 10 5 6 2" xfId="34309"/>
    <cellStyle name="SAPBEXfilterDrill 10 5_Other Benefits Allocation %" xfId="34310"/>
    <cellStyle name="SAPBEXfilterDrill 10 6" xfId="34311"/>
    <cellStyle name="SAPBEXfilterDrill 10 6 2" xfId="34312"/>
    <cellStyle name="SAPBEXfilterDrill 10 6 2 2" xfId="34313"/>
    <cellStyle name="SAPBEXfilterDrill 10 6 2 2 2" xfId="34314"/>
    <cellStyle name="SAPBEXfilterDrill 10 6 2 2 2 2" xfId="34315"/>
    <cellStyle name="SAPBEXfilterDrill 10 6 2 2 3" xfId="34316"/>
    <cellStyle name="SAPBEXfilterDrill 10 6 2 3" xfId="34317"/>
    <cellStyle name="SAPBEXfilterDrill 10 6 2 3 2" xfId="34318"/>
    <cellStyle name="SAPBEXfilterDrill 10 6 2 3 2 2" xfId="34319"/>
    <cellStyle name="SAPBEXfilterDrill 10 6 2 3 3" xfId="34320"/>
    <cellStyle name="SAPBEXfilterDrill 10 6 2 4" xfId="34321"/>
    <cellStyle name="SAPBEXfilterDrill 10 6 2 4 2" xfId="34322"/>
    <cellStyle name="SAPBEXfilterDrill 10 6 2 5" xfId="34323"/>
    <cellStyle name="SAPBEXfilterDrill 10 6 2 5 2" xfId="34324"/>
    <cellStyle name="SAPBEXfilterDrill 10 6 2 6" xfId="34325"/>
    <cellStyle name="SAPBEXfilterDrill 10 6 3" xfId="34326"/>
    <cellStyle name="SAPBEXfilterDrill 10 6 3 2" xfId="34327"/>
    <cellStyle name="SAPBEXfilterDrill 10 6 3 2 2" xfId="34328"/>
    <cellStyle name="SAPBEXfilterDrill 10 6 3 3" xfId="34329"/>
    <cellStyle name="SAPBEXfilterDrill 10 6 4" xfId="34330"/>
    <cellStyle name="SAPBEXfilterDrill 10 6 4 2" xfId="34331"/>
    <cellStyle name="SAPBEXfilterDrill 10 6 4 2 2" xfId="34332"/>
    <cellStyle name="SAPBEXfilterDrill 10 6 4 3" xfId="34333"/>
    <cellStyle name="SAPBEXfilterDrill 10 6 5" xfId="34334"/>
    <cellStyle name="SAPBEXfilterDrill 10 6 5 2" xfId="34335"/>
    <cellStyle name="SAPBEXfilterDrill 10 6 6" xfId="34336"/>
    <cellStyle name="SAPBEXfilterDrill 10 6 6 2" xfId="34337"/>
    <cellStyle name="SAPBEXfilterDrill 10 6_Other Benefits Allocation %" xfId="34338"/>
    <cellStyle name="SAPBEXfilterDrill 10 7" xfId="34339"/>
    <cellStyle name="SAPBEXfilterDrill 10 7 2" xfId="34340"/>
    <cellStyle name="SAPBEXfilterDrill 10 7 2 2" xfId="34341"/>
    <cellStyle name="SAPBEXfilterDrill 10 7 2 2 2" xfId="34342"/>
    <cellStyle name="SAPBEXfilterDrill 10 7 2 2 2 2" xfId="34343"/>
    <cellStyle name="SAPBEXfilterDrill 10 7 2 2 3" xfId="34344"/>
    <cellStyle name="SAPBEXfilterDrill 10 7 2 3" xfId="34345"/>
    <cellStyle name="SAPBEXfilterDrill 10 7 2 3 2" xfId="34346"/>
    <cellStyle name="SAPBEXfilterDrill 10 7 2 3 2 2" xfId="34347"/>
    <cellStyle name="SAPBEXfilterDrill 10 7 2 3 3" xfId="34348"/>
    <cellStyle name="SAPBEXfilterDrill 10 7 2 4" xfId="34349"/>
    <cellStyle name="SAPBEXfilterDrill 10 7 2 4 2" xfId="34350"/>
    <cellStyle name="SAPBEXfilterDrill 10 7 2 5" xfId="34351"/>
    <cellStyle name="SAPBEXfilterDrill 10 7 2 5 2" xfId="34352"/>
    <cellStyle name="SAPBEXfilterDrill 10 7 2 6" xfId="34353"/>
    <cellStyle name="SAPBEXfilterDrill 10 7 3" xfId="34354"/>
    <cellStyle name="SAPBEXfilterDrill 10 7 3 2" xfId="34355"/>
    <cellStyle name="SAPBEXfilterDrill 10 7 3 2 2" xfId="34356"/>
    <cellStyle name="SAPBEXfilterDrill 10 7 3 3" xfId="34357"/>
    <cellStyle name="SAPBEXfilterDrill 10 7 4" xfId="34358"/>
    <cellStyle name="SAPBEXfilterDrill 10 7 4 2" xfId="34359"/>
    <cellStyle name="SAPBEXfilterDrill 10 7 4 2 2" xfId="34360"/>
    <cellStyle name="SAPBEXfilterDrill 10 7 4 3" xfId="34361"/>
    <cellStyle name="SAPBEXfilterDrill 10 7 5" xfId="34362"/>
    <cellStyle name="SAPBEXfilterDrill 10 7 5 2" xfId="34363"/>
    <cellStyle name="SAPBEXfilterDrill 10 7 6" xfId="34364"/>
    <cellStyle name="SAPBEXfilterDrill 10 7 6 2" xfId="34365"/>
    <cellStyle name="SAPBEXfilterDrill 10 7_Other Benefits Allocation %" xfId="34366"/>
    <cellStyle name="SAPBEXfilterDrill 10 8" xfId="34367"/>
    <cellStyle name="SAPBEXfilterDrill 10 8 2" xfId="34368"/>
    <cellStyle name="SAPBEXfilterDrill 10 8 2 2" xfId="34369"/>
    <cellStyle name="SAPBEXfilterDrill 10 8 2 2 2" xfId="34370"/>
    <cellStyle name="SAPBEXfilterDrill 10 8 2 3" xfId="34371"/>
    <cellStyle name="SAPBEXfilterDrill 10 8 3" xfId="34372"/>
    <cellStyle name="SAPBEXfilterDrill 10 8 3 2" xfId="34373"/>
    <cellStyle name="SAPBEXfilterDrill 10 8 3 2 2" xfId="34374"/>
    <cellStyle name="SAPBEXfilterDrill 10 8 3 3" xfId="34375"/>
    <cellStyle name="SAPBEXfilterDrill 10 8 4" xfId="34376"/>
    <cellStyle name="SAPBEXfilterDrill 10 8 4 2" xfId="34377"/>
    <cellStyle name="SAPBEXfilterDrill 10 8 5" xfId="34378"/>
    <cellStyle name="SAPBEXfilterDrill 10 8 5 2" xfId="34379"/>
    <cellStyle name="SAPBEXfilterDrill 10 8 6" xfId="34380"/>
    <cellStyle name="SAPBEXfilterDrill 10 9" xfId="34381"/>
    <cellStyle name="SAPBEXfilterDrill 10 9 2" xfId="34382"/>
    <cellStyle name="SAPBEXfilterDrill 10 9 2 2" xfId="34383"/>
    <cellStyle name="SAPBEXfilterDrill 10 9 2 2 2" xfId="34384"/>
    <cellStyle name="SAPBEXfilterDrill 10 9 2 3" xfId="34385"/>
    <cellStyle name="SAPBEXfilterDrill 10 9 3" xfId="34386"/>
    <cellStyle name="SAPBEXfilterDrill 10 9 3 2" xfId="34387"/>
    <cellStyle name="SAPBEXfilterDrill 10 9 3 2 2" xfId="34388"/>
    <cellStyle name="SAPBEXfilterDrill 10 9 3 3" xfId="34389"/>
    <cellStyle name="SAPBEXfilterDrill 10 9 4" xfId="34390"/>
    <cellStyle name="SAPBEXfilterDrill 10 9 4 2" xfId="34391"/>
    <cellStyle name="SAPBEXfilterDrill 10 9 5" xfId="34392"/>
    <cellStyle name="SAPBEXfilterDrill 10_Other Benefits Allocation %" xfId="34393"/>
    <cellStyle name="SAPBEXfilterDrill 11" xfId="34394"/>
    <cellStyle name="SAPBEXfilterDrill 11 2" xfId="34395"/>
    <cellStyle name="SAPBEXfilterDrill 11 2 2" xfId="34396"/>
    <cellStyle name="SAPBEXfilterDrill 11 3" xfId="34397"/>
    <cellStyle name="SAPBEXfilterDrill 12" xfId="34398"/>
    <cellStyle name="SAPBEXfilterDrill 12 2" xfId="34399"/>
    <cellStyle name="SAPBEXfilterDrill 12 2 2" xfId="34400"/>
    <cellStyle name="SAPBEXfilterDrill 12 3" xfId="34401"/>
    <cellStyle name="SAPBEXfilterDrill 13" xfId="34402"/>
    <cellStyle name="SAPBEXfilterDrill 13 2" xfId="34403"/>
    <cellStyle name="SAPBEXfilterDrill 13 2 2" xfId="34404"/>
    <cellStyle name="SAPBEXfilterDrill 13 3" xfId="34405"/>
    <cellStyle name="SAPBEXfilterDrill 14" xfId="34406"/>
    <cellStyle name="SAPBEXfilterDrill 14 2" xfId="34407"/>
    <cellStyle name="SAPBEXfilterDrill 14 2 2" xfId="34408"/>
    <cellStyle name="SAPBEXfilterDrill 14 3" xfId="34409"/>
    <cellStyle name="SAPBEXfilterDrill 15" xfId="34410"/>
    <cellStyle name="SAPBEXfilterDrill 15 2" xfId="34411"/>
    <cellStyle name="SAPBEXfilterDrill 15 2 2" xfId="34412"/>
    <cellStyle name="SAPBEXfilterDrill 15 3" xfId="34413"/>
    <cellStyle name="SAPBEXfilterDrill 16" xfId="34414"/>
    <cellStyle name="SAPBEXfilterDrill 16 2" xfId="34415"/>
    <cellStyle name="SAPBEXfilterDrill 16 2 2" xfId="34416"/>
    <cellStyle name="SAPBEXfilterDrill 16 3" xfId="34417"/>
    <cellStyle name="SAPBEXfilterDrill 17" xfId="34418"/>
    <cellStyle name="SAPBEXfilterDrill 17 2" xfId="34419"/>
    <cellStyle name="SAPBEXfilterDrill 17 2 2" xfId="34420"/>
    <cellStyle name="SAPBEXfilterDrill 17 3" xfId="34421"/>
    <cellStyle name="SAPBEXfilterDrill 18" xfId="34422"/>
    <cellStyle name="SAPBEXfilterDrill 18 2" xfId="34423"/>
    <cellStyle name="SAPBEXfilterDrill 18 2 2" xfId="34424"/>
    <cellStyle name="SAPBEXfilterDrill 18 3" xfId="34425"/>
    <cellStyle name="SAPBEXfilterDrill 19" xfId="34426"/>
    <cellStyle name="SAPBEXfilterDrill 19 2" xfId="34427"/>
    <cellStyle name="SAPBEXfilterDrill 19 2 2" xfId="34428"/>
    <cellStyle name="SAPBEXfilterDrill 19 3" xfId="34429"/>
    <cellStyle name="SAPBEXfilterDrill 2" xfId="34430"/>
    <cellStyle name="SAPBEXfilterDrill 2 10" xfId="34431"/>
    <cellStyle name="SAPBEXfilterDrill 2 10 2" xfId="34432"/>
    <cellStyle name="SAPBEXfilterDrill 2 10 3" xfId="34433"/>
    <cellStyle name="SAPBEXfilterDrill 2 11" xfId="34434"/>
    <cellStyle name="SAPBEXfilterDrill 2 11 2" xfId="34435"/>
    <cellStyle name="SAPBEXfilterDrill 2 11 2 2" xfId="34436"/>
    <cellStyle name="SAPBEXfilterDrill 2 11 3" xfId="34437"/>
    <cellStyle name="SAPBEXfilterDrill 2 12" xfId="34438"/>
    <cellStyle name="SAPBEXfilterDrill 2 12 2" xfId="34439"/>
    <cellStyle name="SAPBEXfilterDrill 2 12 3" xfId="34440"/>
    <cellStyle name="SAPBEXfilterDrill 2 13" xfId="34441"/>
    <cellStyle name="SAPBEXfilterDrill 2 13 2" xfId="34442"/>
    <cellStyle name="SAPBEXfilterDrill 2 13 3" xfId="34443"/>
    <cellStyle name="SAPBEXfilterDrill 2 14" xfId="34444"/>
    <cellStyle name="SAPBEXfilterDrill 2 14 2" xfId="34445"/>
    <cellStyle name="SAPBEXfilterDrill 2 14 3" xfId="34446"/>
    <cellStyle name="SAPBEXfilterDrill 2 15" xfId="34447"/>
    <cellStyle name="SAPBEXfilterDrill 2 16" xfId="34448"/>
    <cellStyle name="SAPBEXfilterDrill 2 2" xfId="34449"/>
    <cellStyle name="SAPBEXfilterDrill 2 2 10" xfId="34450"/>
    <cellStyle name="SAPBEXfilterDrill 2 2 10 2" xfId="34451"/>
    <cellStyle name="SAPBEXfilterDrill 2 2 10 2 2" xfId="34452"/>
    <cellStyle name="SAPBEXfilterDrill 2 2 10 3" xfId="34453"/>
    <cellStyle name="SAPBEXfilterDrill 2 2 11" xfId="34454"/>
    <cellStyle name="SAPBEXfilterDrill 2 2 11 2" xfId="34455"/>
    <cellStyle name="SAPBEXfilterDrill 2 2 11 2 2" xfId="34456"/>
    <cellStyle name="SAPBEXfilterDrill 2 2 11 3" xfId="34457"/>
    <cellStyle name="SAPBEXfilterDrill 2 2 12" xfId="34458"/>
    <cellStyle name="SAPBEXfilterDrill 2 2 2" xfId="34459"/>
    <cellStyle name="SAPBEXfilterDrill 2 2 2 2" xfId="34460"/>
    <cellStyle name="SAPBEXfilterDrill 2 2 2 2 2" xfId="34461"/>
    <cellStyle name="SAPBEXfilterDrill 2 2 2 2 2 2" xfId="34462"/>
    <cellStyle name="SAPBEXfilterDrill 2 2 2 2 2 2 2" xfId="34463"/>
    <cellStyle name="SAPBEXfilterDrill 2 2 2 2 2 3" xfId="34464"/>
    <cellStyle name="SAPBEXfilterDrill 2 2 2 2 3" xfId="34465"/>
    <cellStyle name="SAPBEXfilterDrill 2 2 2 2 3 2" xfId="34466"/>
    <cellStyle name="SAPBEXfilterDrill 2 2 2 2 3 2 2" xfId="34467"/>
    <cellStyle name="SAPBEXfilterDrill 2 2 2 2 3 3" xfId="34468"/>
    <cellStyle name="SAPBEXfilterDrill 2 2 2 2 4" xfId="34469"/>
    <cellStyle name="SAPBEXfilterDrill 2 2 2 2 4 2" xfId="34470"/>
    <cellStyle name="SAPBEXfilterDrill 2 2 2 2 5" xfId="34471"/>
    <cellStyle name="SAPBEXfilterDrill 2 2 2 2 5 2" xfId="34472"/>
    <cellStyle name="SAPBEXfilterDrill 2 2 2 2 6" xfId="34473"/>
    <cellStyle name="SAPBEXfilterDrill 2 2 2 3" xfId="34474"/>
    <cellStyle name="SAPBEXfilterDrill 2 2 2 3 2" xfId="34475"/>
    <cellStyle name="SAPBEXfilterDrill 2 2 2 3 2 2" xfId="34476"/>
    <cellStyle name="SAPBEXfilterDrill 2 2 2 3 2 2 2" xfId="34477"/>
    <cellStyle name="SAPBEXfilterDrill 2 2 2 3 2 3" xfId="34478"/>
    <cellStyle name="SAPBEXfilterDrill 2 2 2 3 3" xfId="34479"/>
    <cellStyle name="SAPBEXfilterDrill 2 2 2 3 3 2" xfId="34480"/>
    <cellStyle name="SAPBEXfilterDrill 2 2 2 3 3 2 2" xfId="34481"/>
    <cellStyle name="SAPBEXfilterDrill 2 2 2 3 3 3" xfId="34482"/>
    <cellStyle name="SAPBEXfilterDrill 2 2 2 3 4" xfId="34483"/>
    <cellStyle name="SAPBEXfilterDrill 2 2 2 3 4 2" xfId="34484"/>
    <cellStyle name="SAPBEXfilterDrill 2 2 2 3 5" xfId="34485"/>
    <cellStyle name="SAPBEXfilterDrill 2 2 2 3 5 2" xfId="34486"/>
    <cellStyle name="SAPBEXfilterDrill 2 2 2 3 6" xfId="34487"/>
    <cellStyle name="SAPBEXfilterDrill 2 2 2 4" xfId="34488"/>
    <cellStyle name="SAPBEXfilterDrill 2 2 2 4 2" xfId="34489"/>
    <cellStyle name="SAPBEXfilterDrill 2 2 2 4 2 2" xfId="34490"/>
    <cellStyle name="SAPBEXfilterDrill 2 2 2 4 2 3" xfId="34491"/>
    <cellStyle name="SAPBEXfilterDrill 2 2 2 4 3" xfId="34492"/>
    <cellStyle name="SAPBEXfilterDrill 2 2 2 4 4" xfId="34493"/>
    <cellStyle name="SAPBEXfilterDrill 2 2 2 5" xfId="34494"/>
    <cellStyle name="SAPBEXfilterDrill 2 2 2 5 2" xfId="34495"/>
    <cellStyle name="SAPBEXfilterDrill 2 2 2 5 2 2" xfId="34496"/>
    <cellStyle name="SAPBEXfilterDrill 2 2 2 5 2 3" xfId="34497"/>
    <cellStyle name="SAPBEXfilterDrill 2 2 2 5 3" xfId="34498"/>
    <cellStyle name="SAPBEXfilterDrill 2 2 2 5 4" xfId="34499"/>
    <cellStyle name="SAPBEXfilterDrill 2 2 2 6" xfId="34500"/>
    <cellStyle name="SAPBEXfilterDrill 2 2 2 6 2" xfId="34501"/>
    <cellStyle name="SAPBEXfilterDrill 2 2 2 6 2 2" xfId="34502"/>
    <cellStyle name="SAPBEXfilterDrill 2 2 2 6 2 3" xfId="34503"/>
    <cellStyle name="SAPBEXfilterDrill 2 2 2 6 3" xfId="34504"/>
    <cellStyle name="SAPBEXfilterDrill 2 2 2 6 4" xfId="34505"/>
    <cellStyle name="SAPBEXfilterDrill 2 2 2 7" xfId="34506"/>
    <cellStyle name="SAPBEXfilterDrill 2 2 2 7 2" xfId="34507"/>
    <cellStyle name="SAPBEXfilterDrill 2 2 2 7 3" xfId="34508"/>
    <cellStyle name="SAPBEXfilterDrill 2 2 2 8" xfId="34509"/>
    <cellStyle name="SAPBEXfilterDrill 2 2 2 9" xfId="34510"/>
    <cellStyle name="SAPBEXfilterDrill 2 2 2_Other Benefits Allocation %" xfId="34511"/>
    <cellStyle name="SAPBEXfilterDrill 2 2 3" xfId="34512"/>
    <cellStyle name="SAPBEXfilterDrill 2 2 3 2" xfId="34513"/>
    <cellStyle name="SAPBEXfilterDrill 2 2 3 2 2" xfId="34514"/>
    <cellStyle name="SAPBEXfilterDrill 2 2 3 2 2 2" xfId="34515"/>
    <cellStyle name="SAPBEXfilterDrill 2 2 3 2 2 3" xfId="34516"/>
    <cellStyle name="SAPBEXfilterDrill 2 2 3 2 3" xfId="34517"/>
    <cellStyle name="SAPBEXfilterDrill 2 2 3 2 4" xfId="34518"/>
    <cellStyle name="SAPBEXfilterDrill 2 2 3 3" xfId="34519"/>
    <cellStyle name="SAPBEXfilterDrill 2 2 3 3 2" xfId="34520"/>
    <cellStyle name="SAPBEXfilterDrill 2 2 3 3 2 2" xfId="34521"/>
    <cellStyle name="SAPBEXfilterDrill 2 2 3 3 2 3" xfId="34522"/>
    <cellStyle name="SAPBEXfilterDrill 2 2 3 3 3" xfId="34523"/>
    <cellStyle name="SAPBEXfilterDrill 2 2 3 3 4" xfId="34524"/>
    <cellStyle name="SAPBEXfilterDrill 2 2 3 4" xfId="34525"/>
    <cellStyle name="SAPBEXfilterDrill 2 2 3 4 2" xfId="34526"/>
    <cellStyle name="SAPBEXfilterDrill 2 2 3 4 2 2" xfId="34527"/>
    <cellStyle name="SAPBEXfilterDrill 2 2 3 4 2 3" xfId="34528"/>
    <cellStyle name="SAPBEXfilterDrill 2 2 3 4 3" xfId="34529"/>
    <cellStyle name="SAPBEXfilterDrill 2 2 3 4 4" xfId="34530"/>
    <cellStyle name="SAPBEXfilterDrill 2 2 3 5" xfId="34531"/>
    <cellStyle name="SAPBEXfilterDrill 2 2 3 5 2" xfId="34532"/>
    <cellStyle name="SAPBEXfilterDrill 2 2 3 5 2 2" xfId="34533"/>
    <cellStyle name="SAPBEXfilterDrill 2 2 3 5 2 3" xfId="34534"/>
    <cellStyle name="SAPBEXfilterDrill 2 2 3 5 3" xfId="34535"/>
    <cellStyle name="SAPBEXfilterDrill 2 2 3 5 4" xfId="34536"/>
    <cellStyle name="SAPBEXfilterDrill 2 2 3 6" xfId="34537"/>
    <cellStyle name="SAPBEXfilterDrill 2 2 3 6 2" xfId="34538"/>
    <cellStyle name="SAPBEXfilterDrill 2 2 3 6 2 2" xfId="34539"/>
    <cellStyle name="SAPBEXfilterDrill 2 2 3 6 2 3" xfId="34540"/>
    <cellStyle name="SAPBEXfilterDrill 2 2 3 6 3" xfId="34541"/>
    <cellStyle name="SAPBEXfilterDrill 2 2 3 6 4" xfId="34542"/>
    <cellStyle name="SAPBEXfilterDrill 2 2 3 7" xfId="34543"/>
    <cellStyle name="SAPBEXfilterDrill 2 2 3 7 2" xfId="34544"/>
    <cellStyle name="SAPBEXfilterDrill 2 2 3 7 3" xfId="34545"/>
    <cellStyle name="SAPBEXfilterDrill 2 2 3 8" xfId="34546"/>
    <cellStyle name="SAPBEXfilterDrill 2 2 3 9" xfId="34547"/>
    <cellStyle name="SAPBEXfilterDrill 2 2 4" xfId="34548"/>
    <cellStyle name="SAPBEXfilterDrill 2 2 4 2" xfId="34549"/>
    <cellStyle name="SAPBEXfilterDrill 2 2 4 2 2" xfId="34550"/>
    <cellStyle name="SAPBEXfilterDrill 2 2 4 2 2 2" xfId="34551"/>
    <cellStyle name="SAPBEXfilterDrill 2 2 4 2 2 3" xfId="34552"/>
    <cellStyle name="SAPBEXfilterDrill 2 2 4 2 3" xfId="34553"/>
    <cellStyle name="SAPBEXfilterDrill 2 2 4 2 4" xfId="34554"/>
    <cellStyle name="SAPBEXfilterDrill 2 2 4 3" xfId="34555"/>
    <cellStyle name="SAPBEXfilterDrill 2 2 4 3 2" xfId="34556"/>
    <cellStyle name="SAPBEXfilterDrill 2 2 4 3 2 2" xfId="34557"/>
    <cellStyle name="SAPBEXfilterDrill 2 2 4 3 2 3" xfId="34558"/>
    <cellStyle name="SAPBEXfilterDrill 2 2 4 3 3" xfId="34559"/>
    <cellStyle name="SAPBEXfilterDrill 2 2 4 3 4" xfId="34560"/>
    <cellStyle name="SAPBEXfilterDrill 2 2 4 4" xfId="34561"/>
    <cellStyle name="SAPBEXfilterDrill 2 2 4 4 2" xfId="34562"/>
    <cellStyle name="SAPBEXfilterDrill 2 2 4 4 2 2" xfId="34563"/>
    <cellStyle name="SAPBEXfilterDrill 2 2 4 4 2 3" xfId="34564"/>
    <cellStyle name="SAPBEXfilterDrill 2 2 4 4 3" xfId="34565"/>
    <cellStyle name="SAPBEXfilterDrill 2 2 4 4 4" xfId="34566"/>
    <cellStyle name="SAPBEXfilterDrill 2 2 4 5" xfId="34567"/>
    <cellStyle name="SAPBEXfilterDrill 2 2 4 5 2" xfId="34568"/>
    <cellStyle name="SAPBEXfilterDrill 2 2 4 5 2 2" xfId="34569"/>
    <cellStyle name="SAPBEXfilterDrill 2 2 4 5 2 3" xfId="34570"/>
    <cellStyle name="SAPBEXfilterDrill 2 2 4 5 3" xfId="34571"/>
    <cellStyle name="SAPBEXfilterDrill 2 2 4 5 4" xfId="34572"/>
    <cellStyle name="SAPBEXfilterDrill 2 2 4 6" xfId="34573"/>
    <cellStyle name="SAPBEXfilterDrill 2 2 4 6 2" xfId="34574"/>
    <cellStyle name="SAPBEXfilterDrill 2 2 4 6 2 2" xfId="34575"/>
    <cellStyle name="SAPBEXfilterDrill 2 2 4 6 2 3" xfId="34576"/>
    <cellStyle name="SAPBEXfilterDrill 2 2 4 6 3" xfId="34577"/>
    <cellStyle name="SAPBEXfilterDrill 2 2 4 6 4" xfId="34578"/>
    <cellStyle name="SAPBEXfilterDrill 2 2 4 7" xfId="34579"/>
    <cellStyle name="SAPBEXfilterDrill 2 2 4 7 2" xfId="34580"/>
    <cellStyle name="SAPBEXfilterDrill 2 2 4 7 3" xfId="34581"/>
    <cellStyle name="SAPBEXfilterDrill 2 2 4 8" xfId="34582"/>
    <cellStyle name="SAPBEXfilterDrill 2 2 4 9" xfId="34583"/>
    <cellStyle name="SAPBEXfilterDrill 2 2 5" xfId="34584"/>
    <cellStyle name="SAPBEXfilterDrill 2 2 5 2" xfId="34585"/>
    <cellStyle name="SAPBEXfilterDrill 2 2 5 2 2" xfId="34586"/>
    <cellStyle name="SAPBEXfilterDrill 2 2 5 2 3" xfId="34587"/>
    <cellStyle name="SAPBEXfilterDrill 2 2 5 3" xfId="34588"/>
    <cellStyle name="SAPBEXfilterDrill 2 2 5 4" xfId="34589"/>
    <cellStyle name="SAPBEXfilterDrill 2 2 6" xfId="34590"/>
    <cellStyle name="SAPBEXfilterDrill 2 2 6 2" xfId="34591"/>
    <cellStyle name="SAPBEXfilterDrill 2 2 6 2 2" xfId="34592"/>
    <cellStyle name="SAPBEXfilterDrill 2 2 6 2 3" xfId="34593"/>
    <cellStyle name="SAPBEXfilterDrill 2 2 6 3" xfId="34594"/>
    <cellStyle name="SAPBEXfilterDrill 2 2 6 4" xfId="34595"/>
    <cellStyle name="SAPBEXfilterDrill 2 2 7" xfId="34596"/>
    <cellStyle name="SAPBEXfilterDrill 2 2 7 2" xfId="34597"/>
    <cellStyle name="SAPBEXfilterDrill 2 2 7 2 2" xfId="34598"/>
    <cellStyle name="SAPBEXfilterDrill 2 2 7 2 3" xfId="34599"/>
    <cellStyle name="SAPBEXfilterDrill 2 2 7 3" xfId="34600"/>
    <cellStyle name="SAPBEXfilterDrill 2 2 7 4" xfId="34601"/>
    <cellStyle name="SAPBEXfilterDrill 2 2 8" xfId="34602"/>
    <cellStyle name="SAPBEXfilterDrill 2 2 8 2" xfId="34603"/>
    <cellStyle name="SAPBEXfilterDrill 2 2 8 2 2" xfId="34604"/>
    <cellStyle name="SAPBEXfilterDrill 2 2 8 2 3" xfId="34605"/>
    <cellStyle name="SAPBEXfilterDrill 2 2 8 3" xfId="34606"/>
    <cellStyle name="SAPBEXfilterDrill 2 2 8 4" xfId="34607"/>
    <cellStyle name="SAPBEXfilterDrill 2 2 9" xfId="34608"/>
    <cellStyle name="SAPBEXfilterDrill 2 2 9 2" xfId="34609"/>
    <cellStyle name="SAPBEXfilterDrill 2 2 9 2 2" xfId="34610"/>
    <cellStyle name="SAPBEXfilterDrill 2 2 9 2 3" xfId="34611"/>
    <cellStyle name="SAPBEXfilterDrill 2 2 9 3" xfId="34612"/>
    <cellStyle name="SAPBEXfilterDrill 2 2 9 4" xfId="34613"/>
    <cellStyle name="SAPBEXfilterDrill 2 2_Other Benefits Allocation %" xfId="34614"/>
    <cellStyle name="SAPBEXfilterDrill 2 3" xfId="34615"/>
    <cellStyle name="SAPBEXfilterDrill 2 3 10" xfId="34616"/>
    <cellStyle name="SAPBEXfilterDrill 2 3 11" xfId="34617"/>
    <cellStyle name="SAPBEXfilterDrill 2 3 11 2" xfId="34618"/>
    <cellStyle name="SAPBEXfilterDrill 2 3 11 2 2" xfId="34619"/>
    <cellStyle name="SAPBEXfilterDrill 2 3 11 3" xfId="34620"/>
    <cellStyle name="SAPBEXfilterDrill 2 3 12" xfId="34621"/>
    <cellStyle name="SAPBEXfilterDrill 2 3 2" xfId="34622"/>
    <cellStyle name="SAPBEXfilterDrill 2 3 2 2" xfId="34623"/>
    <cellStyle name="SAPBEXfilterDrill 2 3 2 2 2" xfId="34624"/>
    <cellStyle name="SAPBEXfilterDrill 2 3 2 2 2 2" xfId="34625"/>
    <cellStyle name="SAPBEXfilterDrill 2 3 2 2 2 2 2" xfId="34626"/>
    <cellStyle name="SAPBEXfilterDrill 2 3 2 2 2 3" xfId="34627"/>
    <cellStyle name="SAPBEXfilterDrill 2 3 2 2 3" xfId="34628"/>
    <cellStyle name="SAPBEXfilterDrill 2 3 2 2 3 2" xfId="34629"/>
    <cellStyle name="SAPBEXfilterDrill 2 3 2 2 3 2 2" xfId="34630"/>
    <cellStyle name="SAPBEXfilterDrill 2 3 2 2 3 3" xfId="34631"/>
    <cellStyle name="SAPBEXfilterDrill 2 3 2 2 4" xfId="34632"/>
    <cellStyle name="SAPBEXfilterDrill 2 3 2 2 4 2" xfId="34633"/>
    <cellStyle name="SAPBEXfilterDrill 2 3 2 2 5" xfId="34634"/>
    <cellStyle name="SAPBEXfilterDrill 2 3 2 2 5 2" xfId="34635"/>
    <cellStyle name="SAPBEXfilterDrill 2 3 2 2 6" xfId="34636"/>
    <cellStyle name="SAPBEXfilterDrill 2 3 2 3" xfId="34637"/>
    <cellStyle name="SAPBEXfilterDrill 2 3 2 3 2" xfId="34638"/>
    <cellStyle name="SAPBEXfilterDrill 2 3 2 3 2 2" xfId="34639"/>
    <cellStyle name="SAPBEXfilterDrill 2 3 2 3 2 2 2" xfId="34640"/>
    <cellStyle name="SAPBEXfilterDrill 2 3 2 3 2 3" xfId="34641"/>
    <cellStyle name="SAPBEXfilterDrill 2 3 2 3 3" xfId="34642"/>
    <cellStyle name="SAPBEXfilterDrill 2 3 2 3 3 2" xfId="34643"/>
    <cellStyle name="SAPBEXfilterDrill 2 3 2 3 3 2 2" xfId="34644"/>
    <cellStyle name="SAPBEXfilterDrill 2 3 2 3 3 3" xfId="34645"/>
    <cellStyle name="SAPBEXfilterDrill 2 3 2 3 4" xfId="34646"/>
    <cellStyle name="SAPBEXfilterDrill 2 3 2 3 4 2" xfId="34647"/>
    <cellStyle name="SAPBEXfilterDrill 2 3 2 3 5" xfId="34648"/>
    <cellStyle name="SAPBEXfilterDrill 2 3 2 3 5 2" xfId="34649"/>
    <cellStyle name="SAPBEXfilterDrill 2 3 2 3 6" xfId="34650"/>
    <cellStyle name="SAPBEXfilterDrill 2 3 2 4" xfId="34651"/>
    <cellStyle name="SAPBEXfilterDrill 2 3 2 4 2" xfId="34652"/>
    <cellStyle name="SAPBEXfilterDrill 2 3 2 4 2 2" xfId="34653"/>
    <cellStyle name="SAPBEXfilterDrill 2 3 2 4 3" xfId="34654"/>
    <cellStyle name="SAPBEXfilterDrill 2 3 2 5" xfId="34655"/>
    <cellStyle name="SAPBEXfilterDrill 2 3 2 5 2" xfId="34656"/>
    <cellStyle name="SAPBEXfilterDrill 2 3 2 5 2 2" xfId="34657"/>
    <cellStyle name="SAPBEXfilterDrill 2 3 2 5 3" xfId="34658"/>
    <cellStyle name="SAPBEXfilterDrill 2 3 2 6" xfId="34659"/>
    <cellStyle name="SAPBEXfilterDrill 2 3 2 6 2" xfId="34660"/>
    <cellStyle name="SAPBEXfilterDrill 2 3 2 7" xfId="34661"/>
    <cellStyle name="SAPBEXfilterDrill 2 3 2 7 2" xfId="34662"/>
    <cellStyle name="SAPBEXfilterDrill 2 3 2 8" xfId="34663"/>
    <cellStyle name="SAPBEXfilterDrill 2 3 2_Other Benefits Allocation %" xfId="34664"/>
    <cellStyle name="SAPBEXfilterDrill 2 3 3" xfId="34665"/>
    <cellStyle name="SAPBEXfilterDrill 2 3 3 2" xfId="34666"/>
    <cellStyle name="SAPBEXfilterDrill 2 3 3 2 2" xfId="34667"/>
    <cellStyle name="SAPBEXfilterDrill 2 3 3 2 3" xfId="34668"/>
    <cellStyle name="SAPBEXfilterDrill 2 3 3 3" xfId="34669"/>
    <cellStyle name="SAPBEXfilterDrill 2 3 3 4" xfId="34670"/>
    <cellStyle name="SAPBEXfilterDrill 2 3 4" xfId="34671"/>
    <cellStyle name="SAPBEXfilterDrill 2 3 4 2" xfId="34672"/>
    <cellStyle name="SAPBEXfilterDrill 2 3 4 2 2" xfId="34673"/>
    <cellStyle name="SAPBEXfilterDrill 2 3 4 2 3" xfId="34674"/>
    <cellStyle name="SAPBEXfilterDrill 2 3 4 3" xfId="34675"/>
    <cellStyle name="SAPBEXfilterDrill 2 3 4 4" xfId="34676"/>
    <cellStyle name="SAPBEXfilterDrill 2 3 5" xfId="34677"/>
    <cellStyle name="SAPBEXfilterDrill 2 3 5 2" xfId="34678"/>
    <cellStyle name="SAPBEXfilterDrill 2 3 5 2 2" xfId="34679"/>
    <cellStyle name="SAPBEXfilterDrill 2 3 5 2 3" xfId="34680"/>
    <cellStyle name="SAPBEXfilterDrill 2 3 5 3" xfId="34681"/>
    <cellStyle name="SAPBEXfilterDrill 2 3 5 4" xfId="34682"/>
    <cellStyle name="SAPBEXfilterDrill 2 3 6" xfId="34683"/>
    <cellStyle name="SAPBEXfilterDrill 2 3 6 2" xfId="34684"/>
    <cellStyle name="SAPBEXfilterDrill 2 3 6 2 2" xfId="34685"/>
    <cellStyle name="SAPBEXfilterDrill 2 3 6 2 3" xfId="34686"/>
    <cellStyle name="SAPBEXfilterDrill 2 3 6 3" xfId="34687"/>
    <cellStyle name="SAPBEXfilterDrill 2 3 6 4" xfId="34688"/>
    <cellStyle name="SAPBEXfilterDrill 2 3 7" xfId="34689"/>
    <cellStyle name="SAPBEXfilterDrill 2 3 7 2" xfId="34690"/>
    <cellStyle name="SAPBEXfilterDrill 2 3 7 3" xfId="34691"/>
    <cellStyle name="SAPBEXfilterDrill 2 3 8" xfId="34692"/>
    <cellStyle name="SAPBEXfilterDrill 2 3 9" xfId="34693"/>
    <cellStyle name="SAPBEXfilterDrill 2 3_Other Benefits Allocation %" xfId="34694"/>
    <cellStyle name="SAPBEXfilterDrill 2 4" xfId="34695"/>
    <cellStyle name="SAPBEXfilterDrill 2 4 2" xfId="34696"/>
    <cellStyle name="SAPBEXfilterDrill 2 4 2 2" xfId="34697"/>
    <cellStyle name="SAPBEXfilterDrill 2 4 2 2 2" xfId="34698"/>
    <cellStyle name="SAPBEXfilterDrill 2 4 2 2 3" xfId="34699"/>
    <cellStyle name="SAPBEXfilterDrill 2 4 2 3" xfId="34700"/>
    <cellStyle name="SAPBEXfilterDrill 2 4 2 4" xfId="34701"/>
    <cellStyle name="SAPBEXfilterDrill 2 4 3" xfId="34702"/>
    <cellStyle name="SAPBEXfilterDrill 2 4 3 2" xfId="34703"/>
    <cellStyle name="SAPBEXfilterDrill 2 4 3 2 2" xfId="34704"/>
    <cellStyle name="SAPBEXfilterDrill 2 4 3 2 3" xfId="34705"/>
    <cellStyle name="SAPBEXfilterDrill 2 4 3 3" xfId="34706"/>
    <cellStyle name="SAPBEXfilterDrill 2 4 3 4" xfId="34707"/>
    <cellStyle name="SAPBEXfilterDrill 2 4 4" xfId="34708"/>
    <cellStyle name="SAPBEXfilterDrill 2 4 4 2" xfId="34709"/>
    <cellStyle name="SAPBEXfilterDrill 2 4 4 2 2" xfId="34710"/>
    <cellStyle name="SAPBEXfilterDrill 2 4 4 2 3" xfId="34711"/>
    <cellStyle name="SAPBEXfilterDrill 2 4 4 3" xfId="34712"/>
    <cellStyle name="SAPBEXfilterDrill 2 4 4 4" xfId="34713"/>
    <cellStyle name="SAPBEXfilterDrill 2 4 5" xfId="34714"/>
    <cellStyle name="SAPBEXfilterDrill 2 4 5 2" xfId="34715"/>
    <cellStyle name="SAPBEXfilterDrill 2 4 5 2 2" xfId="34716"/>
    <cellStyle name="SAPBEXfilterDrill 2 4 5 2 3" xfId="34717"/>
    <cellStyle name="SAPBEXfilterDrill 2 4 5 3" xfId="34718"/>
    <cellStyle name="SAPBEXfilterDrill 2 4 5 4" xfId="34719"/>
    <cellStyle name="SAPBEXfilterDrill 2 4 6" xfId="34720"/>
    <cellStyle name="SAPBEXfilterDrill 2 4 6 2" xfId="34721"/>
    <cellStyle name="SAPBEXfilterDrill 2 4 6 2 2" xfId="34722"/>
    <cellStyle name="SAPBEXfilterDrill 2 4 6 2 3" xfId="34723"/>
    <cellStyle name="SAPBEXfilterDrill 2 4 6 3" xfId="34724"/>
    <cellStyle name="SAPBEXfilterDrill 2 4 6 4" xfId="34725"/>
    <cellStyle name="SAPBEXfilterDrill 2 4 7" xfId="34726"/>
    <cellStyle name="SAPBEXfilterDrill 2 4 7 2" xfId="34727"/>
    <cellStyle name="SAPBEXfilterDrill 2 4 7 3" xfId="34728"/>
    <cellStyle name="SAPBEXfilterDrill 2 4 8" xfId="34729"/>
    <cellStyle name="SAPBEXfilterDrill 2 4 9" xfId="34730"/>
    <cellStyle name="SAPBEXfilterDrill 2 5" xfId="34731"/>
    <cellStyle name="SAPBEXfilterDrill 2 5 2" xfId="34732"/>
    <cellStyle name="SAPBEXfilterDrill 2 5 2 2" xfId="34733"/>
    <cellStyle name="SAPBEXfilterDrill 2 5 2 2 2" xfId="34734"/>
    <cellStyle name="SAPBEXfilterDrill 2 5 2 2 3" xfId="34735"/>
    <cellStyle name="SAPBEXfilterDrill 2 5 2 3" xfId="34736"/>
    <cellStyle name="SAPBEXfilterDrill 2 5 2 4" xfId="34737"/>
    <cellStyle name="SAPBEXfilterDrill 2 5 3" xfId="34738"/>
    <cellStyle name="SAPBEXfilterDrill 2 5 3 2" xfId="34739"/>
    <cellStyle name="SAPBEXfilterDrill 2 5 3 2 2" xfId="34740"/>
    <cellStyle name="SAPBEXfilterDrill 2 5 3 2 3" xfId="34741"/>
    <cellStyle name="SAPBEXfilterDrill 2 5 3 3" xfId="34742"/>
    <cellStyle name="SAPBEXfilterDrill 2 5 3 4" xfId="34743"/>
    <cellStyle name="SAPBEXfilterDrill 2 5 4" xfId="34744"/>
    <cellStyle name="SAPBEXfilterDrill 2 5 4 2" xfId="34745"/>
    <cellStyle name="SAPBEXfilterDrill 2 5 4 2 2" xfId="34746"/>
    <cellStyle name="SAPBEXfilterDrill 2 5 4 2 3" xfId="34747"/>
    <cellStyle name="SAPBEXfilterDrill 2 5 4 3" xfId="34748"/>
    <cellStyle name="SAPBEXfilterDrill 2 5 4 4" xfId="34749"/>
    <cellStyle name="SAPBEXfilterDrill 2 5 5" xfId="34750"/>
    <cellStyle name="SAPBEXfilterDrill 2 5 5 2" xfId="34751"/>
    <cellStyle name="SAPBEXfilterDrill 2 5 5 2 2" xfId="34752"/>
    <cellStyle name="SAPBEXfilterDrill 2 5 5 2 3" xfId="34753"/>
    <cellStyle name="SAPBEXfilterDrill 2 5 5 3" xfId="34754"/>
    <cellStyle name="SAPBEXfilterDrill 2 5 5 4" xfId="34755"/>
    <cellStyle name="SAPBEXfilterDrill 2 5 6" xfId="34756"/>
    <cellStyle name="SAPBEXfilterDrill 2 5 6 2" xfId="34757"/>
    <cellStyle name="SAPBEXfilterDrill 2 5 6 2 2" xfId="34758"/>
    <cellStyle name="SAPBEXfilterDrill 2 5 6 2 3" xfId="34759"/>
    <cellStyle name="SAPBEXfilterDrill 2 5 6 3" xfId="34760"/>
    <cellStyle name="SAPBEXfilterDrill 2 5 6 4" xfId="34761"/>
    <cellStyle name="SAPBEXfilterDrill 2 5 7" xfId="34762"/>
    <cellStyle name="SAPBEXfilterDrill 2 5 7 2" xfId="34763"/>
    <cellStyle name="SAPBEXfilterDrill 2 5 7 3" xfId="34764"/>
    <cellStyle name="SAPBEXfilterDrill 2 5 8" xfId="34765"/>
    <cellStyle name="SAPBEXfilterDrill 2 5 9" xfId="34766"/>
    <cellStyle name="SAPBEXfilterDrill 2 6" xfId="34767"/>
    <cellStyle name="SAPBEXfilterDrill 2 6 2" xfId="34768"/>
    <cellStyle name="SAPBEXfilterDrill 2 6 2 2" xfId="34769"/>
    <cellStyle name="SAPBEXfilterDrill 2 6 2 3" xfId="34770"/>
    <cellStyle name="SAPBEXfilterDrill 2 6 3" xfId="34771"/>
    <cellStyle name="SAPBEXfilterDrill 2 6 4" xfId="34772"/>
    <cellStyle name="SAPBEXfilterDrill 2 7" xfId="34773"/>
    <cellStyle name="SAPBEXfilterDrill 2 7 2" xfId="34774"/>
    <cellStyle name="SAPBEXfilterDrill 2 7 2 2" xfId="34775"/>
    <cellStyle name="SAPBEXfilterDrill 2 7 2 3" xfId="34776"/>
    <cellStyle name="SAPBEXfilterDrill 2 7 3" xfId="34777"/>
    <cellStyle name="SAPBEXfilterDrill 2 7 4" xfId="34778"/>
    <cellStyle name="SAPBEXfilterDrill 2 8" xfId="34779"/>
    <cellStyle name="SAPBEXfilterDrill 2 8 2" xfId="34780"/>
    <cellStyle name="SAPBEXfilterDrill 2 8 2 2" xfId="34781"/>
    <cellStyle name="SAPBEXfilterDrill 2 8 2 3" xfId="34782"/>
    <cellStyle name="SAPBEXfilterDrill 2 8 3" xfId="34783"/>
    <cellStyle name="SAPBEXfilterDrill 2 8 4" xfId="34784"/>
    <cellStyle name="SAPBEXfilterDrill 2 9" xfId="34785"/>
    <cellStyle name="SAPBEXfilterDrill 2 9 2" xfId="34786"/>
    <cellStyle name="SAPBEXfilterDrill 2 9 2 2" xfId="34787"/>
    <cellStyle name="SAPBEXfilterDrill 2 9 2 3" xfId="34788"/>
    <cellStyle name="SAPBEXfilterDrill 2 9 3" xfId="34789"/>
    <cellStyle name="SAPBEXfilterDrill 2 9 4" xfId="34790"/>
    <cellStyle name="SAPBEXfilterDrill 2_401K Summary" xfId="34791"/>
    <cellStyle name="SAPBEXfilterDrill 20" xfId="34792"/>
    <cellStyle name="SAPBEXfilterDrill 20 2" xfId="34793"/>
    <cellStyle name="SAPBEXfilterDrill 20 2 2" xfId="34794"/>
    <cellStyle name="SAPBEXfilterDrill 20 3" xfId="34795"/>
    <cellStyle name="SAPBEXfilterDrill 21" xfId="34796"/>
    <cellStyle name="SAPBEXfilterDrill 21 2" xfId="34797"/>
    <cellStyle name="SAPBEXfilterDrill 21 2 2" xfId="34798"/>
    <cellStyle name="SAPBEXfilterDrill 21 3" xfId="34799"/>
    <cellStyle name="SAPBEXfilterDrill 22" xfId="34800"/>
    <cellStyle name="SAPBEXfilterDrill 22 2" xfId="34801"/>
    <cellStyle name="SAPBEXfilterDrill 22 2 2" xfId="34802"/>
    <cellStyle name="SAPBEXfilterDrill 22 3" xfId="34803"/>
    <cellStyle name="SAPBEXfilterDrill 23" xfId="34804"/>
    <cellStyle name="SAPBEXfilterDrill 23 2" xfId="34805"/>
    <cellStyle name="SAPBEXfilterDrill 24" xfId="34806"/>
    <cellStyle name="SAPBEXfilterDrill 24 2" xfId="34807"/>
    <cellStyle name="SAPBEXfilterDrill 25" xfId="34808"/>
    <cellStyle name="SAPBEXfilterDrill 25 2" xfId="34809"/>
    <cellStyle name="SAPBEXfilterDrill 26" xfId="34810"/>
    <cellStyle name="SAPBEXfilterDrill 26 2" xfId="34811"/>
    <cellStyle name="SAPBEXfilterDrill 27" xfId="34812"/>
    <cellStyle name="SAPBEXfilterDrill 27 2" xfId="34813"/>
    <cellStyle name="SAPBEXfilterDrill 28" xfId="34814"/>
    <cellStyle name="SAPBEXfilterDrill 28 2" xfId="34815"/>
    <cellStyle name="SAPBEXfilterDrill 29" xfId="34816"/>
    <cellStyle name="SAPBEXfilterDrill 29 2" xfId="34817"/>
    <cellStyle name="SAPBEXfilterDrill 3" xfId="34818"/>
    <cellStyle name="SAPBEXfilterDrill 3 10" xfId="34819"/>
    <cellStyle name="SAPBEXfilterDrill 3 10 2" xfId="34820"/>
    <cellStyle name="SAPBEXfilterDrill 3 10 3" xfId="34821"/>
    <cellStyle name="SAPBEXfilterDrill 3 11" xfId="34822"/>
    <cellStyle name="SAPBEXfilterDrill 3 11 2" xfId="34823"/>
    <cellStyle name="SAPBEXfilterDrill 3 11 2 2" xfId="34824"/>
    <cellStyle name="SAPBEXfilterDrill 3 11 3" xfId="34825"/>
    <cellStyle name="SAPBEXfilterDrill 3 12" xfId="34826"/>
    <cellStyle name="SAPBEXfilterDrill 3 2" xfId="34827"/>
    <cellStyle name="SAPBEXfilterDrill 3 2 2" xfId="34828"/>
    <cellStyle name="SAPBEXfilterDrill 3 2 2 2" xfId="34829"/>
    <cellStyle name="SAPBEXfilterDrill 3 2 2 2 2" xfId="34830"/>
    <cellStyle name="SAPBEXfilterDrill 3 2 2 2 3" xfId="34831"/>
    <cellStyle name="SAPBEXfilterDrill 3 2 2 3" xfId="34832"/>
    <cellStyle name="SAPBEXfilterDrill 3 2 2 4" xfId="34833"/>
    <cellStyle name="SAPBEXfilterDrill 3 2 3" xfId="34834"/>
    <cellStyle name="SAPBEXfilterDrill 3 2 3 2" xfId="34835"/>
    <cellStyle name="SAPBEXfilterDrill 3 2 3 2 2" xfId="34836"/>
    <cellStyle name="SAPBEXfilterDrill 3 2 3 2 3" xfId="34837"/>
    <cellStyle name="SAPBEXfilterDrill 3 2 3 3" xfId="34838"/>
    <cellStyle name="SAPBEXfilterDrill 3 2 3 4" xfId="34839"/>
    <cellStyle name="SAPBEXfilterDrill 3 2 4" xfId="34840"/>
    <cellStyle name="SAPBEXfilterDrill 3 2 4 2" xfId="34841"/>
    <cellStyle name="SAPBEXfilterDrill 3 2 4 2 2" xfId="34842"/>
    <cellStyle name="SAPBEXfilterDrill 3 2 4 2 3" xfId="34843"/>
    <cellStyle name="SAPBEXfilterDrill 3 2 4 3" xfId="34844"/>
    <cellStyle name="SAPBEXfilterDrill 3 2 4 4" xfId="34845"/>
    <cellStyle name="SAPBEXfilterDrill 3 2 5" xfId="34846"/>
    <cellStyle name="SAPBEXfilterDrill 3 2 5 2" xfId="34847"/>
    <cellStyle name="SAPBEXfilterDrill 3 2 5 2 2" xfId="34848"/>
    <cellStyle name="SAPBEXfilterDrill 3 2 5 2 3" xfId="34849"/>
    <cellStyle name="SAPBEXfilterDrill 3 2 5 3" xfId="34850"/>
    <cellStyle name="SAPBEXfilterDrill 3 2 5 4" xfId="34851"/>
    <cellStyle name="SAPBEXfilterDrill 3 2 6" xfId="34852"/>
    <cellStyle name="SAPBEXfilterDrill 3 2 6 2" xfId="34853"/>
    <cellStyle name="SAPBEXfilterDrill 3 2 6 2 2" xfId="34854"/>
    <cellStyle name="SAPBEXfilterDrill 3 2 6 2 3" xfId="34855"/>
    <cellStyle name="SAPBEXfilterDrill 3 2 6 3" xfId="34856"/>
    <cellStyle name="SAPBEXfilterDrill 3 2 6 4" xfId="34857"/>
    <cellStyle name="SAPBEXfilterDrill 3 2 7" xfId="34858"/>
    <cellStyle name="SAPBEXfilterDrill 3 2 7 2" xfId="34859"/>
    <cellStyle name="SAPBEXfilterDrill 3 2 7 3" xfId="34860"/>
    <cellStyle name="SAPBEXfilterDrill 3 2 8" xfId="34861"/>
    <cellStyle name="SAPBEXfilterDrill 3 2 9" xfId="34862"/>
    <cellStyle name="SAPBEXfilterDrill 3 3" xfId="34863"/>
    <cellStyle name="SAPBEXfilterDrill 3 3 2" xfId="34864"/>
    <cellStyle name="SAPBEXfilterDrill 3 3 2 2" xfId="34865"/>
    <cellStyle name="SAPBEXfilterDrill 3 3 2 2 2" xfId="34866"/>
    <cellStyle name="SAPBEXfilterDrill 3 3 2 2 2 2" xfId="34867"/>
    <cellStyle name="SAPBEXfilterDrill 3 3 2 2 3" xfId="34868"/>
    <cellStyle name="SAPBEXfilterDrill 3 3 2 3" xfId="34869"/>
    <cellStyle name="SAPBEXfilterDrill 3 3 2 3 2" xfId="34870"/>
    <cellStyle name="SAPBEXfilterDrill 3 3 2 3 2 2" xfId="34871"/>
    <cellStyle name="SAPBEXfilterDrill 3 3 2 3 3" xfId="34872"/>
    <cellStyle name="SAPBEXfilterDrill 3 3 2 4" xfId="34873"/>
    <cellStyle name="SAPBEXfilterDrill 3 3 2 4 2" xfId="34874"/>
    <cellStyle name="SAPBEXfilterDrill 3 3 2 5" xfId="34875"/>
    <cellStyle name="SAPBEXfilterDrill 3 3 2 5 2" xfId="34876"/>
    <cellStyle name="SAPBEXfilterDrill 3 3 2 6" xfId="34877"/>
    <cellStyle name="SAPBEXfilterDrill 3 3 3" xfId="34878"/>
    <cellStyle name="SAPBEXfilterDrill 3 3 3 2" xfId="34879"/>
    <cellStyle name="SAPBEXfilterDrill 3 3 3 2 2" xfId="34880"/>
    <cellStyle name="SAPBEXfilterDrill 3 3 3 2 2 2" xfId="34881"/>
    <cellStyle name="SAPBEXfilterDrill 3 3 3 2 3" xfId="34882"/>
    <cellStyle name="SAPBEXfilterDrill 3 3 3 3" xfId="34883"/>
    <cellStyle name="SAPBEXfilterDrill 3 3 3 3 2" xfId="34884"/>
    <cellStyle name="SAPBEXfilterDrill 3 3 3 3 2 2" xfId="34885"/>
    <cellStyle name="SAPBEXfilterDrill 3 3 3 3 3" xfId="34886"/>
    <cellStyle name="SAPBEXfilterDrill 3 3 3 4" xfId="34887"/>
    <cellStyle name="SAPBEXfilterDrill 3 3 3 4 2" xfId="34888"/>
    <cellStyle name="SAPBEXfilterDrill 3 3 3 5" xfId="34889"/>
    <cellStyle name="SAPBEXfilterDrill 3 3 3 5 2" xfId="34890"/>
    <cellStyle name="SAPBEXfilterDrill 3 3 3 6" xfId="34891"/>
    <cellStyle name="SAPBEXfilterDrill 3 3 4" xfId="34892"/>
    <cellStyle name="SAPBEXfilterDrill 3 3 4 2" xfId="34893"/>
    <cellStyle name="SAPBEXfilterDrill 3 3 4 2 2" xfId="34894"/>
    <cellStyle name="SAPBEXfilterDrill 3 3 4 2 3" xfId="34895"/>
    <cellStyle name="SAPBEXfilterDrill 3 3 4 3" xfId="34896"/>
    <cellStyle name="SAPBEXfilterDrill 3 3 4 4" xfId="34897"/>
    <cellStyle name="SAPBEXfilterDrill 3 3 5" xfId="34898"/>
    <cellStyle name="SAPBEXfilterDrill 3 3 5 2" xfId="34899"/>
    <cellStyle name="SAPBEXfilterDrill 3 3 5 2 2" xfId="34900"/>
    <cellStyle name="SAPBEXfilterDrill 3 3 5 2 3" xfId="34901"/>
    <cellStyle name="SAPBEXfilterDrill 3 3 5 3" xfId="34902"/>
    <cellStyle name="SAPBEXfilterDrill 3 3 5 4" xfId="34903"/>
    <cellStyle name="SAPBEXfilterDrill 3 3 6" xfId="34904"/>
    <cellStyle name="SAPBEXfilterDrill 3 3 6 2" xfId="34905"/>
    <cellStyle name="SAPBEXfilterDrill 3 3 6 2 2" xfId="34906"/>
    <cellStyle name="SAPBEXfilterDrill 3 3 6 2 3" xfId="34907"/>
    <cellStyle name="SAPBEXfilterDrill 3 3 6 3" xfId="34908"/>
    <cellStyle name="SAPBEXfilterDrill 3 3 6 4" xfId="34909"/>
    <cellStyle name="SAPBEXfilterDrill 3 3 7" xfId="34910"/>
    <cellStyle name="SAPBEXfilterDrill 3 3 7 2" xfId="34911"/>
    <cellStyle name="SAPBEXfilterDrill 3 3 7 3" xfId="34912"/>
    <cellStyle name="SAPBEXfilterDrill 3 3 8" xfId="34913"/>
    <cellStyle name="SAPBEXfilterDrill 3 3 9" xfId="34914"/>
    <cellStyle name="SAPBEXfilterDrill 3 3_Other Benefits Allocation %" xfId="34915"/>
    <cellStyle name="SAPBEXfilterDrill 3 4" xfId="34916"/>
    <cellStyle name="SAPBEXfilterDrill 3 4 2" xfId="34917"/>
    <cellStyle name="SAPBEXfilterDrill 3 4 2 2" xfId="34918"/>
    <cellStyle name="SAPBEXfilterDrill 3 4 2 2 2" xfId="34919"/>
    <cellStyle name="SAPBEXfilterDrill 3 4 2 2 3" xfId="34920"/>
    <cellStyle name="SAPBEXfilterDrill 3 4 2 3" xfId="34921"/>
    <cellStyle name="SAPBEXfilterDrill 3 4 2 4" xfId="34922"/>
    <cellStyle name="SAPBEXfilterDrill 3 4 3" xfId="34923"/>
    <cellStyle name="SAPBEXfilterDrill 3 4 3 2" xfId="34924"/>
    <cellStyle name="SAPBEXfilterDrill 3 4 3 2 2" xfId="34925"/>
    <cellStyle name="SAPBEXfilterDrill 3 4 3 2 3" xfId="34926"/>
    <cellStyle name="SAPBEXfilterDrill 3 4 3 3" xfId="34927"/>
    <cellStyle name="SAPBEXfilterDrill 3 4 3 4" xfId="34928"/>
    <cellStyle name="SAPBEXfilterDrill 3 4 4" xfId="34929"/>
    <cellStyle name="SAPBEXfilterDrill 3 4 4 2" xfId="34930"/>
    <cellStyle name="SAPBEXfilterDrill 3 4 4 2 2" xfId="34931"/>
    <cellStyle name="SAPBEXfilterDrill 3 4 4 2 3" xfId="34932"/>
    <cellStyle name="SAPBEXfilterDrill 3 4 4 3" xfId="34933"/>
    <cellStyle name="SAPBEXfilterDrill 3 4 4 4" xfId="34934"/>
    <cellStyle name="SAPBEXfilterDrill 3 4 5" xfId="34935"/>
    <cellStyle name="SAPBEXfilterDrill 3 4 5 2" xfId="34936"/>
    <cellStyle name="SAPBEXfilterDrill 3 4 5 2 2" xfId="34937"/>
    <cellStyle name="SAPBEXfilterDrill 3 4 5 2 3" xfId="34938"/>
    <cellStyle name="SAPBEXfilterDrill 3 4 5 3" xfId="34939"/>
    <cellStyle name="SAPBEXfilterDrill 3 4 5 4" xfId="34940"/>
    <cellStyle name="SAPBEXfilterDrill 3 4 6" xfId="34941"/>
    <cellStyle name="SAPBEXfilterDrill 3 4 6 2" xfId="34942"/>
    <cellStyle name="SAPBEXfilterDrill 3 4 6 2 2" xfId="34943"/>
    <cellStyle name="SAPBEXfilterDrill 3 4 6 2 3" xfId="34944"/>
    <cellStyle name="SAPBEXfilterDrill 3 4 6 3" xfId="34945"/>
    <cellStyle name="SAPBEXfilterDrill 3 4 6 4" xfId="34946"/>
    <cellStyle name="SAPBEXfilterDrill 3 4 7" xfId="34947"/>
    <cellStyle name="SAPBEXfilterDrill 3 4 7 2" xfId="34948"/>
    <cellStyle name="SAPBEXfilterDrill 3 4 7 3" xfId="34949"/>
    <cellStyle name="SAPBEXfilterDrill 3 4 8" xfId="34950"/>
    <cellStyle name="SAPBEXfilterDrill 3 4 9" xfId="34951"/>
    <cellStyle name="SAPBEXfilterDrill 3 5" xfId="34952"/>
    <cellStyle name="SAPBEXfilterDrill 3 5 2" xfId="34953"/>
    <cellStyle name="SAPBEXfilterDrill 3 5 2 2" xfId="34954"/>
    <cellStyle name="SAPBEXfilterDrill 3 5 2 3" xfId="34955"/>
    <cellStyle name="SAPBEXfilterDrill 3 5 3" xfId="34956"/>
    <cellStyle name="SAPBEXfilterDrill 3 5 4" xfId="34957"/>
    <cellStyle name="SAPBEXfilterDrill 3 6" xfId="34958"/>
    <cellStyle name="SAPBEXfilterDrill 3 6 2" xfId="34959"/>
    <cellStyle name="SAPBEXfilterDrill 3 6 2 2" xfId="34960"/>
    <cellStyle name="SAPBEXfilterDrill 3 6 2 3" xfId="34961"/>
    <cellStyle name="SAPBEXfilterDrill 3 6 3" xfId="34962"/>
    <cellStyle name="SAPBEXfilterDrill 3 6 4" xfId="34963"/>
    <cellStyle name="SAPBEXfilterDrill 3 7" xfId="34964"/>
    <cellStyle name="SAPBEXfilterDrill 3 7 2" xfId="34965"/>
    <cellStyle name="SAPBEXfilterDrill 3 7 2 2" xfId="34966"/>
    <cellStyle name="SAPBEXfilterDrill 3 7 2 3" xfId="34967"/>
    <cellStyle name="SAPBEXfilterDrill 3 7 3" xfId="34968"/>
    <cellStyle name="SAPBEXfilterDrill 3 7 4" xfId="34969"/>
    <cellStyle name="SAPBEXfilterDrill 3 8" xfId="34970"/>
    <cellStyle name="SAPBEXfilterDrill 3 8 2" xfId="34971"/>
    <cellStyle name="SAPBEXfilterDrill 3 8 2 2" xfId="34972"/>
    <cellStyle name="SAPBEXfilterDrill 3 8 2 3" xfId="34973"/>
    <cellStyle name="SAPBEXfilterDrill 3 8 3" xfId="34974"/>
    <cellStyle name="SAPBEXfilterDrill 3 8 4" xfId="34975"/>
    <cellStyle name="SAPBEXfilterDrill 3 9" xfId="34976"/>
    <cellStyle name="SAPBEXfilterDrill 3 9 2" xfId="34977"/>
    <cellStyle name="SAPBEXfilterDrill 3 9 2 2" xfId="34978"/>
    <cellStyle name="SAPBEXfilterDrill 3 9 2 3" xfId="34979"/>
    <cellStyle name="SAPBEXfilterDrill 3 9 3" xfId="34980"/>
    <cellStyle name="SAPBEXfilterDrill 3 9 4" xfId="34981"/>
    <cellStyle name="SAPBEXfilterDrill 3_401K Summary" xfId="34982"/>
    <cellStyle name="SAPBEXfilterDrill 30" xfId="34983"/>
    <cellStyle name="SAPBEXfilterDrill 30 2" xfId="34984"/>
    <cellStyle name="SAPBEXfilterDrill 31" xfId="34985"/>
    <cellStyle name="SAPBEXfilterDrill 31 2" xfId="34986"/>
    <cellStyle name="SAPBEXfilterDrill 32" xfId="34987"/>
    <cellStyle name="SAPBEXfilterDrill 32 2" xfId="34988"/>
    <cellStyle name="SAPBEXfilterDrill 33" xfId="34989"/>
    <cellStyle name="SAPBEXfilterDrill 34" xfId="34990"/>
    <cellStyle name="SAPBEXfilterDrill 35" xfId="34991"/>
    <cellStyle name="SAPBEXfilterDrill 36" xfId="34992"/>
    <cellStyle name="SAPBEXfilterDrill 37" xfId="34993"/>
    <cellStyle name="SAPBEXfilterDrill 38" xfId="34994"/>
    <cellStyle name="SAPBEXfilterDrill 39" xfId="34995"/>
    <cellStyle name="SAPBEXfilterDrill 4" xfId="34996"/>
    <cellStyle name="SAPBEXfilterDrill 4 10" xfId="34997"/>
    <cellStyle name="SAPBEXfilterDrill 4 10 2" xfId="34998"/>
    <cellStyle name="SAPBEXfilterDrill 4 10 2 2" xfId="34999"/>
    <cellStyle name="SAPBEXfilterDrill 4 10 2 2 2" xfId="35000"/>
    <cellStyle name="SAPBEXfilterDrill 4 10 2 3" xfId="35001"/>
    <cellStyle name="SAPBEXfilterDrill 4 10 3" xfId="35002"/>
    <cellStyle name="SAPBEXfilterDrill 4 10 3 2" xfId="35003"/>
    <cellStyle name="SAPBEXfilterDrill 4 10 3 2 2" xfId="35004"/>
    <cellStyle name="SAPBEXfilterDrill 4 10 3 3" xfId="35005"/>
    <cellStyle name="SAPBEXfilterDrill 4 10 4" xfId="35006"/>
    <cellStyle name="SAPBEXfilterDrill 4 10 4 2" xfId="35007"/>
    <cellStyle name="SAPBEXfilterDrill 4 10 5" xfId="35008"/>
    <cellStyle name="SAPBEXfilterDrill 4 11" xfId="35009"/>
    <cellStyle name="SAPBEXfilterDrill 4 11 2" xfId="35010"/>
    <cellStyle name="SAPBEXfilterDrill 4 11 2 2" xfId="35011"/>
    <cellStyle name="SAPBEXfilterDrill 4 11 3" xfId="35012"/>
    <cellStyle name="SAPBEXfilterDrill 4 12" xfId="35013"/>
    <cellStyle name="SAPBEXfilterDrill 4 12 2" xfId="35014"/>
    <cellStyle name="SAPBEXfilterDrill 4 12 2 2" xfId="35015"/>
    <cellStyle name="SAPBEXfilterDrill 4 12 3" xfId="35016"/>
    <cellStyle name="SAPBEXfilterDrill 4 13" xfId="35017"/>
    <cellStyle name="SAPBEXfilterDrill 4 13 2" xfId="35018"/>
    <cellStyle name="SAPBEXfilterDrill 4 13 2 2" xfId="35019"/>
    <cellStyle name="SAPBEXfilterDrill 4 13 3" xfId="35020"/>
    <cellStyle name="SAPBEXfilterDrill 4 14" xfId="35021"/>
    <cellStyle name="SAPBEXfilterDrill 4 14 2" xfId="35022"/>
    <cellStyle name="SAPBEXfilterDrill 4 14 2 2" xfId="35023"/>
    <cellStyle name="SAPBEXfilterDrill 4 14 3" xfId="35024"/>
    <cellStyle name="SAPBEXfilterDrill 4 15" xfId="35025"/>
    <cellStyle name="SAPBEXfilterDrill 4 15 2" xfId="35026"/>
    <cellStyle name="SAPBEXfilterDrill 4 16" xfId="35027"/>
    <cellStyle name="SAPBEXfilterDrill 4 16 2" xfId="35028"/>
    <cellStyle name="SAPBEXfilterDrill 4 2" xfId="35029"/>
    <cellStyle name="SAPBEXfilterDrill 4 2 2" xfId="35030"/>
    <cellStyle name="SAPBEXfilterDrill 4 2 2 2" xfId="35031"/>
    <cellStyle name="SAPBEXfilterDrill 4 2 2 3" xfId="35032"/>
    <cellStyle name="SAPBEXfilterDrill 4 2 3" xfId="35033"/>
    <cellStyle name="SAPBEXfilterDrill 4 2 4" xfId="35034"/>
    <cellStyle name="SAPBEXfilterDrill 4 2_Other Benefits Allocation %" xfId="35035"/>
    <cellStyle name="SAPBEXfilterDrill 4 3" xfId="35036"/>
    <cellStyle name="SAPBEXfilterDrill 4 3 2" xfId="35037"/>
    <cellStyle name="SAPBEXfilterDrill 4 3 2 2" xfId="35038"/>
    <cellStyle name="SAPBEXfilterDrill 4 3 2 2 2" xfId="35039"/>
    <cellStyle name="SAPBEXfilterDrill 4 3 2 2 2 2" xfId="35040"/>
    <cellStyle name="SAPBEXfilterDrill 4 3 2 2 3" xfId="35041"/>
    <cellStyle name="SAPBEXfilterDrill 4 3 2 3" xfId="35042"/>
    <cellStyle name="SAPBEXfilterDrill 4 3 2 3 2" xfId="35043"/>
    <cellStyle name="SAPBEXfilterDrill 4 3 2 3 2 2" xfId="35044"/>
    <cellStyle name="SAPBEXfilterDrill 4 3 2 3 3" xfId="35045"/>
    <cellStyle name="SAPBEXfilterDrill 4 3 2 4" xfId="35046"/>
    <cellStyle name="SAPBEXfilterDrill 4 3 2 4 2" xfId="35047"/>
    <cellStyle name="SAPBEXfilterDrill 4 3 2 5" xfId="35048"/>
    <cellStyle name="SAPBEXfilterDrill 4 3 2 5 2" xfId="35049"/>
    <cellStyle name="SAPBEXfilterDrill 4 3 2 6" xfId="35050"/>
    <cellStyle name="SAPBEXfilterDrill 4 3 3" xfId="35051"/>
    <cellStyle name="SAPBEXfilterDrill 4 3 3 2" xfId="35052"/>
    <cellStyle name="SAPBEXfilterDrill 4 3 3 2 2" xfId="35053"/>
    <cellStyle name="SAPBEXfilterDrill 4 3 3 3" xfId="35054"/>
    <cellStyle name="SAPBEXfilterDrill 4 3 4" xfId="35055"/>
    <cellStyle name="SAPBEXfilterDrill 4 3 4 2" xfId="35056"/>
    <cellStyle name="SAPBEXfilterDrill 4 3 4 2 2" xfId="35057"/>
    <cellStyle name="SAPBEXfilterDrill 4 3 4 3" xfId="35058"/>
    <cellStyle name="SAPBEXfilterDrill 4 3 5" xfId="35059"/>
    <cellStyle name="SAPBEXfilterDrill 4 3 5 2" xfId="35060"/>
    <cellStyle name="SAPBEXfilterDrill 4 3 6" xfId="35061"/>
    <cellStyle name="SAPBEXfilterDrill 4 3 6 2" xfId="35062"/>
    <cellStyle name="SAPBEXfilterDrill 4 3_Other Benefits Allocation %" xfId="35063"/>
    <cellStyle name="SAPBEXfilterDrill 4 4" xfId="35064"/>
    <cellStyle name="SAPBEXfilterDrill 4 4 2" xfId="35065"/>
    <cellStyle name="SAPBEXfilterDrill 4 4 2 2" xfId="35066"/>
    <cellStyle name="SAPBEXfilterDrill 4 4 2 2 2" xfId="35067"/>
    <cellStyle name="SAPBEXfilterDrill 4 4 2 2 2 2" xfId="35068"/>
    <cellStyle name="SAPBEXfilterDrill 4 4 2 2 3" xfId="35069"/>
    <cellStyle name="SAPBEXfilterDrill 4 4 2 3" xfId="35070"/>
    <cellStyle name="SAPBEXfilterDrill 4 4 2 3 2" xfId="35071"/>
    <cellStyle name="SAPBEXfilterDrill 4 4 2 3 2 2" xfId="35072"/>
    <cellStyle name="SAPBEXfilterDrill 4 4 2 3 3" xfId="35073"/>
    <cellStyle name="SAPBEXfilterDrill 4 4 2 4" xfId="35074"/>
    <cellStyle name="SAPBEXfilterDrill 4 4 2 4 2" xfId="35075"/>
    <cellStyle name="SAPBEXfilterDrill 4 4 2 5" xfId="35076"/>
    <cellStyle name="SAPBEXfilterDrill 4 4 2 5 2" xfId="35077"/>
    <cellStyle name="SAPBEXfilterDrill 4 4 2 6" xfId="35078"/>
    <cellStyle name="SAPBEXfilterDrill 4 4 3" xfId="35079"/>
    <cellStyle name="SAPBEXfilterDrill 4 4 3 2" xfId="35080"/>
    <cellStyle name="SAPBEXfilterDrill 4 4 3 2 2" xfId="35081"/>
    <cellStyle name="SAPBEXfilterDrill 4 4 3 3" xfId="35082"/>
    <cellStyle name="SAPBEXfilterDrill 4 4 4" xfId="35083"/>
    <cellStyle name="SAPBEXfilterDrill 4 4 4 2" xfId="35084"/>
    <cellStyle name="SAPBEXfilterDrill 4 4 4 2 2" xfId="35085"/>
    <cellStyle name="SAPBEXfilterDrill 4 4 4 3" xfId="35086"/>
    <cellStyle name="SAPBEXfilterDrill 4 4 5" xfId="35087"/>
    <cellStyle name="SAPBEXfilterDrill 4 4 5 2" xfId="35088"/>
    <cellStyle name="SAPBEXfilterDrill 4 4 6" xfId="35089"/>
    <cellStyle name="SAPBEXfilterDrill 4 4 6 2" xfId="35090"/>
    <cellStyle name="SAPBEXfilterDrill 4 4_Other Benefits Allocation %" xfId="35091"/>
    <cellStyle name="SAPBEXfilterDrill 4 5" xfId="35092"/>
    <cellStyle name="SAPBEXfilterDrill 4 5 2" xfId="35093"/>
    <cellStyle name="SAPBEXfilterDrill 4 5 2 2" xfId="35094"/>
    <cellStyle name="SAPBEXfilterDrill 4 5 2 2 2" xfId="35095"/>
    <cellStyle name="SAPBEXfilterDrill 4 5 2 2 2 2" xfId="35096"/>
    <cellStyle name="SAPBEXfilterDrill 4 5 2 2 3" xfId="35097"/>
    <cellStyle name="SAPBEXfilterDrill 4 5 2 3" xfId="35098"/>
    <cellStyle name="SAPBEXfilterDrill 4 5 2 3 2" xfId="35099"/>
    <cellStyle name="SAPBEXfilterDrill 4 5 2 3 2 2" xfId="35100"/>
    <cellStyle name="SAPBEXfilterDrill 4 5 2 3 3" xfId="35101"/>
    <cellStyle name="SAPBEXfilterDrill 4 5 2 4" xfId="35102"/>
    <cellStyle name="SAPBEXfilterDrill 4 5 2 4 2" xfId="35103"/>
    <cellStyle name="SAPBEXfilterDrill 4 5 2 5" xfId="35104"/>
    <cellStyle name="SAPBEXfilterDrill 4 5 2 5 2" xfId="35105"/>
    <cellStyle name="SAPBEXfilterDrill 4 5 2 6" xfId="35106"/>
    <cellStyle name="SAPBEXfilterDrill 4 5 3" xfId="35107"/>
    <cellStyle name="SAPBEXfilterDrill 4 5 3 2" xfId="35108"/>
    <cellStyle name="SAPBEXfilterDrill 4 5 3 2 2" xfId="35109"/>
    <cellStyle name="SAPBEXfilterDrill 4 5 3 3" xfId="35110"/>
    <cellStyle name="SAPBEXfilterDrill 4 5 4" xfId="35111"/>
    <cellStyle name="SAPBEXfilterDrill 4 5 4 2" xfId="35112"/>
    <cellStyle name="SAPBEXfilterDrill 4 5 4 2 2" xfId="35113"/>
    <cellStyle name="SAPBEXfilterDrill 4 5 4 3" xfId="35114"/>
    <cellStyle name="SAPBEXfilterDrill 4 5 5" xfId="35115"/>
    <cellStyle name="SAPBEXfilterDrill 4 5 5 2" xfId="35116"/>
    <cellStyle name="SAPBEXfilterDrill 4 5 6" xfId="35117"/>
    <cellStyle name="SAPBEXfilterDrill 4 5 6 2" xfId="35118"/>
    <cellStyle name="SAPBEXfilterDrill 4 5_Other Benefits Allocation %" xfId="35119"/>
    <cellStyle name="SAPBEXfilterDrill 4 6" xfId="35120"/>
    <cellStyle name="SAPBEXfilterDrill 4 6 2" xfId="35121"/>
    <cellStyle name="SAPBEXfilterDrill 4 6 2 2" xfId="35122"/>
    <cellStyle name="SAPBEXfilterDrill 4 6 2 2 2" xfId="35123"/>
    <cellStyle name="SAPBEXfilterDrill 4 6 2 2 2 2" xfId="35124"/>
    <cellStyle name="SAPBEXfilterDrill 4 6 2 2 3" xfId="35125"/>
    <cellStyle name="SAPBEXfilterDrill 4 6 2 3" xfId="35126"/>
    <cellStyle name="SAPBEXfilterDrill 4 6 2 3 2" xfId="35127"/>
    <cellStyle name="SAPBEXfilterDrill 4 6 2 3 2 2" xfId="35128"/>
    <cellStyle name="SAPBEXfilterDrill 4 6 2 3 3" xfId="35129"/>
    <cellStyle name="SAPBEXfilterDrill 4 6 2 4" xfId="35130"/>
    <cellStyle name="SAPBEXfilterDrill 4 6 2 4 2" xfId="35131"/>
    <cellStyle name="SAPBEXfilterDrill 4 6 2 5" xfId="35132"/>
    <cellStyle name="SAPBEXfilterDrill 4 6 2 5 2" xfId="35133"/>
    <cellStyle name="SAPBEXfilterDrill 4 6 2 6" xfId="35134"/>
    <cellStyle name="SAPBEXfilterDrill 4 6 3" xfId="35135"/>
    <cellStyle name="SAPBEXfilterDrill 4 6 3 2" xfId="35136"/>
    <cellStyle name="SAPBEXfilterDrill 4 6 3 2 2" xfId="35137"/>
    <cellStyle name="SAPBEXfilterDrill 4 6 3 3" xfId="35138"/>
    <cellStyle name="SAPBEXfilterDrill 4 6 4" xfId="35139"/>
    <cellStyle name="SAPBEXfilterDrill 4 6 4 2" xfId="35140"/>
    <cellStyle name="SAPBEXfilterDrill 4 6 4 2 2" xfId="35141"/>
    <cellStyle name="SAPBEXfilterDrill 4 6 4 3" xfId="35142"/>
    <cellStyle name="SAPBEXfilterDrill 4 6 5" xfId="35143"/>
    <cellStyle name="SAPBEXfilterDrill 4 6 5 2" xfId="35144"/>
    <cellStyle name="SAPBEXfilterDrill 4 6 6" xfId="35145"/>
    <cellStyle name="SAPBEXfilterDrill 4 6 6 2" xfId="35146"/>
    <cellStyle name="SAPBEXfilterDrill 4 6_Other Benefits Allocation %" xfId="35147"/>
    <cellStyle name="SAPBEXfilterDrill 4 7" xfId="35148"/>
    <cellStyle name="SAPBEXfilterDrill 4 7 2" xfId="35149"/>
    <cellStyle name="SAPBEXfilterDrill 4 7 2 2" xfId="35150"/>
    <cellStyle name="SAPBEXfilterDrill 4 7 2 2 2" xfId="35151"/>
    <cellStyle name="SAPBEXfilterDrill 4 7 2 2 2 2" xfId="35152"/>
    <cellStyle name="SAPBEXfilterDrill 4 7 2 2 3" xfId="35153"/>
    <cellStyle name="SAPBEXfilterDrill 4 7 2 3" xfId="35154"/>
    <cellStyle name="SAPBEXfilterDrill 4 7 2 3 2" xfId="35155"/>
    <cellStyle name="SAPBEXfilterDrill 4 7 2 3 2 2" xfId="35156"/>
    <cellStyle name="SAPBEXfilterDrill 4 7 2 3 3" xfId="35157"/>
    <cellStyle name="SAPBEXfilterDrill 4 7 2 4" xfId="35158"/>
    <cellStyle name="SAPBEXfilterDrill 4 7 2 4 2" xfId="35159"/>
    <cellStyle name="SAPBEXfilterDrill 4 7 2 5" xfId="35160"/>
    <cellStyle name="SAPBEXfilterDrill 4 7 2 5 2" xfId="35161"/>
    <cellStyle name="SAPBEXfilterDrill 4 7 2 6" xfId="35162"/>
    <cellStyle name="SAPBEXfilterDrill 4 7 3" xfId="35163"/>
    <cellStyle name="SAPBEXfilterDrill 4 7 3 2" xfId="35164"/>
    <cellStyle name="SAPBEXfilterDrill 4 7 3 2 2" xfId="35165"/>
    <cellStyle name="SAPBEXfilterDrill 4 7 3 3" xfId="35166"/>
    <cellStyle name="SAPBEXfilterDrill 4 7 4" xfId="35167"/>
    <cellStyle name="SAPBEXfilterDrill 4 7 4 2" xfId="35168"/>
    <cellStyle name="SAPBEXfilterDrill 4 7 4 2 2" xfId="35169"/>
    <cellStyle name="SAPBEXfilterDrill 4 7 4 3" xfId="35170"/>
    <cellStyle name="SAPBEXfilterDrill 4 7 5" xfId="35171"/>
    <cellStyle name="SAPBEXfilterDrill 4 7 5 2" xfId="35172"/>
    <cellStyle name="SAPBEXfilterDrill 4 7 6" xfId="35173"/>
    <cellStyle name="SAPBEXfilterDrill 4 7 6 2" xfId="35174"/>
    <cellStyle name="SAPBEXfilterDrill 4 7_Other Benefits Allocation %" xfId="35175"/>
    <cellStyle name="SAPBEXfilterDrill 4 8" xfId="35176"/>
    <cellStyle name="SAPBEXfilterDrill 4 8 2" xfId="35177"/>
    <cellStyle name="SAPBEXfilterDrill 4 8 2 2" xfId="35178"/>
    <cellStyle name="SAPBEXfilterDrill 4 8 2 2 2" xfId="35179"/>
    <cellStyle name="SAPBEXfilterDrill 4 8 2 2 2 2" xfId="35180"/>
    <cellStyle name="SAPBEXfilterDrill 4 8 2 2 3" xfId="35181"/>
    <cellStyle name="SAPBEXfilterDrill 4 8 2 3" xfId="35182"/>
    <cellStyle name="SAPBEXfilterDrill 4 8 2 3 2" xfId="35183"/>
    <cellStyle name="SAPBEXfilterDrill 4 8 2 3 2 2" xfId="35184"/>
    <cellStyle name="SAPBEXfilterDrill 4 8 2 3 3" xfId="35185"/>
    <cellStyle name="SAPBEXfilterDrill 4 8 2 4" xfId="35186"/>
    <cellStyle name="SAPBEXfilterDrill 4 8 2 4 2" xfId="35187"/>
    <cellStyle name="SAPBEXfilterDrill 4 8 2 5" xfId="35188"/>
    <cellStyle name="SAPBEXfilterDrill 4 8 2 5 2" xfId="35189"/>
    <cellStyle name="SAPBEXfilterDrill 4 8 2 6" xfId="35190"/>
    <cellStyle name="SAPBEXfilterDrill 4 8 3" xfId="35191"/>
    <cellStyle name="SAPBEXfilterDrill 4 8 3 2" xfId="35192"/>
    <cellStyle name="SAPBEXfilterDrill 4 8 3 2 2" xfId="35193"/>
    <cellStyle name="SAPBEXfilterDrill 4 8 3 3" xfId="35194"/>
    <cellStyle name="SAPBEXfilterDrill 4 8 4" xfId="35195"/>
    <cellStyle name="SAPBEXfilterDrill 4 8 4 2" xfId="35196"/>
    <cellStyle name="SAPBEXfilterDrill 4 8 4 2 2" xfId="35197"/>
    <cellStyle name="SAPBEXfilterDrill 4 8 4 3" xfId="35198"/>
    <cellStyle name="SAPBEXfilterDrill 4 8 5" xfId="35199"/>
    <cellStyle name="SAPBEXfilterDrill 4 8 5 2" xfId="35200"/>
    <cellStyle name="SAPBEXfilterDrill 4 8 6" xfId="35201"/>
    <cellStyle name="SAPBEXfilterDrill 4 8 6 2" xfId="35202"/>
    <cellStyle name="SAPBEXfilterDrill 4 8_Other Benefits Allocation %" xfId="35203"/>
    <cellStyle name="SAPBEXfilterDrill 4 9" xfId="35204"/>
    <cellStyle name="SAPBEXfilterDrill 4 9 2" xfId="35205"/>
    <cellStyle name="SAPBEXfilterDrill 4 9 2 2" xfId="35206"/>
    <cellStyle name="SAPBEXfilterDrill 4 9 2 2 2" xfId="35207"/>
    <cellStyle name="SAPBEXfilterDrill 4 9 2 3" xfId="35208"/>
    <cellStyle name="SAPBEXfilterDrill 4 9 3" xfId="35209"/>
    <cellStyle name="SAPBEXfilterDrill 4 9 3 2" xfId="35210"/>
    <cellStyle name="SAPBEXfilterDrill 4 9 3 2 2" xfId="35211"/>
    <cellStyle name="SAPBEXfilterDrill 4 9 3 3" xfId="35212"/>
    <cellStyle name="SAPBEXfilterDrill 4 9 4" xfId="35213"/>
    <cellStyle name="SAPBEXfilterDrill 4 9 4 2" xfId="35214"/>
    <cellStyle name="SAPBEXfilterDrill 4 9 5" xfId="35215"/>
    <cellStyle name="SAPBEXfilterDrill 4 9 5 2" xfId="35216"/>
    <cellStyle name="SAPBEXfilterDrill 4 9 6" xfId="35217"/>
    <cellStyle name="SAPBEXfilterDrill 4_Other Benefits Allocation %" xfId="35218"/>
    <cellStyle name="SAPBEXfilterDrill 40" xfId="35219"/>
    <cellStyle name="SAPBEXfilterDrill 41" xfId="35220"/>
    <cellStyle name="SAPBEXfilterDrill 42" xfId="35221"/>
    <cellStyle name="SAPBEXfilterDrill 43" xfId="35222"/>
    <cellStyle name="SAPBEXfilterDrill 44" xfId="35223"/>
    <cellStyle name="SAPBEXfilterDrill 45" xfId="63334"/>
    <cellStyle name="SAPBEXfilterDrill 5" xfId="35224"/>
    <cellStyle name="SAPBEXfilterDrill 5 10" xfId="35225"/>
    <cellStyle name="SAPBEXfilterDrill 5 10 2" xfId="35226"/>
    <cellStyle name="SAPBEXfilterDrill 5 10 2 2" xfId="35227"/>
    <cellStyle name="SAPBEXfilterDrill 5 10 3" xfId="35228"/>
    <cellStyle name="SAPBEXfilterDrill 5 11" xfId="35229"/>
    <cellStyle name="SAPBEXfilterDrill 5 11 2" xfId="35230"/>
    <cellStyle name="SAPBEXfilterDrill 5 11 2 2" xfId="35231"/>
    <cellStyle name="SAPBEXfilterDrill 5 11 3" xfId="35232"/>
    <cellStyle name="SAPBEXfilterDrill 5 12" xfId="35233"/>
    <cellStyle name="SAPBEXfilterDrill 5 12 2" xfId="35234"/>
    <cellStyle name="SAPBEXfilterDrill 5 13" xfId="35235"/>
    <cellStyle name="SAPBEXfilterDrill 5 13 2" xfId="35236"/>
    <cellStyle name="SAPBEXfilterDrill 5 2" xfId="35237"/>
    <cellStyle name="SAPBEXfilterDrill 5 2 2" xfId="35238"/>
    <cellStyle name="SAPBEXfilterDrill 5 2 2 2" xfId="35239"/>
    <cellStyle name="SAPBEXfilterDrill 5 2 2 2 2" xfId="35240"/>
    <cellStyle name="SAPBEXfilterDrill 5 2 2 2 2 2" xfId="35241"/>
    <cellStyle name="SAPBEXfilterDrill 5 2 2 2 3" xfId="35242"/>
    <cellStyle name="SAPBEXfilterDrill 5 2 2 3" xfId="35243"/>
    <cellStyle name="SAPBEXfilterDrill 5 2 2 3 2" xfId="35244"/>
    <cellStyle name="SAPBEXfilterDrill 5 2 2 3 2 2" xfId="35245"/>
    <cellStyle name="SAPBEXfilterDrill 5 2 2 3 3" xfId="35246"/>
    <cellStyle name="SAPBEXfilterDrill 5 2 2 4" xfId="35247"/>
    <cellStyle name="SAPBEXfilterDrill 5 2 2 4 2" xfId="35248"/>
    <cellStyle name="SAPBEXfilterDrill 5 2 2 5" xfId="35249"/>
    <cellStyle name="SAPBEXfilterDrill 5 2 2 5 2" xfId="35250"/>
    <cellStyle name="SAPBEXfilterDrill 5 2 2 6" xfId="35251"/>
    <cellStyle name="SAPBEXfilterDrill 5 2 3" xfId="35252"/>
    <cellStyle name="SAPBEXfilterDrill 5 2 3 2" xfId="35253"/>
    <cellStyle name="SAPBEXfilterDrill 5 2 3 2 2" xfId="35254"/>
    <cellStyle name="SAPBEXfilterDrill 5 2 3 3" xfId="35255"/>
    <cellStyle name="SAPBEXfilterDrill 5 2 4" xfId="35256"/>
    <cellStyle name="SAPBEXfilterDrill 5 2 4 2" xfId="35257"/>
    <cellStyle name="SAPBEXfilterDrill 5 2 4 2 2" xfId="35258"/>
    <cellStyle name="SAPBEXfilterDrill 5 2 4 3" xfId="35259"/>
    <cellStyle name="SAPBEXfilterDrill 5 2 5" xfId="35260"/>
    <cellStyle name="SAPBEXfilterDrill 5 2 5 2" xfId="35261"/>
    <cellStyle name="SAPBEXfilterDrill 5 2 6" xfId="35262"/>
    <cellStyle name="SAPBEXfilterDrill 5 2 6 2" xfId="35263"/>
    <cellStyle name="SAPBEXfilterDrill 5 2_Other Benefits Allocation %" xfId="35264"/>
    <cellStyle name="SAPBEXfilterDrill 5 3" xfId="35265"/>
    <cellStyle name="SAPBEXfilterDrill 5 3 2" xfId="35266"/>
    <cellStyle name="SAPBEXfilterDrill 5 3 2 2" xfId="35267"/>
    <cellStyle name="SAPBEXfilterDrill 5 3 2 2 2" xfId="35268"/>
    <cellStyle name="SAPBEXfilterDrill 5 3 2 2 2 2" xfId="35269"/>
    <cellStyle name="SAPBEXfilterDrill 5 3 2 2 3" xfId="35270"/>
    <cellStyle name="SAPBEXfilterDrill 5 3 2 3" xfId="35271"/>
    <cellStyle name="SAPBEXfilterDrill 5 3 2 3 2" xfId="35272"/>
    <cellStyle name="SAPBEXfilterDrill 5 3 2 3 2 2" xfId="35273"/>
    <cellStyle name="SAPBEXfilterDrill 5 3 2 3 3" xfId="35274"/>
    <cellStyle name="SAPBEXfilterDrill 5 3 2 4" xfId="35275"/>
    <cellStyle name="SAPBEXfilterDrill 5 3 2 4 2" xfId="35276"/>
    <cellStyle name="SAPBEXfilterDrill 5 3 2 5" xfId="35277"/>
    <cellStyle name="SAPBEXfilterDrill 5 3 2 5 2" xfId="35278"/>
    <cellStyle name="SAPBEXfilterDrill 5 3 2 6" xfId="35279"/>
    <cellStyle name="SAPBEXfilterDrill 5 3 3" xfId="35280"/>
    <cellStyle name="SAPBEXfilterDrill 5 3 3 2" xfId="35281"/>
    <cellStyle name="SAPBEXfilterDrill 5 3 3 2 2" xfId="35282"/>
    <cellStyle name="SAPBEXfilterDrill 5 3 3 3" xfId="35283"/>
    <cellStyle name="SAPBEXfilterDrill 5 3 4" xfId="35284"/>
    <cellStyle name="SAPBEXfilterDrill 5 3 4 2" xfId="35285"/>
    <cellStyle name="SAPBEXfilterDrill 5 3 4 2 2" xfId="35286"/>
    <cellStyle name="SAPBEXfilterDrill 5 3 4 3" xfId="35287"/>
    <cellStyle name="SAPBEXfilterDrill 5 3 5" xfId="35288"/>
    <cellStyle name="SAPBEXfilterDrill 5 3 5 2" xfId="35289"/>
    <cellStyle name="SAPBEXfilterDrill 5 3 6" xfId="35290"/>
    <cellStyle name="SAPBEXfilterDrill 5 3 6 2" xfId="35291"/>
    <cellStyle name="SAPBEXfilterDrill 5 3_Other Benefits Allocation %" xfId="35292"/>
    <cellStyle name="SAPBEXfilterDrill 5 4" xfId="35293"/>
    <cellStyle name="SAPBEXfilterDrill 5 4 2" xfId="35294"/>
    <cellStyle name="SAPBEXfilterDrill 5 4 2 2" xfId="35295"/>
    <cellStyle name="SAPBEXfilterDrill 5 4 2 2 2" xfId="35296"/>
    <cellStyle name="SAPBEXfilterDrill 5 4 2 2 2 2" xfId="35297"/>
    <cellStyle name="SAPBEXfilterDrill 5 4 2 2 3" xfId="35298"/>
    <cellStyle name="SAPBEXfilterDrill 5 4 2 3" xfId="35299"/>
    <cellStyle name="SAPBEXfilterDrill 5 4 2 3 2" xfId="35300"/>
    <cellStyle name="SAPBEXfilterDrill 5 4 2 3 2 2" xfId="35301"/>
    <cellStyle name="SAPBEXfilterDrill 5 4 2 3 3" xfId="35302"/>
    <cellStyle name="SAPBEXfilterDrill 5 4 2 4" xfId="35303"/>
    <cellStyle name="SAPBEXfilterDrill 5 4 2 4 2" xfId="35304"/>
    <cellStyle name="SAPBEXfilterDrill 5 4 2 5" xfId="35305"/>
    <cellStyle name="SAPBEXfilterDrill 5 4 2 5 2" xfId="35306"/>
    <cellStyle name="SAPBEXfilterDrill 5 4 2 6" xfId="35307"/>
    <cellStyle name="SAPBEXfilterDrill 5 4 3" xfId="35308"/>
    <cellStyle name="SAPBEXfilterDrill 5 4 3 2" xfId="35309"/>
    <cellStyle name="SAPBEXfilterDrill 5 4 3 2 2" xfId="35310"/>
    <cellStyle name="SAPBEXfilterDrill 5 4 3 3" xfId="35311"/>
    <cellStyle name="SAPBEXfilterDrill 5 4 4" xfId="35312"/>
    <cellStyle name="SAPBEXfilterDrill 5 4 4 2" xfId="35313"/>
    <cellStyle name="SAPBEXfilterDrill 5 4 4 2 2" xfId="35314"/>
    <cellStyle name="SAPBEXfilterDrill 5 4 4 3" xfId="35315"/>
    <cellStyle name="SAPBEXfilterDrill 5 4 5" xfId="35316"/>
    <cellStyle name="SAPBEXfilterDrill 5 4 5 2" xfId="35317"/>
    <cellStyle name="SAPBEXfilterDrill 5 4 6" xfId="35318"/>
    <cellStyle name="SAPBEXfilterDrill 5 4 6 2" xfId="35319"/>
    <cellStyle name="SAPBEXfilterDrill 5 4_Other Benefits Allocation %" xfId="35320"/>
    <cellStyle name="SAPBEXfilterDrill 5 5" xfId="35321"/>
    <cellStyle name="SAPBEXfilterDrill 5 5 2" xfId="35322"/>
    <cellStyle name="SAPBEXfilterDrill 5 5 2 2" xfId="35323"/>
    <cellStyle name="SAPBEXfilterDrill 5 5 2 2 2" xfId="35324"/>
    <cellStyle name="SAPBEXfilterDrill 5 5 2 2 2 2" xfId="35325"/>
    <cellStyle name="SAPBEXfilterDrill 5 5 2 2 3" xfId="35326"/>
    <cellStyle name="SAPBEXfilterDrill 5 5 2 3" xfId="35327"/>
    <cellStyle name="SAPBEXfilterDrill 5 5 2 3 2" xfId="35328"/>
    <cellStyle name="SAPBEXfilterDrill 5 5 2 3 2 2" xfId="35329"/>
    <cellStyle name="SAPBEXfilterDrill 5 5 2 3 3" xfId="35330"/>
    <cellStyle name="SAPBEXfilterDrill 5 5 2 4" xfId="35331"/>
    <cellStyle name="SAPBEXfilterDrill 5 5 2 4 2" xfId="35332"/>
    <cellStyle name="SAPBEXfilterDrill 5 5 2 5" xfId="35333"/>
    <cellStyle name="SAPBEXfilterDrill 5 5 2 5 2" xfId="35334"/>
    <cellStyle name="SAPBEXfilterDrill 5 5 2 6" xfId="35335"/>
    <cellStyle name="SAPBEXfilterDrill 5 5 3" xfId="35336"/>
    <cellStyle name="SAPBEXfilterDrill 5 5 3 2" xfId="35337"/>
    <cellStyle name="SAPBEXfilterDrill 5 5 3 2 2" xfId="35338"/>
    <cellStyle name="SAPBEXfilterDrill 5 5 3 3" xfId="35339"/>
    <cellStyle name="SAPBEXfilterDrill 5 5 4" xfId="35340"/>
    <cellStyle name="SAPBEXfilterDrill 5 5 4 2" xfId="35341"/>
    <cellStyle name="SAPBEXfilterDrill 5 5 4 2 2" xfId="35342"/>
    <cellStyle name="SAPBEXfilterDrill 5 5 4 3" xfId="35343"/>
    <cellStyle name="SAPBEXfilterDrill 5 5 5" xfId="35344"/>
    <cellStyle name="SAPBEXfilterDrill 5 5 5 2" xfId="35345"/>
    <cellStyle name="SAPBEXfilterDrill 5 5 6" xfId="35346"/>
    <cellStyle name="SAPBEXfilterDrill 5 5 6 2" xfId="35347"/>
    <cellStyle name="SAPBEXfilterDrill 5 5_Other Benefits Allocation %" xfId="35348"/>
    <cellStyle name="SAPBEXfilterDrill 5 6" xfId="35349"/>
    <cellStyle name="SAPBEXfilterDrill 5 6 2" xfId="35350"/>
    <cellStyle name="SAPBEXfilterDrill 5 6 2 2" xfId="35351"/>
    <cellStyle name="SAPBEXfilterDrill 5 6 2 2 2" xfId="35352"/>
    <cellStyle name="SAPBEXfilterDrill 5 6 2 2 2 2" xfId="35353"/>
    <cellStyle name="SAPBEXfilterDrill 5 6 2 2 3" xfId="35354"/>
    <cellStyle name="SAPBEXfilterDrill 5 6 2 3" xfId="35355"/>
    <cellStyle name="SAPBEXfilterDrill 5 6 2 3 2" xfId="35356"/>
    <cellStyle name="SAPBEXfilterDrill 5 6 2 3 2 2" xfId="35357"/>
    <cellStyle name="SAPBEXfilterDrill 5 6 2 3 3" xfId="35358"/>
    <cellStyle name="SAPBEXfilterDrill 5 6 2 4" xfId="35359"/>
    <cellStyle name="SAPBEXfilterDrill 5 6 2 4 2" xfId="35360"/>
    <cellStyle name="SAPBEXfilterDrill 5 6 2 5" xfId="35361"/>
    <cellStyle name="SAPBEXfilterDrill 5 6 2 5 2" xfId="35362"/>
    <cellStyle name="SAPBEXfilterDrill 5 6 2 6" xfId="35363"/>
    <cellStyle name="SAPBEXfilterDrill 5 6 3" xfId="35364"/>
    <cellStyle name="SAPBEXfilterDrill 5 6 3 2" xfId="35365"/>
    <cellStyle name="SAPBEXfilterDrill 5 6 3 2 2" xfId="35366"/>
    <cellStyle name="SAPBEXfilterDrill 5 6 3 3" xfId="35367"/>
    <cellStyle name="SAPBEXfilterDrill 5 6 4" xfId="35368"/>
    <cellStyle name="SAPBEXfilterDrill 5 6 4 2" xfId="35369"/>
    <cellStyle name="SAPBEXfilterDrill 5 6 4 2 2" xfId="35370"/>
    <cellStyle name="SAPBEXfilterDrill 5 6 4 3" xfId="35371"/>
    <cellStyle name="SAPBEXfilterDrill 5 6 5" xfId="35372"/>
    <cellStyle name="SAPBEXfilterDrill 5 6 5 2" xfId="35373"/>
    <cellStyle name="SAPBEXfilterDrill 5 6 6" xfId="35374"/>
    <cellStyle name="SAPBEXfilterDrill 5 6 6 2" xfId="35375"/>
    <cellStyle name="SAPBEXfilterDrill 5 6_Other Benefits Allocation %" xfId="35376"/>
    <cellStyle name="SAPBEXfilterDrill 5 7" xfId="35377"/>
    <cellStyle name="SAPBEXfilterDrill 5 7 2" xfId="35378"/>
    <cellStyle name="SAPBEXfilterDrill 5 7 2 2" xfId="35379"/>
    <cellStyle name="SAPBEXfilterDrill 5 7 2 2 2" xfId="35380"/>
    <cellStyle name="SAPBEXfilterDrill 5 7 2 2 2 2" xfId="35381"/>
    <cellStyle name="SAPBEXfilterDrill 5 7 2 2 3" xfId="35382"/>
    <cellStyle name="SAPBEXfilterDrill 5 7 2 3" xfId="35383"/>
    <cellStyle name="SAPBEXfilterDrill 5 7 2 3 2" xfId="35384"/>
    <cellStyle name="SAPBEXfilterDrill 5 7 2 3 2 2" xfId="35385"/>
    <cellStyle name="SAPBEXfilterDrill 5 7 2 3 3" xfId="35386"/>
    <cellStyle name="SAPBEXfilterDrill 5 7 2 4" xfId="35387"/>
    <cellStyle name="SAPBEXfilterDrill 5 7 2 4 2" xfId="35388"/>
    <cellStyle name="SAPBEXfilterDrill 5 7 2 5" xfId="35389"/>
    <cellStyle name="SAPBEXfilterDrill 5 7 2 5 2" xfId="35390"/>
    <cellStyle name="SAPBEXfilterDrill 5 7 2 6" xfId="35391"/>
    <cellStyle name="SAPBEXfilterDrill 5 7 3" xfId="35392"/>
    <cellStyle name="SAPBEXfilterDrill 5 7 3 2" xfId="35393"/>
    <cellStyle name="SAPBEXfilterDrill 5 7 3 2 2" xfId="35394"/>
    <cellStyle name="SAPBEXfilterDrill 5 7 3 3" xfId="35395"/>
    <cellStyle name="SAPBEXfilterDrill 5 7 4" xfId="35396"/>
    <cellStyle name="SAPBEXfilterDrill 5 7 4 2" xfId="35397"/>
    <cellStyle name="SAPBEXfilterDrill 5 7 4 2 2" xfId="35398"/>
    <cellStyle name="SAPBEXfilterDrill 5 7 4 3" xfId="35399"/>
    <cellStyle name="SAPBEXfilterDrill 5 7 5" xfId="35400"/>
    <cellStyle name="SAPBEXfilterDrill 5 7 5 2" xfId="35401"/>
    <cellStyle name="SAPBEXfilterDrill 5 7 6" xfId="35402"/>
    <cellStyle name="SAPBEXfilterDrill 5 7 6 2" xfId="35403"/>
    <cellStyle name="SAPBEXfilterDrill 5 7_Other Benefits Allocation %" xfId="35404"/>
    <cellStyle name="SAPBEXfilterDrill 5 8" xfId="35405"/>
    <cellStyle name="SAPBEXfilterDrill 5 8 2" xfId="35406"/>
    <cellStyle name="SAPBEXfilterDrill 5 8 2 2" xfId="35407"/>
    <cellStyle name="SAPBEXfilterDrill 5 8 2 2 2" xfId="35408"/>
    <cellStyle name="SAPBEXfilterDrill 5 8 2 3" xfId="35409"/>
    <cellStyle name="SAPBEXfilterDrill 5 8 3" xfId="35410"/>
    <cellStyle name="SAPBEXfilterDrill 5 8 3 2" xfId="35411"/>
    <cellStyle name="SAPBEXfilterDrill 5 8 3 2 2" xfId="35412"/>
    <cellStyle name="SAPBEXfilterDrill 5 8 3 3" xfId="35413"/>
    <cellStyle name="SAPBEXfilterDrill 5 8 4" xfId="35414"/>
    <cellStyle name="SAPBEXfilterDrill 5 8 4 2" xfId="35415"/>
    <cellStyle name="SAPBEXfilterDrill 5 8 5" xfId="35416"/>
    <cellStyle name="SAPBEXfilterDrill 5 8 5 2" xfId="35417"/>
    <cellStyle name="SAPBEXfilterDrill 5 8 6" xfId="35418"/>
    <cellStyle name="SAPBEXfilterDrill 5 9" xfId="35419"/>
    <cellStyle name="SAPBEXfilterDrill 5 9 2" xfId="35420"/>
    <cellStyle name="SAPBEXfilterDrill 5 9 2 2" xfId="35421"/>
    <cellStyle name="SAPBEXfilterDrill 5 9 2 2 2" xfId="35422"/>
    <cellStyle name="SAPBEXfilterDrill 5 9 2 3" xfId="35423"/>
    <cellStyle name="SAPBEXfilterDrill 5 9 3" xfId="35424"/>
    <cellStyle name="SAPBEXfilterDrill 5 9 3 2" xfId="35425"/>
    <cellStyle name="SAPBEXfilterDrill 5 9 3 2 2" xfId="35426"/>
    <cellStyle name="SAPBEXfilterDrill 5 9 3 3" xfId="35427"/>
    <cellStyle name="SAPBEXfilterDrill 5 9 4" xfId="35428"/>
    <cellStyle name="SAPBEXfilterDrill 5 9 4 2" xfId="35429"/>
    <cellStyle name="SAPBEXfilterDrill 5 9 5" xfId="35430"/>
    <cellStyle name="SAPBEXfilterDrill 5_Other Benefits Allocation %" xfId="35431"/>
    <cellStyle name="SAPBEXfilterDrill 6" xfId="35432"/>
    <cellStyle name="SAPBEXfilterDrill 6 10" xfId="63335"/>
    <cellStyle name="SAPBEXfilterDrill 6 2" xfId="35433"/>
    <cellStyle name="SAPBEXfilterDrill 6 2 2" xfId="35434"/>
    <cellStyle name="SAPBEXfilterDrill 6 2 2 2" xfId="35435"/>
    <cellStyle name="SAPBEXfilterDrill 6 2 2 3" xfId="35436"/>
    <cellStyle name="SAPBEXfilterDrill 6 2 3" xfId="35437"/>
    <cellStyle name="SAPBEXfilterDrill 6 2 4" xfId="35438"/>
    <cellStyle name="SAPBEXfilterDrill 6 3" xfId="35439"/>
    <cellStyle name="SAPBEXfilterDrill 6 3 2" xfId="35440"/>
    <cellStyle name="SAPBEXfilterDrill 6 3 2 2" xfId="35441"/>
    <cellStyle name="SAPBEXfilterDrill 6 3 2 3" xfId="35442"/>
    <cellStyle name="SAPBEXfilterDrill 6 3 3" xfId="35443"/>
    <cellStyle name="SAPBEXfilterDrill 6 3 4" xfId="35444"/>
    <cellStyle name="SAPBEXfilterDrill 6 4" xfId="35445"/>
    <cellStyle name="SAPBEXfilterDrill 6 4 2" xfId="35446"/>
    <cellStyle name="SAPBEXfilterDrill 6 4 2 2" xfId="35447"/>
    <cellStyle name="SAPBEXfilterDrill 6 4 2 3" xfId="35448"/>
    <cellStyle name="SAPBEXfilterDrill 6 4 3" xfId="35449"/>
    <cellStyle name="SAPBEXfilterDrill 6 4 4" xfId="35450"/>
    <cellStyle name="SAPBEXfilterDrill 6 5" xfId="35451"/>
    <cellStyle name="SAPBEXfilterDrill 6 5 2" xfId="35452"/>
    <cellStyle name="SAPBEXfilterDrill 6 5 2 2" xfId="35453"/>
    <cellStyle name="SAPBEXfilterDrill 6 5 2 3" xfId="35454"/>
    <cellStyle name="SAPBEXfilterDrill 6 5 3" xfId="35455"/>
    <cellStyle name="SAPBEXfilterDrill 6 5 4" xfId="35456"/>
    <cellStyle name="SAPBEXfilterDrill 6 6" xfId="35457"/>
    <cellStyle name="SAPBEXfilterDrill 6 6 2" xfId="35458"/>
    <cellStyle name="SAPBEXfilterDrill 6 6 2 2" xfId="35459"/>
    <cellStyle name="SAPBEXfilterDrill 6 6 2 3" xfId="35460"/>
    <cellStyle name="SAPBEXfilterDrill 6 6 3" xfId="35461"/>
    <cellStyle name="SAPBEXfilterDrill 6 6 4" xfId="35462"/>
    <cellStyle name="SAPBEXfilterDrill 6 7" xfId="35463"/>
    <cellStyle name="SAPBEXfilterDrill 6 7 2" xfId="35464"/>
    <cellStyle name="SAPBEXfilterDrill 6 7 3" xfId="35465"/>
    <cellStyle name="SAPBEXfilterDrill 6 8" xfId="35466"/>
    <cellStyle name="SAPBEXfilterDrill 6 9" xfId="35467"/>
    <cellStyle name="SAPBEXfilterDrill 6_Other Benefits Allocation %" xfId="35468"/>
    <cellStyle name="SAPBEXfilterDrill 7" xfId="35469"/>
    <cellStyle name="SAPBEXfilterDrill 7 2" xfId="35470"/>
    <cellStyle name="SAPBEXfilterDrill 7 2 2" xfId="35471"/>
    <cellStyle name="SAPBEXfilterDrill 7 2 3" xfId="35472"/>
    <cellStyle name="SAPBEXfilterDrill 7 3" xfId="35473"/>
    <cellStyle name="SAPBEXfilterDrill 7 4" xfId="35474"/>
    <cellStyle name="SAPBEXfilterDrill 7_Other Benefits Allocation %" xfId="35475"/>
    <cellStyle name="SAPBEXfilterDrill 8" xfId="35476"/>
    <cellStyle name="SAPBEXfilterDrill 8 2" xfId="35477"/>
    <cellStyle name="SAPBEXfilterDrill 8 2 2" xfId="35478"/>
    <cellStyle name="SAPBEXfilterDrill 8 2 3" xfId="35479"/>
    <cellStyle name="SAPBEXfilterDrill 8 3" xfId="35480"/>
    <cellStyle name="SAPBEXfilterDrill 8 4" xfId="35481"/>
    <cellStyle name="SAPBEXfilterDrill 8_Other Benefits Allocation %" xfId="35482"/>
    <cellStyle name="SAPBEXfilterDrill 9" xfId="35483"/>
    <cellStyle name="SAPBEXfilterDrill 9 2" xfId="35484"/>
    <cellStyle name="SAPBEXfilterDrill 9 2 2" xfId="35485"/>
    <cellStyle name="SAPBEXfilterDrill 9 2 3" xfId="35486"/>
    <cellStyle name="SAPBEXfilterDrill 9 3" xfId="35487"/>
    <cellStyle name="SAPBEXfilterDrill 9 4" xfId="35488"/>
    <cellStyle name="SAPBEXfilterDrill 9_Other Benefits Allocation %" xfId="35489"/>
    <cellStyle name="SAPBEXfilterDrill_01-13 NEE  F&amp;O Prelim" xfId="35490"/>
    <cellStyle name="SAPBEXfilterItem" xfId="35491"/>
    <cellStyle name="SAPBEXfilterItem 10" xfId="35492"/>
    <cellStyle name="SAPBEXfilterItem 10 2" xfId="35493"/>
    <cellStyle name="SAPBEXfilterItem 10 2 2" xfId="35494"/>
    <cellStyle name="SAPBEXfilterItem 10 2 3" xfId="35495"/>
    <cellStyle name="SAPBEXfilterItem 10 3" xfId="35496"/>
    <cellStyle name="SAPBEXfilterItem 10 4" xfId="35497"/>
    <cellStyle name="SAPBEXfilterItem 11" xfId="35498"/>
    <cellStyle name="SAPBEXfilterItem 11 2" xfId="35499"/>
    <cellStyle name="SAPBEXfilterItem 11 3" xfId="35500"/>
    <cellStyle name="SAPBEXfilterItem 12" xfId="35501"/>
    <cellStyle name="SAPBEXfilterItem 12 2" xfId="35502"/>
    <cellStyle name="SAPBEXfilterItem 12 3" xfId="35503"/>
    <cellStyle name="SAPBEXfilterItem 13" xfId="35504"/>
    <cellStyle name="SAPBEXfilterItem 13 2" xfId="35505"/>
    <cellStyle name="SAPBEXfilterItem 13 3" xfId="35506"/>
    <cellStyle name="SAPBEXfilterItem 14" xfId="35507"/>
    <cellStyle name="SAPBEXfilterItem 14 2" xfId="35508"/>
    <cellStyle name="SAPBEXfilterItem 14 3" xfId="35509"/>
    <cellStyle name="SAPBEXfilterItem 15" xfId="35510"/>
    <cellStyle name="SAPBEXfilterItem 15 2" xfId="35511"/>
    <cellStyle name="SAPBEXfilterItem 15 3" xfId="35512"/>
    <cellStyle name="SAPBEXfilterItem 16" xfId="35513"/>
    <cellStyle name="SAPBEXfilterItem 17" xfId="35514"/>
    <cellStyle name="SAPBEXfilterItem 18" xfId="63336"/>
    <cellStyle name="SAPBEXfilterItem 2" xfId="35515"/>
    <cellStyle name="SAPBEXfilterItem 2 10" xfId="35516"/>
    <cellStyle name="SAPBEXfilterItem 2 10 2" xfId="35517"/>
    <cellStyle name="SAPBEXfilterItem 2 10 3" xfId="35518"/>
    <cellStyle name="SAPBEXfilterItem 2 11" xfId="35519"/>
    <cellStyle name="SAPBEXfilterItem 2 11 2" xfId="35520"/>
    <cellStyle name="SAPBEXfilterItem 2 11 2 2" xfId="35521"/>
    <cellStyle name="SAPBEXfilterItem 2 11 3" xfId="35522"/>
    <cellStyle name="SAPBEXfilterItem 2 12" xfId="35523"/>
    <cellStyle name="SAPBEXfilterItem 2 12 2" xfId="35524"/>
    <cellStyle name="SAPBEXfilterItem 2 12 3" xfId="35525"/>
    <cellStyle name="SAPBEXfilterItem 2 13" xfId="35526"/>
    <cellStyle name="SAPBEXfilterItem 2 13 2" xfId="35527"/>
    <cellStyle name="SAPBEXfilterItem 2 13 3" xfId="35528"/>
    <cellStyle name="SAPBEXfilterItem 2 14" xfId="35529"/>
    <cellStyle name="SAPBEXfilterItem 2 14 2" xfId="35530"/>
    <cellStyle name="SAPBEXfilterItem 2 14 3" xfId="35531"/>
    <cellStyle name="SAPBEXfilterItem 2 15" xfId="35532"/>
    <cellStyle name="SAPBEXfilterItem 2 16" xfId="35533"/>
    <cellStyle name="SAPBEXfilterItem 2 2" xfId="35534"/>
    <cellStyle name="SAPBEXfilterItem 2 2 10" xfId="35535"/>
    <cellStyle name="SAPBEXfilterItem 2 2 10 2" xfId="35536"/>
    <cellStyle name="SAPBEXfilterItem 2 2 10 2 2" xfId="35537"/>
    <cellStyle name="SAPBEXfilterItem 2 2 10 3" xfId="35538"/>
    <cellStyle name="SAPBEXfilterItem 2 2 11" xfId="35539"/>
    <cellStyle name="SAPBEXfilterItem 2 2 11 2" xfId="35540"/>
    <cellStyle name="SAPBEXfilterItem 2 2 11 2 2" xfId="35541"/>
    <cellStyle name="SAPBEXfilterItem 2 2 11 3" xfId="35542"/>
    <cellStyle name="SAPBEXfilterItem 2 2 12" xfId="35543"/>
    <cellStyle name="SAPBEXfilterItem 2 2 2" xfId="35544"/>
    <cellStyle name="SAPBEXfilterItem 2 2 2 2" xfId="35545"/>
    <cellStyle name="SAPBEXfilterItem 2 2 2 2 2" xfId="35546"/>
    <cellStyle name="SAPBEXfilterItem 2 2 2 2 2 2" xfId="35547"/>
    <cellStyle name="SAPBEXfilterItem 2 2 2 2 2 2 2" xfId="35548"/>
    <cellStyle name="SAPBEXfilterItem 2 2 2 2 2 3" xfId="35549"/>
    <cellStyle name="SAPBEXfilterItem 2 2 2 2 3" xfId="35550"/>
    <cellStyle name="SAPBEXfilterItem 2 2 2 2 3 2" xfId="35551"/>
    <cellStyle name="SAPBEXfilterItem 2 2 2 2 3 2 2" xfId="35552"/>
    <cellStyle name="SAPBEXfilterItem 2 2 2 2 3 3" xfId="35553"/>
    <cellStyle name="SAPBEXfilterItem 2 2 2 2 4" xfId="35554"/>
    <cellStyle name="SAPBEXfilterItem 2 2 2 2 4 2" xfId="35555"/>
    <cellStyle name="SAPBEXfilterItem 2 2 2 2 5" xfId="35556"/>
    <cellStyle name="SAPBEXfilterItem 2 2 2 2 5 2" xfId="35557"/>
    <cellStyle name="SAPBEXfilterItem 2 2 2 2 6" xfId="35558"/>
    <cellStyle name="SAPBEXfilterItem 2 2 2 3" xfId="35559"/>
    <cellStyle name="SAPBEXfilterItem 2 2 2 3 2" xfId="35560"/>
    <cellStyle name="SAPBEXfilterItem 2 2 2 3 2 2" xfId="35561"/>
    <cellStyle name="SAPBEXfilterItem 2 2 2 3 2 2 2" xfId="35562"/>
    <cellStyle name="SAPBEXfilterItem 2 2 2 3 2 3" xfId="35563"/>
    <cellStyle name="SAPBEXfilterItem 2 2 2 3 3" xfId="35564"/>
    <cellStyle name="SAPBEXfilterItem 2 2 2 3 3 2" xfId="35565"/>
    <cellStyle name="SAPBEXfilterItem 2 2 2 3 3 2 2" xfId="35566"/>
    <cellStyle name="SAPBEXfilterItem 2 2 2 3 3 3" xfId="35567"/>
    <cellStyle name="SAPBEXfilterItem 2 2 2 3 4" xfId="35568"/>
    <cellStyle name="SAPBEXfilterItem 2 2 2 3 4 2" xfId="35569"/>
    <cellStyle name="SAPBEXfilterItem 2 2 2 3 5" xfId="35570"/>
    <cellStyle name="SAPBEXfilterItem 2 2 2 3 5 2" xfId="35571"/>
    <cellStyle name="SAPBEXfilterItem 2 2 2 3 6" xfId="35572"/>
    <cellStyle name="SAPBEXfilterItem 2 2 2 4" xfId="35573"/>
    <cellStyle name="SAPBEXfilterItem 2 2 2 4 2" xfId="35574"/>
    <cellStyle name="SAPBEXfilterItem 2 2 2 4 2 2" xfId="35575"/>
    <cellStyle name="SAPBEXfilterItem 2 2 2 4 2 3" xfId="35576"/>
    <cellStyle name="SAPBEXfilterItem 2 2 2 4 3" xfId="35577"/>
    <cellStyle name="SAPBEXfilterItem 2 2 2 4 4" xfId="35578"/>
    <cellStyle name="SAPBEXfilterItem 2 2 2 5" xfId="35579"/>
    <cellStyle name="SAPBEXfilterItem 2 2 2 5 2" xfId="35580"/>
    <cellStyle name="SAPBEXfilterItem 2 2 2 5 2 2" xfId="35581"/>
    <cellStyle name="SAPBEXfilterItem 2 2 2 5 2 3" xfId="35582"/>
    <cellStyle name="SAPBEXfilterItem 2 2 2 5 3" xfId="35583"/>
    <cellStyle name="SAPBEXfilterItem 2 2 2 5 4" xfId="35584"/>
    <cellStyle name="SAPBEXfilterItem 2 2 2 6" xfId="35585"/>
    <cellStyle name="SAPBEXfilterItem 2 2 2 6 2" xfId="35586"/>
    <cellStyle name="SAPBEXfilterItem 2 2 2 6 2 2" xfId="35587"/>
    <cellStyle name="SAPBEXfilterItem 2 2 2 6 2 3" xfId="35588"/>
    <cellStyle name="SAPBEXfilterItem 2 2 2 6 3" xfId="35589"/>
    <cellStyle name="SAPBEXfilterItem 2 2 2 6 4" xfId="35590"/>
    <cellStyle name="SAPBEXfilterItem 2 2 2 7" xfId="35591"/>
    <cellStyle name="SAPBEXfilterItem 2 2 2 7 2" xfId="35592"/>
    <cellStyle name="SAPBEXfilterItem 2 2 2 7 3" xfId="35593"/>
    <cellStyle name="SAPBEXfilterItem 2 2 2 8" xfId="35594"/>
    <cellStyle name="SAPBEXfilterItem 2 2 2 9" xfId="35595"/>
    <cellStyle name="SAPBEXfilterItem 2 2 2_Other Benefits Allocation %" xfId="35596"/>
    <cellStyle name="SAPBEXfilterItem 2 2 3" xfId="35597"/>
    <cellStyle name="SAPBEXfilterItem 2 2 3 2" xfId="35598"/>
    <cellStyle name="SAPBEXfilterItem 2 2 3 2 2" xfId="35599"/>
    <cellStyle name="SAPBEXfilterItem 2 2 3 2 2 2" xfId="35600"/>
    <cellStyle name="SAPBEXfilterItem 2 2 3 2 2 3" xfId="35601"/>
    <cellStyle name="SAPBEXfilterItem 2 2 3 2 3" xfId="35602"/>
    <cellStyle name="SAPBEXfilterItem 2 2 3 2 4" xfId="35603"/>
    <cellStyle name="SAPBEXfilterItem 2 2 3 3" xfId="35604"/>
    <cellStyle name="SAPBEXfilterItem 2 2 3 3 2" xfId="35605"/>
    <cellStyle name="SAPBEXfilterItem 2 2 3 3 2 2" xfId="35606"/>
    <cellStyle name="SAPBEXfilterItem 2 2 3 3 2 3" xfId="35607"/>
    <cellStyle name="SAPBEXfilterItem 2 2 3 3 3" xfId="35608"/>
    <cellStyle name="SAPBEXfilterItem 2 2 3 3 4" xfId="35609"/>
    <cellStyle name="SAPBEXfilterItem 2 2 3 4" xfId="35610"/>
    <cellStyle name="SAPBEXfilterItem 2 2 3 4 2" xfId="35611"/>
    <cellStyle name="SAPBEXfilterItem 2 2 3 4 2 2" xfId="35612"/>
    <cellStyle name="SAPBEXfilterItem 2 2 3 4 2 3" xfId="35613"/>
    <cellStyle name="SAPBEXfilterItem 2 2 3 4 3" xfId="35614"/>
    <cellStyle name="SAPBEXfilterItem 2 2 3 4 4" xfId="35615"/>
    <cellStyle name="SAPBEXfilterItem 2 2 3 5" xfId="35616"/>
    <cellStyle name="SAPBEXfilterItem 2 2 3 5 2" xfId="35617"/>
    <cellStyle name="SAPBEXfilterItem 2 2 3 5 2 2" xfId="35618"/>
    <cellStyle name="SAPBEXfilterItem 2 2 3 5 2 3" xfId="35619"/>
    <cellStyle name="SAPBEXfilterItem 2 2 3 5 3" xfId="35620"/>
    <cellStyle name="SAPBEXfilterItem 2 2 3 5 4" xfId="35621"/>
    <cellStyle name="SAPBEXfilterItem 2 2 3 6" xfId="35622"/>
    <cellStyle name="SAPBEXfilterItem 2 2 3 6 2" xfId="35623"/>
    <cellStyle name="SAPBEXfilterItem 2 2 3 6 2 2" xfId="35624"/>
    <cellStyle name="SAPBEXfilterItem 2 2 3 6 2 3" xfId="35625"/>
    <cellStyle name="SAPBEXfilterItem 2 2 3 6 3" xfId="35626"/>
    <cellStyle name="SAPBEXfilterItem 2 2 3 6 4" xfId="35627"/>
    <cellStyle name="SAPBEXfilterItem 2 2 3 7" xfId="35628"/>
    <cellStyle name="SAPBEXfilterItem 2 2 3 7 2" xfId="35629"/>
    <cellStyle name="SAPBEXfilterItem 2 2 3 7 3" xfId="35630"/>
    <cellStyle name="SAPBEXfilterItem 2 2 3 8" xfId="35631"/>
    <cellStyle name="SAPBEXfilterItem 2 2 3 9" xfId="35632"/>
    <cellStyle name="SAPBEXfilterItem 2 2 4" xfId="35633"/>
    <cellStyle name="SAPBEXfilterItem 2 2 4 2" xfId="35634"/>
    <cellStyle name="SAPBEXfilterItem 2 2 4 2 2" xfId="35635"/>
    <cellStyle name="SAPBEXfilterItem 2 2 4 2 2 2" xfId="35636"/>
    <cellStyle name="SAPBEXfilterItem 2 2 4 2 2 3" xfId="35637"/>
    <cellStyle name="SAPBEXfilterItem 2 2 4 2 3" xfId="35638"/>
    <cellStyle name="SAPBEXfilterItem 2 2 4 2 4" xfId="35639"/>
    <cellStyle name="SAPBEXfilterItem 2 2 4 3" xfId="35640"/>
    <cellStyle name="SAPBEXfilterItem 2 2 4 3 2" xfId="35641"/>
    <cellStyle name="SAPBEXfilterItem 2 2 4 3 2 2" xfId="35642"/>
    <cellStyle name="SAPBEXfilterItem 2 2 4 3 2 3" xfId="35643"/>
    <cellStyle name="SAPBEXfilterItem 2 2 4 3 3" xfId="35644"/>
    <cellStyle name="SAPBEXfilterItem 2 2 4 3 4" xfId="35645"/>
    <cellStyle name="SAPBEXfilterItem 2 2 4 4" xfId="35646"/>
    <cellStyle name="SAPBEXfilterItem 2 2 4 4 2" xfId="35647"/>
    <cellStyle name="SAPBEXfilterItem 2 2 4 4 2 2" xfId="35648"/>
    <cellStyle name="SAPBEXfilterItem 2 2 4 4 2 3" xfId="35649"/>
    <cellStyle name="SAPBEXfilterItem 2 2 4 4 3" xfId="35650"/>
    <cellStyle name="SAPBEXfilterItem 2 2 4 4 4" xfId="35651"/>
    <cellStyle name="SAPBEXfilterItem 2 2 4 5" xfId="35652"/>
    <cellStyle name="SAPBEXfilterItem 2 2 4 5 2" xfId="35653"/>
    <cellStyle name="SAPBEXfilterItem 2 2 4 5 2 2" xfId="35654"/>
    <cellStyle name="SAPBEXfilterItem 2 2 4 5 2 3" xfId="35655"/>
    <cellStyle name="SAPBEXfilterItem 2 2 4 5 3" xfId="35656"/>
    <cellStyle name="SAPBEXfilterItem 2 2 4 5 4" xfId="35657"/>
    <cellStyle name="SAPBEXfilterItem 2 2 4 6" xfId="35658"/>
    <cellStyle name="SAPBEXfilterItem 2 2 4 6 2" xfId="35659"/>
    <cellStyle name="SAPBEXfilterItem 2 2 4 6 2 2" xfId="35660"/>
    <cellStyle name="SAPBEXfilterItem 2 2 4 6 2 3" xfId="35661"/>
    <cellStyle name="SAPBEXfilterItem 2 2 4 6 3" xfId="35662"/>
    <cellStyle name="SAPBEXfilterItem 2 2 4 6 4" xfId="35663"/>
    <cellStyle name="SAPBEXfilterItem 2 2 4 7" xfId="35664"/>
    <cellStyle name="SAPBEXfilterItem 2 2 4 7 2" xfId="35665"/>
    <cellStyle name="SAPBEXfilterItem 2 2 4 7 3" xfId="35666"/>
    <cellStyle name="SAPBEXfilterItem 2 2 4 8" xfId="35667"/>
    <cellStyle name="SAPBEXfilterItem 2 2 4 9" xfId="35668"/>
    <cellStyle name="SAPBEXfilterItem 2 2 5" xfId="35669"/>
    <cellStyle name="SAPBEXfilterItem 2 2 5 2" xfId="35670"/>
    <cellStyle name="SAPBEXfilterItem 2 2 5 2 2" xfId="35671"/>
    <cellStyle name="SAPBEXfilterItem 2 2 5 2 3" xfId="35672"/>
    <cellStyle name="SAPBEXfilterItem 2 2 5 3" xfId="35673"/>
    <cellStyle name="SAPBEXfilterItem 2 2 5 4" xfId="35674"/>
    <cellStyle name="SAPBEXfilterItem 2 2 6" xfId="35675"/>
    <cellStyle name="SAPBEXfilterItem 2 2 6 2" xfId="35676"/>
    <cellStyle name="SAPBEXfilterItem 2 2 6 2 2" xfId="35677"/>
    <cellStyle name="SAPBEXfilterItem 2 2 6 2 3" xfId="35678"/>
    <cellStyle name="SAPBEXfilterItem 2 2 6 3" xfId="35679"/>
    <cellStyle name="SAPBEXfilterItem 2 2 6 4" xfId="35680"/>
    <cellStyle name="SAPBEXfilterItem 2 2 7" xfId="35681"/>
    <cellStyle name="SAPBEXfilterItem 2 2 7 2" xfId="35682"/>
    <cellStyle name="SAPBEXfilterItem 2 2 7 2 2" xfId="35683"/>
    <cellStyle name="SAPBEXfilterItem 2 2 7 2 3" xfId="35684"/>
    <cellStyle name="SAPBEXfilterItem 2 2 7 3" xfId="35685"/>
    <cellStyle name="SAPBEXfilterItem 2 2 7 4" xfId="35686"/>
    <cellStyle name="SAPBEXfilterItem 2 2 8" xfId="35687"/>
    <cellStyle name="SAPBEXfilterItem 2 2 8 2" xfId="35688"/>
    <cellStyle name="SAPBEXfilterItem 2 2 8 2 2" xfId="35689"/>
    <cellStyle name="SAPBEXfilterItem 2 2 8 2 3" xfId="35690"/>
    <cellStyle name="SAPBEXfilterItem 2 2 8 3" xfId="35691"/>
    <cellStyle name="SAPBEXfilterItem 2 2 8 4" xfId="35692"/>
    <cellStyle name="SAPBEXfilterItem 2 2 9" xfId="35693"/>
    <cellStyle name="SAPBEXfilterItem 2 2 9 2" xfId="35694"/>
    <cellStyle name="SAPBEXfilterItem 2 2 9 2 2" xfId="35695"/>
    <cellStyle name="SAPBEXfilterItem 2 2 9 2 3" xfId="35696"/>
    <cellStyle name="SAPBEXfilterItem 2 2 9 3" xfId="35697"/>
    <cellStyle name="SAPBEXfilterItem 2 2 9 4" xfId="35698"/>
    <cellStyle name="SAPBEXfilterItem 2 2_Other Benefits Allocation %" xfId="35699"/>
    <cellStyle name="SAPBEXfilterItem 2 3" xfId="35700"/>
    <cellStyle name="SAPBEXfilterItem 2 3 10" xfId="35701"/>
    <cellStyle name="SAPBEXfilterItem 2 3 11" xfId="35702"/>
    <cellStyle name="SAPBEXfilterItem 2 3 11 2" xfId="35703"/>
    <cellStyle name="SAPBEXfilterItem 2 3 11 2 2" xfId="35704"/>
    <cellStyle name="SAPBEXfilterItem 2 3 11 3" xfId="35705"/>
    <cellStyle name="SAPBEXfilterItem 2 3 12" xfId="35706"/>
    <cellStyle name="SAPBEXfilterItem 2 3 2" xfId="35707"/>
    <cellStyle name="SAPBEXfilterItem 2 3 2 2" xfId="35708"/>
    <cellStyle name="SAPBEXfilterItem 2 3 2 2 2" xfId="35709"/>
    <cellStyle name="SAPBEXfilterItem 2 3 2 2 2 2" xfId="35710"/>
    <cellStyle name="SAPBEXfilterItem 2 3 2 2 2 2 2" xfId="35711"/>
    <cellStyle name="SAPBEXfilterItem 2 3 2 2 2 3" xfId="35712"/>
    <cellStyle name="SAPBEXfilterItem 2 3 2 2 3" xfId="35713"/>
    <cellStyle name="SAPBEXfilterItem 2 3 2 2 3 2" xfId="35714"/>
    <cellStyle name="SAPBEXfilterItem 2 3 2 2 3 2 2" xfId="35715"/>
    <cellStyle name="SAPBEXfilterItem 2 3 2 2 3 3" xfId="35716"/>
    <cellStyle name="SAPBEXfilterItem 2 3 2 2 4" xfId="35717"/>
    <cellStyle name="SAPBEXfilterItem 2 3 2 2 4 2" xfId="35718"/>
    <cellStyle name="SAPBEXfilterItem 2 3 2 2 5" xfId="35719"/>
    <cellStyle name="SAPBEXfilterItem 2 3 2 2 5 2" xfId="35720"/>
    <cellStyle name="SAPBEXfilterItem 2 3 2 2 6" xfId="35721"/>
    <cellStyle name="SAPBEXfilterItem 2 3 2 3" xfId="35722"/>
    <cellStyle name="SAPBEXfilterItem 2 3 2 3 2" xfId="35723"/>
    <cellStyle name="SAPBEXfilterItem 2 3 2 3 2 2" xfId="35724"/>
    <cellStyle name="SAPBEXfilterItem 2 3 2 3 2 2 2" xfId="35725"/>
    <cellStyle name="SAPBEXfilterItem 2 3 2 3 2 3" xfId="35726"/>
    <cellStyle name="SAPBEXfilterItem 2 3 2 3 3" xfId="35727"/>
    <cellStyle name="SAPBEXfilterItem 2 3 2 3 3 2" xfId="35728"/>
    <cellStyle name="SAPBEXfilterItem 2 3 2 3 3 2 2" xfId="35729"/>
    <cellStyle name="SAPBEXfilterItem 2 3 2 3 3 3" xfId="35730"/>
    <cellStyle name="SAPBEXfilterItem 2 3 2 3 4" xfId="35731"/>
    <cellStyle name="SAPBEXfilterItem 2 3 2 3 4 2" xfId="35732"/>
    <cellStyle name="SAPBEXfilterItem 2 3 2 3 5" xfId="35733"/>
    <cellStyle name="SAPBEXfilterItem 2 3 2 3 5 2" xfId="35734"/>
    <cellStyle name="SAPBEXfilterItem 2 3 2 3 6" xfId="35735"/>
    <cellStyle name="SAPBEXfilterItem 2 3 2 4" xfId="35736"/>
    <cellStyle name="SAPBEXfilterItem 2 3 2 4 2" xfId="35737"/>
    <cellStyle name="SAPBEXfilterItem 2 3 2 4 2 2" xfId="35738"/>
    <cellStyle name="SAPBEXfilterItem 2 3 2 4 3" xfId="35739"/>
    <cellStyle name="SAPBEXfilterItem 2 3 2 5" xfId="35740"/>
    <cellStyle name="SAPBEXfilterItem 2 3 2 5 2" xfId="35741"/>
    <cellStyle name="SAPBEXfilterItem 2 3 2 5 2 2" xfId="35742"/>
    <cellStyle name="SAPBEXfilterItem 2 3 2 5 3" xfId="35743"/>
    <cellStyle name="SAPBEXfilterItem 2 3 2 6" xfId="35744"/>
    <cellStyle name="SAPBEXfilterItem 2 3 2 6 2" xfId="35745"/>
    <cellStyle name="SAPBEXfilterItem 2 3 2 7" xfId="35746"/>
    <cellStyle name="SAPBEXfilterItem 2 3 2 7 2" xfId="35747"/>
    <cellStyle name="SAPBEXfilterItem 2 3 2 8" xfId="35748"/>
    <cellStyle name="SAPBEXfilterItem 2 3 2_Other Benefits Allocation %" xfId="35749"/>
    <cellStyle name="SAPBEXfilterItem 2 3 3" xfId="35750"/>
    <cellStyle name="SAPBEXfilterItem 2 3 3 2" xfId="35751"/>
    <cellStyle name="SAPBEXfilterItem 2 3 3 2 2" xfId="35752"/>
    <cellStyle name="SAPBEXfilterItem 2 3 3 2 3" xfId="35753"/>
    <cellStyle name="SAPBEXfilterItem 2 3 3 3" xfId="35754"/>
    <cellStyle name="SAPBEXfilterItem 2 3 3 4" xfId="35755"/>
    <cellStyle name="SAPBEXfilterItem 2 3 4" xfId="35756"/>
    <cellStyle name="SAPBEXfilterItem 2 3 4 2" xfId="35757"/>
    <cellStyle name="SAPBEXfilterItem 2 3 4 2 2" xfId="35758"/>
    <cellStyle name="SAPBEXfilterItem 2 3 4 2 3" xfId="35759"/>
    <cellStyle name="SAPBEXfilterItem 2 3 4 3" xfId="35760"/>
    <cellStyle name="SAPBEXfilterItem 2 3 4 4" xfId="35761"/>
    <cellStyle name="SAPBEXfilterItem 2 3 5" xfId="35762"/>
    <cellStyle name="SAPBEXfilterItem 2 3 5 2" xfId="35763"/>
    <cellStyle name="SAPBEXfilterItem 2 3 5 2 2" xfId="35764"/>
    <cellStyle name="SAPBEXfilterItem 2 3 5 2 3" xfId="35765"/>
    <cellStyle name="SAPBEXfilterItem 2 3 5 3" xfId="35766"/>
    <cellStyle name="SAPBEXfilterItem 2 3 5 4" xfId="35767"/>
    <cellStyle name="SAPBEXfilterItem 2 3 6" xfId="35768"/>
    <cellStyle name="SAPBEXfilterItem 2 3 6 2" xfId="35769"/>
    <cellStyle name="SAPBEXfilterItem 2 3 6 2 2" xfId="35770"/>
    <cellStyle name="SAPBEXfilterItem 2 3 6 2 3" xfId="35771"/>
    <cellStyle name="SAPBEXfilterItem 2 3 6 3" xfId="35772"/>
    <cellStyle name="SAPBEXfilterItem 2 3 6 4" xfId="35773"/>
    <cellStyle name="SAPBEXfilterItem 2 3 7" xfId="35774"/>
    <cellStyle name="SAPBEXfilterItem 2 3 7 2" xfId="35775"/>
    <cellStyle name="SAPBEXfilterItem 2 3 7 3" xfId="35776"/>
    <cellStyle name="SAPBEXfilterItem 2 3 8" xfId="35777"/>
    <cellStyle name="SAPBEXfilterItem 2 3 9" xfId="35778"/>
    <cellStyle name="SAPBEXfilterItem 2 3_Other Benefits Allocation %" xfId="35779"/>
    <cellStyle name="SAPBEXfilterItem 2 4" xfId="35780"/>
    <cellStyle name="SAPBEXfilterItem 2 4 2" xfId="35781"/>
    <cellStyle name="SAPBEXfilterItem 2 4 2 2" xfId="35782"/>
    <cellStyle name="SAPBEXfilterItem 2 4 2 2 2" xfId="35783"/>
    <cellStyle name="SAPBEXfilterItem 2 4 2 2 3" xfId="35784"/>
    <cellStyle name="SAPBEXfilterItem 2 4 2 3" xfId="35785"/>
    <cellStyle name="SAPBEXfilterItem 2 4 2 4" xfId="35786"/>
    <cellStyle name="SAPBEXfilterItem 2 4 3" xfId="35787"/>
    <cellStyle name="SAPBEXfilterItem 2 4 3 2" xfId="35788"/>
    <cellStyle name="SAPBEXfilterItem 2 4 3 2 2" xfId="35789"/>
    <cellStyle name="SAPBEXfilterItem 2 4 3 2 3" xfId="35790"/>
    <cellStyle name="SAPBEXfilterItem 2 4 3 3" xfId="35791"/>
    <cellStyle name="SAPBEXfilterItem 2 4 3 4" xfId="35792"/>
    <cellStyle name="SAPBEXfilterItem 2 4 4" xfId="35793"/>
    <cellStyle name="SAPBEXfilterItem 2 4 4 2" xfId="35794"/>
    <cellStyle name="SAPBEXfilterItem 2 4 4 2 2" xfId="35795"/>
    <cellStyle name="SAPBEXfilterItem 2 4 4 2 3" xfId="35796"/>
    <cellStyle name="SAPBEXfilterItem 2 4 4 3" xfId="35797"/>
    <cellStyle name="SAPBEXfilterItem 2 4 4 4" xfId="35798"/>
    <cellStyle name="SAPBEXfilterItem 2 4 5" xfId="35799"/>
    <cellStyle name="SAPBEXfilterItem 2 4 5 2" xfId="35800"/>
    <cellStyle name="SAPBEXfilterItem 2 4 5 2 2" xfId="35801"/>
    <cellStyle name="SAPBEXfilterItem 2 4 5 2 3" xfId="35802"/>
    <cellStyle name="SAPBEXfilterItem 2 4 5 3" xfId="35803"/>
    <cellStyle name="SAPBEXfilterItem 2 4 5 4" xfId="35804"/>
    <cellStyle name="SAPBEXfilterItem 2 4 6" xfId="35805"/>
    <cellStyle name="SAPBEXfilterItem 2 4 6 2" xfId="35806"/>
    <cellStyle name="SAPBEXfilterItem 2 4 6 2 2" xfId="35807"/>
    <cellStyle name="SAPBEXfilterItem 2 4 6 2 3" xfId="35808"/>
    <cellStyle name="SAPBEXfilterItem 2 4 6 3" xfId="35809"/>
    <cellStyle name="SAPBEXfilterItem 2 4 6 4" xfId="35810"/>
    <cellStyle name="SAPBEXfilterItem 2 4 7" xfId="35811"/>
    <cellStyle name="SAPBEXfilterItem 2 4 7 2" xfId="35812"/>
    <cellStyle name="SAPBEXfilterItem 2 4 7 3" xfId="35813"/>
    <cellStyle name="SAPBEXfilterItem 2 4 8" xfId="35814"/>
    <cellStyle name="SAPBEXfilterItem 2 4 9" xfId="35815"/>
    <cellStyle name="SAPBEXfilterItem 2 5" xfId="35816"/>
    <cellStyle name="SAPBEXfilterItem 2 5 2" xfId="35817"/>
    <cellStyle name="SAPBEXfilterItem 2 5 2 2" xfId="35818"/>
    <cellStyle name="SAPBEXfilterItem 2 5 2 2 2" xfId="35819"/>
    <cellStyle name="SAPBEXfilterItem 2 5 2 2 3" xfId="35820"/>
    <cellStyle name="SAPBEXfilterItem 2 5 2 3" xfId="35821"/>
    <cellStyle name="SAPBEXfilterItem 2 5 2 4" xfId="35822"/>
    <cellStyle name="SAPBEXfilterItem 2 5 3" xfId="35823"/>
    <cellStyle name="SAPBEXfilterItem 2 5 3 2" xfId="35824"/>
    <cellStyle name="SAPBEXfilterItem 2 5 3 2 2" xfId="35825"/>
    <cellStyle name="SAPBEXfilterItem 2 5 3 2 3" xfId="35826"/>
    <cellStyle name="SAPBEXfilterItem 2 5 3 3" xfId="35827"/>
    <cellStyle name="SAPBEXfilterItem 2 5 3 4" xfId="35828"/>
    <cellStyle name="SAPBEXfilterItem 2 5 4" xfId="35829"/>
    <cellStyle name="SAPBEXfilterItem 2 5 4 2" xfId="35830"/>
    <cellStyle name="SAPBEXfilterItem 2 5 4 2 2" xfId="35831"/>
    <cellStyle name="SAPBEXfilterItem 2 5 4 2 3" xfId="35832"/>
    <cellStyle name="SAPBEXfilterItem 2 5 4 3" xfId="35833"/>
    <cellStyle name="SAPBEXfilterItem 2 5 4 4" xfId="35834"/>
    <cellStyle name="SAPBEXfilterItem 2 5 5" xfId="35835"/>
    <cellStyle name="SAPBEXfilterItem 2 5 5 2" xfId="35836"/>
    <cellStyle name="SAPBEXfilterItem 2 5 5 2 2" xfId="35837"/>
    <cellStyle name="SAPBEXfilterItem 2 5 5 2 3" xfId="35838"/>
    <cellStyle name="SAPBEXfilterItem 2 5 5 3" xfId="35839"/>
    <cellStyle name="SAPBEXfilterItem 2 5 5 4" xfId="35840"/>
    <cellStyle name="SAPBEXfilterItem 2 5 6" xfId="35841"/>
    <cellStyle name="SAPBEXfilterItem 2 5 6 2" xfId="35842"/>
    <cellStyle name="SAPBEXfilterItem 2 5 6 2 2" xfId="35843"/>
    <cellStyle name="SAPBEXfilterItem 2 5 6 2 3" xfId="35844"/>
    <cellStyle name="SAPBEXfilterItem 2 5 6 3" xfId="35845"/>
    <cellStyle name="SAPBEXfilterItem 2 5 6 4" xfId="35846"/>
    <cellStyle name="SAPBEXfilterItem 2 5 7" xfId="35847"/>
    <cellStyle name="SAPBEXfilterItem 2 5 7 2" xfId="35848"/>
    <cellStyle name="SAPBEXfilterItem 2 5 7 3" xfId="35849"/>
    <cellStyle name="SAPBEXfilterItem 2 5 8" xfId="35850"/>
    <cellStyle name="SAPBEXfilterItem 2 5 9" xfId="35851"/>
    <cellStyle name="SAPBEXfilterItem 2 6" xfId="35852"/>
    <cellStyle name="SAPBEXfilterItem 2 6 2" xfId="35853"/>
    <cellStyle name="SAPBEXfilterItem 2 6 2 2" xfId="35854"/>
    <cellStyle name="SAPBEXfilterItem 2 6 2 3" xfId="35855"/>
    <cellStyle name="SAPBEXfilterItem 2 6 3" xfId="35856"/>
    <cellStyle name="SAPBEXfilterItem 2 6 4" xfId="35857"/>
    <cellStyle name="SAPBEXfilterItem 2 7" xfId="35858"/>
    <cellStyle name="SAPBEXfilterItem 2 7 2" xfId="35859"/>
    <cellStyle name="SAPBEXfilterItem 2 7 2 2" xfId="35860"/>
    <cellStyle name="SAPBEXfilterItem 2 7 2 3" xfId="35861"/>
    <cellStyle name="SAPBEXfilterItem 2 7 3" xfId="35862"/>
    <cellStyle name="SAPBEXfilterItem 2 7 4" xfId="35863"/>
    <cellStyle name="SAPBEXfilterItem 2 8" xfId="35864"/>
    <cellStyle name="SAPBEXfilterItem 2 8 2" xfId="35865"/>
    <cellStyle name="SAPBEXfilterItem 2 8 2 2" xfId="35866"/>
    <cellStyle name="SAPBEXfilterItem 2 8 2 3" xfId="35867"/>
    <cellStyle name="SAPBEXfilterItem 2 8 3" xfId="35868"/>
    <cellStyle name="SAPBEXfilterItem 2 8 4" xfId="35869"/>
    <cellStyle name="SAPBEXfilterItem 2 9" xfId="35870"/>
    <cellStyle name="SAPBEXfilterItem 2 9 2" xfId="35871"/>
    <cellStyle name="SAPBEXfilterItem 2 9 2 2" xfId="35872"/>
    <cellStyle name="SAPBEXfilterItem 2 9 2 3" xfId="35873"/>
    <cellStyle name="SAPBEXfilterItem 2 9 3" xfId="35874"/>
    <cellStyle name="SAPBEXfilterItem 2 9 4" xfId="35875"/>
    <cellStyle name="SAPBEXfilterItem 2_401K Summary" xfId="35876"/>
    <cellStyle name="SAPBEXfilterItem 3" xfId="35877"/>
    <cellStyle name="SAPBEXfilterItem 3 10" xfId="35878"/>
    <cellStyle name="SAPBEXfilterItem 3 10 2" xfId="35879"/>
    <cellStyle name="SAPBEXfilterItem 3 10 3" xfId="35880"/>
    <cellStyle name="SAPBEXfilterItem 3 11" xfId="35881"/>
    <cellStyle name="SAPBEXfilterItem 3 11 2" xfId="35882"/>
    <cellStyle name="SAPBEXfilterItem 3 11 2 2" xfId="35883"/>
    <cellStyle name="SAPBEXfilterItem 3 11 3" xfId="35884"/>
    <cellStyle name="SAPBEXfilterItem 3 12" xfId="35885"/>
    <cellStyle name="SAPBEXfilterItem 3 2" xfId="35886"/>
    <cellStyle name="SAPBEXfilterItem 3 2 2" xfId="35887"/>
    <cellStyle name="SAPBEXfilterItem 3 2 2 2" xfId="35888"/>
    <cellStyle name="SAPBEXfilterItem 3 2 2 2 2" xfId="35889"/>
    <cellStyle name="SAPBEXfilterItem 3 2 2 2 3" xfId="35890"/>
    <cellStyle name="SAPBEXfilterItem 3 2 2 3" xfId="35891"/>
    <cellStyle name="SAPBEXfilterItem 3 2 2 4" xfId="35892"/>
    <cellStyle name="SAPBEXfilterItem 3 2 3" xfId="35893"/>
    <cellStyle name="SAPBEXfilterItem 3 2 3 2" xfId="35894"/>
    <cellStyle name="SAPBEXfilterItem 3 2 3 2 2" xfId="35895"/>
    <cellStyle name="SAPBEXfilterItem 3 2 3 2 3" xfId="35896"/>
    <cellStyle name="SAPBEXfilterItem 3 2 3 3" xfId="35897"/>
    <cellStyle name="SAPBEXfilterItem 3 2 3 4" xfId="35898"/>
    <cellStyle name="SAPBEXfilterItem 3 2 4" xfId="35899"/>
    <cellStyle name="SAPBEXfilterItem 3 2 4 2" xfId="35900"/>
    <cellStyle name="SAPBEXfilterItem 3 2 4 2 2" xfId="35901"/>
    <cellStyle name="SAPBEXfilterItem 3 2 4 2 3" xfId="35902"/>
    <cellStyle name="SAPBEXfilterItem 3 2 4 3" xfId="35903"/>
    <cellStyle name="SAPBEXfilterItem 3 2 4 4" xfId="35904"/>
    <cellStyle name="SAPBEXfilterItem 3 2 5" xfId="35905"/>
    <cellStyle name="SAPBEXfilterItem 3 2 5 2" xfId="35906"/>
    <cellStyle name="SAPBEXfilterItem 3 2 5 2 2" xfId="35907"/>
    <cellStyle name="SAPBEXfilterItem 3 2 5 2 3" xfId="35908"/>
    <cellStyle name="SAPBEXfilterItem 3 2 5 3" xfId="35909"/>
    <cellStyle name="SAPBEXfilterItem 3 2 5 4" xfId="35910"/>
    <cellStyle name="SAPBEXfilterItem 3 2 6" xfId="35911"/>
    <cellStyle name="SAPBEXfilterItem 3 2 6 2" xfId="35912"/>
    <cellStyle name="SAPBEXfilterItem 3 2 6 2 2" xfId="35913"/>
    <cellStyle name="SAPBEXfilterItem 3 2 6 2 3" xfId="35914"/>
    <cellStyle name="SAPBEXfilterItem 3 2 6 3" xfId="35915"/>
    <cellStyle name="SAPBEXfilterItem 3 2 6 4" xfId="35916"/>
    <cellStyle name="SAPBEXfilterItem 3 2 7" xfId="35917"/>
    <cellStyle name="SAPBEXfilterItem 3 2 7 2" xfId="35918"/>
    <cellStyle name="SAPBEXfilterItem 3 2 7 3" xfId="35919"/>
    <cellStyle name="SAPBEXfilterItem 3 2 8" xfId="35920"/>
    <cellStyle name="SAPBEXfilterItem 3 2 9" xfId="35921"/>
    <cellStyle name="SAPBEXfilterItem 3 3" xfId="35922"/>
    <cellStyle name="SAPBEXfilterItem 3 3 2" xfId="35923"/>
    <cellStyle name="SAPBEXfilterItem 3 3 2 2" xfId="35924"/>
    <cellStyle name="SAPBEXfilterItem 3 3 2 2 2" xfId="35925"/>
    <cellStyle name="SAPBEXfilterItem 3 3 2 2 2 2" xfId="35926"/>
    <cellStyle name="SAPBEXfilterItem 3 3 2 2 3" xfId="35927"/>
    <cellStyle name="SAPBEXfilterItem 3 3 2 3" xfId="35928"/>
    <cellStyle name="SAPBEXfilterItem 3 3 2 3 2" xfId="35929"/>
    <cellStyle name="SAPBEXfilterItem 3 3 2 3 2 2" xfId="35930"/>
    <cellStyle name="SAPBEXfilterItem 3 3 2 3 3" xfId="35931"/>
    <cellStyle name="SAPBEXfilterItem 3 3 2 4" xfId="35932"/>
    <cellStyle name="SAPBEXfilterItem 3 3 2 4 2" xfId="35933"/>
    <cellStyle name="SAPBEXfilterItem 3 3 2 5" xfId="35934"/>
    <cellStyle name="SAPBEXfilterItem 3 3 2 5 2" xfId="35935"/>
    <cellStyle name="SAPBEXfilterItem 3 3 2 6" xfId="35936"/>
    <cellStyle name="SAPBEXfilterItem 3 3 3" xfId="35937"/>
    <cellStyle name="SAPBEXfilterItem 3 3 3 2" xfId="35938"/>
    <cellStyle name="SAPBEXfilterItem 3 3 3 2 2" xfId="35939"/>
    <cellStyle name="SAPBEXfilterItem 3 3 3 2 2 2" xfId="35940"/>
    <cellStyle name="SAPBEXfilterItem 3 3 3 2 3" xfId="35941"/>
    <cellStyle name="SAPBEXfilterItem 3 3 3 3" xfId="35942"/>
    <cellStyle name="SAPBEXfilterItem 3 3 3 3 2" xfId="35943"/>
    <cellStyle name="SAPBEXfilterItem 3 3 3 3 2 2" xfId="35944"/>
    <cellStyle name="SAPBEXfilterItem 3 3 3 3 3" xfId="35945"/>
    <cellStyle name="SAPBEXfilterItem 3 3 3 4" xfId="35946"/>
    <cellStyle name="SAPBEXfilterItem 3 3 3 4 2" xfId="35947"/>
    <cellStyle name="SAPBEXfilterItem 3 3 3 5" xfId="35948"/>
    <cellStyle name="SAPBEXfilterItem 3 3 3 5 2" xfId="35949"/>
    <cellStyle name="SAPBEXfilterItem 3 3 3 6" xfId="35950"/>
    <cellStyle name="SAPBEXfilterItem 3 3 4" xfId="35951"/>
    <cellStyle name="SAPBEXfilterItem 3 3 4 2" xfId="35952"/>
    <cellStyle name="SAPBEXfilterItem 3 3 4 2 2" xfId="35953"/>
    <cellStyle name="SAPBEXfilterItem 3 3 4 2 3" xfId="35954"/>
    <cellStyle name="SAPBEXfilterItem 3 3 4 3" xfId="35955"/>
    <cellStyle name="SAPBEXfilterItem 3 3 4 4" xfId="35956"/>
    <cellStyle name="SAPBEXfilterItem 3 3 5" xfId="35957"/>
    <cellStyle name="SAPBEXfilterItem 3 3 5 2" xfId="35958"/>
    <cellStyle name="SAPBEXfilterItem 3 3 5 2 2" xfId="35959"/>
    <cellStyle name="SAPBEXfilterItem 3 3 5 2 3" xfId="35960"/>
    <cellStyle name="SAPBEXfilterItem 3 3 5 3" xfId="35961"/>
    <cellStyle name="SAPBEXfilterItem 3 3 5 4" xfId="35962"/>
    <cellStyle name="SAPBEXfilterItem 3 3 6" xfId="35963"/>
    <cellStyle name="SAPBEXfilterItem 3 3 6 2" xfId="35964"/>
    <cellStyle name="SAPBEXfilterItem 3 3 6 2 2" xfId="35965"/>
    <cellStyle name="SAPBEXfilterItem 3 3 6 2 3" xfId="35966"/>
    <cellStyle name="SAPBEXfilterItem 3 3 6 3" xfId="35967"/>
    <cellStyle name="SAPBEXfilterItem 3 3 6 4" xfId="35968"/>
    <cellStyle name="SAPBEXfilterItem 3 3 7" xfId="35969"/>
    <cellStyle name="SAPBEXfilterItem 3 3 7 2" xfId="35970"/>
    <cellStyle name="SAPBEXfilterItem 3 3 7 3" xfId="35971"/>
    <cellStyle name="SAPBEXfilterItem 3 3 8" xfId="35972"/>
    <cellStyle name="SAPBEXfilterItem 3 3 9" xfId="35973"/>
    <cellStyle name="SAPBEXfilterItem 3 3_Other Benefits Allocation %" xfId="35974"/>
    <cellStyle name="SAPBEXfilterItem 3 4" xfId="35975"/>
    <cellStyle name="SAPBEXfilterItem 3 4 2" xfId="35976"/>
    <cellStyle name="SAPBEXfilterItem 3 4 2 2" xfId="35977"/>
    <cellStyle name="SAPBEXfilterItem 3 4 2 2 2" xfId="35978"/>
    <cellStyle name="SAPBEXfilterItem 3 4 2 2 3" xfId="35979"/>
    <cellStyle name="SAPBEXfilterItem 3 4 2 3" xfId="35980"/>
    <cellStyle name="SAPBEXfilterItem 3 4 2 4" xfId="35981"/>
    <cellStyle name="SAPBEXfilterItem 3 4 3" xfId="35982"/>
    <cellStyle name="SAPBEXfilterItem 3 4 3 2" xfId="35983"/>
    <cellStyle name="SAPBEXfilterItem 3 4 3 2 2" xfId="35984"/>
    <cellStyle name="SAPBEXfilterItem 3 4 3 2 3" xfId="35985"/>
    <cellStyle name="SAPBEXfilterItem 3 4 3 3" xfId="35986"/>
    <cellStyle name="SAPBEXfilterItem 3 4 3 4" xfId="35987"/>
    <cellStyle name="SAPBEXfilterItem 3 4 4" xfId="35988"/>
    <cellStyle name="SAPBEXfilterItem 3 4 4 2" xfId="35989"/>
    <cellStyle name="SAPBEXfilterItem 3 4 4 2 2" xfId="35990"/>
    <cellStyle name="SAPBEXfilterItem 3 4 4 2 3" xfId="35991"/>
    <cellStyle name="SAPBEXfilterItem 3 4 4 3" xfId="35992"/>
    <cellStyle name="SAPBEXfilterItem 3 4 4 4" xfId="35993"/>
    <cellStyle name="SAPBEXfilterItem 3 4 5" xfId="35994"/>
    <cellStyle name="SAPBEXfilterItem 3 4 5 2" xfId="35995"/>
    <cellStyle name="SAPBEXfilterItem 3 4 5 2 2" xfId="35996"/>
    <cellStyle name="SAPBEXfilterItem 3 4 5 2 3" xfId="35997"/>
    <cellStyle name="SAPBEXfilterItem 3 4 5 3" xfId="35998"/>
    <cellStyle name="SAPBEXfilterItem 3 4 5 4" xfId="35999"/>
    <cellStyle name="SAPBEXfilterItem 3 4 6" xfId="36000"/>
    <cellStyle name="SAPBEXfilterItem 3 4 6 2" xfId="36001"/>
    <cellStyle name="SAPBEXfilterItem 3 4 6 2 2" xfId="36002"/>
    <cellStyle name="SAPBEXfilterItem 3 4 6 2 3" xfId="36003"/>
    <cellStyle name="SAPBEXfilterItem 3 4 6 3" xfId="36004"/>
    <cellStyle name="SAPBEXfilterItem 3 4 6 4" xfId="36005"/>
    <cellStyle name="SAPBEXfilterItem 3 4 7" xfId="36006"/>
    <cellStyle name="SAPBEXfilterItem 3 4 7 2" xfId="36007"/>
    <cellStyle name="SAPBEXfilterItem 3 4 7 3" xfId="36008"/>
    <cellStyle name="SAPBEXfilterItem 3 4 8" xfId="36009"/>
    <cellStyle name="SAPBEXfilterItem 3 4 9" xfId="36010"/>
    <cellStyle name="SAPBEXfilterItem 3 5" xfId="36011"/>
    <cellStyle name="SAPBEXfilterItem 3 5 2" xfId="36012"/>
    <cellStyle name="SAPBEXfilterItem 3 5 2 2" xfId="36013"/>
    <cellStyle name="SAPBEXfilterItem 3 5 2 3" xfId="36014"/>
    <cellStyle name="SAPBEXfilterItem 3 5 3" xfId="36015"/>
    <cellStyle name="SAPBEXfilterItem 3 5 4" xfId="36016"/>
    <cellStyle name="SAPBEXfilterItem 3 6" xfId="36017"/>
    <cellStyle name="SAPBEXfilterItem 3 6 2" xfId="36018"/>
    <cellStyle name="SAPBEXfilterItem 3 6 2 2" xfId="36019"/>
    <cellStyle name="SAPBEXfilterItem 3 6 2 3" xfId="36020"/>
    <cellStyle name="SAPBEXfilterItem 3 6 3" xfId="36021"/>
    <cellStyle name="SAPBEXfilterItem 3 6 4" xfId="36022"/>
    <cellStyle name="SAPBEXfilterItem 3 7" xfId="36023"/>
    <cellStyle name="SAPBEXfilterItem 3 7 2" xfId="36024"/>
    <cellStyle name="SAPBEXfilterItem 3 7 2 2" xfId="36025"/>
    <cellStyle name="SAPBEXfilterItem 3 7 2 3" xfId="36026"/>
    <cellStyle name="SAPBEXfilterItem 3 7 3" xfId="36027"/>
    <cellStyle name="SAPBEXfilterItem 3 7 4" xfId="36028"/>
    <cellStyle name="SAPBEXfilterItem 3 8" xfId="36029"/>
    <cellStyle name="SAPBEXfilterItem 3 8 2" xfId="36030"/>
    <cellStyle name="SAPBEXfilterItem 3 8 2 2" xfId="36031"/>
    <cellStyle name="SAPBEXfilterItem 3 8 2 3" xfId="36032"/>
    <cellStyle name="SAPBEXfilterItem 3 8 3" xfId="36033"/>
    <cellStyle name="SAPBEXfilterItem 3 8 4" xfId="36034"/>
    <cellStyle name="SAPBEXfilterItem 3 9" xfId="36035"/>
    <cellStyle name="SAPBEXfilterItem 3 9 2" xfId="36036"/>
    <cellStyle name="SAPBEXfilterItem 3 9 2 2" xfId="36037"/>
    <cellStyle name="SAPBEXfilterItem 3 9 2 3" xfId="36038"/>
    <cellStyle name="SAPBEXfilterItem 3 9 3" xfId="36039"/>
    <cellStyle name="SAPBEXfilterItem 3 9 4" xfId="36040"/>
    <cellStyle name="SAPBEXfilterItem 3_401K Summary" xfId="36041"/>
    <cellStyle name="SAPBEXfilterItem 4" xfId="36042"/>
    <cellStyle name="SAPBEXfilterItem 4 2" xfId="36043"/>
    <cellStyle name="SAPBEXfilterItem 4 2 2" xfId="36044"/>
    <cellStyle name="SAPBEXfilterItem 4 2 2 2" xfId="36045"/>
    <cellStyle name="SAPBEXfilterItem 4 2 2 3" xfId="36046"/>
    <cellStyle name="SAPBEXfilterItem 4 2 3" xfId="36047"/>
    <cellStyle name="SAPBEXfilterItem 4 2 4" xfId="36048"/>
    <cellStyle name="SAPBEXfilterItem 4 3" xfId="36049"/>
    <cellStyle name="SAPBEXfilterItem 4 3 2" xfId="36050"/>
    <cellStyle name="SAPBEXfilterItem 4 3 2 2" xfId="36051"/>
    <cellStyle name="SAPBEXfilterItem 4 3 2 3" xfId="36052"/>
    <cellStyle name="SAPBEXfilterItem 4 3 3" xfId="36053"/>
    <cellStyle name="SAPBEXfilterItem 4 3 4" xfId="36054"/>
    <cellStyle name="SAPBEXfilterItem 4 4" xfId="36055"/>
    <cellStyle name="SAPBEXfilterItem 4 4 2" xfId="36056"/>
    <cellStyle name="SAPBEXfilterItem 4 4 2 2" xfId="36057"/>
    <cellStyle name="SAPBEXfilterItem 4 4 2 3" xfId="36058"/>
    <cellStyle name="SAPBEXfilterItem 4 4 3" xfId="36059"/>
    <cellStyle name="SAPBEXfilterItem 4 4 4" xfId="36060"/>
    <cellStyle name="SAPBEXfilterItem 4 5" xfId="36061"/>
    <cellStyle name="SAPBEXfilterItem 4 5 2" xfId="36062"/>
    <cellStyle name="SAPBEXfilterItem 4 5 2 2" xfId="36063"/>
    <cellStyle name="SAPBEXfilterItem 4 5 2 3" xfId="36064"/>
    <cellStyle name="SAPBEXfilterItem 4 5 3" xfId="36065"/>
    <cellStyle name="SAPBEXfilterItem 4 5 4" xfId="36066"/>
    <cellStyle name="SAPBEXfilterItem 4 6" xfId="36067"/>
    <cellStyle name="SAPBEXfilterItem 4 6 2" xfId="36068"/>
    <cellStyle name="SAPBEXfilterItem 4 6 2 2" xfId="36069"/>
    <cellStyle name="SAPBEXfilterItem 4 6 2 3" xfId="36070"/>
    <cellStyle name="SAPBEXfilterItem 4 6 3" xfId="36071"/>
    <cellStyle name="SAPBEXfilterItem 4 6 4" xfId="36072"/>
    <cellStyle name="SAPBEXfilterItem 4 7" xfId="36073"/>
    <cellStyle name="SAPBEXfilterItem 4 7 2" xfId="36074"/>
    <cellStyle name="SAPBEXfilterItem 4 7 3" xfId="36075"/>
    <cellStyle name="SAPBEXfilterItem 4 8" xfId="36076"/>
    <cellStyle name="SAPBEXfilterItem 4 9" xfId="36077"/>
    <cellStyle name="SAPBEXfilterItem 4_Other Benefits Allocation %" xfId="36078"/>
    <cellStyle name="SAPBEXfilterItem 5" xfId="36079"/>
    <cellStyle name="SAPBEXfilterItem 5 2" xfId="36080"/>
    <cellStyle name="SAPBEXfilterItem 5 2 2" xfId="36081"/>
    <cellStyle name="SAPBEXfilterItem 5 2 2 2" xfId="36082"/>
    <cellStyle name="SAPBEXfilterItem 5 2 2 3" xfId="36083"/>
    <cellStyle name="SAPBEXfilterItem 5 2 3" xfId="36084"/>
    <cellStyle name="SAPBEXfilterItem 5 2 4" xfId="36085"/>
    <cellStyle name="SAPBEXfilterItem 5 3" xfId="36086"/>
    <cellStyle name="SAPBEXfilterItem 5 3 2" xfId="36087"/>
    <cellStyle name="SAPBEXfilterItem 5 3 2 2" xfId="36088"/>
    <cellStyle name="SAPBEXfilterItem 5 3 2 3" xfId="36089"/>
    <cellStyle name="SAPBEXfilterItem 5 3 3" xfId="36090"/>
    <cellStyle name="SAPBEXfilterItem 5 3 4" xfId="36091"/>
    <cellStyle name="SAPBEXfilterItem 5 4" xfId="36092"/>
    <cellStyle name="SAPBEXfilterItem 5 4 2" xfId="36093"/>
    <cellStyle name="SAPBEXfilterItem 5 4 2 2" xfId="36094"/>
    <cellStyle name="SAPBEXfilterItem 5 4 2 3" xfId="36095"/>
    <cellStyle name="SAPBEXfilterItem 5 4 3" xfId="36096"/>
    <cellStyle name="SAPBEXfilterItem 5 4 4" xfId="36097"/>
    <cellStyle name="SAPBEXfilterItem 5 5" xfId="36098"/>
    <cellStyle name="SAPBEXfilterItem 5 5 2" xfId="36099"/>
    <cellStyle name="SAPBEXfilterItem 5 5 2 2" xfId="36100"/>
    <cellStyle name="SAPBEXfilterItem 5 5 2 3" xfId="36101"/>
    <cellStyle name="SAPBEXfilterItem 5 5 3" xfId="36102"/>
    <cellStyle name="SAPBEXfilterItem 5 5 4" xfId="36103"/>
    <cellStyle name="SAPBEXfilterItem 5 6" xfId="36104"/>
    <cellStyle name="SAPBEXfilterItem 5 6 2" xfId="36105"/>
    <cellStyle name="SAPBEXfilterItem 5 6 2 2" xfId="36106"/>
    <cellStyle name="SAPBEXfilterItem 5 6 2 3" xfId="36107"/>
    <cellStyle name="SAPBEXfilterItem 5 6 3" xfId="36108"/>
    <cellStyle name="SAPBEXfilterItem 5 6 4" xfId="36109"/>
    <cellStyle name="SAPBEXfilterItem 5 7" xfId="36110"/>
    <cellStyle name="SAPBEXfilterItem 5 7 2" xfId="36111"/>
    <cellStyle name="SAPBEXfilterItem 5 7 3" xfId="36112"/>
    <cellStyle name="SAPBEXfilterItem 5 8" xfId="36113"/>
    <cellStyle name="SAPBEXfilterItem 5 9" xfId="36114"/>
    <cellStyle name="SAPBEXfilterItem 5_Other Benefits Allocation %" xfId="36115"/>
    <cellStyle name="SAPBEXfilterItem 6" xfId="36116"/>
    <cellStyle name="SAPBEXfilterItem 6 10" xfId="63337"/>
    <cellStyle name="SAPBEXfilterItem 6 2" xfId="36117"/>
    <cellStyle name="SAPBEXfilterItem 6 2 2" xfId="36118"/>
    <cellStyle name="SAPBEXfilterItem 6 2 2 2" xfId="36119"/>
    <cellStyle name="SAPBEXfilterItem 6 2 2 3" xfId="36120"/>
    <cellStyle name="SAPBEXfilterItem 6 2 3" xfId="36121"/>
    <cellStyle name="SAPBEXfilterItem 6 2 4" xfId="36122"/>
    <cellStyle name="SAPBEXfilterItem 6 3" xfId="36123"/>
    <cellStyle name="SAPBEXfilterItem 6 3 2" xfId="36124"/>
    <cellStyle name="SAPBEXfilterItem 6 3 2 2" xfId="36125"/>
    <cellStyle name="SAPBEXfilterItem 6 3 2 3" xfId="36126"/>
    <cellStyle name="SAPBEXfilterItem 6 3 3" xfId="36127"/>
    <cellStyle name="SAPBEXfilterItem 6 3 4" xfId="36128"/>
    <cellStyle name="SAPBEXfilterItem 6 4" xfId="36129"/>
    <cellStyle name="SAPBEXfilterItem 6 4 2" xfId="36130"/>
    <cellStyle name="SAPBEXfilterItem 6 4 2 2" xfId="36131"/>
    <cellStyle name="SAPBEXfilterItem 6 4 2 3" xfId="36132"/>
    <cellStyle name="SAPBEXfilterItem 6 4 3" xfId="36133"/>
    <cellStyle name="SAPBEXfilterItem 6 4 4" xfId="36134"/>
    <cellStyle name="SAPBEXfilterItem 6 5" xfId="36135"/>
    <cellStyle name="SAPBEXfilterItem 6 5 2" xfId="36136"/>
    <cellStyle name="SAPBEXfilterItem 6 5 2 2" xfId="36137"/>
    <cellStyle name="SAPBEXfilterItem 6 5 2 3" xfId="36138"/>
    <cellStyle name="SAPBEXfilterItem 6 5 3" xfId="36139"/>
    <cellStyle name="SAPBEXfilterItem 6 5 4" xfId="36140"/>
    <cellStyle name="SAPBEXfilterItem 6 6" xfId="36141"/>
    <cellStyle name="SAPBEXfilterItem 6 6 2" xfId="36142"/>
    <cellStyle name="SAPBEXfilterItem 6 6 2 2" xfId="36143"/>
    <cellStyle name="SAPBEXfilterItem 6 6 2 3" xfId="36144"/>
    <cellStyle name="SAPBEXfilterItem 6 6 3" xfId="36145"/>
    <cellStyle name="SAPBEXfilterItem 6 6 4" xfId="36146"/>
    <cellStyle name="SAPBEXfilterItem 6 7" xfId="36147"/>
    <cellStyle name="SAPBEXfilterItem 6 7 2" xfId="36148"/>
    <cellStyle name="SAPBEXfilterItem 6 7 3" xfId="36149"/>
    <cellStyle name="SAPBEXfilterItem 6 8" xfId="36150"/>
    <cellStyle name="SAPBEXfilterItem 6 9" xfId="36151"/>
    <cellStyle name="SAPBEXfilterItem 6_Other Benefits Allocation %" xfId="36152"/>
    <cellStyle name="SAPBEXfilterItem 7" xfId="36153"/>
    <cellStyle name="SAPBEXfilterItem 7 2" xfId="36154"/>
    <cellStyle name="SAPBEXfilterItem 7 2 2" xfId="36155"/>
    <cellStyle name="SAPBEXfilterItem 7 2 3" xfId="36156"/>
    <cellStyle name="SAPBEXfilterItem 7 3" xfId="36157"/>
    <cellStyle name="SAPBEXfilterItem 7 4" xfId="36158"/>
    <cellStyle name="SAPBEXfilterItem 7_Other Benefits Allocation %" xfId="36159"/>
    <cellStyle name="SAPBEXfilterItem 8" xfId="36160"/>
    <cellStyle name="SAPBEXfilterItem 8 2" xfId="36161"/>
    <cellStyle name="SAPBEXfilterItem 8 2 2" xfId="36162"/>
    <cellStyle name="SAPBEXfilterItem 8 2 3" xfId="36163"/>
    <cellStyle name="SAPBEXfilterItem 8 3" xfId="36164"/>
    <cellStyle name="SAPBEXfilterItem 8 4" xfId="36165"/>
    <cellStyle name="SAPBEXfilterItem 8_Other Benefits Allocation %" xfId="36166"/>
    <cellStyle name="SAPBEXfilterItem 9" xfId="36167"/>
    <cellStyle name="SAPBEXfilterItem 9 2" xfId="36168"/>
    <cellStyle name="SAPBEXfilterItem 9 2 2" xfId="36169"/>
    <cellStyle name="SAPBEXfilterItem 9 2 3" xfId="36170"/>
    <cellStyle name="SAPBEXfilterItem 9 3" xfId="36171"/>
    <cellStyle name="SAPBEXfilterItem 9 4" xfId="36172"/>
    <cellStyle name="SAPBEXfilterItem_01-13 NEE  F&amp;O Prelim" xfId="36173"/>
    <cellStyle name="SAPBEXfilterText" xfId="36174"/>
    <cellStyle name="SAPBEXfilterText 10" xfId="36175"/>
    <cellStyle name="SAPBEXfilterText 10 2" xfId="36176"/>
    <cellStyle name="SAPBEXfilterText 10 3" xfId="36177"/>
    <cellStyle name="SAPBEXfilterText 10_Other Benefits Allocation %" xfId="36178"/>
    <cellStyle name="SAPBEXfilterText 11" xfId="36179"/>
    <cellStyle name="SAPBEXfilterText 12" xfId="36180"/>
    <cellStyle name="SAPBEXfilterText 13" xfId="36181"/>
    <cellStyle name="SAPBEXfilterText 14" xfId="36182"/>
    <cellStyle name="SAPBEXfilterText 15" xfId="36183"/>
    <cellStyle name="SAPBEXfilterText 16" xfId="36184"/>
    <cellStyle name="SAPBEXfilterText 17" xfId="36185"/>
    <cellStyle name="SAPBEXfilterText 18" xfId="36186"/>
    <cellStyle name="SAPBEXfilterText 19" xfId="36187"/>
    <cellStyle name="SAPBEXfilterText 2" xfId="36188"/>
    <cellStyle name="SAPBEXfilterText 2 10" xfId="36189"/>
    <cellStyle name="SAPBEXfilterText 2 11" xfId="36190"/>
    <cellStyle name="SAPBEXfilterText 2 11 2" xfId="36191"/>
    <cellStyle name="SAPBEXfilterText 2 11 2 2" xfId="36192"/>
    <cellStyle name="SAPBEXfilterText 2 11 3" xfId="36193"/>
    <cellStyle name="SAPBEXfilterText 2 12" xfId="36194"/>
    <cellStyle name="SAPBEXfilterText 2 2" xfId="36195"/>
    <cellStyle name="SAPBEXfilterText 2 2 2" xfId="36196"/>
    <cellStyle name="SAPBEXfilterText 2 2 2 2" xfId="36197"/>
    <cellStyle name="SAPBEXfilterText 2 2 2 2 2" xfId="36198"/>
    <cellStyle name="SAPBEXfilterText 2 2 2 2 2 2" xfId="36199"/>
    <cellStyle name="SAPBEXfilterText 2 2 2 2 2 2 2" xfId="36200"/>
    <cellStyle name="SAPBEXfilterText 2 2 2 2 2 3" xfId="36201"/>
    <cellStyle name="SAPBEXfilterText 2 2 2 2 3" xfId="36202"/>
    <cellStyle name="SAPBEXfilterText 2 2 2 2 3 2" xfId="36203"/>
    <cellStyle name="SAPBEXfilterText 2 2 2 2 3 2 2" xfId="36204"/>
    <cellStyle name="SAPBEXfilterText 2 2 2 2 3 3" xfId="36205"/>
    <cellStyle name="SAPBEXfilterText 2 2 2 2 4" xfId="36206"/>
    <cellStyle name="SAPBEXfilterText 2 2 2 2 4 2" xfId="36207"/>
    <cellStyle name="SAPBEXfilterText 2 2 2 2 5" xfId="36208"/>
    <cellStyle name="SAPBEXfilterText 2 2 2 2 5 2" xfId="36209"/>
    <cellStyle name="SAPBEXfilterText 2 2 2 2 6" xfId="36210"/>
    <cellStyle name="SAPBEXfilterText 2 2 2 3" xfId="36211"/>
    <cellStyle name="SAPBEXfilterText 2 2 2 3 2" xfId="36212"/>
    <cellStyle name="SAPBEXfilterText 2 2 2 3 2 2" xfId="36213"/>
    <cellStyle name="SAPBEXfilterText 2 2 2 3 2 2 2" xfId="36214"/>
    <cellStyle name="SAPBEXfilterText 2 2 2 3 2 3" xfId="36215"/>
    <cellStyle name="SAPBEXfilterText 2 2 2 3 3" xfId="36216"/>
    <cellStyle name="SAPBEXfilterText 2 2 2 3 3 2" xfId="36217"/>
    <cellStyle name="SAPBEXfilterText 2 2 2 3 3 2 2" xfId="36218"/>
    <cellStyle name="SAPBEXfilterText 2 2 2 3 3 3" xfId="36219"/>
    <cellStyle name="SAPBEXfilterText 2 2 2 3 4" xfId="36220"/>
    <cellStyle name="SAPBEXfilterText 2 2 2 3 4 2" xfId="36221"/>
    <cellStyle name="SAPBEXfilterText 2 2 2 3 5" xfId="36222"/>
    <cellStyle name="SAPBEXfilterText 2 2 2 3 5 2" xfId="36223"/>
    <cellStyle name="SAPBEXfilterText 2 2 2 3 6" xfId="36224"/>
    <cellStyle name="SAPBEXfilterText 2 2 2 4" xfId="36225"/>
    <cellStyle name="SAPBEXfilterText 2 2 2 4 2" xfId="36226"/>
    <cellStyle name="SAPBEXfilterText 2 2 2 4 2 2" xfId="36227"/>
    <cellStyle name="SAPBEXfilterText 2 2 2 4 3" xfId="36228"/>
    <cellStyle name="SAPBEXfilterText 2 2 2 5" xfId="36229"/>
    <cellStyle name="SAPBEXfilterText 2 2 2 5 2" xfId="36230"/>
    <cellStyle name="SAPBEXfilterText 2 2 2 5 2 2" xfId="36231"/>
    <cellStyle name="SAPBEXfilterText 2 2 2 5 3" xfId="36232"/>
    <cellStyle name="SAPBEXfilterText 2 2 2 6" xfId="36233"/>
    <cellStyle name="SAPBEXfilterText 2 2 2 6 2" xfId="36234"/>
    <cellStyle name="SAPBEXfilterText 2 2 2 7" xfId="36235"/>
    <cellStyle name="SAPBEXfilterText 2 2 2 7 2" xfId="36236"/>
    <cellStyle name="SAPBEXfilterText 2 2 2 8" xfId="36237"/>
    <cellStyle name="SAPBEXfilterText 2 2 2_Other Benefits Allocation %" xfId="36238"/>
    <cellStyle name="SAPBEXfilterText 2 2 3" xfId="36239"/>
    <cellStyle name="SAPBEXfilterText 2 2 3 2" xfId="36240"/>
    <cellStyle name="SAPBEXfilterText 2 2 3 2 2" xfId="36241"/>
    <cellStyle name="SAPBEXfilterText 2 2 3 3" xfId="36242"/>
    <cellStyle name="SAPBEXfilterText 2 2 4" xfId="36243"/>
    <cellStyle name="SAPBEXfilterText 2 2_Other Benefits Allocation %" xfId="36244"/>
    <cellStyle name="SAPBEXfilterText 2 3" xfId="36245"/>
    <cellStyle name="SAPBEXfilterText 2 3 2" xfId="36246"/>
    <cellStyle name="SAPBEXfilterText 2 3 2 2" xfId="36247"/>
    <cellStyle name="SAPBEXfilterText 2 3 2 2 2" xfId="36248"/>
    <cellStyle name="SAPBEXfilterText 2 3 2 2 2 2" xfId="36249"/>
    <cellStyle name="SAPBEXfilterText 2 3 2 2 2 2 2" xfId="36250"/>
    <cellStyle name="SAPBEXfilterText 2 3 2 2 2 3" xfId="36251"/>
    <cellStyle name="SAPBEXfilterText 2 3 2 2 3" xfId="36252"/>
    <cellStyle name="SAPBEXfilterText 2 3 2 2 3 2" xfId="36253"/>
    <cellStyle name="SAPBEXfilterText 2 3 2 2 3 2 2" xfId="36254"/>
    <cellStyle name="SAPBEXfilterText 2 3 2 2 3 3" xfId="36255"/>
    <cellStyle name="SAPBEXfilterText 2 3 2 2 4" xfId="36256"/>
    <cellStyle name="SAPBEXfilterText 2 3 2 2 4 2" xfId="36257"/>
    <cellStyle name="SAPBEXfilterText 2 3 2 2 5" xfId="36258"/>
    <cellStyle name="SAPBEXfilterText 2 3 2 2 5 2" xfId="36259"/>
    <cellStyle name="SAPBEXfilterText 2 3 2 2 6" xfId="36260"/>
    <cellStyle name="SAPBEXfilterText 2 3 2 3" xfId="36261"/>
    <cellStyle name="SAPBEXfilterText 2 3 2 3 2" xfId="36262"/>
    <cellStyle name="SAPBEXfilterText 2 3 2 3 2 2" xfId="36263"/>
    <cellStyle name="SAPBEXfilterText 2 3 2 3 2 2 2" xfId="36264"/>
    <cellStyle name="SAPBEXfilterText 2 3 2 3 2 3" xfId="36265"/>
    <cellStyle name="SAPBEXfilterText 2 3 2 3 3" xfId="36266"/>
    <cellStyle name="SAPBEXfilterText 2 3 2 3 3 2" xfId="36267"/>
    <cellStyle name="SAPBEXfilterText 2 3 2 3 3 2 2" xfId="36268"/>
    <cellStyle name="SAPBEXfilterText 2 3 2 3 3 3" xfId="36269"/>
    <cellStyle name="SAPBEXfilterText 2 3 2 3 4" xfId="36270"/>
    <cellStyle name="SAPBEXfilterText 2 3 2 3 4 2" xfId="36271"/>
    <cellStyle name="SAPBEXfilterText 2 3 2 3 5" xfId="36272"/>
    <cellStyle name="SAPBEXfilterText 2 3 2 3 5 2" xfId="36273"/>
    <cellStyle name="SAPBEXfilterText 2 3 2 3 6" xfId="36274"/>
    <cellStyle name="SAPBEXfilterText 2 3 2 4" xfId="36275"/>
    <cellStyle name="SAPBEXfilterText 2 3 2 4 2" xfId="36276"/>
    <cellStyle name="SAPBEXfilterText 2 3 2 4 2 2" xfId="36277"/>
    <cellStyle name="SAPBEXfilterText 2 3 2 4 3" xfId="36278"/>
    <cellStyle name="SAPBEXfilterText 2 3 2 5" xfId="36279"/>
    <cellStyle name="SAPBEXfilterText 2 3 2 5 2" xfId="36280"/>
    <cellStyle name="SAPBEXfilterText 2 3 2 5 2 2" xfId="36281"/>
    <cellStyle name="SAPBEXfilterText 2 3 2 5 3" xfId="36282"/>
    <cellStyle name="SAPBEXfilterText 2 3 2 6" xfId="36283"/>
    <cellStyle name="SAPBEXfilterText 2 3 2 6 2" xfId="36284"/>
    <cellStyle name="SAPBEXfilterText 2 3 2 7" xfId="36285"/>
    <cellStyle name="SAPBEXfilterText 2 3 2 7 2" xfId="36286"/>
    <cellStyle name="SAPBEXfilterText 2 3 2 8" xfId="36287"/>
    <cellStyle name="SAPBEXfilterText 2 3 2_Other Benefits Allocation %" xfId="36288"/>
    <cellStyle name="SAPBEXfilterText 2 3 3" xfId="36289"/>
    <cellStyle name="SAPBEXfilterText 2 3 3 2" xfId="36290"/>
    <cellStyle name="SAPBEXfilterText 2 3 3 2 2" xfId="36291"/>
    <cellStyle name="SAPBEXfilterText 2 3 3 3" xfId="36292"/>
    <cellStyle name="SAPBEXfilterText 2 3 4" xfId="36293"/>
    <cellStyle name="SAPBEXfilterText 2 3_Other Benefits Allocation %" xfId="36294"/>
    <cellStyle name="SAPBEXfilterText 2 4" xfId="36295"/>
    <cellStyle name="SAPBEXfilterText 2 4 2" xfId="36296"/>
    <cellStyle name="SAPBEXfilterText 2 5" xfId="36297"/>
    <cellStyle name="SAPBEXfilterText 2 5 2" xfId="36298"/>
    <cellStyle name="SAPBEXfilterText 2 5 2 2" xfId="36299"/>
    <cellStyle name="SAPBEXfilterText 2 5 2 2 2" xfId="36300"/>
    <cellStyle name="SAPBEXfilterText 2 5 2 2 2 2" xfId="36301"/>
    <cellStyle name="SAPBEXfilterText 2 5 2 2 3" xfId="36302"/>
    <cellStyle name="SAPBEXfilterText 2 5 2 3" xfId="36303"/>
    <cellStyle name="SAPBEXfilterText 2 5 2 3 2" xfId="36304"/>
    <cellStyle name="SAPBEXfilterText 2 5 2 3 2 2" xfId="36305"/>
    <cellStyle name="SAPBEXfilterText 2 5 2 3 3" xfId="36306"/>
    <cellStyle name="SAPBEXfilterText 2 5 2 4" xfId="36307"/>
    <cellStyle name="SAPBEXfilterText 2 5 2 4 2" xfId="36308"/>
    <cellStyle name="SAPBEXfilterText 2 5 2 5" xfId="36309"/>
    <cellStyle name="SAPBEXfilterText 2 5 2 5 2" xfId="36310"/>
    <cellStyle name="SAPBEXfilterText 2 5 2 6" xfId="36311"/>
    <cellStyle name="SAPBEXfilterText 2 5 3" xfId="36312"/>
    <cellStyle name="SAPBEXfilterText 2 5 3 2" xfId="36313"/>
    <cellStyle name="SAPBEXfilterText 2 5 3 2 2" xfId="36314"/>
    <cellStyle name="SAPBEXfilterText 2 5 3 2 2 2" xfId="36315"/>
    <cellStyle name="SAPBEXfilterText 2 5 3 2 3" xfId="36316"/>
    <cellStyle name="SAPBEXfilterText 2 5 3 3" xfId="36317"/>
    <cellStyle name="SAPBEXfilterText 2 5 3 3 2" xfId="36318"/>
    <cellStyle name="SAPBEXfilterText 2 5 3 3 2 2" xfId="36319"/>
    <cellStyle name="SAPBEXfilterText 2 5 3 3 3" xfId="36320"/>
    <cellStyle name="SAPBEXfilterText 2 5 3 4" xfId="36321"/>
    <cellStyle name="SAPBEXfilterText 2 5 3 4 2" xfId="36322"/>
    <cellStyle name="SAPBEXfilterText 2 5 3 5" xfId="36323"/>
    <cellStyle name="SAPBEXfilterText 2 5 3 5 2" xfId="36324"/>
    <cellStyle name="SAPBEXfilterText 2 5 3 6" xfId="36325"/>
    <cellStyle name="SAPBEXfilterText 2 5 4" xfId="36326"/>
    <cellStyle name="SAPBEXfilterText 2 5 4 2" xfId="36327"/>
    <cellStyle name="SAPBEXfilterText 2 5 4 2 2" xfId="36328"/>
    <cellStyle name="SAPBEXfilterText 2 5 4 3" xfId="36329"/>
    <cellStyle name="SAPBEXfilterText 2 5 5" xfId="36330"/>
    <cellStyle name="SAPBEXfilterText 2 5 5 2" xfId="36331"/>
    <cellStyle name="SAPBEXfilterText 2 5 5 2 2" xfId="36332"/>
    <cellStyle name="SAPBEXfilterText 2 5 5 3" xfId="36333"/>
    <cellStyle name="SAPBEXfilterText 2 5 6" xfId="36334"/>
    <cellStyle name="SAPBEXfilterText 2 5 6 2" xfId="36335"/>
    <cellStyle name="SAPBEXfilterText 2 5 7" xfId="36336"/>
    <cellStyle name="SAPBEXfilterText 2 5 7 2" xfId="36337"/>
    <cellStyle name="SAPBEXfilterText 2 5 8" xfId="36338"/>
    <cellStyle name="SAPBEXfilterText 2 5_Other Benefits Allocation %" xfId="36339"/>
    <cellStyle name="SAPBEXfilterText 2 6" xfId="36340"/>
    <cellStyle name="SAPBEXfilterText 2 7" xfId="36341"/>
    <cellStyle name="SAPBEXfilterText 2 8" xfId="36342"/>
    <cellStyle name="SAPBEXfilterText 2 9" xfId="36343"/>
    <cellStyle name="SAPBEXfilterText 2_401K Summary" xfId="36344"/>
    <cellStyle name="SAPBEXfilterText 20" xfId="36345"/>
    <cellStyle name="SAPBEXfilterText 21" xfId="36346"/>
    <cellStyle name="SAPBEXfilterText 21 2" xfId="36347"/>
    <cellStyle name="SAPBEXfilterText 21 2 2" xfId="36348"/>
    <cellStyle name="SAPBEXfilterText 21 3" xfId="36349"/>
    <cellStyle name="SAPBEXfilterText 22" xfId="36350"/>
    <cellStyle name="SAPBEXfilterText 22 2" xfId="36351"/>
    <cellStyle name="SAPBEXfilterText 22 2 2" xfId="36352"/>
    <cellStyle name="SAPBEXfilterText 22 3" xfId="36353"/>
    <cellStyle name="SAPBEXfilterText 23" xfId="36354"/>
    <cellStyle name="SAPBEXfilterText 23 2" xfId="36355"/>
    <cellStyle name="SAPBEXfilterText 24" xfId="36356"/>
    <cellStyle name="SAPBEXfilterText 24 2" xfId="36357"/>
    <cellStyle name="SAPBEXfilterText 25" xfId="36358"/>
    <cellStyle name="SAPBEXfilterText 25 2" xfId="36359"/>
    <cellStyle name="SAPBEXfilterText 26" xfId="36360"/>
    <cellStyle name="SAPBEXfilterText 26 2" xfId="36361"/>
    <cellStyle name="SAPBEXfilterText 27" xfId="36362"/>
    <cellStyle name="SAPBEXfilterText 27 2" xfId="36363"/>
    <cellStyle name="SAPBEXfilterText 28" xfId="36364"/>
    <cellStyle name="SAPBEXfilterText 28 2" xfId="36365"/>
    <cellStyle name="SAPBEXfilterText 29" xfId="36366"/>
    <cellStyle name="SAPBEXfilterText 3" xfId="36367"/>
    <cellStyle name="SAPBEXfilterText 3 2" xfId="36368"/>
    <cellStyle name="SAPBEXfilterText 3 2 2" xfId="36369"/>
    <cellStyle name="SAPBEXfilterText 3 2 2 2" xfId="36370"/>
    <cellStyle name="SAPBEXfilterText 3 2 3" xfId="36371"/>
    <cellStyle name="SAPBEXfilterText 3 3" xfId="36372"/>
    <cellStyle name="SAPBEXfilterText 3 3 2" xfId="36373"/>
    <cellStyle name="SAPBEXfilterText 3 3 2 2" xfId="36374"/>
    <cellStyle name="SAPBEXfilterText 3 3 2 2 2" xfId="36375"/>
    <cellStyle name="SAPBEXfilterText 3 3 2 2 2 2" xfId="36376"/>
    <cellStyle name="SAPBEXfilterText 3 3 2 2 3" xfId="36377"/>
    <cellStyle name="SAPBEXfilterText 3 3 2 3" xfId="36378"/>
    <cellStyle name="SAPBEXfilterText 3 3 2 3 2" xfId="36379"/>
    <cellStyle name="SAPBEXfilterText 3 3 2 3 2 2" xfId="36380"/>
    <cellStyle name="SAPBEXfilterText 3 3 2 3 3" xfId="36381"/>
    <cellStyle name="SAPBEXfilterText 3 3 2 4" xfId="36382"/>
    <cellStyle name="SAPBEXfilterText 3 3 2 4 2" xfId="36383"/>
    <cellStyle name="SAPBEXfilterText 3 3 2 5" xfId="36384"/>
    <cellStyle name="SAPBEXfilterText 3 3 2 5 2" xfId="36385"/>
    <cellStyle name="SAPBEXfilterText 3 3 2 6" xfId="36386"/>
    <cellStyle name="SAPBEXfilterText 3 3 3" xfId="36387"/>
    <cellStyle name="SAPBEXfilterText 3 3 3 2" xfId="36388"/>
    <cellStyle name="SAPBEXfilterText 3 3 3 2 2" xfId="36389"/>
    <cellStyle name="SAPBEXfilterText 3 3 3 2 2 2" xfId="36390"/>
    <cellStyle name="SAPBEXfilterText 3 3 3 2 3" xfId="36391"/>
    <cellStyle name="SAPBEXfilterText 3 3 3 3" xfId="36392"/>
    <cellStyle name="SAPBEXfilterText 3 3 3 3 2" xfId="36393"/>
    <cellStyle name="SAPBEXfilterText 3 3 3 3 2 2" xfId="36394"/>
    <cellStyle name="SAPBEXfilterText 3 3 3 3 3" xfId="36395"/>
    <cellStyle name="SAPBEXfilterText 3 3 3 4" xfId="36396"/>
    <cellStyle name="SAPBEXfilterText 3 3 3 4 2" xfId="36397"/>
    <cellStyle name="SAPBEXfilterText 3 3 3 5" xfId="36398"/>
    <cellStyle name="SAPBEXfilterText 3 3 3 5 2" xfId="36399"/>
    <cellStyle name="SAPBEXfilterText 3 3 3 6" xfId="36400"/>
    <cellStyle name="SAPBEXfilterText 3 3 4" xfId="36401"/>
    <cellStyle name="SAPBEXfilterText 3 3 4 2" xfId="36402"/>
    <cellStyle name="SAPBEXfilterText 3 3 4 2 2" xfId="36403"/>
    <cellStyle name="SAPBEXfilterText 3 3 4 3" xfId="36404"/>
    <cellStyle name="SAPBEXfilterText 3 3 5" xfId="36405"/>
    <cellStyle name="SAPBEXfilterText 3 3 5 2" xfId="36406"/>
    <cellStyle name="SAPBEXfilterText 3 3 5 2 2" xfId="36407"/>
    <cellStyle name="SAPBEXfilterText 3 3 5 3" xfId="36408"/>
    <cellStyle name="SAPBEXfilterText 3 3 6" xfId="36409"/>
    <cellStyle name="SAPBEXfilterText 3 3 6 2" xfId="36410"/>
    <cellStyle name="SAPBEXfilterText 3 3 7" xfId="36411"/>
    <cellStyle name="SAPBEXfilterText 3 3 7 2" xfId="36412"/>
    <cellStyle name="SAPBEXfilterText 3 3 8" xfId="36413"/>
    <cellStyle name="SAPBEXfilterText 3 3_Other Benefits Allocation %" xfId="36414"/>
    <cellStyle name="SAPBEXfilterText 3 4" xfId="36415"/>
    <cellStyle name="SAPBEXfilterText 3 4 2" xfId="36416"/>
    <cellStyle name="SAPBEXfilterText 3 4 2 2" xfId="36417"/>
    <cellStyle name="SAPBEXfilterText 3 4 3" xfId="36418"/>
    <cellStyle name="SAPBEXfilterText 3 5" xfId="36419"/>
    <cellStyle name="SAPBEXfilterText 3 5 2" xfId="36420"/>
    <cellStyle name="SAPBEXfilterText 3 5 2 2" xfId="36421"/>
    <cellStyle name="SAPBEXfilterText 3 5 3" xfId="36422"/>
    <cellStyle name="SAPBEXfilterText 3 6" xfId="36423"/>
    <cellStyle name="SAPBEXfilterText 3 6 2" xfId="36424"/>
    <cellStyle name="SAPBEXfilterText 3 6 2 2" xfId="36425"/>
    <cellStyle name="SAPBEXfilterText 3 6 3" xfId="36426"/>
    <cellStyle name="SAPBEXfilterText 3 7" xfId="36427"/>
    <cellStyle name="SAPBEXfilterText 3 7 2" xfId="36428"/>
    <cellStyle name="SAPBEXfilterText 3 7 2 2" xfId="36429"/>
    <cellStyle name="SAPBEXfilterText 3 7 3" xfId="36430"/>
    <cellStyle name="SAPBEXfilterText 3 8" xfId="36431"/>
    <cellStyle name="SAPBEXfilterText 3 8 2" xfId="36432"/>
    <cellStyle name="SAPBEXfilterText 3 8 2 2" xfId="36433"/>
    <cellStyle name="SAPBEXfilterText 3 8 3" xfId="36434"/>
    <cellStyle name="SAPBEXfilterText 3 9" xfId="36435"/>
    <cellStyle name="SAPBEXfilterText 3_401K Summary" xfId="36436"/>
    <cellStyle name="SAPBEXfilterText 30" xfId="36437"/>
    <cellStyle name="SAPBEXfilterText 31" xfId="36438"/>
    <cellStyle name="SAPBEXfilterText 32" xfId="36439"/>
    <cellStyle name="SAPBEXfilterText 33" xfId="36440"/>
    <cellStyle name="SAPBEXfilterText 34" xfId="36441"/>
    <cellStyle name="SAPBEXfilterText 35" xfId="36442"/>
    <cellStyle name="SAPBEXfilterText 36" xfId="36443"/>
    <cellStyle name="SAPBEXfilterText 37" xfId="36444"/>
    <cellStyle name="SAPBEXfilterText 38" xfId="36445"/>
    <cellStyle name="SAPBEXfilterText 39" xfId="36446"/>
    <cellStyle name="SAPBEXfilterText 4" xfId="36447"/>
    <cellStyle name="SAPBEXfilterText 4 2" xfId="36448"/>
    <cellStyle name="SAPBEXfilterText 4 2 2" xfId="36449"/>
    <cellStyle name="SAPBEXfilterText 4 2 2 2" xfId="36450"/>
    <cellStyle name="SAPBEXfilterText 4 2 3" xfId="36451"/>
    <cellStyle name="SAPBEXfilterText 4 2_Other Benefits Allocation %" xfId="36452"/>
    <cellStyle name="SAPBEXfilterText 4 3" xfId="36453"/>
    <cellStyle name="SAPBEXfilterText 4 3 2" xfId="36454"/>
    <cellStyle name="SAPBEXfilterText 4 4" xfId="36455"/>
    <cellStyle name="SAPBEXfilterText 4_Other Benefits Allocation %" xfId="36456"/>
    <cellStyle name="SAPBEXfilterText 40" xfId="36457"/>
    <cellStyle name="SAPBEXfilterText 41" xfId="36458"/>
    <cellStyle name="SAPBEXfilterText 42" xfId="36459"/>
    <cellStyle name="SAPBEXfilterText 43" xfId="36460"/>
    <cellStyle name="SAPBEXfilterText 44" xfId="36461"/>
    <cellStyle name="SAPBEXfilterText 45" xfId="36462"/>
    <cellStyle name="SAPBEXfilterText 46" xfId="36463"/>
    <cellStyle name="SAPBEXfilterText 47" xfId="36464"/>
    <cellStyle name="SAPBEXfilterText 48" xfId="36465"/>
    <cellStyle name="SAPBEXfilterText 49" xfId="36466"/>
    <cellStyle name="SAPBEXfilterText 5" xfId="36467"/>
    <cellStyle name="SAPBEXfilterText 5 2" xfId="36468"/>
    <cellStyle name="SAPBEXfilterText 5 2 2" xfId="36469"/>
    <cellStyle name="SAPBEXfilterText 5 3" xfId="36470"/>
    <cellStyle name="SAPBEXfilterText 6" xfId="36471"/>
    <cellStyle name="SAPBEXfilterText 7" xfId="36472"/>
    <cellStyle name="SAPBEXfilterText 8" xfId="36473"/>
    <cellStyle name="SAPBEXfilterText 9" xfId="36474"/>
    <cellStyle name="SAPBEXfilterText_2015 WV1 (as of May 2015)" xfId="36475"/>
    <cellStyle name="SAPBEXformats" xfId="36476"/>
    <cellStyle name="SAPBEXformats 10" xfId="36477"/>
    <cellStyle name="SAPBEXformats 10 2" xfId="36478"/>
    <cellStyle name="SAPBEXformats 10 2 2" xfId="36479"/>
    <cellStyle name="SAPBEXformats 10 2 2 2" xfId="36480"/>
    <cellStyle name="SAPBEXformats 10 2 3" xfId="36481"/>
    <cellStyle name="SAPBEXformats 10 3" xfId="36482"/>
    <cellStyle name="SAPBEXformats 10 3 2" xfId="36483"/>
    <cellStyle name="SAPBEXformats 10 3 2 2" xfId="36484"/>
    <cellStyle name="SAPBEXformats 10 3 3" xfId="36485"/>
    <cellStyle name="SAPBEXformats 10 4" xfId="36486"/>
    <cellStyle name="SAPBEXformats 10 4 2" xfId="36487"/>
    <cellStyle name="SAPBEXformats 10 5" xfId="36488"/>
    <cellStyle name="SAPBEXformats 10 5 2" xfId="36489"/>
    <cellStyle name="SAPBEXformats 10 6" xfId="36490"/>
    <cellStyle name="SAPBEXformats 11" xfId="36491"/>
    <cellStyle name="SAPBEXformats 11 2" xfId="36492"/>
    <cellStyle name="SAPBEXformats 11 2 2" xfId="36493"/>
    <cellStyle name="SAPBEXformats 11 2 2 2" xfId="36494"/>
    <cellStyle name="SAPBEXformats 11 2 3" xfId="36495"/>
    <cellStyle name="SAPBEXformats 11 3" xfId="36496"/>
    <cellStyle name="SAPBEXformats 11 3 2" xfId="36497"/>
    <cellStyle name="SAPBEXformats 11 3 2 2" xfId="36498"/>
    <cellStyle name="SAPBEXformats 11 3 3" xfId="36499"/>
    <cellStyle name="SAPBEXformats 11 4" xfId="36500"/>
    <cellStyle name="SAPBEXformats 11 4 2" xfId="36501"/>
    <cellStyle name="SAPBEXformats 11 5" xfId="36502"/>
    <cellStyle name="SAPBEXformats 11 5 2" xfId="36503"/>
    <cellStyle name="SAPBEXformats 11 6" xfId="36504"/>
    <cellStyle name="SAPBEXformats 12" xfId="36505"/>
    <cellStyle name="SAPBEXformats 12 2" xfId="36506"/>
    <cellStyle name="SAPBEXformats 12 2 2" xfId="36507"/>
    <cellStyle name="SAPBEXformats 12 2 2 2" xfId="36508"/>
    <cellStyle name="SAPBEXformats 12 2 3" xfId="36509"/>
    <cellStyle name="SAPBEXformats 12 3" xfId="36510"/>
    <cellStyle name="SAPBEXformats 12 3 2" xfId="36511"/>
    <cellStyle name="SAPBEXformats 12 3 2 2" xfId="36512"/>
    <cellStyle name="SAPBEXformats 12 3 3" xfId="36513"/>
    <cellStyle name="SAPBEXformats 12 4" xfId="36514"/>
    <cellStyle name="SAPBEXformats 12 4 2" xfId="36515"/>
    <cellStyle name="SAPBEXformats 12 5" xfId="36516"/>
    <cellStyle name="SAPBEXformats 12 5 2" xfId="36517"/>
    <cellStyle name="SAPBEXformats 12 6" xfId="36518"/>
    <cellStyle name="SAPBEXformats 13" xfId="36519"/>
    <cellStyle name="SAPBEXformats 13 2" xfId="36520"/>
    <cellStyle name="SAPBEXformats 13 2 2" xfId="36521"/>
    <cellStyle name="SAPBEXformats 13 3" xfId="36522"/>
    <cellStyle name="SAPBEXformats 14" xfId="36523"/>
    <cellStyle name="SAPBEXformats 14 2" xfId="36524"/>
    <cellStyle name="SAPBEXformats 14 2 2" xfId="36525"/>
    <cellStyle name="SAPBEXformats 14 3" xfId="36526"/>
    <cellStyle name="SAPBEXformats 15" xfId="36527"/>
    <cellStyle name="SAPBEXformats 15 2" xfId="36528"/>
    <cellStyle name="SAPBEXformats 15 2 2" xfId="36529"/>
    <cellStyle name="SAPBEXformats 15 3" xfId="36530"/>
    <cellStyle name="SAPBEXformats 16" xfId="36531"/>
    <cellStyle name="SAPBEXformats 17" xfId="36532"/>
    <cellStyle name="SAPBEXformats 18" xfId="63338"/>
    <cellStyle name="SAPBEXformats 2" xfId="36533"/>
    <cellStyle name="SAPBEXformats 2 10" xfId="36534"/>
    <cellStyle name="SAPBEXformats 2 10 2" xfId="36535"/>
    <cellStyle name="SAPBEXformats 2 10 2 2" xfId="36536"/>
    <cellStyle name="SAPBEXformats 2 10 3" xfId="36537"/>
    <cellStyle name="SAPBEXformats 2 11" xfId="36538"/>
    <cellStyle name="SAPBEXformats 2 11 2" xfId="36539"/>
    <cellStyle name="SAPBEXformats 2 11 2 2" xfId="36540"/>
    <cellStyle name="SAPBEXformats 2 11 3" xfId="36541"/>
    <cellStyle name="SAPBEXformats 2 12" xfId="36542"/>
    <cellStyle name="SAPBEXformats 2 12 2" xfId="36543"/>
    <cellStyle name="SAPBEXformats 2 12 2 2" xfId="36544"/>
    <cellStyle name="SAPBEXformats 2 12 3" xfId="36545"/>
    <cellStyle name="SAPBEXformats 2 13" xfId="36546"/>
    <cellStyle name="SAPBEXformats 2 13 2" xfId="36547"/>
    <cellStyle name="SAPBEXformats 2 13 2 2" xfId="36548"/>
    <cellStyle name="SAPBEXformats 2 13 3" xfId="36549"/>
    <cellStyle name="SAPBEXformats 2 14" xfId="36550"/>
    <cellStyle name="SAPBEXformats 2 14 2" xfId="36551"/>
    <cellStyle name="SAPBEXformats 2 14 3" xfId="36552"/>
    <cellStyle name="SAPBEXformats 2 15" xfId="36553"/>
    <cellStyle name="SAPBEXformats 2 16" xfId="36554"/>
    <cellStyle name="SAPBEXformats 2 17" xfId="63339"/>
    <cellStyle name="SAPBEXformats 2 2" xfId="36555"/>
    <cellStyle name="SAPBEXformats 2 2 10" xfId="36556"/>
    <cellStyle name="SAPBEXformats 2 2 10 2" xfId="36557"/>
    <cellStyle name="SAPBEXformats 2 2 10 2 2" xfId="36558"/>
    <cellStyle name="SAPBEXformats 2 2 10 3" xfId="36559"/>
    <cellStyle name="SAPBEXformats 2 2 11" xfId="36560"/>
    <cellStyle name="SAPBEXformats 2 2 11 2" xfId="36561"/>
    <cellStyle name="SAPBEXformats 2 2 11 2 2" xfId="36562"/>
    <cellStyle name="SAPBEXformats 2 2 11 3" xfId="36563"/>
    <cellStyle name="SAPBEXformats 2 2 12" xfId="36564"/>
    <cellStyle name="SAPBEXformats 2 2 13" xfId="63340"/>
    <cellStyle name="SAPBEXformats 2 2 2" xfId="36565"/>
    <cellStyle name="SAPBEXformats 2 2 2 10" xfId="63341"/>
    <cellStyle name="SAPBEXformats 2 2 2 2" xfId="36566"/>
    <cellStyle name="SAPBEXformats 2 2 2 2 2" xfId="36567"/>
    <cellStyle name="SAPBEXformats 2 2 2 2 2 2" xfId="36568"/>
    <cellStyle name="SAPBEXformats 2 2 2 2 2 2 2" xfId="36569"/>
    <cellStyle name="SAPBEXformats 2 2 2 2 2 3" xfId="36570"/>
    <cellStyle name="SAPBEXformats 2 2 2 2 3" xfId="36571"/>
    <cellStyle name="SAPBEXformats 2 2 2 2 3 2" xfId="36572"/>
    <cellStyle name="SAPBEXformats 2 2 2 2 3 2 2" xfId="36573"/>
    <cellStyle name="SAPBEXformats 2 2 2 2 3 3" xfId="36574"/>
    <cellStyle name="SAPBEXformats 2 2 2 2 4" xfId="36575"/>
    <cellStyle name="SAPBEXformats 2 2 2 2 4 2" xfId="36576"/>
    <cellStyle name="SAPBEXformats 2 2 2 2 5" xfId="36577"/>
    <cellStyle name="SAPBEXformats 2 2 2 2 5 2" xfId="36578"/>
    <cellStyle name="SAPBEXformats 2 2 2 2 6" xfId="36579"/>
    <cellStyle name="SAPBEXformats 2 2 2 3" xfId="36580"/>
    <cellStyle name="SAPBEXformats 2 2 2 3 2" xfId="36581"/>
    <cellStyle name="SAPBEXformats 2 2 2 3 2 2" xfId="36582"/>
    <cellStyle name="SAPBEXformats 2 2 2 3 2 2 2" xfId="36583"/>
    <cellStyle name="SAPBEXformats 2 2 2 3 2 3" xfId="36584"/>
    <cellStyle name="SAPBEXformats 2 2 2 3 3" xfId="36585"/>
    <cellStyle name="SAPBEXformats 2 2 2 3 3 2" xfId="36586"/>
    <cellStyle name="SAPBEXformats 2 2 2 3 3 2 2" xfId="36587"/>
    <cellStyle name="SAPBEXformats 2 2 2 3 3 3" xfId="36588"/>
    <cellStyle name="SAPBEXformats 2 2 2 3 4" xfId="36589"/>
    <cellStyle name="SAPBEXformats 2 2 2 3 4 2" xfId="36590"/>
    <cellStyle name="SAPBEXformats 2 2 2 3 5" xfId="36591"/>
    <cellStyle name="SAPBEXformats 2 2 2 3 5 2" xfId="36592"/>
    <cellStyle name="SAPBEXformats 2 2 2 3 6" xfId="36593"/>
    <cellStyle name="SAPBEXformats 2 2 2 4" xfId="36594"/>
    <cellStyle name="SAPBEXformats 2 2 2 4 2" xfId="36595"/>
    <cellStyle name="SAPBEXformats 2 2 2 4 2 2" xfId="36596"/>
    <cellStyle name="SAPBEXformats 2 2 2 4 2 2 2" xfId="36597"/>
    <cellStyle name="SAPBEXformats 2 2 2 4 2 3" xfId="36598"/>
    <cellStyle name="SAPBEXformats 2 2 2 4 3" xfId="36599"/>
    <cellStyle name="SAPBEXformats 2 2 2 4 3 2" xfId="36600"/>
    <cellStyle name="SAPBEXformats 2 2 2 4 3 2 2" xfId="36601"/>
    <cellStyle name="SAPBEXformats 2 2 2 4 3 3" xfId="36602"/>
    <cellStyle name="SAPBEXformats 2 2 2 4 4" xfId="36603"/>
    <cellStyle name="SAPBEXformats 2 2 2 4 4 2" xfId="36604"/>
    <cellStyle name="SAPBEXformats 2 2 2 4 5" xfId="36605"/>
    <cellStyle name="SAPBEXformats 2 2 2 4 5 2" xfId="36606"/>
    <cellStyle name="SAPBEXformats 2 2 2 4 6" xfId="36607"/>
    <cellStyle name="SAPBEXformats 2 2 2 5" xfId="36608"/>
    <cellStyle name="SAPBEXformats 2 2 2 5 2" xfId="36609"/>
    <cellStyle name="SAPBEXformats 2 2 2 5 2 2" xfId="36610"/>
    <cellStyle name="SAPBEXformats 2 2 2 5 2 3" xfId="36611"/>
    <cellStyle name="SAPBEXformats 2 2 2 5 3" xfId="36612"/>
    <cellStyle name="SAPBEXformats 2 2 2 5 4" xfId="36613"/>
    <cellStyle name="SAPBEXformats 2 2 2 6" xfId="36614"/>
    <cellStyle name="SAPBEXformats 2 2 2 6 2" xfId="36615"/>
    <cellStyle name="SAPBEXformats 2 2 2 6 2 2" xfId="36616"/>
    <cellStyle name="SAPBEXformats 2 2 2 6 2 3" xfId="36617"/>
    <cellStyle name="SAPBEXformats 2 2 2 6 3" xfId="36618"/>
    <cellStyle name="SAPBEXformats 2 2 2 6 4" xfId="36619"/>
    <cellStyle name="SAPBEXformats 2 2 2 7" xfId="36620"/>
    <cellStyle name="SAPBEXformats 2 2 2 7 2" xfId="36621"/>
    <cellStyle name="SAPBEXformats 2 2 2 7 3" xfId="36622"/>
    <cellStyle name="SAPBEXformats 2 2 2 8" xfId="36623"/>
    <cellStyle name="SAPBEXformats 2 2 2 9" xfId="36624"/>
    <cellStyle name="SAPBEXformats 2 2 2_Other Benefits Allocation %" xfId="36625"/>
    <cellStyle name="SAPBEXformats 2 2 3" xfId="36626"/>
    <cellStyle name="SAPBEXformats 2 2 3 2" xfId="36627"/>
    <cellStyle name="SAPBEXformats 2 2 3 2 2" xfId="36628"/>
    <cellStyle name="SAPBEXformats 2 2 3 2 2 2" xfId="36629"/>
    <cellStyle name="SAPBEXformats 2 2 3 2 2 2 2" xfId="36630"/>
    <cellStyle name="SAPBEXformats 2 2 3 2 2 3" xfId="36631"/>
    <cellStyle name="SAPBEXformats 2 2 3 2 3" xfId="36632"/>
    <cellStyle name="SAPBEXformats 2 2 3 2 3 2" xfId="36633"/>
    <cellStyle name="SAPBEXformats 2 2 3 2 3 2 2" xfId="36634"/>
    <cellStyle name="SAPBEXformats 2 2 3 2 3 3" xfId="36635"/>
    <cellStyle name="SAPBEXformats 2 2 3 2 4" xfId="36636"/>
    <cellStyle name="SAPBEXformats 2 2 3 2 4 2" xfId="36637"/>
    <cellStyle name="SAPBEXformats 2 2 3 2 5" xfId="36638"/>
    <cellStyle name="SAPBEXformats 2 2 3 2 5 2" xfId="36639"/>
    <cellStyle name="SAPBEXformats 2 2 3 2 6" xfId="36640"/>
    <cellStyle name="SAPBEXformats 2 2 3 3" xfId="36641"/>
    <cellStyle name="SAPBEXformats 2 2 3 3 2" xfId="36642"/>
    <cellStyle name="SAPBEXformats 2 2 3 3 2 2" xfId="36643"/>
    <cellStyle name="SAPBEXformats 2 2 3 3 2 2 2" xfId="36644"/>
    <cellStyle name="SAPBEXformats 2 2 3 3 2 3" xfId="36645"/>
    <cellStyle name="SAPBEXformats 2 2 3 3 3" xfId="36646"/>
    <cellStyle name="SAPBEXformats 2 2 3 3 3 2" xfId="36647"/>
    <cellStyle name="SAPBEXformats 2 2 3 3 3 2 2" xfId="36648"/>
    <cellStyle name="SAPBEXformats 2 2 3 3 3 3" xfId="36649"/>
    <cellStyle name="SAPBEXformats 2 2 3 3 4" xfId="36650"/>
    <cellStyle name="SAPBEXformats 2 2 3 3 4 2" xfId="36651"/>
    <cellStyle name="SAPBEXformats 2 2 3 3 5" xfId="36652"/>
    <cellStyle name="SAPBEXformats 2 2 3 3 5 2" xfId="36653"/>
    <cellStyle name="SAPBEXformats 2 2 3 3 6" xfId="36654"/>
    <cellStyle name="SAPBEXformats 2 2 3 4" xfId="36655"/>
    <cellStyle name="SAPBEXformats 2 2 3 4 2" xfId="36656"/>
    <cellStyle name="SAPBEXformats 2 2 3 4 2 2" xfId="36657"/>
    <cellStyle name="SAPBEXformats 2 2 3 4 2 3" xfId="36658"/>
    <cellStyle name="SAPBEXformats 2 2 3 4 3" xfId="36659"/>
    <cellStyle name="SAPBEXformats 2 2 3 4 4" xfId="36660"/>
    <cellStyle name="SAPBEXformats 2 2 3 5" xfId="36661"/>
    <cellStyle name="SAPBEXformats 2 2 3 5 2" xfId="36662"/>
    <cellStyle name="SAPBEXformats 2 2 3 5 2 2" xfId="36663"/>
    <cellStyle name="SAPBEXformats 2 2 3 5 2 3" xfId="36664"/>
    <cellStyle name="SAPBEXformats 2 2 3 5 3" xfId="36665"/>
    <cellStyle name="SAPBEXformats 2 2 3 5 4" xfId="36666"/>
    <cellStyle name="SAPBEXformats 2 2 3 6" xfId="36667"/>
    <cellStyle name="SAPBEXformats 2 2 3 6 2" xfId="36668"/>
    <cellStyle name="SAPBEXformats 2 2 3 6 2 2" xfId="36669"/>
    <cellStyle name="SAPBEXformats 2 2 3 6 2 3" xfId="36670"/>
    <cellStyle name="SAPBEXformats 2 2 3 6 3" xfId="36671"/>
    <cellStyle name="SAPBEXformats 2 2 3 6 4" xfId="36672"/>
    <cellStyle name="SAPBEXformats 2 2 3 7" xfId="36673"/>
    <cellStyle name="SAPBEXformats 2 2 3 7 2" xfId="36674"/>
    <cellStyle name="SAPBEXformats 2 2 3 7 3" xfId="36675"/>
    <cellStyle name="SAPBEXformats 2 2 3 8" xfId="36676"/>
    <cellStyle name="SAPBEXformats 2 2 3 9" xfId="36677"/>
    <cellStyle name="SAPBEXformats 2 2 3_Other Benefits Allocation %" xfId="36678"/>
    <cellStyle name="SAPBEXformats 2 2 4" xfId="36679"/>
    <cellStyle name="SAPBEXformats 2 2 4 2" xfId="36680"/>
    <cellStyle name="SAPBEXformats 2 2 4 2 2" xfId="36681"/>
    <cellStyle name="SAPBEXformats 2 2 4 2 2 2" xfId="36682"/>
    <cellStyle name="SAPBEXformats 2 2 4 2 2 3" xfId="36683"/>
    <cellStyle name="SAPBEXformats 2 2 4 2 3" xfId="36684"/>
    <cellStyle name="SAPBEXformats 2 2 4 2 4" xfId="36685"/>
    <cellStyle name="SAPBEXformats 2 2 4 3" xfId="36686"/>
    <cellStyle name="SAPBEXformats 2 2 4 3 2" xfId="36687"/>
    <cellStyle name="SAPBEXformats 2 2 4 3 2 2" xfId="36688"/>
    <cellStyle name="SAPBEXformats 2 2 4 3 2 3" xfId="36689"/>
    <cellStyle name="SAPBEXformats 2 2 4 3 3" xfId="36690"/>
    <cellStyle name="SAPBEXformats 2 2 4 3 4" xfId="36691"/>
    <cellStyle name="SAPBEXformats 2 2 4 4" xfId="36692"/>
    <cellStyle name="SAPBEXformats 2 2 4 4 2" xfId="36693"/>
    <cellStyle name="SAPBEXformats 2 2 4 4 2 2" xfId="36694"/>
    <cellStyle name="SAPBEXformats 2 2 4 4 2 3" xfId="36695"/>
    <cellStyle name="SAPBEXformats 2 2 4 4 3" xfId="36696"/>
    <cellStyle name="SAPBEXformats 2 2 4 4 4" xfId="36697"/>
    <cellStyle name="SAPBEXformats 2 2 4 5" xfId="36698"/>
    <cellStyle name="SAPBEXformats 2 2 4 5 2" xfId="36699"/>
    <cellStyle name="SAPBEXformats 2 2 4 5 2 2" xfId="36700"/>
    <cellStyle name="SAPBEXformats 2 2 4 5 2 3" xfId="36701"/>
    <cellStyle name="SAPBEXformats 2 2 4 5 3" xfId="36702"/>
    <cellStyle name="SAPBEXformats 2 2 4 5 4" xfId="36703"/>
    <cellStyle name="SAPBEXformats 2 2 4 6" xfId="36704"/>
    <cellStyle name="SAPBEXformats 2 2 4 6 2" xfId="36705"/>
    <cellStyle name="SAPBEXformats 2 2 4 6 2 2" xfId="36706"/>
    <cellStyle name="SAPBEXformats 2 2 4 6 2 3" xfId="36707"/>
    <cellStyle name="SAPBEXformats 2 2 4 6 3" xfId="36708"/>
    <cellStyle name="SAPBEXformats 2 2 4 6 4" xfId="36709"/>
    <cellStyle name="SAPBEXformats 2 2 4 7" xfId="36710"/>
    <cellStyle name="SAPBEXformats 2 2 4 7 2" xfId="36711"/>
    <cellStyle name="SAPBEXformats 2 2 4 7 3" xfId="36712"/>
    <cellStyle name="SAPBEXformats 2 2 4 8" xfId="36713"/>
    <cellStyle name="SAPBEXformats 2 2 4 9" xfId="36714"/>
    <cellStyle name="SAPBEXformats 2 2 5" xfId="36715"/>
    <cellStyle name="SAPBEXformats 2 2 5 2" xfId="36716"/>
    <cellStyle name="SAPBEXformats 2 2 5 2 2" xfId="36717"/>
    <cellStyle name="SAPBEXformats 2 2 5 2 3" xfId="36718"/>
    <cellStyle name="SAPBEXformats 2 2 5 3" xfId="36719"/>
    <cellStyle name="SAPBEXformats 2 2 5 4" xfId="36720"/>
    <cellStyle name="SAPBEXformats 2 2 6" xfId="36721"/>
    <cellStyle name="SAPBEXformats 2 2 6 2" xfId="36722"/>
    <cellStyle name="SAPBEXformats 2 2 6 2 2" xfId="36723"/>
    <cellStyle name="SAPBEXformats 2 2 6 2 3" xfId="36724"/>
    <cellStyle name="SAPBEXformats 2 2 6 3" xfId="36725"/>
    <cellStyle name="SAPBEXformats 2 2 6 4" xfId="36726"/>
    <cellStyle name="SAPBEXformats 2 2 7" xfId="36727"/>
    <cellStyle name="SAPBEXformats 2 2 7 2" xfId="36728"/>
    <cellStyle name="SAPBEXformats 2 2 7 2 2" xfId="36729"/>
    <cellStyle name="SAPBEXformats 2 2 7 2 3" xfId="36730"/>
    <cellStyle name="SAPBEXformats 2 2 7 3" xfId="36731"/>
    <cellStyle name="SAPBEXformats 2 2 7 4" xfId="36732"/>
    <cellStyle name="SAPBEXformats 2 2 8" xfId="36733"/>
    <cellStyle name="SAPBEXformats 2 2 8 2" xfId="36734"/>
    <cellStyle name="SAPBEXformats 2 2 8 2 2" xfId="36735"/>
    <cellStyle name="SAPBEXformats 2 2 8 2 3" xfId="36736"/>
    <cellStyle name="SAPBEXformats 2 2 8 3" xfId="36737"/>
    <cellStyle name="SAPBEXformats 2 2 8 4" xfId="36738"/>
    <cellStyle name="SAPBEXformats 2 2 9" xfId="36739"/>
    <cellStyle name="SAPBEXformats 2 2 9 2" xfId="36740"/>
    <cellStyle name="SAPBEXformats 2 2 9 2 2" xfId="36741"/>
    <cellStyle name="SAPBEXformats 2 2 9 2 3" xfId="36742"/>
    <cellStyle name="SAPBEXformats 2 2 9 3" xfId="36743"/>
    <cellStyle name="SAPBEXformats 2 2 9 4" xfId="36744"/>
    <cellStyle name="SAPBEXformats 2 2_401K Summary" xfId="36745"/>
    <cellStyle name="SAPBEXformats 2 3" xfId="36746"/>
    <cellStyle name="SAPBEXformats 2 3 10" xfId="36747"/>
    <cellStyle name="SAPBEXformats 2 3 10 2" xfId="36748"/>
    <cellStyle name="SAPBEXformats 2 3 10 2 2" xfId="36749"/>
    <cellStyle name="SAPBEXformats 2 3 10 3" xfId="36750"/>
    <cellStyle name="SAPBEXformats 2 3 11" xfId="36751"/>
    <cellStyle name="SAPBEXformats 2 3 11 2" xfId="36752"/>
    <cellStyle name="SAPBEXformats 2 3 11 2 2" xfId="36753"/>
    <cellStyle name="SAPBEXformats 2 3 11 3" xfId="36754"/>
    <cellStyle name="SAPBEXformats 2 3 12" xfId="36755"/>
    <cellStyle name="SAPBEXformats 2 3 13" xfId="63342"/>
    <cellStyle name="SAPBEXformats 2 3 2" xfId="36756"/>
    <cellStyle name="SAPBEXformats 2 3 2 2" xfId="36757"/>
    <cellStyle name="SAPBEXformats 2 3 2 2 2" xfId="36758"/>
    <cellStyle name="SAPBEXformats 2 3 2 2 2 2" xfId="36759"/>
    <cellStyle name="SAPBEXformats 2 3 2 2 2 2 2" xfId="36760"/>
    <cellStyle name="SAPBEXformats 2 3 2 2 2 3" xfId="36761"/>
    <cellStyle name="SAPBEXformats 2 3 2 2 3" xfId="36762"/>
    <cellStyle name="SAPBEXformats 2 3 2 2 3 2" xfId="36763"/>
    <cellStyle name="SAPBEXformats 2 3 2 2 3 2 2" xfId="36764"/>
    <cellStyle name="SAPBEXformats 2 3 2 2 3 3" xfId="36765"/>
    <cellStyle name="SAPBEXformats 2 3 2 2 4" xfId="36766"/>
    <cellStyle name="SAPBEXformats 2 3 2 2 4 2" xfId="36767"/>
    <cellStyle name="SAPBEXformats 2 3 2 2 5" xfId="36768"/>
    <cellStyle name="SAPBEXformats 2 3 2 2 5 2" xfId="36769"/>
    <cellStyle name="SAPBEXformats 2 3 2 2 6" xfId="36770"/>
    <cellStyle name="SAPBEXformats 2 3 2 3" xfId="36771"/>
    <cellStyle name="SAPBEXformats 2 3 2 3 2" xfId="36772"/>
    <cellStyle name="SAPBEXformats 2 3 2 3 2 2" xfId="36773"/>
    <cellStyle name="SAPBEXformats 2 3 2 3 2 2 2" xfId="36774"/>
    <cellStyle name="SAPBEXformats 2 3 2 3 2 3" xfId="36775"/>
    <cellStyle name="SAPBEXformats 2 3 2 3 3" xfId="36776"/>
    <cellStyle name="SAPBEXformats 2 3 2 3 3 2" xfId="36777"/>
    <cellStyle name="SAPBEXformats 2 3 2 3 3 2 2" xfId="36778"/>
    <cellStyle name="SAPBEXformats 2 3 2 3 3 3" xfId="36779"/>
    <cellStyle name="SAPBEXformats 2 3 2 3 4" xfId="36780"/>
    <cellStyle name="SAPBEXformats 2 3 2 3 4 2" xfId="36781"/>
    <cellStyle name="SAPBEXformats 2 3 2 3 5" xfId="36782"/>
    <cellStyle name="SAPBEXformats 2 3 2 3 5 2" xfId="36783"/>
    <cellStyle name="SAPBEXformats 2 3 2 3 6" xfId="36784"/>
    <cellStyle name="SAPBEXformats 2 3 2 4" xfId="36785"/>
    <cellStyle name="SAPBEXformats 2 3 2 4 2" xfId="36786"/>
    <cellStyle name="SAPBEXformats 2 3 2 4 2 2" xfId="36787"/>
    <cellStyle name="SAPBEXformats 2 3 2 4 2 2 2" xfId="36788"/>
    <cellStyle name="SAPBEXformats 2 3 2 4 2 3" xfId="36789"/>
    <cellStyle name="SAPBEXformats 2 3 2 4 3" xfId="36790"/>
    <cellStyle name="SAPBEXformats 2 3 2 4 3 2" xfId="36791"/>
    <cellStyle name="SAPBEXformats 2 3 2 4 3 2 2" xfId="36792"/>
    <cellStyle name="SAPBEXformats 2 3 2 4 3 3" xfId="36793"/>
    <cellStyle name="SAPBEXformats 2 3 2 4 4" xfId="36794"/>
    <cellStyle name="SAPBEXformats 2 3 2 4 4 2" xfId="36795"/>
    <cellStyle name="SAPBEXformats 2 3 2 4 5" xfId="36796"/>
    <cellStyle name="SAPBEXformats 2 3 2 4 5 2" xfId="36797"/>
    <cellStyle name="SAPBEXformats 2 3 2 4 6" xfId="36798"/>
    <cellStyle name="SAPBEXformats 2 3 2 5" xfId="36799"/>
    <cellStyle name="SAPBEXformats 2 3 2 5 2" xfId="36800"/>
    <cellStyle name="SAPBEXformats 2 3 2 5 2 2" xfId="36801"/>
    <cellStyle name="SAPBEXformats 2 3 2 5 3" xfId="36802"/>
    <cellStyle name="SAPBEXformats 2 3 2 6" xfId="36803"/>
    <cellStyle name="SAPBEXformats 2 3 2 7" xfId="63343"/>
    <cellStyle name="SAPBEXformats 2 3 2_Other Benefits Allocation %" xfId="36804"/>
    <cellStyle name="SAPBEXformats 2 3 3" xfId="36805"/>
    <cellStyle name="SAPBEXformats 2 3 3 2" xfId="36806"/>
    <cellStyle name="SAPBEXformats 2 3 3 2 2" xfId="36807"/>
    <cellStyle name="SAPBEXformats 2 3 3 2 2 2" xfId="36808"/>
    <cellStyle name="SAPBEXformats 2 3 3 2 2 2 2" xfId="36809"/>
    <cellStyle name="SAPBEXformats 2 3 3 2 2 3" xfId="36810"/>
    <cellStyle name="SAPBEXformats 2 3 3 2 3" xfId="36811"/>
    <cellStyle name="SAPBEXformats 2 3 3 2 3 2" xfId="36812"/>
    <cellStyle name="SAPBEXformats 2 3 3 2 3 2 2" xfId="36813"/>
    <cellStyle name="SAPBEXformats 2 3 3 2 3 3" xfId="36814"/>
    <cellStyle name="SAPBEXformats 2 3 3 2 4" xfId="36815"/>
    <cellStyle name="SAPBEXformats 2 3 3 2 4 2" xfId="36816"/>
    <cellStyle name="SAPBEXformats 2 3 3 2 5" xfId="36817"/>
    <cellStyle name="SAPBEXformats 2 3 3 2 5 2" xfId="36818"/>
    <cellStyle name="SAPBEXformats 2 3 3 2 6" xfId="36819"/>
    <cellStyle name="SAPBEXformats 2 3 3 3" xfId="36820"/>
    <cellStyle name="SAPBEXformats 2 3 3 3 2" xfId="36821"/>
    <cellStyle name="SAPBEXformats 2 3 3 3 2 2" xfId="36822"/>
    <cellStyle name="SAPBEXformats 2 3 3 3 2 2 2" xfId="36823"/>
    <cellStyle name="SAPBEXformats 2 3 3 3 2 3" xfId="36824"/>
    <cellStyle name="SAPBEXformats 2 3 3 3 3" xfId="36825"/>
    <cellStyle name="SAPBEXformats 2 3 3 3 3 2" xfId="36826"/>
    <cellStyle name="SAPBEXformats 2 3 3 3 3 2 2" xfId="36827"/>
    <cellStyle name="SAPBEXformats 2 3 3 3 3 3" xfId="36828"/>
    <cellStyle name="SAPBEXformats 2 3 3 3 4" xfId="36829"/>
    <cellStyle name="SAPBEXformats 2 3 3 3 4 2" xfId="36830"/>
    <cellStyle name="SAPBEXformats 2 3 3 3 5" xfId="36831"/>
    <cellStyle name="SAPBEXformats 2 3 3 3 5 2" xfId="36832"/>
    <cellStyle name="SAPBEXformats 2 3 3 3 6" xfId="36833"/>
    <cellStyle name="SAPBEXformats 2 3 3 4" xfId="36834"/>
    <cellStyle name="SAPBEXformats 2 3 3 4 2" xfId="36835"/>
    <cellStyle name="SAPBEXformats 2 3 3 4 2 2" xfId="36836"/>
    <cellStyle name="SAPBEXformats 2 3 3 4 3" xfId="36837"/>
    <cellStyle name="SAPBEXformats 2 3 3 5" xfId="36838"/>
    <cellStyle name="SAPBEXformats 2 3 3 5 2" xfId="36839"/>
    <cellStyle name="SAPBEXformats 2 3 3 5 2 2" xfId="36840"/>
    <cellStyle name="SAPBEXformats 2 3 3 5 3" xfId="36841"/>
    <cellStyle name="SAPBEXformats 2 3 3 6" xfId="36842"/>
    <cellStyle name="SAPBEXformats 2 3 3 6 2" xfId="36843"/>
    <cellStyle name="SAPBEXformats 2 3 3 7" xfId="36844"/>
    <cellStyle name="SAPBEXformats 2 3 3 7 2" xfId="36845"/>
    <cellStyle name="SAPBEXformats 2 3 3 8" xfId="36846"/>
    <cellStyle name="SAPBEXformats 2 3 3_Other Benefits Allocation %" xfId="36847"/>
    <cellStyle name="SAPBEXformats 2 3 4" xfId="36848"/>
    <cellStyle name="SAPBEXformats 2 3 4 2" xfId="36849"/>
    <cellStyle name="SAPBEXformats 2 3 4 2 2" xfId="36850"/>
    <cellStyle name="SAPBEXformats 2 3 4 2 3" xfId="36851"/>
    <cellStyle name="SAPBEXformats 2 3 4 3" xfId="36852"/>
    <cellStyle name="SAPBEXformats 2 3 4 4" xfId="36853"/>
    <cellStyle name="SAPBEXformats 2 3 5" xfId="36854"/>
    <cellStyle name="SAPBEXformats 2 3 5 2" xfId="36855"/>
    <cellStyle name="SAPBEXformats 2 3 5 2 2" xfId="36856"/>
    <cellStyle name="SAPBEXformats 2 3 5 2 3" xfId="36857"/>
    <cellStyle name="SAPBEXformats 2 3 5 3" xfId="36858"/>
    <cellStyle name="SAPBEXformats 2 3 5 4" xfId="36859"/>
    <cellStyle name="SAPBEXformats 2 3 6" xfId="36860"/>
    <cellStyle name="SAPBEXformats 2 3 6 2" xfId="36861"/>
    <cellStyle name="SAPBEXformats 2 3 6 2 2" xfId="36862"/>
    <cellStyle name="SAPBEXformats 2 3 6 2 3" xfId="36863"/>
    <cellStyle name="SAPBEXformats 2 3 6 3" xfId="36864"/>
    <cellStyle name="SAPBEXformats 2 3 6 4" xfId="36865"/>
    <cellStyle name="SAPBEXformats 2 3 7" xfId="36866"/>
    <cellStyle name="SAPBEXformats 2 3 7 2" xfId="36867"/>
    <cellStyle name="SAPBEXformats 2 3 7 2 2" xfId="36868"/>
    <cellStyle name="SAPBEXformats 2 3 7 3" xfId="36869"/>
    <cellStyle name="SAPBEXformats 2 3 8" xfId="36870"/>
    <cellStyle name="SAPBEXformats 2 3 8 2" xfId="36871"/>
    <cellStyle name="SAPBEXformats 2 3 8 2 2" xfId="36872"/>
    <cellStyle name="SAPBEXformats 2 3 8 3" xfId="36873"/>
    <cellStyle name="SAPBEXformats 2 3 9" xfId="36874"/>
    <cellStyle name="SAPBEXformats 2 3 9 2" xfId="36875"/>
    <cellStyle name="SAPBEXformats 2 3 9 2 2" xfId="36876"/>
    <cellStyle name="SAPBEXformats 2 3 9 3" xfId="36877"/>
    <cellStyle name="SAPBEXformats 2 3_401K Summary" xfId="36878"/>
    <cellStyle name="SAPBEXformats 2 4" xfId="36879"/>
    <cellStyle name="SAPBEXformats 2 4 10" xfId="63344"/>
    <cellStyle name="SAPBEXformats 2 4 2" xfId="36880"/>
    <cellStyle name="SAPBEXformats 2 4 2 2" xfId="36881"/>
    <cellStyle name="SAPBEXformats 2 4 2 2 2" xfId="36882"/>
    <cellStyle name="SAPBEXformats 2 4 2 2 2 2" xfId="36883"/>
    <cellStyle name="SAPBEXformats 2 4 2 2 3" xfId="36884"/>
    <cellStyle name="SAPBEXformats 2 4 2 3" xfId="36885"/>
    <cellStyle name="SAPBEXformats 2 4 2 3 2" xfId="36886"/>
    <cellStyle name="SAPBEXformats 2 4 2 3 2 2" xfId="36887"/>
    <cellStyle name="SAPBEXformats 2 4 2 3 3" xfId="36888"/>
    <cellStyle name="SAPBEXformats 2 4 2 4" xfId="36889"/>
    <cellStyle name="SAPBEXformats 2 4 2 4 2" xfId="36890"/>
    <cellStyle name="SAPBEXformats 2 4 2 5" xfId="36891"/>
    <cellStyle name="SAPBEXformats 2 4 2 5 2" xfId="36892"/>
    <cellStyle name="SAPBEXformats 2 4 2 6" xfId="36893"/>
    <cellStyle name="SAPBEXformats 2 4 2 7" xfId="63345"/>
    <cellStyle name="SAPBEXformats 2 4 3" xfId="36894"/>
    <cellStyle name="SAPBEXformats 2 4 3 2" xfId="36895"/>
    <cellStyle name="SAPBEXformats 2 4 3 2 2" xfId="36896"/>
    <cellStyle name="SAPBEXformats 2 4 3 2 2 2" xfId="36897"/>
    <cellStyle name="SAPBEXformats 2 4 3 2 3" xfId="36898"/>
    <cellStyle name="SAPBEXformats 2 4 3 3" xfId="36899"/>
    <cellStyle name="SAPBEXformats 2 4 3 3 2" xfId="36900"/>
    <cellStyle name="SAPBEXformats 2 4 3 3 2 2" xfId="36901"/>
    <cellStyle name="SAPBEXformats 2 4 3 3 3" xfId="36902"/>
    <cellStyle name="SAPBEXformats 2 4 3 4" xfId="36903"/>
    <cellStyle name="SAPBEXformats 2 4 3 4 2" xfId="36904"/>
    <cellStyle name="SAPBEXformats 2 4 3 5" xfId="36905"/>
    <cellStyle name="SAPBEXformats 2 4 3 5 2" xfId="36906"/>
    <cellStyle name="SAPBEXformats 2 4 3 6" xfId="36907"/>
    <cellStyle name="SAPBEXformats 2 4 4" xfId="36908"/>
    <cellStyle name="SAPBEXformats 2 4 4 2" xfId="36909"/>
    <cellStyle name="SAPBEXformats 2 4 4 2 2" xfId="36910"/>
    <cellStyle name="SAPBEXformats 2 4 4 2 2 2" xfId="36911"/>
    <cellStyle name="SAPBEXformats 2 4 4 2 3" xfId="36912"/>
    <cellStyle name="SAPBEXformats 2 4 4 3" xfId="36913"/>
    <cellStyle name="SAPBEXformats 2 4 4 3 2" xfId="36914"/>
    <cellStyle name="SAPBEXformats 2 4 4 3 2 2" xfId="36915"/>
    <cellStyle name="SAPBEXformats 2 4 4 3 3" xfId="36916"/>
    <cellStyle name="SAPBEXformats 2 4 4 4" xfId="36917"/>
    <cellStyle name="SAPBEXformats 2 4 4 4 2" xfId="36918"/>
    <cellStyle name="SAPBEXformats 2 4 4 5" xfId="36919"/>
    <cellStyle name="SAPBEXformats 2 4 4 5 2" xfId="36920"/>
    <cellStyle name="SAPBEXformats 2 4 4 6" xfId="36921"/>
    <cellStyle name="SAPBEXformats 2 4 5" xfId="36922"/>
    <cellStyle name="SAPBEXformats 2 4 5 2" xfId="36923"/>
    <cellStyle name="SAPBEXformats 2 4 5 2 2" xfId="36924"/>
    <cellStyle name="SAPBEXformats 2 4 5 2 3" xfId="36925"/>
    <cellStyle name="SAPBEXformats 2 4 5 3" xfId="36926"/>
    <cellStyle name="SAPBEXformats 2 4 5 4" xfId="36927"/>
    <cellStyle name="SAPBEXformats 2 4 6" xfId="36928"/>
    <cellStyle name="SAPBEXformats 2 4 6 2" xfId="36929"/>
    <cellStyle name="SAPBEXformats 2 4 6 2 2" xfId="36930"/>
    <cellStyle name="SAPBEXformats 2 4 6 2 3" xfId="36931"/>
    <cellStyle name="SAPBEXformats 2 4 6 3" xfId="36932"/>
    <cellStyle name="SAPBEXformats 2 4 6 4" xfId="36933"/>
    <cellStyle name="SAPBEXformats 2 4 7" xfId="36934"/>
    <cellStyle name="SAPBEXformats 2 4 7 2" xfId="36935"/>
    <cellStyle name="SAPBEXformats 2 4 7 3" xfId="36936"/>
    <cellStyle name="SAPBEXformats 2 4 8" xfId="36937"/>
    <cellStyle name="SAPBEXformats 2 4 9" xfId="36938"/>
    <cellStyle name="SAPBEXformats 2 4_Other Benefits Allocation %" xfId="36939"/>
    <cellStyle name="SAPBEXformats 2 5" xfId="36940"/>
    <cellStyle name="SAPBEXformats 2 5 10" xfId="63346"/>
    <cellStyle name="SAPBEXformats 2 5 2" xfId="36941"/>
    <cellStyle name="SAPBEXformats 2 5 2 2" xfId="36942"/>
    <cellStyle name="SAPBEXformats 2 5 2 2 2" xfId="36943"/>
    <cellStyle name="SAPBEXformats 2 5 2 2 3" xfId="36944"/>
    <cellStyle name="SAPBEXformats 2 5 2 3" xfId="36945"/>
    <cellStyle name="SAPBEXformats 2 5 2 4" xfId="36946"/>
    <cellStyle name="SAPBEXformats 2 5 3" xfId="36947"/>
    <cellStyle name="SAPBEXformats 2 5 3 2" xfId="36948"/>
    <cellStyle name="SAPBEXformats 2 5 3 2 2" xfId="36949"/>
    <cellStyle name="SAPBEXformats 2 5 3 2 3" xfId="36950"/>
    <cellStyle name="SAPBEXformats 2 5 3 3" xfId="36951"/>
    <cellStyle name="SAPBEXformats 2 5 3 4" xfId="36952"/>
    <cellStyle name="SAPBEXformats 2 5 4" xfId="36953"/>
    <cellStyle name="SAPBEXformats 2 5 4 2" xfId="36954"/>
    <cellStyle name="SAPBEXformats 2 5 4 2 2" xfId="36955"/>
    <cellStyle name="SAPBEXformats 2 5 4 2 3" xfId="36956"/>
    <cellStyle name="SAPBEXformats 2 5 4 3" xfId="36957"/>
    <cellStyle name="SAPBEXformats 2 5 4 4" xfId="36958"/>
    <cellStyle name="SAPBEXformats 2 5 5" xfId="36959"/>
    <cellStyle name="SAPBEXformats 2 5 5 2" xfId="36960"/>
    <cellStyle name="SAPBEXformats 2 5 5 2 2" xfId="36961"/>
    <cellStyle name="SAPBEXformats 2 5 5 2 3" xfId="36962"/>
    <cellStyle name="SAPBEXformats 2 5 5 3" xfId="36963"/>
    <cellStyle name="SAPBEXformats 2 5 5 4" xfId="36964"/>
    <cellStyle name="SAPBEXformats 2 5 6" xfId="36965"/>
    <cellStyle name="SAPBEXformats 2 5 6 2" xfId="36966"/>
    <cellStyle name="SAPBEXformats 2 5 6 2 2" xfId="36967"/>
    <cellStyle name="SAPBEXformats 2 5 6 2 3" xfId="36968"/>
    <cellStyle name="SAPBEXformats 2 5 6 3" xfId="36969"/>
    <cellStyle name="SAPBEXformats 2 5 6 4" xfId="36970"/>
    <cellStyle name="SAPBEXformats 2 5 7" xfId="36971"/>
    <cellStyle name="SAPBEXformats 2 5 7 2" xfId="36972"/>
    <cellStyle name="SAPBEXformats 2 5 7 3" xfId="36973"/>
    <cellStyle name="SAPBEXformats 2 5 8" xfId="36974"/>
    <cellStyle name="SAPBEXformats 2 5 9" xfId="36975"/>
    <cellStyle name="SAPBEXformats 2 6" xfId="36976"/>
    <cellStyle name="SAPBEXformats 2 6 2" xfId="36977"/>
    <cellStyle name="SAPBEXformats 2 6 2 2" xfId="36978"/>
    <cellStyle name="SAPBEXformats 2 6 2 3" xfId="36979"/>
    <cellStyle name="SAPBEXformats 2 6 3" xfId="36980"/>
    <cellStyle name="SAPBEXformats 2 6 4" xfId="36981"/>
    <cellStyle name="SAPBEXformats 2 7" xfId="36982"/>
    <cellStyle name="SAPBEXformats 2 7 2" xfId="36983"/>
    <cellStyle name="SAPBEXformats 2 7 2 2" xfId="36984"/>
    <cellStyle name="SAPBEXformats 2 7 2 3" xfId="36985"/>
    <cellStyle name="SAPBEXformats 2 7 3" xfId="36986"/>
    <cellStyle name="SAPBEXformats 2 7 4" xfId="36987"/>
    <cellStyle name="SAPBEXformats 2 8" xfId="36988"/>
    <cellStyle name="SAPBEXformats 2 8 2" xfId="36989"/>
    <cellStyle name="SAPBEXformats 2 8 2 2" xfId="36990"/>
    <cellStyle name="SAPBEXformats 2 8 2 3" xfId="36991"/>
    <cellStyle name="SAPBEXformats 2 8 3" xfId="36992"/>
    <cellStyle name="SAPBEXformats 2 8 4" xfId="36993"/>
    <cellStyle name="SAPBEXformats 2 9" xfId="36994"/>
    <cellStyle name="SAPBEXformats 2 9 2" xfId="36995"/>
    <cellStyle name="SAPBEXformats 2 9 2 2" xfId="36996"/>
    <cellStyle name="SAPBEXformats 2 9 2 2 2" xfId="36997"/>
    <cellStyle name="SAPBEXformats 2 9 2 2 2 2" xfId="36998"/>
    <cellStyle name="SAPBEXformats 2 9 2 2 3" xfId="36999"/>
    <cellStyle name="SAPBEXformats 2 9 2 3" xfId="37000"/>
    <cellStyle name="SAPBEXformats 2 9 2 3 2" xfId="37001"/>
    <cellStyle name="SAPBEXformats 2 9 2 3 2 2" xfId="37002"/>
    <cellStyle name="SAPBEXformats 2 9 2 3 3" xfId="37003"/>
    <cellStyle name="SAPBEXformats 2 9 2 4" xfId="37004"/>
    <cellStyle name="SAPBEXformats 2 9 2 4 2" xfId="37005"/>
    <cellStyle name="SAPBEXformats 2 9 2 5" xfId="37006"/>
    <cellStyle name="SAPBEXformats 2 9 2 5 2" xfId="37007"/>
    <cellStyle name="SAPBEXformats 2 9 2 6" xfId="37008"/>
    <cellStyle name="SAPBEXformats 2 9 3" xfId="37009"/>
    <cellStyle name="SAPBEXformats 2 9 3 2" xfId="37010"/>
    <cellStyle name="SAPBEXformats 2 9 3 2 2" xfId="37011"/>
    <cellStyle name="SAPBEXformats 2 9 3 2 2 2" xfId="37012"/>
    <cellStyle name="SAPBEXformats 2 9 3 2 3" xfId="37013"/>
    <cellStyle name="SAPBEXformats 2 9 3 3" xfId="37014"/>
    <cellStyle name="SAPBEXformats 2 9 3 3 2" xfId="37015"/>
    <cellStyle name="SAPBEXformats 2 9 3 3 2 2" xfId="37016"/>
    <cellStyle name="SAPBEXformats 2 9 3 3 3" xfId="37017"/>
    <cellStyle name="SAPBEXformats 2 9 3 4" xfId="37018"/>
    <cellStyle name="SAPBEXformats 2 9 3 4 2" xfId="37019"/>
    <cellStyle name="SAPBEXformats 2 9 3 5" xfId="37020"/>
    <cellStyle name="SAPBEXformats 2 9 3 5 2" xfId="37021"/>
    <cellStyle name="SAPBEXformats 2 9 3 6" xfId="37022"/>
    <cellStyle name="SAPBEXformats 2 9 4" xfId="37023"/>
    <cellStyle name="SAPBEXformats 2 9 4 2" xfId="37024"/>
    <cellStyle name="SAPBEXformats 2 9 4 2 2" xfId="37025"/>
    <cellStyle name="SAPBEXformats 2 9 4 3" xfId="37026"/>
    <cellStyle name="SAPBEXformats 2 9 5" xfId="37027"/>
    <cellStyle name="SAPBEXformats 2 9 5 2" xfId="37028"/>
    <cellStyle name="SAPBEXformats 2 9 5 2 2" xfId="37029"/>
    <cellStyle name="SAPBEXformats 2 9 5 3" xfId="37030"/>
    <cellStyle name="SAPBEXformats 2 9 6" xfId="37031"/>
    <cellStyle name="SAPBEXformats 2 9 6 2" xfId="37032"/>
    <cellStyle name="SAPBEXformats 2 9 7" xfId="37033"/>
    <cellStyle name="SAPBEXformats 2 9 7 2" xfId="37034"/>
    <cellStyle name="SAPBEXformats 2 9 8" xfId="37035"/>
    <cellStyle name="SAPBEXformats 2 9_Other Benefits Allocation %" xfId="37036"/>
    <cellStyle name="SAPBEXformats 2_401K Summary" xfId="37037"/>
    <cellStyle name="SAPBEXformats 3" xfId="37038"/>
    <cellStyle name="SAPBEXformats 3 10" xfId="37039"/>
    <cellStyle name="SAPBEXformats 3 10 2" xfId="37040"/>
    <cellStyle name="SAPBEXformats 3 10 2 2" xfId="37041"/>
    <cellStyle name="SAPBEXformats 3 10 3" xfId="37042"/>
    <cellStyle name="SAPBEXformats 3 11" xfId="37043"/>
    <cellStyle name="SAPBEXformats 3 11 2" xfId="37044"/>
    <cellStyle name="SAPBEXformats 3 11 2 2" xfId="37045"/>
    <cellStyle name="SAPBEXformats 3 11 3" xfId="37046"/>
    <cellStyle name="SAPBEXformats 3 12" xfId="37047"/>
    <cellStyle name="SAPBEXformats 3 12 2" xfId="37048"/>
    <cellStyle name="SAPBEXformats 3 13" xfId="37049"/>
    <cellStyle name="SAPBEXformats 3 14" xfId="63347"/>
    <cellStyle name="SAPBEXformats 3 2" xfId="37050"/>
    <cellStyle name="SAPBEXformats 3 2 10" xfId="63348"/>
    <cellStyle name="SAPBEXformats 3 2 2" xfId="37051"/>
    <cellStyle name="SAPBEXformats 3 2 2 2" xfId="37052"/>
    <cellStyle name="SAPBEXformats 3 2 2 2 2" xfId="37053"/>
    <cellStyle name="SAPBEXformats 3 2 2 2 2 2" xfId="37054"/>
    <cellStyle name="SAPBEXformats 3 2 2 2 2 2 2" xfId="37055"/>
    <cellStyle name="SAPBEXformats 3 2 2 2 2 3" xfId="37056"/>
    <cellStyle name="SAPBEXformats 3 2 2 2 3" xfId="37057"/>
    <cellStyle name="SAPBEXformats 3 2 2 2 3 2" xfId="37058"/>
    <cellStyle name="SAPBEXformats 3 2 2 2 3 2 2" xfId="37059"/>
    <cellStyle name="SAPBEXformats 3 2 2 2 3 3" xfId="37060"/>
    <cellStyle name="SAPBEXformats 3 2 2 2 4" xfId="37061"/>
    <cellStyle name="SAPBEXformats 3 2 2 2 4 2" xfId="37062"/>
    <cellStyle name="SAPBEXformats 3 2 2 2 5" xfId="37063"/>
    <cellStyle name="SAPBEXformats 3 2 2 2 5 2" xfId="37064"/>
    <cellStyle name="SAPBEXformats 3 2 2 2 6" xfId="37065"/>
    <cellStyle name="SAPBEXformats 3 2 2 3" xfId="37066"/>
    <cellStyle name="SAPBEXformats 3 2 2 3 2" xfId="37067"/>
    <cellStyle name="SAPBEXformats 3 2 2 3 2 2" xfId="37068"/>
    <cellStyle name="SAPBEXformats 3 2 2 3 2 2 2" xfId="37069"/>
    <cellStyle name="SAPBEXformats 3 2 2 3 2 3" xfId="37070"/>
    <cellStyle name="SAPBEXformats 3 2 2 3 3" xfId="37071"/>
    <cellStyle name="SAPBEXformats 3 2 2 3 3 2" xfId="37072"/>
    <cellStyle name="SAPBEXformats 3 2 2 3 3 2 2" xfId="37073"/>
    <cellStyle name="SAPBEXformats 3 2 2 3 3 3" xfId="37074"/>
    <cellStyle name="SAPBEXformats 3 2 2 3 4" xfId="37075"/>
    <cellStyle name="SAPBEXformats 3 2 2 3 4 2" xfId="37076"/>
    <cellStyle name="SAPBEXformats 3 2 2 3 5" xfId="37077"/>
    <cellStyle name="SAPBEXformats 3 2 2 3 5 2" xfId="37078"/>
    <cellStyle name="SAPBEXformats 3 2 2 3 6" xfId="37079"/>
    <cellStyle name="SAPBEXformats 3 2 2 4" xfId="37080"/>
    <cellStyle name="SAPBEXformats 3 2 2 4 2" xfId="37081"/>
    <cellStyle name="SAPBEXformats 3 2 2 4 2 2" xfId="37082"/>
    <cellStyle name="SAPBEXformats 3 2 2 4 2 2 2" xfId="37083"/>
    <cellStyle name="SAPBEXformats 3 2 2 4 2 3" xfId="37084"/>
    <cellStyle name="SAPBEXformats 3 2 2 4 3" xfId="37085"/>
    <cellStyle name="SAPBEXformats 3 2 2 4 3 2" xfId="37086"/>
    <cellStyle name="SAPBEXformats 3 2 2 4 3 2 2" xfId="37087"/>
    <cellStyle name="SAPBEXformats 3 2 2 4 3 3" xfId="37088"/>
    <cellStyle name="SAPBEXformats 3 2 2 4 4" xfId="37089"/>
    <cellStyle name="SAPBEXformats 3 2 2 4 4 2" xfId="37090"/>
    <cellStyle name="SAPBEXformats 3 2 2 4 5" xfId="37091"/>
    <cellStyle name="SAPBEXformats 3 2 2 4 5 2" xfId="37092"/>
    <cellStyle name="SAPBEXformats 3 2 2 4 6" xfId="37093"/>
    <cellStyle name="SAPBEXformats 3 2 2 5" xfId="37094"/>
    <cellStyle name="SAPBEXformats 3 2 2 5 2" xfId="37095"/>
    <cellStyle name="SAPBEXformats 3 2 2 5 2 2" xfId="37096"/>
    <cellStyle name="SAPBEXformats 3 2 2 5 3" xfId="37097"/>
    <cellStyle name="SAPBEXformats 3 2 2 6" xfId="37098"/>
    <cellStyle name="SAPBEXformats 3 2 2_Other Benefits Allocation %" xfId="37099"/>
    <cellStyle name="SAPBEXformats 3 2 3" xfId="37100"/>
    <cellStyle name="SAPBEXformats 3 2 3 2" xfId="37101"/>
    <cellStyle name="SAPBEXformats 3 2 3 2 2" xfId="37102"/>
    <cellStyle name="SAPBEXformats 3 2 3 2 2 2" xfId="37103"/>
    <cellStyle name="SAPBEXformats 3 2 3 2 3" xfId="37104"/>
    <cellStyle name="SAPBEXformats 3 2 3 3" xfId="37105"/>
    <cellStyle name="SAPBEXformats 3 2 3 3 2" xfId="37106"/>
    <cellStyle name="SAPBEXformats 3 2 3 3 2 2" xfId="37107"/>
    <cellStyle name="SAPBEXformats 3 2 3 3 3" xfId="37108"/>
    <cellStyle name="SAPBEXformats 3 2 3 4" xfId="37109"/>
    <cellStyle name="SAPBEXformats 3 2 3 4 2" xfId="37110"/>
    <cellStyle name="SAPBEXformats 3 2 3 5" xfId="37111"/>
    <cellStyle name="SAPBEXformats 3 2 3 5 2" xfId="37112"/>
    <cellStyle name="SAPBEXformats 3 2 3 6" xfId="37113"/>
    <cellStyle name="SAPBEXformats 3 2 4" xfId="37114"/>
    <cellStyle name="SAPBEXformats 3 2 4 2" xfId="37115"/>
    <cellStyle name="SAPBEXformats 3 2 4 2 2" xfId="37116"/>
    <cellStyle name="SAPBEXformats 3 2 4 2 2 2" xfId="37117"/>
    <cellStyle name="SAPBEXformats 3 2 4 2 3" xfId="37118"/>
    <cellStyle name="SAPBEXformats 3 2 4 3" xfId="37119"/>
    <cellStyle name="SAPBEXformats 3 2 4 3 2" xfId="37120"/>
    <cellStyle name="SAPBEXformats 3 2 4 3 2 2" xfId="37121"/>
    <cellStyle name="SAPBEXformats 3 2 4 3 3" xfId="37122"/>
    <cellStyle name="SAPBEXformats 3 2 4 4" xfId="37123"/>
    <cellStyle name="SAPBEXformats 3 2 4 4 2" xfId="37124"/>
    <cellStyle name="SAPBEXformats 3 2 4 5" xfId="37125"/>
    <cellStyle name="SAPBEXformats 3 2 4 5 2" xfId="37126"/>
    <cellStyle name="SAPBEXformats 3 2 4 6" xfId="37127"/>
    <cellStyle name="SAPBEXformats 3 2 5" xfId="37128"/>
    <cellStyle name="SAPBEXformats 3 2 5 2" xfId="37129"/>
    <cellStyle name="SAPBEXformats 3 2 5 2 2" xfId="37130"/>
    <cellStyle name="SAPBEXformats 3 2 5 2 2 2" xfId="37131"/>
    <cellStyle name="SAPBEXformats 3 2 5 2 3" xfId="37132"/>
    <cellStyle name="SAPBEXformats 3 2 5 3" xfId="37133"/>
    <cellStyle name="SAPBEXformats 3 2 5 3 2" xfId="37134"/>
    <cellStyle name="SAPBEXformats 3 2 5 3 2 2" xfId="37135"/>
    <cellStyle name="SAPBEXformats 3 2 5 3 3" xfId="37136"/>
    <cellStyle name="SAPBEXformats 3 2 5 4" xfId="37137"/>
    <cellStyle name="SAPBEXformats 3 2 5 4 2" xfId="37138"/>
    <cellStyle name="SAPBEXformats 3 2 5 5" xfId="37139"/>
    <cellStyle name="SAPBEXformats 3 2 5 5 2" xfId="37140"/>
    <cellStyle name="SAPBEXformats 3 2 5 6" xfId="37141"/>
    <cellStyle name="SAPBEXformats 3 2 6" xfId="37142"/>
    <cellStyle name="SAPBEXformats 3 2 6 2" xfId="37143"/>
    <cellStyle name="SAPBEXformats 3 2 6 2 2" xfId="37144"/>
    <cellStyle name="SAPBEXformats 3 2 6 2 3" xfId="37145"/>
    <cellStyle name="SAPBEXformats 3 2 6 3" xfId="37146"/>
    <cellStyle name="SAPBEXformats 3 2 6 4" xfId="37147"/>
    <cellStyle name="SAPBEXformats 3 2 7" xfId="37148"/>
    <cellStyle name="SAPBEXformats 3 2 7 2" xfId="37149"/>
    <cellStyle name="SAPBEXformats 3 2 7 3" xfId="37150"/>
    <cellStyle name="SAPBEXformats 3 2 8" xfId="37151"/>
    <cellStyle name="SAPBEXformats 3 2 9" xfId="37152"/>
    <cellStyle name="SAPBEXformats 3 2_Other Benefits Allocation %" xfId="37153"/>
    <cellStyle name="SAPBEXformats 3 3" xfId="37154"/>
    <cellStyle name="SAPBEXformats 3 3 2" xfId="37155"/>
    <cellStyle name="SAPBEXformats 3 3 2 2" xfId="37156"/>
    <cellStyle name="SAPBEXformats 3 3 2 2 2" xfId="37157"/>
    <cellStyle name="SAPBEXformats 3 3 2 2 3" xfId="37158"/>
    <cellStyle name="SAPBEXformats 3 3 2 3" xfId="37159"/>
    <cellStyle name="SAPBEXformats 3 3 2 4" xfId="37160"/>
    <cellStyle name="SAPBEXformats 3 3 3" xfId="37161"/>
    <cellStyle name="SAPBEXformats 3 3 3 2" xfId="37162"/>
    <cellStyle name="SAPBEXformats 3 3 3 2 2" xfId="37163"/>
    <cellStyle name="SAPBEXformats 3 3 3 2 3" xfId="37164"/>
    <cellStyle name="SAPBEXformats 3 3 3 3" xfId="37165"/>
    <cellStyle name="SAPBEXformats 3 3 3 4" xfId="37166"/>
    <cellStyle name="SAPBEXformats 3 3 4" xfId="37167"/>
    <cellStyle name="SAPBEXformats 3 3 4 2" xfId="37168"/>
    <cellStyle name="SAPBEXformats 3 3 4 2 2" xfId="37169"/>
    <cellStyle name="SAPBEXformats 3 3 4 2 3" xfId="37170"/>
    <cellStyle name="SAPBEXformats 3 3 4 3" xfId="37171"/>
    <cellStyle name="SAPBEXformats 3 3 4 4" xfId="37172"/>
    <cellStyle name="SAPBEXformats 3 3 5" xfId="37173"/>
    <cellStyle name="SAPBEXformats 3 3 5 2" xfId="37174"/>
    <cellStyle name="SAPBEXformats 3 3 5 2 2" xfId="37175"/>
    <cellStyle name="SAPBEXformats 3 3 5 2 3" xfId="37176"/>
    <cellStyle name="SAPBEXformats 3 3 5 3" xfId="37177"/>
    <cellStyle name="SAPBEXformats 3 3 5 4" xfId="37178"/>
    <cellStyle name="SAPBEXformats 3 3 6" xfId="37179"/>
    <cellStyle name="SAPBEXformats 3 3 6 2" xfId="37180"/>
    <cellStyle name="SAPBEXformats 3 3 6 2 2" xfId="37181"/>
    <cellStyle name="SAPBEXformats 3 3 6 2 3" xfId="37182"/>
    <cellStyle name="SAPBEXformats 3 3 6 3" xfId="37183"/>
    <cellStyle name="SAPBEXformats 3 3 6 4" xfId="37184"/>
    <cellStyle name="SAPBEXformats 3 3 7" xfId="37185"/>
    <cellStyle name="SAPBEXformats 3 3 7 2" xfId="37186"/>
    <cellStyle name="SAPBEXformats 3 3 7 3" xfId="37187"/>
    <cellStyle name="SAPBEXformats 3 3 8" xfId="37188"/>
    <cellStyle name="SAPBEXformats 3 3 9" xfId="37189"/>
    <cellStyle name="SAPBEXformats 3 4" xfId="37190"/>
    <cellStyle name="SAPBEXformats 3 4 2" xfId="37191"/>
    <cellStyle name="SAPBEXformats 3 4 2 2" xfId="37192"/>
    <cellStyle name="SAPBEXformats 3 4 2 2 2" xfId="37193"/>
    <cellStyle name="SAPBEXformats 3 4 2 2 2 2" xfId="37194"/>
    <cellStyle name="SAPBEXformats 3 4 2 2 3" xfId="37195"/>
    <cellStyle name="SAPBEXformats 3 4 2 3" xfId="37196"/>
    <cellStyle name="SAPBEXformats 3 4 2 3 2" xfId="37197"/>
    <cellStyle name="SAPBEXformats 3 4 2 3 2 2" xfId="37198"/>
    <cellStyle name="SAPBEXformats 3 4 2 3 3" xfId="37199"/>
    <cellStyle name="SAPBEXformats 3 4 2 4" xfId="37200"/>
    <cellStyle name="SAPBEXformats 3 4 2 4 2" xfId="37201"/>
    <cellStyle name="SAPBEXformats 3 4 2 5" xfId="37202"/>
    <cellStyle name="SAPBEXformats 3 4 2 5 2" xfId="37203"/>
    <cellStyle name="SAPBEXformats 3 4 2 6" xfId="37204"/>
    <cellStyle name="SAPBEXformats 3 4 3" xfId="37205"/>
    <cellStyle name="SAPBEXformats 3 4 3 2" xfId="37206"/>
    <cellStyle name="SAPBEXformats 3 4 3 2 2" xfId="37207"/>
    <cellStyle name="SAPBEXformats 3 4 3 2 2 2" xfId="37208"/>
    <cellStyle name="SAPBEXformats 3 4 3 2 3" xfId="37209"/>
    <cellStyle name="SAPBEXformats 3 4 3 3" xfId="37210"/>
    <cellStyle name="SAPBEXformats 3 4 3 3 2" xfId="37211"/>
    <cellStyle name="SAPBEXformats 3 4 3 3 2 2" xfId="37212"/>
    <cellStyle name="SAPBEXformats 3 4 3 3 3" xfId="37213"/>
    <cellStyle name="SAPBEXformats 3 4 3 4" xfId="37214"/>
    <cellStyle name="SAPBEXformats 3 4 3 4 2" xfId="37215"/>
    <cellStyle name="SAPBEXformats 3 4 3 5" xfId="37216"/>
    <cellStyle name="SAPBEXformats 3 4 3 5 2" xfId="37217"/>
    <cellStyle name="SAPBEXformats 3 4 3 6" xfId="37218"/>
    <cellStyle name="SAPBEXformats 3 4 4" xfId="37219"/>
    <cellStyle name="SAPBEXformats 3 4 4 2" xfId="37220"/>
    <cellStyle name="SAPBEXformats 3 4 4 2 2" xfId="37221"/>
    <cellStyle name="SAPBEXformats 3 4 4 2 3" xfId="37222"/>
    <cellStyle name="SAPBEXformats 3 4 4 3" xfId="37223"/>
    <cellStyle name="SAPBEXformats 3 4 4 4" xfId="37224"/>
    <cellStyle name="SAPBEXformats 3 4 5" xfId="37225"/>
    <cellStyle name="SAPBEXformats 3 4 5 2" xfId="37226"/>
    <cellStyle name="SAPBEXformats 3 4 5 2 2" xfId="37227"/>
    <cellStyle name="SAPBEXformats 3 4 5 2 3" xfId="37228"/>
    <cellStyle name="SAPBEXformats 3 4 5 3" xfId="37229"/>
    <cellStyle name="SAPBEXformats 3 4 5 4" xfId="37230"/>
    <cellStyle name="SAPBEXformats 3 4 6" xfId="37231"/>
    <cellStyle name="SAPBEXformats 3 4 6 2" xfId="37232"/>
    <cellStyle name="SAPBEXformats 3 4 6 2 2" xfId="37233"/>
    <cellStyle name="SAPBEXformats 3 4 6 2 3" xfId="37234"/>
    <cellStyle name="SAPBEXformats 3 4 6 3" xfId="37235"/>
    <cellStyle name="SAPBEXformats 3 4 6 4" xfId="37236"/>
    <cellStyle name="SAPBEXformats 3 4 7" xfId="37237"/>
    <cellStyle name="SAPBEXformats 3 4 7 2" xfId="37238"/>
    <cellStyle name="SAPBEXformats 3 4 7 3" xfId="37239"/>
    <cellStyle name="SAPBEXformats 3 4 8" xfId="37240"/>
    <cellStyle name="SAPBEXformats 3 4 9" xfId="37241"/>
    <cellStyle name="SAPBEXformats 3 4_Other Benefits Allocation %" xfId="37242"/>
    <cellStyle name="SAPBEXformats 3 5" xfId="37243"/>
    <cellStyle name="SAPBEXformats 3 5 2" xfId="37244"/>
    <cellStyle name="SAPBEXformats 3 5 2 2" xfId="37245"/>
    <cellStyle name="SAPBEXformats 3 5 2 2 2" xfId="37246"/>
    <cellStyle name="SAPBEXformats 3 5 2 3" xfId="37247"/>
    <cellStyle name="SAPBEXformats 3 5 3" xfId="37248"/>
    <cellStyle name="SAPBEXformats 3 5 3 2" xfId="37249"/>
    <cellStyle name="SAPBEXformats 3 5 3 2 2" xfId="37250"/>
    <cellStyle name="SAPBEXformats 3 5 3 3" xfId="37251"/>
    <cellStyle name="SAPBEXformats 3 5 4" xfId="37252"/>
    <cellStyle name="SAPBEXformats 3 5 4 2" xfId="37253"/>
    <cellStyle name="SAPBEXformats 3 5 5" xfId="37254"/>
    <cellStyle name="SAPBEXformats 3 5 5 2" xfId="37255"/>
    <cellStyle name="SAPBEXformats 3 5 6" xfId="37256"/>
    <cellStyle name="SAPBEXformats 3 6" xfId="37257"/>
    <cellStyle name="SAPBEXformats 3 6 2" xfId="37258"/>
    <cellStyle name="SAPBEXformats 3 6 2 2" xfId="37259"/>
    <cellStyle name="SAPBEXformats 3 6 2 2 2" xfId="37260"/>
    <cellStyle name="SAPBEXformats 3 6 2 3" xfId="37261"/>
    <cellStyle name="SAPBEXformats 3 6 3" xfId="37262"/>
    <cellStyle name="SAPBEXformats 3 6 3 2" xfId="37263"/>
    <cellStyle name="SAPBEXformats 3 6 3 2 2" xfId="37264"/>
    <cellStyle name="SAPBEXformats 3 6 3 3" xfId="37265"/>
    <cellStyle name="SAPBEXformats 3 6 4" xfId="37266"/>
    <cellStyle name="SAPBEXformats 3 6 4 2" xfId="37267"/>
    <cellStyle name="SAPBEXformats 3 6 5" xfId="37268"/>
    <cellStyle name="SAPBEXformats 3 6 5 2" xfId="37269"/>
    <cellStyle name="SAPBEXformats 3 6 6" xfId="37270"/>
    <cellStyle name="SAPBEXformats 3 7" xfId="37271"/>
    <cellStyle name="SAPBEXformats 3 7 2" xfId="37272"/>
    <cellStyle name="SAPBEXformats 3 7 2 2" xfId="37273"/>
    <cellStyle name="SAPBEXformats 3 7 2 2 2" xfId="37274"/>
    <cellStyle name="SAPBEXformats 3 7 2 3" xfId="37275"/>
    <cellStyle name="SAPBEXformats 3 7 3" xfId="37276"/>
    <cellStyle name="SAPBEXformats 3 7 3 2" xfId="37277"/>
    <cellStyle name="SAPBEXformats 3 7 3 2 2" xfId="37278"/>
    <cellStyle name="SAPBEXformats 3 7 3 3" xfId="37279"/>
    <cellStyle name="SAPBEXformats 3 7 4" xfId="37280"/>
    <cellStyle name="SAPBEXformats 3 7 4 2" xfId="37281"/>
    <cellStyle name="SAPBEXformats 3 7 5" xfId="37282"/>
    <cellStyle name="SAPBEXformats 3 7 5 2" xfId="37283"/>
    <cellStyle name="SAPBEXformats 3 7 6" xfId="37284"/>
    <cellStyle name="SAPBEXformats 3 8" xfId="37285"/>
    <cellStyle name="SAPBEXformats 3 8 2" xfId="37286"/>
    <cellStyle name="SAPBEXformats 3 8 2 2" xfId="37287"/>
    <cellStyle name="SAPBEXformats 3 8 2 3" xfId="37288"/>
    <cellStyle name="SAPBEXformats 3 8 3" xfId="37289"/>
    <cellStyle name="SAPBEXformats 3 8 4" xfId="37290"/>
    <cellStyle name="SAPBEXformats 3 9" xfId="37291"/>
    <cellStyle name="SAPBEXformats 3 9 2" xfId="37292"/>
    <cellStyle name="SAPBEXformats 3 9 2 2" xfId="37293"/>
    <cellStyle name="SAPBEXformats 3 9 2 3" xfId="37294"/>
    <cellStyle name="SAPBEXformats 3 9 3" xfId="37295"/>
    <cellStyle name="SAPBEXformats 3 9 4" xfId="37296"/>
    <cellStyle name="SAPBEXformats 3_401K Summary" xfId="37297"/>
    <cellStyle name="SAPBEXformats 4" xfId="37298"/>
    <cellStyle name="SAPBEXformats 4 10" xfId="37299"/>
    <cellStyle name="SAPBEXformats 4 10 2" xfId="37300"/>
    <cellStyle name="SAPBEXformats 4 10 2 2" xfId="37301"/>
    <cellStyle name="SAPBEXformats 4 10 3" xfId="37302"/>
    <cellStyle name="SAPBEXformats 4 11" xfId="37303"/>
    <cellStyle name="SAPBEXformats 4 11 2" xfId="37304"/>
    <cellStyle name="SAPBEXformats 4 11 2 2" xfId="37305"/>
    <cellStyle name="SAPBEXformats 4 11 3" xfId="37306"/>
    <cellStyle name="SAPBEXformats 4 12" xfId="37307"/>
    <cellStyle name="SAPBEXformats 4 12 2" xfId="37308"/>
    <cellStyle name="SAPBEXformats 4 13" xfId="37309"/>
    <cellStyle name="SAPBEXformats 4 14" xfId="63349"/>
    <cellStyle name="SAPBEXformats 4 2" xfId="37310"/>
    <cellStyle name="SAPBEXformats 4 2 2" xfId="37311"/>
    <cellStyle name="SAPBEXformats 4 2 2 2" xfId="37312"/>
    <cellStyle name="SAPBEXformats 4 2 2 3" xfId="37313"/>
    <cellStyle name="SAPBEXformats 4 2 3" xfId="37314"/>
    <cellStyle name="SAPBEXformats 4 2 4" xfId="37315"/>
    <cellStyle name="SAPBEXformats 4 2 5" xfId="63350"/>
    <cellStyle name="SAPBEXformats 4 2_Other Benefits Allocation %" xfId="37316"/>
    <cellStyle name="SAPBEXformats 4 3" xfId="37317"/>
    <cellStyle name="SAPBEXformats 4 3 2" xfId="37318"/>
    <cellStyle name="SAPBEXformats 4 3 2 2" xfId="37319"/>
    <cellStyle name="SAPBEXformats 4 3 2 2 2" xfId="37320"/>
    <cellStyle name="SAPBEXformats 4 3 2 2 2 2" xfId="37321"/>
    <cellStyle name="SAPBEXformats 4 3 2 2 3" xfId="37322"/>
    <cellStyle name="SAPBEXformats 4 3 2 3" xfId="37323"/>
    <cellStyle name="SAPBEXformats 4 3 2 3 2" xfId="37324"/>
    <cellStyle name="SAPBEXformats 4 3 2 3 2 2" xfId="37325"/>
    <cellStyle name="SAPBEXformats 4 3 2 3 3" xfId="37326"/>
    <cellStyle name="SAPBEXformats 4 3 2 4" xfId="37327"/>
    <cellStyle name="SAPBEXformats 4 3 2 4 2" xfId="37328"/>
    <cellStyle name="SAPBEXformats 4 3 2 5" xfId="37329"/>
    <cellStyle name="SAPBEXformats 4 3 2 5 2" xfId="37330"/>
    <cellStyle name="SAPBEXformats 4 3 2 6" xfId="37331"/>
    <cellStyle name="SAPBEXformats 4 3 3" xfId="37332"/>
    <cellStyle name="SAPBEXformats 4 3 3 2" xfId="37333"/>
    <cellStyle name="SAPBEXformats 4 3 3 2 2" xfId="37334"/>
    <cellStyle name="SAPBEXformats 4 3 3 2 2 2" xfId="37335"/>
    <cellStyle name="SAPBEXformats 4 3 3 2 3" xfId="37336"/>
    <cellStyle name="SAPBEXformats 4 3 3 3" xfId="37337"/>
    <cellStyle name="SAPBEXformats 4 3 3 3 2" xfId="37338"/>
    <cellStyle name="SAPBEXformats 4 3 3 3 2 2" xfId="37339"/>
    <cellStyle name="SAPBEXformats 4 3 3 3 3" xfId="37340"/>
    <cellStyle name="SAPBEXformats 4 3 3 4" xfId="37341"/>
    <cellStyle name="SAPBEXformats 4 3 3 4 2" xfId="37342"/>
    <cellStyle name="SAPBEXformats 4 3 3 5" xfId="37343"/>
    <cellStyle name="SAPBEXformats 4 3 3 5 2" xfId="37344"/>
    <cellStyle name="SAPBEXformats 4 3 3 6" xfId="37345"/>
    <cellStyle name="SAPBEXformats 4 3 4" xfId="37346"/>
    <cellStyle name="SAPBEXformats 4 3 4 2" xfId="37347"/>
    <cellStyle name="SAPBEXformats 4 3 4 2 2" xfId="37348"/>
    <cellStyle name="SAPBEXformats 4 3 4 3" xfId="37349"/>
    <cellStyle name="SAPBEXformats 4 3 5" xfId="37350"/>
    <cellStyle name="SAPBEXformats 4 3 5 2" xfId="37351"/>
    <cellStyle name="SAPBEXformats 4 3 5 2 2" xfId="37352"/>
    <cellStyle name="SAPBEXformats 4 3 5 3" xfId="37353"/>
    <cellStyle name="SAPBEXformats 4 3 6" xfId="37354"/>
    <cellStyle name="SAPBEXformats 4 3 6 2" xfId="37355"/>
    <cellStyle name="SAPBEXformats 4 3 7" xfId="37356"/>
    <cellStyle name="SAPBEXformats 4 3 7 2" xfId="37357"/>
    <cellStyle name="SAPBEXformats 4 3 8" xfId="37358"/>
    <cellStyle name="SAPBEXformats 4 3_Other Benefits Allocation %" xfId="37359"/>
    <cellStyle name="SAPBEXformats 4 4" xfId="37360"/>
    <cellStyle name="SAPBEXformats 4 4 2" xfId="37361"/>
    <cellStyle name="SAPBEXformats 4 4 2 2" xfId="37362"/>
    <cellStyle name="SAPBEXformats 4 4 2 3" xfId="37363"/>
    <cellStyle name="SAPBEXformats 4 4 3" xfId="37364"/>
    <cellStyle name="SAPBEXformats 4 4 4" xfId="37365"/>
    <cellStyle name="SAPBEXformats 4 5" xfId="37366"/>
    <cellStyle name="SAPBEXformats 4 5 2" xfId="37367"/>
    <cellStyle name="SAPBEXformats 4 5 2 2" xfId="37368"/>
    <cellStyle name="SAPBEXformats 4 5 2 3" xfId="37369"/>
    <cellStyle name="SAPBEXformats 4 5 3" xfId="37370"/>
    <cellStyle name="SAPBEXformats 4 5 4" xfId="37371"/>
    <cellStyle name="SAPBEXformats 4 6" xfId="37372"/>
    <cellStyle name="SAPBEXformats 4 6 2" xfId="37373"/>
    <cellStyle name="SAPBEXformats 4 6 2 2" xfId="37374"/>
    <cellStyle name="SAPBEXformats 4 6 2 3" xfId="37375"/>
    <cellStyle name="SAPBEXformats 4 6 3" xfId="37376"/>
    <cellStyle name="SAPBEXformats 4 6 4" xfId="37377"/>
    <cellStyle name="SAPBEXformats 4 7" xfId="37378"/>
    <cellStyle name="SAPBEXformats 4 7 2" xfId="37379"/>
    <cellStyle name="SAPBEXformats 4 7 2 2" xfId="37380"/>
    <cellStyle name="SAPBEXformats 4 7 3" xfId="37381"/>
    <cellStyle name="SAPBEXformats 4 8" xfId="37382"/>
    <cellStyle name="SAPBEXformats 4 8 2" xfId="37383"/>
    <cellStyle name="SAPBEXformats 4 8 2 2" xfId="37384"/>
    <cellStyle name="SAPBEXformats 4 8 3" xfId="37385"/>
    <cellStyle name="SAPBEXformats 4 9" xfId="37386"/>
    <cellStyle name="SAPBEXformats 4 9 2" xfId="37387"/>
    <cellStyle name="SAPBEXformats 4 9 2 2" xfId="37388"/>
    <cellStyle name="SAPBEXformats 4 9 3" xfId="37389"/>
    <cellStyle name="SAPBEXformats 4_401K Summary" xfId="37390"/>
    <cellStyle name="SAPBEXformats 5" xfId="37391"/>
    <cellStyle name="SAPBEXformats 5 10" xfId="63351"/>
    <cellStyle name="SAPBEXformats 5 2" xfId="37392"/>
    <cellStyle name="SAPBEXformats 5 2 2" xfId="37393"/>
    <cellStyle name="SAPBEXformats 5 2 2 2" xfId="37394"/>
    <cellStyle name="SAPBEXformats 5 2 2 3" xfId="37395"/>
    <cellStyle name="SAPBEXformats 5 2 3" xfId="37396"/>
    <cellStyle name="SAPBEXformats 5 2 4" xfId="37397"/>
    <cellStyle name="SAPBEXformats 5 2 5" xfId="63352"/>
    <cellStyle name="SAPBEXformats 5 3" xfId="37398"/>
    <cellStyle name="SAPBEXformats 5 3 2" xfId="37399"/>
    <cellStyle name="SAPBEXformats 5 3 2 2" xfId="37400"/>
    <cellStyle name="SAPBEXformats 5 3 2 3" xfId="37401"/>
    <cellStyle name="SAPBEXformats 5 3 3" xfId="37402"/>
    <cellStyle name="SAPBEXformats 5 3 4" xfId="37403"/>
    <cellStyle name="SAPBEXformats 5 4" xfId="37404"/>
    <cellStyle name="SAPBEXformats 5 4 2" xfId="37405"/>
    <cellStyle name="SAPBEXformats 5 4 2 2" xfId="37406"/>
    <cellStyle name="SAPBEXformats 5 4 2 3" xfId="37407"/>
    <cellStyle name="SAPBEXformats 5 4 3" xfId="37408"/>
    <cellStyle name="SAPBEXformats 5 4 4" xfId="37409"/>
    <cellStyle name="SAPBEXformats 5 5" xfId="37410"/>
    <cellStyle name="SAPBEXformats 5 5 2" xfId="37411"/>
    <cellStyle name="SAPBEXformats 5 5 2 2" xfId="37412"/>
    <cellStyle name="SAPBEXformats 5 5 2 3" xfId="37413"/>
    <cellStyle name="SAPBEXformats 5 5 3" xfId="37414"/>
    <cellStyle name="SAPBEXformats 5 5 4" xfId="37415"/>
    <cellStyle name="SAPBEXformats 5 6" xfId="37416"/>
    <cellStyle name="SAPBEXformats 5 6 2" xfId="37417"/>
    <cellStyle name="SAPBEXformats 5 6 2 2" xfId="37418"/>
    <cellStyle name="SAPBEXformats 5 6 2 3" xfId="37419"/>
    <cellStyle name="SAPBEXformats 5 6 3" xfId="37420"/>
    <cellStyle name="SAPBEXformats 5 6 4" xfId="37421"/>
    <cellStyle name="SAPBEXformats 5 7" xfId="37422"/>
    <cellStyle name="SAPBEXformats 5 7 2" xfId="37423"/>
    <cellStyle name="SAPBEXformats 5 7 3" xfId="37424"/>
    <cellStyle name="SAPBEXformats 5 8" xfId="37425"/>
    <cellStyle name="SAPBEXformats 5 9" xfId="37426"/>
    <cellStyle name="SAPBEXformats 5_Other Benefits Allocation %" xfId="37427"/>
    <cellStyle name="SAPBEXformats 6" xfId="37428"/>
    <cellStyle name="SAPBEXformats 6 10" xfId="63353"/>
    <cellStyle name="SAPBEXformats 6 2" xfId="37429"/>
    <cellStyle name="SAPBEXformats 6 2 2" xfId="37430"/>
    <cellStyle name="SAPBEXformats 6 2 2 2" xfId="37431"/>
    <cellStyle name="SAPBEXformats 6 2 2 3" xfId="37432"/>
    <cellStyle name="SAPBEXformats 6 2 3" xfId="37433"/>
    <cellStyle name="SAPBEXformats 6 2 4" xfId="37434"/>
    <cellStyle name="SAPBEXformats 6 3" xfId="37435"/>
    <cellStyle name="SAPBEXformats 6 3 2" xfId="37436"/>
    <cellStyle name="SAPBEXformats 6 3 2 2" xfId="37437"/>
    <cellStyle name="SAPBEXformats 6 3 2 3" xfId="37438"/>
    <cellStyle name="SAPBEXformats 6 3 3" xfId="37439"/>
    <cellStyle name="SAPBEXformats 6 3 4" xfId="37440"/>
    <cellStyle name="SAPBEXformats 6 4" xfId="37441"/>
    <cellStyle name="SAPBEXformats 6 4 2" xfId="37442"/>
    <cellStyle name="SAPBEXformats 6 4 2 2" xfId="37443"/>
    <cellStyle name="SAPBEXformats 6 4 2 3" xfId="37444"/>
    <cellStyle name="SAPBEXformats 6 4 3" xfId="37445"/>
    <cellStyle name="SAPBEXformats 6 4 4" xfId="37446"/>
    <cellStyle name="SAPBEXformats 6 5" xfId="37447"/>
    <cellStyle name="SAPBEXformats 6 5 2" xfId="37448"/>
    <cellStyle name="SAPBEXformats 6 5 2 2" xfId="37449"/>
    <cellStyle name="SAPBEXformats 6 5 2 3" xfId="37450"/>
    <cellStyle name="SAPBEXformats 6 5 3" xfId="37451"/>
    <cellStyle name="SAPBEXformats 6 5 4" xfId="37452"/>
    <cellStyle name="SAPBEXformats 6 6" xfId="37453"/>
    <cellStyle name="SAPBEXformats 6 6 2" xfId="37454"/>
    <cellStyle name="SAPBEXformats 6 6 2 2" xfId="37455"/>
    <cellStyle name="SAPBEXformats 6 6 2 3" xfId="37456"/>
    <cellStyle name="SAPBEXformats 6 6 3" xfId="37457"/>
    <cellStyle name="SAPBEXformats 6 6 4" xfId="37458"/>
    <cellStyle name="SAPBEXformats 6 7" xfId="37459"/>
    <cellStyle name="SAPBEXformats 6 7 2" xfId="37460"/>
    <cellStyle name="SAPBEXformats 6 7 3" xfId="37461"/>
    <cellStyle name="SAPBEXformats 6 8" xfId="37462"/>
    <cellStyle name="SAPBEXformats 6 9" xfId="37463"/>
    <cellStyle name="SAPBEXformats 6_Other Benefits Allocation %" xfId="37464"/>
    <cellStyle name="SAPBEXformats 7" xfId="37465"/>
    <cellStyle name="SAPBEXformats 7 2" xfId="37466"/>
    <cellStyle name="SAPBEXformats 7 2 2" xfId="37467"/>
    <cellStyle name="SAPBEXformats 7 2 3" xfId="37468"/>
    <cellStyle name="SAPBEXformats 7 3" xfId="37469"/>
    <cellStyle name="SAPBEXformats 7 4" xfId="37470"/>
    <cellStyle name="SAPBEXformats 7_Other Benefits Allocation %" xfId="37471"/>
    <cellStyle name="SAPBEXformats 8" xfId="37472"/>
    <cellStyle name="SAPBEXformats 8 2" xfId="37473"/>
    <cellStyle name="SAPBEXformats 8 2 2" xfId="37474"/>
    <cellStyle name="SAPBEXformats 8 2 3" xfId="37475"/>
    <cellStyle name="SAPBEXformats 8 3" xfId="37476"/>
    <cellStyle name="SAPBEXformats 8 4" xfId="37477"/>
    <cellStyle name="SAPBEXformats 8_Other Benefits Allocation %" xfId="37478"/>
    <cellStyle name="SAPBEXformats 9" xfId="37479"/>
    <cellStyle name="SAPBEXformats 9 2" xfId="37480"/>
    <cellStyle name="SAPBEXformats 9 2 2" xfId="37481"/>
    <cellStyle name="SAPBEXformats 9 2 2 2" xfId="37482"/>
    <cellStyle name="SAPBEXformats 9 2 2 2 2" xfId="37483"/>
    <cellStyle name="SAPBEXformats 9 2 2 3" xfId="37484"/>
    <cellStyle name="SAPBEXformats 9 2 3" xfId="37485"/>
    <cellStyle name="SAPBEXformats 9 2 3 2" xfId="37486"/>
    <cellStyle name="SAPBEXformats 9 2 3 2 2" xfId="37487"/>
    <cellStyle name="SAPBEXformats 9 2 3 3" xfId="37488"/>
    <cellStyle name="SAPBEXformats 9 2 4" xfId="37489"/>
    <cellStyle name="SAPBEXformats 9 2 4 2" xfId="37490"/>
    <cellStyle name="SAPBEXformats 9 2 5" xfId="37491"/>
    <cellStyle name="SAPBEXformats 9 2 5 2" xfId="37492"/>
    <cellStyle name="SAPBEXformats 9 2 6" xfId="37493"/>
    <cellStyle name="SAPBEXformats 9 3" xfId="37494"/>
    <cellStyle name="SAPBEXformats 9 3 2" xfId="37495"/>
    <cellStyle name="SAPBEXformats 9 3 2 2" xfId="37496"/>
    <cellStyle name="SAPBEXformats 9 3 2 2 2" xfId="37497"/>
    <cellStyle name="SAPBEXformats 9 3 2 3" xfId="37498"/>
    <cellStyle name="SAPBEXformats 9 3 3" xfId="37499"/>
    <cellStyle name="SAPBEXformats 9 3 3 2" xfId="37500"/>
    <cellStyle name="SAPBEXformats 9 3 3 2 2" xfId="37501"/>
    <cellStyle name="SAPBEXformats 9 3 3 3" xfId="37502"/>
    <cellStyle name="SAPBEXformats 9 3 4" xfId="37503"/>
    <cellStyle name="SAPBEXformats 9 3 4 2" xfId="37504"/>
    <cellStyle name="SAPBEXformats 9 3 5" xfId="37505"/>
    <cellStyle name="SAPBEXformats 9 3 5 2" xfId="37506"/>
    <cellStyle name="SAPBEXformats 9 3 6" xfId="37507"/>
    <cellStyle name="SAPBEXformats 9 4" xfId="37508"/>
    <cellStyle name="SAPBEXformats 9 4 2" xfId="37509"/>
    <cellStyle name="SAPBEXformats 9 4 2 2" xfId="37510"/>
    <cellStyle name="SAPBEXformats 9 4 3" xfId="37511"/>
    <cellStyle name="SAPBEXformats 9 5" xfId="37512"/>
    <cellStyle name="SAPBEXformats 9 5 2" xfId="37513"/>
    <cellStyle name="SAPBEXformats 9 5 2 2" xfId="37514"/>
    <cellStyle name="SAPBEXformats 9 5 3" xfId="37515"/>
    <cellStyle name="SAPBEXformats 9 6" xfId="37516"/>
    <cellStyle name="SAPBEXformats 9 6 2" xfId="37517"/>
    <cellStyle name="SAPBEXformats 9 7" xfId="37518"/>
    <cellStyle name="SAPBEXformats 9 7 2" xfId="37519"/>
    <cellStyle name="SAPBEXformats 9 8" xfId="37520"/>
    <cellStyle name="SAPBEXformats 9_Other Benefits Allocation %" xfId="37521"/>
    <cellStyle name="SAPBEXformats_2015 WV1 (as of May 2015)" xfId="37522"/>
    <cellStyle name="SAPBEXheaderItem" xfId="37523"/>
    <cellStyle name="SAPBEXheaderItem 10" xfId="37524"/>
    <cellStyle name="SAPBEXheaderItem 10 2" xfId="37525"/>
    <cellStyle name="SAPBEXheaderItem 10 2 2" xfId="37526"/>
    <cellStyle name="SAPBEXheaderItem 10 2 3" xfId="37527"/>
    <cellStyle name="SAPBEXheaderItem 10 3" xfId="37528"/>
    <cellStyle name="SAPBEXheaderItem 10 4" xfId="37529"/>
    <cellStyle name="SAPBEXheaderItem 11" xfId="37530"/>
    <cellStyle name="SAPBEXheaderItem 11 2" xfId="37531"/>
    <cellStyle name="SAPBEXheaderItem 11 3" xfId="37532"/>
    <cellStyle name="SAPBEXheaderItem 12" xfId="37533"/>
    <cellStyle name="SAPBEXheaderItem 12 2" xfId="37534"/>
    <cellStyle name="SAPBEXheaderItem 12 3" xfId="37535"/>
    <cellStyle name="SAPBEXheaderItem 13" xfId="37536"/>
    <cellStyle name="SAPBEXheaderItem 13 2" xfId="37537"/>
    <cellStyle name="SAPBEXheaderItem 13 3" xfId="37538"/>
    <cellStyle name="SAPBEXheaderItem 14" xfId="37539"/>
    <cellStyle name="SAPBEXheaderItem 14 2" xfId="37540"/>
    <cellStyle name="SAPBEXheaderItem 14 3" xfId="37541"/>
    <cellStyle name="SAPBEXheaderItem 15" xfId="37542"/>
    <cellStyle name="SAPBEXheaderItem 15 2" xfId="37543"/>
    <cellStyle name="SAPBEXheaderItem 15 3" xfId="37544"/>
    <cellStyle name="SAPBEXheaderItem 16" xfId="37545"/>
    <cellStyle name="SAPBEXheaderItem 17" xfId="37546"/>
    <cellStyle name="SAPBEXheaderItem 18" xfId="63354"/>
    <cellStyle name="SAPBEXheaderItem 2" xfId="37547"/>
    <cellStyle name="SAPBEXheaderItem 2 10" xfId="37548"/>
    <cellStyle name="SAPBEXheaderItem 2 10 2" xfId="37549"/>
    <cellStyle name="SAPBEXheaderItem 2 10 3" xfId="37550"/>
    <cellStyle name="SAPBEXheaderItem 2 11" xfId="37551"/>
    <cellStyle name="SAPBEXheaderItem 2 11 2" xfId="37552"/>
    <cellStyle name="SAPBEXheaderItem 2 11 2 2" xfId="37553"/>
    <cellStyle name="SAPBEXheaderItem 2 11 3" xfId="37554"/>
    <cellStyle name="SAPBEXheaderItem 2 12" xfId="37555"/>
    <cellStyle name="SAPBEXheaderItem 2 12 2" xfId="37556"/>
    <cellStyle name="SAPBEXheaderItem 2 12 3" xfId="37557"/>
    <cellStyle name="SAPBEXheaderItem 2 13" xfId="37558"/>
    <cellStyle name="SAPBEXheaderItem 2 13 2" xfId="37559"/>
    <cellStyle name="SAPBEXheaderItem 2 13 3" xfId="37560"/>
    <cellStyle name="SAPBEXheaderItem 2 14" xfId="37561"/>
    <cellStyle name="SAPBEXheaderItem 2 14 2" xfId="37562"/>
    <cellStyle name="SAPBEXheaderItem 2 14 3" xfId="37563"/>
    <cellStyle name="SAPBEXheaderItem 2 15" xfId="37564"/>
    <cellStyle name="SAPBEXheaderItem 2 16" xfId="37565"/>
    <cellStyle name="SAPBEXheaderItem 2 2" xfId="37566"/>
    <cellStyle name="SAPBEXheaderItem 2 2 10" xfId="37567"/>
    <cellStyle name="SAPBEXheaderItem 2 2 10 2" xfId="37568"/>
    <cellStyle name="SAPBEXheaderItem 2 2 10 2 2" xfId="37569"/>
    <cellStyle name="SAPBEXheaderItem 2 2 10 3" xfId="37570"/>
    <cellStyle name="SAPBEXheaderItem 2 2 11" xfId="37571"/>
    <cellStyle name="SAPBEXheaderItem 2 2 11 2" xfId="37572"/>
    <cellStyle name="SAPBEXheaderItem 2 2 11 2 2" xfId="37573"/>
    <cellStyle name="SAPBEXheaderItem 2 2 11 3" xfId="37574"/>
    <cellStyle name="SAPBEXheaderItem 2 2 12" xfId="37575"/>
    <cellStyle name="SAPBEXheaderItem 2 2 13" xfId="37576"/>
    <cellStyle name="SAPBEXheaderItem 2 2 2" xfId="37577"/>
    <cellStyle name="SAPBEXheaderItem 2 2 2 2" xfId="37578"/>
    <cellStyle name="SAPBEXheaderItem 2 2 2 2 2" xfId="37579"/>
    <cellStyle name="SAPBEXheaderItem 2 2 2 2 2 2" xfId="37580"/>
    <cellStyle name="SAPBEXheaderItem 2 2 2 2 2 2 2" xfId="37581"/>
    <cellStyle name="SAPBEXheaderItem 2 2 2 2 2 3" xfId="37582"/>
    <cellStyle name="SAPBEXheaderItem 2 2 2 2 3" xfId="37583"/>
    <cellStyle name="SAPBEXheaderItem 2 2 2 2 3 2" xfId="37584"/>
    <cellStyle name="SAPBEXheaderItem 2 2 2 2 3 2 2" xfId="37585"/>
    <cellStyle name="SAPBEXheaderItem 2 2 2 2 3 3" xfId="37586"/>
    <cellStyle name="SAPBEXheaderItem 2 2 2 2 4" xfId="37587"/>
    <cellStyle name="SAPBEXheaderItem 2 2 2 2 4 2" xfId="37588"/>
    <cellStyle name="SAPBEXheaderItem 2 2 2 2 5" xfId="37589"/>
    <cellStyle name="SAPBEXheaderItem 2 2 2 2 5 2" xfId="37590"/>
    <cellStyle name="SAPBEXheaderItem 2 2 2 2 6" xfId="37591"/>
    <cellStyle name="SAPBEXheaderItem 2 2 2 3" xfId="37592"/>
    <cellStyle name="SAPBEXheaderItem 2 2 2 3 2" xfId="37593"/>
    <cellStyle name="SAPBEXheaderItem 2 2 2 3 2 2" xfId="37594"/>
    <cellStyle name="SAPBEXheaderItem 2 2 2 3 2 2 2" xfId="37595"/>
    <cellStyle name="SAPBEXheaderItem 2 2 2 3 2 3" xfId="37596"/>
    <cellStyle name="SAPBEXheaderItem 2 2 2 3 3" xfId="37597"/>
    <cellStyle name="SAPBEXheaderItem 2 2 2 3 3 2" xfId="37598"/>
    <cellStyle name="SAPBEXheaderItem 2 2 2 3 3 2 2" xfId="37599"/>
    <cellStyle name="SAPBEXheaderItem 2 2 2 3 3 3" xfId="37600"/>
    <cellStyle name="SAPBEXheaderItem 2 2 2 3 4" xfId="37601"/>
    <cellStyle name="SAPBEXheaderItem 2 2 2 3 4 2" xfId="37602"/>
    <cellStyle name="SAPBEXheaderItem 2 2 2 3 5" xfId="37603"/>
    <cellStyle name="SAPBEXheaderItem 2 2 2 3 5 2" xfId="37604"/>
    <cellStyle name="SAPBEXheaderItem 2 2 2 3 6" xfId="37605"/>
    <cellStyle name="SAPBEXheaderItem 2 2 2 4" xfId="37606"/>
    <cellStyle name="SAPBEXheaderItem 2 2 2 4 2" xfId="37607"/>
    <cellStyle name="SAPBEXheaderItem 2 2 2 4 2 2" xfId="37608"/>
    <cellStyle name="SAPBEXheaderItem 2 2 2 4 2 3" xfId="37609"/>
    <cellStyle name="SAPBEXheaderItem 2 2 2 4 3" xfId="37610"/>
    <cellStyle name="SAPBEXheaderItem 2 2 2 4 4" xfId="37611"/>
    <cellStyle name="SAPBEXheaderItem 2 2 2 5" xfId="37612"/>
    <cellStyle name="SAPBEXheaderItem 2 2 2 5 2" xfId="37613"/>
    <cellStyle name="SAPBEXheaderItem 2 2 2 5 2 2" xfId="37614"/>
    <cellStyle name="SAPBEXheaderItem 2 2 2 5 2 3" xfId="37615"/>
    <cellStyle name="SAPBEXheaderItem 2 2 2 5 3" xfId="37616"/>
    <cellStyle name="SAPBEXheaderItem 2 2 2 5 4" xfId="37617"/>
    <cellStyle name="SAPBEXheaderItem 2 2 2 6" xfId="37618"/>
    <cellStyle name="SAPBEXheaderItem 2 2 2 6 2" xfId="37619"/>
    <cellStyle name="SAPBEXheaderItem 2 2 2 6 2 2" xfId="37620"/>
    <cellStyle name="SAPBEXheaderItem 2 2 2 6 2 3" xfId="37621"/>
    <cellStyle name="SAPBEXheaderItem 2 2 2 6 3" xfId="37622"/>
    <cellStyle name="SAPBEXheaderItem 2 2 2 6 4" xfId="37623"/>
    <cellStyle name="SAPBEXheaderItem 2 2 2 7" xfId="37624"/>
    <cellStyle name="SAPBEXheaderItem 2 2 2 7 2" xfId="37625"/>
    <cellStyle name="SAPBEXheaderItem 2 2 2 7 3" xfId="37626"/>
    <cellStyle name="SAPBEXheaderItem 2 2 2 8" xfId="37627"/>
    <cellStyle name="SAPBEXheaderItem 2 2 2 9" xfId="37628"/>
    <cellStyle name="SAPBEXheaderItem 2 2 2_Other Benefits Allocation %" xfId="37629"/>
    <cellStyle name="SAPBEXheaderItem 2 2 3" xfId="37630"/>
    <cellStyle name="SAPBEXheaderItem 2 2 3 2" xfId="37631"/>
    <cellStyle name="SAPBEXheaderItem 2 2 3 2 2" xfId="37632"/>
    <cellStyle name="SAPBEXheaderItem 2 2 3 2 2 2" xfId="37633"/>
    <cellStyle name="SAPBEXheaderItem 2 2 3 2 2 3" xfId="37634"/>
    <cellStyle name="SAPBEXheaderItem 2 2 3 2 3" xfId="37635"/>
    <cellStyle name="SAPBEXheaderItem 2 2 3 2 4" xfId="37636"/>
    <cellStyle name="SAPBEXheaderItem 2 2 3 3" xfId="37637"/>
    <cellStyle name="SAPBEXheaderItem 2 2 3 3 2" xfId="37638"/>
    <cellStyle name="SAPBEXheaderItem 2 2 3 3 2 2" xfId="37639"/>
    <cellStyle name="SAPBEXheaderItem 2 2 3 3 2 3" xfId="37640"/>
    <cellStyle name="SAPBEXheaderItem 2 2 3 3 3" xfId="37641"/>
    <cellStyle name="SAPBEXheaderItem 2 2 3 3 4" xfId="37642"/>
    <cellStyle name="SAPBEXheaderItem 2 2 3 4" xfId="37643"/>
    <cellStyle name="SAPBEXheaderItem 2 2 3 4 2" xfId="37644"/>
    <cellStyle name="SAPBEXheaderItem 2 2 3 4 2 2" xfId="37645"/>
    <cellStyle name="SAPBEXheaderItem 2 2 3 4 2 3" xfId="37646"/>
    <cellStyle name="SAPBEXheaderItem 2 2 3 4 3" xfId="37647"/>
    <cellStyle name="SAPBEXheaderItem 2 2 3 4 4" xfId="37648"/>
    <cellStyle name="SAPBEXheaderItem 2 2 3 5" xfId="37649"/>
    <cellStyle name="SAPBEXheaderItem 2 2 3 5 2" xfId="37650"/>
    <cellStyle name="SAPBEXheaderItem 2 2 3 5 2 2" xfId="37651"/>
    <cellStyle name="SAPBEXheaderItem 2 2 3 5 2 3" xfId="37652"/>
    <cellStyle name="SAPBEXheaderItem 2 2 3 5 3" xfId="37653"/>
    <cellStyle name="SAPBEXheaderItem 2 2 3 5 4" xfId="37654"/>
    <cellStyle name="SAPBEXheaderItem 2 2 3 6" xfId="37655"/>
    <cellStyle name="SAPBEXheaderItem 2 2 3 6 2" xfId="37656"/>
    <cellStyle name="SAPBEXheaderItem 2 2 3 6 2 2" xfId="37657"/>
    <cellStyle name="SAPBEXheaderItem 2 2 3 6 2 3" xfId="37658"/>
    <cellStyle name="SAPBEXheaderItem 2 2 3 6 3" xfId="37659"/>
    <cellStyle name="SAPBEXheaderItem 2 2 3 6 4" xfId="37660"/>
    <cellStyle name="SAPBEXheaderItem 2 2 3 7" xfId="37661"/>
    <cellStyle name="SAPBEXheaderItem 2 2 3 7 2" xfId="37662"/>
    <cellStyle name="SAPBEXheaderItem 2 2 3 7 3" xfId="37663"/>
    <cellStyle name="SAPBEXheaderItem 2 2 3 8" xfId="37664"/>
    <cellStyle name="SAPBEXheaderItem 2 2 3 9" xfId="37665"/>
    <cellStyle name="SAPBEXheaderItem 2 2 4" xfId="37666"/>
    <cellStyle name="SAPBEXheaderItem 2 2 4 2" xfId="37667"/>
    <cellStyle name="SAPBEXheaderItem 2 2 4 2 2" xfId="37668"/>
    <cellStyle name="SAPBEXheaderItem 2 2 4 2 2 2" xfId="37669"/>
    <cellStyle name="SAPBEXheaderItem 2 2 4 2 2 3" xfId="37670"/>
    <cellStyle name="SAPBEXheaderItem 2 2 4 2 3" xfId="37671"/>
    <cellStyle name="SAPBEXheaderItem 2 2 4 2 4" xfId="37672"/>
    <cellStyle name="SAPBEXheaderItem 2 2 4 3" xfId="37673"/>
    <cellStyle name="SAPBEXheaderItem 2 2 4 3 2" xfId="37674"/>
    <cellStyle name="SAPBEXheaderItem 2 2 4 3 2 2" xfId="37675"/>
    <cellStyle name="SAPBEXheaderItem 2 2 4 3 2 3" xfId="37676"/>
    <cellStyle name="SAPBEXheaderItem 2 2 4 3 3" xfId="37677"/>
    <cellStyle name="SAPBEXheaderItem 2 2 4 3 4" xfId="37678"/>
    <cellStyle name="SAPBEXheaderItem 2 2 4 4" xfId="37679"/>
    <cellStyle name="SAPBEXheaderItem 2 2 4 4 2" xfId="37680"/>
    <cellStyle name="SAPBEXheaderItem 2 2 4 4 2 2" xfId="37681"/>
    <cellStyle name="SAPBEXheaderItem 2 2 4 4 2 3" xfId="37682"/>
    <cellStyle name="SAPBEXheaderItem 2 2 4 4 3" xfId="37683"/>
    <cellStyle name="SAPBEXheaderItem 2 2 4 4 4" xfId="37684"/>
    <cellStyle name="SAPBEXheaderItem 2 2 4 5" xfId="37685"/>
    <cellStyle name="SAPBEXheaderItem 2 2 4 5 2" xfId="37686"/>
    <cellStyle name="SAPBEXheaderItem 2 2 4 5 2 2" xfId="37687"/>
    <cellStyle name="SAPBEXheaderItem 2 2 4 5 2 3" xfId="37688"/>
    <cellStyle name="SAPBEXheaderItem 2 2 4 5 3" xfId="37689"/>
    <cellStyle name="SAPBEXheaderItem 2 2 4 5 4" xfId="37690"/>
    <cellStyle name="SAPBEXheaderItem 2 2 4 6" xfId="37691"/>
    <cellStyle name="SAPBEXheaderItem 2 2 4 6 2" xfId="37692"/>
    <cellStyle name="SAPBEXheaderItem 2 2 4 6 2 2" xfId="37693"/>
    <cellStyle name="SAPBEXheaderItem 2 2 4 6 2 3" xfId="37694"/>
    <cellStyle name="SAPBEXheaderItem 2 2 4 6 3" xfId="37695"/>
    <cellStyle name="SAPBEXheaderItem 2 2 4 6 4" xfId="37696"/>
    <cellStyle name="SAPBEXheaderItem 2 2 4 7" xfId="37697"/>
    <cellStyle name="SAPBEXheaderItem 2 2 4 7 2" xfId="37698"/>
    <cellStyle name="SAPBEXheaderItem 2 2 4 7 3" xfId="37699"/>
    <cellStyle name="SAPBEXheaderItem 2 2 4 8" xfId="37700"/>
    <cellStyle name="SAPBEXheaderItem 2 2 4 9" xfId="37701"/>
    <cellStyle name="SAPBEXheaderItem 2 2 5" xfId="37702"/>
    <cellStyle name="SAPBEXheaderItem 2 2 5 2" xfId="37703"/>
    <cellStyle name="SAPBEXheaderItem 2 2 5 2 2" xfId="37704"/>
    <cellStyle name="SAPBEXheaderItem 2 2 5 2 3" xfId="37705"/>
    <cellStyle name="SAPBEXheaderItem 2 2 5 3" xfId="37706"/>
    <cellStyle name="SAPBEXheaderItem 2 2 5 4" xfId="37707"/>
    <cellStyle name="SAPBEXheaderItem 2 2 6" xfId="37708"/>
    <cellStyle name="SAPBEXheaderItem 2 2 6 2" xfId="37709"/>
    <cellStyle name="SAPBEXheaderItem 2 2 6 2 2" xfId="37710"/>
    <cellStyle name="SAPBEXheaderItem 2 2 6 2 3" xfId="37711"/>
    <cellStyle name="SAPBEXheaderItem 2 2 6 3" xfId="37712"/>
    <cellStyle name="SAPBEXheaderItem 2 2 6 4" xfId="37713"/>
    <cellStyle name="SAPBEXheaderItem 2 2 7" xfId="37714"/>
    <cellStyle name="SAPBEXheaderItem 2 2 7 2" xfId="37715"/>
    <cellStyle name="SAPBEXheaderItem 2 2 7 2 2" xfId="37716"/>
    <cellStyle name="SAPBEXheaderItem 2 2 7 2 3" xfId="37717"/>
    <cellStyle name="SAPBEXheaderItem 2 2 7 3" xfId="37718"/>
    <cellStyle name="SAPBEXheaderItem 2 2 7 4" xfId="37719"/>
    <cellStyle name="SAPBEXheaderItem 2 2 8" xfId="37720"/>
    <cellStyle name="SAPBEXheaderItem 2 2 8 2" xfId="37721"/>
    <cellStyle name="SAPBEXheaderItem 2 2 8 2 2" xfId="37722"/>
    <cellStyle name="SAPBEXheaderItem 2 2 8 2 3" xfId="37723"/>
    <cellStyle name="SAPBEXheaderItem 2 2 8 3" xfId="37724"/>
    <cellStyle name="SAPBEXheaderItem 2 2 8 4" xfId="37725"/>
    <cellStyle name="SAPBEXheaderItem 2 2 9" xfId="37726"/>
    <cellStyle name="SAPBEXheaderItem 2 2 9 2" xfId="37727"/>
    <cellStyle name="SAPBEXheaderItem 2 2 9 2 2" xfId="37728"/>
    <cellStyle name="SAPBEXheaderItem 2 2 9 2 3" xfId="37729"/>
    <cellStyle name="SAPBEXheaderItem 2 2 9 3" xfId="37730"/>
    <cellStyle name="SAPBEXheaderItem 2 2 9 4" xfId="37731"/>
    <cellStyle name="SAPBEXheaderItem 2 2_Other Benefits Allocation %" xfId="37732"/>
    <cellStyle name="SAPBEXheaderItem 2 3" xfId="37733"/>
    <cellStyle name="SAPBEXheaderItem 2 3 10" xfId="37734"/>
    <cellStyle name="SAPBEXheaderItem 2 3 11" xfId="37735"/>
    <cellStyle name="SAPBEXheaderItem 2 3 11 2" xfId="37736"/>
    <cellStyle name="SAPBEXheaderItem 2 3 11 2 2" xfId="37737"/>
    <cellStyle name="SAPBEXheaderItem 2 3 11 3" xfId="37738"/>
    <cellStyle name="SAPBEXheaderItem 2 3 12" xfId="37739"/>
    <cellStyle name="SAPBEXheaderItem 2 3 2" xfId="37740"/>
    <cellStyle name="SAPBEXheaderItem 2 3 2 2" xfId="37741"/>
    <cellStyle name="SAPBEXheaderItem 2 3 2 2 2" xfId="37742"/>
    <cellStyle name="SAPBEXheaderItem 2 3 2 2 2 2" xfId="37743"/>
    <cellStyle name="SAPBEXheaderItem 2 3 2 2 2 2 2" xfId="37744"/>
    <cellStyle name="SAPBEXheaderItem 2 3 2 2 2 3" xfId="37745"/>
    <cellStyle name="SAPBEXheaderItem 2 3 2 2 3" xfId="37746"/>
    <cellStyle name="SAPBEXheaderItem 2 3 2 2 3 2" xfId="37747"/>
    <cellStyle name="SAPBEXheaderItem 2 3 2 2 3 2 2" xfId="37748"/>
    <cellStyle name="SAPBEXheaderItem 2 3 2 2 3 3" xfId="37749"/>
    <cellStyle name="SAPBEXheaderItem 2 3 2 2 4" xfId="37750"/>
    <cellStyle name="SAPBEXheaderItem 2 3 2 2 4 2" xfId="37751"/>
    <cellStyle name="SAPBEXheaderItem 2 3 2 2 5" xfId="37752"/>
    <cellStyle name="SAPBEXheaderItem 2 3 2 2 5 2" xfId="37753"/>
    <cellStyle name="SAPBEXheaderItem 2 3 2 2 6" xfId="37754"/>
    <cellStyle name="SAPBEXheaderItem 2 3 2 3" xfId="37755"/>
    <cellStyle name="SAPBEXheaderItem 2 3 2 3 2" xfId="37756"/>
    <cellStyle name="SAPBEXheaderItem 2 3 2 3 2 2" xfId="37757"/>
    <cellStyle name="SAPBEXheaderItem 2 3 2 3 2 2 2" xfId="37758"/>
    <cellStyle name="SAPBEXheaderItem 2 3 2 3 2 3" xfId="37759"/>
    <cellStyle name="SAPBEXheaderItem 2 3 2 3 3" xfId="37760"/>
    <cellStyle name="SAPBEXheaderItem 2 3 2 3 3 2" xfId="37761"/>
    <cellStyle name="SAPBEXheaderItem 2 3 2 3 3 2 2" xfId="37762"/>
    <cellStyle name="SAPBEXheaderItem 2 3 2 3 3 3" xfId="37763"/>
    <cellStyle name="SAPBEXheaderItem 2 3 2 3 4" xfId="37764"/>
    <cellStyle name="SAPBEXheaderItem 2 3 2 3 4 2" xfId="37765"/>
    <cellStyle name="SAPBEXheaderItem 2 3 2 3 5" xfId="37766"/>
    <cellStyle name="SAPBEXheaderItem 2 3 2 3 5 2" xfId="37767"/>
    <cellStyle name="SAPBEXheaderItem 2 3 2 3 6" xfId="37768"/>
    <cellStyle name="SAPBEXheaderItem 2 3 2 4" xfId="37769"/>
    <cellStyle name="SAPBEXheaderItem 2 3 2 4 2" xfId="37770"/>
    <cellStyle name="SAPBEXheaderItem 2 3 2 4 2 2" xfId="37771"/>
    <cellStyle name="SAPBEXheaderItem 2 3 2 4 3" xfId="37772"/>
    <cellStyle name="SAPBEXheaderItem 2 3 2 5" xfId="37773"/>
    <cellStyle name="SAPBEXheaderItem 2 3 2 5 2" xfId="37774"/>
    <cellStyle name="SAPBEXheaderItem 2 3 2 5 2 2" xfId="37775"/>
    <cellStyle name="SAPBEXheaderItem 2 3 2 5 3" xfId="37776"/>
    <cellStyle name="SAPBEXheaderItem 2 3 2 6" xfId="37777"/>
    <cellStyle name="SAPBEXheaderItem 2 3 2 6 2" xfId="37778"/>
    <cellStyle name="SAPBEXheaderItem 2 3 2 7" xfId="37779"/>
    <cellStyle name="SAPBEXheaderItem 2 3 2 7 2" xfId="37780"/>
    <cellStyle name="SAPBEXheaderItem 2 3 2 8" xfId="37781"/>
    <cellStyle name="SAPBEXheaderItem 2 3 2_Other Benefits Allocation %" xfId="37782"/>
    <cellStyle name="SAPBEXheaderItem 2 3 3" xfId="37783"/>
    <cellStyle name="SAPBEXheaderItem 2 3 3 2" xfId="37784"/>
    <cellStyle name="SAPBEXheaderItem 2 3 3 2 2" xfId="37785"/>
    <cellStyle name="SAPBEXheaderItem 2 3 3 2 3" xfId="37786"/>
    <cellStyle name="SAPBEXheaderItem 2 3 3 3" xfId="37787"/>
    <cellStyle name="SAPBEXheaderItem 2 3 3 4" xfId="37788"/>
    <cellStyle name="SAPBEXheaderItem 2 3 4" xfId="37789"/>
    <cellStyle name="SAPBEXheaderItem 2 3 4 2" xfId="37790"/>
    <cellStyle name="SAPBEXheaderItem 2 3 4 2 2" xfId="37791"/>
    <cellStyle name="SAPBEXheaderItem 2 3 4 2 3" xfId="37792"/>
    <cellStyle name="SAPBEXheaderItem 2 3 4 3" xfId="37793"/>
    <cellStyle name="SAPBEXheaderItem 2 3 4 4" xfId="37794"/>
    <cellStyle name="SAPBEXheaderItem 2 3 5" xfId="37795"/>
    <cellStyle name="SAPBEXheaderItem 2 3 5 2" xfId="37796"/>
    <cellStyle name="SAPBEXheaderItem 2 3 5 2 2" xfId="37797"/>
    <cellStyle name="SAPBEXheaderItem 2 3 5 2 3" xfId="37798"/>
    <cellStyle name="SAPBEXheaderItem 2 3 5 3" xfId="37799"/>
    <cellStyle name="SAPBEXheaderItem 2 3 5 4" xfId="37800"/>
    <cellStyle name="SAPBEXheaderItem 2 3 6" xfId="37801"/>
    <cellStyle name="SAPBEXheaderItem 2 3 6 2" xfId="37802"/>
    <cellStyle name="SAPBEXheaderItem 2 3 6 2 2" xfId="37803"/>
    <cellStyle name="SAPBEXheaderItem 2 3 6 2 3" xfId="37804"/>
    <cellStyle name="SAPBEXheaderItem 2 3 6 3" xfId="37805"/>
    <cellStyle name="SAPBEXheaderItem 2 3 6 4" xfId="37806"/>
    <cellStyle name="SAPBEXheaderItem 2 3 7" xfId="37807"/>
    <cellStyle name="SAPBEXheaderItem 2 3 7 2" xfId="37808"/>
    <cellStyle name="SAPBEXheaderItem 2 3 7 3" xfId="37809"/>
    <cellStyle name="SAPBEXheaderItem 2 3 8" xfId="37810"/>
    <cellStyle name="SAPBEXheaderItem 2 3 9" xfId="37811"/>
    <cellStyle name="SAPBEXheaderItem 2 3_Other Benefits Allocation %" xfId="37812"/>
    <cellStyle name="SAPBEXheaderItem 2 4" xfId="37813"/>
    <cellStyle name="SAPBEXheaderItem 2 4 2" xfId="37814"/>
    <cellStyle name="SAPBEXheaderItem 2 4 2 2" xfId="37815"/>
    <cellStyle name="SAPBEXheaderItem 2 4 2 2 2" xfId="37816"/>
    <cellStyle name="SAPBEXheaderItem 2 4 2 2 3" xfId="37817"/>
    <cellStyle name="SAPBEXheaderItem 2 4 2 3" xfId="37818"/>
    <cellStyle name="SAPBEXheaderItem 2 4 2 4" xfId="37819"/>
    <cellStyle name="SAPBEXheaderItem 2 4 3" xfId="37820"/>
    <cellStyle name="SAPBEXheaderItem 2 4 3 2" xfId="37821"/>
    <cellStyle name="SAPBEXheaderItem 2 4 3 2 2" xfId="37822"/>
    <cellStyle name="SAPBEXheaderItem 2 4 3 2 3" xfId="37823"/>
    <cellStyle name="SAPBEXheaderItem 2 4 3 3" xfId="37824"/>
    <cellStyle name="SAPBEXheaderItem 2 4 3 4" xfId="37825"/>
    <cellStyle name="SAPBEXheaderItem 2 4 4" xfId="37826"/>
    <cellStyle name="SAPBEXheaderItem 2 4 4 2" xfId="37827"/>
    <cellStyle name="SAPBEXheaderItem 2 4 4 2 2" xfId="37828"/>
    <cellStyle name="SAPBEXheaderItem 2 4 4 2 3" xfId="37829"/>
    <cellStyle name="SAPBEXheaderItem 2 4 4 3" xfId="37830"/>
    <cellStyle name="SAPBEXheaderItem 2 4 4 4" xfId="37831"/>
    <cellStyle name="SAPBEXheaderItem 2 4 5" xfId="37832"/>
    <cellStyle name="SAPBEXheaderItem 2 4 5 2" xfId="37833"/>
    <cellStyle name="SAPBEXheaderItem 2 4 5 2 2" xfId="37834"/>
    <cellStyle name="SAPBEXheaderItem 2 4 5 2 3" xfId="37835"/>
    <cellStyle name="SAPBEXheaderItem 2 4 5 3" xfId="37836"/>
    <cellStyle name="SAPBEXheaderItem 2 4 5 4" xfId="37837"/>
    <cellStyle name="SAPBEXheaderItem 2 4 6" xfId="37838"/>
    <cellStyle name="SAPBEXheaderItem 2 4 6 2" xfId="37839"/>
    <cellStyle name="SAPBEXheaderItem 2 4 6 2 2" xfId="37840"/>
    <cellStyle name="SAPBEXheaderItem 2 4 6 2 3" xfId="37841"/>
    <cellStyle name="SAPBEXheaderItem 2 4 6 3" xfId="37842"/>
    <cellStyle name="SAPBEXheaderItem 2 4 6 4" xfId="37843"/>
    <cellStyle name="SAPBEXheaderItem 2 4 7" xfId="37844"/>
    <cellStyle name="SAPBEXheaderItem 2 4 7 2" xfId="37845"/>
    <cellStyle name="SAPBEXheaderItem 2 4 7 3" xfId="37846"/>
    <cellStyle name="SAPBEXheaderItem 2 4 8" xfId="37847"/>
    <cellStyle name="SAPBEXheaderItem 2 4 9" xfId="37848"/>
    <cellStyle name="SAPBEXheaderItem 2 5" xfId="37849"/>
    <cellStyle name="SAPBEXheaderItem 2 5 2" xfId="37850"/>
    <cellStyle name="SAPBEXheaderItem 2 5 2 2" xfId="37851"/>
    <cellStyle name="SAPBEXheaderItem 2 5 2 2 2" xfId="37852"/>
    <cellStyle name="SAPBEXheaderItem 2 5 2 2 3" xfId="37853"/>
    <cellStyle name="SAPBEXheaderItem 2 5 2 3" xfId="37854"/>
    <cellStyle name="SAPBEXheaderItem 2 5 2 4" xfId="37855"/>
    <cellStyle name="SAPBEXheaderItem 2 5 3" xfId="37856"/>
    <cellStyle name="SAPBEXheaderItem 2 5 3 2" xfId="37857"/>
    <cellStyle name="SAPBEXheaderItem 2 5 3 2 2" xfId="37858"/>
    <cellStyle name="SAPBEXheaderItem 2 5 3 2 3" xfId="37859"/>
    <cellStyle name="SAPBEXheaderItem 2 5 3 3" xfId="37860"/>
    <cellStyle name="SAPBEXheaderItem 2 5 3 4" xfId="37861"/>
    <cellStyle name="SAPBEXheaderItem 2 5 4" xfId="37862"/>
    <cellStyle name="SAPBEXheaderItem 2 5 4 2" xfId="37863"/>
    <cellStyle name="SAPBEXheaderItem 2 5 4 2 2" xfId="37864"/>
    <cellStyle name="SAPBEXheaderItem 2 5 4 2 3" xfId="37865"/>
    <cellStyle name="SAPBEXheaderItem 2 5 4 3" xfId="37866"/>
    <cellStyle name="SAPBEXheaderItem 2 5 4 4" xfId="37867"/>
    <cellStyle name="SAPBEXheaderItem 2 5 5" xfId="37868"/>
    <cellStyle name="SAPBEXheaderItem 2 5 5 2" xfId="37869"/>
    <cellStyle name="SAPBEXheaderItem 2 5 5 2 2" xfId="37870"/>
    <cellStyle name="SAPBEXheaderItem 2 5 5 2 3" xfId="37871"/>
    <cellStyle name="SAPBEXheaderItem 2 5 5 3" xfId="37872"/>
    <cellStyle name="SAPBEXheaderItem 2 5 5 4" xfId="37873"/>
    <cellStyle name="SAPBEXheaderItem 2 5 6" xfId="37874"/>
    <cellStyle name="SAPBEXheaderItem 2 5 6 2" xfId="37875"/>
    <cellStyle name="SAPBEXheaderItem 2 5 6 2 2" xfId="37876"/>
    <cellStyle name="SAPBEXheaderItem 2 5 6 2 3" xfId="37877"/>
    <cellStyle name="SAPBEXheaderItem 2 5 6 3" xfId="37878"/>
    <cellStyle name="SAPBEXheaderItem 2 5 6 4" xfId="37879"/>
    <cellStyle name="SAPBEXheaderItem 2 5 7" xfId="37880"/>
    <cellStyle name="SAPBEXheaderItem 2 5 7 2" xfId="37881"/>
    <cellStyle name="SAPBEXheaderItem 2 5 7 3" xfId="37882"/>
    <cellStyle name="SAPBEXheaderItem 2 5 8" xfId="37883"/>
    <cellStyle name="SAPBEXheaderItem 2 5 9" xfId="37884"/>
    <cellStyle name="SAPBEXheaderItem 2 6" xfId="37885"/>
    <cellStyle name="SAPBEXheaderItem 2 6 2" xfId="37886"/>
    <cellStyle name="SAPBEXheaderItem 2 6 2 2" xfId="37887"/>
    <cellStyle name="SAPBEXheaderItem 2 6 2 3" xfId="37888"/>
    <cellStyle name="SAPBEXheaderItem 2 6 3" xfId="37889"/>
    <cellStyle name="SAPBEXheaderItem 2 6 4" xfId="37890"/>
    <cellStyle name="SAPBEXheaderItem 2 7" xfId="37891"/>
    <cellStyle name="SAPBEXheaderItem 2 7 2" xfId="37892"/>
    <cellStyle name="SAPBEXheaderItem 2 7 2 2" xfId="37893"/>
    <cellStyle name="SAPBEXheaderItem 2 7 2 3" xfId="37894"/>
    <cellStyle name="SAPBEXheaderItem 2 7 3" xfId="37895"/>
    <cellStyle name="SAPBEXheaderItem 2 7 4" xfId="37896"/>
    <cellStyle name="SAPBEXheaderItem 2 8" xfId="37897"/>
    <cellStyle name="SAPBEXheaderItem 2 8 2" xfId="37898"/>
    <cellStyle name="SAPBEXheaderItem 2 8 2 2" xfId="37899"/>
    <cellStyle name="SAPBEXheaderItem 2 8 2 3" xfId="37900"/>
    <cellStyle name="SAPBEXheaderItem 2 8 3" xfId="37901"/>
    <cellStyle name="SAPBEXheaderItem 2 8 4" xfId="37902"/>
    <cellStyle name="SAPBEXheaderItem 2 9" xfId="37903"/>
    <cellStyle name="SAPBEXheaderItem 2 9 2" xfId="37904"/>
    <cellStyle name="SAPBEXheaderItem 2 9 2 2" xfId="37905"/>
    <cellStyle name="SAPBEXheaderItem 2 9 2 3" xfId="37906"/>
    <cellStyle name="SAPBEXheaderItem 2 9 3" xfId="37907"/>
    <cellStyle name="SAPBEXheaderItem 2 9 4" xfId="37908"/>
    <cellStyle name="SAPBEXheaderItem 2_3) LTD 2014 FPL Exp Mid Yr" xfId="37909"/>
    <cellStyle name="SAPBEXheaderItem 3" xfId="37910"/>
    <cellStyle name="SAPBEXheaderItem 3 10" xfId="37911"/>
    <cellStyle name="SAPBEXheaderItem 3 10 2" xfId="37912"/>
    <cellStyle name="SAPBEXheaderItem 3 10 3" xfId="37913"/>
    <cellStyle name="SAPBEXheaderItem 3 11" xfId="37914"/>
    <cellStyle name="SAPBEXheaderItem 3 12" xfId="37915"/>
    <cellStyle name="SAPBEXheaderItem 3 2" xfId="37916"/>
    <cellStyle name="SAPBEXheaderItem 3 2 2" xfId="37917"/>
    <cellStyle name="SAPBEXheaderItem 3 2 2 2" xfId="37918"/>
    <cellStyle name="SAPBEXheaderItem 3 2 2 2 2" xfId="37919"/>
    <cellStyle name="SAPBEXheaderItem 3 2 2 2 3" xfId="37920"/>
    <cellStyle name="SAPBEXheaderItem 3 2 2 3" xfId="37921"/>
    <cellStyle name="SAPBEXheaderItem 3 2 2 4" xfId="37922"/>
    <cellStyle name="SAPBEXheaderItem 3 2 3" xfId="37923"/>
    <cellStyle name="SAPBEXheaderItem 3 2 3 2" xfId="37924"/>
    <cellStyle name="SAPBEXheaderItem 3 2 3 2 2" xfId="37925"/>
    <cellStyle name="SAPBEXheaderItem 3 2 3 2 3" xfId="37926"/>
    <cellStyle name="SAPBEXheaderItem 3 2 3 3" xfId="37927"/>
    <cellStyle name="SAPBEXheaderItem 3 2 3 4" xfId="37928"/>
    <cellStyle name="SAPBEXheaderItem 3 2 4" xfId="37929"/>
    <cellStyle name="SAPBEXheaderItem 3 2 4 2" xfId="37930"/>
    <cellStyle name="SAPBEXheaderItem 3 2 4 2 2" xfId="37931"/>
    <cellStyle name="SAPBEXheaderItem 3 2 4 2 3" xfId="37932"/>
    <cellStyle name="SAPBEXheaderItem 3 2 4 3" xfId="37933"/>
    <cellStyle name="SAPBEXheaderItem 3 2 4 4" xfId="37934"/>
    <cellStyle name="SAPBEXheaderItem 3 2 5" xfId="37935"/>
    <cellStyle name="SAPBEXheaderItem 3 2 5 2" xfId="37936"/>
    <cellStyle name="SAPBEXheaderItem 3 2 5 2 2" xfId="37937"/>
    <cellStyle name="SAPBEXheaderItem 3 2 5 2 3" xfId="37938"/>
    <cellStyle name="SAPBEXheaderItem 3 2 5 3" xfId="37939"/>
    <cellStyle name="SAPBEXheaderItem 3 2 5 4" xfId="37940"/>
    <cellStyle name="SAPBEXheaderItem 3 2 6" xfId="37941"/>
    <cellStyle name="SAPBEXheaderItem 3 2 6 2" xfId="37942"/>
    <cellStyle name="SAPBEXheaderItem 3 2 6 2 2" xfId="37943"/>
    <cellStyle name="SAPBEXheaderItem 3 2 6 2 3" xfId="37944"/>
    <cellStyle name="SAPBEXheaderItem 3 2 6 3" xfId="37945"/>
    <cellStyle name="SAPBEXheaderItem 3 2 6 4" xfId="37946"/>
    <cellStyle name="SAPBEXheaderItem 3 2 7" xfId="37947"/>
    <cellStyle name="SAPBEXheaderItem 3 2 7 2" xfId="37948"/>
    <cellStyle name="SAPBEXheaderItem 3 2 7 3" xfId="37949"/>
    <cellStyle name="SAPBEXheaderItem 3 2 8" xfId="37950"/>
    <cellStyle name="SAPBEXheaderItem 3 2 9" xfId="37951"/>
    <cellStyle name="SAPBEXheaderItem 3 3" xfId="37952"/>
    <cellStyle name="SAPBEXheaderItem 3 3 10" xfId="63355"/>
    <cellStyle name="SAPBEXheaderItem 3 3 2" xfId="37953"/>
    <cellStyle name="SAPBEXheaderItem 3 3 2 2" xfId="37954"/>
    <cellStyle name="SAPBEXheaderItem 3 3 2 2 2" xfId="37955"/>
    <cellStyle name="SAPBEXheaderItem 3 3 2 2 3" xfId="37956"/>
    <cellStyle name="SAPBEXheaderItem 3 3 2 3" xfId="37957"/>
    <cellStyle name="SAPBEXheaderItem 3 3 2 4" xfId="37958"/>
    <cellStyle name="SAPBEXheaderItem 3 3 3" xfId="37959"/>
    <cellStyle name="SAPBEXheaderItem 3 3 3 2" xfId="37960"/>
    <cellStyle name="SAPBEXheaderItem 3 3 3 2 2" xfId="37961"/>
    <cellStyle name="SAPBEXheaderItem 3 3 3 2 3" xfId="37962"/>
    <cellStyle name="SAPBEXheaderItem 3 3 3 3" xfId="37963"/>
    <cellStyle name="SAPBEXheaderItem 3 3 3 4" xfId="37964"/>
    <cellStyle name="SAPBEXheaderItem 3 3 4" xfId="37965"/>
    <cellStyle name="SAPBEXheaderItem 3 3 4 2" xfId="37966"/>
    <cellStyle name="SAPBEXheaderItem 3 3 4 2 2" xfId="37967"/>
    <cellStyle name="SAPBEXheaderItem 3 3 4 2 3" xfId="37968"/>
    <cellStyle name="SAPBEXheaderItem 3 3 4 3" xfId="37969"/>
    <cellStyle name="SAPBEXheaderItem 3 3 4 4" xfId="37970"/>
    <cellStyle name="SAPBEXheaderItem 3 3 5" xfId="37971"/>
    <cellStyle name="SAPBEXheaderItem 3 3 5 2" xfId="37972"/>
    <cellStyle name="SAPBEXheaderItem 3 3 5 2 2" xfId="37973"/>
    <cellStyle name="SAPBEXheaderItem 3 3 5 2 3" xfId="37974"/>
    <cellStyle name="SAPBEXheaderItem 3 3 5 3" xfId="37975"/>
    <cellStyle name="SAPBEXheaderItem 3 3 5 4" xfId="37976"/>
    <cellStyle name="SAPBEXheaderItem 3 3 6" xfId="37977"/>
    <cellStyle name="SAPBEXheaderItem 3 3 6 2" xfId="37978"/>
    <cellStyle name="SAPBEXheaderItem 3 3 6 2 2" xfId="37979"/>
    <cellStyle name="SAPBEXheaderItem 3 3 6 2 3" xfId="37980"/>
    <cellStyle name="SAPBEXheaderItem 3 3 6 3" xfId="37981"/>
    <cellStyle name="SAPBEXheaderItem 3 3 6 4" xfId="37982"/>
    <cellStyle name="SAPBEXheaderItem 3 3 7" xfId="37983"/>
    <cellStyle name="SAPBEXheaderItem 3 3 7 2" xfId="37984"/>
    <cellStyle name="SAPBEXheaderItem 3 3 7 3" xfId="37985"/>
    <cellStyle name="SAPBEXheaderItem 3 3 8" xfId="37986"/>
    <cellStyle name="SAPBEXheaderItem 3 3 9" xfId="37987"/>
    <cellStyle name="SAPBEXheaderItem 3 4" xfId="37988"/>
    <cellStyle name="SAPBEXheaderItem 3 4 2" xfId="37989"/>
    <cellStyle name="SAPBEXheaderItem 3 4 2 2" xfId="37990"/>
    <cellStyle name="SAPBEXheaderItem 3 4 2 2 2" xfId="37991"/>
    <cellStyle name="SAPBEXheaderItem 3 4 2 2 3" xfId="37992"/>
    <cellStyle name="SAPBEXheaderItem 3 4 2 3" xfId="37993"/>
    <cellStyle name="SAPBEXheaderItem 3 4 2 4" xfId="37994"/>
    <cellStyle name="SAPBEXheaderItem 3 4 3" xfId="37995"/>
    <cellStyle name="SAPBEXheaderItem 3 4 3 2" xfId="37996"/>
    <cellStyle name="SAPBEXheaderItem 3 4 3 2 2" xfId="37997"/>
    <cellStyle name="SAPBEXheaderItem 3 4 3 2 3" xfId="37998"/>
    <cellStyle name="SAPBEXheaderItem 3 4 3 3" xfId="37999"/>
    <cellStyle name="SAPBEXheaderItem 3 4 3 4" xfId="38000"/>
    <cellStyle name="SAPBEXheaderItem 3 4 4" xfId="38001"/>
    <cellStyle name="SAPBEXheaderItem 3 4 4 2" xfId="38002"/>
    <cellStyle name="SAPBEXheaderItem 3 4 4 2 2" xfId="38003"/>
    <cellStyle name="SAPBEXheaderItem 3 4 4 2 3" xfId="38004"/>
    <cellStyle name="SAPBEXheaderItem 3 4 4 3" xfId="38005"/>
    <cellStyle name="SAPBEXheaderItem 3 4 4 4" xfId="38006"/>
    <cellStyle name="SAPBEXheaderItem 3 4 5" xfId="38007"/>
    <cellStyle name="SAPBEXheaderItem 3 4 5 2" xfId="38008"/>
    <cellStyle name="SAPBEXheaderItem 3 4 5 2 2" xfId="38009"/>
    <cellStyle name="SAPBEXheaderItem 3 4 5 2 3" xfId="38010"/>
    <cellStyle name="SAPBEXheaderItem 3 4 5 3" xfId="38011"/>
    <cellStyle name="SAPBEXheaderItem 3 4 5 4" xfId="38012"/>
    <cellStyle name="SAPBEXheaderItem 3 4 6" xfId="38013"/>
    <cellStyle name="SAPBEXheaderItem 3 4 6 2" xfId="38014"/>
    <cellStyle name="SAPBEXheaderItem 3 4 6 2 2" xfId="38015"/>
    <cellStyle name="SAPBEXheaderItem 3 4 6 2 3" xfId="38016"/>
    <cellStyle name="SAPBEXheaderItem 3 4 6 3" xfId="38017"/>
    <cellStyle name="SAPBEXheaderItem 3 4 6 4" xfId="38018"/>
    <cellStyle name="SAPBEXheaderItem 3 4 7" xfId="38019"/>
    <cellStyle name="SAPBEXheaderItem 3 4 7 2" xfId="38020"/>
    <cellStyle name="SAPBEXheaderItem 3 4 7 3" xfId="38021"/>
    <cellStyle name="SAPBEXheaderItem 3 4 8" xfId="38022"/>
    <cellStyle name="SAPBEXheaderItem 3 4 9" xfId="38023"/>
    <cellStyle name="SAPBEXheaderItem 3 5" xfId="38024"/>
    <cellStyle name="SAPBEXheaderItem 3 5 2" xfId="38025"/>
    <cellStyle name="SAPBEXheaderItem 3 5 2 2" xfId="38026"/>
    <cellStyle name="SAPBEXheaderItem 3 5 2 3" xfId="38027"/>
    <cellStyle name="SAPBEXheaderItem 3 5 3" xfId="38028"/>
    <cellStyle name="SAPBEXheaderItem 3 5 4" xfId="38029"/>
    <cellStyle name="SAPBEXheaderItem 3 6" xfId="38030"/>
    <cellStyle name="SAPBEXheaderItem 3 6 2" xfId="38031"/>
    <cellStyle name="SAPBEXheaderItem 3 6 2 2" xfId="38032"/>
    <cellStyle name="SAPBEXheaderItem 3 6 2 3" xfId="38033"/>
    <cellStyle name="SAPBEXheaderItem 3 6 3" xfId="38034"/>
    <cellStyle name="SAPBEXheaderItem 3 6 4" xfId="38035"/>
    <cellStyle name="SAPBEXheaderItem 3 7" xfId="38036"/>
    <cellStyle name="SAPBEXheaderItem 3 7 2" xfId="38037"/>
    <cellStyle name="SAPBEXheaderItem 3 7 2 2" xfId="38038"/>
    <cellStyle name="SAPBEXheaderItem 3 7 2 3" xfId="38039"/>
    <cellStyle name="SAPBEXheaderItem 3 7 3" xfId="38040"/>
    <cellStyle name="SAPBEXheaderItem 3 7 4" xfId="38041"/>
    <cellStyle name="SAPBEXheaderItem 3 8" xfId="38042"/>
    <cellStyle name="SAPBEXheaderItem 3 8 2" xfId="38043"/>
    <cellStyle name="SAPBEXheaderItem 3 8 2 2" xfId="38044"/>
    <cellStyle name="SAPBEXheaderItem 3 8 2 3" xfId="38045"/>
    <cellStyle name="SAPBEXheaderItem 3 8 3" xfId="38046"/>
    <cellStyle name="SAPBEXheaderItem 3 8 4" xfId="38047"/>
    <cellStyle name="SAPBEXheaderItem 3 9" xfId="38048"/>
    <cellStyle name="SAPBEXheaderItem 3 9 2" xfId="38049"/>
    <cellStyle name="SAPBEXheaderItem 3 9 2 2" xfId="38050"/>
    <cellStyle name="SAPBEXheaderItem 3 9 2 3" xfId="38051"/>
    <cellStyle name="SAPBEXheaderItem 3 9 3" xfId="38052"/>
    <cellStyle name="SAPBEXheaderItem 3 9 4" xfId="38053"/>
    <cellStyle name="SAPBEXheaderItem 3_Other Benefits Allocation %" xfId="38054"/>
    <cellStyle name="SAPBEXheaderItem 4" xfId="38055"/>
    <cellStyle name="SAPBEXheaderItem 4 2" xfId="38056"/>
    <cellStyle name="SAPBEXheaderItem 4 2 2" xfId="38057"/>
    <cellStyle name="SAPBEXheaderItem 4 2 2 2" xfId="38058"/>
    <cellStyle name="SAPBEXheaderItem 4 2 2 2 2" xfId="38059"/>
    <cellStyle name="SAPBEXheaderItem 4 2 2 2 2 2" xfId="38060"/>
    <cellStyle name="SAPBEXheaderItem 4 2 2 2 3" xfId="38061"/>
    <cellStyle name="SAPBEXheaderItem 4 2 2 3" xfId="38062"/>
    <cellStyle name="SAPBEXheaderItem 4 2 2 3 2" xfId="38063"/>
    <cellStyle name="SAPBEXheaderItem 4 2 2 3 2 2" xfId="38064"/>
    <cellStyle name="SAPBEXheaderItem 4 2 2 3 3" xfId="38065"/>
    <cellStyle name="SAPBEXheaderItem 4 2 2 4" xfId="38066"/>
    <cellStyle name="SAPBEXheaderItem 4 2 2 4 2" xfId="38067"/>
    <cellStyle name="SAPBEXheaderItem 4 2 2 5" xfId="38068"/>
    <cellStyle name="SAPBEXheaderItem 4 2 2 5 2" xfId="38069"/>
    <cellStyle name="SAPBEXheaderItem 4 2 2 6" xfId="38070"/>
    <cellStyle name="SAPBEXheaderItem 4 2 3" xfId="38071"/>
    <cellStyle name="SAPBEXheaderItem 4 2 3 2" xfId="38072"/>
    <cellStyle name="SAPBEXheaderItem 4 2 3 2 2" xfId="38073"/>
    <cellStyle name="SAPBEXheaderItem 4 2 3 2 2 2" xfId="38074"/>
    <cellStyle name="SAPBEXheaderItem 4 2 3 2 3" xfId="38075"/>
    <cellStyle name="SAPBEXheaderItem 4 2 3 3" xfId="38076"/>
    <cellStyle name="SAPBEXheaderItem 4 2 3 3 2" xfId="38077"/>
    <cellStyle name="SAPBEXheaderItem 4 2 3 3 2 2" xfId="38078"/>
    <cellStyle name="SAPBEXheaderItem 4 2 3 3 3" xfId="38079"/>
    <cellStyle name="SAPBEXheaderItem 4 2 3 4" xfId="38080"/>
    <cellStyle name="SAPBEXheaderItem 4 2 3 4 2" xfId="38081"/>
    <cellStyle name="SAPBEXheaderItem 4 2 3 5" xfId="38082"/>
    <cellStyle name="SAPBEXheaderItem 4 2 3 5 2" xfId="38083"/>
    <cellStyle name="SAPBEXheaderItem 4 2 3 6" xfId="38084"/>
    <cellStyle name="SAPBEXheaderItem 4 2 4" xfId="38085"/>
    <cellStyle name="SAPBEXheaderItem 4 2 4 2" xfId="38086"/>
    <cellStyle name="SAPBEXheaderItem 4 2 4 2 2" xfId="38087"/>
    <cellStyle name="SAPBEXheaderItem 4 2 4 2 2 2" xfId="38088"/>
    <cellStyle name="SAPBEXheaderItem 4 2 4 2 3" xfId="38089"/>
    <cellStyle name="SAPBEXheaderItem 4 2 4 3" xfId="38090"/>
    <cellStyle name="SAPBEXheaderItem 4 2 4 3 2" xfId="38091"/>
    <cellStyle name="SAPBEXheaderItem 4 2 4 3 2 2" xfId="38092"/>
    <cellStyle name="SAPBEXheaderItem 4 2 4 3 3" xfId="38093"/>
    <cellStyle name="SAPBEXheaderItem 4 2 4 4" xfId="38094"/>
    <cellStyle name="SAPBEXheaderItem 4 2 4 4 2" xfId="38095"/>
    <cellStyle name="SAPBEXheaderItem 4 2 4 5" xfId="38096"/>
    <cellStyle name="SAPBEXheaderItem 4 2 4 5 2" xfId="38097"/>
    <cellStyle name="SAPBEXheaderItem 4 2 4 6" xfId="38098"/>
    <cellStyle name="SAPBEXheaderItem 4 2 5" xfId="38099"/>
    <cellStyle name="SAPBEXheaderItem 4 2 5 2" xfId="38100"/>
    <cellStyle name="SAPBEXheaderItem 4 2 5 2 2" xfId="38101"/>
    <cellStyle name="SAPBEXheaderItem 4 2 5 3" xfId="38102"/>
    <cellStyle name="SAPBEXheaderItem 4 2 6" xfId="38103"/>
    <cellStyle name="SAPBEXheaderItem 4 2_Other Benefits Allocation %" xfId="38104"/>
    <cellStyle name="SAPBEXheaderItem 4 3" xfId="38105"/>
    <cellStyle name="SAPBEXheaderItem 4 3 2" xfId="38106"/>
    <cellStyle name="SAPBEXheaderItem 4 3 2 2" xfId="38107"/>
    <cellStyle name="SAPBEXheaderItem 4 3 2 3" xfId="38108"/>
    <cellStyle name="SAPBEXheaderItem 4 3 3" xfId="38109"/>
    <cellStyle name="SAPBEXheaderItem 4 3 4" xfId="38110"/>
    <cellStyle name="SAPBEXheaderItem 4 3 5" xfId="63356"/>
    <cellStyle name="SAPBEXheaderItem 4 3_Other Benefits Allocation %" xfId="38111"/>
    <cellStyle name="SAPBEXheaderItem 4 4" xfId="38112"/>
    <cellStyle name="SAPBEXheaderItem 4 4 2" xfId="38113"/>
    <cellStyle name="SAPBEXheaderItem 4 4 2 2" xfId="38114"/>
    <cellStyle name="SAPBEXheaderItem 4 4 2 2 2" xfId="38115"/>
    <cellStyle name="SAPBEXheaderItem 4 4 2 2 2 2" xfId="38116"/>
    <cellStyle name="SAPBEXheaderItem 4 4 2 2 3" xfId="38117"/>
    <cellStyle name="SAPBEXheaderItem 4 4 2 3" xfId="38118"/>
    <cellStyle name="SAPBEXheaderItem 4 4 2 3 2" xfId="38119"/>
    <cellStyle name="SAPBEXheaderItem 4 4 2 3 2 2" xfId="38120"/>
    <cellStyle name="SAPBEXheaderItem 4 4 2 3 3" xfId="38121"/>
    <cellStyle name="SAPBEXheaderItem 4 4 2 4" xfId="38122"/>
    <cellStyle name="SAPBEXheaderItem 4 4 2 4 2" xfId="38123"/>
    <cellStyle name="SAPBEXheaderItem 4 4 2 5" xfId="38124"/>
    <cellStyle name="SAPBEXheaderItem 4 4 2 5 2" xfId="38125"/>
    <cellStyle name="SAPBEXheaderItem 4 4 2 6" xfId="38126"/>
    <cellStyle name="SAPBEXheaderItem 4 4 3" xfId="38127"/>
    <cellStyle name="SAPBEXheaderItem 4 4 3 2" xfId="38128"/>
    <cellStyle name="SAPBEXheaderItem 4 4 3 2 2" xfId="38129"/>
    <cellStyle name="SAPBEXheaderItem 4 4 3 2 2 2" xfId="38130"/>
    <cellStyle name="SAPBEXheaderItem 4 4 3 2 3" xfId="38131"/>
    <cellStyle name="SAPBEXheaderItem 4 4 3 3" xfId="38132"/>
    <cellStyle name="SAPBEXheaderItem 4 4 3 3 2" xfId="38133"/>
    <cellStyle name="SAPBEXheaderItem 4 4 3 3 2 2" xfId="38134"/>
    <cellStyle name="SAPBEXheaderItem 4 4 3 3 3" xfId="38135"/>
    <cellStyle name="SAPBEXheaderItem 4 4 3 4" xfId="38136"/>
    <cellStyle name="SAPBEXheaderItem 4 4 3 4 2" xfId="38137"/>
    <cellStyle name="SAPBEXheaderItem 4 4 3 5" xfId="38138"/>
    <cellStyle name="SAPBEXheaderItem 4 4 3 5 2" xfId="38139"/>
    <cellStyle name="SAPBEXheaderItem 4 4 3 6" xfId="38140"/>
    <cellStyle name="SAPBEXheaderItem 4 4 4" xfId="38141"/>
    <cellStyle name="SAPBEXheaderItem 4 4 4 2" xfId="38142"/>
    <cellStyle name="SAPBEXheaderItem 4 4 4 2 2" xfId="38143"/>
    <cellStyle name="SAPBEXheaderItem 4 4 4 3" xfId="38144"/>
    <cellStyle name="SAPBEXheaderItem 4 4 5" xfId="38145"/>
    <cellStyle name="SAPBEXheaderItem 4 4 5 2" xfId="38146"/>
    <cellStyle name="SAPBEXheaderItem 4 4 5 2 2" xfId="38147"/>
    <cellStyle name="SAPBEXheaderItem 4 4 5 3" xfId="38148"/>
    <cellStyle name="SAPBEXheaderItem 4 4 6" xfId="38149"/>
    <cellStyle name="SAPBEXheaderItem 4 4 6 2" xfId="38150"/>
    <cellStyle name="SAPBEXheaderItem 4 4 7" xfId="38151"/>
    <cellStyle name="SAPBEXheaderItem 4 4 7 2" xfId="38152"/>
    <cellStyle name="SAPBEXheaderItem 4 4 8" xfId="38153"/>
    <cellStyle name="SAPBEXheaderItem 4 4_Other Benefits Allocation %" xfId="38154"/>
    <cellStyle name="SAPBEXheaderItem 4 5" xfId="38155"/>
    <cellStyle name="SAPBEXheaderItem 4 5 2" xfId="38156"/>
    <cellStyle name="SAPBEXheaderItem 4 5 2 2" xfId="38157"/>
    <cellStyle name="SAPBEXheaderItem 4 5 2 3" xfId="38158"/>
    <cellStyle name="SAPBEXheaderItem 4 5 3" xfId="38159"/>
    <cellStyle name="SAPBEXheaderItem 4 5 4" xfId="38160"/>
    <cellStyle name="SAPBEXheaderItem 4 6" xfId="38161"/>
    <cellStyle name="SAPBEXheaderItem 4 6 2" xfId="38162"/>
    <cellStyle name="SAPBEXheaderItem 4 6 2 2" xfId="38163"/>
    <cellStyle name="SAPBEXheaderItem 4 6 2 3" xfId="38164"/>
    <cellStyle name="SAPBEXheaderItem 4 6 3" xfId="38165"/>
    <cellStyle name="SAPBEXheaderItem 4 6 4" xfId="38166"/>
    <cellStyle name="SAPBEXheaderItem 4 7" xfId="38167"/>
    <cellStyle name="SAPBEXheaderItem 4 7 2" xfId="38168"/>
    <cellStyle name="SAPBEXheaderItem 4 7 2 2" xfId="38169"/>
    <cellStyle name="SAPBEXheaderItem 4 7 3" xfId="38170"/>
    <cellStyle name="SAPBEXheaderItem 4 8" xfId="38171"/>
    <cellStyle name="SAPBEXheaderItem 4 8 2" xfId="38172"/>
    <cellStyle name="SAPBEXheaderItem 4 8 2 2" xfId="38173"/>
    <cellStyle name="SAPBEXheaderItem 4 8 3" xfId="38174"/>
    <cellStyle name="SAPBEXheaderItem 4 9" xfId="38175"/>
    <cellStyle name="SAPBEXheaderItem 4_401K Summary" xfId="38176"/>
    <cellStyle name="SAPBEXheaderItem 5" xfId="38177"/>
    <cellStyle name="SAPBEXheaderItem 5 2" xfId="38178"/>
    <cellStyle name="SAPBEXheaderItem 5 2 2" xfId="38179"/>
    <cellStyle name="SAPBEXheaderItem 5 2 2 2" xfId="38180"/>
    <cellStyle name="SAPBEXheaderItem 5 2 2 3" xfId="38181"/>
    <cellStyle name="SAPBEXheaderItem 5 2 3" xfId="38182"/>
    <cellStyle name="SAPBEXheaderItem 5 2 4" xfId="38183"/>
    <cellStyle name="SAPBEXheaderItem 5 3" xfId="38184"/>
    <cellStyle name="SAPBEXheaderItem 5 3 2" xfId="38185"/>
    <cellStyle name="SAPBEXheaderItem 5 3 2 2" xfId="38186"/>
    <cellStyle name="SAPBEXheaderItem 5 3 2 3" xfId="38187"/>
    <cellStyle name="SAPBEXheaderItem 5 3 3" xfId="38188"/>
    <cellStyle name="SAPBEXheaderItem 5 3 4" xfId="38189"/>
    <cellStyle name="SAPBEXheaderItem 5 4" xfId="38190"/>
    <cellStyle name="SAPBEXheaderItem 5 4 2" xfId="38191"/>
    <cellStyle name="SAPBEXheaderItem 5 4 2 2" xfId="38192"/>
    <cellStyle name="SAPBEXheaderItem 5 4 2 3" xfId="38193"/>
    <cellStyle name="SAPBEXheaderItem 5 4 3" xfId="38194"/>
    <cellStyle name="SAPBEXheaderItem 5 4 4" xfId="38195"/>
    <cellStyle name="SAPBEXheaderItem 5 5" xfId="38196"/>
    <cellStyle name="SAPBEXheaderItem 5 5 2" xfId="38197"/>
    <cellStyle name="SAPBEXheaderItem 5 5 2 2" xfId="38198"/>
    <cellStyle name="SAPBEXheaderItem 5 5 2 3" xfId="38199"/>
    <cellStyle name="SAPBEXheaderItem 5 5 3" xfId="38200"/>
    <cellStyle name="SAPBEXheaderItem 5 5 4" xfId="38201"/>
    <cellStyle name="SAPBEXheaderItem 5 6" xfId="38202"/>
    <cellStyle name="SAPBEXheaderItem 5 6 2" xfId="38203"/>
    <cellStyle name="SAPBEXheaderItem 5 6 2 2" xfId="38204"/>
    <cellStyle name="SAPBEXheaderItem 5 6 2 3" xfId="38205"/>
    <cellStyle name="SAPBEXheaderItem 5 6 3" xfId="38206"/>
    <cellStyle name="SAPBEXheaderItem 5 6 4" xfId="38207"/>
    <cellStyle name="SAPBEXheaderItem 5 7" xfId="38208"/>
    <cellStyle name="SAPBEXheaderItem 5 7 2" xfId="38209"/>
    <cellStyle name="SAPBEXheaderItem 5 7 3" xfId="38210"/>
    <cellStyle name="SAPBEXheaderItem 5 8" xfId="38211"/>
    <cellStyle name="SAPBEXheaderItem 5 9" xfId="38212"/>
    <cellStyle name="SAPBEXheaderItem 5_Other Benefits Allocation %" xfId="38213"/>
    <cellStyle name="SAPBEXheaderItem 6" xfId="38214"/>
    <cellStyle name="SAPBEXheaderItem 6 10" xfId="63357"/>
    <cellStyle name="SAPBEXheaderItem 6 2" xfId="38215"/>
    <cellStyle name="SAPBEXheaderItem 6 2 2" xfId="38216"/>
    <cellStyle name="SAPBEXheaderItem 6 2 2 2" xfId="38217"/>
    <cellStyle name="SAPBEXheaderItem 6 2 2 3" xfId="38218"/>
    <cellStyle name="SAPBEXheaderItem 6 2 3" xfId="38219"/>
    <cellStyle name="SAPBEXheaderItem 6 2 4" xfId="38220"/>
    <cellStyle name="SAPBEXheaderItem 6 3" xfId="38221"/>
    <cellStyle name="SAPBEXheaderItem 6 3 2" xfId="38222"/>
    <cellStyle name="SAPBEXheaderItem 6 3 2 2" xfId="38223"/>
    <cellStyle name="SAPBEXheaderItem 6 3 2 3" xfId="38224"/>
    <cellStyle name="SAPBEXheaderItem 6 3 3" xfId="38225"/>
    <cellStyle name="SAPBEXheaderItem 6 3 4" xfId="38226"/>
    <cellStyle name="SAPBEXheaderItem 6 4" xfId="38227"/>
    <cellStyle name="SAPBEXheaderItem 6 4 2" xfId="38228"/>
    <cellStyle name="SAPBEXheaderItem 6 4 2 2" xfId="38229"/>
    <cellStyle name="SAPBEXheaderItem 6 4 2 3" xfId="38230"/>
    <cellStyle name="SAPBEXheaderItem 6 4 3" xfId="38231"/>
    <cellStyle name="SAPBEXheaderItem 6 4 4" xfId="38232"/>
    <cellStyle name="SAPBEXheaderItem 6 5" xfId="38233"/>
    <cellStyle name="SAPBEXheaderItem 6 5 2" xfId="38234"/>
    <cellStyle name="SAPBEXheaderItem 6 5 2 2" xfId="38235"/>
    <cellStyle name="SAPBEXheaderItem 6 5 2 3" xfId="38236"/>
    <cellStyle name="SAPBEXheaderItem 6 5 3" xfId="38237"/>
    <cellStyle name="SAPBEXheaderItem 6 5 4" xfId="38238"/>
    <cellStyle name="SAPBEXheaderItem 6 6" xfId="38239"/>
    <cellStyle name="SAPBEXheaderItem 6 6 2" xfId="38240"/>
    <cellStyle name="SAPBEXheaderItem 6 6 2 2" xfId="38241"/>
    <cellStyle name="SAPBEXheaderItem 6 6 2 3" xfId="38242"/>
    <cellStyle name="SAPBEXheaderItem 6 6 3" xfId="38243"/>
    <cellStyle name="SAPBEXheaderItem 6 6 4" xfId="38244"/>
    <cellStyle name="SAPBEXheaderItem 6 7" xfId="38245"/>
    <cellStyle name="SAPBEXheaderItem 6 7 2" xfId="38246"/>
    <cellStyle name="SAPBEXheaderItem 6 7 3" xfId="38247"/>
    <cellStyle name="SAPBEXheaderItem 6 8" xfId="38248"/>
    <cellStyle name="SAPBEXheaderItem 6 9" xfId="38249"/>
    <cellStyle name="SAPBEXheaderItem 6_Other Benefits Allocation %" xfId="38250"/>
    <cellStyle name="SAPBEXheaderItem 7" xfId="38251"/>
    <cellStyle name="SAPBEXheaderItem 7 2" xfId="38252"/>
    <cellStyle name="SAPBEXheaderItem 7 2 2" xfId="38253"/>
    <cellStyle name="SAPBEXheaderItem 7 2 3" xfId="38254"/>
    <cellStyle name="SAPBEXheaderItem 7 3" xfId="38255"/>
    <cellStyle name="SAPBEXheaderItem 7 4" xfId="38256"/>
    <cellStyle name="SAPBEXheaderItem 7_Other Benefits Allocation %" xfId="38257"/>
    <cellStyle name="SAPBEXheaderItem 8" xfId="38258"/>
    <cellStyle name="SAPBEXheaderItem 8 2" xfId="38259"/>
    <cellStyle name="SAPBEXheaderItem 8 2 2" xfId="38260"/>
    <cellStyle name="SAPBEXheaderItem 8 2 3" xfId="38261"/>
    <cellStyle name="SAPBEXheaderItem 8 3" xfId="38262"/>
    <cellStyle name="SAPBEXheaderItem 8 4" xfId="38263"/>
    <cellStyle name="SAPBEXheaderItem 8_Other Benefits Allocation %" xfId="38264"/>
    <cellStyle name="SAPBEXheaderItem 9" xfId="38265"/>
    <cellStyle name="SAPBEXheaderItem 9 2" xfId="38266"/>
    <cellStyle name="SAPBEXheaderItem 9 2 2" xfId="38267"/>
    <cellStyle name="SAPBEXheaderItem 9 2 3" xfId="38268"/>
    <cellStyle name="SAPBEXheaderItem 9 3" xfId="38269"/>
    <cellStyle name="SAPBEXheaderItem 9 4" xfId="38270"/>
    <cellStyle name="SAPBEXheaderItem_01-13 NEE  F&amp;O Prelim" xfId="38271"/>
    <cellStyle name="SAPBEXheaderText" xfId="38272"/>
    <cellStyle name="SAPBEXheaderText 10" xfId="38273"/>
    <cellStyle name="SAPBEXheaderText 10 2" xfId="38274"/>
    <cellStyle name="SAPBEXheaderText 10 2 2" xfId="38275"/>
    <cellStyle name="SAPBEXheaderText 10 2 3" xfId="38276"/>
    <cellStyle name="SAPBEXheaderText 10 3" xfId="38277"/>
    <cellStyle name="SAPBEXheaderText 10 4" xfId="38278"/>
    <cellStyle name="SAPBEXheaderText 11" xfId="38279"/>
    <cellStyle name="SAPBEXheaderText 11 2" xfId="38280"/>
    <cellStyle name="SAPBEXheaderText 11 3" xfId="38281"/>
    <cellStyle name="SAPBEXheaderText 12" xfId="38282"/>
    <cellStyle name="SAPBEXheaderText 12 2" xfId="38283"/>
    <cellStyle name="SAPBEXheaderText 12 3" xfId="38284"/>
    <cellStyle name="SAPBEXheaderText 13" xfId="38285"/>
    <cellStyle name="SAPBEXheaderText 13 2" xfId="38286"/>
    <cellStyle name="SAPBEXheaderText 13 3" xfId="38287"/>
    <cellStyle name="SAPBEXheaderText 14" xfId="38288"/>
    <cellStyle name="SAPBEXheaderText 14 2" xfId="38289"/>
    <cellStyle name="SAPBEXheaderText 14 3" xfId="38290"/>
    <cellStyle name="SAPBEXheaderText 15" xfId="38291"/>
    <cellStyle name="SAPBEXheaderText 15 2" xfId="38292"/>
    <cellStyle name="SAPBEXheaderText 15 3" xfId="38293"/>
    <cellStyle name="SAPBEXheaderText 16" xfId="38294"/>
    <cellStyle name="SAPBEXheaderText 17" xfId="38295"/>
    <cellStyle name="SAPBEXheaderText 18" xfId="63358"/>
    <cellStyle name="SAPBEXheaderText 2" xfId="38296"/>
    <cellStyle name="SAPBEXheaderText 2 10" xfId="38297"/>
    <cellStyle name="SAPBEXheaderText 2 10 2" xfId="38298"/>
    <cellStyle name="SAPBEXheaderText 2 10 3" xfId="38299"/>
    <cellStyle name="SAPBEXheaderText 2 11" xfId="38300"/>
    <cellStyle name="SAPBEXheaderText 2 11 2" xfId="38301"/>
    <cellStyle name="SAPBEXheaderText 2 11 2 2" xfId="38302"/>
    <cellStyle name="SAPBEXheaderText 2 11 3" xfId="38303"/>
    <cellStyle name="SAPBEXheaderText 2 12" xfId="38304"/>
    <cellStyle name="SAPBEXheaderText 2 12 2" xfId="38305"/>
    <cellStyle name="SAPBEXheaderText 2 12 3" xfId="38306"/>
    <cellStyle name="SAPBEXheaderText 2 13" xfId="38307"/>
    <cellStyle name="SAPBEXheaderText 2 13 2" xfId="38308"/>
    <cellStyle name="SAPBEXheaderText 2 13 3" xfId="38309"/>
    <cellStyle name="SAPBEXheaderText 2 14" xfId="38310"/>
    <cellStyle name="SAPBEXheaderText 2 14 2" xfId="38311"/>
    <cellStyle name="SAPBEXheaderText 2 14 3" xfId="38312"/>
    <cellStyle name="SAPBEXheaderText 2 15" xfId="38313"/>
    <cellStyle name="SAPBEXheaderText 2 16" xfId="38314"/>
    <cellStyle name="SAPBEXheaderText 2 2" xfId="38315"/>
    <cellStyle name="SAPBEXheaderText 2 2 10" xfId="38316"/>
    <cellStyle name="SAPBEXheaderText 2 2 10 2" xfId="38317"/>
    <cellStyle name="SAPBEXheaderText 2 2 10 2 2" xfId="38318"/>
    <cellStyle name="SAPBEXheaderText 2 2 10 3" xfId="38319"/>
    <cellStyle name="SAPBEXheaderText 2 2 11" xfId="38320"/>
    <cellStyle name="SAPBEXheaderText 2 2 11 2" xfId="38321"/>
    <cellStyle name="SAPBEXheaderText 2 2 11 2 2" xfId="38322"/>
    <cellStyle name="SAPBEXheaderText 2 2 11 3" xfId="38323"/>
    <cellStyle name="SAPBEXheaderText 2 2 12" xfId="38324"/>
    <cellStyle name="SAPBEXheaderText 2 2 13" xfId="38325"/>
    <cellStyle name="SAPBEXheaderText 2 2 2" xfId="38326"/>
    <cellStyle name="SAPBEXheaderText 2 2 2 2" xfId="38327"/>
    <cellStyle name="SAPBEXheaderText 2 2 2 2 2" xfId="38328"/>
    <cellStyle name="SAPBEXheaderText 2 2 2 2 2 2" xfId="38329"/>
    <cellStyle name="SAPBEXheaderText 2 2 2 2 2 2 2" xfId="38330"/>
    <cellStyle name="SAPBEXheaderText 2 2 2 2 2 3" xfId="38331"/>
    <cellStyle name="SAPBEXheaderText 2 2 2 2 3" xfId="38332"/>
    <cellStyle name="SAPBEXheaderText 2 2 2 2 3 2" xfId="38333"/>
    <cellStyle name="SAPBEXheaderText 2 2 2 2 3 2 2" xfId="38334"/>
    <cellStyle name="SAPBEXheaderText 2 2 2 2 3 3" xfId="38335"/>
    <cellStyle name="SAPBEXheaderText 2 2 2 2 4" xfId="38336"/>
    <cellStyle name="SAPBEXheaderText 2 2 2 2 4 2" xfId="38337"/>
    <cellStyle name="SAPBEXheaderText 2 2 2 2 5" xfId="38338"/>
    <cellStyle name="SAPBEXheaderText 2 2 2 2 5 2" xfId="38339"/>
    <cellStyle name="SAPBEXheaderText 2 2 2 2 6" xfId="38340"/>
    <cellStyle name="SAPBEXheaderText 2 2 2 3" xfId="38341"/>
    <cellStyle name="SAPBEXheaderText 2 2 2 3 2" xfId="38342"/>
    <cellStyle name="SAPBEXheaderText 2 2 2 3 2 2" xfId="38343"/>
    <cellStyle name="SAPBEXheaderText 2 2 2 3 2 2 2" xfId="38344"/>
    <cellStyle name="SAPBEXheaderText 2 2 2 3 2 3" xfId="38345"/>
    <cellStyle name="SAPBEXheaderText 2 2 2 3 3" xfId="38346"/>
    <cellStyle name="SAPBEXheaderText 2 2 2 3 3 2" xfId="38347"/>
    <cellStyle name="SAPBEXheaderText 2 2 2 3 3 2 2" xfId="38348"/>
    <cellStyle name="SAPBEXheaderText 2 2 2 3 3 3" xfId="38349"/>
    <cellStyle name="SAPBEXheaderText 2 2 2 3 4" xfId="38350"/>
    <cellStyle name="SAPBEXheaderText 2 2 2 3 4 2" xfId="38351"/>
    <cellStyle name="SAPBEXheaderText 2 2 2 3 5" xfId="38352"/>
    <cellStyle name="SAPBEXheaderText 2 2 2 3 5 2" xfId="38353"/>
    <cellStyle name="SAPBEXheaderText 2 2 2 3 6" xfId="38354"/>
    <cellStyle name="SAPBEXheaderText 2 2 2 4" xfId="38355"/>
    <cellStyle name="SAPBEXheaderText 2 2 2 4 2" xfId="38356"/>
    <cellStyle name="SAPBEXheaderText 2 2 2 4 2 2" xfId="38357"/>
    <cellStyle name="SAPBEXheaderText 2 2 2 4 2 3" xfId="38358"/>
    <cellStyle name="SAPBEXheaderText 2 2 2 4 3" xfId="38359"/>
    <cellStyle name="SAPBEXheaderText 2 2 2 4 4" xfId="38360"/>
    <cellStyle name="SAPBEXheaderText 2 2 2 5" xfId="38361"/>
    <cellStyle name="SAPBEXheaderText 2 2 2 5 2" xfId="38362"/>
    <cellStyle name="SAPBEXheaderText 2 2 2 5 2 2" xfId="38363"/>
    <cellStyle name="SAPBEXheaderText 2 2 2 5 2 3" xfId="38364"/>
    <cellStyle name="SAPBEXheaderText 2 2 2 5 3" xfId="38365"/>
    <cellStyle name="SAPBEXheaderText 2 2 2 5 4" xfId="38366"/>
    <cellStyle name="SAPBEXheaderText 2 2 2 6" xfId="38367"/>
    <cellStyle name="SAPBEXheaderText 2 2 2 6 2" xfId="38368"/>
    <cellStyle name="SAPBEXheaderText 2 2 2 6 2 2" xfId="38369"/>
    <cellStyle name="SAPBEXheaderText 2 2 2 6 2 3" xfId="38370"/>
    <cellStyle name="SAPBEXheaderText 2 2 2 6 3" xfId="38371"/>
    <cellStyle name="SAPBEXheaderText 2 2 2 6 4" xfId="38372"/>
    <cellStyle name="SAPBEXheaderText 2 2 2 7" xfId="38373"/>
    <cellStyle name="SAPBEXheaderText 2 2 2 7 2" xfId="38374"/>
    <cellStyle name="SAPBEXheaderText 2 2 2 7 3" xfId="38375"/>
    <cellStyle name="SAPBEXheaderText 2 2 2 8" xfId="38376"/>
    <cellStyle name="SAPBEXheaderText 2 2 2 9" xfId="38377"/>
    <cellStyle name="SAPBEXheaderText 2 2 2_Other Benefits Allocation %" xfId="38378"/>
    <cellStyle name="SAPBEXheaderText 2 2 3" xfId="38379"/>
    <cellStyle name="SAPBEXheaderText 2 2 3 2" xfId="38380"/>
    <cellStyle name="SAPBEXheaderText 2 2 3 2 2" xfId="38381"/>
    <cellStyle name="SAPBEXheaderText 2 2 3 2 2 2" xfId="38382"/>
    <cellStyle name="SAPBEXheaderText 2 2 3 2 2 3" xfId="38383"/>
    <cellStyle name="SAPBEXheaderText 2 2 3 2 3" xfId="38384"/>
    <cellStyle name="SAPBEXheaderText 2 2 3 2 4" xfId="38385"/>
    <cellStyle name="SAPBEXheaderText 2 2 3 3" xfId="38386"/>
    <cellStyle name="SAPBEXheaderText 2 2 3 3 2" xfId="38387"/>
    <cellStyle name="SAPBEXheaderText 2 2 3 3 2 2" xfId="38388"/>
    <cellStyle name="SAPBEXheaderText 2 2 3 3 2 3" xfId="38389"/>
    <cellStyle name="SAPBEXheaderText 2 2 3 3 3" xfId="38390"/>
    <cellStyle name="SAPBEXheaderText 2 2 3 3 4" xfId="38391"/>
    <cellStyle name="SAPBEXheaderText 2 2 3 4" xfId="38392"/>
    <cellStyle name="SAPBEXheaderText 2 2 3 4 2" xfId="38393"/>
    <cellStyle name="SAPBEXheaderText 2 2 3 4 2 2" xfId="38394"/>
    <cellStyle name="SAPBEXheaderText 2 2 3 4 2 3" xfId="38395"/>
    <cellStyle name="SAPBEXheaderText 2 2 3 4 3" xfId="38396"/>
    <cellStyle name="SAPBEXheaderText 2 2 3 4 4" xfId="38397"/>
    <cellStyle name="SAPBEXheaderText 2 2 3 5" xfId="38398"/>
    <cellStyle name="SAPBEXheaderText 2 2 3 5 2" xfId="38399"/>
    <cellStyle name="SAPBEXheaderText 2 2 3 5 2 2" xfId="38400"/>
    <cellStyle name="SAPBEXheaderText 2 2 3 5 2 3" xfId="38401"/>
    <cellStyle name="SAPBEXheaderText 2 2 3 5 3" xfId="38402"/>
    <cellStyle name="SAPBEXheaderText 2 2 3 5 4" xfId="38403"/>
    <cellStyle name="SAPBEXheaderText 2 2 3 6" xfId="38404"/>
    <cellStyle name="SAPBEXheaderText 2 2 3 6 2" xfId="38405"/>
    <cellStyle name="SAPBEXheaderText 2 2 3 6 2 2" xfId="38406"/>
    <cellStyle name="SAPBEXheaderText 2 2 3 6 2 3" xfId="38407"/>
    <cellStyle name="SAPBEXheaderText 2 2 3 6 3" xfId="38408"/>
    <cellStyle name="SAPBEXheaderText 2 2 3 6 4" xfId="38409"/>
    <cellStyle name="SAPBEXheaderText 2 2 3 7" xfId="38410"/>
    <cellStyle name="SAPBEXheaderText 2 2 3 7 2" xfId="38411"/>
    <cellStyle name="SAPBEXheaderText 2 2 3 7 3" xfId="38412"/>
    <cellStyle name="SAPBEXheaderText 2 2 3 8" xfId="38413"/>
    <cellStyle name="SAPBEXheaderText 2 2 3 9" xfId="38414"/>
    <cellStyle name="SAPBEXheaderText 2 2 4" xfId="38415"/>
    <cellStyle name="SAPBEXheaderText 2 2 4 2" xfId="38416"/>
    <cellStyle name="SAPBEXheaderText 2 2 4 2 2" xfId="38417"/>
    <cellStyle name="SAPBEXheaderText 2 2 4 2 2 2" xfId="38418"/>
    <cellStyle name="SAPBEXheaderText 2 2 4 2 2 3" xfId="38419"/>
    <cellStyle name="SAPBEXheaderText 2 2 4 2 3" xfId="38420"/>
    <cellStyle name="SAPBEXheaderText 2 2 4 2 4" xfId="38421"/>
    <cellStyle name="SAPBEXheaderText 2 2 4 3" xfId="38422"/>
    <cellStyle name="SAPBEXheaderText 2 2 4 3 2" xfId="38423"/>
    <cellStyle name="SAPBEXheaderText 2 2 4 3 2 2" xfId="38424"/>
    <cellStyle name="SAPBEXheaderText 2 2 4 3 2 3" xfId="38425"/>
    <cellStyle name="SAPBEXheaderText 2 2 4 3 3" xfId="38426"/>
    <cellStyle name="SAPBEXheaderText 2 2 4 3 4" xfId="38427"/>
    <cellStyle name="SAPBEXheaderText 2 2 4 4" xfId="38428"/>
    <cellStyle name="SAPBEXheaderText 2 2 4 4 2" xfId="38429"/>
    <cellStyle name="SAPBEXheaderText 2 2 4 4 2 2" xfId="38430"/>
    <cellStyle name="SAPBEXheaderText 2 2 4 4 2 3" xfId="38431"/>
    <cellStyle name="SAPBEXheaderText 2 2 4 4 3" xfId="38432"/>
    <cellStyle name="SAPBEXheaderText 2 2 4 4 4" xfId="38433"/>
    <cellStyle name="SAPBEXheaderText 2 2 4 5" xfId="38434"/>
    <cellStyle name="SAPBEXheaderText 2 2 4 5 2" xfId="38435"/>
    <cellStyle name="SAPBEXheaderText 2 2 4 5 2 2" xfId="38436"/>
    <cellStyle name="SAPBEXheaderText 2 2 4 5 2 3" xfId="38437"/>
    <cellStyle name="SAPBEXheaderText 2 2 4 5 3" xfId="38438"/>
    <cellStyle name="SAPBEXheaderText 2 2 4 5 4" xfId="38439"/>
    <cellStyle name="SAPBEXheaderText 2 2 4 6" xfId="38440"/>
    <cellStyle name="SAPBEXheaderText 2 2 4 6 2" xfId="38441"/>
    <cellStyle name="SAPBEXheaderText 2 2 4 6 2 2" xfId="38442"/>
    <cellStyle name="SAPBEXheaderText 2 2 4 6 2 3" xfId="38443"/>
    <cellStyle name="SAPBEXheaderText 2 2 4 6 3" xfId="38444"/>
    <cellStyle name="SAPBEXheaderText 2 2 4 6 4" xfId="38445"/>
    <cellStyle name="SAPBEXheaderText 2 2 4 7" xfId="38446"/>
    <cellStyle name="SAPBEXheaderText 2 2 4 7 2" xfId="38447"/>
    <cellStyle name="SAPBEXheaderText 2 2 4 7 3" xfId="38448"/>
    <cellStyle name="SAPBEXheaderText 2 2 4 8" xfId="38449"/>
    <cellStyle name="SAPBEXheaderText 2 2 4 9" xfId="38450"/>
    <cellStyle name="SAPBEXheaderText 2 2 5" xfId="38451"/>
    <cellStyle name="SAPBEXheaderText 2 2 5 2" xfId="38452"/>
    <cellStyle name="SAPBEXheaderText 2 2 5 2 2" xfId="38453"/>
    <cellStyle name="SAPBEXheaderText 2 2 5 2 3" xfId="38454"/>
    <cellStyle name="SAPBEXheaderText 2 2 5 3" xfId="38455"/>
    <cellStyle name="SAPBEXheaderText 2 2 5 4" xfId="38456"/>
    <cellStyle name="SAPBEXheaderText 2 2 6" xfId="38457"/>
    <cellStyle name="SAPBEXheaderText 2 2 6 2" xfId="38458"/>
    <cellStyle name="SAPBEXheaderText 2 2 6 2 2" xfId="38459"/>
    <cellStyle name="SAPBEXheaderText 2 2 6 2 3" xfId="38460"/>
    <cellStyle name="SAPBEXheaderText 2 2 6 3" xfId="38461"/>
    <cellStyle name="SAPBEXheaderText 2 2 6 4" xfId="38462"/>
    <cellStyle name="SAPBEXheaderText 2 2 7" xfId="38463"/>
    <cellStyle name="SAPBEXheaderText 2 2 7 2" xfId="38464"/>
    <cellStyle name="SAPBEXheaderText 2 2 7 2 2" xfId="38465"/>
    <cellStyle name="SAPBEXheaderText 2 2 7 2 3" xfId="38466"/>
    <cellStyle name="SAPBEXheaderText 2 2 7 3" xfId="38467"/>
    <cellStyle name="SAPBEXheaderText 2 2 7 4" xfId="38468"/>
    <cellStyle name="SAPBEXheaderText 2 2 8" xfId="38469"/>
    <cellStyle name="SAPBEXheaderText 2 2 8 2" xfId="38470"/>
    <cellStyle name="SAPBEXheaderText 2 2 8 2 2" xfId="38471"/>
    <cellStyle name="SAPBEXheaderText 2 2 8 2 3" xfId="38472"/>
    <cellStyle name="SAPBEXheaderText 2 2 8 3" xfId="38473"/>
    <cellStyle name="SAPBEXheaderText 2 2 8 4" xfId="38474"/>
    <cellStyle name="SAPBEXheaderText 2 2 9" xfId="38475"/>
    <cellStyle name="SAPBEXheaderText 2 2 9 2" xfId="38476"/>
    <cellStyle name="SAPBEXheaderText 2 2 9 2 2" xfId="38477"/>
    <cellStyle name="SAPBEXheaderText 2 2 9 2 3" xfId="38478"/>
    <cellStyle name="SAPBEXheaderText 2 2 9 3" xfId="38479"/>
    <cellStyle name="SAPBEXheaderText 2 2 9 4" xfId="38480"/>
    <cellStyle name="SAPBEXheaderText 2 2_Other Benefits Allocation %" xfId="38481"/>
    <cellStyle name="SAPBEXheaderText 2 3" xfId="38482"/>
    <cellStyle name="SAPBEXheaderText 2 3 10" xfId="38483"/>
    <cellStyle name="SAPBEXheaderText 2 3 11" xfId="38484"/>
    <cellStyle name="SAPBEXheaderText 2 3 11 2" xfId="38485"/>
    <cellStyle name="SAPBEXheaderText 2 3 11 2 2" xfId="38486"/>
    <cellStyle name="SAPBEXheaderText 2 3 11 3" xfId="38487"/>
    <cellStyle name="SAPBEXheaderText 2 3 12" xfId="38488"/>
    <cellStyle name="SAPBEXheaderText 2 3 2" xfId="38489"/>
    <cellStyle name="SAPBEXheaderText 2 3 2 2" xfId="38490"/>
    <cellStyle name="SAPBEXheaderText 2 3 2 2 2" xfId="38491"/>
    <cellStyle name="SAPBEXheaderText 2 3 2 2 2 2" xfId="38492"/>
    <cellStyle name="SAPBEXheaderText 2 3 2 2 2 2 2" xfId="38493"/>
    <cellStyle name="SAPBEXheaderText 2 3 2 2 2 3" xfId="38494"/>
    <cellStyle name="SAPBEXheaderText 2 3 2 2 3" xfId="38495"/>
    <cellStyle name="SAPBEXheaderText 2 3 2 2 3 2" xfId="38496"/>
    <cellStyle name="SAPBEXheaderText 2 3 2 2 3 2 2" xfId="38497"/>
    <cellStyle name="SAPBEXheaderText 2 3 2 2 3 3" xfId="38498"/>
    <cellStyle name="SAPBEXheaderText 2 3 2 2 4" xfId="38499"/>
    <cellStyle name="SAPBEXheaderText 2 3 2 2 4 2" xfId="38500"/>
    <cellStyle name="SAPBEXheaderText 2 3 2 2 5" xfId="38501"/>
    <cellStyle name="SAPBEXheaderText 2 3 2 2 5 2" xfId="38502"/>
    <cellStyle name="SAPBEXheaderText 2 3 2 2 6" xfId="38503"/>
    <cellStyle name="SAPBEXheaderText 2 3 2 3" xfId="38504"/>
    <cellStyle name="SAPBEXheaderText 2 3 2 3 2" xfId="38505"/>
    <cellStyle name="SAPBEXheaderText 2 3 2 3 2 2" xfId="38506"/>
    <cellStyle name="SAPBEXheaderText 2 3 2 3 2 2 2" xfId="38507"/>
    <cellStyle name="SAPBEXheaderText 2 3 2 3 2 3" xfId="38508"/>
    <cellStyle name="SAPBEXheaderText 2 3 2 3 3" xfId="38509"/>
    <cellStyle name="SAPBEXheaderText 2 3 2 3 3 2" xfId="38510"/>
    <cellStyle name="SAPBEXheaderText 2 3 2 3 3 2 2" xfId="38511"/>
    <cellStyle name="SAPBEXheaderText 2 3 2 3 3 3" xfId="38512"/>
    <cellStyle name="SAPBEXheaderText 2 3 2 3 4" xfId="38513"/>
    <cellStyle name="SAPBEXheaderText 2 3 2 3 4 2" xfId="38514"/>
    <cellStyle name="SAPBEXheaderText 2 3 2 3 5" xfId="38515"/>
    <cellStyle name="SAPBEXheaderText 2 3 2 3 5 2" xfId="38516"/>
    <cellStyle name="SAPBEXheaderText 2 3 2 3 6" xfId="38517"/>
    <cellStyle name="SAPBEXheaderText 2 3 2 4" xfId="38518"/>
    <cellStyle name="SAPBEXheaderText 2 3 2 4 2" xfId="38519"/>
    <cellStyle name="SAPBEXheaderText 2 3 2 4 2 2" xfId="38520"/>
    <cellStyle name="SAPBEXheaderText 2 3 2 4 3" xfId="38521"/>
    <cellStyle name="SAPBEXheaderText 2 3 2 5" xfId="38522"/>
    <cellStyle name="SAPBEXheaderText 2 3 2 5 2" xfId="38523"/>
    <cellStyle name="SAPBEXheaderText 2 3 2 5 2 2" xfId="38524"/>
    <cellStyle name="SAPBEXheaderText 2 3 2 5 3" xfId="38525"/>
    <cellStyle name="SAPBEXheaderText 2 3 2 6" xfId="38526"/>
    <cellStyle name="SAPBEXheaderText 2 3 2 6 2" xfId="38527"/>
    <cellStyle name="SAPBEXheaderText 2 3 2 7" xfId="38528"/>
    <cellStyle name="SAPBEXheaderText 2 3 2 7 2" xfId="38529"/>
    <cellStyle name="SAPBEXheaderText 2 3 2 8" xfId="38530"/>
    <cellStyle name="SAPBEXheaderText 2 3 2_Other Benefits Allocation %" xfId="38531"/>
    <cellStyle name="SAPBEXheaderText 2 3 3" xfId="38532"/>
    <cellStyle name="SAPBEXheaderText 2 3 3 2" xfId="38533"/>
    <cellStyle name="SAPBEXheaderText 2 3 3 2 2" xfId="38534"/>
    <cellStyle name="SAPBEXheaderText 2 3 3 2 3" xfId="38535"/>
    <cellStyle name="SAPBEXheaderText 2 3 3 3" xfId="38536"/>
    <cellStyle name="SAPBEXheaderText 2 3 3 4" xfId="38537"/>
    <cellStyle name="SAPBEXheaderText 2 3 4" xfId="38538"/>
    <cellStyle name="SAPBEXheaderText 2 3 4 2" xfId="38539"/>
    <cellStyle name="SAPBEXheaderText 2 3 4 2 2" xfId="38540"/>
    <cellStyle name="SAPBEXheaderText 2 3 4 2 3" xfId="38541"/>
    <cellStyle name="SAPBEXheaderText 2 3 4 3" xfId="38542"/>
    <cellStyle name="SAPBEXheaderText 2 3 4 4" xfId="38543"/>
    <cellStyle name="SAPBEXheaderText 2 3 5" xfId="38544"/>
    <cellStyle name="SAPBEXheaderText 2 3 5 2" xfId="38545"/>
    <cellStyle name="SAPBEXheaderText 2 3 5 2 2" xfId="38546"/>
    <cellStyle name="SAPBEXheaderText 2 3 5 2 3" xfId="38547"/>
    <cellStyle name="SAPBEXheaderText 2 3 5 3" xfId="38548"/>
    <cellStyle name="SAPBEXheaderText 2 3 5 4" xfId="38549"/>
    <cellStyle name="SAPBEXheaderText 2 3 6" xfId="38550"/>
    <cellStyle name="SAPBEXheaderText 2 3 6 2" xfId="38551"/>
    <cellStyle name="SAPBEXheaderText 2 3 6 2 2" xfId="38552"/>
    <cellStyle name="SAPBEXheaderText 2 3 6 2 3" xfId="38553"/>
    <cellStyle name="SAPBEXheaderText 2 3 6 3" xfId="38554"/>
    <cellStyle name="SAPBEXheaderText 2 3 6 4" xfId="38555"/>
    <cellStyle name="SAPBEXheaderText 2 3 7" xfId="38556"/>
    <cellStyle name="SAPBEXheaderText 2 3 7 2" xfId="38557"/>
    <cellStyle name="SAPBEXheaderText 2 3 7 3" xfId="38558"/>
    <cellStyle name="SAPBEXheaderText 2 3 8" xfId="38559"/>
    <cellStyle name="SAPBEXheaderText 2 3 9" xfId="38560"/>
    <cellStyle name="SAPBEXheaderText 2 3_Other Benefits Allocation %" xfId="38561"/>
    <cellStyle name="SAPBEXheaderText 2 4" xfId="38562"/>
    <cellStyle name="SAPBEXheaderText 2 4 2" xfId="38563"/>
    <cellStyle name="SAPBEXheaderText 2 4 2 2" xfId="38564"/>
    <cellStyle name="SAPBEXheaderText 2 4 2 2 2" xfId="38565"/>
    <cellStyle name="SAPBEXheaderText 2 4 2 2 3" xfId="38566"/>
    <cellStyle name="SAPBEXheaderText 2 4 2 3" xfId="38567"/>
    <cellStyle name="SAPBEXheaderText 2 4 2 4" xfId="38568"/>
    <cellStyle name="SAPBEXheaderText 2 4 3" xfId="38569"/>
    <cellStyle name="SAPBEXheaderText 2 4 3 2" xfId="38570"/>
    <cellStyle name="SAPBEXheaderText 2 4 3 2 2" xfId="38571"/>
    <cellStyle name="SAPBEXheaderText 2 4 3 2 3" xfId="38572"/>
    <cellStyle name="SAPBEXheaderText 2 4 3 3" xfId="38573"/>
    <cellStyle name="SAPBEXheaderText 2 4 3 4" xfId="38574"/>
    <cellStyle name="SAPBEXheaderText 2 4 4" xfId="38575"/>
    <cellStyle name="SAPBEXheaderText 2 4 4 2" xfId="38576"/>
    <cellStyle name="SAPBEXheaderText 2 4 4 2 2" xfId="38577"/>
    <cellStyle name="SAPBEXheaderText 2 4 4 2 3" xfId="38578"/>
    <cellStyle name="SAPBEXheaderText 2 4 4 3" xfId="38579"/>
    <cellStyle name="SAPBEXheaderText 2 4 4 4" xfId="38580"/>
    <cellStyle name="SAPBEXheaderText 2 4 5" xfId="38581"/>
    <cellStyle name="SAPBEXheaderText 2 4 5 2" xfId="38582"/>
    <cellStyle name="SAPBEXheaderText 2 4 5 2 2" xfId="38583"/>
    <cellStyle name="SAPBEXheaderText 2 4 5 2 3" xfId="38584"/>
    <cellStyle name="SAPBEXheaderText 2 4 5 3" xfId="38585"/>
    <cellStyle name="SAPBEXheaderText 2 4 5 4" xfId="38586"/>
    <cellStyle name="SAPBEXheaderText 2 4 6" xfId="38587"/>
    <cellStyle name="SAPBEXheaderText 2 4 6 2" xfId="38588"/>
    <cellStyle name="SAPBEXheaderText 2 4 6 2 2" xfId="38589"/>
    <cellStyle name="SAPBEXheaderText 2 4 6 2 3" xfId="38590"/>
    <cellStyle name="SAPBEXheaderText 2 4 6 3" xfId="38591"/>
    <cellStyle name="SAPBEXheaderText 2 4 6 4" xfId="38592"/>
    <cellStyle name="SAPBEXheaderText 2 4 7" xfId="38593"/>
    <cellStyle name="SAPBEXheaderText 2 4 7 2" xfId="38594"/>
    <cellStyle name="SAPBEXheaderText 2 4 7 3" xfId="38595"/>
    <cellStyle name="SAPBEXheaderText 2 4 8" xfId="38596"/>
    <cellStyle name="SAPBEXheaderText 2 4 9" xfId="38597"/>
    <cellStyle name="SAPBEXheaderText 2 5" xfId="38598"/>
    <cellStyle name="SAPBEXheaderText 2 5 2" xfId="38599"/>
    <cellStyle name="SAPBEXheaderText 2 5 2 2" xfId="38600"/>
    <cellStyle name="SAPBEXheaderText 2 5 2 2 2" xfId="38601"/>
    <cellStyle name="SAPBEXheaderText 2 5 2 2 3" xfId="38602"/>
    <cellStyle name="SAPBEXheaderText 2 5 2 3" xfId="38603"/>
    <cellStyle name="SAPBEXheaderText 2 5 2 4" xfId="38604"/>
    <cellStyle name="SAPBEXheaderText 2 5 3" xfId="38605"/>
    <cellStyle name="SAPBEXheaderText 2 5 3 2" xfId="38606"/>
    <cellStyle name="SAPBEXheaderText 2 5 3 2 2" xfId="38607"/>
    <cellStyle name="SAPBEXheaderText 2 5 3 2 3" xfId="38608"/>
    <cellStyle name="SAPBEXheaderText 2 5 3 3" xfId="38609"/>
    <cellStyle name="SAPBEXheaderText 2 5 3 4" xfId="38610"/>
    <cellStyle name="SAPBEXheaderText 2 5 4" xfId="38611"/>
    <cellStyle name="SAPBEXheaderText 2 5 4 2" xfId="38612"/>
    <cellStyle name="SAPBEXheaderText 2 5 4 2 2" xfId="38613"/>
    <cellStyle name="SAPBEXheaderText 2 5 4 2 3" xfId="38614"/>
    <cellStyle name="SAPBEXheaderText 2 5 4 3" xfId="38615"/>
    <cellStyle name="SAPBEXheaderText 2 5 4 4" xfId="38616"/>
    <cellStyle name="SAPBEXheaderText 2 5 5" xfId="38617"/>
    <cellStyle name="SAPBEXheaderText 2 5 5 2" xfId="38618"/>
    <cellStyle name="SAPBEXheaderText 2 5 5 2 2" xfId="38619"/>
    <cellStyle name="SAPBEXheaderText 2 5 5 2 3" xfId="38620"/>
    <cellStyle name="SAPBEXheaderText 2 5 5 3" xfId="38621"/>
    <cellStyle name="SAPBEXheaderText 2 5 5 4" xfId="38622"/>
    <cellStyle name="SAPBEXheaderText 2 5 6" xfId="38623"/>
    <cellStyle name="SAPBEXheaderText 2 5 6 2" xfId="38624"/>
    <cellStyle name="SAPBEXheaderText 2 5 6 2 2" xfId="38625"/>
    <cellStyle name="SAPBEXheaderText 2 5 6 2 3" xfId="38626"/>
    <cellStyle name="SAPBEXheaderText 2 5 6 3" xfId="38627"/>
    <cellStyle name="SAPBEXheaderText 2 5 6 4" xfId="38628"/>
    <cellStyle name="SAPBEXheaderText 2 5 7" xfId="38629"/>
    <cellStyle name="SAPBEXheaderText 2 5 7 2" xfId="38630"/>
    <cellStyle name="SAPBEXheaderText 2 5 7 3" xfId="38631"/>
    <cellStyle name="SAPBEXheaderText 2 5 8" xfId="38632"/>
    <cellStyle name="SAPBEXheaderText 2 5 9" xfId="38633"/>
    <cellStyle name="SAPBEXheaderText 2 6" xfId="38634"/>
    <cellStyle name="SAPBEXheaderText 2 6 2" xfId="38635"/>
    <cellStyle name="SAPBEXheaderText 2 6 2 2" xfId="38636"/>
    <cellStyle name="SAPBEXheaderText 2 6 2 3" xfId="38637"/>
    <cellStyle name="SAPBEXheaderText 2 6 3" xfId="38638"/>
    <cellStyle name="SAPBEXheaderText 2 6 4" xfId="38639"/>
    <cellStyle name="SAPBEXheaderText 2 7" xfId="38640"/>
    <cellStyle name="SAPBEXheaderText 2 7 2" xfId="38641"/>
    <cellStyle name="SAPBEXheaderText 2 7 2 2" xfId="38642"/>
    <cellStyle name="SAPBEXheaderText 2 7 2 3" xfId="38643"/>
    <cellStyle name="SAPBEXheaderText 2 7 3" xfId="38644"/>
    <cellStyle name="SAPBEXheaderText 2 7 4" xfId="38645"/>
    <cellStyle name="SAPBEXheaderText 2 8" xfId="38646"/>
    <cellStyle name="SAPBEXheaderText 2 8 2" xfId="38647"/>
    <cellStyle name="SAPBEXheaderText 2 8 2 2" xfId="38648"/>
    <cellStyle name="SAPBEXheaderText 2 8 2 3" xfId="38649"/>
    <cellStyle name="SAPBEXheaderText 2 8 3" xfId="38650"/>
    <cellStyle name="SAPBEXheaderText 2 8 4" xfId="38651"/>
    <cellStyle name="SAPBEXheaderText 2 9" xfId="38652"/>
    <cellStyle name="SAPBEXheaderText 2 9 2" xfId="38653"/>
    <cellStyle name="SAPBEXheaderText 2 9 2 2" xfId="38654"/>
    <cellStyle name="SAPBEXheaderText 2 9 2 3" xfId="38655"/>
    <cellStyle name="SAPBEXheaderText 2 9 3" xfId="38656"/>
    <cellStyle name="SAPBEXheaderText 2 9 4" xfId="38657"/>
    <cellStyle name="SAPBEXheaderText 2_3) LTD 2014 FPL Exp Mid Yr" xfId="38658"/>
    <cellStyle name="SAPBEXheaderText 3" xfId="38659"/>
    <cellStyle name="SAPBEXheaderText 3 10" xfId="38660"/>
    <cellStyle name="SAPBEXheaderText 3 10 2" xfId="38661"/>
    <cellStyle name="SAPBEXheaderText 3 10 3" xfId="38662"/>
    <cellStyle name="SAPBEXheaderText 3 11" xfId="38663"/>
    <cellStyle name="SAPBEXheaderText 3 12" xfId="38664"/>
    <cellStyle name="SAPBEXheaderText 3 2" xfId="38665"/>
    <cellStyle name="SAPBEXheaderText 3 2 2" xfId="38666"/>
    <cellStyle name="SAPBEXheaderText 3 2 2 2" xfId="38667"/>
    <cellStyle name="SAPBEXheaderText 3 2 2 2 2" xfId="38668"/>
    <cellStyle name="SAPBEXheaderText 3 2 2 2 3" xfId="38669"/>
    <cellStyle name="SAPBEXheaderText 3 2 2 3" xfId="38670"/>
    <cellStyle name="SAPBEXheaderText 3 2 2 4" xfId="38671"/>
    <cellStyle name="SAPBEXheaderText 3 2 3" xfId="38672"/>
    <cellStyle name="SAPBEXheaderText 3 2 3 2" xfId="38673"/>
    <cellStyle name="SAPBEXheaderText 3 2 3 2 2" xfId="38674"/>
    <cellStyle name="SAPBEXheaderText 3 2 3 2 3" xfId="38675"/>
    <cellStyle name="SAPBEXheaderText 3 2 3 3" xfId="38676"/>
    <cellStyle name="SAPBEXheaderText 3 2 3 4" xfId="38677"/>
    <cellStyle name="SAPBEXheaderText 3 2 4" xfId="38678"/>
    <cellStyle name="SAPBEXheaderText 3 2 4 2" xfId="38679"/>
    <cellStyle name="SAPBEXheaderText 3 2 4 2 2" xfId="38680"/>
    <cellStyle name="SAPBEXheaderText 3 2 4 2 3" xfId="38681"/>
    <cellStyle name="SAPBEXheaderText 3 2 4 3" xfId="38682"/>
    <cellStyle name="SAPBEXheaderText 3 2 4 4" xfId="38683"/>
    <cellStyle name="SAPBEXheaderText 3 2 5" xfId="38684"/>
    <cellStyle name="SAPBEXheaderText 3 2 5 2" xfId="38685"/>
    <cellStyle name="SAPBEXheaderText 3 2 5 2 2" xfId="38686"/>
    <cellStyle name="SAPBEXheaderText 3 2 5 2 3" xfId="38687"/>
    <cellStyle name="SAPBEXheaderText 3 2 5 3" xfId="38688"/>
    <cellStyle name="SAPBEXheaderText 3 2 5 4" xfId="38689"/>
    <cellStyle name="SAPBEXheaderText 3 2 6" xfId="38690"/>
    <cellStyle name="SAPBEXheaderText 3 2 6 2" xfId="38691"/>
    <cellStyle name="SAPBEXheaderText 3 2 6 2 2" xfId="38692"/>
    <cellStyle name="SAPBEXheaderText 3 2 6 2 3" xfId="38693"/>
    <cellStyle name="SAPBEXheaderText 3 2 6 3" xfId="38694"/>
    <cellStyle name="SAPBEXheaderText 3 2 6 4" xfId="38695"/>
    <cellStyle name="SAPBEXheaderText 3 2 7" xfId="38696"/>
    <cellStyle name="SAPBEXheaderText 3 2 7 2" xfId="38697"/>
    <cellStyle name="SAPBEXheaderText 3 2 7 3" xfId="38698"/>
    <cellStyle name="SAPBEXheaderText 3 2 8" xfId="38699"/>
    <cellStyle name="SAPBEXheaderText 3 2 9" xfId="38700"/>
    <cellStyle name="SAPBEXheaderText 3 3" xfId="38701"/>
    <cellStyle name="SAPBEXheaderText 3 3 10" xfId="63359"/>
    <cellStyle name="SAPBEXheaderText 3 3 2" xfId="38702"/>
    <cellStyle name="SAPBEXheaderText 3 3 2 2" xfId="38703"/>
    <cellStyle name="SAPBEXheaderText 3 3 2 2 2" xfId="38704"/>
    <cellStyle name="SAPBEXheaderText 3 3 2 2 3" xfId="38705"/>
    <cellStyle name="SAPBEXheaderText 3 3 2 3" xfId="38706"/>
    <cellStyle name="SAPBEXheaderText 3 3 2 4" xfId="38707"/>
    <cellStyle name="SAPBEXheaderText 3 3 3" xfId="38708"/>
    <cellStyle name="SAPBEXheaderText 3 3 3 2" xfId="38709"/>
    <cellStyle name="SAPBEXheaderText 3 3 3 2 2" xfId="38710"/>
    <cellStyle name="SAPBEXheaderText 3 3 3 2 3" xfId="38711"/>
    <cellStyle name="SAPBEXheaderText 3 3 3 3" xfId="38712"/>
    <cellStyle name="SAPBEXheaderText 3 3 3 4" xfId="38713"/>
    <cellStyle name="SAPBEXheaderText 3 3 4" xfId="38714"/>
    <cellStyle name="SAPBEXheaderText 3 3 4 2" xfId="38715"/>
    <cellStyle name="SAPBEXheaderText 3 3 4 2 2" xfId="38716"/>
    <cellStyle name="SAPBEXheaderText 3 3 4 2 3" xfId="38717"/>
    <cellStyle name="SAPBEXheaderText 3 3 4 3" xfId="38718"/>
    <cellStyle name="SAPBEXheaderText 3 3 4 4" xfId="38719"/>
    <cellStyle name="SAPBEXheaderText 3 3 5" xfId="38720"/>
    <cellStyle name="SAPBEXheaderText 3 3 5 2" xfId="38721"/>
    <cellStyle name="SAPBEXheaderText 3 3 5 2 2" xfId="38722"/>
    <cellStyle name="SAPBEXheaderText 3 3 5 2 3" xfId="38723"/>
    <cellStyle name="SAPBEXheaderText 3 3 5 3" xfId="38724"/>
    <cellStyle name="SAPBEXheaderText 3 3 5 4" xfId="38725"/>
    <cellStyle name="SAPBEXheaderText 3 3 6" xfId="38726"/>
    <cellStyle name="SAPBEXheaderText 3 3 6 2" xfId="38727"/>
    <cellStyle name="SAPBEXheaderText 3 3 6 2 2" xfId="38728"/>
    <cellStyle name="SAPBEXheaderText 3 3 6 2 3" xfId="38729"/>
    <cellStyle name="SAPBEXheaderText 3 3 6 3" xfId="38730"/>
    <cellStyle name="SAPBEXheaderText 3 3 6 4" xfId="38731"/>
    <cellStyle name="SAPBEXheaderText 3 3 7" xfId="38732"/>
    <cellStyle name="SAPBEXheaderText 3 3 7 2" xfId="38733"/>
    <cellStyle name="SAPBEXheaderText 3 3 7 3" xfId="38734"/>
    <cellStyle name="SAPBEXheaderText 3 3 8" xfId="38735"/>
    <cellStyle name="SAPBEXheaderText 3 3 9" xfId="38736"/>
    <cellStyle name="SAPBEXheaderText 3 4" xfId="38737"/>
    <cellStyle name="SAPBEXheaderText 3 4 2" xfId="38738"/>
    <cellStyle name="SAPBEXheaderText 3 4 2 2" xfId="38739"/>
    <cellStyle name="SAPBEXheaderText 3 4 2 2 2" xfId="38740"/>
    <cellStyle name="SAPBEXheaderText 3 4 2 2 3" xfId="38741"/>
    <cellStyle name="SAPBEXheaderText 3 4 2 3" xfId="38742"/>
    <cellStyle name="SAPBEXheaderText 3 4 2 4" xfId="38743"/>
    <cellStyle name="SAPBEXheaderText 3 4 3" xfId="38744"/>
    <cellStyle name="SAPBEXheaderText 3 4 3 2" xfId="38745"/>
    <cellStyle name="SAPBEXheaderText 3 4 3 2 2" xfId="38746"/>
    <cellStyle name="SAPBEXheaderText 3 4 3 2 3" xfId="38747"/>
    <cellStyle name="SAPBEXheaderText 3 4 3 3" xfId="38748"/>
    <cellStyle name="SAPBEXheaderText 3 4 3 4" xfId="38749"/>
    <cellStyle name="SAPBEXheaderText 3 4 4" xfId="38750"/>
    <cellStyle name="SAPBEXheaderText 3 4 4 2" xfId="38751"/>
    <cellStyle name="SAPBEXheaderText 3 4 4 2 2" xfId="38752"/>
    <cellStyle name="SAPBEXheaderText 3 4 4 2 3" xfId="38753"/>
    <cellStyle name="SAPBEXheaderText 3 4 4 3" xfId="38754"/>
    <cellStyle name="SAPBEXheaderText 3 4 4 4" xfId="38755"/>
    <cellStyle name="SAPBEXheaderText 3 4 5" xfId="38756"/>
    <cellStyle name="SAPBEXheaderText 3 4 5 2" xfId="38757"/>
    <cellStyle name="SAPBEXheaderText 3 4 5 2 2" xfId="38758"/>
    <cellStyle name="SAPBEXheaderText 3 4 5 2 3" xfId="38759"/>
    <cellStyle name="SAPBEXheaderText 3 4 5 3" xfId="38760"/>
    <cellStyle name="SAPBEXheaderText 3 4 5 4" xfId="38761"/>
    <cellStyle name="SAPBEXheaderText 3 4 6" xfId="38762"/>
    <cellStyle name="SAPBEXheaderText 3 4 6 2" xfId="38763"/>
    <cellStyle name="SAPBEXheaderText 3 4 6 2 2" xfId="38764"/>
    <cellStyle name="SAPBEXheaderText 3 4 6 2 3" xfId="38765"/>
    <cellStyle name="SAPBEXheaderText 3 4 6 3" xfId="38766"/>
    <cellStyle name="SAPBEXheaderText 3 4 6 4" xfId="38767"/>
    <cellStyle name="SAPBEXheaderText 3 4 7" xfId="38768"/>
    <cellStyle name="SAPBEXheaderText 3 4 7 2" xfId="38769"/>
    <cellStyle name="SAPBEXheaderText 3 4 7 3" xfId="38770"/>
    <cellStyle name="SAPBEXheaderText 3 4 8" xfId="38771"/>
    <cellStyle name="SAPBEXheaderText 3 4 9" xfId="38772"/>
    <cellStyle name="SAPBEXheaderText 3 5" xfId="38773"/>
    <cellStyle name="SAPBEXheaderText 3 5 2" xfId="38774"/>
    <cellStyle name="SAPBEXheaderText 3 5 2 2" xfId="38775"/>
    <cellStyle name="SAPBEXheaderText 3 5 2 3" xfId="38776"/>
    <cellStyle name="SAPBEXheaderText 3 5 3" xfId="38777"/>
    <cellStyle name="SAPBEXheaderText 3 5 4" xfId="38778"/>
    <cellStyle name="SAPBEXheaderText 3 6" xfId="38779"/>
    <cellStyle name="SAPBEXheaderText 3 6 2" xfId="38780"/>
    <cellStyle name="SAPBEXheaderText 3 6 2 2" xfId="38781"/>
    <cellStyle name="SAPBEXheaderText 3 6 2 3" xfId="38782"/>
    <cellStyle name="SAPBEXheaderText 3 6 3" xfId="38783"/>
    <cellStyle name="SAPBEXheaderText 3 6 4" xfId="38784"/>
    <cellStyle name="SAPBEXheaderText 3 7" xfId="38785"/>
    <cellStyle name="SAPBEXheaderText 3 7 2" xfId="38786"/>
    <cellStyle name="SAPBEXheaderText 3 7 2 2" xfId="38787"/>
    <cellStyle name="SAPBEXheaderText 3 7 2 3" xfId="38788"/>
    <cellStyle name="SAPBEXheaderText 3 7 3" xfId="38789"/>
    <cellStyle name="SAPBEXheaderText 3 7 4" xfId="38790"/>
    <cellStyle name="SAPBEXheaderText 3 8" xfId="38791"/>
    <cellStyle name="SAPBEXheaderText 3 8 2" xfId="38792"/>
    <cellStyle name="SAPBEXheaderText 3 8 2 2" xfId="38793"/>
    <cellStyle name="SAPBEXheaderText 3 8 2 3" xfId="38794"/>
    <cellStyle name="SAPBEXheaderText 3 8 3" xfId="38795"/>
    <cellStyle name="SAPBEXheaderText 3 8 4" xfId="38796"/>
    <cellStyle name="SAPBEXheaderText 3 9" xfId="38797"/>
    <cellStyle name="SAPBEXheaderText 3 9 2" xfId="38798"/>
    <cellStyle name="SAPBEXheaderText 3 9 2 2" xfId="38799"/>
    <cellStyle name="SAPBEXheaderText 3 9 2 3" xfId="38800"/>
    <cellStyle name="SAPBEXheaderText 3 9 3" xfId="38801"/>
    <cellStyle name="SAPBEXheaderText 3 9 4" xfId="38802"/>
    <cellStyle name="SAPBEXheaderText 3_401K Summary" xfId="38803"/>
    <cellStyle name="SAPBEXheaderText 4" xfId="38804"/>
    <cellStyle name="SAPBEXheaderText 4 2" xfId="38805"/>
    <cellStyle name="SAPBEXheaderText 4 2 2" xfId="38806"/>
    <cellStyle name="SAPBEXheaderText 4 2 2 2" xfId="38807"/>
    <cellStyle name="SAPBEXheaderText 4 2 2 2 2" xfId="38808"/>
    <cellStyle name="SAPBEXheaderText 4 2 2 2 2 2" xfId="38809"/>
    <cellStyle name="SAPBEXheaderText 4 2 2 2 3" xfId="38810"/>
    <cellStyle name="SAPBEXheaderText 4 2 2 3" xfId="38811"/>
    <cellStyle name="SAPBEXheaderText 4 2 2 3 2" xfId="38812"/>
    <cellStyle name="SAPBEXheaderText 4 2 2 3 2 2" xfId="38813"/>
    <cellStyle name="SAPBEXheaderText 4 2 2 3 3" xfId="38814"/>
    <cellStyle name="SAPBEXheaderText 4 2 2 4" xfId="38815"/>
    <cellStyle name="SAPBEXheaderText 4 2 2 4 2" xfId="38816"/>
    <cellStyle name="SAPBEXheaderText 4 2 2 5" xfId="38817"/>
    <cellStyle name="SAPBEXheaderText 4 2 2 5 2" xfId="38818"/>
    <cellStyle name="SAPBEXheaderText 4 2 2 6" xfId="38819"/>
    <cellStyle name="SAPBEXheaderText 4 2 3" xfId="38820"/>
    <cellStyle name="SAPBEXheaderText 4 2 3 2" xfId="38821"/>
    <cellStyle name="SAPBEXheaderText 4 2 3 2 2" xfId="38822"/>
    <cellStyle name="SAPBEXheaderText 4 2 3 2 2 2" xfId="38823"/>
    <cellStyle name="SAPBEXheaderText 4 2 3 2 3" xfId="38824"/>
    <cellStyle name="SAPBEXheaderText 4 2 3 3" xfId="38825"/>
    <cellStyle name="SAPBEXheaderText 4 2 3 3 2" xfId="38826"/>
    <cellStyle name="SAPBEXheaderText 4 2 3 3 2 2" xfId="38827"/>
    <cellStyle name="SAPBEXheaderText 4 2 3 3 3" xfId="38828"/>
    <cellStyle name="SAPBEXheaderText 4 2 3 4" xfId="38829"/>
    <cellStyle name="SAPBEXheaderText 4 2 3 4 2" xfId="38830"/>
    <cellStyle name="SAPBEXheaderText 4 2 3 5" xfId="38831"/>
    <cellStyle name="SAPBEXheaderText 4 2 3 5 2" xfId="38832"/>
    <cellStyle name="SAPBEXheaderText 4 2 3 6" xfId="38833"/>
    <cellStyle name="SAPBEXheaderText 4 2 4" xfId="38834"/>
    <cellStyle name="SAPBEXheaderText 4 2 4 2" xfId="38835"/>
    <cellStyle name="SAPBEXheaderText 4 2 4 2 2" xfId="38836"/>
    <cellStyle name="SAPBEXheaderText 4 2 4 2 2 2" xfId="38837"/>
    <cellStyle name="SAPBEXheaderText 4 2 4 2 3" xfId="38838"/>
    <cellStyle name="SAPBEXheaderText 4 2 4 3" xfId="38839"/>
    <cellStyle name="SAPBEXheaderText 4 2 4 3 2" xfId="38840"/>
    <cellStyle name="SAPBEXheaderText 4 2 4 3 2 2" xfId="38841"/>
    <cellStyle name="SAPBEXheaderText 4 2 4 3 3" xfId="38842"/>
    <cellStyle name="SAPBEXheaderText 4 2 4 4" xfId="38843"/>
    <cellStyle name="SAPBEXheaderText 4 2 4 4 2" xfId="38844"/>
    <cellStyle name="SAPBEXheaderText 4 2 4 5" xfId="38845"/>
    <cellStyle name="SAPBEXheaderText 4 2 4 5 2" xfId="38846"/>
    <cellStyle name="SAPBEXheaderText 4 2 4 6" xfId="38847"/>
    <cellStyle name="SAPBEXheaderText 4 2 5" xfId="38848"/>
    <cellStyle name="SAPBEXheaderText 4 2 5 2" xfId="38849"/>
    <cellStyle name="SAPBEXheaderText 4 2 5 2 2" xfId="38850"/>
    <cellStyle name="SAPBEXheaderText 4 2 5 3" xfId="38851"/>
    <cellStyle name="SAPBEXheaderText 4 2 6" xfId="38852"/>
    <cellStyle name="SAPBEXheaderText 4 2_Other Benefits Allocation %" xfId="38853"/>
    <cellStyle name="SAPBEXheaderText 4 3" xfId="38854"/>
    <cellStyle name="SAPBEXheaderText 4 3 2" xfId="38855"/>
    <cellStyle name="SAPBEXheaderText 4 3 2 2" xfId="38856"/>
    <cellStyle name="SAPBEXheaderText 4 3 2 3" xfId="38857"/>
    <cellStyle name="SAPBEXheaderText 4 3 3" xfId="38858"/>
    <cellStyle name="SAPBEXheaderText 4 3 4" xfId="38859"/>
    <cellStyle name="SAPBEXheaderText 4 3 5" xfId="63360"/>
    <cellStyle name="SAPBEXheaderText 4 3_Other Benefits Allocation %" xfId="38860"/>
    <cellStyle name="SAPBEXheaderText 4 4" xfId="38861"/>
    <cellStyle name="SAPBEXheaderText 4 4 2" xfId="38862"/>
    <cellStyle name="SAPBEXheaderText 4 4 2 2" xfId="38863"/>
    <cellStyle name="SAPBEXheaderText 4 4 2 2 2" xfId="38864"/>
    <cellStyle name="SAPBEXheaderText 4 4 2 2 2 2" xfId="38865"/>
    <cellStyle name="SAPBEXheaderText 4 4 2 2 3" xfId="38866"/>
    <cellStyle name="SAPBEXheaderText 4 4 2 3" xfId="38867"/>
    <cellStyle name="SAPBEXheaderText 4 4 2 3 2" xfId="38868"/>
    <cellStyle name="SAPBEXheaderText 4 4 2 3 2 2" xfId="38869"/>
    <cellStyle name="SAPBEXheaderText 4 4 2 3 3" xfId="38870"/>
    <cellStyle name="SAPBEXheaderText 4 4 2 4" xfId="38871"/>
    <cellStyle name="SAPBEXheaderText 4 4 2 4 2" xfId="38872"/>
    <cellStyle name="SAPBEXheaderText 4 4 2 5" xfId="38873"/>
    <cellStyle name="SAPBEXheaderText 4 4 2 5 2" xfId="38874"/>
    <cellStyle name="SAPBEXheaderText 4 4 2 6" xfId="38875"/>
    <cellStyle name="SAPBEXheaderText 4 4 3" xfId="38876"/>
    <cellStyle name="SAPBEXheaderText 4 4 3 2" xfId="38877"/>
    <cellStyle name="SAPBEXheaderText 4 4 3 2 2" xfId="38878"/>
    <cellStyle name="SAPBEXheaderText 4 4 3 2 2 2" xfId="38879"/>
    <cellStyle name="SAPBEXheaderText 4 4 3 2 3" xfId="38880"/>
    <cellStyle name="SAPBEXheaderText 4 4 3 3" xfId="38881"/>
    <cellStyle name="SAPBEXheaderText 4 4 3 3 2" xfId="38882"/>
    <cellStyle name="SAPBEXheaderText 4 4 3 3 2 2" xfId="38883"/>
    <cellStyle name="SAPBEXheaderText 4 4 3 3 3" xfId="38884"/>
    <cellStyle name="SAPBEXheaderText 4 4 3 4" xfId="38885"/>
    <cellStyle name="SAPBEXheaderText 4 4 3 4 2" xfId="38886"/>
    <cellStyle name="SAPBEXheaderText 4 4 3 5" xfId="38887"/>
    <cellStyle name="SAPBEXheaderText 4 4 3 5 2" xfId="38888"/>
    <cellStyle name="SAPBEXheaderText 4 4 3 6" xfId="38889"/>
    <cellStyle name="SAPBEXheaderText 4 4 4" xfId="38890"/>
    <cellStyle name="SAPBEXheaderText 4 4 4 2" xfId="38891"/>
    <cellStyle name="SAPBEXheaderText 4 4 4 2 2" xfId="38892"/>
    <cellStyle name="SAPBEXheaderText 4 4 4 3" xfId="38893"/>
    <cellStyle name="SAPBEXheaderText 4 4 5" xfId="38894"/>
    <cellStyle name="SAPBEXheaderText 4 4 5 2" xfId="38895"/>
    <cellStyle name="SAPBEXheaderText 4 4 5 2 2" xfId="38896"/>
    <cellStyle name="SAPBEXheaderText 4 4 5 3" xfId="38897"/>
    <cellStyle name="SAPBEXheaderText 4 4 6" xfId="38898"/>
    <cellStyle name="SAPBEXheaderText 4 4 6 2" xfId="38899"/>
    <cellStyle name="SAPBEXheaderText 4 4 7" xfId="38900"/>
    <cellStyle name="SAPBEXheaderText 4 4 7 2" xfId="38901"/>
    <cellStyle name="SAPBEXheaderText 4 4 8" xfId="38902"/>
    <cellStyle name="SAPBEXheaderText 4 4_Other Benefits Allocation %" xfId="38903"/>
    <cellStyle name="SAPBEXheaderText 4 5" xfId="38904"/>
    <cellStyle name="SAPBEXheaderText 4 5 2" xfId="38905"/>
    <cellStyle name="SAPBEXheaderText 4 5 2 2" xfId="38906"/>
    <cellStyle name="SAPBEXheaderText 4 5 2 3" xfId="38907"/>
    <cellStyle name="SAPBEXheaderText 4 5 3" xfId="38908"/>
    <cellStyle name="SAPBEXheaderText 4 5 4" xfId="38909"/>
    <cellStyle name="SAPBEXheaderText 4 6" xfId="38910"/>
    <cellStyle name="SAPBEXheaderText 4 6 2" xfId="38911"/>
    <cellStyle name="SAPBEXheaderText 4 6 2 2" xfId="38912"/>
    <cellStyle name="SAPBEXheaderText 4 6 2 3" xfId="38913"/>
    <cellStyle name="SAPBEXheaderText 4 6 3" xfId="38914"/>
    <cellStyle name="SAPBEXheaderText 4 6 4" xfId="38915"/>
    <cellStyle name="SAPBEXheaderText 4 7" xfId="38916"/>
    <cellStyle name="SAPBEXheaderText 4 7 2" xfId="38917"/>
    <cellStyle name="SAPBEXheaderText 4 7 2 2" xfId="38918"/>
    <cellStyle name="SAPBEXheaderText 4 7 3" xfId="38919"/>
    <cellStyle name="SAPBEXheaderText 4 8" xfId="38920"/>
    <cellStyle name="SAPBEXheaderText 4 8 2" xfId="38921"/>
    <cellStyle name="SAPBEXheaderText 4 8 2 2" xfId="38922"/>
    <cellStyle name="SAPBEXheaderText 4 8 3" xfId="38923"/>
    <cellStyle name="SAPBEXheaderText 4 9" xfId="38924"/>
    <cellStyle name="SAPBEXheaderText 4_401K Summary" xfId="38925"/>
    <cellStyle name="SAPBEXheaderText 5" xfId="38926"/>
    <cellStyle name="SAPBEXheaderText 5 2" xfId="38927"/>
    <cellStyle name="SAPBEXheaderText 5 2 2" xfId="38928"/>
    <cellStyle name="SAPBEXheaderText 5 2 2 2" xfId="38929"/>
    <cellStyle name="SAPBEXheaderText 5 2 2 3" xfId="38930"/>
    <cellStyle name="SAPBEXheaderText 5 2 3" xfId="38931"/>
    <cellStyle name="SAPBEXheaderText 5 2 4" xfId="38932"/>
    <cellStyle name="SAPBEXheaderText 5 3" xfId="38933"/>
    <cellStyle name="SAPBEXheaderText 5 3 2" xfId="38934"/>
    <cellStyle name="SAPBEXheaderText 5 3 2 2" xfId="38935"/>
    <cellStyle name="SAPBEXheaderText 5 3 2 3" xfId="38936"/>
    <cellStyle name="SAPBEXheaderText 5 3 3" xfId="38937"/>
    <cellStyle name="SAPBEXheaderText 5 3 4" xfId="38938"/>
    <cellStyle name="SAPBEXheaderText 5 4" xfId="38939"/>
    <cellStyle name="SAPBEXheaderText 5 4 2" xfId="38940"/>
    <cellStyle name="SAPBEXheaderText 5 4 2 2" xfId="38941"/>
    <cellStyle name="SAPBEXheaderText 5 4 2 3" xfId="38942"/>
    <cellStyle name="SAPBEXheaderText 5 4 3" xfId="38943"/>
    <cellStyle name="SAPBEXheaderText 5 4 4" xfId="38944"/>
    <cellStyle name="SAPBEXheaderText 5 5" xfId="38945"/>
    <cellStyle name="SAPBEXheaderText 5 5 2" xfId="38946"/>
    <cellStyle name="SAPBEXheaderText 5 5 2 2" xfId="38947"/>
    <cellStyle name="SAPBEXheaderText 5 5 2 3" xfId="38948"/>
    <cellStyle name="SAPBEXheaderText 5 5 3" xfId="38949"/>
    <cellStyle name="SAPBEXheaderText 5 5 4" xfId="38950"/>
    <cellStyle name="SAPBEXheaderText 5 6" xfId="38951"/>
    <cellStyle name="SAPBEXheaderText 5 6 2" xfId="38952"/>
    <cellStyle name="SAPBEXheaderText 5 6 2 2" xfId="38953"/>
    <cellStyle name="SAPBEXheaderText 5 6 2 3" xfId="38954"/>
    <cellStyle name="SAPBEXheaderText 5 6 3" xfId="38955"/>
    <cellStyle name="SAPBEXheaderText 5 6 4" xfId="38956"/>
    <cellStyle name="SAPBEXheaderText 5 7" xfId="38957"/>
    <cellStyle name="SAPBEXheaderText 5 7 2" xfId="38958"/>
    <cellStyle name="SAPBEXheaderText 5 7 3" xfId="38959"/>
    <cellStyle name="SAPBEXheaderText 5 8" xfId="38960"/>
    <cellStyle name="SAPBEXheaderText 5 9" xfId="38961"/>
    <cellStyle name="SAPBEXheaderText 6" xfId="38962"/>
    <cellStyle name="SAPBEXheaderText 6 10" xfId="63361"/>
    <cellStyle name="SAPBEXheaderText 6 2" xfId="38963"/>
    <cellStyle name="SAPBEXheaderText 6 2 2" xfId="38964"/>
    <cellStyle name="SAPBEXheaderText 6 2 2 2" xfId="38965"/>
    <cellStyle name="SAPBEXheaderText 6 2 2 3" xfId="38966"/>
    <cellStyle name="SAPBEXheaderText 6 2 3" xfId="38967"/>
    <cellStyle name="SAPBEXheaderText 6 2 4" xfId="38968"/>
    <cellStyle name="SAPBEXheaderText 6 3" xfId="38969"/>
    <cellStyle name="SAPBEXheaderText 6 3 2" xfId="38970"/>
    <cellStyle name="SAPBEXheaderText 6 3 2 2" xfId="38971"/>
    <cellStyle name="SAPBEXheaderText 6 3 2 3" xfId="38972"/>
    <cellStyle name="SAPBEXheaderText 6 3 3" xfId="38973"/>
    <cellStyle name="SAPBEXheaderText 6 3 4" xfId="38974"/>
    <cellStyle name="SAPBEXheaderText 6 4" xfId="38975"/>
    <cellStyle name="SAPBEXheaderText 6 4 2" xfId="38976"/>
    <cellStyle name="SAPBEXheaderText 6 4 2 2" xfId="38977"/>
    <cellStyle name="SAPBEXheaderText 6 4 2 3" xfId="38978"/>
    <cellStyle name="SAPBEXheaderText 6 4 3" xfId="38979"/>
    <cellStyle name="SAPBEXheaderText 6 4 4" xfId="38980"/>
    <cellStyle name="SAPBEXheaderText 6 5" xfId="38981"/>
    <cellStyle name="SAPBEXheaderText 6 5 2" xfId="38982"/>
    <cellStyle name="SAPBEXheaderText 6 5 2 2" xfId="38983"/>
    <cellStyle name="SAPBEXheaderText 6 5 2 3" xfId="38984"/>
    <cellStyle name="SAPBEXheaderText 6 5 3" xfId="38985"/>
    <cellStyle name="SAPBEXheaderText 6 5 4" xfId="38986"/>
    <cellStyle name="SAPBEXheaderText 6 6" xfId="38987"/>
    <cellStyle name="SAPBEXheaderText 6 6 2" xfId="38988"/>
    <cellStyle name="SAPBEXheaderText 6 6 2 2" xfId="38989"/>
    <cellStyle name="SAPBEXheaderText 6 6 2 3" xfId="38990"/>
    <cellStyle name="SAPBEXheaderText 6 6 3" xfId="38991"/>
    <cellStyle name="SAPBEXheaderText 6 6 4" xfId="38992"/>
    <cellStyle name="SAPBEXheaderText 6 7" xfId="38993"/>
    <cellStyle name="SAPBEXheaderText 6 7 2" xfId="38994"/>
    <cellStyle name="SAPBEXheaderText 6 7 3" xfId="38995"/>
    <cellStyle name="SAPBEXheaderText 6 8" xfId="38996"/>
    <cellStyle name="SAPBEXheaderText 6 9" xfId="38997"/>
    <cellStyle name="SAPBEXheaderText 6_Other Benefits Allocation %" xfId="38998"/>
    <cellStyle name="SAPBEXheaderText 7" xfId="38999"/>
    <cellStyle name="SAPBEXheaderText 7 2" xfId="39000"/>
    <cellStyle name="SAPBEXheaderText 7 2 2" xfId="39001"/>
    <cellStyle name="SAPBEXheaderText 7 2 3" xfId="39002"/>
    <cellStyle name="SAPBEXheaderText 7 3" xfId="39003"/>
    <cellStyle name="SAPBEXheaderText 7 4" xfId="39004"/>
    <cellStyle name="SAPBEXheaderText 7_Other Benefits Allocation %" xfId="39005"/>
    <cellStyle name="SAPBEXheaderText 8" xfId="39006"/>
    <cellStyle name="SAPBEXheaderText 8 2" xfId="39007"/>
    <cellStyle name="SAPBEXheaderText 8 2 2" xfId="39008"/>
    <cellStyle name="SAPBEXheaderText 8 2 3" xfId="39009"/>
    <cellStyle name="SAPBEXheaderText 8 3" xfId="39010"/>
    <cellStyle name="SAPBEXheaderText 8 4" xfId="39011"/>
    <cellStyle name="SAPBEXheaderText 8_Other Benefits Allocation %" xfId="39012"/>
    <cellStyle name="SAPBEXheaderText 9" xfId="39013"/>
    <cellStyle name="SAPBEXheaderText 9 2" xfId="39014"/>
    <cellStyle name="SAPBEXheaderText 9 2 2" xfId="39015"/>
    <cellStyle name="SAPBEXheaderText 9 2 3" xfId="39016"/>
    <cellStyle name="SAPBEXheaderText 9 3" xfId="39017"/>
    <cellStyle name="SAPBEXheaderText 9 4" xfId="39018"/>
    <cellStyle name="SAPBEXheaderText 9_Other Benefits Allocation %" xfId="39019"/>
    <cellStyle name="SAPBEXheaderText_01-13 NEE  F&amp;O Prelim" xfId="39020"/>
    <cellStyle name="SAPBEXHLevel0" xfId="39021"/>
    <cellStyle name="SAPBEXHLevel0 10" xfId="39022"/>
    <cellStyle name="SAPBEXHLevel0 10 2" xfId="39023"/>
    <cellStyle name="SAPBEXHLevel0 10 2 2" xfId="39024"/>
    <cellStyle name="SAPBEXHLevel0 10 2 2 2" xfId="39025"/>
    <cellStyle name="SAPBEXHLevel0 10 2 2 2 2" xfId="39026"/>
    <cellStyle name="SAPBEXHLevel0 10 2 2 3" xfId="39027"/>
    <cellStyle name="SAPBEXHLevel0 10 2 3" xfId="39028"/>
    <cellStyle name="SAPBEXHLevel0 10 2 3 2" xfId="39029"/>
    <cellStyle name="SAPBEXHLevel0 10 2 3 2 2" xfId="39030"/>
    <cellStyle name="SAPBEXHLevel0 10 2 3 3" xfId="39031"/>
    <cellStyle name="SAPBEXHLevel0 10 2 4" xfId="39032"/>
    <cellStyle name="SAPBEXHLevel0 10 2 4 2" xfId="39033"/>
    <cellStyle name="SAPBEXHLevel0 10 2 5" xfId="39034"/>
    <cellStyle name="SAPBEXHLevel0 10 2 5 2" xfId="39035"/>
    <cellStyle name="SAPBEXHLevel0 10 2 6" xfId="39036"/>
    <cellStyle name="SAPBEXHLevel0 10 3" xfId="39037"/>
    <cellStyle name="SAPBEXHLevel0 10 3 2" xfId="39038"/>
    <cellStyle name="SAPBEXHLevel0 10 3 2 2" xfId="39039"/>
    <cellStyle name="SAPBEXHLevel0 10 3 2 2 2" xfId="39040"/>
    <cellStyle name="SAPBEXHLevel0 10 3 2 3" xfId="39041"/>
    <cellStyle name="SAPBEXHLevel0 10 3 3" xfId="39042"/>
    <cellStyle name="SAPBEXHLevel0 10 3 3 2" xfId="39043"/>
    <cellStyle name="SAPBEXHLevel0 10 3 3 2 2" xfId="39044"/>
    <cellStyle name="SAPBEXHLevel0 10 3 3 3" xfId="39045"/>
    <cellStyle name="SAPBEXHLevel0 10 3 4" xfId="39046"/>
    <cellStyle name="SAPBEXHLevel0 10 3 4 2" xfId="39047"/>
    <cellStyle name="SAPBEXHLevel0 10 3 5" xfId="39048"/>
    <cellStyle name="SAPBEXHLevel0 10 3 5 2" xfId="39049"/>
    <cellStyle name="SAPBEXHLevel0 10 3 6" xfId="39050"/>
    <cellStyle name="SAPBEXHLevel0 10 4" xfId="39051"/>
    <cellStyle name="SAPBEXHLevel0 10 4 2" xfId="39052"/>
    <cellStyle name="SAPBEXHLevel0 10 4 2 2" xfId="39053"/>
    <cellStyle name="SAPBEXHLevel0 10 4 2 2 2" xfId="39054"/>
    <cellStyle name="SAPBEXHLevel0 10 4 2 3" xfId="39055"/>
    <cellStyle name="SAPBEXHLevel0 10 4 3" xfId="39056"/>
    <cellStyle name="SAPBEXHLevel0 10 4 3 2" xfId="39057"/>
    <cellStyle name="SAPBEXHLevel0 10 4 3 2 2" xfId="39058"/>
    <cellStyle name="SAPBEXHLevel0 10 4 3 3" xfId="39059"/>
    <cellStyle name="SAPBEXHLevel0 10 4 4" xfId="39060"/>
    <cellStyle name="SAPBEXHLevel0 10 4 4 2" xfId="39061"/>
    <cellStyle name="SAPBEXHLevel0 10 4 5" xfId="39062"/>
    <cellStyle name="SAPBEXHLevel0 10 4 5 2" xfId="39063"/>
    <cellStyle name="SAPBEXHLevel0 10 4 6" xfId="39064"/>
    <cellStyle name="SAPBEXHLevel0 10 5" xfId="39065"/>
    <cellStyle name="SAPBEXHLevel0 10 5 2" xfId="39066"/>
    <cellStyle name="SAPBEXHLevel0 10 5 2 2" xfId="39067"/>
    <cellStyle name="SAPBEXHLevel0 10 5 3" xfId="39068"/>
    <cellStyle name="SAPBEXHLevel0 10 6" xfId="39069"/>
    <cellStyle name="SAPBEXHLevel0 10_Other Benefits Allocation %" xfId="39070"/>
    <cellStyle name="SAPBEXHLevel0 11" xfId="39071"/>
    <cellStyle name="SAPBEXHLevel0 11 2" xfId="39072"/>
    <cellStyle name="SAPBEXHLevel0 11 2 2" xfId="39073"/>
    <cellStyle name="SAPBEXHLevel0 11 2 2 2" xfId="39074"/>
    <cellStyle name="SAPBEXHLevel0 11 2 2 2 2" xfId="39075"/>
    <cellStyle name="SAPBEXHLevel0 11 2 2 3" xfId="39076"/>
    <cellStyle name="SAPBEXHLevel0 11 2 3" xfId="39077"/>
    <cellStyle name="SAPBEXHLevel0 11 2 3 2" xfId="39078"/>
    <cellStyle name="SAPBEXHLevel0 11 2 3 2 2" xfId="39079"/>
    <cellStyle name="SAPBEXHLevel0 11 2 3 3" xfId="39080"/>
    <cellStyle name="SAPBEXHLevel0 11 2 4" xfId="39081"/>
    <cellStyle name="SAPBEXHLevel0 11 2 4 2" xfId="39082"/>
    <cellStyle name="SAPBEXHLevel0 11 2 5" xfId="39083"/>
    <cellStyle name="SAPBEXHLevel0 11 2 5 2" xfId="39084"/>
    <cellStyle name="SAPBEXHLevel0 11 2 6" xfId="39085"/>
    <cellStyle name="SAPBEXHLevel0 11 3" xfId="39086"/>
    <cellStyle name="SAPBEXHLevel0 11 3 2" xfId="39087"/>
    <cellStyle name="SAPBEXHLevel0 11 3 2 2" xfId="39088"/>
    <cellStyle name="SAPBEXHLevel0 11 3 2 2 2" xfId="39089"/>
    <cellStyle name="SAPBEXHLevel0 11 3 2 3" xfId="39090"/>
    <cellStyle name="SAPBEXHLevel0 11 3 3" xfId="39091"/>
    <cellStyle name="SAPBEXHLevel0 11 3 3 2" xfId="39092"/>
    <cellStyle name="SAPBEXHLevel0 11 3 3 2 2" xfId="39093"/>
    <cellStyle name="SAPBEXHLevel0 11 3 3 3" xfId="39094"/>
    <cellStyle name="SAPBEXHLevel0 11 3 4" xfId="39095"/>
    <cellStyle name="SAPBEXHLevel0 11 3 4 2" xfId="39096"/>
    <cellStyle name="SAPBEXHLevel0 11 3 5" xfId="39097"/>
    <cellStyle name="SAPBEXHLevel0 11 3 5 2" xfId="39098"/>
    <cellStyle name="SAPBEXHLevel0 11 3 6" xfId="39099"/>
    <cellStyle name="SAPBEXHLevel0 11 4" xfId="39100"/>
    <cellStyle name="SAPBEXHLevel0 11 4 2" xfId="39101"/>
    <cellStyle name="SAPBEXHLevel0 11 4 2 2" xfId="39102"/>
    <cellStyle name="SAPBEXHLevel0 11 4 2 2 2" xfId="39103"/>
    <cellStyle name="SAPBEXHLevel0 11 4 2 3" xfId="39104"/>
    <cellStyle name="SAPBEXHLevel0 11 4 3" xfId="39105"/>
    <cellStyle name="SAPBEXHLevel0 11 4 3 2" xfId="39106"/>
    <cellStyle name="SAPBEXHLevel0 11 4 3 2 2" xfId="39107"/>
    <cellStyle name="SAPBEXHLevel0 11 4 3 3" xfId="39108"/>
    <cellStyle name="SAPBEXHLevel0 11 4 4" xfId="39109"/>
    <cellStyle name="SAPBEXHLevel0 11 4 4 2" xfId="39110"/>
    <cellStyle name="SAPBEXHLevel0 11 4 5" xfId="39111"/>
    <cellStyle name="SAPBEXHLevel0 11 4 5 2" xfId="39112"/>
    <cellStyle name="SAPBEXHLevel0 11 4 6" xfId="39113"/>
    <cellStyle name="SAPBEXHLevel0 11 5" xfId="39114"/>
    <cellStyle name="SAPBEXHLevel0 11 5 2" xfId="39115"/>
    <cellStyle name="SAPBEXHLevel0 11 5 2 2" xfId="39116"/>
    <cellStyle name="SAPBEXHLevel0 11 5 3" xfId="39117"/>
    <cellStyle name="SAPBEXHLevel0 11 6" xfId="39118"/>
    <cellStyle name="SAPBEXHLevel0 11_Other Benefits Allocation %" xfId="39119"/>
    <cellStyle name="SAPBEXHLevel0 12" xfId="39120"/>
    <cellStyle name="SAPBEXHLevel0 12 2" xfId="39121"/>
    <cellStyle name="SAPBEXHLevel0 12 3" xfId="39122"/>
    <cellStyle name="SAPBEXHLevel0 12_Other Benefits Allocation %" xfId="39123"/>
    <cellStyle name="SAPBEXHLevel0 13" xfId="39124"/>
    <cellStyle name="SAPBEXHLevel0 13 2" xfId="39125"/>
    <cellStyle name="SAPBEXHLevel0 13 2 2" xfId="39126"/>
    <cellStyle name="SAPBEXHLevel0 13 2 2 2" xfId="39127"/>
    <cellStyle name="SAPBEXHLevel0 13 2 2 2 2" xfId="39128"/>
    <cellStyle name="SAPBEXHLevel0 13 2 2 3" xfId="39129"/>
    <cellStyle name="SAPBEXHLevel0 13 2 3" xfId="39130"/>
    <cellStyle name="SAPBEXHLevel0 13 2 3 2" xfId="39131"/>
    <cellStyle name="SAPBEXHLevel0 13 2 3 2 2" xfId="39132"/>
    <cellStyle name="SAPBEXHLevel0 13 2 3 3" xfId="39133"/>
    <cellStyle name="SAPBEXHLevel0 13 2 4" xfId="39134"/>
    <cellStyle name="SAPBEXHLevel0 13 2 4 2" xfId="39135"/>
    <cellStyle name="SAPBEXHLevel0 13 2 5" xfId="39136"/>
    <cellStyle name="SAPBEXHLevel0 13 2 5 2" xfId="39137"/>
    <cellStyle name="SAPBEXHLevel0 13 2 6" xfId="39138"/>
    <cellStyle name="SAPBEXHLevel0 13 3" xfId="39139"/>
    <cellStyle name="SAPBEXHLevel0 13 3 2" xfId="39140"/>
    <cellStyle name="SAPBEXHLevel0 13 3 2 2" xfId="39141"/>
    <cellStyle name="SAPBEXHLevel0 13 3 2 2 2" xfId="39142"/>
    <cellStyle name="SAPBEXHLevel0 13 3 2 3" xfId="39143"/>
    <cellStyle name="SAPBEXHLevel0 13 3 3" xfId="39144"/>
    <cellStyle name="SAPBEXHLevel0 13 3 3 2" xfId="39145"/>
    <cellStyle name="SAPBEXHLevel0 13 3 3 2 2" xfId="39146"/>
    <cellStyle name="SAPBEXHLevel0 13 3 3 3" xfId="39147"/>
    <cellStyle name="SAPBEXHLevel0 13 3 4" xfId="39148"/>
    <cellStyle name="SAPBEXHLevel0 13 3 4 2" xfId="39149"/>
    <cellStyle name="SAPBEXHLevel0 13 3 5" xfId="39150"/>
    <cellStyle name="SAPBEXHLevel0 13 3 5 2" xfId="39151"/>
    <cellStyle name="SAPBEXHLevel0 13 3 6" xfId="39152"/>
    <cellStyle name="SAPBEXHLevel0 13 4" xfId="39153"/>
    <cellStyle name="SAPBEXHLevel0 13 4 2" xfId="39154"/>
    <cellStyle name="SAPBEXHLevel0 13 4 2 2" xfId="39155"/>
    <cellStyle name="SAPBEXHLevel0 13 4 3" xfId="39156"/>
    <cellStyle name="SAPBEXHLevel0 13 5" xfId="39157"/>
    <cellStyle name="SAPBEXHLevel0 13 5 2" xfId="39158"/>
    <cellStyle name="SAPBEXHLevel0 13 5 2 2" xfId="39159"/>
    <cellStyle name="SAPBEXHLevel0 13 5 3" xfId="39160"/>
    <cellStyle name="SAPBEXHLevel0 13 6" xfId="39161"/>
    <cellStyle name="SAPBEXHLevel0 13 6 2" xfId="39162"/>
    <cellStyle name="SAPBEXHLevel0 13 7" xfId="39163"/>
    <cellStyle name="SAPBEXHLevel0 13 7 2" xfId="39164"/>
    <cellStyle name="SAPBEXHLevel0 13 8" xfId="39165"/>
    <cellStyle name="SAPBEXHLevel0 13_Other Benefits Allocation %" xfId="39166"/>
    <cellStyle name="SAPBEXHLevel0 14" xfId="39167"/>
    <cellStyle name="SAPBEXHLevel0 14 2" xfId="39168"/>
    <cellStyle name="SAPBEXHLevel0 14 2 2" xfId="39169"/>
    <cellStyle name="SAPBEXHLevel0 14 3" xfId="39170"/>
    <cellStyle name="SAPBEXHLevel0 15" xfId="39171"/>
    <cellStyle name="SAPBEXHLevel0 15 2" xfId="39172"/>
    <cellStyle name="SAPBEXHLevel0 15 2 2" xfId="39173"/>
    <cellStyle name="SAPBEXHLevel0 15 3" xfId="39174"/>
    <cellStyle name="SAPBEXHLevel0 16" xfId="39175"/>
    <cellStyle name="SAPBEXHLevel0 16 2" xfId="39176"/>
    <cellStyle name="SAPBEXHLevel0 16 2 2" xfId="39177"/>
    <cellStyle name="SAPBEXHLevel0 16 3" xfId="39178"/>
    <cellStyle name="SAPBEXHLevel0 17" xfId="39179"/>
    <cellStyle name="SAPBEXHLevel0 17 2" xfId="39180"/>
    <cellStyle name="SAPBEXHLevel0 17 2 2" xfId="39181"/>
    <cellStyle name="SAPBEXHLevel0 17 3" xfId="39182"/>
    <cellStyle name="SAPBEXHLevel0 18" xfId="39183"/>
    <cellStyle name="SAPBEXHLevel0 18 2" xfId="39184"/>
    <cellStyle name="SAPBEXHLevel0 18 2 2" xfId="39185"/>
    <cellStyle name="SAPBEXHLevel0 18 3" xfId="39186"/>
    <cellStyle name="SAPBEXHLevel0 19" xfId="39187"/>
    <cellStyle name="SAPBEXHLevel0 19 2" xfId="39188"/>
    <cellStyle name="SAPBEXHLevel0 19 2 2" xfId="39189"/>
    <cellStyle name="SAPBEXHLevel0 19 3" xfId="39190"/>
    <cellStyle name="SAPBEXHLevel0 2" xfId="39191"/>
    <cellStyle name="SAPBEXHLevel0 2 10" xfId="39192"/>
    <cellStyle name="SAPBEXHLevel0 2 10 2" xfId="39193"/>
    <cellStyle name="SAPBEXHLevel0 2 10 3" xfId="39194"/>
    <cellStyle name="SAPBEXHLevel0 2 11" xfId="39195"/>
    <cellStyle name="SAPBEXHLevel0 2 11 2" xfId="39196"/>
    <cellStyle name="SAPBEXHLevel0 2 11 2 2" xfId="39197"/>
    <cellStyle name="SAPBEXHLevel0 2 11 3" xfId="39198"/>
    <cellStyle name="SAPBEXHLevel0 2 12" xfId="39199"/>
    <cellStyle name="SAPBEXHLevel0 2 12 2" xfId="39200"/>
    <cellStyle name="SAPBEXHLevel0 2 12 2 2" xfId="39201"/>
    <cellStyle name="SAPBEXHLevel0 2 12 3" xfId="39202"/>
    <cellStyle name="SAPBEXHLevel0 2 13" xfId="39203"/>
    <cellStyle name="SAPBEXHLevel0 2 13 2" xfId="39204"/>
    <cellStyle name="SAPBEXHLevel0 2 13 3" xfId="39205"/>
    <cellStyle name="SAPBEXHLevel0 2 14" xfId="39206"/>
    <cellStyle name="SAPBEXHLevel0 2 14 2" xfId="39207"/>
    <cellStyle name="SAPBEXHLevel0 2 14 3" xfId="39208"/>
    <cellStyle name="SAPBEXHLevel0 2 15" xfId="39209"/>
    <cellStyle name="SAPBEXHLevel0 2 16" xfId="39210"/>
    <cellStyle name="SAPBEXHLevel0 2 17" xfId="63363"/>
    <cellStyle name="SAPBEXHLevel0 2 2" xfId="39211"/>
    <cellStyle name="SAPBEXHLevel0 2 2 10" xfId="39212"/>
    <cellStyle name="SAPBEXHLevel0 2 2 10 2" xfId="39213"/>
    <cellStyle name="SAPBEXHLevel0 2 2 10 2 2" xfId="39214"/>
    <cellStyle name="SAPBEXHLevel0 2 2 10 3" xfId="39215"/>
    <cellStyle name="SAPBEXHLevel0 2 2 11" xfId="39216"/>
    <cellStyle name="SAPBEXHLevel0 2 2 11 2" xfId="39217"/>
    <cellStyle name="SAPBEXHLevel0 2 2 11 2 2" xfId="39218"/>
    <cellStyle name="SAPBEXHLevel0 2 2 11 3" xfId="39219"/>
    <cellStyle name="SAPBEXHLevel0 2 2 12" xfId="39220"/>
    <cellStyle name="SAPBEXHLevel0 2 2 13" xfId="63364"/>
    <cellStyle name="SAPBEXHLevel0 2 2 2" xfId="39221"/>
    <cellStyle name="SAPBEXHLevel0 2 2 2 10" xfId="63365"/>
    <cellStyle name="SAPBEXHLevel0 2 2 2 2" xfId="39222"/>
    <cellStyle name="SAPBEXHLevel0 2 2 2 2 2" xfId="39223"/>
    <cellStyle name="SAPBEXHLevel0 2 2 2 2 2 2" xfId="39224"/>
    <cellStyle name="SAPBEXHLevel0 2 2 2 2 2 2 2" xfId="39225"/>
    <cellStyle name="SAPBEXHLevel0 2 2 2 2 2 3" xfId="39226"/>
    <cellStyle name="SAPBEXHLevel0 2 2 2 2 3" xfId="39227"/>
    <cellStyle name="SAPBEXHLevel0 2 2 2 2 3 2" xfId="39228"/>
    <cellStyle name="SAPBEXHLevel0 2 2 2 2 3 2 2" xfId="39229"/>
    <cellStyle name="SAPBEXHLevel0 2 2 2 2 3 3" xfId="39230"/>
    <cellStyle name="SAPBEXHLevel0 2 2 2 2 4" xfId="39231"/>
    <cellStyle name="SAPBEXHLevel0 2 2 2 2 4 2" xfId="39232"/>
    <cellStyle name="SAPBEXHLevel0 2 2 2 2 5" xfId="39233"/>
    <cellStyle name="SAPBEXHLevel0 2 2 2 2 5 2" xfId="39234"/>
    <cellStyle name="SAPBEXHLevel0 2 2 2 2 6" xfId="39235"/>
    <cellStyle name="SAPBEXHLevel0 2 2 2 3" xfId="39236"/>
    <cellStyle name="SAPBEXHLevel0 2 2 2 3 2" xfId="39237"/>
    <cellStyle name="SAPBEXHLevel0 2 2 2 3 2 2" xfId="39238"/>
    <cellStyle name="SAPBEXHLevel0 2 2 2 3 2 2 2" xfId="39239"/>
    <cellStyle name="SAPBEXHLevel0 2 2 2 3 2 3" xfId="39240"/>
    <cellStyle name="SAPBEXHLevel0 2 2 2 3 3" xfId="39241"/>
    <cellStyle name="SAPBEXHLevel0 2 2 2 3 3 2" xfId="39242"/>
    <cellStyle name="SAPBEXHLevel0 2 2 2 3 3 2 2" xfId="39243"/>
    <cellStyle name="SAPBEXHLevel0 2 2 2 3 3 3" xfId="39244"/>
    <cellStyle name="SAPBEXHLevel0 2 2 2 3 4" xfId="39245"/>
    <cellStyle name="SAPBEXHLevel0 2 2 2 3 4 2" xfId="39246"/>
    <cellStyle name="SAPBEXHLevel0 2 2 2 3 5" xfId="39247"/>
    <cellStyle name="SAPBEXHLevel0 2 2 2 3 5 2" xfId="39248"/>
    <cellStyle name="SAPBEXHLevel0 2 2 2 3 6" xfId="39249"/>
    <cellStyle name="SAPBEXHLevel0 2 2 2 4" xfId="39250"/>
    <cellStyle name="SAPBEXHLevel0 2 2 2 4 2" xfId="39251"/>
    <cellStyle name="SAPBEXHLevel0 2 2 2 4 2 2" xfId="39252"/>
    <cellStyle name="SAPBEXHLevel0 2 2 2 4 2 2 2" xfId="39253"/>
    <cellStyle name="SAPBEXHLevel0 2 2 2 4 2 3" xfId="39254"/>
    <cellStyle name="SAPBEXHLevel0 2 2 2 4 3" xfId="39255"/>
    <cellStyle name="SAPBEXHLevel0 2 2 2 4 3 2" xfId="39256"/>
    <cellStyle name="SAPBEXHLevel0 2 2 2 4 3 2 2" xfId="39257"/>
    <cellStyle name="SAPBEXHLevel0 2 2 2 4 3 3" xfId="39258"/>
    <cellStyle name="SAPBEXHLevel0 2 2 2 4 4" xfId="39259"/>
    <cellStyle name="SAPBEXHLevel0 2 2 2 4 4 2" xfId="39260"/>
    <cellStyle name="SAPBEXHLevel0 2 2 2 4 5" xfId="39261"/>
    <cellStyle name="SAPBEXHLevel0 2 2 2 4 5 2" xfId="39262"/>
    <cellStyle name="SAPBEXHLevel0 2 2 2 4 6" xfId="39263"/>
    <cellStyle name="SAPBEXHLevel0 2 2 2 5" xfId="39264"/>
    <cellStyle name="SAPBEXHLevel0 2 2 2 5 2" xfId="39265"/>
    <cellStyle name="SAPBEXHLevel0 2 2 2 5 2 2" xfId="39266"/>
    <cellStyle name="SAPBEXHLevel0 2 2 2 5 2 3" xfId="39267"/>
    <cellStyle name="SAPBEXHLevel0 2 2 2 5 3" xfId="39268"/>
    <cellStyle name="SAPBEXHLevel0 2 2 2 5 4" xfId="39269"/>
    <cellStyle name="SAPBEXHLevel0 2 2 2 6" xfId="39270"/>
    <cellStyle name="SAPBEXHLevel0 2 2 2 6 2" xfId="39271"/>
    <cellStyle name="SAPBEXHLevel0 2 2 2 6 2 2" xfId="39272"/>
    <cellStyle name="SAPBEXHLevel0 2 2 2 6 2 3" xfId="39273"/>
    <cellStyle name="SAPBEXHLevel0 2 2 2 6 3" xfId="39274"/>
    <cellStyle name="SAPBEXHLevel0 2 2 2 6 4" xfId="39275"/>
    <cellStyle name="SAPBEXHLevel0 2 2 2 7" xfId="39276"/>
    <cellStyle name="SAPBEXHLevel0 2 2 2 7 2" xfId="39277"/>
    <cellStyle name="SAPBEXHLevel0 2 2 2 7 3" xfId="39278"/>
    <cellStyle name="SAPBEXHLevel0 2 2 2 8" xfId="39279"/>
    <cellStyle name="SAPBEXHLevel0 2 2 2 9" xfId="39280"/>
    <cellStyle name="SAPBEXHLevel0 2 2 2_Other Benefits Allocation %" xfId="39281"/>
    <cellStyle name="SAPBEXHLevel0 2 2 3" xfId="39282"/>
    <cellStyle name="SAPBEXHLevel0 2 2 3 2" xfId="39283"/>
    <cellStyle name="SAPBEXHLevel0 2 2 3 2 2" xfId="39284"/>
    <cellStyle name="SAPBEXHLevel0 2 2 3 2 2 2" xfId="39285"/>
    <cellStyle name="SAPBEXHLevel0 2 2 3 2 2 2 2" xfId="39286"/>
    <cellStyle name="SAPBEXHLevel0 2 2 3 2 2 3" xfId="39287"/>
    <cellStyle name="SAPBEXHLevel0 2 2 3 2 3" xfId="39288"/>
    <cellStyle name="SAPBEXHLevel0 2 2 3 2 3 2" xfId="39289"/>
    <cellStyle name="SAPBEXHLevel0 2 2 3 2 3 2 2" xfId="39290"/>
    <cellStyle name="SAPBEXHLevel0 2 2 3 2 3 3" xfId="39291"/>
    <cellStyle name="SAPBEXHLevel0 2 2 3 2 4" xfId="39292"/>
    <cellStyle name="SAPBEXHLevel0 2 2 3 2 4 2" xfId="39293"/>
    <cellStyle name="SAPBEXHLevel0 2 2 3 2 5" xfId="39294"/>
    <cellStyle name="SAPBEXHLevel0 2 2 3 2 5 2" xfId="39295"/>
    <cellStyle name="SAPBEXHLevel0 2 2 3 2 6" xfId="39296"/>
    <cellStyle name="SAPBEXHLevel0 2 2 3 3" xfId="39297"/>
    <cellStyle name="SAPBEXHLevel0 2 2 3 3 2" xfId="39298"/>
    <cellStyle name="SAPBEXHLevel0 2 2 3 3 2 2" xfId="39299"/>
    <cellStyle name="SAPBEXHLevel0 2 2 3 3 2 2 2" xfId="39300"/>
    <cellStyle name="SAPBEXHLevel0 2 2 3 3 2 3" xfId="39301"/>
    <cellStyle name="SAPBEXHLevel0 2 2 3 3 3" xfId="39302"/>
    <cellStyle name="SAPBEXHLevel0 2 2 3 3 3 2" xfId="39303"/>
    <cellStyle name="SAPBEXHLevel0 2 2 3 3 3 2 2" xfId="39304"/>
    <cellStyle name="SAPBEXHLevel0 2 2 3 3 3 3" xfId="39305"/>
    <cellStyle name="SAPBEXHLevel0 2 2 3 3 4" xfId="39306"/>
    <cellStyle name="SAPBEXHLevel0 2 2 3 3 4 2" xfId="39307"/>
    <cellStyle name="SAPBEXHLevel0 2 2 3 3 5" xfId="39308"/>
    <cellStyle name="SAPBEXHLevel0 2 2 3 3 5 2" xfId="39309"/>
    <cellStyle name="SAPBEXHLevel0 2 2 3 3 6" xfId="39310"/>
    <cellStyle name="SAPBEXHLevel0 2 2 3 4" xfId="39311"/>
    <cellStyle name="SAPBEXHLevel0 2 2 3 4 2" xfId="39312"/>
    <cellStyle name="SAPBEXHLevel0 2 2 3 4 2 2" xfId="39313"/>
    <cellStyle name="SAPBEXHLevel0 2 2 3 4 2 3" xfId="39314"/>
    <cellStyle name="SAPBEXHLevel0 2 2 3 4 3" xfId="39315"/>
    <cellStyle name="SAPBEXHLevel0 2 2 3 4 4" xfId="39316"/>
    <cellStyle name="SAPBEXHLevel0 2 2 3 5" xfId="39317"/>
    <cellStyle name="SAPBEXHLevel0 2 2 3 5 2" xfId="39318"/>
    <cellStyle name="SAPBEXHLevel0 2 2 3 5 2 2" xfId="39319"/>
    <cellStyle name="SAPBEXHLevel0 2 2 3 5 2 3" xfId="39320"/>
    <cellStyle name="SAPBEXHLevel0 2 2 3 5 3" xfId="39321"/>
    <cellStyle name="SAPBEXHLevel0 2 2 3 5 4" xfId="39322"/>
    <cellStyle name="SAPBEXHLevel0 2 2 3 6" xfId="39323"/>
    <cellStyle name="SAPBEXHLevel0 2 2 3 6 2" xfId="39324"/>
    <cellStyle name="SAPBEXHLevel0 2 2 3 6 2 2" xfId="39325"/>
    <cellStyle name="SAPBEXHLevel0 2 2 3 6 2 3" xfId="39326"/>
    <cellStyle name="SAPBEXHLevel0 2 2 3 6 3" xfId="39327"/>
    <cellStyle name="SAPBEXHLevel0 2 2 3 6 4" xfId="39328"/>
    <cellStyle name="SAPBEXHLevel0 2 2 3 7" xfId="39329"/>
    <cellStyle name="SAPBEXHLevel0 2 2 3 7 2" xfId="39330"/>
    <cellStyle name="SAPBEXHLevel0 2 2 3 7 3" xfId="39331"/>
    <cellStyle name="SAPBEXHLevel0 2 2 3 8" xfId="39332"/>
    <cellStyle name="SAPBEXHLevel0 2 2 3 9" xfId="39333"/>
    <cellStyle name="SAPBEXHLevel0 2 2 3_Other Benefits Allocation %" xfId="39334"/>
    <cellStyle name="SAPBEXHLevel0 2 2 4" xfId="39335"/>
    <cellStyle name="SAPBEXHLevel0 2 2 4 2" xfId="39336"/>
    <cellStyle name="SAPBEXHLevel0 2 2 4 2 2" xfId="39337"/>
    <cellStyle name="SAPBEXHLevel0 2 2 4 2 2 2" xfId="39338"/>
    <cellStyle name="SAPBEXHLevel0 2 2 4 2 2 3" xfId="39339"/>
    <cellStyle name="SAPBEXHLevel0 2 2 4 2 3" xfId="39340"/>
    <cellStyle name="SAPBEXHLevel0 2 2 4 2 4" xfId="39341"/>
    <cellStyle name="SAPBEXHLevel0 2 2 4 3" xfId="39342"/>
    <cellStyle name="SAPBEXHLevel0 2 2 4 3 2" xfId="39343"/>
    <cellStyle name="SAPBEXHLevel0 2 2 4 3 2 2" xfId="39344"/>
    <cellStyle name="SAPBEXHLevel0 2 2 4 3 2 3" xfId="39345"/>
    <cellStyle name="SAPBEXHLevel0 2 2 4 3 3" xfId="39346"/>
    <cellStyle name="SAPBEXHLevel0 2 2 4 3 4" xfId="39347"/>
    <cellStyle name="SAPBEXHLevel0 2 2 4 4" xfId="39348"/>
    <cellStyle name="SAPBEXHLevel0 2 2 4 4 2" xfId="39349"/>
    <cellStyle name="SAPBEXHLevel0 2 2 4 4 2 2" xfId="39350"/>
    <cellStyle name="SAPBEXHLevel0 2 2 4 4 2 3" xfId="39351"/>
    <cellStyle name="SAPBEXHLevel0 2 2 4 4 3" xfId="39352"/>
    <cellStyle name="SAPBEXHLevel0 2 2 4 4 4" xfId="39353"/>
    <cellStyle name="SAPBEXHLevel0 2 2 4 5" xfId="39354"/>
    <cellStyle name="SAPBEXHLevel0 2 2 4 5 2" xfId="39355"/>
    <cellStyle name="SAPBEXHLevel0 2 2 4 5 2 2" xfId="39356"/>
    <cellStyle name="SAPBEXHLevel0 2 2 4 5 2 3" xfId="39357"/>
    <cellStyle name="SAPBEXHLevel0 2 2 4 5 3" xfId="39358"/>
    <cellStyle name="SAPBEXHLevel0 2 2 4 5 4" xfId="39359"/>
    <cellStyle name="SAPBEXHLevel0 2 2 4 6" xfId="39360"/>
    <cellStyle name="SAPBEXHLevel0 2 2 4 6 2" xfId="39361"/>
    <cellStyle name="SAPBEXHLevel0 2 2 4 6 2 2" xfId="39362"/>
    <cellStyle name="SAPBEXHLevel0 2 2 4 6 2 3" xfId="39363"/>
    <cellStyle name="SAPBEXHLevel0 2 2 4 6 3" xfId="39364"/>
    <cellStyle name="SAPBEXHLevel0 2 2 4 6 4" xfId="39365"/>
    <cellStyle name="SAPBEXHLevel0 2 2 4 7" xfId="39366"/>
    <cellStyle name="SAPBEXHLevel0 2 2 4 7 2" xfId="39367"/>
    <cellStyle name="SAPBEXHLevel0 2 2 4 7 3" xfId="39368"/>
    <cellStyle name="SAPBEXHLevel0 2 2 4 8" xfId="39369"/>
    <cellStyle name="SAPBEXHLevel0 2 2 4 9" xfId="39370"/>
    <cellStyle name="SAPBEXHLevel0 2 2 5" xfId="39371"/>
    <cellStyle name="SAPBEXHLevel0 2 2 5 2" xfId="39372"/>
    <cellStyle name="SAPBEXHLevel0 2 2 5 2 2" xfId="39373"/>
    <cellStyle name="SAPBEXHLevel0 2 2 5 2 3" xfId="39374"/>
    <cellStyle name="SAPBEXHLevel0 2 2 5 3" xfId="39375"/>
    <cellStyle name="SAPBEXHLevel0 2 2 5 4" xfId="39376"/>
    <cellStyle name="SAPBEXHLevel0 2 2 6" xfId="39377"/>
    <cellStyle name="SAPBEXHLevel0 2 2 6 2" xfId="39378"/>
    <cellStyle name="SAPBEXHLevel0 2 2 6 2 2" xfId="39379"/>
    <cellStyle name="SAPBEXHLevel0 2 2 6 2 3" xfId="39380"/>
    <cellStyle name="SAPBEXHLevel0 2 2 6 3" xfId="39381"/>
    <cellStyle name="SAPBEXHLevel0 2 2 6 4" xfId="39382"/>
    <cellStyle name="SAPBEXHLevel0 2 2 7" xfId="39383"/>
    <cellStyle name="SAPBEXHLevel0 2 2 7 2" xfId="39384"/>
    <cellStyle name="SAPBEXHLevel0 2 2 7 2 2" xfId="39385"/>
    <cellStyle name="SAPBEXHLevel0 2 2 7 2 3" xfId="39386"/>
    <cellStyle name="SAPBEXHLevel0 2 2 7 3" xfId="39387"/>
    <cellStyle name="SAPBEXHLevel0 2 2 7 4" xfId="39388"/>
    <cellStyle name="SAPBEXHLevel0 2 2 8" xfId="39389"/>
    <cellStyle name="SAPBEXHLevel0 2 2 8 2" xfId="39390"/>
    <cellStyle name="SAPBEXHLevel0 2 2 8 2 2" xfId="39391"/>
    <cellStyle name="SAPBEXHLevel0 2 2 8 2 3" xfId="39392"/>
    <cellStyle name="SAPBEXHLevel0 2 2 8 3" xfId="39393"/>
    <cellStyle name="SAPBEXHLevel0 2 2 8 4" xfId="39394"/>
    <cellStyle name="SAPBEXHLevel0 2 2 9" xfId="39395"/>
    <cellStyle name="SAPBEXHLevel0 2 2 9 2" xfId="39396"/>
    <cellStyle name="SAPBEXHLevel0 2 2 9 2 2" xfId="39397"/>
    <cellStyle name="SAPBEXHLevel0 2 2 9 2 3" xfId="39398"/>
    <cellStyle name="SAPBEXHLevel0 2 2 9 3" xfId="39399"/>
    <cellStyle name="SAPBEXHLevel0 2 2 9 4" xfId="39400"/>
    <cellStyle name="SAPBEXHLevel0 2 2_401K Summary" xfId="39401"/>
    <cellStyle name="SAPBEXHLevel0 2 3" xfId="39402"/>
    <cellStyle name="SAPBEXHLevel0 2 3 10" xfId="39403"/>
    <cellStyle name="SAPBEXHLevel0 2 3 11" xfId="39404"/>
    <cellStyle name="SAPBEXHLevel0 2 3 11 2" xfId="39405"/>
    <cellStyle name="SAPBEXHLevel0 2 3 11 2 2" xfId="39406"/>
    <cellStyle name="SAPBEXHLevel0 2 3 11 3" xfId="39407"/>
    <cellStyle name="SAPBEXHLevel0 2 3 12" xfId="39408"/>
    <cellStyle name="SAPBEXHLevel0 2 3 13" xfId="63366"/>
    <cellStyle name="SAPBEXHLevel0 2 3 2" xfId="39409"/>
    <cellStyle name="SAPBEXHLevel0 2 3 2 2" xfId="39410"/>
    <cellStyle name="SAPBEXHLevel0 2 3 2 2 2" xfId="39411"/>
    <cellStyle name="SAPBEXHLevel0 2 3 2 2 2 2" xfId="39412"/>
    <cellStyle name="SAPBEXHLevel0 2 3 2 2 2 2 2" xfId="39413"/>
    <cellStyle name="SAPBEXHLevel0 2 3 2 2 2 3" xfId="39414"/>
    <cellStyle name="SAPBEXHLevel0 2 3 2 2 3" xfId="39415"/>
    <cellStyle name="SAPBEXHLevel0 2 3 2 2 3 2" xfId="39416"/>
    <cellStyle name="SAPBEXHLevel0 2 3 2 2 3 2 2" xfId="39417"/>
    <cellStyle name="SAPBEXHLevel0 2 3 2 2 3 3" xfId="39418"/>
    <cellStyle name="SAPBEXHLevel0 2 3 2 2 4" xfId="39419"/>
    <cellStyle name="SAPBEXHLevel0 2 3 2 2 4 2" xfId="39420"/>
    <cellStyle name="SAPBEXHLevel0 2 3 2 2 5" xfId="39421"/>
    <cellStyle name="SAPBEXHLevel0 2 3 2 2 5 2" xfId="39422"/>
    <cellStyle name="SAPBEXHLevel0 2 3 2 2 6" xfId="39423"/>
    <cellStyle name="SAPBEXHLevel0 2 3 2 3" xfId="39424"/>
    <cellStyle name="SAPBEXHLevel0 2 3 2 3 2" xfId="39425"/>
    <cellStyle name="SAPBEXHLevel0 2 3 2 3 2 2" xfId="39426"/>
    <cellStyle name="SAPBEXHLevel0 2 3 2 3 2 2 2" xfId="39427"/>
    <cellStyle name="SAPBEXHLevel0 2 3 2 3 2 3" xfId="39428"/>
    <cellStyle name="SAPBEXHLevel0 2 3 2 3 3" xfId="39429"/>
    <cellStyle name="SAPBEXHLevel0 2 3 2 3 3 2" xfId="39430"/>
    <cellStyle name="SAPBEXHLevel0 2 3 2 3 3 2 2" xfId="39431"/>
    <cellStyle name="SAPBEXHLevel0 2 3 2 3 3 3" xfId="39432"/>
    <cellStyle name="SAPBEXHLevel0 2 3 2 3 4" xfId="39433"/>
    <cellStyle name="SAPBEXHLevel0 2 3 2 3 4 2" xfId="39434"/>
    <cellStyle name="SAPBEXHLevel0 2 3 2 3 5" xfId="39435"/>
    <cellStyle name="SAPBEXHLevel0 2 3 2 3 5 2" xfId="39436"/>
    <cellStyle name="SAPBEXHLevel0 2 3 2 3 6" xfId="39437"/>
    <cellStyle name="SAPBEXHLevel0 2 3 2 4" xfId="39438"/>
    <cellStyle name="SAPBEXHLevel0 2 3 2 4 2" xfId="39439"/>
    <cellStyle name="SAPBEXHLevel0 2 3 2 4 2 2" xfId="39440"/>
    <cellStyle name="SAPBEXHLevel0 2 3 2 4 2 2 2" xfId="39441"/>
    <cellStyle name="SAPBEXHLevel0 2 3 2 4 2 3" xfId="39442"/>
    <cellStyle name="SAPBEXHLevel0 2 3 2 4 3" xfId="39443"/>
    <cellStyle name="SAPBEXHLevel0 2 3 2 4 3 2" xfId="39444"/>
    <cellStyle name="SAPBEXHLevel0 2 3 2 4 3 2 2" xfId="39445"/>
    <cellStyle name="SAPBEXHLevel0 2 3 2 4 3 3" xfId="39446"/>
    <cellStyle name="SAPBEXHLevel0 2 3 2 4 4" xfId="39447"/>
    <cellStyle name="SAPBEXHLevel0 2 3 2 4 4 2" xfId="39448"/>
    <cellStyle name="SAPBEXHLevel0 2 3 2 4 5" xfId="39449"/>
    <cellStyle name="SAPBEXHLevel0 2 3 2 4 5 2" xfId="39450"/>
    <cellStyle name="SAPBEXHLevel0 2 3 2 4 6" xfId="39451"/>
    <cellStyle name="SAPBEXHLevel0 2 3 2 5" xfId="39452"/>
    <cellStyle name="SAPBEXHLevel0 2 3 2 5 2" xfId="39453"/>
    <cellStyle name="SAPBEXHLevel0 2 3 2 5 2 2" xfId="39454"/>
    <cellStyle name="SAPBEXHLevel0 2 3 2 5 3" xfId="39455"/>
    <cellStyle name="SAPBEXHLevel0 2 3 2 6" xfId="39456"/>
    <cellStyle name="SAPBEXHLevel0 2 3 2 7" xfId="63367"/>
    <cellStyle name="SAPBEXHLevel0 2 3 2_Other Benefits Allocation %" xfId="39457"/>
    <cellStyle name="SAPBEXHLevel0 2 3 3" xfId="39458"/>
    <cellStyle name="SAPBEXHLevel0 2 3 3 2" xfId="39459"/>
    <cellStyle name="SAPBEXHLevel0 2 3 3 2 2" xfId="39460"/>
    <cellStyle name="SAPBEXHLevel0 2 3 3 2 2 2" xfId="39461"/>
    <cellStyle name="SAPBEXHLevel0 2 3 3 2 2 2 2" xfId="39462"/>
    <cellStyle name="SAPBEXHLevel0 2 3 3 2 2 3" xfId="39463"/>
    <cellStyle name="SAPBEXHLevel0 2 3 3 2 3" xfId="39464"/>
    <cellStyle name="SAPBEXHLevel0 2 3 3 2 3 2" xfId="39465"/>
    <cellStyle name="SAPBEXHLevel0 2 3 3 2 3 2 2" xfId="39466"/>
    <cellStyle name="SAPBEXHLevel0 2 3 3 2 3 3" xfId="39467"/>
    <cellStyle name="SAPBEXHLevel0 2 3 3 2 4" xfId="39468"/>
    <cellStyle name="SAPBEXHLevel0 2 3 3 2 4 2" xfId="39469"/>
    <cellStyle name="SAPBEXHLevel0 2 3 3 2 5" xfId="39470"/>
    <cellStyle name="SAPBEXHLevel0 2 3 3 2 5 2" xfId="39471"/>
    <cellStyle name="SAPBEXHLevel0 2 3 3 2 6" xfId="39472"/>
    <cellStyle name="SAPBEXHLevel0 2 3 3 3" xfId="39473"/>
    <cellStyle name="SAPBEXHLevel0 2 3 3 3 2" xfId="39474"/>
    <cellStyle name="SAPBEXHLevel0 2 3 3 3 2 2" xfId="39475"/>
    <cellStyle name="SAPBEXHLevel0 2 3 3 3 2 2 2" xfId="39476"/>
    <cellStyle name="SAPBEXHLevel0 2 3 3 3 2 3" xfId="39477"/>
    <cellStyle name="SAPBEXHLevel0 2 3 3 3 3" xfId="39478"/>
    <cellStyle name="SAPBEXHLevel0 2 3 3 3 3 2" xfId="39479"/>
    <cellStyle name="SAPBEXHLevel0 2 3 3 3 3 2 2" xfId="39480"/>
    <cellStyle name="SAPBEXHLevel0 2 3 3 3 3 3" xfId="39481"/>
    <cellStyle name="SAPBEXHLevel0 2 3 3 3 4" xfId="39482"/>
    <cellStyle name="SAPBEXHLevel0 2 3 3 3 4 2" xfId="39483"/>
    <cellStyle name="SAPBEXHLevel0 2 3 3 3 5" xfId="39484"/>
    <cellStyle name="SAPBEXHLevel0 2 3 3 3 5 2" xfId="39485"/>
    <cellStyle name="SAPBEXHLevel0 2 3 3 3 6" xfId="39486"/>
    <cellStyle name="SAPBEXHLevel0 2 3 3 4" xfId="39487"/>
    <cellStyle name="SAPBEXHLevel0 2 3 3 4 2" xfId="39488"/>
    <cellStyle name="SAPBEXHLevel0 2 3 3 4 2 2" xfId="39489"/>
    <cellStyle name="SAPBEXHLevel0 2 3 3 4 3" xfId="39490"/>
    <cellStyle name="SAPBEXHLevel0 2 3 3 5" xfId="39491"/>
    <cellStyle name="SAPBEXHLevel0 2 3 3 5 2" xfId="39492"/>
    <cellStyle name="SAPBEXHLevel0 2 3 3 5 2 2" xfId="39493"/>
    <cellStyle name="SAPBEXHLevel0 2 3 3 5 3" xfId="39494"/>
    <cellStyle name="SAPBEXHLevel0 2 3 3 6" xfId="39495"/>
    <cellStyle name="SAPBEXHLevel0 2 3 3 6 2" xfId="39496"/>
    <cellStyle name="SAPBEXHLevel0 2 3 3 7" xfId="39497"/>
    <cellStyle name="SAPBEXHLevel0 2 3 3 7 2" xfId="39498"/>
    <cellStyle name="SAPBEXHLevel0 2 3 3 8" xfId="39499"/>
    <cellStyle name="SAPBEXHLevel0 2 3 3_Other Benefits Allocation %" xfId="39500"/>
    <cellStyle name="SAPBEXHLevel0 2 3 4" xfId="39501"/>
    <cellStyle name="SAPBEXHLevel0 2 3 4 2" xfId="39502"/>
    <cellStyle name="SAPBEXHLevel0 2 3 4 2 2" xfId="39503"/>
    <cellStyle name="SAPBEXHLevel0 2 3 4 2 3" xfId="39504"/>
    <cellStyle name="SAPBEXHLevel0 2 3 4 3" xfId="39505"/>
    <cellStyle name="SAPBEXHLevel0 2 3 4 4" xfId="39506"/>
    <cellStyle name="SAPBEXHLevel0 2 3 5" xfId="39507"/>
    <cellStyle name="SAPBEXHLevel0 2 3 5 2" xfId="39508"/>
    <cellStyle name="SAPBEXHLevel0 2 3 5 2 2" xfId="39509"/>
    <cellStyle name="SAPBEXHLevel0 2 3 5 2 3" xfId="39510"/>
    <cellStyle name="SAPBEXHLevel0 2 3 5 3" xfId="39511"/>
    <cellStyle name="SAPBEXHLevel0 2 3 5 4" xfId="39512"/>
    <cellStyle name="SAPBEXHLevel0 2 3 6" xfId="39513"/>
    <cellStyle name="SAPBEXHLevel0 2 3 6 2" xfId="39514"/>
    <cellStyle name="SAPBEXHLevel0 2 3 6 2 2" xfId="39515"/>
    <cellStyle name="SAPBEXHLevel0 2 3 6 2 3" xfId="39516"/>
    <cellStyle name="SAPBEXHLevel0 2 3 6 3" xfId="39517"/>
    <cellStyle name="SAPBEXHLevel0 2 3 6 4" xfId="39518"/>
    <cellStyle name="SAPBEXHLevel0 2 3 7" xfId="39519"/>
    <cellStyle name="SAPBEXHLevel0 2 3 7 2" xfId="39520"/>
    <cellStyle name="SAPBEXHLevel0 2 3 7 3" xfId="39521"/>
    <cellStyle name="SAPBEXHLevel0 2 3 8" xfId="39522"/>
    <cellStyle name="SAPBEXHLevel0 2 3 9" xfId="39523"/>
    <cellStyle name="SAPBEXHLevel0 2 3_401K Summary" xfId="39524"/>
    <cellStyle name="SAPBEXHLevel0 2 4" xfId="39525"/>
    <cellStyle name="SAPBEXHLevel0 2 4 10" xfId="63368"/>
    <cellStyle name="SAPBEXHLevel0 2 4 2" xfId="39526"/>
    <cellStyle name="SAPBEXHLevel0 2 4 2 2" xfId="39527"/>
    <cellStyle name="SAPBEXHLevel0 2 4 2 2 2" xfId="39528"/>
    <cellStyle name="SAPBEXHLevel0 2 4 2 2 3" xfId="39529"/>
    <cellStyle name="SAPBEXHLevel0 2 4 2 3" xfId="39530"/>
    <cellStyle name="SAPBEXHLevel0 2 4 2 4" xfId="39531"/>
    <cellStyle name="SAPBEXHLevel0 2 4 2 5" xfId="63369"/>
    <cellStyle name="SAPBEXHLevel0 2 4 3" xfId="39532"/>
    <cellStyle name="SAPBEXHLevel0 2 4 3 2" xfId="39533"/>
    <cellStyle name="SAPBEXHLevel0 2 4 3 2 2" xfId="39534"/>
    <cellStyle name="SAPBEXHLevel0 2 4 3 2 3" xfId="39535"/>
    <cellStyle name="SAPBEXHLevel0 2 4 3 3" xfId="39536"/>
    <cellStyle name="SAPBEXHLevel0 2 4 3 4" xfId="39537"/>
    <cellStyle name="SAPBEXHLevel0 2 4 4" xfId="39538"/>
    <cellStyle name="SAPBEXHLevel0 2 4 4 2" xfId="39539"/>
    <cellStyle name="SAPBEXHLevel0 2 4 4 2 2" xfId="39540"/>
    <cellStyle name="SAPBEXHLevel0 2 4 4 2 3" xfId="39541"/>
    <cellStyle name="SAPBEXHLevel0 2 4 4 3" xfId="39542"/>
    <cellStyle name="SAPBEXHLevel0 2 4 4 4" xfId="39543"/>
    <cellStyle name="SAPBEXHLevel0 2 4 5" xfId="39544"/>
    <cellStyle name="SAPBEXHLevel0 2 4 5 2" xfId="39545"/>
    <cellStyle name="SAPBEXHLevel0 2 4 5 2 2" xfId="39546"/>
    <cellStyle name="SAPBEXHLevel0 2 4 5 2 3" xfId="39547"/>
    <cellStyle name="SAPBEXHLevel0 2 4 5 3" xfId="39548"/>
    <cellStyle name="SAPBEXHLevel0 2 4 5 4" xfId="39549"/>
    <cellStyle name="SAPBEXHLevel0 2 4 6" xfId="39550"/>
    <cellStyle name="SAPBEXHLevel0 2 4 6 2" xfId="39551"/>
    <cellStyle name="SAPBEXHLevel0 2 4 6 2 2" xfId="39552"/>
    <cellStyle name="SAPBEXHLevel0 2 4 6 2 3" xfId="39553"/>
    <cellStyle name="SAPBEXHLevel0 2 4 6 3" xfId="39554"/>
    <cellStyle name="SAPBEXHLevel0 2 4 6 4" xfId="39555"/>
    <cellStyle name="SAPBEXHLevel0 2 4 7" xfId="39556"/>
    <cellStyle name="SAPBEXHLevel0 2 4 7 2" xfId="39557"/>
    <cellStyle name="SAPBEXHLevel0 2 4 7 3" xfId="39558"/>
    <cellStyle name="SAPBEXHLevel0 2 4 8" xfId="39559"/>
    <cellStyle name="SAPBEXHLevel0 2 4 9" xfId="39560"/>
    <cellStyle name="SAPBEXHLevel0 2 5" xfId="39561"/>
    <cellStyle name="SAPBEXHLevel0 2 5 10" xfId="63370"/>
    <cellStyle name="SAPBEXHLevel0 2 5 2" xfId="39562"/>
    <cellStyle name="SAPBEXHLevel0 2 5 2 2" xfId="39563"/>
    <cellStyle name="SAPBEXHLevel0 2 5 2 2 2" xfId="39564"/>
    <cellStyle name="SAPBEXHLevel0 2 5 2 2 2 2" xfId="39565"/>
    <cellStyle name="SAPBEXHLevel0 2 5 2 2 3" xfId="39566"/>
    <cellStyle name="SAPBEXHLevel0 2 5 2 3" xfId="39567"/>
    <cellStyle name="SAPBEXHLevel0 2 5 2 3 2" xfId="39568"/>
    <cellStyle name="SAPBEXHLevel0 2 5 2 3 2 2" xfId="39569"/>
    <cellStyle name="SAPBEXHLevel0 2 5 2 3 3" xfId="39570"/>
    <cellStyle name="SAPBEXHLevel0 2 5 2 4" xfId="39571"/>
    <cellStyle name="SAPBEXHLevel0 2 5 2 4 2" xfId="39572"/>
    <cellStyle name="SAPBEXHLevel0 2 5 2 5" xfId="39573"/>
    <cellStyle name="SAPBEXHLevel0 2 5 2 5 2" xfId="39574"/>
    <cellStyle name="SAPBEXHLevel0 2 5 2 6" xfId="39575"/>
    <cellStyle name="SAPBEXHLevel0 2 5 3" xfId="39576"/>
    <cellStyle name="SAPBEXHLevel0 2 5 3 2" xfId="39577"/>
    <cellStyle name="SAPBEXHLevel0 2 5 3 2 2" xfId="39578"/>
    <cellStyle name="SAPBEXHLevel0 2 5 3 2 2 2" xfId="39579"/>
    <cellStyle name="SAPBEXHLevel0 2 5 3 2 3" xfId="39580"/>
    <cellStyle name="SAPBEXHLevel0 2 5 3 3" xfId="39581"/>
    <cellStyle name="SAPBEXHLevel0 2 5 3 3 2" xfId="39582"/>
    <cellStyle name="SAPBEXHLevel0 2 5 3 3 2 2" xfId="39583"/>
    <cellStyle name="SAPBEXHLevel0 2 5 3 3 3" xfId="39584"/>
    <cellStyle name="SAPBEXHLevel0 2 5 3 4" xfId="39585"/>
    <cellStyle name="SAPBEXHLevel0 2 5 3 4 2" xfId="39586"/>
    <cellStyle name="SAPBEXHLevel0 2 5 3 5" xfId="39587"/>
    <cellStyle name="SAPBEXHLevel0 2 5 3 5 2" xfId="39588"/>
    <cellStyle name="SAPBEXHLevel0 2 5 3 6" xfId="39589"/>
    <cellStyle name="SAPBEXHLevel0 2 5 4" xfId="39590"/>
    <cellStyle name="SAPBEXHLevel0 2 5 4 2" xfId="39591"/>
    <cellStyle name="SAPBEXHLevel0 2 5 4 2 2" xfId="39592"/>
    <cellStyle name="SAPBEXHLevel0 2 5 4 2 2 2" xfId="39593"/>
    <cellStyle name="SAPBEXHLevel0 2 5 4 2 3" xfId="39594"/>
    <cellStyle name="SAPBEXHLevel0 2 5 4 3" xfId="39595"/>
    <cellStyle name="SAPBEXHLevel0 2 5 4 3 2" xfId="39596"/>
    <cellStyle name="SAPBEXHLevel0 2 5 4 3 2 2" xfId="39597"/>
    <cellStyle name="SAPBEXHLevel0 2 5 4 3 3" xfId="39598"/>
    <cellStyle name="SAPBEXHLevel0 2 5 4 4" xfId="39599"/>
    <cellStyle name="SAPBEXHLevel0 2 5 4 4 2" xfId="39600"/>
    <cellStyle name="SAPBEXHLevel0 2 5 4 5" xfId="39601"/>
    <cellStyle name="SAPBEXHLevel0 2 5 4 5 2" xfId="39602"/>
    <cellStyle name="SAPBEXHLevel0 2 5 4 6" xfId="39603"/>
    <cellStyle name="SAPBEXHLevel0 2 5 5" xfId="39604"/>
    <cellStyle name="SAPBEXHLevel0 2 5 5 2" xfId="39605"/>
    <cellStyle name="SAPBEXHLevel0 2 5 5 2 2" xfId="39606"/>
    <cellStyle name="SAPBEXHLevel0 2 5 5 2 3" xfId="39607"/>
    <cellStyle name="SAPBEXHLevel0 2 5 5 3" xfId="39608"/>
    <cellStyle name="SAPBEXHLevel0 2 5 5 4" xfId="39609"/>
    <cellStyle name="SAPBEXHLevel0 2 5 6" xfId="39610"/>
    <cellStyle name="SAPBEXHLevel0 2 5 6 2" xfId="39611"/>
    <cellStyle name="SAPBEXHLevel0 2 5 6 2 2" xfId="39612"/>
    <cellStyle name="SAPBEXHLevel0 2 5 6 2 3" xfId="39613"/>
    <cellStyle name="SAPBEXHLevel0 2 5 6 3" xfId="39614"/>
    <cellStyle name="SAPBEXHLevel0 2 5 6 4" xfId="39615"/>
    <cellStyle name="SAPBEXHLevel0 2 5 7" xfId="39616"/>
    <cellStyle name="SAPBEXHLevel0 2 5 7 2" xfId="39617"/>
    <cellStyle name="SAPBEXHLevel0 2 5 7 3" xfId="39618"/>
    <cellStyle name="SAPBEXHLevel0 2 5 8" xfId="39619"/>
    <cellStyle name="SAPBEXHLevel0 2 5 9" xfId="39620"/>
    <cellStyle name="SAPBEXHLevel0 2 5_Other Benefits Allocation %" xfId="39621"/>
    <cellStyle name="SAPBEXHLevel0 2 6" xfId="39622"/>
    <cellStyle name="SAPBEXHLevel0 2 6 2" xfId="39623"/>
    <cellStyle name="SAPBEXHLevel0 2 6 2 2" xfId="39624"/>
    <cellStyle name="SAPBEXHLevel0 2 6 2 3" xfId="39625"/>
    <cellStyle name="SAPBEXHLevel0 2 6 3" xfId="39626"/>
    <cellStyle name="SAPBEXHLevel0 2 6 4" xfId="39627"/>
    <cellStyle name="SAPBEXHLevel0 2 7" xfId="39628"/>
    <cellStyle name="SAPBEXHLevel0 2 7 2" xfId="39629"/>
    <cellStyle name="SAPBEXHLevel0 2 7 2 2" xfId="39630"/>
    <cellStyle name="SAPBEXHLevel0 2 7 2 3" xfId="39631"/>
    <cellStyle name="SAPBEXHLevel0 2 7 3" xfId="39632"/>
    <cellStyle name="SAPBEXHLevel0 2 7 4" xfId="39633"/>
    <cellStyle name="SAPBEXHLevel0 2 8" xfId="39634"/>
    <cellStyle name="SAPBEXHLevel0 2 8 2" xfId="39635"/>
    <cellStyle name="SAPBEXHLevel0 2 8 2 2" xfId="39636"/>
    <cellStyle name="SAPBEXHLevel0 2 8 2 3" xfId="39637"/>
    <cellStyle name="SAPBEXHLevel0 2 8 3" xfId="39638"/>
    <cellStyle name="SAPBEXHLevel0 2 8 4" xfId="39639"/>
    <cellStyle name="SAPBEXHLevel0 2 9" xfId="39640"/>
    <cellStyle name="SAPBEXHLevel0 2 9 2" xfId="39641"/>
    <cellStyle name="SAPBEXHLevel0 2 9 2 2" xfId="39642"/>
    <cellStyle name="SAPBEXHLevel0 2 9 2 3" xfId="39643"/>
    <cellStyle name="SAPBEXHLevel0 2 9 3" xfId="39644"/>
    <cellStyle name="SAPBEXHLevel0 2 9 4" xfId="39645"/>
    <cellStyle name="SAPBEXHLevel0 2_401K Summary" xfId="39646"/>
    <cellStyle name="SAPBEXHLevel0 20" xfId="39647"/>
    <cellStyle name="SAPBEXHLevel0 20 2" xfId="39648"/>
    <cellStyle name="SAPBEXHLevel0 20 2 2" xfId="39649"/>
    <cellStyle name="SAPBEXHLevel0 20 3" xfId="39650"/>
    <cellStyle name="SAPBEXHLevel0 21" xfId="39651"/>
    <cellStyle name="SAPBEXHLevel0 21 2" xfId="39652"/>
    <cellStyle name="SAPBEXHLevel0 21 2 2" xfId="39653"/>
    <cellStyle name="SAPBEXHLevel0 21 3" xfId="39654"/>
    <cellStyle name="SAPBEXHLevel0 22" xfId="39655"/>
    <cellStyle name="SAPBEXHLevel0 22 2" xfId="39656"/>
    <cellStyle name="SAPBEXHLevel0 22 2 2" xfId="39657"/>
    <cellStyle name="SAPBEXHLevel0 22 3" xfId="39658"/>
    <cellStyle name="SAPBEXHLevel0 23" xfId="39659"/>
    <cellStyle name="SAPBEXHLevel0 23 2" xfId="39660"/>
    <cellStyle name="SAPBEXHLevel0 23 2 2" xfId="39661"/>
    <cellStyle name="SAPBEXHLevel0 23 3" xfId="39662"/>
    <cellStyle name="SAPBEXHLevel0 24" xfId="39663"/>
    <cellStyle name="SAPBEXHLevel0 24 2" xfId="39664"/>
    <cellStyle name="SAPBEXHLevel0 24 2 2" xfId="39665"/>
    <cellStyle name="SAPBEXHLevel0 24 3" xfId="39666"/>
    <cellStyle name="SAPBEXHLevel0 25" xfId="39667"/>
    <cellStyle name="SAPBEXHLevel0 25 2" xfId="39668"/>
    <cellStyle name="SAPBEXHLevel0 26" xfId="39669"/>
    <cellStyle name="SAPBEXHLevel0 26 2" xfId="39670"/>
    <cellStyle name="SAPBEXHLevel0 27" xfId="39671"/>
    <cellStyle name="SAPBEXHLevel0 27 2" xfId="39672"/>
    <cellStyle name="SAPBEXHLevel0 28" xfId="39673"/>
    <cellStyle name="SAPBEXHLevel0 29" xfId="39674"/>
    <cellStyle name="SAPBEXHLevel0 3" xfId="39675"/>
    <cellStyle name="SAPBEXHLevel0 3 10" xfId="39676"/>
    <cellStyle name="SAPBEXHLevel0 3 10 2" xfId="39677"/>
    <cellStyle name="SAPBEXHLevel0 3 10 3" xfId="39678"/>
    <cellStyle name="SAPBEXHLevel0 3 11" xfId="39679"/>
    <cellStyle name="SAPBEXHLevel0 3 11 2" xfId="39680"/>
    <cellStyle name="SAPBEXHLevel0 3 11 2 2" xfId="39681"/>
    <cellStyle name="SAPBEXHLevel0 3 11 3" xfId="39682"/>
    <cellStyle name="SAPBEXHLevel0 3 12" xfId="39683"/>
    <cellStyle name="SAPBEXHLevel0 3 13" xfId="63371"/>
    <cellStyle name="SAPBEXHLevel0 3 2" xfId="39684"/>
    <cellStyle name="SAPBEXHLevel0 3 2 10" xfId="63372"/>
    <cellStyle name="SAPBEXHLevel0 3 2 2" xfId="39685"/>
    <cellStyle name="SAPBEXHLevel0 3 2 2 2" xfId="39686"/>
    <cellStyle name="SAPBEXHLevel0 3 2 2 2 2" xfId="39687"/>
    <cellStyle name="SAPBEXHLevel0 3 2 2 2 2 2" xfId="39688"/>
    <cellStyle name="SAPBEXHLevel0 3 2 2 2 3" xfId="39689"/>
    <cellStyle name="SAPBEXHLevel0 3 2 2 3" xfId="39690"/>
    <cellStyle name="SAPBEXHLevel0 3 2 2 3 2" xfId="39691"/>
    <cellStyle name="SAPBEXHLevel0 3 2 2 3 2 2" xfId="39692"/>
    <cellStyle name="SAPBEXHLevel0 3 2 2 3 3" xfId="39693"/>
    <cellStyle name="SAPBEXHLevel0 3 2 2 4" xfId="39694"/>
    <cellStyle name="SAPBEXHLevel0 3 2 2 4 2" xfId="39695"/>
    <cellStyle name="SAPBEXHLevel0 3 2 2 5" xfId="39696"/>
    <cellStyle name="SAPBEXHLevel0 3 2 2 5 2" xfId="39697"/>
    <cellStyle name="SAPBEXHLevel0 3 2 2 6" xfId="39698"/>
    <cellStyle name="SAPBEXHLevel0 3 2 3" xfId="39699"/>
    <cellStyle name="SAPBEXHLevel0 3 2 3 2" xfId="39700"/>
    <cellStyle name="SAPBEXHLevel0 3 2 3 2 2" xfId="39701"/>
    <cellStyle name="SAPBEXHLevel0 3 2 3 2 2 2" xfId="39702"/>
    <cellStyle name="SAPBEXHLevel0 3 2 3 2 3" xfId="39703"/>
    <cellStyle name="SAPBEXHLevel0 3 2 3 3" xfId="39704"/>
    <cellStyle name="SAPBEXHLevel0 3 2 3 3 2" xfId="39705"/>
    <cellStyle name="SAPBEXHLevel0 3 2 3 3 2 2" xfId="39706"/>
    <cellStyle name="SAPBEXHLevel0 3 2 3 3 3" xfId="39707"/>
    <cellStyle name="SAPBEXHLevel0 3 2 3 4" xfId="39708"/>
    <cellStyle name="SAPBEXHLevel0 3 2 3 4 2" xfId="39709"/>
    <cellStyle name="SAPBEXHLevel0 3 2 3 5" xfId="39710"/>
    <cellStyle name="SAPBEXHLevel0 3 2 3 5 2" xfId="39711"/>
    <cellStyle name="SAPBEXHLevel0 3 2 3 6" xfId="39712"/>
    <cellStyle name="SAPBEXHLevel0 3 2 4" xfId="39713"/>
    <cellStyle name="SAPBEXHLevel0 3 2 4 2" xfId="39714"/>
    <cellStyle name="SAPBEXHLevel0 3 2 4 2 2" xfId="39715"/>
    <cellStyle name="SAPBEXHLevel0 3 2 4 2 2 2" xfId="39716"/>
    <cellStyle name="SAPBEXHLevel0 3 2 4 2 3" xfId="39717"/>
    <cellStyle name="SAPBEXHLevel0 3 2 4 3" xfId="39718"/>
    <cellStyle name="SAPBEXHLevel0 3 2 4 3 2" xfId="39719"/>
    <cellStyle name="SAPBEXHLevel0 3 2 4 3 2 2" xfId="39720"/>
    <cellStyle name="SAPBEXHLevel0 3 2 4 3 3" xfId="39721"/>
    <cellStyle name="SAPBEXHLevel0 3 2 4 4" xfId="39722"/>
    <cellStyle name="SAPBEXHLevel0 3 2 4 4 2" xfId="39723"/>
    <cellStyle name="SAPBEXHLevel0 3 2 4 5" xfId="39724"/>
    <cellStyle name="SAPBEXHLevel0 3 2 4 5 2" xfId="39725"/>
    <cellStyle name="SAPBEXHLevel0 3 2 4 6" xfId="39726"/>
    <cellStyle name="SAPBEXHLevel0 3 2 5" xfId="39727"/>
    <cellStyle name="SAPBEXHLevel0 3 2 5 2" xfId="39728"/>
    <cellStyle name="SAPBEXHLevel0 3 2 5 2 2" xfId="39729"/>
    <cellStyle name="SAPBEXHLevel0 3 2 5 2 3" xfId="39730"/>
    <cellStyle name="SAPBEXHLevel0 3 2 5 3" xfId="39731"/>
    <cellStyle name="SAPBEXHLevel0 3 2 5 4" xfId="39732"/>
    <cellStyle name="SAPBEXHLevel0 3 2 6" xfId="39733"/>
    <cellStyle name="SAPBEXHLevel0 3 2 6 2" xfId="39734"/>
    <cellStyle name="SAPBEXHLevel0 3 2 6 2 2" xfId="39735"/>
    <cellStyle name="SAPBEXHLevel0 3 2 6 2 3" xfId="39736"/>
    <cellStyle name="SAPBEXHLevel0 3 2 6 3" xfId="39737"/>
    <cellStyle name="SAPBEXHLevel0 3 2 6 4" xfId="39738"/>
    <cellStyle name="SAPBEXHLevel0 3 2 7" xfId="39739"/>
    <cellStyle name="SAPBEXHLevel0 3 2 7 2" xfId="39740"/>
    <cellStyle name="SAPBEXHLevel0 3 2 7 3" xfId="39741"/>
    <cellStyle name="SAPBEXHLevel0 3 2 8" xfId="39742"/>
    <cellStyle name="SAPBEXHLevel0 3 2 9" xfId="39743"/>
    <cellStyle name="SAPBEXHLevel0 3 2_Other Benefits Allocation %" xfId="39744"/>
    <cellStyle name="SAPBEXHLevel0 3 3" xfId="39745"/>
    <cellStyle name="SAPBEXHLevel0 3 3 10" xfId="63373"/>
    <cellStyle name="SAPBEXHLevel0 3 3 2" xfId="39746"/>
    <cellStyle name="SAPBEXHLevel0 3 3 2 2" xfId="39747"/>
    <cellStyle name="SAPBEXHLevel0 3 3 2 2 2" xfId="39748"/>
    <cellStyle name="SAPBEXHLevel0 3 3 2 2 3" xfId="39749"/>
    <cellStyle name="SAPBEXHLevel0 3 3 2 3" xfId="39750"/>
    <cellStyle name="SAPBEXHLevel0 3 3 2 4" xfId="39751"/>
    <cellStyle name="SAPBEXHLevel0 3 3 3" xfId="39752"/>
    <cellStyle name="SAPBEXHLevel0 3 3 3 2" xfId="39753"/>
    <cellStyle name="SAPBEXHLevel0 3 3 3 2 2" xfId="39754"/>
    <cellStyle name="SAPBEXHLevel0 3 3 3 2 3" xfId="39755"/>
    <cellStyle name="SAPBEXHLevel0 3 3 3 3" xfId="39756"/>
    <cellStyle name="SAPBEXHLevel0 3 3 3 4" xfId="39757"/>
    <cellStyle name="SAPBEXHLevel0 3 3 4" xfId="39758"/>
    <cellStyle name="SAPBEXHLevel0 3 3 4 2" xfId="39759"/>
    <cellStyle name="SAPBEXHLevel0 3 3 4 2 2" xfId="39760"/>
    <cellStyle name="SAPBEXHLevel0 3 3 4 2 3" xfId="39761"/>
    <cellStyle name="SAPBEXHLevel0 3 3 4 3" xfId="39762"/>
    <cellStyle name="SAPBEXHLevel0 3 3 4 4" xfId="39763"/>
    <cellStyle name="SAPBEXHLevel0 3 3 5" xfId="39764"/>
    <cellStyle name="SAPBEXHLevel0 3 3 5 2" xfId="39765"/>
    <cellStyle name="SAPBEXHLevel0 3 3 5 2 2" xfId="39766"/>
    <cellStyle name="SAPBEXHLevel0 3 3 5 2 3" xfId="39767"/>
    <cellStyle name="SAPBEXHLevel0 3 3 5 3" xfId="39768"/>
    <cellStyle name="SAPBEXHLevel0 3 3 5 4" xfId="39769"/>
    <cellStyle name="SAPBEXHLevel0 3 3 6" xfId="39770"/>
    <cellStyle name="SAPBEXHLevel0 3 3 6 2" xfId="39771"/>
    <cellStyle name="SAPBEXHLevel0 3 3 6 2 2" xfId="39772"/>
    <cellStyle name="SAPBEXHLevel0 3 3 6 2 3" xfId="39773"/>
    <cellStyle name="SAPBEXHLevel0 3 3 6 3" xfId="39774"/>
    <cellStyle name="SAPBEXHLevel0 3 3 6 4" xfId="39775"/>
    <cellStyle name="SAPBEXHLevel0 3 3 7" xfId="39776"/>
    <cellStyle name="SAPBEXHLevel0 3 3 7 2" xfId="39777"/>
    <cellStyle name="SAPBEXHLevel0 3 3 7 3" xfId="39778"/>
    <cellStyle name="SAPBEXHLevel0 3 3 8" xfId="39779"/>
    <cellStyle name="SAPBEXHLevel0 3 3 9" xfId="39780"/>
    <cellStyle name="SAPBEXHLevel0 3 4" xfId="39781"/>
    <cellStyle name="SAPBEXHLevel0 3 4 2" xfId="39782"/>
    <cellStyle name="SAPBEXHLevel0 3 4 2 2" xfId="39783"/>
    <cellStyle name="SAPBEXHLevel0 3 4 2 2 2" xfId="39784"/>
    <cellStyle name="SAPBEXHLevel0 3 4 2 2 2 2" xfId="39785"/>
    <cellStyle name="SAPBEXHLevel0 3 4 2 2 3" xfId="39786"/>
    <cellStyle name="SAPBEXHLevel0 3 4 2 3" xfId="39787"/>
    <cellStyle name="SAPBEXHLevel0 3 4 2 3 2" xfId="39788"/>
    <cellStyle name="SAPBEXHLevel0 3 4 2 3 2 2" xfId="39789"/>
    <cellStyle name="SAPBEXHLevel0 3 4 2 3 3" xfId="39790"/>
    <cellStyle name="SAPBEXHLevel0 3 4 2 4" xfId="39791"/>
    <cellStyle name="SAPBEXHLevel0 3 4 2 4 2" xfId="39792"/>
    <cellStyle name="SAPBEXHLevel0 3 4 2 5" xfId="39793"/>
    <cellStyle name="SAPBEXHLevel0 3 4 2 5 2" xfId="39794"/>
    <cellStyle name="SAPBEXHLevel0 3 4 2 6" xfId="39795"/>
    <cellStyle name="SAPBEXHLevel0 3 4 3" xfId="39796"/>
    <cellStyle name="SAPBEXHLevel0 3 4 3 2" xfId="39797"/>
    <cellStyle name="SAPBEXHLevel0 3 4 3 2 2" xfId="39798"/>
    <cellStyle name="SAPBEXHLevel0 3 4 3 2 2 2" xfId="39799"/>
    <cellStyle name="SAPBEXHLevel0 3 4 3 2 3" xfId="39800"/>
    <cellStyle name="SAPBEXHLevel0 3 4 3 3" xfId="39801"/>
    <cellStyle name="SAPBEXHLevel0 3 4 3 3 2" xfId="39802"/>
    <cellStyle name="SAPBEXHLevel0 3 4 3 3 2 2" xfId="39803"/>
    <cellStyle name="SAPBEXHLevel0 3 4 3 3 3" xfId="39804"/>
    <cellStyle name="SAPBEXHLevel0 3 4 3 4" xfId="39805"/>
    <cellStyle name="SAPBEXHLevel0 3 4 3 4 2" xfId="39806"/>
    <cellStyle name="SAPBEXHLevel0 3 4 3 5" xfId="39807"/>
    <cellStyle name="SAPBEXHLevel0 3 4 3 5 2" xfId="39808"/>
    <cellStyle name="SAPBEXHLevel0 3 4 3 6" xfId="39809"/>
    <cellStyle name="SAPBEXHLevel0 3 4 4" xfId="39810"/>
    <cellStyle name="SAPBEXHLevel0 3 4 4 2" xfId="39811"/>
    <cellStyle name="SAPBEXHLevel0 3 4 4 2 2" xfId="39812"/>
    <cellStyle name="SAPBEXHLevel0 3 4 4 2 3" xfId="39813"/>
    <cellStyle name="SAPBEXHLevel0 3 4 4 3" xfId="39814"/>
    <cellStyle name="SAPBEXHLevel0 3 4 4 4" xfId="39815"/>
    <cellStyle name="SAPBEXHLevel0 3 4 5" xfId="39816"/>
    <cellStyle name="SAPBEXHLevel0 3 4 5 2" xfId="39817"/>
    <cellStyle name="SAPBEXHLevel0 3 4 5 2 2" xfId="39818"/>
    <cellStyle name="SAPBEXHLevel0 3 4 5 2 3" xfId="39819"/>
    <cellStyle name="SAPBEXHLevel0 3 4 5 3" xfId="39820"/>
    <cellStyle name="SAPBEXHLevel0 3 4 5 4" xfId="39821"/>
    <cellStyle name="SAPBEXHLevel0 3 4 6" xfId="39822"/>
    <cellStyle name="SAPBEXHLevel0 3 4 6 2" xfId="39823"/>
    <cellStyle name="SAPBEXHLevel0 3 4 6 2 2" xfId="39824"/>
    <cellStyle name="SAPBEXHLevel0 3 4 6 2 3" xfId="39825"/>
    <cellStyle name="SAPBEXHLevel0 3 4 6 3" xfId="39826"/>
    <cellStyle name="SAPBEXHLevel0 3 4 6 4" xfId="39827"/>
    <cellStyle name="SAPBEXHLevel0 3 4 7" xfId="39828"/>
    <cellStyle name="SAPBEXHLevel0 3 4 7 2" xfId="39829"/>
    <cellStyle name="SAPBEXHLevel0 3 4 7 3" xfId="39830"/>
    <cellStyle name="SAPBEXHLevel0 3 4 8" xfId="39831"/>
    <cellStyle name="SAPBEXHLevel0 3 4 9" xfId="39832"/>
    <cellStyle name="SAPBEXHLevel0 3 4_Other Benefits Allocation %" xfId="39833"/>
    <cellStyle name="SAPBEXHLevel0 3 5" xfId="39834"/>
    <cellStyle name="SAPBEXHLevel0 3 5 2" xfId="39835"/>
    <cellStyle name="SAPBEXHLevel0 3 5 2 2" xfId="39836"/>
    <cellStyle name="SAPBEXHLevel0 3 5 2 3" xfId="39837"/>
    <cellStyle name="SAPBEXHLevel0 3 5 3" xfId="39838"/>
    <cellStyle name="SAPBEXHLevel0 3 5 4" xfId="39839"/>
    <cellStyle name="SAPBEXHLevel0 3 6" xfId="39840"/>
    <cellStyle name="SAPBEXHLevel0 3 6 2" xfId="39841"/>
    <cellStyle name="SAPBEXHLevel0 3 6 2 2" xfId="39842"/>
    <cellStyle name="SAPBEXHLevel0 3 6 2 3" xfId="39843"/>
    <cellStyle name="SAPBEXHLevel0 3 6 3" xfId="39844"/>
    <cellStyle name="SAPBEXHLevel0 3 6 4" xfId="39845"/>
    <cellStyle name="SAPBEXHLevel0 3 7" xfId="39846"/>
    <cellStyle name="SAPBEXHLevel0 3 7 2" xfId="39847"/>
    <cellStyle name="SAPBEXHLevel0 3 7 2 2" xfId="39848"/>
    <cellStyle name="SAPBEXHLevel0 3 7 2 3" xfId="39849"/>
    <cellStyle name="SAPBEXHLevel0 3 7 3" xfId="39850"/>
    <cellStyle name="SAPBEXHLevel0 3 7 4" xfId="39851"/>
    <cellStyle name="SAPBEXHLevel0 3 8" xfId="39852"/>
    <cellStyle name="SAPBEXHLevel0 3 8 2" xfId="39853"/>
    <cellStyle name="SAPBEXHLevel0 3 8 2 2" xfId="39854"/>
    <cellStyle name="SAPBEXHLevel0 3 8 2 3" xfId="39855"/>
    <cellStyle name="SAPBEXHLevel0 3 8 3" xfId="39856"/>
    <cellStyle name="SAPBEXHLevel0 3 8 4" xfId="39857"/>
    <cellStyle name="SAPBEXHLevel0 3 9" xfId="39858"/>
    <cellStyle name="SAPBEXHLevel0 3 9 2" xfId="39859"/>
    <cellStyle name="SAPBEXHLevel0 3 9 2 2" xfId="39860"/>
    <cellStyle name="SAPBEXHLevel0 3 9 2 3" xfId="39861"/>
    <cellStyle name="SAPBEXHLevel0 3 9 3" xfId="39862"/>
    <cellStyle name="SAPBEXHLevel0 3 9 4" xfId="39863"/>
    <cellStyle name="SAPBEXHLevel0 3_401K Summary" xfId="39864"/>
    <cellStyle name="SAPBEXHLevel0 30" xfId="39865"/>
    <cellStyle name="SAPBEXHLevel0 31" xfId="39866"/>
    <cellStyle name="SAPBEXHLevel0 32" xfId="39867"/>
    <cellStyle name="SAPBEXHLevel0 33" xfId="39868"/>
    <cellStyle name="SAPBEXHLevel0 34" xfId="39869"/>
    <cellStyle name="SAPBEXHLevel0 35" xfId="39870"/>
    <cellStyle name="SAPBEXHLevel0 36" xfId="63362"/>
    <cellStyle name="SAPBEXHLevel0 4" xfId="39871"/>
    <cellStyle name="SAPBEXHLevel0 4 10" xfId="39872"/>
    <cellStyle name="SAPBEXHLevel0 4 10 2" xfId="39873"/>
    <cellStyle name="SAPBEXHLevel0 4 10 2 2" xfId="39874"/>
    <cellStyle name="SAPBEXHLevel0 4 10 3" xfId="39875"/>
    <cellStyle name="SAPBEXHLevel0 4 11" xfId="39876"/>
    <cellStyle name="SAPBEXHLevel0 4 12" xfId="63374"/>
    <cellStyle name="SAPBEXHLevel0 4 2" xfId="39877"/>
    <cellStyle name="SAPBEXHLevel0 4 2 2" xfId="39878"/>
    <cellStyle name="SAPBEXHLevel0 4 2 2 2" xfId="39879"/>
    <cellStyle name="SAPBEXHLevel0 4 2 2 2 2" xfId="39880"/>
    <cellStyle name="SAPBEXHLevel0 4 2 2 2 2 2" xfId="39881"/>
    <cellStyle name="SAPBEXHLevel0 4 2 2 2 3" xfId="39882"/>
    <cellStyle name="SAPBEXHLevel0 4 2 2 3" xfId="39883"/>
    <cellStyle name="SAPBEXHLevel0 4 2 2 3 2" xfId="39884"/>
    <cellStyle name="SAPBEXHLevel0 4 2 2 3 2 2" xfId="39885"/>
    <cellStyle name="SAPBEXHLevel0 4 2 2 3 3" xfId="39886"/>
    <cellStyle name="SAPBEXHLevel0 4 2 2 4" xfId="39887"/>
    <cellStyle name="SAPBEXHLevel0 4 2 2 4 2" xfId="39888"/>
    <cellStyle name="SAPBEXHLevel0 4 2 2 5" xfId="39889"/>
    <cellStyle name="SAPBEXHLevel0 4 2 2 5 2" xfId="39890"/>
    <cellStyle name="SAPBEXHLevel0 4 2 2 6" xfId="39891"/>
    <cellStyle name="SAPBEXHLevel0 4 2 2 7" xfId="63376"/>
    <cellStyle name="SAPBEXHLevel0 4 2 3" xfId="39892"/>
    <cellStyle name="SAPBEXHLevel0 4 2 3 2" xfId="39893"/>
    <cellStyle name="SAPBEXHLevel0 4 2 3 2 2" xfId="39894"/>
    <cellStyle name="SAPBEXHLevel0 4 2 3 2 2 2" xfId="39895"/>
    <cellStyle name="SAPBEXHLevel0 4 2 3 2 3" xfId="39896"/>
    <cellStyle name="SAPBEXHLevel0 4 2 3 3" xfId="39897"/>
    <cellStyle name="SAPBEXHLevel0 4 2 3 3 2" xfId="39898"/>
    <cellStyle name="SAPBEXHLevel0 4 2 3 3 2 2" xfId="39899"/>
    <cellStyle name="SAPBEXHLevel0 4 2 3 3 3" xfId="39900"/>
    <cellStyle name="SAPBEXHLevel0 4 2 3 4" xfId="39901"/>
    <cellStyle name="SAPBEXHLevel0 4 2 3 4 2" xfId="39902"/>
    <cellStyle name="SAPBEXHLevel0 4 2 3 5" xfId="39903"/>
    <cellStyle name="SAPBEXHLevel0 4 2 3 5 2" xfId="39904"/>
    <cellStyle name="SAPBEXHLevel0 4 2 3 6" xfId="39905"/>
    <cellStyle name="SAPBEXHLevel0 4 2 4" xfId="39906"/>
    <cellStyle name="SAPBEXHLevel0 4 2 4 2" xfId="39907"/>
    <cellStyle name="SAPBEXHLevel0 4 2 4 2 2" xfId="39908"/>
    <cellStyle name="SAPBEXHLevel0 4 2 4 2 2 2" xfId="39909"/>
    <cellStyle name="SAPBEXHLevel0 4 2 4 2 3" xfId="39910"/>
    <cellStyle name="SAPBEXHLevel0 4 2 4 3" xfId="39911"/>
    <cellStyle name="SAPBEXHLevel0 4 2 4 3 2" xfId="39912"/>
    <cellStyle name="SAPBEXHLevel0 4 2 4 3 2 2" xfId="39913"/>
    <cellStyle name="SAPBEXHLevel0 4 2 4 3 3" xfId="39914"/>
    <cellStyle name="SAPBEXHLevel0 4 2 4 4" xfId="39915"/>
    <cellStyle name="SAPBEXHLevel0 4 2 4 4 2" xfId="39916"/>
    <cellStyle name="SAPBEXHLevel0 4 2 4 5" xfId="39917"/>
    <cellStyle name="SAPBEXHLevel0 4 2 4 5 2" xfId="39918"/>
    <cellStyle name="SAPBEXHLevel0 4 2 4 6" xfId="39919"/>
    <cellStyle name="SAPBEXHLevel0 4 2 5" xfId="39920"/>
    <cellStyle name="SAPBEXHLevel0 4 2 5 2" xfId="39921"/>
    <cellStyle name="SAPBEXHLevel0 4 2 5 2 2" xfId="39922"/>
    <cellStyle name="SAPBEXHLevel0 4 2 5 3" xfId="39923"/>
    <cellStyle name="SAPBEXHLevel0 4 2 6" xfId="39924"/>
    <cellStyle name="SAPBEXHLevel0 4 2 7" xfId="63375"/>
    <cellStyle name="SAPBEXHLevel0 4 2_Other Benefits Allocation %" xfId="39925"/>
    <cellStyle name="SAPBEXHLevel0 4 3" xfId="39926"/>
    <cellStyle name="SAPBEXHLevel0 4 3 2" xfId="39927"/>
    <cellStyle name="SAPBEXHLevel0 4 3 2 2" xfId="39928"/>
    <cellStyle name="SAPBEXHLevel0 4 3 2 3" xfId="39929"/>
    <cellStyle name="SAPBEXHLevel0 4 3 3" xfId="39930"/>
    <cellStyle name="SAPBEXHLevel0 4 3 4" xfId="39931"/>
    <cellStyle name="SAPBEXHLevel0 4 3 5" xfId="63377"/>
    <cellStyle name="SAPBEXHLevel0 4 3_Other Benefits Allocation %" xfId="39932"/>
    <cellStyle name="SAPBEXHLevel0 4 4" xfId="39933"/>
    <cellStyle name="SAPBEXHLevel0 4 4 2" xfId="39934"/>
    <cellStyle name="SAPBEXHLevel0 4 4 2 2" xfId="39935"/>
    <cellStyle name="SAPBEXHLevel0 4 4 2 2 2" xfId="39936"/>
    <cellStyle name="SAPBEXHLevel0 4 4 2 2 2 2" xfId="39937"/>
    <cellStyle name="SAPBEXHLevel0 4 4 2 2 3" xfId="39938"/>
    <cellStyle name="SAPBEXHLevel0 4 4 2 3" xfId="39939"/>
    <cellStyle name="SAPBEXHLevel0 4 4 2 3 2" xfId="39940"/>
    <cellStyle name="SAPBEXHLevel0 4 4 2 3 2 2" xfId="39941"/>
    <cellStyle name="SAPBEXHLevel0 4 4 2 3 3" xfId="39942"/>
    <cellStyle name="SAPBEXHLevel0 4 4 2 4" xfId="39943"/>
    <cellStyle name="SAPBEXHLevel0 4 4 2 4 2" xfId="39944"/>
    <cellStyle name="SAPBEXHLevel0 4 4 2 5" xfId="39945"/>
    <cellStyle name="SAPBEXHLevel0 4 4 2 5 2" xfId="39946"/>
    <cellStyle name="SAPBEXHLevel0 4 4 2 6" xfId="39947"/>
    <cellStyle name="SAPBEXHLevel0 4 4 3" xfId="39948"/>
    <cellStyle name="SAPBEXHLevel0 4 4 3 2" xfId="39949"/>
    <cellStyle name="SAPBEXHLevel0 4 4 3 2 2" xfId="39950"/>
    <cellStyle name="SAPBEXHLevel0 4 4 3 2 2 2" xfId="39951"/>
    <cellStyle name="SAPBEXHLevel0 4 4 3 2 3" xfId="39952"/>
    <cellStyle name="SAPBEXHLevel0 4 4 3 3" xfId="39953"/>
    <cellStyle name="SAPBEXHLevel0 4 4 3 3 2" xfId="39954"/>
    <cellStyle name="SAPBEXHLevel0 4 4 3 3 2 2" xfId="39955"/>
    <cellStyle name="SAPBEXHLevel0 4 4 3 3 3" xfId="39956"/>
    <cellStyle name="SAPBEXHLevel0 4 4 3 4" xfId="39957"/>
    <cellStyle name="SAPBEXHLevel0 4 4 3 4 2" xfId="39958"/>
    <cellStyle name="SAPBEXHLevel0 4 4 3 5" xfId="39959"/>
    <cellStyle name="SAPBEXHLevel0 4 4 3 5 2" xfId="39960"/>
    <cellStyle name="SAPBEXHLevel0 4 4 3 6" xfId="39961"/>
    <cellStyle name="SAPBEXHLevel0 4 4 4" xfId="39962"/>
    <cellStyle name="SAPBEXHLevel0 4 4 4 2" xfId="39963"/>
    <cellStyle name="SAPBEXHLevel0 4 4 4 2 2" xfId="39964"/>
    <cellStyle name="SAPBEXHLevel0 4 4 4 3" xfId="39965"/>
    <cellStyle name="SAPBEXHLevel0 4 4 5" xfId="39966"/>
    <cellStyle name="SAPBEXHLevel0 4 4 5 2" xfId="39967"/>
    <cellStyle name="SAPBEXHLevel0 4 4 5 2 2" xfId="39968"/>
    <cellStyle name="SAPBEXHLevel0 4 4 5 3" xfId="39969"/>
    <cellStyle name="SAPBEXHLevel0 4 4 6" xfId="39970"/>
    <cellStyle name="SAPBEXHLevel0 4 4 6 2" xfId="39971"/>
    <cellStyle name="SAPBEXHLevel0 4 4 7" xfId="39972"/>
    <cellStyle name="SAPBEXHLevel0 4 4 7 2" xfId="39973"/>
    <cellStyle name="SAPBEXHLevel0 4 4 8" xfId="39974"/>
    <cellStyle name="SAPBEXHLevel0 4 4_Other Benefits Allocation %" xfId="39975"/>
    <cellStyle name="SAPBEXHLevel0 4 5" xfId="39976"/>
    <cellStyle name="SAPBEXHLevel0 4 5 2" xfId="39977"/>
    <cellStyle name="SAPBEXHLevel0 4 5 2 2" xfId="39978"/>
    <cellStyle name="SAPBEXHLevel0 4 5 2 3" xfId="39979"/>
    <cellStyle name="SAPBEXHLevel0 4 5 3" xfId="39980"/>
    <cellStyle name="SAPBEXHLevel0 4 5 4" xfId="39981"/>
    <cellStyle name="SAPBEXHLevel0 4 6" xfId="39982"/>
    <cellStyle name="SAPBEXHLevel0 4 6 2" xfId="39983"/>
    <cellStyle name="SAPBEXHLevel0 4 6 2 2" xfId="39984"/>
    <cellStyle name="SAPBEXHLevel0 4 6 2 3" xfId="39985"/>
    <cellStyle name="SAPBEXHLevel0 4 6 3" xfId="39986"/>
    <cellStyle name="SAPBEXHLevel0 4 6 4" xfId="39987"/>
    <cellStyle name="SAPBEXHLevel0 4 7" xfId="39988"/>
    <cellStyle name="SAPBEXHLevel0 4 7 2" xfId="39989"/>
    <cellStyle name="SAPBEXHLevel0 4 7 2 2" xfId="39990"/>
    <cellStyle name="SAPBEXHLevel0 4 7 3" xfId="39991"/>
    <cellStyle name="SAPBEXHLevel0 4 8" xfId="39992"/>
    <cellStyle name="SAPBEXHLevel0 4 8 2" xfId="39993"/>
    <cellStyle name="SAPBEXHLevel0 4 8 2 2" xfId="39994"/>
    <cellStyle name="SAPBEXHLevel0 4 8 3" xfId="39995"/>
    <cellStyle name="SAPBEXHLevel0 4 9" xfId="39996"/>
    <cellStyle name="SAPBEXHLevel0 4 9 2" xfId="39997"/>
    <cellStyle name="SAPBEXHLevel0 4 9 2 2" xfId="39998"/>
    <cellStyle name="SAPBEXHLevel0 4 9 3" xfId="39999"/>
    <cellStyle name="SAPBEXHLevel0 4_401K Summary" xfId="40000"/>
    <cellStyle name="SAPBEXHLevel0 5" xfId="40001"/>
    <cellStyle name="SAPBEXHLevel0 5 10" xfId="63378"/>
    <cellStyle name="SAPBEXHLevel0 5 2" xfId="40002"/>
    <cellStyle name="SAPBEXHLevel0 5 2 2" xfId="40003"/>
    <cellStyle name="SAPBEXHLevel0 5 2 2 2" xfId="40004"/>
    <cellStyle name="SAPBEXHLevel0 5 2 2 2 2" xfId="40005"/>
    <cellStyle name="SAPBEXHLevel0 5 2 2 3" xfId="40006"/>
    <cellStyle name="SAPBEXHLevel0 5 2 3" xfId="40007"/>
    <cellStyle name="SAPBEXHLevel0 5 2 3 2" xfId="40008"/>
    <cellStyle name="SAPBEXHLevel0 5 2 3 2 2" xfId="40009"/>
    <cellStyle name="SAPBEXHLevel0 5 2 3 3" xfId="40010"/>
    <cellStyle name="SAPBEXHLevel0 5 2 4" xfId="40011"/>
    <cellStyle name="SAPBEXHLevel0 5 2 4 2" xfId="40012"/>
    <cellStyle name="SAPBEXHLevel0 5 2 5" xfId="40013"/>
    <cellStyle name="SAPBEXHLevel0 5 2 5 2" xfId="40014"/>
    <cellStyle name="SAPBEXHLevel0 5 2 6" xfId="40015"/>
    <cellStyle name="SAPBEXHLevel0 5 2 7" xfId="63379"/>
    <cellStyle name="SAPBEXHLevel0 5 3" xfId="40016"/>
    <cellStyle name="SAPBEXHLevel0 5 3 2" xfId="40017"/>
    <cellStyle name="SAPBEXHLevel0 5 3 2 2" xfId="40018"/>
    <cellStyle name="SAPBEXHLevel0 5 3 2 2 2" xfId="40019"/>
    <cellStyle name="SAPBEXHLevel0 5 3 2 3" xfId="40020"/>
    <cellStyle name="SAPBEXHLevel0 5 3 3" xfId="40021"/>
    <cellStyle name="SAPBEXHLevel0 5 3 3 2" xfId="40022"/>
    <cellStyle name="SAPBEXHLevel0 5 3 3 2 2" xfId="40023"/>
    <cellStyle name="SAPBEXHLevel0 5 3 3 3" xfId="40024"/>
    <cellStyle name="SAPBEXHLevel0 5 3 4" xfId="40025"/>
    <cellStyle name="SAPBEXHLevel0 5 3 4 2" xfId="40026"/>
    <cellStyle name="SAPBEXHLevel0 5 3 5" xfId="40027"/>
    <cellStyle name="SAPBEXHLevel0 5 3 5 2" xfId="40028"/>
    <cellStyle name="SAPBEXHLevel0 5 3 6" xfId="40029"/>
    <cellStyle name="SAPBEXHLevel0 5 3 7" xfId="63380"/>
    <cellStyle name="SAPBEXHLevel0 5 4" xfId="40030"/>
    <cellStyle name="SAPBEXHLevel0 5 4 2" xfId="40031"/>
    <cellStyle name="SAPBEXHLevel0 5 4 2 2" xfId="40032"/>
    <cellStyle name="SAPBEXHLevel0 5 4 2 2 2" xfId="40033"/>
    <cellStyle name="SAPBEXHLevel0 5 4 2 3" xfId="40034"/>
    <cellStyle name="SAPBEXHLevel0 5 4 3" xfId="40035"/>
    <cellStyle name="SAPBEXHLevel0 5 4 3 2" xfId="40036"/>
    <cellStyle name="SAPBEXHLevel0 5 4 3 2 2" xfId="40037"/>
    <cellStyle name="SAPBEXHLevel0 5 4 3 3" xfId="40038"/>
    <cellStyle name="SAPBEXHLevel0 5 4 4" xfId="40039"/>
    <cellStyle name="SAPBEXHLevel0 5 4 4 2" xfId="40040"/>
    <cellStyle name="SAPBEXHLevel0 5 4 5" xfId="40041"/>
    <cellStyle name="SAPBEXHLevel0 5 4 5 2" xfId="40042"/>
    <cellStyle name="SAPBEXHLevel0 5 4 6" xfId="40043"/>
    <cellStyle name="SAPBEXHLevel0 5 5" xfId="40044"/>
    <cellStyle name="SAPBEXHLevel0 5 5 2" xfId="40045"/>
    <cellStyle name="SAPBEXHLevel0 5 5 2 2" xfId="40046"/>
    <cellStyle name="SAPBEXHLevel0 5 5 2 3" xfId="40047"/>
    <cellStyle name="SAPBEXHLevel0 5 5 3" xfId="40048"/>
    <cellStyle name="SAPBEXHLevel0 5 5 4" xfId="40049"/>
    <cellStyle name="SAPBEXHLevel0 5 6" xfId="40050"/>
    <cellStyle name="SAPBEXHLevel0 5 6 2" xfId="40051"/>
    <cellStyle name="SAPBEXHLevel0 5 6 2 2" xfId="40052"/>
    <cellStyle name="SAPBEXHLevel0 5 6 2 3" xfId="40053"/>
    <cellStyle name="SAPBEXHLevel0 5 6 3" xfId="40054"/>
    <cellStyle name="SAPBEXHLevel0 5 6 4" xfId="40055"/>
    <cellStyle name="SAPBEXHLevel0 5 7" xfId="40056"/>
    <cellStyle name="SAPBEXHLevel0 5 7 2" xfId="40057"/>
    <cellStyle name="SAPBEXHLevel0 5 7 3" xfId="40058"/>
    <cellStyle name="SAPBEXHLevel0 5 8" xfId="40059"/>
    <cellStyle name="SAPBEXHLevel0 5 9" xfId="40060"/>
    <cellStyle name="SAPBEXHLevel0 5_Other Benefits Allocation %" xfId="40061"/>
    <cellStyle name="SAPBEXHLevel0 6" xfId="40062"/>
    <cellStyle name="SAPBEXHLevel0 6 10" xfId="63381"/>
    <cellStyle name="SAPBEXHLevel0 6 2" xfId="40063"/>
    <cellStyle name="SAPBEXHLevel0 6 2 2" xfId="40064"/>
    <cellStyle name="SAPBEXHLevel0 6 2 2 2" xfId="40065"/>
    <cellStyle name="SAPBEXHLevel0 6 2 2 2 2" xfId="40066"/>
    <cellStyle name="SAPBEXHLevel0 6 2 2 3" xfId="40067"/>
    <cellStyle name="SAPBEXHLevel0 6 2 3" xfId="40068"/>
    <cellStyle name="SAPBEXHLevel0 6 2 3 2" xfId="40069"/>
    <cellStyle name="SAPBEXHLevel0 6 2 3 2 2" xfId="40070"/>
    <cellStyle name="SAPBEXHLevel0 6 2 3 3" xfId="40071"/>
    <cellStyle name="SAPBEXHLevel0 6 2 4" xfId="40072"/>
    <cellStyle name="SAPBEXHLevel0 6 2 4 2" xfId="40073"/>
    <cellStyle name="SAPBEXHLevel0 6 2 5" xfId="40074"/>
    <cellStyle name="SAPBEXHLevel0 6 2 5 2" xfId="40075"/>
    <cellStyle name="SAPBEXHLevel0 6 2 6" xfId="40076"/>
    <cellStyle name="SAPBEXHLevel0 6 3" xfId="40077"/>
    <cellStyle name="SAPBEXHLevel0 6 3 2" xfId="40078"/>
    <cellStyle name="SAPBEXHLevel0 6 3 2 2" xfId="40079"/>
    <cellStyle name="SAPBEXHLevel0 6 3 2 2 2" xfId="40080"/>
    <cellStyle name="SAPBEXHLevel0 6 3 2 3" xfId="40081"/>
    <cellStyle name="SAPBEXHLevel0 6 3 3" xfId="40082"/>
    <cellStyle name="SAPBEXHLevel0 6 3 3 2" xfId="40083"/>
    <cellStyle name="SAPBEXHLevel0 6 3 3 2 2" xfId="40084"/>
    <cellStyle name="SAPBEXHLevel0 6 3 3 3" xfId="40085"/>
    <cellStyle name="SAPBEXHLevel0 6 3 4" xfId="40086"/>
    <cellStyle name="SAPBEXHLevel0 6 3 4 2" xfId="40087"/>
    <cellStyle name="SAPBEXHLevel0 6 3 5" xfId="40088"/>
    <cellStyle name="SAPBEXHLevel0 6 3 5 2" xfId="40089"/>
    <cellStyle name="SAPBEXHLevel0 6 3 6" xfId="40090"/>
    <cellStyle name="SAPBEXHLevel0 6 4" xfId="40091"/>
    <cellStyle name="SAPBEXHLevel0 6 4 2" xfId="40092"/>
    <cellStyle name="SAPBEXHLevel0 6 4 2 2" xfId="40093"/>
    <cellStyle name="SAPBEXHLevel0 6 4 2 2 2" xfId="40094"/>
    <cellStyle name="SAPBEXHLevel0 6 4 2 3" xfId="40095"/>
    <cellStyle name="SAPBEXHLevel0 6 4 3" xfId="40096"/>
    <cellStyle name="SAPBEXHLevel0 6 4 3 2" xfId="40097"/>
    <cellStyle name="SAPBEXHLevel0 6 4 3 2 2" xfId="40098"/>
    <cellStyle name="SAPBEXHLevel0 6 4 3 3" xfId="40099"/>
    <cellStyle name="SAPBEXHLevel0 6 4 4" xfId="40100"/>
    <cellStyle name="SAPBEXHLevel0 6 4 4 2" xfId="40101"/>
    <cellStyle name="SAPBEXHLevel0 6 4 5" xfId="40102"/>
    <cellStyle name="SAPBEXHLevel0 6 4 5 2" xfId="40103"/>
    <cellStyle name="SAPBEXHLevel0 6 4 6" xfId="40104"/>
    <cellStyle name="SAPBEXHLevel0 6 5" xfId="40105"/>
    <cellStyle name="SAPBEXHLevel0 6 5 2" xfId="40106"/>
    <cellStyle name="SAPBEXHLevel0 6 5 2 2" xfId="40107"/>
    <cellStyle name="SAPBEXHLevel0 6 5 2 3" xfId="40108"/>
    <cellStyle name="SAPBEXHLevel0 6 5 3" xfId="40109"/>
    <cellStyle name="SAPBEXHLevel0 6 5 4" xfId="40110"/>
    <cellStyle name="SAPBEXHLevel0 6 6" xfId="40111"/>
    <cellStyle name="SAPBEXHLevel0 6 6 2" xfId="40112"/>
    <cellStyle name="SAPBEXHLevel0 6 6 2 2" xfId="40113"/>
    <cellStyle name="SAPBEXHLevel0 6 6 2 3" xfId="40114"/>
    <cellStyle name="SAPBEXHLevel0 6 6 3" xfId="40115"/>
    <cellStyle name="SAPBEXHLevel0 6 6 4" xfId="40116"/>
    <cellStyle name="SAPBEXHLevel0 6 7" xfId="40117"/>
    <cellStyle name="SAPBEXHLevel0 6 7 2" xfId="40118"/>
    <cellStyle name="SAPBEXHLevel0 6 7 3" xfId="40119"/>
    <cellStyle name="SAPBEXHLevel0 6 8" xfId="40120"/>
    <cellStyle name="SAPBEXHLevel0 6 9" xfId="40121"/>
    <cellStyle name="SAPBEXHLevel0 6_Other Benefits Allocation %" xfId="40122"/>
    <cellStyle name="SAPBEXHLevel0 7" xfId="40123"/>
    <cellStyle name="SAPBEXHLevel0 7 2" xfId="40124"/>
    <cellStyle name="SAPBEXHLevel0 7 2 2" xfId="40125"/>
    <cellStyle name="SAPBEXHLevel0 7 2 2 2" xfId="40126"/>
    <cellStyle name="SAPBEXHLevel0 7 2 2 2 2" xfId="40127"/>
    <cellStyle name="SAPBEXHLevel0 7 2 2 3" xfId="40128"/>
    <cellStyle name="SAPBEXHLevel0 7 2 3" xfId="40129"/>
    <cellStyle name="SAPBEXHLevel0 7 2 3 2" xfId="40130"/>
    <cellStyle name="SAPBEXHLevel0 7 2 3 2 2" xfId="40131"/>
    <cellStyle name="SAPBEXHLevel0 7 2 3 3" xfId="40132"/>
    <cellStyle name="SAPBEXHLevel0 7 2 4" xfId="40133"/>
    <cellStyle name="SAPBEXHLevel0 7 2 4 2" xfId="40134"/>
    <cellStyle name="SAPBEXHLevel0 7 2 5" xfId="40135"/>
    <cellStyle name="SAPBEXHLevel0 7 2 5 2" xfId="40136"/>
    <cellStyle name="SAPBEXHLevel0 7 2 6" xfId="40137"/>
    <cellStyle name="SAPBEXHLevel0 7 3" xfId="40138"/>
    <cellStyle name="SAPBEXHLevel0 7 3 2" xfId="40139"/>
    <cellStyle name="SAPBEXHLevel0 7 3 2 2" xfId="40140"/>
    <cellStyle name="SAPBEXHLevel0 7 3 2 2 2" xfId="40141"/>
    <cellStyle name="SAPBEXHLevel0 7 3 2 3" xfId="40142"/>
    <cellStyle name="SAPBEXHLevel0 7 3 3" xfId="40143"/>
    <cellStyle name="SAPBEXHLevel0 7 3 3 2" xfId="40144"/>
    <cellStyle name="SAPBEXHLevel0 7 3 3 2 2" xfId="40145"/>
    <cellStyle name="SAPBEXHLevel0 7 3 3 3" xfId="40146"/>
    <cellStyle name="SAPBEXHLevel0 7 3 4" xfId="40147"/>
    <cellStyle name="SAPBEXHLevel0 7 3 4 2" xfId="40148"/>
    <cellStyle name="SAPBEXHLevel0 7 3 5" xfId="40149"/>
    <cellStyle name="SAPBEXHLevel0 7 3 5 2" xfId="40150"/>
    <cellStyle name="SAPBEXHLevel0 7 3 6" xfId="40151"/>
    <cellStyle name="SAPBEXHLevel0 7 4" xfId="40152"/>
    <cellStyle name="SAPBEXHLevel0 7 4 2" xfId="40153"/>
    <cellStyle name="SAPBEXHLevel0 7 4 2 2" xfId="40154"/>
    <cellStyle name="SAPBEXHLevel0 7 4 2 2 2" xfId="40155"/>
    <cellStyle name="SAPBEXHLevel0 7 4 2 3" xfId="40156"/>
    <cellStyle name="SAPBEXHLevel0 7 4 3" xfId="40157"/>
    <cellStyle name="SAPBEXHLevel0 7 4 3 2" xfId="40158"/>
    <cellStyle name="SAPBEXHLevel0 7 4 3 2 2" xfId="40159"/>
    <cellStyle name="SAPBEXHLevel0 7 4 3 3" xfId="40160"/>
    <cellStyle name="SAPBEXHLevel0 7 4 4" xfId="40161"/>
    <cellStyle name="SAPBEXHLevel0 7 4 4 2" xfId="40162"/>
    <cellStyle name="SAPBEXHLevel0 7 4 5" xfId="40163"/>
    <cellStyle name="SAPBEXHLevel0 7 4 5 2" xfId="40164"/>
    <cellStyle name="SAPBEXHLevel0 7 4 6" xfId="40165"/>
    <cellStyle name="SAPBEXHLevel0 7 5" xfId="40166"/>
    <cellStyle name="SAPBEXHLevel0 7 5 2" xfId="40167"/>
    <cellStyle name="SAPBEXHLevel0 7 5 2 2" xfId="40168"/>
    <cellStyle name="SAPBEXHLevel0 7 5 3" xfId="40169"/>
    <cellStyle name="SAPBEXHLevel0 7 6" xfId="40170"/>
    <cellStyle name="SAPBEXHLevel0 7_Other Benefits Allocation %" xfId="40171"/>
    <cellStyle name="SAPBEXHLevel0 8" xfId="40172"/>
    <cellStyle name="SAPBEXHLevel0 8 2" xfId="40173"/>
    <cellStyle name="SAPBEXHLevel0 8 2 2" xfId="40174"/>
    <cellStyle name="SAPBEXHLevel0 8 2 2 2" xfId="40175"/>
    <cellStyle name="SAPBEXHLevel0 8 2 2 2 2" xfId="40176"/>
    <cellStyle name="SAPBEXHLevel0 8 2 2 3" xfId="40177"/>
    <cellStyle name="SAPBEXHLevel0 8 2 3" xfId="40178"/>
    <cellStyle name="SAPBEXHLevel0 8 2 3 2" xfId="40179"/>
    <cellStyle name="SAPBEXHLevel0 8 2 3 2 2" xfId="40180"/>
    <cellStyle name="SAPBEXHLevel0 8 2 3 3" xfId="40181"/>
    <cellStyle name="SAPBEXHLevel0 8 2 4" xfId="40182"/>
    <cellStyle name="SAPBEXHLevel0 8 2 4 2" xfId="40183"/>
    <cellStyle name="SAPBEXHLevel0 8 2 5" xfId="40184"/>
    <cellStyle name="SAPBEXHLevel0 8 2 5 2" xfId="40185"/>
    <cellStyle name="SAPBEXHLevel0 8 2 6" xfId="40186"/>
    <cellStyle name="SAPBEXHLevel0 8 3" xfId="40187"/>
    <cellStyle name="SAPBEXHLevel0 8 3 2" xfId="40188"/>
    <cellStyle name="SAPBEXHLevel0 8 3 2 2" xfId="40189"/>
    <cellStyle name="SAPBEXHLevel0 8 3 2 2 2" xfId="40190"/>
    <cellStyle name="SAPBEXHLevel0 8 3 2 3" xfId="40191"/>
    <cellStyle name="SAPBEXHLevel0 8 3 3" xfId="40192"/>
    <cellStyle name="SAPBEXHLevel0 8 3 3 2" xfId="40193"/>
    <cellStyle name="SAPBEXHLevel0 8 3 3 2 2" xfId="40194"/>
    <cellStyle name="SAPBEXHLevel0 8 3 3 3" xfId="40195"/>
    <cellStyle name="SAPBEXHLevel0 8 3 4" xfId="40196"/>
    <cellStyle name="SAPBEXHLevel0 8 3 4 2" xfId="40197"/>
    <cellStyle name="SAPBEXHLevel0 8 3 5" xfId="40198"/>
    <cellStyle name="SAPBEXHLevel0 8 3 5 2" xfId="40199"/>
    <cellStyle name="SAPBEXHLevel0 8 3 6" xfId="40200"/>
    <cellStyle name="SAPBEXHLevel0 8 4" xfId="40201"/>
    <cellStyle name="SAPBEXHLevel0 8 4 2" xfId="40202"/>
    <cellStyle name="SAPBEXHLevel0 8 4 2 2" xfId="40203"/>
    <cellStyle name="SAPBEXHLevel0 8 4 2 2 2" xfId="40204"/>
    <cellStyle name="SAPBEXHLevel0 8 4 2 3" xfId="40205"/>
    <cellStyle name="SAPBEXHLevel0 8 4 3" xfId="40206"/>
    <cellStyle name="SAPBEXHLevel0 8 4 3 2" xfId="40207"/>
    <cellStyle name="SAPBEXHLevel0 8 4 3 2 2" xfId="40208"/>
    <cellStyle name="SAPBEXHLevel0 8 4 3 3" xfId="40209"/>
    <cellStyle name="SAPBEXHLevel0 8 4 4" xfId="40210"/>
    <cellStyle name="SAPBEXHLevel0 8 4 4 2" xfId="40211"/>
    <cellStyle name="SAPBEXHLevel0 8 4 5" xfId="40212"/>
    <cellStyle name="SAPBEXHLevel0 8 4 5 2" xfId="40213"/>
    <cellStyle name="SAPBEXHLevel0 8 4 6" xfId="40214"/>
    <cellStyle name="SAPBEXHLevel0 8 5" xfId="40215"/>
    <cellStyle name="SAPBEXHLevel0 8 5 2" xfId="40216"/>
    <cellStyle name="SAPBEXHLevel0 8 5 2 2" xfId="40217"/>
    <cellStyle name="SAPBEXHLevel0 8 5 3" xfId="40218"/>
    <cellStyle name="SAPBEXHLevel0 8 6" xfId="40219"/>
    <cellStyle name="SAPBEXHLevel0 8_Other Benefits Allocation %" xfId="40220"/>
    <cellStyle name="SAPBEXHLevel0 9" xfId="40221"/>
    <cellStyle name="SAPBEXHLevel0 9 2" xfId="40222"/>
    <cellStyle name="SAPBEXHLevel0 9 2 2" xfId="40223"/>
    <cellStyle name="SAPBEXHLevel0 9 2 2 2" xfId="40224"/>
    <cellStyle name="SAPBEXHLevel0 9 2 2 2 2" xfId="40225"/>
    <cellStyle name="SAPBEXHLevel0 9 2 2 3" xfId="40226"/>
    <cellStyle name="SAPBEXHLevel0 9 2 3" xfId="40227"/>
    <cellStyle name="SAPBEXHLevel0 9 2 3 2" xfId="40228"/>
    <cellStyle name="SAPBEXHLevel0 9 2 3 2 2" xfId="40229"/>
    <cellStyle name="SAPBEXHLevel0 9 2 3 3" xfId="40230"/>
    <cellStyle name="SAPBEXHLevel0 9 2 4" xfId="40231"/>
    <cellStyle name="SAPBEXHLevel0 9 2 4 2" xfId="40232"/>
    <cellStyle name="SAPBEXHLevel0 9 2 5" xfId="40233"/>
    <cellStyle name="SAPBEXHLevel0 9 2 5 2" xfId="40234"/>
    <cellStyle name="SAPBEXHLevel0 9 2 6" xfId="40235"/>
    <cellStyle name="SAPBEXHLevel0 9 3" xfId="40236"/>
    <cellStyle name="SAPBEXHLevel0 9 3 2" xfId="40237"/>
    <cellStyle name="SAPBEXHLevel0 9 3 2 2" xfId="40238"/>
    <cellStyle name="SAPBEXHLevel0 9 3 2 2 2" xfId="40239"/>
    <cellStyle name="SAPBEXHLevel0 9 3 2 3" xfId="40240"/>
    <cellStyle name="SAPBEXHLevel0 9 3 3" xfId="40241"/>
    <cellStyle name="SAPBEXHLevel0 9 3 3 2" xfId="40242"/>
    <cellStyle name="SAPBEXHLevel0 9 3 3 2 2" xfId="40243"/>
    <cellStyle name="SAPBEXHLevel0 9 3 3 3" xfId="40244"/>
    <cellStyle name="SAPBEXHLevel0 9 3 4" xfId="40245"/>
    <cellStyle name="SAPBEXHLevel0 9 3 4 2" xfId="40246"/>
    <cellStyle name="SAPBEXHLevel0 9 3 5" xfId="40247"/>
    <cellStyle name="SAPBEXHLevel0 9 3 5 2" xfId="40248"/>
    <cellStyle name="SAPBEXHLevel0 9 3 6" xfId="40249"/>
    <cellStyle name="SAPBEXHLevel0 9 4" xfId="40250"/>
    <cellStyle name="SAPBEXHLevel0 9 4 2" xfId="40251"/>
    <cellStyle name="SAPBEXHLevel0 9 4 2 2" xfId="40252"/>
    <cellStyle name="SAPBEXHLevel0 9 4 2 2 2" xfId="40253"/>
    <cellStyle name="SAPBEXHLevel0 9 4 2 3" xfId="40254"/>
    <cellStyle name="SAPBEXHLevel0 9 4 3" xfId="40255"/>
    <cellStyle name="SAPBEXHLevel0 9 4 3 2" xfId="40256"/>
    <cellStyle name="SAPBEXHLevel0 9 4 3 2 2" xfId="40257"/>
    <cellStyle name="SAPBEXHLevel0 9 4 3 3" xfId="40258"/>
    <cellStyle name="SAPBEXHLevel0 9 4 4" xfId="40259"/>
    <cellStyle name="SAPBEXHLevel0 9 4 4 2" xfId="40260"/>
    <cellStyle name="SAPBEXHLevel0 9 4 5" xfId="40261"/>
    <cellStyle name="SAPBEXHLevel0 9 4 5 2" xfId="40262"/>
    <cellStyle name="SAPBEXHLevel0 9 4 6" xfId="40263"/>
    <cellStyle name="SAPBEXHLevel0 9 5" xfId="40264"/>
    <cellStyle name="SAPBEXHLevel0 9 5 2" xfId="40265"/>
    <cellStyle name="SAPBEXHLevel0 9 5 2 2" xfId="40266"/>
    <cellStyle name="SAPBEXHLevel0 9 5 3" xfId="40267"/>
    <cellStyle name="SAPBEXHLevel0 9 6" xfId="40268"/>
    <cellStyle name="SAPBEXHLevel0 9_Other Benefits Allocation %" xfId="40269"/>
    <cellStyle name="SAPBEXHLevel0_01-13 NEE  F&amp;O Prelim" xfId="40270"/>
    <cellStyle name="SAPBEXHLevel0X" xfId="40271"/>
    <cellStyle name="SAPBEXHLevel0X 10" xfId="40272"/>
    <cellStyle name="SAPBEXHLevel0X 10 2" xfId="40273"/>
    <cellStyle name="SAPBEXHLevel0X 10 2 2" xfId="40274"/>
    <cellStyle name="SAPBEXHLevel0X 10 2 2 2" xfId="40275"/>
    <cellStyle name="SAPBEXHLevel0X 10 2 2 2 2" xfId="40276"/>
    <cellStyle name="SAPBEXHLevel0X 10 2 2 3" xfId="40277"/>
    <cellStyle name="SAPBEXHLevel0X 10 2 3" xfId="40278"/>
    <cellStyle name="SAPBEXHLevel0X 10 2 3 2" xfId="40279"/>
    <cellStyle name="SAPBEXHLevel0X 10 2 3 2 2" xfId="40280"/>
    <cellStyle name="SAPBEXHLevel0X 10 2 3 3" xfId="40281"/>
    <cellStyle name="SAPBEXHLevel0X 10 2 4" xfId="40282"/>
    <cellStyle name="SAPBEXHLevel0X 10 2 4 2" xfId="40283"/>
    <cellStyle name="SAPBEXHLevel0X 10 2 5" xfId="40284"/>
    <cellStyle name="SAPBEXHLevel0X 10 2 5 2" xfId="40285"/>
    <cellStyle name="SAPBEXHLevel0X 10 2 6" xfId="40286"/>
    <cellStyle name="SAPBEXHLevel0X 10 3" xfId="40287"/>
    <cellStyle name="SAPBEXHLevel0X 10 3 2" xfId="40288"/>
    <cellStyle name="SAPBEXHLevel0X 10 3 2 2" xfId="40289"/>
    <cellStyle name="SAPBEXHLevel0X 10 3 2 2 2" xfId="40290"/>
    <cellStyle name="SAPBEXHLevel0X 10 3 2 3" xfId="40291"/>
    <cellStyle name="SAPBEXHLevel0X 10 3 3" xfId="40292"/>
    <cellStyle name="SAPBEXHLevel0X 10 3 3 2" xfId="40293"/>
    <cellStyle name="SAPBEXHLevel0X 10 3 3 2 2" xfId="40294"/>
    <cellStyle name="SAPBEXHLevel0X 10 3 3 3" xfId="40295"/>
    <cellStyle name="SAPBEXHLevel0X 10 3 4" xfId="40296"/>
    <cellStyle name="SAPBEXHLevel0X 10 3 4 2" xfId="40297"/>
    <cellStyle name="SAPBEXHLevel0X 10 3 5" xfId="40298"/>
    <cellStyle name="SAPBEXHLevel0X 10 3 5 2" xfId="40299"/>
    <cellStyle name="SAPBEXHLevel0X 10 3 6" xfId="40300"/>
    <cellStyle name="SAPBEXHLevel0X 10 4" xfId="40301"/>
    <cellStyle name="SAPBEXHLevel0X 10 4 2" xfId="40302"/>
    <cellStyle name="SAPBEXHLevel0X 10 4 2 2" xfId="40303"/>
    <cellStyle name="SAPBEXHLevel0X 10 4 2 2 2" xfId="40304"/>
    <cellStyle name="SAPBEXHLevel0X 10 4 2 3" xfId="40305"/>
    <cellStyle name="SAPBEXHLevel0X 10 4 3" xfId="40306"/>
    <cellStyle name="SAPBEXHLevel0X 10 4 3 2" xfId="40307"/>
    <cellStyle name="SAPBEXHLevel0X 10 4 3 2 2" xfId="40308"/>
    <cellStyle name="SAPBEXHLevel0X 10 4 3 3" xfId="40309"/>
    <cellStyle name="SAPBEXHLevel0X 10 4 4" xfId="40310"/>
    <cellStyle name="SAPBEXHLevel0X 10 4 4 2" xfId="40311"/>
    <cellStyle name="SAPBEXHLevel0X 10 4 5" xfId="40312"/>
    <cellStyle name="SAPBEXHLevel0X 10 4 5 2" xfId="40313"/>
    <cellStyle name="SAPBEXHLevel0X 10 4 6" xfId="40314"/>
    <cellStyle name="SAPBEXHLevel0X 10 5" xfId="40315"/>
    <cellStyle name="SAPBEXHLevel0X 10 5 2" xfId="40316"/>
    <cellStyle name="SAPBEXHLevel0X 10 5 2 2" xfId="40317"/>
    <cellStyle name="SAPBEXHLevel0X 10 5 3" xfId="40318"/>
    <cellStyle name="SAPBEXHLevel0X 10 6" xfId="40319"/>
    <cellStyle name="SAPBEXHLevel0X 10_Other Benefits Allocation %" xfId="40320"/>
    <cellStyle name="SAPBEXHLevel0X 11" xfId="40321"/>
    <cellStyle name="SAPBEXHLevel0X 11 2" xfId="40322"/>
    <cellStyle name="SAPBEXHLevel0X 11 3" xfId="40323"/>
    <cellStyle name="SAPBEXHLevel0X 11_Other Benefits Allocation %" xfId="40324"/>
    <cellStyle name="SAPBEXHLevel0X 12" xfId="40325"/>
    <cellStyle name="SAPBEXHLevel0X 12 2" xfId="40326"/>
    <cellStyle name="SAPBEXHLevel0X 12 2 2" xfId="40327"/>
    <cellStyle name="SAPBEXHLevel0X 12 2 2 2" xfId="40328"/>
    <cellStyle name="SAPBEXHLevel0X 12 2 2 2 2" xfId="40329"/>
    <cellStyle name="SAPBEXHLevel0X 12 2 2 3" xfId="40330"/>
    <cellStyle name="SAPBEXHLevel0X 12 2 3" xfId="40331"/>
    <cellStyle name="SAPBEXHLevel0X 12 2 3 2" xfId="40332"/>
    <cellStyle name="SAPBEXHLevel0X 12 2 3 2 2" xfId="40333"/>
    <cellStyle name="SAPBEXHLevel0X 12 2 3 3" xfId="40334"/>
    <cellStyle name="SAPBEXHLevel0X 12 2 4" xfId="40335"/>
    <cellStyle name="SAPBEXHLevel0X 12 2 4 2" xfId="40336"/>
    <cellStyle name="SAPBEXHLevel0X 12 2 5" xfId="40337"/>
    <cellStyle name="SAPBEXHLevel0X 12 2 5 2" xfId="40338"/>
    <cellStyle name="SAPBEXHLevel0X 12 2 6" xfId="40339"/>
    <cellStyle name="SAPBEXHLevel0X 12 3" xfId="40340"/>
    <cellStyle name="SAPBEXHLevel0X 12 3 2" xfId="40341"/>
    <cellStyle name="SAPBEXHLevel0X 12 3 2 2" xfId="40342"/>
    <cellStyle name="SAPBEXHLevel0X 12 3 2 2 2" xfId="40343"/>
    <cellStyle name="SAPBEXHLevel0X 12 3 2 3" xfId="40344"/>
    <cellStyle name="SAPBEXHLevel0X 12 3 3" xfId="40345"/>
    <cellStyle name="SAPBEXHLevel0X 12 3 3 2" xfId="40346"/>
    <cellStyle name="SAPBEXHLevel0X 12 3 3 2 2" xfId="40347"/>
    <cellStyle name="SAPBEXHLevel0X 12 3 3 3" xfId="40348"/>
    <cellStyle name="SAPBEXHLevel0X 12 3 4" xfId="40349"/>
    <cellStyle name="SAPBEXHLevel0X 12 3 4 2" xfId="40350"/>
    <cellStyle name="SAPBEXHLevel0X 12 3 5" xfId="40351"/>
    <cellStyle name="SAPBEXHLevel0X 12 3 5 2" xfId="40352"/>
    <cellStyle name="SAPBEXHLevel0X 12 3 6" xfId="40353"/>
    <cellStyle name="SAPBEXHLevel0X 12 4" xfId="40354"/>
    <cellStyle name="SAPBEXHLevel0X 12 4 2" xfId="40355"/>
    <cellStyle name="SAPBEXHLevel0X 12 4 2 2" xfId="40356"/>
    <cellStyle name="SAPBEXHLevel0X 12 4 3" xfId="40357"/>
    <cellStyle name="SAPBEXHLevel0X 12 5" xfId="40358"/>
    <cellStyle name="SAPBEXHLevel0X 12 5 2" xfId="40359"/>
    <cellStyle name="SAPBEXHLevel0X 12 5 2 2" xfId="40360"/>
    <cellStyle name="SAPBEXHLevel0X 12 5 3" xfId="40361"/>
    <cellStyle name="SAPBEXHLevel0X 12 6" xfId="40362"/>
    <cellStyle name="SAPBEXHLevel0X 12 6 2" xfId="40363"/>
    <cellStyle name="SAPBEXHLevel0X 12 7" xfId="40364"/>
    <cellStyle name="SAPBEXHLevel0X 12 7 2" xfId="40365"/>
    <cellStyle name="SAPBEXHLevel0X 12 8" xfId="40366"/>
    <cellStyle name="SAPBEXHLevel0X 12_Other Benefits Allocation %" xfId="40367"/>
    <cellStyle name="SAPBEXHLevel0X 13" xfId="40368"/>
    <cellStyle name="SAPBEXHLevel0X 13 2" xfId="40369"/>
    <cellStyle name="SAPBEXHLevel0X 13 2 2" xfId="40370"/>
    <cellStyle name="SAPBEXHLevel0X 13 2 2 2" xfId="40371"/>
    <cellStyle name="SAPBEXHLevel0X 13 2 3" xfId="40372"/>
    <cellStyle name="SAPBEXHLevel0X 13 3" xfId="40373"/>
    <cellStyle name="SAPBEXHLevel0X 13 3 2" xfId="40374"/>
    <cellStyle name="SAPBEXHLevel0X 13 3 2 2" xfId="40375"/>
    <cellStyle name="SAPBEXHLevel0X 13 3 3" xfId="40376"/>
    <cellStyle name="SAPBEXHLevel0X 13 4" xfId="40377"/>
    <cellStyle name="SAPBEXHLevel0X 13 4 2" xfId="40378"/>
    <cellStyle name="SAPBEXHLevel0X 13 5" xfId="40379"/>
    <cellStyle name="SAPBEXHLevel0X 13 5 2" xfId="40380"/>
    <cellStyle name="SAPBEXHLevel0X 13 6" xfId="40381"/>
    <cellStyle name="SAPBEXHLevel0X 14" xfId="40382"/>
    <cellStyle name="SAPBEXHLevel0X 14 2" xfId="40383"/>
    <cellStyle name="SAPBEXHLevel0X 14 2 2" xfId="40384"/>
    <cellStyle name="SAPBEXHLevel0X 14 2 2 2" xfId="40385"/>
    <cellStyle name="SAPBEXHLevel0X 14 2 3" xfId="40386"/>
    <cellStyle name="SAPBEXHLevel0X 14 3" xfId="40387"/>
    <cellStyle name="SAPBEXHLevel0X 14 3 2" xfId="40388"/>
    <cellStyle name="SAPBEXHLevel0X 14 3 2 2" xfId="40389"/>
    <cellStyle name="SAPBEXHLevel0X 14 3 3" xfId="40390"/>
    <cellStyle name="SAPBEXHLevel0X 14 4" xfId="40391"/>
    <cellStyle name="SAPBEXHLevel0X 14 4 2" xfId="40392"/>
    <cellStyle name="SAPBEXHLevel0X 14 5" xfId="40393"/>
    <cellStyle name="SAPBEXHLevel0X 14 5 2" xfId="40394"/>
    <cellStyle name="SAPBEXHLevel0X 14 6" xfId="40395"/>
    <cellStyle name="SAPBEXHLevel0X 15" xfId="40396"/>
    <cellStyle name="SAPBEXHLevel0X 15 2" xfId="40397"/>
    <cellStyle name="SAPBEXHLevel0X 15 2 2" xfId="40398"/>
    <cellStyle name="SAPBEXHLevel0X 15 2 2 2" xfId="40399"/>
    <cellStyle name="SAPBEXHLevel0X 15 2 3" xfId="40400"/>
    <cellStyle name="SAPBEXHLevel0X 15 3" xfId="40401"/>
    <cellStyle name="SAPBEXHLevel0X 15 3 2" xfId="40402"/>
    <cellStyle name="SAPBEXHLevel0X 15 3 2 2" xfId="40403"/>
    <cellStyle name="SAPBEXHLevel0X 15 3 3" xfId="40404"/>
    <cellStyle name="SAPBEXHLevel0X 15 4" xfId="40405"/>
    <cellStyle name="SAPBEXHLevel0X 15 4 2" xfId="40406"/>
    <cellStyle name="SAPBEXHLevel0X 15 5" xfId="40407"/>
    <cellStyle name="SAPBEXHLevel0X 15 5 2" xfId="40408"/>
    <cellStyle name="SAPBEXHLevel0X 15 6" xfId="40409"/>
    <cellStyle name="SAPBEXHLevel0X 16" xfId="40410"/>
    <cellStyle name="SAPBEXHLevel0X 16 2" xfId="40411"/>
    <cellStyle name="SAPBEXHLevel0X 16 2 2" xfId="40412"/>
    <cellStyle name="SAPBEXHLevel0X 16 3" xfId="40413"/>
    <cellStyle name="SAPBEXHLevel0X 17" xfId="40414"/>
    <cellStyle name="SAPBEXHLevel0X 17 2" xfId="40415"/>
    <cellStyle name="SAPBEXHLevel0X 17 2 2" xfId="40416"/>
    <cellStyle name="SAPBEXHLevel0X 17 3" xfId="40417"/>
    <cellStyle name="SAPBEXHLevel0X 18" xfId="40418"/>
    <cellStyle name="SAPBEXHLevel0X 18 2" xfId="40419"/>
    <cellStyle name="SAPBEXHLevel0X 18 2 2" xfId="40420"/>
    <cellStyle name="SAPBEXHLevel0X 18 3" xfId="40421"/>
    <cellStyle name="SAPBEXHLevel0X 19" xfId="40422"/>
    <cellStyle name="SAPBEXHLevel0X 19 2" xfId="40423"/>
    <cellStyle name="SAPBEXHLevel0X 19 2 2" xfId="40424"/>
    <cellStyle name="SAPBEXHLevel0X 19 3" xfId="40425"/>
    <cellStyle name="SAPBEXHLevel0X 2" xfId="40426"/>
    <cellStyle name="SAPBEXHLevel0X 2 10" xfId="40427"/>
    <cellStyle name="SAPBEXHLevel0X 2 10 2" xfId="40428"/>
    <cellStyle name="SAPBEXHLevel0X 2 10 2 2" xfId="40429"/>
    <cellStyle name="SAPBEXHLevel0X 2 10 3" xfId="40430"/>
    <cellStyle name="SAPBEXHLevel0X 2 11" xfId="40431"/>
    <cellStyle name="SAPBEXHLevel0X 2 11 2" xfId="40432"/>
    <cellStyle name="SAPBEXHLevel0X 2 11 2 2" xfId="40433"/>
    <cellStyle name="SAPBEXHLevel0X 2 11 3" xfId="40434"/>
    <cellStyle name="SAPBEXHLevel0X 2 12" xfId="40435"/>
    <cellStyle name="SAPBEXHLevel0X 2 12 2" xfId="40436"/>
    <cellStyle name="SAPBEXHLevel0X 2 12 3" xfId="40437"/>
    <cellStyle name="SAPBEXHLevel0X 2 13" xfId="40438"/>
    <cellStyle name="SAPBEXHLevel0X 2 13 2" xfId="40439"/>
    <cellStyle name="SAPBEXHLevel0X 2 13 3" xfId="40440"/>
    <cellStyle name="SAPBEXHLevel0X 2 14" xfId="40441"/>
    <cellStyle name="SAPBEXHLevel0X 2 14 2" xfId="40442"/>
    <cellStyle name="SAPBEXHLevel0X 2 14 3" xfId="40443"/>
    <cellStyle name="SAPBEXHLevel0X 2 15" xfId="40444"/>
    <cellStyle name="SAPBEXHLevel0X 2 16" xfId="40445"/>
    <cellStyle name="SAPBEXHLevel0X 2 17" xfId="63383"/>
    <cellStyle name="SAPBEXHLevel0X 2 2" xfId="40446"/>
    <cellStyle name="SAPBEXHLevel0X 2 2 10" xfId="40447"/>
    <cellStyle name="SAPBEXHLevel0X 2 2 10 2" xfId="40448"/>
    <cellStyle name="SAPBEXHLevel0X 2 2 10 2 2" xfId="40449"/>
    <cellStyle name="SAPBEXHLevel0X 2 2 10 3" xfId="40450"/>
    <cellStyle name="SAPBEXHLevel0X 2 2 11" xfId="40451"/>
    <cellStyle name="SAPBEXHLevel0X 2 2 11 2" xfId="40452"/>
    <cellStyle name="SAPBEXHLevel0X 2 2 11 2 2" xfId="40453"/>
    <cellStyle name="SAPBEXHLevel0X 2 2 11 3" xfId="40454"/>
    <cellStyle name="SAPBEXHLevel0X 2 2 12" xfId="40455"/>
    <cellStyle name="SAPBEXHLevel0X 2 2 13" xfId="63384"/>
    <cellStyle name="SAPBEXHLevel0X 2 2 2" xfId="40456"/>
    <cellStyle name="SAPBEXHLevel0X 2 2 2 10" xfId="63385"/>
    <cellStyle name="SAPBEXHLevel0X 2 2 2 2" xfId="40457"/>
    <cellStyle name="SAPBEXHLevel0X 2 2 2 2 2" xfId="40458"/>
    <cellStyle name="SAPBEXHLevel0X 2 2 2 2 2 2" xfId="40459"/>
    <cellStyle name="SAPBEXHLevel0X 2 2 2 2 2 2 2" xfId="40460"/>
    <cellStyle name="SAPBEXHLevel0X 2 2 2 2 2 3" xfId="40461"/>
    <cellStyle name="SAPBEXHLevel0X 2 2 2 2 3" xfId="40462"/>
    <cellStyle name="SAPBEXHLevel0X 2 2 2 2 3 2" xfId="40463"/>
    <cellStyle name="SAPBEXHLevel0X 2 2 2 2 3 2 2" xfId="40464"/>
    <cellStyle name="SAPBEXHLevel0X 2 2 2 2 3 3" xfId="40465"/>
    <cellStyle name="SAPBEXHLevel0X 2 2 2 2 4" xfId="40466"/>
    <cellStyle name="SAPBEXHLevel0X 2 2 2 2 4 2" xfId="40467"/>
    <cellStyle name="SAPBEXHLevel0X 2 2 2 2 5" xfId="40468"/>
    <cellStyle name="SAPBEXHLevel0X 2 2 2 2 5 2" xfId="40469"/>
    <cellStyle name="SAPBEXHLevel0X 2 2 2 2 6" xfId="40470"/>
    <cellStyle name="SAPBEXHLevel0X 2 2 2 3" xfId="40471"/>
    <cellStyle name="SAPBEXHLevel0X 2 2 2 3 2" xfId="40472"/>
    <cellStyle name="SAPBEXHLevel0X 2 2 2 3 2 2" xfId="40473"/>
    <cellStyle name="SAPBEXHLevel0X 2 2 2 3 2 2 2" xfId="40474"/>
    <cellStyle name="SAPBEXHLevel0X 2 2 2 3 2 3" xfId="40475"/>
    <cellStyle name="SAPBEXHLevel0X 2 2 2 3 3" xfId="40476"/>
    <cellStyle name="SAPBEXHLevel0X 2 2 2 3 3 2" xfId="40477"/>
    <cellStyle name="SAPBEXHLevel0X 2 2 2 3 3 2 2" xfId="40478"/>
    <cellStyle name="SAPBEXHLevel0X 2 2 2 3 3 3" xfId="40479"/>
    <cellStyle name="SAPBEXHLevel0X 2 2 2 3 4" xfId="40480"/>
    <cellStyle name="SAPBEXHLevel0X 2 2 2 3 4 2" xfId="40481"/>
    <cellStyle name="SAPBEXHLevel0X 2 2 2 3 5" xfId="40482"/>
    <cellStyle name="SAPBEXHLevel0X 2 2 2 3 5 2" xfId="40483"/>
    <cellStyle name="SAPBEXHLevel0X 2 2 2 3 6" xfId="40484"/>
    <cellStyle name="SAPBEXHLevel0X 2 2 2 4" xfId="40485"/>
    <cellStyle name="SAPBEXHLevel0X 2 2 2 4 2" xfId="40486"/>
    <cellStyle name="SAPBEXHLevel0X 2 2 2 4 2 2" xfId="40487"/>
    <cellStyle name="SAPBEXHLevel0X 2 2 2 4 2 3" xfId="40488"/>
    <cellStyle name="SAPBEXHLevel0X 2 2 2 4 3" xfId="40489"/>
    <cellStyle name="SAPBEXHLevel0X 2 2 2 4 4" xfId="40490"/>
    <cellStyle name="SAPBEXHLevel0X 2 2 2 5" xfId="40491"/>
    <cellStyle name="SAPBEXHLevel0X 2 2 2 5 2" xfId="40492"/>
    <cellStyle name="SAPBEXHLevel0X 2 2 2 5 2 2" xfId="40493"/>
    <cellStyle name="SAPBEXHLevel0X 2 2 2 5 2 3" xfId="40494"/>
    <cellStyle name="SAPBEXHLevel0X 2 2 2 5 3" xfId="40495"/>
    <cellStyle name="SAPBEXHLevel0X 2 2 2 5 4" xfId="40496"/>
    <cellStyle name="SAPBEXHLevel0X 2 2 2 6" xfId="40497"/>
    <cellStyle name="SAPBEXHLevel0X 2 2 2 6 2" xfId="40498"/>
    <cellStyle name="SAPBEXHLevel0X 2 2 2 6 2 2" xfId="40499"/>
    <cellStyle name="SAPBEXHLevel0X 2 2 2 6 2 3" xfId="40500"/>
    <cellStyle name="SAPBEXHLevel0X 2 2 2 6 3" xfId="40501"/>
    <cellStyle name="SAPBEXHLevel0X 2 2 2 6 4" xfId="40502"/>
    <cellStyle name="SAPBEXHLevel0X 2 2 2 7" xfId="40503"/>
    <cellStyle name="SAPBEXHLevel0X 2 2 2 7 2" xfId="40504"/>
    <cellStyle name="SAPBEXHLevel0X 2 2 2 7 3" xfId="40505"/>
    <cellStyle name="SAPBEXHLevel0X 2 2 2 8" xfId="40506"/>
    <cellStyle name="SAPBEXHLevel0X 2 2 2 9" xfId="40507"/>
    <cellStyle name="SAPBEXHLevel0X 2 2 2_Other Benefits Allocation %" xfId="40508"/>
    <cellStyle name="SAPBEXHLevel0X 2 2 3" xfId="40509"/>
    <cellStyle name="SAPBEXHLevel0X 2 2 3 2" xfId="40510"/>
    <cellStyle name="SAPBEXHLevel0X 2 2 3 2 2" xfId="40511"/>
    <cellStyle name="SAPBEXHLevel0X 2 2 3 2 2 2" xfId="40512"/>
    <cellStyle name="SAPBEXHLevel0X 2 2 3 2 2 3" xfId="40513"/>
    <cellStyle name="SAPBEXHLevel0X 2 2 3 2 3" xfId="40514"/>
    <cellStyle name="SAPBEXHLevel0X 2 2 3 2 4" xfId="40515"/>
    <cellStyle name="SAPBEXHLevel0X 2 2 3 3" xfId="40516"/>
    <cellStyle name="SAPBEXHLevel0X 2 2 3 3 2" xfId="40517"/>
    <cellStyle name="SAPBEXHLevel0X 2 2 3 3 2 2" xfId="40518"/>
    <cellStyle name="SAPBEXHLevel0X 2 2 3 3 2 3" xfId="40519"/>
    <cellStyle name="SAPBEXHLevel0X 2 2 3 3 3" xfId="40520"/>
    <cellStyle name="SAPBEXHLevel0X 2 2 3 3 4" xfId="40521"/>
    <cellStyle name="SAPBEXHLevel0X 2 2 3 4" xfId="40522"/>
    <cellStyle name="SAPBEXHLevel0X 2 2 3 4 2" xfId="40523"/>
    <cellStyle name="SAPBEXHLevel0X 2 2 3 4 2 2" xfId="40524"/>
    <cellStyle name="SAPBEXHLevel0X 2 2 3 4 2 3" xfId="40525"/>
    <cellStyle name="SAPBEXHLevel0X 2 2 3 4 3" xfId="40526"/>
    <cellStyle name="SAPBEXHLevel0X 2 2 3 4 4" xfId="40527"/>
    <cellStyle name="SAPBEXHLevel0X 2 2 3 5" xfId="40528"/>
    <cellStyle name="SAPBEXHLevel0X 2 2 3 5 2" xfId="40529"/>
    <cellStyle name="SAPBEXHLevel0X 2 2 3 5 2 2" xfId="40530"/>
    <cellStyle name="SAPBEXHLevel0X 2 2 3 5 2 3" xfId="40531"/>
    <cellStyle name="SAPBEXHLevel0X 2 2 3 5 3" xfId="40532"/>
    <cellStyle name="SAPBEXHLevel0X 2 2 3 5 4" xfId="40533"/>
    <cellStyle name="SAPBEXHLevel0X 2 2 3 6" xfId="40534"/>
    <cellStyle name="SAPBEXHLevel0X 2 2 3 6 2" xfId="40535"/>
    <cellStyle name="SAPBEXHLevel0X 2 2 3 6 2 2" xfId="40536"/>
    <cellStyle name="SAPBEXHLevel0X 2 2 3 6 2 3" xfId="40537"/>
    <cellStyle name="SAPBEXHLevel0X 2 2 3 6 3" xfId="40538"/>
    <cellStyle name="SAPBEXHLevel0X 2 2 3 6 4" xfId="40539"/>
    <cellStyle name="SAPBEXHLevel0X 2 2 3 7" xfId="40540"/>
    <cellStyle name="SAPBEXHLevel0X 2 2 3 7 2" xfId="40541"/>
    <cellStyle name="SAPBEXHLevel0X 2 2 3 7 3" xfId="40542"/>
    <cellStyle name="SAPBEXHLevel0X 2 2 3 8" xfId="40543"/>
    <cellStyle name="SAPBEXHLevel0X 2 2 3 9" xfId="40544"/>
    <cellStyle name="SAPBEXHLevel0X 2 2 4" xfId="40545"/>
    <cellStyle name="SAPBEXHLevel0X 2 2 4 2" xfId="40546"/>
    <cellStyle name="SAPBEXHLevel0X 2 2 4 2 2" xfId="40547"/>
    <cellStyle name="SAPBEXHLevel0X 2 2 4 2 2 2" xfId="40548"/>
    <cellStyle name="SAPBEXHLevel0X 2 2 4 2 2 3" xfId="40549"/>
    <cellStyle name="SAPBEXHLevel0X 2 2 4 2 3" xfId="40550"/>
    <cellStyle name="SAPBEXHLevel0X 2 2 4 2 4" xfId="40551"/>
    <cellStyle name="SAPBEXHLevel0X 2 2 4 3" xfId="40552"/>
    <cellStyle name="SAPBEXHLevel0X 2 2 4 3 2" xfId="40553"/>
    <cellStyle name="SAPBEXHLevel0X 2 2 4 3 2 2" xfId="40554"/>
    <cellStyle name="SAPBEXHLevel0X 2 2 4 3 2 3" xfId="40555"/>
    <cellStyle name="SAPBEXHLevel0X 2 2 4 3 3" xfId="40556"/>
    <cellStyle name="SAPBEXHLevel0X 2 2 4 3 4" xfId="40557"/>
    <cellStyle name="SAPBEXHLevel0X 2 2 4 4" xfId="40558"/>
    <cellStyle name="SAPBEXHLevel0X 2 2 4 4 2" xfId="40559"/>
    <cellStyle name="SAPBEXHLevel0X 2 2 4 4 2 2" xfId="40560"/>
    <cellStyle name="SAPBEXHLevel0X 2 2 4 4 2 3" xfId="40561"/>
    <cellStyle name="SAPBEXHLevel0X 2 2 4 4 3" xfId="40562"/>
    <cellStyle name="SAPBEXHLevel0X 2 2 4 4 4" xfId="40563"/>
    <cellStyle name="SAPBEXHLevel0X 2 2 4 5" xfId="40564"/>
    <cellStyle name="SAPBEXHLevel0X 2 2 4 5 2" xfId="40565"/>
    <cellStyle name="SAPBEXHLevel0X 2 2 4 5 2 2" xfId="40566"/>
    <cellStyle name="SAPBEXHLevel0X 2 2 4 5 2 3" xfId="40567"/>
    <cellStyle name="SAPBEXHLevel0X 2 2 4 5 3" xfId="40568"/>
    <cellStyle name="SAPBEXHLevel0X 2 2 4 5 4" xfId="40569"/>
    <cellStyle name="SAPBEXHLevel0X 2 2 4 6" xfId="40570"/>
    <cellStyle name="SAPBEXHLevel0X 2 2 4 6 2" xfId="40571"/>
    <cellStyle name="SAPBEXHLevel0X 2 2 4 6 2 2" xfId="40572"/>
    <cellStyle name="SAPBEXHLevel0X 2 2 4 6 2 3" xfId="40573"/>
    <cellStyle name="SAPBEXHLevel0X 2 2 4 6 3" xfId="40574"/>
    <cellStyle name="SAPBEXHLevel0X 2 2 4 6 4" xfId="40575"/>
    <cellStyle name="SAPBEXHLevel0X 2 2 4 7" xfId="40576"/>
    <cellStyle name="SAPBEXHLevel0X 2 2 4 7 2" xfId="40577"/>
    <cellStyle name="SAPBEXHLevel0X 2 2 4 7 3" xfId="40578"/>
    <cellStyle name="SAPBEXHLevel0X 2 2 4 8" xfId="40579"/>
    <cellStyle name="SAPBEXHLevel0X 2 2 4 9" xfId="40580"/>
    <cellStyle name="SAPBEXHLevel0X 2 2 5" xfId="40581"/>
    <cellStyle name="SAPBEXHLevel0X 2 2 5 2" xfId="40582"/>
    <cellStyle name="SAPBEXHLevel0X 2 2 5 2 2" xfId="40583"/>
    <cellStyle name="SAPBEXHLevel0X 2 2 5 2 3" xfId="40584"/>
    <cellStyle name="SAPBEXHLevel0X 2 2 5 3" xfId="40585"/>
    <cellStyle name="SAPBEXHLevel0X 2 2 5 4" xfId="40586"/>
    <cellStyle name="SAPBEXHLevel0X 2 2 6" xfId="40587"/>
    <cellStyle name="SAPBEXHLevel0X 2 2 6 2" xfId="40588"/>
    <cellStyle name="SAPBEXHLevel0X 2 2 6 2 2" xfId="40589"/>
    <cellStyle name="SAPBEXHLevel0X 2 2 6 2 3" xfId="40590"/>
    <cellStyle name="SAPBEXHLevel0X 2 2 6 3" xfId="40591"/>
    <cellStyle name="SAPBEXHLevel0X 2 2 6 4" xfId="40592"/>
    <cellStyle name="SAPBEXHLevel0X 2 2 7" xfId="40593"/>
    <cellStyle name="SAPBEXHLevel0X 2 2 7 2" xfId="40594"/>
    <cellStyle name="SAPBEXHLevel0X 2 2 7 2 2" xfId="40595"/>
    <cellStyle name="SAPBEXHLevel0X 2 2 7 2 3" xfId="40596"/>
    <cellStyle name="SAPBEXHLevel0X 2 2 7 3" xfId="40597"/>
    <cellStyle name="SAPBEXHLevel0X 2 2 7 4" xfId="40598"/>
    <cellStyle name="SAPBEXHLevel0X 2 2 8" xfId="40599"/>
    <cellStyle name="SAPBEXHLevel0X 2 2 8 2" xfId="40600"/>
    <cellStyle name="SAPBEXHLevel0X 2 2 8 2 2" xfId="40601"/>
    <cellStyle name="SAPBEXHLevel0X 2 2 8 2 3" xfId="40602"/>
    <cellStyle name="SAPBEXHLevel0X 2 2 8 3" xfId="40603"/>
    <cellStyle name="SAPBEXHLevel0X 2 2 8 4" xfId="40604"/>
    <cellStyle name="SAPBEXHLevel0X 2 2 9" xfId="40605"/>
    <cellStyle name="SAPBEXHLevel0X 2 2 9 2" xfId="40606"/>
    <cellStyle name="SAPBEXHLevel0X 2 2 9 2 2" xfId="40607"/>
    <cellStyle name="SAPBEXHLevel0X 2 2 9 2 3" xfId="40608"/>
    <cellStyle name="SAPBEXHLevel0X 2 2 9 3" xfId="40609"/>
    <cellStyle name="SAPBEXHLevel0X 2 2 9 4" xfId="40610"/>
    <cellStyle name="SAPBEXHLevel0X 2 2_Other Benefits Allocation %" xfId="40611"/>
    <cellStyle name="SAPBEXHLevel0X 2 3" xfId="40612"/>
    <cellStyle name="SAPBEXHLevel0X 2 3 10" xfId="40613"/>
    <cellStyle name="SAPBEXHLevel0X 2 3 10 2" xfId="40614"/>
    <cellStyle name="SAPBEXHLevel0X 2 3 10 2 2" xfId="40615"/>
    <cellStyle name="SAPBEXHLevel0X 2 3 10 3" xfId="40616"/>
    <cellStyle name="SAPBEXHLevel0X 2 3 11" xfId="40617"/>
    <cellStyle name="SAPBEXHLevel0X 2 3 11 2" xfId="40618"/>
    <cellStyle name="SAPBEXHLevel0X 2 3 11 2 2" xfId="40619"/>
    <cellStyle name="SAPBEXHLevel0X 2 3 11 3" xfId="40620"/>
    <cellStyle name="SAPBEXHLevel0X 2 3 12" xfId="40621"/>
    <cellStyle name="SAPBEXHLevel0X 2 3 13" xfId="63386"/>
    <cellStyle name="SAPBEXHLevel0X 2 3 2" xfId="40622"/>
    <cellStyle name="SAPBEXHLevel0X 2 3 2 2" xfId="40623"/>
    <cellStyle name="SAPBEXHLevel0X 2 3 2 2 2" xfId="40624"/>
    <cellStyle name="SAPBEXHLevel0X 2 3 2 2 2 2" xfId="40625"/>
    <cellStyle name="SAPBEXHLevel0X 2 3 2 2 2 2 2" xfId="40626"/>
    <cellStyle name="SAPBEXHLevel0X 2 3 2 2 2 3" xfId="40627"/>
    <cellStyle name="SAPBEXHLevel0X 2 3 2 2 3" xfId="40628"/>
    <cellStyle name="SAPBEXHLevel0X 2 3 2 2 3 2" xfId="40629"/>
    <cellStyle name="SAPBEXHLevel0X 2 3 2 2 3 2 2" xfId="40630"/>
    <cellStyle name="SAPBEXHLevel0X 2 3 2 2 3 3" xfId="40631"/>
    <cellStyle name="SAPBEXHLevel0X 2 3 2 2 4" xfId="40632"/>
    <cellStyle name="SAPBEXHLevel0X 2 3 2 2 4 2" xfId="40633"/>
    <cellStyle name="SAPBEXHLevel0X 2 3 2 2 5" xfId="40634"/>
    <cellStyle name="SAPBEXHLevel0X 2 3 2 2 5 2" xfId="40635"/>
    <cellStyle name="SAPBEXHLevel0X 2 3 2 2 6" xfId="40636"/>
    <cellStyle name="SAPBEXHLevel0X 2 3 2 3" xfId="40637"/>
    <cellStyle name="SAPBEXHLevel0X 2 3 2 3 2" xfId="40638"/>
    <cellStyle name="SAPBEXHLevel0X 2 3 2 3 2 2" xfId="40639"/>
    <cellStyle name="SAPBEXHLevel0X 2 3 2 3 2 2 2" xfId="40640"/>
    <cellStyle name="SAPBEXHLevel0X 2 3 2 3 2 3" xfId="40641"/>
    <cellStyle name="SAPBEXHLevel0X 2 3 2 3 3" xfId="40642"/>
    <cellStyle name="SAPBEXHLevel0X 2 3 2 3 3 2" xfId="40643"/>
    <cellStyle name="SAPBEXHLevel0X 2 3 2 3 3 2 2" xfId="40644"/>
    <cellStyle name="SAPBEXHLevel0X 2 3 2 3 3 3" xfId="40645"/>
    <cellStyle name="SAPBEXHLevel0X 2 3 2 3 4" xfId="40646"/>
    <cellStyle name="SAPBEXHLevel0X 2 3 2 3 4 2" xfId="40647"/>
    <cellStyle name="SAPBEXHLevel0X 2 3 2 3 5" xfId="40648"/>
    <cellStyle name="SAPBEXHLevel0X 2 3 2 3 5 2" xfId="40649"/>
    <cellStyle name="SAPBEXHLevel0X 2 3 2 3 6" xfId="40650"/>
    <cellStyle name="SAPBEXHLevel0X 2 3 2 4" xfId="40651"/>
    <cellStyle name="SAPBEXHLevel0X 2 3 2 4 2" xfId="40652"/>
    <cellStyle name="SAPBEXHLevel0X 2 3 2 4 2 2" xfId="40653"/>
    <cellStyle name="SAPBEXHLevel0X 2 3 2 4 3" xfId="40654"/>
    <cellStyle name="SAPBEXHLevel0X 2 3 2 5" xfId="40655"/>
    <cellStyle name="SAPBEXHLevel0X 2 3 2 5 2" xfId="40656"/>
    <cellStyle name="SAPBEXHLevel0X 2 3 2 5 2 2" xfId="40657"/>
    <cellStyle name="SAPBEXHLevel0X 2 3 2 5 3" xfId="40658"/>
    <cellStyle name="SAPBEXHLevel0X 2 3 2 6" xfId="40659"/>
    <cellStyle name="SAPBEXHLevel0X 2 3 2 6 2" xfId="40660"/>
    <cellStyle name="SAPBEXHLevel0X 2 3 2 7" xfId="40661"/>
    <cellStyle name="SAPBEXHLevel0X 2 3 2 7 2" xfId="40662"/>
    <cellStyle name="SAPBEXHLevel0X 2 3 2 8" xfId="40663"/>
    <cellStyle name="SAPBEXHLevel0X 2 3 2 9" xfId="63387"/>
    <cellStyle name="SAPBEXHLevel0X 2 3 2_Other Benefits Allocation %" xfId="40664"/>
    <cellStyle name="SAPBEXHLevel0X 2 3 3" xfId="40665"/>
    <cellStyle name="SAPBEXHLevel0X 2 3 3 2" xfId="40666"/>
    <cellStyle name="SAPBEXHLevel0X 2 3 3 2 2" xfId="40667"/>
    <cellStyle name="SAPBEXHLevel0X 2 3 3 2 3" xfId="40668"/>
    <cellStyle name="SAPBEXHLevel0X 2 3 3 3" xfId="40669"/>
    <cellStyle name="SAPBEXHLevel0X 2 3 3 4" xfId="40670"/>
    <cellStyle name="SAPBEXHLevel0X 2 3 4" xfId="40671"/>
    <cellStyle name="SAPBEXHLevel0X 2 3 4 2" xfId="40672"/>
    <cellStyle name="SAPBEXHLevel0X 2 3 4 2 2" xfId="40673"/>
    <cellStyle name="SAPBEXHLevel0X 2 3 4 2 3" xfId="40674"/>
    <cellStyle name="SAPBEXHLevel0X 2 3 4 3" xfId="40675"/>
    <cellStyle name="SAPBEXHLevel0X 2 3 4 4" xfId="40676"/>
    <cellStyle name="SAPBEXHLevel0X 2 3 5" xfId="40677"/>
    <cellStyle name="SAPBEXHLevel0X 2 3 5 2" xfId="40678"/>
    <cellStyle name="SAPBEXHLevel0X 2 3 5 2 2" xfId="40679"/>
    <cellStyle name="SAPBEXHLevel0X 2 3 5 2 3" xfId="40680"/>
    <cellStyle name="SAPBEXHLevel0X 2 3 5 3" xfId="40681"/>
    <cellStyle name="SAPBEXHLevel0X 2 3 5 4" xfId="40682"/>
    <cellStyle name="SAPBEXHLevel0X 2 3 6" xfId="40683"/>
    <cellStyle name="SAPBEXHLevel0X 2 3 6 2" xfId="40684"/>
    <cellStyle name="SAPBEXHLevel0X 2 3 6 2 2" xfId="40685"/>
    <cellStyle name="SAPBEXHLevel0X 2 3 6 2 3" xfId="40686"/>
    <cellStyle name="SAPBEXHLevel0X 2 3 6 3" xfId="40687"/>
    <cellStyle name="SAPBEXHLevel0X 2 3 6 4" xfId="40688"/>
    <cellStyle name="SAPBEXHLevel0X 2 3 7" xfId="40689"/>
    <cellStyle name="SAPBEXHLevel0X 2 3 7 2" xfId="40690"/>
    <cellStyle name="SAPBEXHLevel0X 2 3 7 2 2" xfId="40691"/>
    <cellStyle name="SAPBEXHLevel0X 2 3 7 3" xfId="40692"/>
    <cellStyle name="SAPBEXHLevel0X 2 3 8" xfId="40693"/>
    <cellStyle name="SAPBEXHLevel0X 2 3 8 2" xfId="40694"/>
    <cellStyle name="SAPBEXHLevel0X 2 3 8 2 2" xfId="40695"/>
    <cellStyle name="SAPBEXHLevel0X 2 3 8 3" xfId="40696"/>
    <cellStyle name="SAPBEXHLevel0X 2 3 9" xfId="40697"/>
    <cellStyle name="SAPBEXHLevel0X 2 3 9 2" xfId="40698"/>
    <cellStyle name="SAPBEXHLevel0X 2 3 9 2 2" xfId="40699"/>
    <cellStyle name="SAPBEXHLevel0X 2 3 9 3" xfId="40700"/>
    <cellStyle name="SAPBEXHLevel0X 2 3_Other Benefits Allocation %" xfId="40701"/>
    <cellStyle name="SAPBEXHLevel0X 2 4" xfId="40702"/>
    <cellStyle name="SAPBEXHLevel0X 2 4 10" xfId="63388"/>
    <cellStyle name="SAPBEXHLevel0X 2 4 2" xfId="40703"/>
    <cellStyle name="SAPBEXHLevel0X 2 4 2 2" xfId="40704"/>
    <cellStyle name="SAPBEXHLevel0X 2 4 2 2 2" xfId="40705"/>
    <cellStyle name="SAPBEXHLevel0X 2 4 2 2 3" xfId="40706"/>
    <cellStyle name="SAPBEXHLevel0X 2 4 2 3" xfId="40707"/>
    <cellStyle name="SAPBEXHLevel0X 2 4 2 4" xfId="40708"/>
    <cellStyle name="SAPBEXHLevel0X 2 4 3" xfId="40709"/>
    <cellStyle name="SAPBEXHLevel0X 2 4 3 2" xfId="40710"/>
    <cellStyle name="SAPBEXHLevel0X 2 4 3 2 2" xfId="40711"/>
    <cellStyle name="SAPBEXHLevel0X 2 4 3 2 3" xfId="40712"/>
    <cellStyle name="SAPBEXHLevel0X 2 4 3 3" xfId="40713"/>
    <cellStyle name="SAPBEXHLevel0X 2 4 3 4" xfId="40714"/>
    <cellStyle name="SAPBEXHLevel0X 2 4 4" xfId="40715"/>
    <cellStyle name="SAPBEXHLevel0X 2 4 4 2" xfId="40716"/>
    <cellStyle name="SAPBEXHLevel0X 2 4 4 2 2" xfId="40717"/>
    <cellStyle name="SAPBEXHLevel0X 2 4 4 2 3" xfId="40718"/>
    <cellStyle name="SAPBEXHLevel0X 2 4 4 3" xfId="40719"/>
    <cellStyle name="SAPBEXHLevel0X 2 4 4 4" xfId="40720"/>
    <cellStyle name="SAPBEXHLevel0X 2 4 5" xfId="40721"/>
    <cellStyle name="SAPBEXHLevel0X 2 4 5 2" xfId="40722"/>
    <cellStyle name="SAPBEXHLevel0X 2 4 5 2 2" xfId="40723"/>
    <cellStyle name="SAPBEXHLevel0X 2 4 5 2 3" xfId="40724"/>
    <cellStyle name="SAPBEXHLevel0X 2 4 5 3" xfId="40725"/>
    <cellStyle name="SAPBEXHLevel0X 2 4 5 4" xfId="40726"/>
    <cellStyle name="SAPBEXHLevel0X 2 4 6" xfId="40727"/>
    <cellStyle name="SAPBEXHLevel0X 2 4 6 2" xfId="40728"/>
    <cellStyle name="SAPBEXHLevel0X 2 4 6 2 2" xfId="40729"/>
    <cellStyle name="SAPBEXHLevel0X 2 4 6 2 3" xfId="40730"/>
    <cellStyle name="SAPBEXHLevel0X 2 4 6 3" xfId="40731"/>
    <cellStyle name="SAPBEXHLevel0X 2 4 6 4" xfId="40732"/>
    <cellStyle name="SAPBEXHLevel0X 2 4 7" xfId="40733"/>
    <cellStyle name="SAPBEXHLevel0X 2 4 7 2" xfId="40734"/>
    <cellStyle name="SAPBEXHLevel0X 2 4 7 3" xfId="40735"/>
    <cellStyle name="SAPBEXHLevel0X 2 4 8" xfId="40736"/>
    <cellStyle name="SAPBEXHLevel0X 2 4 9" xfId="40737"/>
    <cellStyle name="SAPBEXHLevel0X 2 5" xfId="40738"/>
    <cellStyle name="SAPBEXHLevel0X 2 5 2" xfId="40739"/>
    <cellStyle name="SAPBEXHLevel0X 2 5 2 2" xfId="40740"/>
    <cellStyle name="SAPBEXHLevel0X 2 5 2 2 2" xfId="40741"/>
    <cellStyle name="SAPBEXHLevel0X 2 5 2 2 2 2" xfId="40742"/>
    <cellStyle name="SAPBEXHLevel0X 2 5 2 2 3" xfId="40743"/>
    <cellStyle name="SAPBEXHLevel0X 2 5 2 3" xfId="40744"/>
    <cellStyle name="SAPBEXHLevel0X 2 5 2 3 2" xfId="40745"/>
    <cellStyle name="SAPBEXHLevel0X 2 5 2 3 2 2" xfId="40746"/>
    <cellStyle name="SAPBEXHLevel0X 2 5 2 3 3" xfId="40747"/>
    <cellStyle name="SAPBEXHLevel0X 2 5 2 4" xfId="40748"/>
    <cellStyle name="SAPBEXHLevel0X 2 5 2 4 2" xfId="40749"/>
    <cellStyle name="SAPBEXHLevel0X 2 5 2 5" xfId="40750"/>
    <cellStyle name="SAPBEXHLevel0X 2 5 2 5 2" xfId="40751"/>
    <cellStyle name="SAPBEXHLevel0X 2 5 2 6" xfId="40752"/>
    <cellStyle name="SAPBEXHLevel0X 2 5 3" xfId="40753"/>
    <cellStyle name="SAPBEXHLevel0X 2 5 3 2" xfId="40754"/>
    <cellStyle name="SAPBEXHLevel0X 2 5 3 2 2" xfId="40755"/>
    <cellStyle name="SAPBEXHLevel0X 2 5 3 2 2 2" xfId="40756"/>
    <cellStyle name="SAPBEXHLevel0X 2 5 3 2 3" xfId="40757"/>
    <cellStyle name="SAPBEXHLevel0X 2 5 3 3" xfId="40758"/>
    <cellStyle name="SAPBEXHLevel0X 2 5 3 3 2" xfId="40759"/>
    <cellStyle name="SAPBEXHLevel0X 2 5 3 3 2 2" xfId="40760"/>
    <cellStyle name="SAPBEXHLevel0X 2 5 3 3 3" xfId="40761"/>
    <cellStyle name="SAPBEXHLevel0X 2 5 3 4" xfId="40762"/>
    <cellStyle name="SAPBEXHLevel0X 2 5 3 4 2" xfId="40763"/>
    <cellStyle name="SAPBEXHLevel0X 2 5 3 5" xfId="40764"/>
    <cellStyle name="SAPBEXHLevel0X 2 5 3 5 2" xfId="40765"/>
    <cellStyle name="SAPBEXHLevel0X 2 5 3 6" xfId="40766"/>
    <cellStyle name="SAPBEXHLevel0X 2 5 4" xfId="40767"/>
    <cellStyle name="SAPBEXHLevel0X 2 5 4 2" xfId="40768"/>
    <cellStyle name="SAPBEXHLevel0X 2 5 4 2 2" xfId="40769"/>
    <cellStyle name="SAPBEXHLevel0X 2 5 4 2 3" xfId="40770"/>
    <cellStyle name="SAPBEXHLevel0X 2 5 4 3" xfId="40771"/>
    <cellStyle name="SAPBEXHLevel0X 2 5 4 4" xfId="40772"/>
    <cellStyle name="SAPBEXHLevel0X 2 5 5" xfId="40773"/>
    <cellStyle name="SAPBEXHLevel0X 2 5 5 2" xfId="40774"/>
    <cellStyle name="SAPBEXHLevel0X 2 5 5 2 2" xfId="40775"/>
    <cellStyle name="SAPBEXHLevel0X 2 5 5 2 3" xfId="40776"/>
    <cellStyle name="SAPBEXHLevel0X 2 5 5 3" xfId="40777"/>
    <cellStyle name="SAPBEXHLevel0X 2 5 5 4" xfId="40778"/>
    <cellStyle name="SAPBEXHLevel0X 2 5 6" xfId="40779"/>
    <cellStyle name="SAPBEXHLevel0X 2 5 6 2" xfId="40780"/>
    <cellStyle name="SAPBEXHLevel0X 2 5 6 2 2" xfId="40781"/>
    <cellStyle name="SAPBEXHLevel0X 2 5 6 2 3" xfId="40782"/>
    <cellStyle name="SAPBEXHLevel0X 2 5 6 3" xfId="40783"/>
    <cellStyle name="SAPBEXHLevel0X 2 5 6 4" xfId="40784"/>
    <cellStyle name="SAPBEXHLevel0X 2 5 7" xfId="40785"/>
    <cellStyle name="SAPBEXHLevel0X 2 5 7 2" xfId="40786"/>
    <cellStyle name="SAPBEXHLevel0X 2 5 7 3" xfId="40787"/>
    <cellStyle name="SAPBEXHLevel0X 2 5 8" xfId="40788"/>
    <cellStyle name="SAPBEXHLevel0X 2 5 9" xfId="40789"/>
    <cellStyle name="SAPBEXHLevel0X 2 5_Other Benefits Allocation %" xfId="40790"/>
    <cellStyle name="SAPBEXHLevel0X 2 6" xfId="40791"/>
    <cellStyle name="SAPBEXHLevel0X 2 6 2" xfId="40792"/>
    <cellStyle name="SAPBEXHLevel0X 2 6 2 2" xfId="40793"/>
    <cellStyle name="SAPBEXHLevel0X 2 6 2 3" xfId="40794"/>
    <cellStyle name="SAPBEXHLevel0X 2 6 3" xfId="40795"/>
    <cellStyle name="SAPBEXHLevel0X 2 6 4" xfId="40796"/>
    <cellStyle name="SAPBEXHLevel0X 2 7" xfId="40797"/>
    <cellStyle name="SAPBEXHLevel0X 2 7 2" xfId="40798"/>
    <cellStyle name="SAPBEXHLevel0X 2 7 2 2" xfId="40799"/>
    <cellStyle name="SAPBEXHLevel0X 2 7 2 3" xfId="40800"/>
    <cellStyle name="SAPBEXHLevel0X 2 7 3" xfId="40801"/>
    <cellStyle name="SAPBEXHLevel0X 2 7 4" xfId="40802"/>
    <cellStyle name="SAPBEXHLevel0X 2 8" xfId="40803"/>
    <cellStyle name="SAPBEXHLevel0X 2 8 2" xfId="40804"/>
    <cellStyle name="SAPBEXHLevel0X 2 8 2 2" xfId="40805"/>
    <cellStyle name="SAPBEXHLevel0X 2 8 2 3" xfId="40806"/>
    <cellStyle name="SAPBEXHLevel0X 2 8 3" xfId="40807"/>
    <cellStyle name="SAPBEXHLevel0X 2 8 4" xfId="40808"/>
    <cellStyle name="SAPBEXHLevel0X 2 9" xfId="40809"/>
    <cellStyle name="SAPBEXHLevel0X 2 9 2" xfId="40810"/>
    <cellStyle name="SAPBEXHLevel0X 2 9 2 2" xfId="40811"/>
    <cellStyle name="SAPBEXHLevel0X 2 9 2 3" xfId="40812"/>
    <cellStyle name="SAPBEXHLevel0X 2 9 3" xfId="40813"/>
    <cellStyle name="SAPBEXHLevel0X 2 9 4" xfId="40814"/>
    <cellStyle name="SAPBEXHLevel0X 2_401K Summary" xfId="40815"/>
    <cellStyle name="SAPBEXHLevel0X 20" xfId="40816"/>
    <cellStyle name="SAPBEXHLevel0X 20 2" xfId="40817"/>
    <cellStyle name="SAPBEXHLevel0X 20 2 2" xfId="40818"/>
    <cellStyle name="SAPBEXHLevel0X 20 3" xfId="40819"/>
    <cellStyle name="SAPBEXHLevel0X 21" xfId="40820"/>
    <cellStyle name="SAPBEXHLevel0X 21 2" xfId="40821"/>
    <cellStyle name="SAPBEXHLevel0X 21 2 2" xfId="40822"/>
    <cellStyle name="SAPBEXHLevel0X 21 3" xfId="40823"/>
    <cellStyle name="SAPBEXHLevel0X 22" xfId="40824"/>
    <cellStyle name="SAPBEXHLevel0X 22 2" xfId="40825"/>
    <cellStyle name="SAPBEXHLevel0X 22 2 2" xfId="40826"/>
    <cellStyle name="SAPBEXHLevel0X 22 3" xfId="40827"/>
    <cellStyle name="SAPBEXHLevel0X 23" xfId="40828"/>
    <cellStyle name="SAPBEXHLevel0X 23 2" xfId="40829"/>
    <cellStyle name="SAPBEXHLevel0X 23 2 2" xfId="40830"/>
    <cellStyle name="SAPBEXHLevel0X 23 3" xfId="40831"/>
    <cellStyle name="SAPBEXHLevel0X 24" xfId="40832"/>
    <cellStyle name="SAPBEXHLevel0X 24 2" xfId="40833"/>
    <cellStyle name="SAPBEXHLevel0X 24 2 2" xfId="40834"/>
    <cellStyle name="SAPBEXHLevel0X 24 3" xfId="40835"/>
    <cellStyle name="SAPBEXHLevel0X 25" xfId="40836"/>
    <cellStyle name="SAPBEXHLevel0X 25 2" xfId="40837"/>
    <cellStyle name="SAPBEXHLevel0X 25 2 2" xfId="40838"/>
    <cellStyle name="SAPBEXHLevel0X 25 3" xfId="40839"/>
    <cellStyle name="SAPBEXHLevel0X 26" xfId="40840"/>
    <cellStyle name="SAPBEXHLevel0X 26 2" xfId="40841"/>
    <cellStyle name="SAPBEXHLevel0X 26 2 2" xfId="40842"/>
    <cellStyle name="SAPBEXHLevel0X 26 3" xfId="40843"/>
    <cellStyle name="SAPBEXHLevel0X 27" xfId="40844"/>
    <cellStyle name="SAPBEXHLevel0X 27 2" xfId="40845"/>
    <cellStyle name="SAPBEXHLevel0X 27 2 2" xfId="40846"/>
    <cellStyle name="SAPBEXHLevel0X 27 3" xfId="40847"/>
    <cellStyle name="SAPBEXHLevel0X 28" xfId="40848"/>
    <cellStyle name="SAPBEXHLevel0X 28 2" xfId="40849"/>
    <cellStyle name="SAPBEXHLevel0X 29" xfId="40850"/>
    <cellStyle name="SAPBEXHLevel0X 29 2" xfId="40851"/>
    <cellStyle name="SAPBEXHLevel0X 3" xfId="40852"/>
    <cellStyle name="SAPBEXHLevel0X 3 10" xfId="40853"/>
    <cellStyle name="SAPBEXHLevel0X 3 10 2" xfId="40854"/>
    <cellStyle name="SAPBEXHLevel0X 3 10 2 2" xfId="40855"/>
    <cellStyle name="SAPBEXHLevel0X 3 10 3" xfId="40856"/>
    <cellStyle name="SAPBEXHLevel0X 3 11" xfId="40857"/>
    <cellStyle name="SAPBEXHLevel0X 3 11 2" xfId="40858"/>
    <cellStyle name="SAPBEXHLevel0X 3 11 2 2" xfId="40859"/>
    <cellStyle name="SAPBEXHLevel0X 3 11 3" xfId="40860"/>
    <cellStyle name="SAPBEXHLevel0X 3 12" xfId="40861"/>
    <cellStyle name="SAPBEXHLevel0X 3 13" xfId="63389"/>
    <cellStyle name="SAPBEXHLevel0X 3 2" xfId="40862"/>
    <cellStyle name="SAPBEXHLevel0X 3 2 10" xfId="63390"/>
    <cellStyle name="SAPBEXHLevel0X 3 2 2" xfId="40863"/>
    <cellStyle name="SAPBEXHLevel0X 3 2 2 2" xfId="40864"/>
    <cellStyle name="SAPBEXHLevel0X 3 2 2 2 2" xfId="40865"/>
    <cellStyle name="SAPBEXHLevel0X 3 2 2 2 2 2" xfId="40866"/>
    <cellStyle name="SAPBEXHLevel0X 3 2 2 2 2 2 2" xfId="40867"/>
    <cellStyle name="SAPBEXHLevel0X 3 2 2 2 2 3" xfId="40868"/>
    <cellStyle name="SAPBEXHLevel0X 3 2 2 2 3" xfId="40869"/>
    <cellStyle name="SAPBEXHLevel0X 3 2 2 2 3 2" xfId="40870"/>
    <cellStyle name="SAPBEXHLevel0X 3 2 2 2 3 2 2" xfId="40871"/>
    <cellStyle name="SAPBEXHLevel0X 3 2 2 2 3 3" xfId="40872"/>
    <cellStyle name="SAPBEXHLevel0X 3 2 2 2 4" xfId="40873"/>
    <cellStyle name="SAPBEXHLevel0X 3 2 2 2 4 2" xfId="40874"/>
    <cellStyle name="SAPBEXHLevel0X 3 2 2 2 5" xfId="40875"/>
    <cellStyle name="SAPBEXHLevel0X 3 2 2 2 5 2" xfId="40876"/>
    <cellStyle name="SAPBEXHLevel0X 3 2 2 2 6" xfId="40877"/>
    <cellStyle name="SAPBEXHLevel0X 3 2 2 3" xfId="40878"/>
    <cellStyle name="SAPBEXHLevel0X 3 2 2 3 2" xfId="40879"/>
    <cellStyle name="SAPBEXHLevel0X 3 2 2 3 2 2" xfId="40880"/>
    <cellStyle name="SAPBEXHLevel0X 3 2 2 3 2 2 2" xfId="40881"/>
    <cellStyle name="SAPBEXHLevel0X 3 2 2 3 2 3" xfId="40882"/>
    <cellStyle name="SAPBEXHLevel0X 3 2 2 3 3" xfId="40883"/>
    <cellStyle name="SAPBEXHLevel0X 3 2 2 3 3 2" xfId="40884"/>
    <cellStyle name="SAPBEXHLevel0X 3 2 2 3 3 2 2" xfId="40885"/>
    <cellStyle name="SAPBEXHLevel0X 3 2 2 3 3 3" xfId="40886"/>
    <cellStyle name="SAPBEXHLevel0X 3 2 2 3 4" xfId="40887"/>
    <cellStyle name="SAPBEXHLevel0X 3 2 2 3 4 2" xfId="40888"/>
    <cellStyle name="SAPBEXHLevel0X 3 2 2 3 5" xfId="40889"/>
    <cellStyle name="SAPBEXHLevel0X 3 2 2 3 5 2" xfId="40890"/>
    <cellStyle name="SAPBEXHLevel0X 3 2 2 3 6" xfId="40891"/>
    <cellStyle name="SAPBEXHLevel0X 3 2 2 4" xfId="40892"/>
    <cellStyle name="SAPBEXHLevel0X 3 2 2 4 2" xfId="40893"/>
    <cellStyle name="SAPBEXHLevel0X 3 2 2 4 2 2" xfId="40894"/>
    <cellStyle name="SAPBEXHLevel0X 3 2 2 4 3" xfId="40895"/>
    <cellStyle name="SAPBEXHLevel0X 3 2 2 5" xfId="40896"/>
    <cellStyle name="SAPBEXHLevel0X 3 2 2 5 2" xfId="40897"/>
    <cellStyle name="SAPBEXHLevel0X 3 2 2 5 2 2" xfId="40898"/>
    <cellStyle name="SAPBEXHLevel0X 3 2 2 5 3" xfId="40899"/>
    <cellStyle name="SAPBEXHLevel0X 3 2 2 6" xfId="40900"/>
    <cellStyle name="SAPBEXHLevel0X 3 2 2 6 2" xfId="40901"/>
    <cellStyle name="SAPBEXHLevel0X 3 2 2 7" xfId="40902"/>
    <cellStyle name="SAPBEXHLevel0X 3 2 2 7 2" xfId="40903"/>
    <cellStyle name="SAPBEXHLevel0X 3 2 2 8" xfId="40904"/>
    <cellStyle name="SAPBEXHLevel0X 3 2 2_Other Benefits Allocation %" xfId="40905"/>
    <cellStyle name="SAPBEXHLevel0X 3 2 3" xfId="40906"/>
    <cellStyle name="SAPBEXHLevel0X 3 2 3 2" xfId="40907"/>
    <cellStyle name="SAPBEXHLevel0X 3 2 3 2 2" xfId="40908"/>
    <cellStyle name="SAPBEXHLevel0X 3 2 3 2 3" xfId="40909"/>
    <cellStyle name="SAPBEXHLevel0X 3 2 3 3" xfId="40910"/>
    <cellStyle name="SAPBEXHLevel0X 3 2 3 4" xfId="40911"/>
    <cellStyle name="SAPBEXHLevel0X 3 2 4" xfId="40912"/>
    <cellStyle name="SAPBEXHLevel0X 3 2 4 2" xfId="40913"/>
    <cellStyle name="SAPBEXHLevel0X 3 2 4 2 2" xfId="40914"/>
    <cellStyle name="SAPBEXHLevel0X 3 2 4 2 3" xfId="40915"/>
    <cellStyle name="SAPBEXHLevel0X 3 2 4 3" xfId="40916"/>
    <cellStyle name="SAPBEXHLevel0X 3 2 4 4" xfId="40917"/>
    <cellStyle name="SAPBEXHLevel0X 3 2 5" xfId="40918"/>
    <cellStyle name="SAPBEXHLevel0X 3 2 5 2" xfId="40919"/>
    <cellStyle name="SAPBEXHLevel0X 3 2 5 2 2" xfId="40920"/>
    <cellStyle name="SAPBEXHLevel0X 3 2 5 2 3" xfId="40921"/>
    <cellStyle name="SAPBEXHLevel0X 3 2 5 3" xfId="40922"/>
    <cellStyle name="SAPBEXHLevel0X 3 2 5 4" xfId="40923"/>
    <cellStyle name="SAPBEXHLevel0X 3 2 6" xfId="40924"/>
    <cellStyle name="SAPBEXHLevel0X 3 2 6 2" xfId="40925"/>
    <cellStyle name="SAPBEXHLevel0X 3 2 6 2 2" xfId="40926"/>
    <cellStyle name="SAPBEXHLevel0X 3 2 6 2 3" xfId="40927"/>
    <cellStyle name="SAPBEXHLevel0X 3 2 6 3" xfId="40928"/>
    <cellStyle name="SAPBEXHLevel0X 3 2 6 4" xfId="40929"/>
    <cellStyle name="SAPBEXHLevel0X 3 2 7" xfId="40930"/>
    <cellStyle name="SAPBEXHLevel0X 3 2 7 2" xfId="40931"/>
    <cellStyle name="SAPBEXHLevel0X 3 2 7 3" xfId="40932"/>
    <cellStyle name="SAPBEXHLevel0X 3 2 8" xfId="40933"/>
    <cellStyle name="SAPBEXHLevel0X 3 2 9" xfId="40934"/>
    <cellStyle name="SAPBEXHLevel0X 3 2_Other Benefits Allocation %" xfId="40935"/>
    <cellStyle name="SAPBEXHLevel0X 3 3" xfId="40936"/>
    <cellStyle name="SAPBEXHLevel0X 3 3 10" xfId="63391"/>
    <cellStyle name="SAPBEXHLevel0X 3 3 2" xfId="40937"/>
    <cellStyle name="SAPBEXHLevel0X 3 3 2 2" xfId="40938"/>
    <cellStyle name="SAPBEXHLevel0X 3 3 2 2 2" xfId="40939"/>
    <cellStyle name="SAPBEXHLevel0X 3 3 2 2 2 2" xfId="40940"/>
    <cellStyle name="SAPBEXHLevel0X 3 3 2 2 2 2 2" xfId="40941"/>
    <cellStyle name="SAPBEXHLevel0X 3 3 2 2 2 3" xfId="40942"/>
    <cellStyle name="SAPBEXHLevel0X 3 3 2 2 3" xfId="40943"/>
    <cellStyle name="SAPBEXHLevel0X 3 3 2 2 3 2" xfId="40944"/>
    <cellStyle name="SAPBEXHLevel0X 3 3 2 2 3 2 2" xfId="40945"/>
    <cellStyle name="SAPBEXHLevel0X 3 3 2 2 3 3" xfId="40946"/>
    <cellStyle name="SAPBEXHLevel0X 3 3 2 2 4" xfId="40947"/>
    <cellStyle name="SAPBEXHLevel0X 3 3 2 2 4 2" xfId="40948"/>
    <cellStyle name="SAPBEXHLevel0X 3 3 2 2 5" xfId="40949"/>
    <cellStyle name="SAPBEXHLevel0X 3 3 2 2 5 2" xfId="40950"/>
    <cellStyle name="SAPBEXHLevel0X 3 3 2 2 6" xfId="40951"/>
    <cellStyle name="SAPBEXHLevel0X 3 3 2 3" xfId="40952"/>
    <cellStyle name="SAPBEXHLevel0X 3 3 2 3 2" xfId="40953"/>
    <cellStyle name="SAPBEXHLevel0X 3 3 2 3 2 2" xfId="40954"/>
    <cellStyle name="SAPBEXHLevel0X 3 3 2 3 2 2 2" xfId="40955"/>
    <cellStyle name="SAPBEXHLevel0X 3 3 2 3 2 3" xfId="40956"/>
    <cellStyle name="SAPBEXHLevel0X 3 3 2 3 3" xfId="40957"/>
    <cellStyle name="SAPBEXHLevel0X 3 3 2 3 3 2" xfId="40958"/>
    <cellStyle name="SAPBEXHLevel0X 3 3 2 3 3 2 2" xfId="40959"/>
    <cellStyle name="SAPBEXHLevel0X 3 3 2 3 3 3" xfId="40960"/>
    <cellStyle name="SAPBEXHLevel0X 3 3 2 3 4" xfId="40961"/>
    <cellStyle name="SAPBEXHLevel0X 3 3 2 3 4 2" xfId="40962"/>
    <cellStyle name="SAPBEXHLevel0X 3 3 2 3 5" xfId="40963"/>
    <cellStyle name="SAPBEXHLevel0X 3 3 2 3 5 2" xfId="40964"/>
    <cellStyle name="SAPBEXHLevel0X 3 3 2 3 6" xfId="40965"/>
    <cellStyle name="SAPBEXHLevel0X 3 3 2 4" xfId="40966"/>
    <cellStyle name="SAPBEXHLevel0X 3 3 2 4 2" xfId="40967"/>
    <cellStyle name="SAPBEXHLevel0X 3 3 2 4 2 2" xfId="40968"/>
    <cellStyle name="SAPBEXHLevel0X 3 3 2 4 3" xfId="40969"/>
    <cellStyle name="SAPBEXHLevel0X 3 3 2 5" xfId="40970"/>
    <cellStyle name="SAPBEXHLevel0X 3 3 2 5 2" xfId="40971"/>
    <cellStyle name="SAPBEXHLevel0X 3 3 2 5 2 2" xfId="40972"/>
    <cellStyle name="SAPBEXHLevel0X 3 3 2 5 3" xfId="40973"/>
    <cellStyle name="SAPBEXHLevel0X 3 3 2 6" xfId="40974"/>
    <cellStyle name="SAPBEXHLevel0X 3 3 2 6 2" xfId="40975"/>
    <cellStyle name="SAPBEXHLevel0X 3 3 2 7" xfId="40976"/>
    <cellStyle name="SAPBEXHLevel0X 3 3 2 7 2" xfId="40977"/>
    <cellStyle name="SAPBEXHLevel0X 3 3 2 8" xfId="40978"/>
    <cellStyle name="SAPBEXHLevel0X 3 3 2_Other Benefits Allocation %" xfId="40979"/>
    <cellStyle name="SAPBEXHLevel0X 3 3 3" xfId="40980"/>
    <cellStyle name="SAPBEXHLevel0X 3 3 3 2" xfId="40981"/>
    <cellStyle name="SAPBEXHLevel0X 3 3 3 2 2" xfId="40982"/>
    <cellStyle name="SAPBEXHLevel0X 3 3 3 2 3" xfId="40983"/>
    <cellStyle name="SAPBEXHLevel0X 3 3 3 3" xfId="40984"/>
    <cellStyle name="SAPBEXHLevel0X 3 3 3 4" xfId="40985"/>
    <cellStyle name="SAPBEXHLevel0X 3 3 4" xfId="40986"/>
    <cellStyle name="SAPBEXHLevel0X 3 3 4 2" xfId="40987"/>
    <cellStyle name="SAPBEXHLevel0X 3 3 4 2 2" xfId="40988"/>
    <cellStyle name="SAPBEXHLevel0X 3 3 4 2 3" xfId="40989"/>
    <cellStyle name="SAPBEXHLevel0X 3 3 4 3" xfId="40990"/>
    <cellStyle name="SAPBEXHLevel0X 3 3 4 4" xfId="40991"/>
    <cellStyle name="SAPBEXHLevel0X 3 3 5" xfId="40992"/>
    <cellStyle name="SAPBEXHLevel0X 3 3 5 2" xfId="40993"/>
    <cellStyle name="SAPBEXHLevel0X 3 3 5 2 2" xfId="40994"/>
    <cellStyle name="SAPBEXHLevel0X 3 3 5 2 3" xfId="40995"/>
    <cellStyle name="SAPBEXHLevel0X 3 3 5 3" xfId="40996"/>
    <cellStyle name="SAPBEXHLevel0X 3 3 5 4" xfId="40997"/>
    <cellStyle name="SAPBEXHLevel0X 3 3 6" xfId="40998"/>
    <cellStyle name="SAPBEXHLevel0X 3 3 6 2" xfId="40999"/>
    <cellStyle name="SAPBEXHLevel0X 3 3 6 2 2" xfId="41000"/>
    <cellStyle name="SAPBEXHLevel0X 3 3 6 2 3" xfId="41001"/>
    <cellStyle name="SAPBEXHLevel0X 3 3 6 3" xfId="41002"/>
    <cellStyle name="SAPBEXHLevel0X 3 3 6 4" xfId="41003"/>
    <cellStyle name="SAPBEXHLevel0X 3 3 7" xfId="41004"/>
    <cellStyle name="SAPBEXHLevel0X 3 3 7 2" xfId="41005"/>
    <cellStyle name="SAPBEXHLevel0X 3 3 7 3" xfId="41006"/>
    <cellStyle name="SAPBEXHLevel0X 3 3 8" xfId="41007"/>
    <cellStyle name="SAPBEXHLevel0X 3 3 9" xfId="41008"/>
    <cellStyle name="SAPBEXHLevel0X 3 3_Other Benefits Allocation %" xfId="41009"/>
    <cellStyle name="SAPBEXHLevel0X 3 4" xfId="41010"/>
    <cellStyle name="SAPBEXHLevel0X 3 4 2" xfId="41011"/>
    <cellStyle name="SAPBEXHLevel0X 3 4 2 2" xfId="41012"/>
    <cellStyle name="SAPBEXHLevel0X 3 4 2 2 2" xfId="41013"/>
    <cellStyle name="SAPBEXHLevel0X 3 4 2 2 2 2" xfId="41014"/>
    <cellStyle name="SAPBEXHLevel0X 3 4 2 2 3" xfId="41015"/>
    <cellStyle name="SAPBEXHLevel0X 3 4 2 3" xfId="41016"/>
    <cellStyle name="SAPBEXHLevel0X 3 4 2 3 2" xfId="41017"/>
    <cellStyle name="SAPBEXHLevel0X 3 4 2 3 2 2" xfId="41018"/>
    <cellStyle name="SAPBEXHLevel0X 3 4 2 3 3" xfId="41019"/>
    <cellStyle name="SAPBEXHLevel0X 3 4 2 4" xfId="41020"/>
    <cellStyle name="SAPBEXHLevel0X 3 4 2 4 2" xfId="41021"/>
    <cellStyle name="SAPBEXHLevel0X 3 4 2 5" xfId="41022"/>
    <cellStyle name="SAPBEXHLevel0X 3 4 2 5 2" xfId="41023"/>
    <cellStyle name="SAPBEXHLevel0X 3 4 2 6" xfId="41024"/>
    <cellStyle name="SAPBEXHLevel0X 3 4 3" xfId="41025"/>
    <cellStyle name="SAPBEXHLevel0X 3 4 3 2" xfId="41026"/>
    <cellStyle name="SAPBEXHLevel0X 3 4 3 2 2" xfId="41027"/>
    <cellStyle name="SAPBEXHLevel0X 3 4 3 2 2 2" xfId="41028"/>
    <cellStyle name="SAPBEXHLevel0X 3 4 3 2 3" xfId="41029"/>
    <cellStyle name="SAPBEXHLevel0X 3 4 3 3" xfId="41030"/>
    <cellStyle name="SAPBEXHLevel0X 3 4 3 3 2" xfId="41031"/>
    <cellStyle name="SAPBEXHLevel0X 3 4 3 3 2 2" xfId="41032"/>
    <cellStyle name="SAPBEXHLevel0X 3 4 3 3 3" xfId="41033"/>
    <cellStyle name="SAPBEXHLevel0X 3 4 3 4" xfId="41034"/>
    <cellStyle name="SAPBEXHLevel0X 3 4 3 4 2" xfId="41035"/>
    <cellStyle name="SAPBEXHLevel0X 3 4 3 5" xfId="41036"/>
    <cellStyle name="SAPBEXHLevel0X 3 4 3 5 2" xfId="41037"/>
    <cellStyle name="SAPBEXHLevel0X 3 4 3 6" xfId="41038"/>
    <cellStyle name="SAPBEXHLevel0X 3 4 4" xfId="41039"/>
    <cellStyle name="SAPBEXHLevel0X 3 4 4 2" xfId="41040"/>
    <cellStyle name="SAPBEXHLevel0X 3 4 4 2 2" xfId="41041"/>
    <cellStyle name="SAPBEXHLevel0X 3 4 4 2 2 2" xfId="41042"/>
    <cellStyle name="SAPBEXHLevel0X 3 4 4 2 3" xfId="41043"/>
    <cellStyle name="SAPBEXHLevel0X 3 4 4 3" xfId="41044"/>
    <cellStyle name="SAPBEXHLevel0X 3 4 4 3 2" xfId="41045"/>
    <cellStyle name="SAPBEXHLevel0X 3 4 4 3 2 2" xfId="41046"/>
    <cellStyle name="SAPBEXHLevel0X 3 4 4 3 3" xfId="41047"/>
    <cellStyle name="SAPBEXHLevel0X 3 4 4 4" xfId="41048"/>
    <cellStyle name="SAPBEXHLevel0X 3 4 4 4 2" xfId="41049"/>
    <cellStyle name="SAPBEXHLevel0X 3 4 4 5" xfId="41050"/>
    <cellStyle name="SAPBEXHLevel0X 3 4 4 5 2" xfId="41051"/>
    <cellStyle name="SAPBEXHLevel0X 3 4 4 6" xfId="41052"/>
    <cellStyle name="SAPBEXHLevel0X 3 4 5" xfId="41053"/>
    <cellStyle name="SAPBEXHLevel0X 3 4 5 2" xfId="41054"/>
    <cellStyle name="SAPBEXHLevel0X 3 4 5 2 2" xfId="41055"/>
    <cellStyle name="SAPBEXHLevel0X 3 4 5 2 3" xfId="41056"/>
    <cellStyle name="SAPBEXHLevel0X 3 4 5 3" xfId="41057"/>
    <cellStyle name="SAPBEXHLevel0X 3 4 5 4" xfId="41058"/>
    <cellStyle name="SAPBEXHLevel0X 3 4 6" xfId="41059"/>
    <cellStyle name="SAPBEXHLevel0X 3 4 6 2" xfId="41060"/>
    <cellStyle name="SAPBEXHLevel0X 3 4 6 2 2" xfId="41061"/>
    <cellStyle name="SAPBEXHLevel0X 3 4 6 2 3" xfId="41062"/>
    <cellStyle name="SAPBEXHLevel0X 3 4 6 3" xfId="41063"/>
    <cellStyle name="SAPBEXHLevel0X 3 4 6 4" xfId="41064"/>
    <cellStyle name="SAPBEXHLevel0X 3 4 7" xfId="41065"/>
    <cellStyle name="SAPBEXHLevel0X 3 4 7 2" xfId="41066"/>
    <cellStyle name="SAPBEXHLevel0X 3 4 7 3" xfId="41067"/>
    <cellStyle name="SAPBEXHLevel0X 3 4 8" xfId="41068"/>
    <cellStyle name="SAPBEXHLevel0X 3 4 9" xfId="41069"/>
    <cellStyle name="SAPBEXHLevel0X 3 4_Other Benefits Allocation %" xfId="41070"/>
    <cellStyle name="SAPBEXHLevel0X 3 5" xfId="41071"/>
    <cellStyle name="SAPBEXHLevel0X 3 5 2" xfId="41072"/>
    <cellStyle name="SAPBEXHLevel0X 3 5 2 2" xfId="41073"/>
    <cellStyle name="SAPBEXHLevel0X 3 5 2 3" xfId="41074"/>
    <cellStyle name="SAPBEXHLevel0X 3 5 3" xfId="41075"/>
    <cellStyle name="SAPBEXHLevel0X 3 5 4" xfId="41076"/>
    <cellStyle name="SAPBEXHLevel0X 3 6" xfId="41077"/>
    <cellStyle name="SAPBEXHLevel0X 3 6 2" xfId="41078"/>
    <cellStyle name="SAPBEXHLevel0X 3 6 2 2" xfId="41079"/>
    <cellStyle name="SAPBEXHLevel0X 3 6 2 2 2" xfId="41080"/>
    <cellStyle name="SAPBEXHLevel0X 3 6 2 2 2 2" xfId="41081"/>
    <cellStyle name="SAPBEXHLevel0X 3 6 2 2 3" xfId="41082"/>
    <cellStyle name="SAPBEXHLevel0X 3 6 2 3" xfId="41083"/>
    <cellStyle name="SAPBEXHLevel0X 3 6 2 3 2" xfId="41084"/>
    <cellStyle name="SAPBEXHLevel0X 3 6 2 3 2 2" xfId="41085"/>
    <cellStyle name="SAPBEXHLevel0X 3 6 2 3 3" xfId="41086"/>
    <cellStyle name="SAPBEXHLevel0X 3 6 2 4" xfId="41087"/>
    <cellStyle name="SAPBEXHLevel0X 3 6 2 4 2" xfId="41088"/>
    <cellStyle name="SAPBEXHLevel0X 3 6 2 5" xfId="41089"/>
    <cellStyle name="SAPBEXHLevel0X 3 6 2 5 2" xfId="41090"/>
    <cellStyle name="SAPBEXHLevel0X 3 6 2 6" xfId="41091"/>
    <cellStyle name="SAPBEXHLevel0X 3 6 3" xfId="41092"/>
    <cellStyle name="SAPBEXHLevel0X 3 6 3 2" xfId="41093"/>
    <cellStyle name="SAPBEXHLevel0X 3 6 3 2 2" xfId="41094"/>
    <cellStyle name="SAPBEXHLevel0X 3 6 3 2 2 2" xfId="41095"/>
    <cellStyle name="SAPBEXHLevel0X 3 6 3 2 3" xfId="41096"/>
    <cellStyle name="SAPBEXHLevel0X 3 6 3 3" xfId="41097"/>
    <cellStyle name="SAPBEXHLevel0X 3 6 3 3 2" xfId="41098"/>
    <cellStyle name="SAPBEXHLevel0X 3 6 3 3 2 2" xfId="41099"/>
    <cellStyle name="SAPBEXHLevel0X 3 6 3 3 3" xfId="41100"/>
    <cellStyle name="SAPBEXHLevel0X 3 6 3 4" xfId="41101"/>
    <cellStyle name="SAPBEXHLevel0X 3 6 3 4 2" xfId="41102"/>
    <cellStyle name="SAPBEXHLevel0X 3 6 3 5" xfId="41103"/>
    <cellStyle name="SAPBEXHLevel0X 3 6 3 5 2" xfId="41104"/>
    <cellStyle name="SAPBEXHLevel0X 3 6 3 6" xfId="41105"/>
    <cellStyle name="SAPBEXHLevel0X 3 6 4" xfId="41106"/>
    <cellStyle name="SAPBEXHLevel0X 3 6 4 2" xfId="41107"/>
    <cellStyle name="SAPBEXHLevel0X 3 6 4 2 2" xfId="41108"/>
    <cellStyle name="SAPBEXHLevel0X 3 6 4 3" xfId="41109"/>
    <cellStyle name="SAPBEXHLevel0X 3 6 5" xfId="41110"/>
    <cellStyle name="SAPBEXHLevel0X 3 6 5 2" xfId="41111"/>
    <cellStyle name="SAPBEXHLevel0X 3 6 5 2 2" xfId="41112"/>
    <cellStyle name="SAPBEXHLevel0X 3 6 5 3" xfId="41113"/>
    <cellStyle name="SAPBEXHLevel0X 3 6 6" xfId="41114"/>
    <cellStyle name="SAPBEXHLevel0X 3 6 6 2" xfId="41115"/>
    <cellStyle name="SAPBEXHLevel0X 3 6 7" xfId="41116"/>
    <cellStyle name="SAPBEXHLevel0X 3 6 7 2" xfId="41117"/>
    <cellStyle name="SAPBEXHLevel0X 3 6 8" xfId="41118"/>
    <cellStyle name="SAPBEXHLevel0X 3 6_Other Benefits Allocation %" xfId="41119"/>
    <cellStyle name="SAPBEXHLevel0X 3 7" xfId="41120"/>
    <cellStyle name="SAPBEXHLevel0X 3 7 2" xfId="41121"/>
    <cellStyle name="SAPBEXHLevel0X 3 7 2 2" xfId="41122"/>
    <cellStyle name="SAPBEXHLevel0X 3 7 2 3" xfId="41123"/>
    <cellStyle name="SAPBEXHLevel0X 3 7 3" xfId="41124"/>
    <cellStyle name="SAPBEXHLevel0X 3 7 4" xfId="41125"/>
    <cellStyle name="SAPBEXHLevel0X 3 8" xfId="41126"/>
    <cellStyle name="SAPBEXHLevel0X 3 8 2" xfId="41127"/>
    <cellStyle name="SAPBEXHLevel0X 3 8 2 2" xfId="41128"/>
    <cellStyle name="SAPBEXHLevel0X 3 8 2 3" xfId="41129"/>
    <cellStyle name="SAPBEXHLevel0X 3 8 3" xfId="41130"/>
    <cellStyle name="SAPBEXHLevel0X 3 8 4" xfId="41131"/>
    <cellStyle name="SAPBEXHLevel0X 3 9" xfId="41132"/>
    <cellStyle name="SAPBEXHLevel0X 3 9 2" xfId="41133"/>
    <cellStyle name="SAPBEXHLevel0X 3 9 2 2" xfId="41134"/>
    <cellStyle name="SAPBEXHLevel0X 3 9 2 3" xfId="41135"/>
    <cellStyle name="SAPBEXHLevel0X 3 9 3" xfId="41136"/>
    <cellStyle name="SAPBEXHLevel0X 3 9 4" xfId="41137"/>
    <cellStyle name="SAPBEXHLevel0X 3_401K Summary" xfId="41138"/>
    <cellStyle name="SAPBEXHLevel0X 30" xfId="41139"/>
    <cellStyle name="SAPBEXHLevel0X 30 2" xfId="41140"/>
    <cellStyle name="SAPBEXHLevel0X 31" xfId="41141"/>
    <cellStyle name="SAPBEXHLevel0X 31 2" xfId="41142"/>
    <cellStyle name="SAPBEXHLevel0X 32" xfId="41143"/>
    <cellStyle name="SAPBEXHLevel0X 32 2" xfId="41144"/>
    <cellStyle name="SAPBEXHLevel0X 33" xfId="41145"/>
    <cellStyle name="SAPBEXHLevel0X 33 2" xfId="41146"/>
    <cellStyle name="SAPBEXHLevel0X 34" xfId="41147"/>
    <cellStyle name="SAPBEXHLevel0X 34 2" xfId="41148"/>
    <cellStyle name="SAPBEXHLevel0X 35" xfId="41149"/>
    <cellStyle name="SAPBEXHLevel0X 36" xfId="41150"/>
    <cellStyle name="SAPBEXHLevel0X 37" xfId="41151"/>
    <cellStyle name="SAPBEXHLevel0X 38" xfId="41152"/>
    <cellStyle name="SAPBEXHLevel0X 39" xfId="41153"/>
    <cellStyle name="SAPBEXHLevel0X 4" xfId="41154"/>
    <cellStyle name="SAPBEXHLevel0X 4 10" xfId="41155"/>
    <cellStyle name="SAPBEXHLevel0X 4 10 2" xfId="41156"/>
    <cellStyle name="SAPBEXHLevel0X 4 10 2 2" xfId="41157"/>
    <cellStyle name="SAPBEXHLevel0X 4 10 3" xfId="41158"/>
    <cellStyle name="SAPBEXHLevel0X 4 11" xfId="41159"/>
    <cellStyle name="SAPBEXHLevel0X 4 11 2" xfId="41160"/>
    <cellStyle name="SAPBEXHLevel0X 4 11 2 2" xfId="41161"/>
    <cellStyle name="SAPBEXHLevel0X 4 11 3" xfId="41162"/>
    <cellStyle name="SAPBEXHLevel0X 4 12" xfId="41163"/>
    <cellStyle name="SAPBEXHLevel0X 4 13" xfId="63392"/>
    <cellStyle name="SAPBEXHLevel0X 4 2" xfId="41164"/>
    <cellStyle name="SAPBEXHLevel0X 4 2 2" xfId="41165"/>
    <cellStyle name="SAPBEXHLevel0X 4 2 2 2" xfId="41166"/>
    <cellStyle name="SAPBEXHLevel0X 4 2 2 2 2" xfId="41167"/>
    <cellStyle name="SAPBEXHLevel0X 4 2 2 2 2 2" xfId="41168"/>
    <cellStyle name="SAPBEXHLevel0X 4 2 2 2 2 2 2" xfId="41169"/>
    <cellStyle name="SAPBEXHLevel0X 4 2 2 2 2 3" xfId="41170"/>
    <cellStyle name="SAPBEXHLevel0X 4 2 2 2 3" xfId="41171"/>
    <cellStyle name="SAPBEXHLevel0X 4 2 2 2 3 2" xfId="41172"/>
    <cellStyle name="SAPBEXHLevel0X 4 2 2 2 3 2 2" xfId="41173"/>
    <cellStyle name="SAPBEXHLevel0X 4 2 2 2 3 3" xfId="41174"/>
    <cellStyle name="SAPBEXHLevel0X 4 2 2 2 4" xfId="41175"/>
    <cellStyle name="SAPBEXHLevel0X 4 2 2 2 4 2" xfId="41176"/>
    <cellStyle name="SAPBEXHLevel0X 4 2 2 2 5" xfId="41177"/>
    <cellStyle name="SAPBEXHLevel0X 4 2 2 2 5 2" xfId="41178"/>
    <cellStyle name="SAPBEXHLevel0X 4 2 2 2 6" xfId="41179"/>
    <cellStyle name="SAPBEXHLevel0X 4 2 2 3" xfId="41180"/>
    <cellStyle name="SAPBEXHLevel0X 4 2 2 3 2" xfId="41181"/>
    <cellStyle name="SAPBEXHLevel0X 4 2 2 3 2 2" xfId="41182"/>
    <cellStyle name="SAPBEXHLevel0X 4 2 2 3 2 2 2" xfId="41183"/>
    <cellStyle name="SAPBEXHLevel0X 4 2 2 3 2 3" xfId="41184"/>
    <cellStyle name="SAPBEXHLevel0X 4 2 2 3 3" xfId="41185"/>
    <cellStyle name="SAPBEXHLevel0X 4 2 2 3 3 2" xfId="41186"/>
    <cellStyle name="SAPBEXHLevel0X 4 2 2 3 3 2 2" xfId="41187"/>
    <cellStyle name="SAPBEXHLevel0X 4 2 2 3 3 3" xfId="41188"/>
    <cellStyle name="SAPBEXHLevel0X 4 2 2 3 4" xfId="41189"/>
    <cellStyle name="SAPBEXHLevel0X 4 2 2 3 4 2" xfId="41190"/>
    <cellStyle name="SAPBEXHLevel0X 4 2 2 3 5" xfId="41191"/>
    <cellStyle name="SAPBEXHLevel0X 4 2 2 3 5 2" xfId="41192"/>
    <cellStyle name="SAPBEXHLevel0X 4 2 2 3 6" xfId="41193"/>
    <cellStyle name="SAPBEXHLevel0X 4 2 2 4" xfId="41194"/>
    <cellStyle name="SAPBEXHLevel0X 4 2 2 4 2" xfId="41195"/>
    <cellStyle name="SAPBEXHLevel0X 4 2 2 4 2 2" xfId="41196"/>
    <cellStyle name="SAPBEXHLevel0X 4 2 2 4 3" xfId="41197"/>
    <cellStyle name="SAPBEXHLevel0X 4 2 2 5" xfId="41198"/>
    <cellStyle name="SAPBEXHLevel0X 4 2 2 5 2" xfId="41199"/>
    <cellStyle name="SAPBEXHLevel0X 4 2 2 5 2 2" xfId="41200"/>
    <cellStyle name="SAPBEXHLevel0X 4 2 2 5 3" xfId="41201"/>
    <cellStyle name="SAPBEXHLevel0X 4 2 2 6" xfId="41202"/>
    <cellStyle name="SAPBEXHLevel0X 4 2 2 6 2" xfId="41203"/>
    <cellStyle name="SAPBEXHLevel0X 4 2 2 7" xfId="41204"/>
    <cellStyle name="SAPBEXHLevel0X 4 2 2 7 2" xfId="41205"/>
    <cellStyle name="SAPBEXHLevel0X 4 2 2 8" xfId="41206"/>
    <cellStyle name="SAPBEXHLevel0X 4 2 2 9" xfId="63394"/>
    <cellStyle name="SAPBEXHLevel0X 4 2 2_Other Benefits Allocation %" xfId="41207"/>
    <cellStyle name="SAPBEXHLevel0X 4 2 3" xfId="41208"/>
    <cellStyle name="SAPBEXHLevel0X 4 2 3 2" xfId="41209"/>
    <cellStyle name="SAPBEXHLevel0X 4 2 3 2 2" xfId="41210"/>
    <cellStyle name="SAPBEXHLevel0X 4 2 3 3" xfId="41211"/>
    <cellStyle name="SAPBEXHLevel0X 4 2 4" xfId="41212"/>
    <cellStyle name="SAPBEXHLevel0X 4 2 5" xfId="63393"/>
    <cellStyle name="SAPBEXHLevel0X 4 2_Other Benefits Allocation %" xfId="41213"/>
    <cellStyle name="SAPBEXHLevel0X 4 3" xfId="41214"/>
    <cellStyle name="SAPBEXHLevel0X 4 3 2" xfId="41215"/>
    <cellStyle name="SAPBEXHLevel0X 4 3 2 2" xfId="41216"/>
    <cellStyle name="SAPBEXHLevel0X 4 3 2 2 2" xfId="41217"/>
    <cellStyle name="SAPBEXHLevel0X 4 3 2 2 2 2" xfId="41218"/>
    <cellStyle name="SAPBEXHLevel0X 4 3 2 2 2 2 2" xfId="41219"/>
    <cellStyle name="SAPBEXHLevel0X 4 3 2 2 2 3" xfId="41220"/>
    <cellStyle name="SAPBEXHLevel0X 4 3 2 2 3" xfId="41221"/>
    <cellStyle name="SAPBEXHLevel0X 4 3 2 2 3 2" xfId="41222"/>
    <cellStyle name="SAPBEXHLevel0X 4 3 2 2 3 2 2" xfId="41223"/>
    <cellStyle name="SAPBEXHLevel0X 4 3 2 2 3 3" xfId="41224"/>
    <cellStyle name="SAPBEXHLevel0X 4 3 2 2 4" xfId="41225"/>
    <cellStyle name="SAPBEXHLevel0X 4 3 2 2 4 2" xfId="41226"/>
    <cellStyle name="SAPBEXHLevel0X 4 3 2 2 5" xfId="41227"/>
    <cellStyle name="SAPBEXHLevel0X 4 3 2 2 5 2" xfId="41228"/>
    <cellStyle name="SAPBEXHLevel0X 4 3 2 2 6" xfId="41229"/>
    <cellStyle name="SAPBEXHLevel0X 4 3 2 3" xfId="41230"/>
    <cellStyle name="SAPBEXHLevel0X 4 3 2 3 2" xfId="41231"/>
    <cellStyle name="SAPBEXHLevel0X 4 3 2 3 2 2" xfId="41232"/>
    <cellStyle name="SAPBEXHLevel0X 4 3 2 3 2 2 2" xfId="41233"/>
    <cellStyle name="SAPBEXHLevel0X 4 3 2 3 2 3" xfId="41234"/>
    <cellStyle name="SAPBEXHLevel0X 4 3 2 3 3" xfId="41235"/>
    <cellStyle name="SAPBEXHLevel0X 4 3 2 3 3 2" xfId="41236"/>
    <cellStyle name="SAPBEXHLevel0X 4 3 2 3 3 2 2" xfId="41237"/>
    <cellStyle name="SAPBEXHLevel0X 4 3 2 3 3 3" xfId="41238"/>
    <cellStyle name="SAPBEXHLevel0X 4 3 2 3 4" xfId="41239"/>
    <cellStyle name="SAPBEXHLevel0X 4 3 2 3 4 2" xfId="41240"/>
    <cellStyle name="SAPBEXHLevel0X 4 3 2 3 5" xfId="41241"/>
    <cellStyle name="SAPBEXHLevel0X 4 3 2 3 5 2" xfId="41242"/>
    <cellStyle name="SAPBEXHLevel0X 4 3 2 3 6" xfId="41243"/>
    <cellStyle name="SAPBEXHLevel0X 4 3 2 4" xfId="41244"/>
    <cellStyle name="SAPBEXHLevel0X 4 3 2 4 2" xfId="41245"/>
    <cellStyle name="SAPBEXHLevel0X 4 3 2 4 2 2" xfId="41246"/>
    <cellStyle name="SAPBEXHLevel0X 4 3 2 4 3" xfId="41247"/>
    <cellStyle name="SAPBEXHLevel0X 4 3 2 5" xfId="41248"/>
    <cellStyle name="SAPBEXHLevel0X 4 3 2 5 2" xfId="41249"/>
    <cellStyle name="SAPBEXHLevel0X 4 3 2 5 2 2" xfId="41250"/>
    <cellStyle name="SAPBEXHLevel0X 4 3 2 5 3" xfId="41251"/>
    <cellStyle name="SAPBEXHLevel0X 4 3 2 6" xfId="41252"/>
    <cellStyle name="SAPBEXHLevel0X 4 3 2 6 2" xfId="41253"/>
    <cellStyle name="SAPBEXHLevel0X 4 3 2 7" xfId="41254"/>
    <cellStyle name="SAPBEXHLevel0X 4 3 2 7 2" xfId="41255"/>
    <cellStyle name="SAPBEXHLevel0X 4 3 2 8" xfId="41256"/>
    <cellStyle name="SAPBEXHLevel0X 4 3 2_Other Benefits Allocation %" xfId="41257"/>
    <cellStyle name="SAPBEXHLevel0X 4 3 3" xfId="41258"/>
    <cellStyle name="SAPBEXHLevel0X 4 3 3 2" xfId="41259"/>
    <cellStyle name="SAPBEXHLevel0X 4 3 3 2 2" xfId="41260"/>
    <cellStyle name="SAPBEXHLevel0X 4 3 3 3" xfId="41261"/>
    <cellStyle name="SAPBEXHLevel0X 4 3 4" xfId="41262"/>
    <cellStyle name="SAPBEXHLevel0X 4 3 5" xfId="63395"/>
    <cellStyle name="SAPBEXHLevel0X 4 3_Other Benefits Allocation %" xfId="41263"/>
    <cellStyle name="SAPBEXHLevel0X 4 4" xfId="41264"/>
    <cellStyle name="SAPBEXHLevel0X 4 4 2" xfId="41265"/>
    <cellStyle name="SAPBEXHLevel0X 4 4 2 2" xfId="41266"/>
    <cellStyle name="SAPBEXHLevel0X 4 4 2 3" xfId="41267"/>
    <cellStyle name="SAPBEXHLevel0X 4 4 3" xfId="41268"/>
    <cellStyle name="SAPBEXHLevel0X 4 4 4" xfId="41269"/>
    <cellStyle name="SAPBEXHLevel0X 4 4_Other Benefits Allocation %" xfId="41270"/>
    <cellStyle name="SAPBEXHLevel0X 4 5" xfId="41271"/>
    <cellStyle name="SAPBEXHLevel0X 4 5 2" xfId="41272"/>
    <cellStyle name="SAPBEXHLevel0X 4 5 2 2" xfId="41273"/>
    <cellStyle name="SAPBEXHLevel0X 4 5 2 2 2" xfId="41274"/>
    <cellStyle name="SAPBEXHLevel0X 4 5 2 2 2 2" xfId="41275"/>
    <cellStyle name="SAPBEXHLevel0X 4 5 2 2 3" xfId="41276"/>
    <cellStyle name="SAPBEXHLevel0X 4 5 2 3" xfId="41277"/>
    <cellStyle name="SAPBEXHLevel0X 4 5 2 3 2" xfId="41278"/>
    <cellStyle name="SAPBEXHLevel0X 4 5 2 3 2 2" xfId="41279"/>
    <cellStyle name="SAPBEXHLevel0X 4 5 2 3 3" xfId="41280"/>
    <cellStyle name="SAPBEXHLevel0X 4 5 2 4" xfId="41281"/>
    <cellStyle name="SAPBEXHLevel0X 4 5 2 4 2" xfId="41282"/>
    <cellStyle name="SAPBEXHLevel0X 4 5 2 5" xfId="41283"/>
    <cellStyle name="SAPBEXHLevel0X 4 5 2 5 2" xfId="41284"/>
    <cellStyle name="SAPBEXHLevel0X 4 5 2 6" xfId="41285"/>
    <cellStyle name="SAPBEXHLevel0X 4 5 3" xfId="41286"/>
    <cellStyle name="SAPBEXHLevel0X 4 5 3 2" xfId="41287"/>
    <cellStyle name="SAPBEXHLevel0X 4 5 3 2 2" xfId="41288"/>
    <cellStyle name="SAPBEXHLevel0X 4 5 3 2 2 2" xfId="41289"/>
    <cellStyle name="SAPBEXHLevel0X 4 5 3 2 3" xfId="41290"/>
    <cellStyle name="SAPBEXHLevel0X 4 5 3 3" xfId="41291"/>
    <cellStyle name="SAPBEXHLevel0X 4 5 3 3 2" xfId="41292"/>
    <cellStyle name="SAPBEXHLevel0X 4 5 3 3 2 2" xfId="41293"/>
    <cellStyle name="SAPBEXHLevel0X 4 5 3 3 3" xfId="41294"/>
    <cellStyle name="SAPBEXHLevel0X 4 5 3 4" xfId="41295"/>
    <cellStyle name="SAPBEXHLevel0X 4 5 3 4 2" xfId="41296"/>
    <cellStyle name="SAPBEXHLevel0X 4 5 3 5" xfId="41297"/>
    <cellStyle name="SAPBEXHLevel0X 4 5 3 5 2" xfId="41298"/>
    <cellStyle name="SAPBEXHLevel0X 4 5 3 6" xfId="41299"/>
    <cellStyle name="SAPBEXHLevel0X 4 5 4" xfId="41300"/>
    <cellStyle name="SAPBEXHLevel0X 4 5 4 2" xfId="41301"/>
    <cellStyle name="SAPBEXHLevel0X 4 5 4 2 2" xfId="41302"/>
    <cellStyle name="SAPBEXHLevel0X 4 5 4 3" xfId="41303"/>
    <cellStyle name="SAPBEXHLevel0X 4 5 5" xfId="41304"/>
    <cellStyle name="SAPBEXHLevel0X 4 5 5 2" xfId="41305"/>
    <cellStyle name="SAPBEXHLevel0X 4 5 5 2 2" xfId="41306"/>
    <cellStyle name="SAPBEXHLevel0X 4 5 5 3" xfId="41307"/>
    <cellStyle name="SAPBEXHLevel0X 4 5 6" xfId="41308"/>
    <cellStyle name="SAPBEXHLevel0X 4 5 6 2" xfId="41309"/>
    <cellStyle name="SAPBEXHLevel0X 4 5 7" xfId="41310"/>
    <cellStyle name="SAPBEXHLevel0X 4 5 7 2" xfId="41311"/>
    <cellStyle name="SAPBEXHLevel0X 4 5 8" xfId="41312"/>
    <cellStyle name="SAPBEXHLevel0X 4 5_Other Benefits Allocation %" xfId="41313"/>
    <cellStyle name="SAPBEXHLevel0X 4 6" xfId="41314"/>
    <cellStyle name="SAPBEXHLevel0X 4 6 2" xfId="41315"/>
    <cellStyle name="SAPBEXHLevel0X 4 6 2 2" xfId="41316"/>
    <cellStyle name="SAPBEXHLevel0X 4 6 2 3" xfId="41317"/>
    <cellStyle name="SAPBEXHLevel0X 4 6 3" xfId="41318"/>
    <cellStyle name="SAPBEXHLevel0X 4 6 4" xfId="41319"/>
    <cellStyle name="SAPBEXHLevel0X 4 7" xfId="41320"/>
    <cellStyle name="SAPBEXHLevel0X 4 7 2" xfId="41321"/>
    <cellStyle name="SAPBEXHLevel0X 4 7 2 2" xfId="41322"/>
    <cellStyle name="SAPBEXHLevel0X 4 7 3" xfId="41323"/>
    <cellStyle name="SAPBEXHLevel0X 4 8" xfId="41324"/>
    <cellStyle name="SAPBEXHLevel0X 4 8 2" xfId="41325"/>
    <cellStyle name="SAPBEXHLevel0X 4 8 2 2" xfId="41326"/>
    <cellStyle name="SAPBEXHLevel0X 4 8 3" xfId="41327"/>
    <cellStyle name="SAPBEXHLevel0X 4 9" xfId="41328"/>
    <cellStyle name="SAPBEXHLevel0X 4 9 2" xfId="41329"/>
    <cellStyle name="SAPBEXHLevel0X 4 9 2 2" xfId="41330"/>
    <cellStyle name="SAPBEXHLevel0X 4 9 3" xfId="41331"/>
    <cellStyle name="SAPBEXHLevel0X 4_401K Summary" xfId="41332"/>
    <cellStyle name="SAPBEXHLevel0X 40" xfId="41333"/>
    <cellStyle name="SAPBEXHLevel0X 41" xfId="41334"/>
    <cellStyle name="SAPBEXHLevel0X 42" xfId="41335"/>
    <cellStyle name="SAPBEXHLevel0X 43" xfId="41336"/>
    <cellStyle name="SAPBEXHLevel0X 44" xfId="41337"/>
    <cellStyle name="SAPBEXHLevel0X 45" xfId="41338"/>
    <cellStyle name="SAPBEXHLevel0X 46" xfId="41339"/>
    <cellStyle name="SAPBEXHLevel0X 47" xfId="41340"/>
    <cellStyle name="SAPBEXHLevel0X 48" xfId="41341"/>
    <cellStyle name="SAPBEXHLevel0X 49" xfId="63382"/>
    <cellStyle name="SAPBEXHLevel0X 5" xfId="41342"/>
    <cellStyle name="SAPBEXHLevel0X 5 10" xfId="63396"/>
    <cellStyle name="SAPBEXHLevel0X 5 2" xfId="41343"/>
    <cellStyle name="SAPBEXHLevel0X 5 2 2" xfId="41344"/>
    <cellStyle name="SAPBEXHLevel0X 5 2 2 2" xfId="41345"/>
    <cellStyle name="SAPBEXHLevel0X 5 2 2 2 2" xfId="41346"/>
    <cellStyle name="SAPBEXHLevel0X 5 2 2 2 2 2" xfId="41347"/>
    <cellStyle name="SAPBEXHLevel0X 5 2 2 2 2 2 2" xfId="41348"/>
    <cellStyle name="SAPBEXHLevel0X 5 2 2 2 2 3" xfId="41349"/>
    <cellStyle name="SAPBEXHLevel0X 5 2 2 2 3" xfId="41350"/>
    <cellStyle name="SAPBEXHLevel0X 5 2 2 2 3 2" xfId="41351"/>
    <cellStyle name="SAPBEXHLevel0X 5 2 2 2 3 2 2" xfId="41352"/>
    <cellStyle name="SAPBEXHLevel0X 5 2 2 2 3 3" xfId="41353"/>
    <cellStyle name="SAPBEXHLevel0X 5 2 2 2 4" xfId="41354"/>
    <cellStyle name="SAPBEXHLevel0X 5 2 2 2 4 2" xfId="41355"/>
    <cellStyle name="SAPBEXHLevel0X 5 2 2 2 5" xfId="41356"/>
    <cellStyle name="SAPBEXHLevel0X 5 2 2 2 5 2" xfId="41357"/>
    <cellStyle name="SAPBEXHLevel0X 5 2 2 2 6" xfId="41358"/>
    <cellStyle name="SAPBEXHLevel0X 5 2 2 3" xfId="41359"/>
    <cellStyle name="SAPBEXHLevel0X 5 2 2 3 2" xfId="41360"/>
    <cellStyle name="SAPBEXHLevel0X 5 2 2 3 2 2" xfId="41361"/>
    <cellStyle name="SAPBEXHLevel0X 5 2 2 3 2 2 2" xfId="41362"/>
    <cellStyle name="SAPBEXHLevel0X 5 2 2 3 2 3" xfId="41363"/>
    <cellStyle name="SAPBEXHLevel0X 5 2 2 3 3" xfId="41364"/>
    <cellStyle name="SAPBEXHLevel0X 5 2 2 3 3 2" xfId="41365"/>
    <cellStyle name="SAPBEXHLevel0X 5 2 2 3 3 2 2" xfId="41366"/>
    <cellStyle name="SAPBEXHLevel0X 5 2 2 3 3 3" xfId="41367"/>
    <cellStyle name="SAPBEXHLevel0X 5 2 2 3 4" xfId="41368"/>
    <cellStyle name="SAPBEXHLevel0X 5 2 2 3 4 2" xfId="41369"/>
    <cellStyle name="SAPBEXHLevel0X 5 2 2 3 5" xfId="41370"/>
    <cellStyle name="SAPBEXHLevel0X 5 2 2 3 5 2" xfId="41371"/>
    <cellStyle name="SAPBEXHLevel0X 5 2 2 3 6" xfId="41372"/>
    <cellStyle name="SAPBEXHLevel0X 5 2 2 4" xfId="41373"/>
    <cellStyle name="SAPBEXHLevel0X 5 2 2 4 2" xfId="41374"/>
    <cellStyle name="SAPBEXHLevel0X 5 2 2 4 2 2" xfId="41375"/>
    <cellStyle name="SAPBEXHLevel0X 5 2 2 4 3" xfId="41376"/>
    <cellStyle name="SAPBEXHLevel0X 5 2 2 5" xfId="41377"/>
    <cellStyle name="SAPBEXHLevel0X 5 2 2 5 2" xfId="41378"/>
    <cellStyle name="SAPBEXHLevel0X 5 2 2 5 2 2" xfId="41379"/>
    <cellStyle name="SAPBEXHLevel0X 5 2 2 5 3" xfId="41380"/>
    <cellStyle name="SAPBEXHLevel0X 5 2 2 6" xfId="41381"/>
    <cellStyle name="SAPBEXHLevel0X 5 2 2 6 2" xfId="41382"/>
    <cellStyle name="SAPBEXHLevel0X 5 2 2 7" xfId="41383"/>
    <cellStyle name="SAPBEXHLevel0X 5 2 2 7 2" xfId="41384"/>
    <cellStyle name="SAPBEXHLevel0X 5 2 2 8" xfId="41385"/>
    <cellStyle name="SAPBEXHLevel0X 5 2 2_Other Benefits Allocation %" xfId="41386"/>
    <cellStyle name="SAPBEXHLevel0X 5 2 3" xfId="41387"/>
    <cellStyle name="SAPBEXHLevel0X 5 2 3 2" xfId="41388"/>
    <cellStyle name="SAPBEXHLevel0X 5 2 3 2 2" xfId="41389"/>
    <cellStyle name="SAPBEXHLevel0X 5 2 3 3" xfId="41390"/>
    <cellStyle name="SAPBEXHLevel0X 5 2 4" xfId="41391"/>
    <cellStyle name="SAPBEXHLevel0X 5 2 5" xfId="63397"/>
    <cellStyle name="SAPBEXHLevel0X 5 2_Other Benefits Allocation %" xfId="41392"/>
    <cellStyle name="SAPBEXHLevel0X 5 3" xfId="41393"/>
    <cellStyle name="SAPBEXHLevel0X 5 3 2" xfId="41394"/>
    <cellStyle name="SAPBEXHLevel0X 5 3 2 2" xfId="41395"/>
    <cellStyle name="SAPBEXHLevel0X 5 3 2 2 2" xfId="41396"/>
    <cellStyle name="SAPBEXHLevel0X 5 3 2 2 2 2" xfId="41397"/>
    <cellStyle name="SAPBEXHLevel0X 5 3 2 2 2 2 2" xfId="41398"/>
    <cellStyle name="SAPBEXHLevel0X 5 3 2 2 2 3" xfId="41399"/>
    <cellStyle name="SAPBEXHLevel0X 5 3 2 2 3" xfId="41400"/>
    <cellStyle name="SAPBEXHLevel0X 5 3 2 2 3 2" xfId="41401"/>
    <cellStyle name="SAPBEXHLevel0X 5 3 2 2 3 2 2" xfId="41402"/>
    <cellStyle name="SAPBEXHLevel0X 5 3 2 2 3 3" xfId="41403"/>
    <cellStyle name="SAPBEXHLevel0X 5 3 2 2 4" xfId="41404"/>
    <cellStyle name="SAPBEXHLevel0X 5 3 2 2 4 2" xfId="41405"/>
    <cellStyle name="SAPBEXHLevel0X 5 3 2 2 5" xfId="41406"/>
    <cellStyle name="SAPBEXHLevel0X 5 3 2 2 5 2" xfId="41407"/>
    <cellStyle name="SAPBEXHLevel0X 5 3 2 2 6" xfId="41408"/>
    <cellStyle name="SAPBEXHLevel0X 5 3 2 3" xfId="41409"/>
    <cellStyle name="SAPBEXHLevel0X 5 3 2 3 2" xfId="41410"/>
    <cellStyle name="SAPBEXHLevel0X 5 3 2 3 2 2" xfId="41411"/>
    <cellStyle name="SAPBEXHLevel0X 5 3 2 3 2 2 2" xfId="41412"/>
    <cellStyle name="SAPBEXHLevel0X 5 3 2 3 2 3" xfId="41413"/>
    <cellStyle name="SAPBEXHLevel0X 5 3 2 3 3" xfId="41414"/>
    <cellStyle name="SAPBEXHLevel0X 5 3 2 3 3 2" xfId="41415"/>
    <cellStyle name="SAPBEXHLevel0X 5 3 2 3 3 2 2" xfId="41416"/>
    <cellStyle name="SAPBEXHLevel0X 5 3 2 3 3 3" xfId="41417"/>
    <cellStyle name="SAPBEXHLevel0X 5 3 2 3 4" xfId="41418"/>
    <cellStyle name="SAPBEXHLevel0X 5 3 2 3 4 2" xfId="41419"/>
    <cellStyle name="SAPBEXHLevel0X 5 3 2 3 5" xfId="41420"/>
    <cellStyle name="SAPBEXHLevel0X 5 3 2 3 5 2" xfId="41421"/>
    <cellStyle name="SAPBEXHLevel0X 5 3 2 3 6" xfId="41422"/>
    <cellStyle name="SAPBEXHLevel0X 5 3 2 4" xfId="41423"/>
    <cellStyle name="SAPBEXHLevel0X 5 3 2 4 2" xfId="41424"/>
    <cellStyle name="SAPBEXHLevel0X 5 3 2 4 2 2" xfId="41425"/>
    <cellStyle name="SAPBEXHLevel0X 5 3 2 4 3" xfId="41426"/>
    <cellStyle name="SAPBEXHLevel0X 5 3 2 5" xfId="41427"/>
    <cellStyle name="SAPBEXHLevel0X 5 3 2 5 2" xfId="41428"/>
    <cellStyle name="SAPBEXHLevel0X 5 3 2 5 2 2" xfId="41429"/>
    <cellStyle name="SAPBEXHLevel0X 5 3 2 5 3" xfId="41430"/>
    <cellStyle name="SAPBEXHLevel0X 5 3 2 6" xfId="41431"/>
    <cellStyle name="SAPBEXHLevel0X 5 3 2 6 2" xfId="41432"/>
    <cellStyle name="SAPBEXHLevel0X 5 3 2 7" xfId="41433"/>
    <cellStyle name="SAPBEXHLevel0X 5 3 2 7 2" xfId="41434"/>
    <cellStyle name="SAPBEXHLevel0X 5 3 2 8" xfId="41435"/>
    <cellStyle name="SAPBEXHLevel0X 5 3 2_Other Benefits Allocation %" xfId="41436"/>
    <cellStyle name="SAPBEXHLevel0X 5 3 3" xfId="41437"/>
    <cellStyle name="SAPBEXHLevel0X 5 3 3 2" xfId="41438"/>
    <cellStyle name="SAPBEXHLevel0X 5 3 3 2 2" xfId="41439"/>
    <cellStyle name="SAPBEXHLevel0X 5 3 3 3" xfId="41440"/>
    <cellStyle name="SAPBEXHLevel0X 5 3 4" xfId="41441"/>
    <cellStyle name="SAPBEXHLevel0X 5 3_Other Benefits Allocation %" xfId="41442"/>
    <cellStyle name="SAPBEXHLevel0X 5 4" xfId="41443"/>
    <cellStyle name="SAPBEXHLevel0X 5 4 2" xfId="41444"/>
    <cellStyle name="SAPBEXHLevel0X 5 4 2 2" xfId="41445"/>
    <cellStyle name="SAPBEXHLevel0X 5 4 2 2 2" xfId="41446"/>
    <cellStyle name="SAPBEXHLevel0X 5 4 2 2 2 2" xfId="41447"/>
    <cellStyle name="SAPBEXHLevel0X 5 4 2 2 3" xfId="41448"/>
    <cellStyle name="SAPBEXHLevel0X 5 4 2 3" xfId="41449"/>
    <cellStyle name="SAPBEXHLevel0X 5 4 2 3 2" xfId="41450"/>
    <cellStyle name="SAPBEXHLevel0X 5 4 2 3 2 2" xfId="41451"/>
    <cellStyle name="SAPBEXHLevel0X 5 4 2 3 3" xfId="41452"/>
    <cellStyle name="SAPBEXHLevel0X 5 4 2 4" xfId="41453"/>
    <cellStyle name="SAPBEXHLevel0X 5 4 2 4 2" xfId="41454"/>
    <cellStyle name="SAPBEXHLevel0X 5 4 2 5" xfId="41455"/>
    <cellStyle name="SAPBEXHLevel0X 5 4 2 5 2" xfId="41456"/>
    <cellStyle name="SAPBEXHLevel0X 5 4 2 6" xfId="41457"/>
    <cellStyle name="SAPBEXHLevel0X 5 4 3" xfId="41458"/>
    <cellStyle name="SAPBEXHLevel0X 5 4 3 2" xfId="41459"/>
    <cellStyle name="SAPBEXHLevel0X 5 4 3 2 2" xfId="41460"/>
    <cellStyle name="SAPBEXHLevel0X 5 4 3 2 2 2" xfId="41461"/>
    <cellStyle name="SAPBEXHLevel0X 5 4 3 2 3" xfId="41462"/>
    <cellStyle name="SAPBEXHLevel0X 5 4 3 3" xfId="41463"/>
    <cellStyle name="SAPBEXHLevel0X 5 4 3 3 2" xfId="41464"/>
    <cellStyle name="SAPBEXHLevel0X 5 4 3 3 2 2" xfId="41465"/>
    <cellStyle name="SAPBEXHLevel0X 5 4 3 3 3" xfId="41466"/>
    <cellStyle name="SAPBEXHLevel0X 5 4 3 4" xfId="41467"/>
    <cellStyle name="SAPBEXHLevel0X 5 4 3 4 2" xfId="41468"/>
    <cellStyle name="SAPBEXHLevel0X 5 4 3 5" xfId="41469"/>
    <cellStyle name="SAPBEXHLevel0X 5 4 3 5 2" xfId="41470"/>
    <cellStyle name="SAPBEXHLevel0X 5 4 3 6" xfId="41471"/>
    <cellStyle name="SAPBEXHLevel0X 5 4 4" xfId="41472"/>
    <cellStyle name="SAPBEXHLevel0X 5 4 4 2" xfId="41473"/>
    <cellStyle name="SAPBEXHLevel0X 5 4 4 2 2" xfId="41474"/>
    <cellStyle name="SAPBEXHLevel0X 5 4 4 3" xfId="41475"/>
    <cellStyle name="SAPBEXHLevel0X 5 4 5" xfId="41476"/>
    <cellStyle name="SAPBEXHLevel0X 5 4 5 2" xfId="41477"/>
    <cellStyle name="SAPBEXHLevel0X 5 4 5 2 2" xfId="41478"/>
    <cellStyle name="SAPBEXHLevel0X 5 4 5 3" xfId="41479"/>
    <cellStyle name="SAPBEXHLevel0X 5 4 6" xfId="41480"/>
    <cellStyle name="SAPBEXHLevel0X 5 4 6 2" xfId="41481"/>
    <cellStyle name="SAPBEXHLevel0X 5 4 7" xfId="41482"/>
    <cellStyle name="SAPBEXHLevel0X 5 4 7 2" xfId="41483"/>
    <cellStyle name="SAPBEXHLevel0X 5 4 8" xfId="41484"/>
    <cellStyle name="SAPBEXHLevel0X 5 4_Other Benefits Allocation %" xfId="41485"/>
    <cellStyle name="SAPBEXHLevel0X 5 5" xfId="41486"/>
    <cellStyle name="SAPBEXHLevel0X 5 5 2" xfId="41487"/>
    <cellStyle name="SAPBEXHLevel0X 5 5 2 2" xfId="41488"/>
    <cellStyle name="SAPBEXHLevel0X 5 5 2 3" xfId="41489"/>
    <cellStyle name="SAPBEXHLevel0X 5 5 3" xfId="41490"/>
    <cellStyle name="SAPBEXHLevel0X 5 5 4" xfId="41491"/>
    <cellStyle name="SAPBEXHLevel0X 5 6" xfId="41492"/>
    <cellStyle name="SAPBEXHLevel0X 5 6 2" xfId="41493"/>
    <cellStyle name="SAPBEXHLevel0X 5 6 2 2" xfId="41494"/>
    <cellStyle name="SAPBEXHLevel0X 5 6 2 3" xfId="41495"/>
    <cellStyle name="SAPBEXHLevel0X 5 6 3" xfId="41496"/>
    <cellStyle name="SAPBEXHLevel0X 5 6 4" xfId="41497"/>
    <cellStyle name="SAPBEXHLevel0X 5 7" xfId="41498"/>
    <cellStyle name="SAPBEXHLevel0X 5 7 2" xfId="41499"/>
    <cellStyle name="SAPBEXHLevel0X 5 7 3" xfId="41500"/>
    <cellStyle name="SAPBEXHLevel0X 5 8" xfId="41501"/>
    <cellStyle name="SAPBEXHLevel0X 5 9" xfId="41502"/>
    <cellStyle name="SAPBEXHLevel0X 5_401K Summary" xfId="41503"/>
    <cellStyle name="SAPBEXHLevel0X 6" xfId="41504"/>
    <cellStyle name="SAPBEXHLevel0X 6 10" xfId="63398"/>
    <cellStyle name="SAPBEXHLevel0X 6 2" xfId="41505"/>
    <cellStyle name="SAPBEXHLevel0X 6 2 2" xfId="41506"/>
    <cellStyle name="SAPBEXHLevel0X 6 2 2 2" xfId="41507"/>
    <cellStyle name="SAPBEXHLevel0X 6 2 2 2 2" xfId="41508"/>
    <cellStyle name="SAPBEXHLevel0X 6 2 2 2 2 2" xfId="41509"/>
    <cellStyle name="SAPBEXHLevel0X 6 2 2 2 2 2 2" xfId="41510"/>
    <cellStyle name="SAPBEXHLevel0X 6 2 2 2 2 3" xfId="41511"/>
    <cellStyle name="SAPBEXHLevel0X 6 2 2 2 3" xfId="41512"/>
    <cellStyle name="SAPBEXHLevel0X 6 2 2 2 3 2" xfId="41513"/>
    <cellStyle name="SAPBEXHLevel0X 6 2 2 2 3 2 2" xfId="41514"/>
    <cellStyle name="SAPBEXHLevel0X 6 2 2 2 3 3" xfId="41515"/>
    <cellStyle name="SAPBEXHLevel0X 6 2 2 2 4" xfId="41516"/>
    <cellStyle name="SAPBEXHLevel0X 6 2 2 2 4 2" xfId="41517"/>
    <cellStyle name="SAPBEXHLevel0X 6 2 2 2 5" xfId="41518"/>
    <cellStyle name="SAPBEXHLevel0X 6 2 2 2 5 2" xfId="41519"/>
    <cellStyle name="SAPBEXHLevel0X 6 2 2 2 6" xfId="41520"/>
    <cellStyle name="SAPBEXHLevel0X 6 2 2 3" xfId="41521"/>
    <cellStyle name="SAPBEXHLevel0X 6 2 2 3 2" xfId="41522"/>
    <cellStyle name="SAPBEXHLevel0X 6 2 2 3 2 2" xfId="41523"/>
    <cellStyle name="SAPBEXHLevel0X 6 2 2 3 2 2 2" xfId="41524"/>
    <cellStyle name="SAPBEXHLevel0X 6 2 2 3 2 3" xfId="41525"/>
    <cellStyle name="SAPBEXHLevel0X 6 2 2 3 3" xfId="41526"/>
    <cellStyle name="SAPBEXHLevel0X 6 2 2 3 3 2" xfId="41527"/>
    <cellStyle name="SAPBEXHLevel0X 6 2 2 3 3 2 2" xfId="41528"/>
    <cellStyle name="SAPBEXHLevel0X 6 2 2 3 3 3" xfId="41529"/>
    <cellStyle name="SAPBEXHLevel0X 6 2 2 3 4" xfId="41530"/>
    <cellStyle name="SAPBEXHLevel0X 6 2 2 3 4 2" xfId="41531"/>
    <cellStyle name="SAPBEXHLevel0X 6 2 2 3 5" xfId="41532"/>
    <cellStyle name="SAPBEXHLevel0X 6 2 2 3 5 2" xfId="41533"/>
    <cellStyle name="SAPBEXHLevel0X 6 2 2 3 6" xfId="41534"/>
    <cellStyle name="SAPBEXHLevel0X 6 2 2 4" xfId="41535"/>
    <cellStyle name="SAPBEXHLevel0X 6 2 2 4 2" xfId="41536"/>
    <cellStyle name="SAPBEXHLevel0X 6 2 2 4 2 2" xfId="41537"/>
    <cellStyle name="SAPBEXHLevel0X 6 2 2 4 3" xfId="41538"/>
    <cellStyle name="SAPBEXHLevel0X 6 2 2 5" xfId="41539"/>
    <cellStyle name="SAPBEXHLevel0X 6 2 2 5 2" xfId="41540"/>
    <cellStyle name="SAPBEXHLevel0X 6 2 2 5 2 2" xfId="41541"/>
    <cellStyle name="SAPBEXHLevel0X 6 2 2 5 3" xfId="41542"/>
    <cellStyle name="SAPBEXHLevel0X 6 2 2 6" xfId="41543"/>
    <cellStyle name="SAPBEXHLevel0X 6 2 2 6 2" xfId="41544"/>
    <cellStyle name="SAPBEXHLevel0X 6 2 2 7" xfId="41545"/>
    <cellStyle name="SAPBEXHLevel0X 6 2 2 7 2" xfId="41546"/>
    <cellStyle name="SAPBEXHLevel0X 6 2 2 8" xfId="41547"/>
    <cellStyle name="SAPBEXHLevel0X 6 2 2_Other Benefits Allocation %" xfId="41548"/>
    <cellStyle name="SAPBEXHLevel0X 6 2 3" xfId="41549"/>
    <cellStyle name="SAPBEXHLevel0X 6 2 3 2" xfId="41550"/>
    <cellStyle name="SAPBEXHLevel0X 6 2 3 2 2" xfId="41551"/>
    <cellStyle name="SAPBEXHLevel0X 6 2 3 3" xfId="41552"/>
    <cellStyle name="SAPBEXHLevel0X 6 2 4" xfId="41553"/>
    <cellStyle name="SAPBEXHLevel0X 6 2_Other Benefits Allocation %" xfId="41554"/>
    <cellStyle name="SAPBEXHLevel0X 6 3" xfId="41555"/>
    <cellStyle name="SAPBEXHLevel0X 6 3 2" xfId="41556"/>
    <cellStyle name="SAPBEXHLevel0X 6 3 2 2" xfId="41557"/>
    <cellStyle name="SAPBEXHLevel0X 6 3 2 2 2" xfId="41558"/>
    <cellStyle name="SAPBEXHLevel0X 6 3 2 2 2 2" xfId="41559"/>
    <cellStyle name="SAPBEXHLevel0X 6 3 2 2 2 2 2" xfId="41560"/>
    <cellStyle name="SAPBEXHLevel0X 6 3 2 2 2 3" xfId="41561"/>
    <cellStyle name="SAPBEXHLevel0X 6 3 2 2 3" xfId="41562"/>
    <cellStyle name="SAPBEXHLevel0X 6 3 2 2 3 2" xfId="41563"/>
    <cellStyle name="SAPBEXHLevel0X 6 3 2 2 3 2 2" xfId="41564"/>
    <cellStyle name="SAPBEXHLevel0X 6 3 2 2 3 3" xfId="41565"/>
    <cellStyle name="SAPBEXHLevel0X 6 3 2 2 4" xfId="41566"/>
    <cellStyle name="SAPBEXHLevel0X 6 3 2 2 4 2" xfId="41567"/>
    <cellStyle name="SAPBEXHLevel0X 6 3 2 2 5" xfId="41568"/>
    <cellStyle name="SAPBEXHLevel0X 6 3 2 2 5 2" xfId="41569"/>
    <cellStyle name="SAPBEXHLevel0X 6 3 2 2 6" xfId="41570"/>
    <cellStyle name="SAPBEXHLevel0X 6 3 2 3" xfId="41571"/>
    <cellStyle name="SAPBEXHLevel0X 6 3 2 3 2" xfId="41572"/>
    <cellStyle name="SAPBEXHLevel0X 6 3 2 3 2 2" xfId="41573"/>
    <cellStyle name="SAPBEXHLevel0X 6 3 2 3 2 2 2" xfId="41574"/>
    <cellStyle name="SAPBEXHLevel0X 6 3 2 3 2 3" xfId="41575"/>
    <cellStyle name="SAPBEXHLevel0X 6 3 2 3 3" xfId="41576"/>
    <cellStyle name="SAPBEXHLevel0X 6 3 2 3 3 2" xfId="41577"/>
    <cellStyle name="SAPBEXHLevel0X 6 3 2 3 3 2 2" xfId="41578"/>
    <cellStyle name="SAPBEXHLevel0X 6 3 2 3 3 3" xfId="41579"/>
    <cellStyle name="SAPBEXHLevel0X 6 3 2 3 4" xfId="41580"/>
    <cellStyle name="SAPBEXHLevel0X 6 3 2 3 4 2" xfId="41581"/>
    <cellStyle name="SAPBEXHLevel0X 6 3 2 3 5" xfId="41582"/>
    <cellStyle name="SAPBEXHLevel0X 6 3 2 3 5 2" xfId="41583"/>
    <cellStyle name="SAPBEXHLevel0X 6 3 2 3 6" xfId="41584"/>
    <cellStyle name="SAPBEXHLevel0X 6 3 2 4" xfId="41585"/>
    <cellStyle name="SAPBEXHLevel0X 6 3 2 4 2" xfId="41586"/>
    <cellStyle name="SAPBEXHLevel0X 6 3 2 4 2 2" xfId="41587"/>
    <cellStyle name="SAPBEXHLevel0X 6 3 2 4 3" xfId="41588"/>
    <cellStyle name="SAPBEXHLevel0X 6 3 2 5" xfId="41589"/>
    <cellStyle name="SAPBEXHLevel0X 6 3 2 5 2" xfId="41590"/>
    <cellStyle name="SAPBEXHLevel0X 6 3 2 5 2 2" xfId="41591"/>
    <cellStyle name="SAPBEXHLevel0X 6 3 2 5 3" xfId="41592"/>
    <cellStyle name="SAPBEXHLevel0X 6 3 2 6" xfId="41593"/>
    <cellStyle name="SAPBEXHLevel0X 6 3 2 6 2" xfId="41594"/>
    <cellStyle name="SAPBEXHLevel0X 6 3 2 7" xfId="41595"/>
    <cellStyle name="SAPBEXHLevel0X 6 3 2 7 2" xfId="41596"/>
    <cellStyle name="SAPBEXHLevel0X 6 3 2 8" xfId="41597"/>
    <cellStyle name="SAPBEXHLevel0X 6 3 2_Other Benefits Allocation %" xfId="41598"/>
    <cellStyle name="SAPBEXHLevel0X 6 3 3" xfId="41599"/>
    <cellStyle name="SAPBEXHLevel0X 6 3 3 2" xfId="41600"/>
    <cellStyle name="SAPBEXHLevel0X 6 3 3 2 2" xfId="41601"/>
    <cellStyle name="SAPBEXHLevel0X 6 3 3 3" xfId="41602"/>
    <cellStyle name="SAPBEXHLevel0X 6 3 4" xfId="41603"/>
    <cellStyle name="SAPBEXHLevel0X 6 3_Other Benefits Allocation %" xfId="41604"/>
    <cellStyle name="SAPBEXHLevel0X 6 4" xfId="41605"/>
    <cellStyle name="SAPBEXHLevel0X 6 4 2" xfId="41606"/>
    <cellStyle name="SAPBEXHLevel0X 6 4 2 2" xfId="41607"/>
    <cellStyle name="SAPBEXHLevel0X 6 4 2 2 2" xfId="41608"/>
    <cellStyle name="SAPBEXHLevel0X 6 4 2 2 2 2" xfId="41609"/>
    <cellStyle name="SAPBEXHLevel0X 6 4 2 2 3" xfId="41610"/>
    <cellStyle name="SAPBEXHLevel0X 6 4 2 3" xfId="41611"/>
    <cellStyle name="SAPBEXHLevel0X 6 4 2 3 2" xfId="41612"/>
    <cellStyle name="SAPBEXHLevel0X 6 4 2 3 2 2" xfId="41613"/>
    <cellStyle name="SAPBEXHLevel0X 6 4 2 3 3" xfId="41614"/>
    <cellStyle name="SAPBEXHLevel0X 6 4 2 4" xfId="41615"/>
    <cellStyle name="SAPBEXHLevel0X 6 4 2 4 2" xfId="41616"/>
    <cellStyle name="SAPBEXHLevel0X 6 4 2 5" xfId="41617"/>
    <cellStyle name="SAPBEXHLevel0X 6 4 2 5 2" xfId="41618"/>
    <cellStyle name="SAPBEXHLevel0X 6 4 2 6" xfId="41619"/>
    <cellStyle name="SAPBEXHLevel0X 6 4 3" xfId="41620"/>
    <cellStyle name="SAPBEXHLevel0X 6 4 3 2" xfId="41621"/>
    <cellStyle name="SAPBEXHLevel0X 6 4 3 2 2" xfId="41622"/>
    <cellStyle name="SAPBEXHLevel0X 6 4 3 2 2 2" xfId="41623"/>
    <cellStyle name="SAPBEXHLevel0X 6 4 3 2 3" xfId="41624"/>
    <cellStyle name="SAPBEXHLevel0X 6 4 3 3" xfId="41625"/>
    <cellStyle name="SAPBEXHLevel0X 6 4 3 3 2" xfId="41626"/>
    <cellStyle name="SAPBEXHLevel0X 6 4 3 3 2 2" xfId="41627"/>
    <cellStyle name="SAPBEXHLevel0X 6 4 3 3 3" xfId="41628"/>
    <cellStyle name="SAPBEXHLevel0X 6 4 3 4" xfId="41629"/>
    <cellStyle name="SAPBEXHLevel0X 6 4 3 4 2" xfId="41630"/>
    <cellStyle name="SAPBEXHLevel0X 6 4 3 5" xfId="41631"/>
    <cellStyle name="SAPBEXHLevel0X 6 4 3 5 2" xfId="41632"/>
    <cellStyle name="SAPBEXHLevel0X 6 4 3 6" xfId="41633"/>
    <cellStyle name="SAPBEXHLevel0X 6 4 4" xfId="41634"/>
    <cellStyle name="SAPBEXHLevel0X 6 4 4 2" xfId="41635"/>
    <cellStyle name="SAPBEXHLevel0X 6 4 4 2 2" xfId="41636"/>
    <cellStyle name="SAPBEXHLevel0X 6 4 4 3" xfId="41637"/>
    <cellStyle name="SAPBEXHLevel0X 6 4 5" xfId="41638"/>
    <cellStyle name="SAPBEXHLevel0X 6 4 5 2" xfId="41639"/>
    <cellStyle name="SAPBEXHLevel0X 6 4 5 2 2" xfId="41640"/>
    <cellStyle name="SAPBEXHLevel0X 6 4 5 3" xfId="41641"/>
    <cellStyle name="SAPBEXHLevel0X 6 4 6" xfId="41642"/>
    <cellStyle name="SAPBEXHLevel0X 6 4 6 2" xfId="41643"/>
    <cellStyle name="SAPBEXHLevel0X 6 4 7" xfId="41644"/>
    <cellStyle name="SAPBEXHLevel0X 6 4 7 2" xfId="41645"/>
    <cellStyle name="SAPBEXHLevel0X 6 4 8" xfId="41646"/>
    <cellStyle name="SAPBEXHLevel0X 6 4_Other Benefits Allocation %" xfId="41647"/>
    <cellStyle name="SAPBEXHLevel0X 6 5" xfId="41648"/>
    <cellStyle name="SAPBEXHLevel0X 6 5 2" xfId="41649"/>
    <cellStyle name="SAPBEXHLevel0X 6 5 2 2" xfId="41650"/>
    <cellStyle name="SAPBEXHLevel0X 6 5 2 3" xfId="41651"/>
    <cellStyle name="SAPBEXHLevel0X 6 5 3" xfId="41652"/>
    <cellStyle name="SAPBEXHLevel0X 6 5 4" xfId="41653"/>
    <cellStyle name="SAPBEXHLevel0X 6 6" xfId="41654"/>
    <cellStyle name="SAPBEXHLevel0X 6 6 2" xfId="41655"/>
    <cellStyle name="SAPBEXHLevel0X 6 6 2 2" xfId="41656"/>
    <cellStyle name="SAPBEXHLevel0X 6 6 2 3" xfId="41657"/>
    <cellStyle name="SAPBEXHLevel0X 6 6 3" xfId="41658"/>
    <cellStyle name="SAPBEXHLevel0X 6 6 4" xfId="41659"/>
    <cellStyle name="SAPBEXHLevel0X 6 7" xfId="41660"/>
    <cellStyle name="SAPBEXHLevel0X 6 7 2" xfId="41661"/>
    <cellStyle name="SAPBEXHLevel0X 6 7 3" xfId="41662"/>
    <cellStyle name="SAPBEXHLevel0X 6 8" xfId="41663"/>
    <cellStyle name="SAPBEXHLevel0X 6 9" xfId="41664"/>
    <cellStyle name="SAPBEXHLevel0X 6_401K Summary" xfId="41665"/>
    <cellStyle name="SAPBEXHLevel0X 7" xfId="41666"/>
    <cellStyle name="SAPBEXHLevel0X 7 2" xfId="41667"/>
    <cellStyle name="SAPBEXHLevel0X 7 2 2" xfId="41668"/>
    <cellStyle name="SAPBEXHLevel0X 7 2 2 2" xfId="41669"/>
    <cellStyle name="SAPBEXHLevel0X 7 2 2 2 2" xfId="41670"/>
    <cellStyle name="SAPBEXHLevel0X 7 2 2 2 2 2" xfId="41671"/>
    <cellStyle name="SAPBEXHLevel0X 7 2 2 2 3" xfId="41672"/>
    <cellStyle name="SAPBEXHLevel0X 7 2 2 3" xfId="41673"/>
    <cellStyle name="SAPBEXHLevel0X 7 2 2 3 2" xfId="41674"/>
    <cellStyle name="SAPBEXHLevel0X 7 2 2 3 2 2" xfId="41675"/>
    <cellStyle name="SAPBEXHLevel0X 7 2 2 3 3" xfId="41676"/>
    <cellStyle name="SAPBEXHLevel0X 7 2 2 4" xfId="41677"/>
    <cellStyle name="SAPBEXHLevel0X 7 2 2 4 2" xfId="41678"/>
    <cellStyle name="SAPBEXHLevel0X 7 2 2 5" xfId="41679"/>
    <cellStyle name="SAPBEXHLevel0X 7 2 2 5 2" xfId="41680"/>
    <cellStyle name="SAPBEXHLevel0X 7 2 2 6" xfId="41681"/>
    <cellStyle name="SAPBEXHLevel0X 7 2 3" xfId="41682"/>
    <cellStyle name="SAPBEXHLevel0X 7 2 3 2" xfId="41683"/>
    <cellStyle name="SAPBEXHLevel0X 7 2 3 2 2" xfId="41684"/>
    <cellStyle name="SAPBEXHLevel0X 7 2 3 2 2 2" xfId="41685"/>
    <cellStyle name="SAPBEXHLevel0X 7 2 3 2 3" xfId="41686"/>
    <cellStyle name="SAPBEXHLevel0X 7 2 3 3" xfId="41687"/>
    <cellStyle name="SAPBEXHLevel0X 7 2 3 3 2" xfId="41688"/>
    <cellStyle name="SAPBEXHLevel0X 7 2 3 3 2 2" xfId="41689"/>
    <cellStyle name="SAPBEXHLevel0X 7 2 3 3 3" xfId="41690"/>
    <cellStyle name="SAPBEXHLevel0X 7 2 3 4" xfId="41691"/>
    <cellStyle name="SAPBEXHLevel0X 7 2 3 4 2" xfId="41692"/>
    <cellStyle name="SAPBEXHLevel0X 7 2 3 5" xfId="41693"/>
    <cellStyle name="SAPBEXHLevel0X 7 2 3 5 2" xfId="41694"/>
    <cellStyle name="SAPBEXHLevel0X 7 2 3 6" xfId="41695"/>
    <cellStyle name="SAPBEXHLevel0X 7 2 4" xfId="41696"/>
    <cellStyle name="SAPBEXHLevel0X 7 2 4 2" xfId="41697"/>
    <cellStyle name="SAPBEXHLevel0X 7 2 4 2 2" xfId="41698"/>
    <cellStyle name="SAPBEXHLevel0X 7 2 4 3" xfId="41699"/>
    <cellStyle name="SAPBEXHLevel0X 7 2 5" xfId="41700"/>
    <cellStyle name="SAPBEXHLevel0X 7 2 5 2" xfId="41701"/>
    <cellStyle name="SAPBEXHLevel0X 7 2 5 2 2" xfId="41702"/>
    <cellStyle name="SAPBEXHLevel0X 7 2 5 3" xfId="41703"/>
    <cellStyle name="SAPBEXHLevel0X 7 2 6" xfId="41704"/>
    <cellStyle name="SAPBEXHLevel0X 7 2 6 2" xfId="41705"/>
    <cellStyle name="SAPBEXHLevel0X 7 2 7" xfId="41706"/>
    <cellStyle name="SAPBEXHLevel0X 7 2 7 2" xfId="41707"/>
    <cellStyle name="SAPBEXHLevel0X 7 2 8" xfId="41708"/>
    <cellStyle name="SAPBEXHLevel0X 7 2_Other Benefits Allocation %" xfId="41709"/>
    <cellStyle name="SAPBEXHLevel0X 7 3" xfId="41710"/>
    <cellStyle name="SAPBEXHLevel0X 7 3 2" xfId="41711"/>
    <cellStyle name="SAPBEXHLevel0X 7 3 2 2" xfId="41712"/>
    <cellStyle name="SAPBEXHLevel0X 7 3 3" xfId="41713"/>
    <cellStyle name="SAPBEXHLevel0X 7 4" xfId="41714"/>
    <cellStyle name="SAPBEXHLevel0X 7_Other Benefits Allocation %" xfId="41715"/>
    <cellStyle name="SAPBEXHLevel0X 8" xfId="41716"/>
    <cellStyle name="SAPBEXHLevel0X 8 2" xfId="41717"/>
    <cellStyle name="SAPBEXHLevel0X 8 2 2" xfId="41718"/>
    <cellStyle name="SAPBEXHLevel0X 8 2 2 2" xfId="41719"/>
    <cellStyle name="SAPBEXHLevel0X 8 2 2 2 2" xfId="41720"/>
    <cellStyle name="SAPBEXHLevel0X 8 2 2 2 2 2" xfId="41721"/>
    <cellStyle name="SAPBEXHLevel0X 8 2 2 2 3" xfId="41722"/>
    <cellStyle name="SAPBEXHLevel0X 8 2 2 3" xfId="41723"/>
    <cellStyle name="SAPBEXHLevel0X 8 2 2 3 2" xfId="41724"/>
    <cellStyle name="SAPBEXHLevel0X 8 2 2 3 2 2" xfId="41725"/>
    <cellStyle name="SAPBEXHLevel0X 8 2 2 3 3" xfId="41726"/>
    <cellStyle name="SAPBEXHLevel0X 8 2 2 4" xfId="41727"/>
    <cellStyle name="SAPBEXHLevel0X 8 2 2 4 2" xfId="41728"/>
    <cellStyle name="SAPBEXHLevel0X 8 2 2 5" xfId="41729"/>
    <cellStyle name="SAPBEXHLevel0X 8 2 2 5 2" xfId="41730"/>
    <cellStyle name="SAPBEXHLevel0X 8 2 2 6" xfId="41731"/>
    <cellStyle name="SAPBEXHLevel0X 8 2 3" xfId="41732"/>
    <cellStyle name="SAPBEXHLevel0X 8 2 3 2" xfId="41733"/>
    <cellStyle name="SAPBEXHLevel0X 8 2 3 2 2" xfId="41734"/>
    <cellStyle name="SAPBEXHLevel0X 8 2 3 2 2 2" xfId="41735"/>
    <cellStyle name="SAPBEXHLevel0X 8 2 3 2 3" xfId="41736"/>
    <cellStyle name="SAPBEXHLevel0X 8 2 3 3" xfId="41737"/>
    <cellStyle name="SAPBEXHLevel0X 8 2 3 3 2" xfId="41738"/>
    <cellStyle name="SAPBEXHLevel0X 8 2 3 3 2 2" xfId="41739"/>
    <cellStyle name="SAPBEXHLevel0X 8 2 3 3 3" xfId="41740"/>
    <cellStyle name="SAPBEXHLevel0X 8 2 3 4" xfId="41741"/>
    <cellStyle name="SAPBEXHLevel0X 8 2 3 4 2" xfId="41742"/>
    <cellStyle name="SAPBEXHLevel0X 8 2 3 5" xfId="41743"/>
    <cellStyle name="SAPBEXHLevel0X 8 2 3 5 2" xfId="41744"/>
    <cellStyle name="SAPBEXHLevel0X 8 2 3 6" xfId="41745"/>
    <cellStyle name="SAPBEXHLevel0X 8 2 4" xfId="41746"/>
    <cellStyle name="SAPBEXHLevel0X 8 2 4 2" xfId="41747"/>
    <cellStyle name="SAPBEXHLevel0X 8 2 4 2 2" xfId="41748"/>
    <cellStyle name="SAPBEXHLevel0X 8 2 4 3" xfId="41749"/>
    <cellStyle name="SAPBEXHLevel0X 8 2 5" xfId="41750"/>
    <cellStyle name="SAPBEXHLevel0X 8 2 5 2" xfId="41751"/>
    <cellStyle name="SAPBEXHLevel0X 8 2 5 2 2" xfId="41752"/>
    <cellStyle name="SAPBEXHLevel0X 8 2 5 3" xfId="41753"/>
    <cellStyle name="SAPBEXHLevel0X 8 2 6" xfId="41754"/>
    <cellStyle name="SAPBEXHLevel0X 8 2 6 2" xfId="41755"/>
    <cellStyle name="SAPBEXHLevel0X 8 2 7" xfId="41756"/>
    <cellStyle name="SAPBEXHLevel0X 8 2 7 2" xfId="41757"/>
    <cellStyle name="SAPBEXHLevel0X 8 2 8" xfId="41758"/>
    <cellStyle name="SAPBEXHLevel0X 8 2_Other Benefits Allocation %" xfId="41759"/>
    <cellStyle name="SAPBEXHLevel0X 8 3" xfId="41760"/>
    <cellStyle name="SAPBEXHLevel0X 8 3 2" xfId="41761"/>
    <cellStyle name="SAPBEXHLevel0X 8 3 2 2" xfId="41762"/>
    <cellStyle name="SAPBEXHLevel0X 8 3 3" xfId="41763"/>
    <cellStyle name="SAPBEXHLevel0X 8 4" xfId="41764"/>
    <cellStyle name="SAPBEXHLevel0X 8_Other Benefits Allocation %" xfId="41765"/>
    <cellStyle name="SAPBEXHLevel0X 9" xfId="41766"/>
    <cellStyle name="SAPBEXHLevel0X 9 2" xfId="41767"/>
    <cellStyle name="SAPBEXHLevel0X 9 2 2" xfId="41768"/>
    <cellStyle name="SAPBEXHLevel0X 9 2 2 2" xfId="41769"/>
    <cellStyle name="SAPBEXHLevel0X 9 2 2 2 2" xfId="41770"/>
    <cellStyle name="SAPBEXHLevel0X 9 2 2 3" xfId="41771"/>
    <cellStyle name="SAPBEXHLevel0X 9 2 3" xfId="41772"/>
    <cellStyle name="SAPBEXHLevel0X 9 2 3 2" xfId="41773"/>
    <cellStyle name="SAPBEXHLevel0X 9 2 3 2 2" xfId="41774"/>
    <cellStyle name="SAPBEXHLevel0X 9 2 3 3" xfId="41775"/>
    <cellStyle name="SAPBEXHLevel0X 9 2 4" xfId="41776"/>
    <cellStyle name="SAPBEXHLevel0X 9 2 4 2" xfId="41777"/>
    <cellStyle name="SAPBEXHLevel0X 9 2 5" xfId="41778"/>
    <cellStyle name="SAPBEXHLevel0X 9 2 5 2" xfId="41779"/>
    <cellStyle name="SAPBEXHLevel0X 9 2 6" xfId="41780"/>
    <cellStyle name="SAPBEXHLevel0X 9 3" xfId="41781"/>
    <cellStyle name="SAPBEXHLevel0X 9 3 2" xfId="41782"/>
    <cellStyle name="SAPBEXHLevel0X 9 3 2 2" xfId="41783"/>
    <cellStyle name="SAPBEXHLevel0X 9 3 2 2 2" xfId="41784"/>
    <cellStyle name="SAPBEXHLevel0X 9 3 2 3" xfId="41785"/>
    <cellStyle name="SAPBEXHLevel0X 9 3 3" xfId="41786"/>
    <cellStyle name="SAPBEXHLevel0X 9 3 3 2" xfId="41787"/>
    <cellStyle name="SAPBEXHLevel0X 9 3 3 2 2" xfId="41788"/>
    <cellStyle name="SAPBEXHLevel0X 9 3 3 3" xfId="41789"/>
    <cellStyle name="SAPBEXHLevel0X 9 3 4" xfId="41790"/>
    <cellStyle name="SAPBEXHLevel0X 9 3 4 2" xfId="41791"/>
    <cellStyle name="SAPBEXHLevel0X 9 3 5" xfId="41792"/>
    <cellStyle name="SAPBEXHLevel0X 9 3 5 2" xfId="41793"/>
    <cellStyle name="SAPBEXHLevel0X 9 3 6" xfId="41794"/>
    <cellStyle name="SAPBEXHLevel0X 9 4" xfId="41795"/>
    <cellStyle name="SAPBEXHLevel0X 9 4 2" xfId="41796"/>
    <cellStyle name="SAPBEXHLevel0X 9 4 2 2" xfId="41797"/>
    <cellStyle name="SAPBEXHLevel0X 9 4 2 2 2" xfId="41798"/>
    <cellStyle name="SAPBEXHLevel0X 9 4 2 3" xfId="41799"/>
    <cellStyle name="SAPBEXHLevel0X 9 4 3" xfId="41800"/>
    <cellStyle name="SAPBEXHLevel0X 9 4 3 2" xfId="41801"/>
    <cellStyle name="SAPBEXHLevel0X 9 4 3 2 2" xfId="41802"/>
    <cellStyle name="SAPBEXHLevel0X 9 4 3 3" xfId="41803"/>
    <cellStyle name="SAPBEXHLevel0X 9 4 4" xfId="41804"/>
    <cellStyle name="SAPBEXHLevel0X 9 4 4 2" xfId="41805"/>
    <cellStyle name="SAPBEXHLevel0X 9 4 5" xfId="41806"/>
    <cellStyle name="SAPBEXHLevel0X 9 4 5 2" xfId="41807"/>
    <cellStyle name="SAPBEXHLevel0X 9 4 6" xfId="41808"/>
    <cellStyle name="SAPBEXHLevel0X 9 5" xfId="41809"/>
    <cellStyle name="SAPBEXHLevel0X 9 5 2" xfId="41810"/>
    <cellStyle name="SAPBEXHLevel0X 9 5 2 2" xfId="41811"/>
    <cellStyle name="SAPBEXHLevel0X 9 5 3" xfId="41812"/>
    <cellStyle name="SAPBEXHLevel0X 9 6" xfId="41813"/>
    <cellStyle name="SAPBEXHLevel0X 9_Other Benefits Allocation %" xfId="41814"/>
    <cellStyle name="SAPBEXHLevel0X_2015 WV1 (as of May 2015)" xfId="41815"/>
    <cellStyle name="SAPBEXHLevel1" xfId="41816"/>
    <cellStyle name="SAPBEXHLevel1 10" xfId="41817"/>
    <cellStyle name="SAPBEXHLevel1 10 2" xfId="41818"/>
    <cellStyle name="SAPBEXHLevel1 10 2 2" xfId="41819"/>
    <cellStyle name="SAPBEXHLevel1 10 2 2 2" xfId="41820"/>
    <cellStyle name="SAPBEXHLevel1 10 2 2 2 2" xfId="41821"/>
    <cellStyle name="SAPBEXHLevel1 10 2 2 3" xfId="41822"/>
    <cellStyle name="SAPBEXHLevel1 10 2 3" xfId="41823"/>
    <cellStyle name="SAPBEXHLevel1 10 2 3 2" xfId="41824"/>
    <cellStyle name="SAPBEXHLevel1 10 2 3 2 2" xfId="41825"/>
    <cellStyle name="SAPBEXHLevel1 10 2 3 3" xfId="41826"/>
    <cellStyle name="SAPBEXHLevel1 10 2 4" xfId="41827"/>
    <cellStyle name="SAPBEXHLevel1 10 2 4 2" xfId="41828"/>
    <cellStyle name="SAPBEXHLevel1 10 2 5" xfId="41829"/>
    <cellStyle name="SAPBEXHLevel1 10 2 5 2" xfId="41830"/>
    <cellStyle name="SAPBEXHLevel1 10 2 6" xfId="41831"/>
    <cellStyle name="SAPBEXHLevel1 10 3" xfId="41832"/>
    <cellStyle name="SAPBEXHLevel1 10 3 2" xfId="41833"/>
    <cellStyle name="SAPBEXHLevel1 10 3 2 2" xfId="41834"/>
    <cellStyle name="SAPBEXHLevel1 10 3 2 2 2" xfId="41835"/>
    <cellStyle name="SAPBEXHLevel1 10 3 2 3" xfId="41836"/>
    <cellStyle name="SAPBEXHLevel1 10 3 3" xfId="41837"/>
    <cellStyle name="SAPBEXHLevel1 10 3 3 2" xfId="41838"/>
    <cellStyle name="SAPBEXHLevel1 10 3 3 2 2" xfId="41839"/>
    <cellStyle name="SAPBEXHLevel1 10 3 3 3" xfId="41840"/>
    <cellStyle name="SAPBEXHLevel1 10 3 4" xfId="41841"/>
    <cellStyle name="SAPBEXHLevel1 10 3 4 2" xfId="41842"/>
    <cellStyle name="SAPBEXHLevel1 10 3 5" xfId="41843"/>
    <cellStyle name="SAPBEXHLevel1 10 3 5 2" xfId="41844"/>
    <cellStyle name="SAPBEXHLevel1 10 3 6" xfId="41845"/>
    <cellStyle name="SAPBEXHLevel1 10 4" xfId="41846"/>
    <cellStyle name="SAPBEXHLevel1 10 4 2" xfId="41847"/>
    <cellStyle name="SAPBEXHLevel1 10 4 2 2" xfId="41848"/>
    <cellStyle name="SAPBEXHLevel1 10 4 2 2 2" xfId="41849"/>
    <cellStyle name="SAPBEXHLevel1 10 4 2 3" xfId="41850"/>
    <cellStyle name="SAPBEXHLevel1 10 4 3" xfId="41851"/>
    <cellStyle name="SAPBEXHLevel1 10 4 3 2" xfId="41852"/>
    <cellStyle name="SAPBEXHLevel1 10 4 3 2 2" xfId="41853"/>
    <cellStyle name="SAPBEXHLevel1 10 4 3 3" xfId="41854"/>
    <cellStyle name="SAPBEXHLevel1 10 4 4" xfId="41855"/>
    <cellStyle name="SAPBEXHLevel1 10 4 4 2" xfId="41856"/>
    <cellStyle name="SAPBEXHLevel1 10 4 5" xfId="41857"/>
    <cellStyle name="SAPBEXHLevel1 10 4 5 2" xfId="41858"/>
    <cellStyle name="SAPBEXHLevel1 10 4 6" xfId="41859"/>
    <cellStyle name="SAPBEXHLevel1 10 5" xfId="41860"/>
    <cellStyle name="SAPBEXHLevel1 10 5 2" xfId="41861"/>
    <cellStyle name="SAPBEXHLevel1 10 5 2 2" xfId="41862"/>
    <cellStyle name="SAPBEXHLevel1 10 5 3" xfId="41863"/>
    <cellStyle name="SAPBEXHLevel1 10 6" xfId="41864"/>
    <cellStyle name="SAPBEXHLevel1 10_Other Benefits Allocation %" xfId="41865"/>
    <cellStyle name="SAPBEXHLevel1 11" xfId="41866"/>
    <cellStyle name="SAPBEXHLevel1 11 2" xfId="41867"/>
    <cellStyle name="SAPBEXHLevel1 11 2 2" xfId="41868"/>
    <cellStyle name="SAPBEXHLevel1 11 2 2 2" xfId="41869"/>
    <cellStyle name="SAPBEXHLevel1 11 2 2 2 2" xfId="41870"/>
    <cellStyle name="SAPBEXHLevel1 11 2 2 3" xfId="41871"/>
    <cellStyle name="SAPBEXHLevel1 11 2 3" xfId="41872"/>
    <cellStyle name="SAPBEXHLevel1 11 2 3 2" xfId="41873"/>
    <cellStyle name="SAPBEXHLevel1 11 2 3 2 2" xfId="41874"/>
    <cellStyle name="SAPBEXHLevel1 11 2 3 3" xfId="41875"/>
    <cellStyle name="SAPBEXHLevel1 11 2 4" xfId="41876"/>
    <cellStyle name="SAPBEXHLevel1 11 2 4 2" xfId="41877"/>
    <cellStyle name="SAPBEXHLevel1 11 2 5" xfId="41878"/>
    <cellStyle name="SAPBEXHLevel1 11 2 5 2" xfId="41879"/>
    <cellStyle name="SAPBEXHLevel1 11 2 6" xfId="41880"/>
    <cellStyle name="SAPBEXHLevel1 11 3" xfId="41881"/>
    <cellStyle name="SAPBEXHLevel1 11 3 2" xfId="41882"/>
    <cellStyle name="SAPBEXHLevel1 11 3 2 2" xfId="41883"/>
    <cellStyle name="SAPBEXHLevel1 11 3 2 2 2" xfId="41884"/>
    <cellStyle name="SAPBEXHLevel1 11 3 2 3" xfId="41885"/>
    <cellStyle name="SAPBEXHLevel1 11 3 3" xfId="41886"/>
    <cellStyle name="SAPBEXHLevel1 11 3 3 2" xfId="41887"/>
    <cellStyle name="SAPBEXHLevel1 11 3 3 2 2" xfId="41888"/>
    <cellStyle name="SAPBEXHLevel1 11 3 3 3" xfId="41889"/>
    <cellStyle name="SAPBEXHLevel1 11 3 4" xfId="41890"/>
    <cellStyle name="SAPBEXHLevel1 11 3 4 2" xfId="41891"/>
    <cellStyle name="SAPBEXHLevel1 11 3 5" xfId="41892"/>
    <cellStyle name="SAPBEXHLevel1 11 3 5 2" xfId="41893"/>
    <cellStyle name="SAPBEXHLevel1 11 3 6" xfId="41894"/>
    <cellStyle name="SAPBEXHLevel1 11 4" xfId="41895"/>
    <cellStyle name="SAPBEXHLevel1 11 4 2" xfId="41896"/>
    <cellStyle name="SAPBEXHLevel1 11 4 2 2" xfId="41897"/>
    <cellStyle name="SAPBEXHLevel1 11 4 2 2 2" xfId="41898"/>
    <cellStyle name="SAPBEXHLevel1 11 4 2 3" xfId="41899"/>
    <cellStyle name="SAPBEXHLevel1 11 4 3" xfId="41900"/>
    <cellStyle name="SAPBEXHLevel1 11 4 3 2" xfId="41901"/>
    <cellStyle name="SAPBEXHLevel1 11 4 3 2 2" xfId="41902"/>
    <cellStyle name="SAPBEXHLevel1 11 4 3 3" xfId="41903"/>
    <cellStyle name="SAPBEXHLevel1 11 4 4" xfId="41904"/>
    <cellStyle name="SAPBEXHLevel1 11 4 4 2" xfId="41905"/>
    <cellStyle name="SAPBEXHLevel1 11 4 5" xfId="41906"/>
    <cellStyle name="SAPBEXHLevel1 11 4 5 2" xfId="41907"/>
    <cellStyle name="SAPBEXHLevel1 11 4 6" xfId="41908"/>
    <cellStyle name="SAPBEXHLevel1 11 5" xfId="41909"/>
    <cellStyle name="SAPBEXHLevel1 11 5 2" xfId="41910"/>
    <cellStyle name="SAPBEXHLevel1 11 5 2 2" xfId="41911"/>
    <cellStyle name="SAPBEXHLevel1 11 5 3" xfId="41912"/>
    <cellStyle name="SAPBEXHLevel1 11 6" xfId="41913"/>
    <cellStyle name="SAPBEXHLevel1 11_Other Benefits Allocation %" xfId="41914"/>
    <cellStyle name="SAPBEXHLevel1 12" xfId="41915"/>
    <cellStyle name="SAPBEXHLevel1 12 2" xfId="41916"/>
    <cellStyle name="SAPBEXHLevel1 12 3" xfId="41917"/>
    <cellStyle name="SAPBEXHLevel1 12_Other Benefits Allocation %" xfId="41918"/>
    <cellStyle name="SAPBEXHLevel1 13" xfId="41919"/>
    <cellStyle name="SAPBEXHLevel1 13 2" xfId="41920"/>
    <cellStyle name="SAPBEXHLevel1 13 2 2" xfId="41921"/>
    <cellStyle name="SAPBEXHLevel1 13 2 2 2" xfId="41922"/>
    <cellStyle name="SAPBEXHLevel1 13 2 2 2 2" xfId="41923"/>
    <cellStyle name="SAPBEXHLevel1 13 2 2 3" xfId="41924"/>
    <cellStyle name="SAPBEXHLevel1 13 2 3" xfId="41925"/>
    <cellStyle name="SAPBEXHLevel1 13 2 3 2" xfId="41926"/>
    <cellStyle name="SAPBEXHLevel1 13 2 3 2 2" xfId="41927"/>
    <cellStyle name="SAPBEXHLevel1 13 2 3 3" xfId="41928"/>
    <cellStyle name="SAPBEXHLevel1 13 2 4" xfId="41929"/>
    <cellStyle name="SAPBEXHLevel1 13 2 4 2" xfId="41930"/>
    <cellStyle name="SAPBEXHLevel1 13 2 5" xfId="41931"/>
    <cellStyle name="SAPBEXHLevel1 13 2 5 2" xfId="41932"/>
    <cellStyle name="SAPBEXHLevel1 13 2 6" xfId="41933"/>
    <cellStyle name="SAPBEXHLevel1 13 3" xfId="41934"/>
    <cellStyle name="SAPBEXHLevel1 13 3 2" xfId="41935"/>
    <cellStyle name="SAPBEXHLevel1 13 3 2 2" xfId="41936"/>
    <cellStyle name="SAPBEXHLevel1 13 3 2 2 2" xfId="41937"/>
    <cellStyle name="SAPBEXHLevel1 13 3 2 3" xfId="41938"/>
    <cellStyle name="SAPBEXHLevel1 13 3 3" xfId="41939"/>
    <cellStyle name="SAPBEXHLevel1 13 3 3 2" xfId="41940"/>
    <cellStyle name="SAPBEXHLevel1 13 3 3 2 2" xfId="41941"/>
    <cellStyle name="SAPBEXHLevel1 13 3 3 3" xfId="41942"/>
    <cellStyle name="SAPBEXHLevel1 13 3 4" xfId="41943"/>
    <cellStyle name="SAPBEXHLevel1 13 3 4 2" xfId="41944"/>
    <cellStyle name="SAPBEXHLevel1 13 3 5" xfId="41945"/>
    <cellStyle name="SAPBEXHLevel1 13 3 5 2" xfId="41946"/>
    <cellStyle name="SAPBEXHLevel1 13 3 6" xfId="41947"/>
    <cellStyle name="SAPBEXHLevel1 13 4" xfId="41948"/>
    <cellStyle name="SAPBEXHLevel1 13 4 2" xfId="41949"/>
    <cellStyle name="SAPBEXHLevel1 13 4 2 2" xfId="41950"/>
    <cellStyle name="SAPBEXHLevel1 13 4 3" xfId="41951"/>
    <cellStyle name="SAPBEXHLevel1 13 5" xfId="41952"/>
    <cellStyle name="SAPBEXHLevel1 13 5 2" xfId="41953"/>
    <cellStyle name="SAPBEXHLevel1 13 5 2 2" xfId="41954"/>
    <cellStyle name="SAPBEXHLevel1 13 5 3" xfId="41955"/>
    <cellStyle name="SAPBEXHLevel1 13 6" xfId="41956"/>
    <cellStyle name="SAPBEXHLevel1 13 6 2" xfId="41957"/>
    <cellStyle name="SAPBEXHLevel1 13 7" xfId="41958"/>
    <cellStyle name="SAPBEXHLevel1 13 7 2" xfId="41959"/>
    <cellStyle name="SAPBEXHLevel1 13 8" xfId="41960"/>
    <cellStyle name="SAPBEXHLevel1 13_Other Benefits Allocation %" xfId="41961"/>
    <cellStyle name="SAPBEXHLevel1 14" xfId="41962"/>
    <cellStyle name="SAPBEXHLevel1 14 2" xfId="41963"/>
    <cellStyle name="SAPBEXHLevel1 14 2 2" xfId="41964"/>
    <cellStyle name="SAPBEXHLevel1 14 3" xfId="41965"/>
    <cellStyle name="SAPBEXHLevel1 15" xfId="41966"/>
    <cellStyle name="SAPBEXHLevel1 15 2" xfId="41967"/>
    <cellStyle name="SAPBEXHLevel1 15 2 2" xfId="41968"/>
    <cellStyle name="SAPBEXHLevel1 15 3" xfId="41969"/>
    <cellStyle name="SAPBEXHLevel1 16" xfId="41970"/>
    <cellStyle name="SAPBEXHLevel1 16 2" xfId="41971"/>
    <cellStyle name="SAPBEXHLevel1 16 2 2" xfId="41972"/>
    <cellStyle name="SAPBEXHLevel1 16 3" xfId="41973"/>
    <cellStyle name="SAPBEXHLevel1 17" xfId="41974"/>
    <cellStyle name="SAPBEXHLevel1 17 2" xfId="41975"/>
    <cellStyle name="SAPBEXHLevel1 17 2 2" xfId="41976"/>
    <cellStyle name="SAPBEXHLevel1 17 3" xfId="41977"/>
    <cellStyle name="SAPBEXHLevel1 18" xfId="41978"/>
    <cellStyle name="SAPBEXHLevel1 18 2" xfId="41979"/>
    <cellStyle name="SAPBEXHLevel1 18 2 2" xfId="41980"/>
    <cellStyle name="SAPBEXHLevel1 18 3" xfId="41981"/>
    <cellStyle name="SAPBEXHLevel1 19" xfId="41982"/>
    <cellStyle name="SAPBEXHLevel1 19 2" xfId="41983"/>
    <cellStyle name="SAPBEXHLevel1 19 2 2" xfId="41984"/>
    <cellStyle name="SAPBEXHLevel1 19 3" xfId="41985"/>
    <cellStyle name="SAPBEXHLevel1 2" xfId="41986"/>
    <cellStyle name="SAPBEXHLevel1 2 10" xfId="41987"/>
    <cellStyle name="SAPBEXHLevel1 2 10 2" xfId="41988"/>
    <cellStyle name="SAPBEXHLevel1 2 10 2 2" xfId="41989"/>
    <cellStyle name="SAPBEXHLevel1 2 10 3" xfId="41990"/>
    <cellStyle name="SAPBEXHLevel1 2 11" xfId="41991"/>
    <cellStyle name="SAPBEXHLevel1 2 11 2" xfId="41992"/>
    <cellStyle name="SAPBEXHLevel1 2 11 2 2" xfId="41993"/>
    <cellStyle name="SAPBEXHLevel1 2 11 3" xfId="41994"/>
    <cellStyle name="SAPBEXHLevel1 2 12" xfId="41995"/>
    <cellStyle name="SAPBEXHLevel1 2 12 2" xfId="41996"/>
    <cellStyle name="SAPBEXHLevel1 2 12 2 2" xfId="41997"/>
    <cellStyle name="SAPBEXHLevel1 2 12 3" xfId="41998"/>
    <cellStyle name="SAPBEXHLevel1 2 13" xfId="41999"/>
    <cellStyle name="SAPBEXHLevel1 2 13 2" xfId="42000"/>
    <cellStyle name="SAPBEXHLevel1 2 13 2 2" xfId="42001"/>
    <cellStyle name="SAPBEXHLevel1 2 13 3" xfId="42002"/>
    <cellStyle name="SAPBEXHLevel1 2 14" xfId="42003"/>
    <cellStyle name="SAPBEXHLevel1 2 14 2" xfId="42004"/>
    <cellStyle name="SAPBEXHLevel1 2 14 3" xfId="42005"/>
    <cellStyle name="SAPBEXHLevel1 2 15" xfId="42006"/>
    <cellStyle name="SAPBEXHLevel1 2 16" xfId="42007"/>
    <cellStyle name="SAPBEXHLevel1 2 17" xfId="63400"/>
    <cellStyle name="SAPBEXHLevel1 2 2" xfId="42008"/>
    <cellStyle name="SAPBEXHLevel1 2 2 10" xfId="42009"/>
    <cellStyle name="SAPBEXHLevel1 2 2 10 2" xfId="42010"/>
    <cellStyle name="SAPBEXHLevel1 2 2 10 2 2" xfId="42011"/>
    <cellStyle name="SAPBEXHLevel1 2 2 10 3" xfId="42012"/>
    <cellStyle name="SAPBEXHLevel1 2 2 11" xfId="42013"/>
    <cellStyle name="SAPBEXHLevel1 2 2 11 2" xfId="42014"/>
    <cellStyle name="SAPBEXHLevel1 2 2 11 2 2" xfId="42015"/>
    <cellStyle name="SAPBEXHLevel1 2 2 11 3" xfId="42016"/>
    <cellStyle name="SAPBEXHLevel1 2 2 12" xfId="42017"/>
    <cellStyle name="SAPBEXHLevel1 2 2 13" xfId="63401"/>
    <cellStyle name="SAPBEXHLevel1 2 2 2" xfId="42018"/>
    <cellStyle name="SAPBEXHLevel1 2 2 2 10" xfId="63402"/>
    <cellStyle name="SAPBEXHLevel1 2 2 2 2" xfId="42019"/>
    <cellStyle name="SAPBEXHLevel1 2 2 2 2 2" xfId="42020"/>
    <cellStyle name="SAPBEXHLevel1 2 2 2 2 2 2" xfId="42021"/>
    <cellStyle name="SAPBEXHLevel1 2 2 2 2 2 2 2" xfId="42022"/>
    <cellStyle name="SAPBEXHLevel1 2 2 2 2 2 3" xfId="42023"/>
    <cellStyle name="SAPBEXHLevel1 2 2 2 2 3" xfId="42024"/>
    <cellStyle name="SAPBEXHLevel1 2 2 2 2 3 2" xfId="42025"/>
    <cellStyle name="SAPBEXHLevel1 2 2 2 2 3 2 2" xfId="42026"/>
    <cellStyle name="SAPBEXHLevel1 2 2 2 2 3 3" xfId="42027"/>
    <cellStyle name="SAPBEXHLevel1 2 2 2 2 4" xfId="42028"/>
    <cellStyle name="SAPBEXHLevel1 2 2 2 2 4 2" xfId="42029"/>
    <cellStyle name="SAPBEXHLevel1 2 2 2 2 5" xfId="42030"/>
    <cellStyle name="SAPBEXHLevel1 2 2 2 2 5 2" xfId="42031"/>
    <cellStyle name="SAPBEXHLevel1 2 2 2 2 6" xfId="42032"/>
    <cellStyle name="SAPBEXHLevel1 2 2 2 2 7" xfId="63403"/>
    <cellStyle name="SAPBEXHLevel1 2 2 2 3" xfId="42033"/>
    <cellStyle name="SAPBEXHLevel1 2 2 2 3 2" xfId="42034"/>
    <cellStyle name="SAPBEXHLevel1 2 2 2 3 2 2" xfId="42035"/>
    <cellStyle name="SAPBEXHLevel1 2 2 2 3 2 2 2" xfId="42036"/>
    <cellStyle name="SAPBEXHLevel1 2 2 2 3 2 3" xfId="42037"/>
    <cellStyle name="SAPBEXHLevel1 2 2 2 3 3" xfId="42038"/>
    <cellStyle name="SAPBEXHLevel1 2 2 2 3 3 2" xfId="42039"/>
    <cellStyle name="SAPBEXHLevel1 2 2 2 3 3 2 2" xfId="42040"/>
    <cellStyle name="SAPBEXHLevel1 2 2 2 3 3 3" xfId="42041"/>
    <cellStyle name="SAPBEXHLevel1 2 2 2 3 4" xfId="42042"/>
    <cellStyle name="SAPBEXHLevel1 2 2 2 3 4 2" xfId="42043"/>
    <cellStyle name="SAPBEXHLevel1 2 2 2 3 5" xfId="42044"/>
    <cellStyle name="SAPBEXHLevel1 2 2 2 3 5 2" xfId="42045"/>
    <cellStyle name="SAPBEXHLevel1 2 2 2 3 6" xfId="42046"/>
    <cellStyle name="SAPBEXHLevel1 2 2 2 4" xfId="42047"/>
    <cellStyle name="SAPBEXHLevel1 2 2 2 4 2" xfId="42048"/>
    <cellStyle name="SAPBEXHLevel1 2 2 2 4 2 2" xfId="42049"/>
    <cellStyle name="SAPBEXHLevel1 2 2 2 4 2 2 2" xfId="42050"/>
    <cellStyle name="SAPBEXHLevel1 2 2 2 4 2 3" xfId="42051"/>
    <cellStyle name="SAPBEXHLevel1 2 2 2 4 3" xfId="42052"/>
    <cellStyle name="SAPBEXHLevel1 2 2 2 4 3 2" xfId="42053"/>
    <cellStyle name="SAPBEXHLevel1 2 2 2 4 3 2 2" xfId="42054"/>
    <cellStyle name="SAPBEXHLevel1 2 2 2 4 3 3" xfId="42055"/>
    <cellStyle name="SAPBEXHLevel1 2 2 2 4 4" xfId="42056"/>
    <cellStyle name="SAPBEXHLevel1 2 2 2 4 4 2" xfId="42057"/>
    <cellStyle name="SAPBEXHLevel1 2 2 2 4 5" xfId="42058"/>
    <cellStyle name="SAPBEXHLevel1 2 2 2 4 5 2" xfId="42059"/>
    <cellStyle name="SAPBEXHLevel1 2 2 2 4 6" xfId="42060"/>
    <cellStyle name="SAPBEXHLevel1 2 2 2 5" xfId="42061"/>
    <cellStyle name="SAPBEXHLevel1 2 2 2 5 2" xfId="42062"/>
    <cellStyle name="SAPBEXHLevel1 2 2 2 5 2 2" xfId="42063"/>
    <cellStyle name="SAPBEXHLevel1 2 2 2 5 2 3" xfId="42064"/>
    <cellStyle name="SAPBEXHLevel1 2 2 2 5 3" xfId="42065"/>
    <cellStyle name="SAPBEXHLevel1 2 2 2 5 4" xfId="42066"/>
    <cellStyle name="SAPBEXHLevel1 2 2 2 6" xfId="42067"/>
    <cellStyle name="SAPBEXHLevel1 2 2 2 6 2" xfId="42068"/>
    <cellStyle name="SAPBEXHLevel1 2 2 2 6 2 2" xfId="42069"/>
    <cellStyle name="SAPBEXHLevel1 2 2 2 6 2 3" xfId="42070"/>
    <cellStyle name="SAPBEXHLevel1 2 2 2 6 3" xfId="42071"/>
    <cellStyle name="SAPBEXHLevel1 2 2 2 6 4" xfId="42072"/>
    <cellStyle name="SAPBEXHLevel1 2 2 2 7" xfId="42073"/>
    <cellStyle name="SAPBEXHLevel1 2 2 2 7 2" xfId="42074"/>
    <cellStyle name="SAPBEXHLevel1 2 2 2 7 3" xfId="42075"/>
    <cellStyle name="SAPBEXHLevel1 2 2 2 8" xfId="42076"/>
    <cellStyle name="SAPBEXHLevel1 2 2 2 9" xfId="42077"/>
    <cellStyle name="SAPBEXHLevel1 2 2 2_Other Benefits Allocation %" xfId="42078"/>
    <cellStyle name="SAPBEXHLevel1 2 2 3" xfId="42079"/>
    <cellStyle name="SAPBEXHLevel1 2 2 3 10" xfId="63404"/>
    <cellStyle name="SAPBEXHLevel1 2 2 3 2" xfId="42080"/>
    <cellStyle name="SAPBEXHLevel1 2 2 3 2 2" xfId="42081"/>
    <cellStyle name="SAPBEXHLevel1 2 2 3 2 2 2" xfId="42082"/>
    <cellStyle name="SAPBEXHLevel1 2 2 3 2 2 2 2" xfId="42083"/>
    <cellStyle name="SAPBEXHLevel1 2 2 3 2 2 3" xfId="42084"/>
    <cellStyle name="SAPBEXHLevel1 2 2 3 2 3" xfId="42085"/>
    <cellStyle name="SAPBEXHLevel1 2 2 3 2 3 2" xfId="42086"/>
    <cellStyle name="SAPBEXHLevel1 2 2 3 2 3 2 2" xfId="42087"/>
    <cellStyle name="SAPBEXHLevel1 2 2 3 2 3 3" xfId="42088"/>
    <cellStyle name="SAPBEXHLevel1 2 2 3 2 4" xfId="42089"/>
    <cellStyle name="SAPBEXHLevel1 2 2 3 2 4 2" xfId="42090"/>
    <cellStyle name="SAPBEXHLevel1 2 2 3 2 5" xfId="42091"/>
    <cellStyle name="SAPBEXHLevel1 2 2 3 2 5 2" xfId="42092"/>
    <cellStyle name="SAPBEXHLevel1 2 2 3 2 6" xfId="42093"/>
    <cellStyle name="SAPBEXHLevel1 2 2 3 2 7" xfId="63405"/>
    <cellStyle name="SAPBEXHLevel1 2 2 3 3" xfId="42094"/>
    <cellStyle name="SAPBEXHLevel1 2 2 3 3 2" xfId="42095"/>
    <cellStyle name="SAPBEXHLevel1 2 2 3 3 2 2" xfId="42096"/>
    <cellStyle name="SAPBEXHLevel1 2 2 3 3 2 2 2" xfId="42097"/>
    <cellStyle name="SAPBEXHLevel1 2 2 3 3 2 3" xfId="42098"/>
    <cellStyle name="SAPBEXHLevel1 2 2 3 3 3" xfId="42099"/>
    <cellStyle name="SAPBEXHLevel1 2 2 3 3 3 2" xfId="42100"/>
    <cellStyle name="SAPBEXHLevel1 2 2 3 3 3 2 2" xfId="42101"/>
    <cellStyle name="SAPBEXHLevel1 2 2 3 3 3 3" xfId="42102"/>
    <cellStyle name="SAPBEXHLevel1 2 2 3 3 4" xfId="42103"/>
    <cellStyle name="SAPBEXHLevel1 2 2 3 3 4 2" xfId="42104"/>
    <cellStyle name="SAPBEXHLevel1 2 2 3 3 5" xfId="42105"/>
    <cellStyle name="SAPBEXHLevel1 2 2 3 3 5 2" xfId="42106"/>
    <cellStyle name="SAPBEXHLevel1 2 2 3 3 6" xfId="42107"/>
    <cellStyle name="SAPBEXHLevel1 2 2 3 4" xfId="42108"/>
    <cellStyle name="SAPBEXHLevel1 2 2 3 4 2" xfId="42109"/>
    <cellStyle name="SAPBEXHLevel1 2 2 3 4 2 2" xfId="42110"/>
    <cellStyle name="SAPBEXHLevel1 2 2 3 4 2 3" xfId="42111"/>
    <cellStyle name="SAPBEXHLevel1 2 2 3 4 3" xfId="42112"/>
    <cellStyle name="SAPBEXHLevel1 2 2 3 4 4" xfId="42113"/>
    <cellStyle name="SAPBEXHLevel1 2 2 3 5" xfId="42114"/>
    <cellStyle name="SAPBEXHLevel1 2 2 3 5 2" xfId="42115"/>
    <cellStyle name="SAPBEXHLevel1 2 2 3 5 2 2" xfId="42116"/>
    <cellStyle name="SAPBEXHLevel1 2 2 3 5 2 3" xfId="42117"/>
    <cellStyle name="SAPBEXHLevel1 2 2 3 5 3" xfId="42118"/>
    <cellStyle name="SAPBEXHLevel1 2 2 3 5 4" xfId="42119"/>
    <cellStyle name="SAPBEXHLevel1 2 2 3 6" xfId="42120"/>
    <cellStyle name="SAPBEXHLevel1 2 2 3 6 2" xfId="42121"/>
    <cellStyle name="SAPBEXHLevel1 2 2 3 6 2 2" xfId="42122"/>
    <cellStyle name="SAPBEXHLevel1 2 2 3 6 2 3" xfId="42123"/>
    <cellStyle name="SAPBEXHLevel1 2 2 3 6 3" xfId="42124"/>
    <cellStyle name="SAPBEXHLevel1 2 2 3 6 4" xfId="42125"/>
    <cellStyle name="SAPBEXHLevel1 2 2 3 7" xfId="42126"/>
    <cellStyle name="SAPBEXHLevel1 2 2 3 7 2" xfId="42127"/>
    <cellStyle name="SAPBEXHLevel1 2 2 3 7 3" xfId="42128"/>
    <cellStyle name="SAPBEXHLevel1 2 2 3 8" xfId="42129"/>
    <cellStyle name="SAPBEXHLevel1 2 2 3 9" xfId="42130"/>
    <cellStyle name="SAPBEXHLevel1 2 2 3_Other Benefits Allocation %" xfId="42131"/>
    <cellStyle name="SAPBEXHLevel1 2 2 4" xfId="42132"/>
    <cellStyle name="SAPBEXHLevel1 2 2 4 10" xfId="63406"/>
    <cellStyle name="SAPBEXHLevel1 2 2 4 2" xfId="42133"/>
    <cellStyle name="SAPBEXHLevel1 2 2 4 2 2" xfId="42134"/>
    <cellStyle name="SAPBEXHLevel1 2 2 4 2 2 2" xfId="42135"/>
    <cellStyle name="SAPBEXHLevel1 2 2 4 2 2 3" xfId="42136"/>
    <cellStyle name="SAPBEXHLevel1 2 2 4 2 3" xfId="42137"/>
    <cellStyle name="SAPBEXHLevel1 2 2 4 2 4" xfId="42138"/>
    <cellStyle name="SAPBEXHLevel1 2 2 4 3" xfId="42139"/>
    <cellStyle name="SAPBEXHLevel1 2 2 4 3 2" xfId="42140"/>
    <cellStyle name="SAPBEXHLevel1 2 2 4 3 2 2" xfId="42141"/>
    <cellStyle name="SAPBEXHLevel1 2 2 4 3 2 3" xfId="42142"/>
    <cellStyle name="SAPBEXHLevel1 2 2 4 3 3" xfId="42143"/>
    <cellStyle name="SAPBEXHLevel1 2 2 4 3 4" xfId="42144"/>
    <cellStyle name="SAPBEXHLevel1 2 2 4 4" xfId="42145"/>
    <cellStyle name="SAPBEXHLevel1 2 2 4 4 2" xfId="42146"/>
    <cellStyle name="SAPBEXHLevel1 2 2 4 4 2 2" xfId="42147"/>
    <cellStyle name="SAPBEXHLevel1 2 2 4 4 2 3" xfId="42148"/>
    <cellStyle name="SAPBEXHLevel1 2 2 4 4 3" xfId="42149"/>
    <cellStyle name="SAPBEXHLevel1 2 2 4 4 4" xfId="42150"/>
    <cellStyle name="SAPBEXHLevel1 2 2 4 5" xfId="42151"/>
    <cellStyle name="SAPBEXHLevel1 2 2 4 5 2" xfId="42152"/>
    <cellStyle name="SAPBEXHLevel1 2 2 4 5 2 2" xfId="42153"/>
    <cellStyle name="SAPBEXHLevel1 2 2 4 5 2 3" xfId="42154"/>
    <cellStyle name="SAPBEXHLevel1 2 2 4 5 3" xfId="42155"/>
    <cellStyle name="SAPBEXHLevel1 2 2 4 5 4" xfId="42156"/>
    <cellStyle name="SAPBEXHLevel1 2 2 4 6" xfId="42157"/>
    <cellStyle name="SAPBEXHLevel1 2 2 4 6 2" xfId="42158"/>
    <cellStyle name="SAPBEXHLevel1 2 2 4 6 2 2" xfId="42159"/>
    <cellStyle name="SAPBEXHLevel1 2 2 4 6 2 3" xfId="42160"/>
    <cellStyle name="SAPBEXHLevel1 2 2 4 6 3" xfId="42161"/>
    <cellStyle name="SAPBEXHLevel1 2 2 4 6 4" xfId="42162"/>
    <cellStyle name="SAPBEXHLevel1 2 2 4 7" xfId="42163"/>
    <cellStyle name="SAPBEXHLevel1 2 2 4 7 2" xfId="42164"/>
    <cellStyle name="SAPBEXHLevel1 2 2 4 7 3" xfId="42165"/>
    <cellStyle name="SAPBEXHLevel1 2 2 4 8" xfId="42166"/>
    <cellStyle name="SAPBEXHLevel1 2 2 4 9" xfId="42167"/>
    <cellStyle name="SAPBEXHLevel1 2 2 5" xfId="42168"/>
    <cellStyle name="SAPBEXHLevel1 2 2 5 2" xfId="42169"/>
    <cellStyle name="SAPBEXHLevel1 2 2 5 2 2" xfId="42170"/>
    <cellStyle name="SAPBEXHLevel1 2 2 5 2 3" xfId="42171"/>
    <cellStyle name="SAPBEXHLevel1 2 2 5 3" xfId="42172"/>
    <cellStyle name="SAPBEXHLevel1 2 2 5 4" xfId="42173"/>
    <cellStyle name="SAPBEXHLevel1 2 2 6" xfId="42174"/>
    <cellStyle name="SAPBEXHLevel1 2 2 6 2" xfId="42175"/>
    <cellStyle name="SAPBEXHLevel1 2 2 6 2 2" xfId="42176"/>
    <cellStyle name="SAPBEXHLevel1 2 2 6 2 3" xfId="42177"/>
    <cellStyle name="SAPBEXHLevel1 2 2 6 3" xfId="42178"/>
    <cellStyle name="SAPBEXHLevel1 2 2 6 4" xfId="42179"/>
    <cellStyle name="SAPBEXHLevel1 2 2 7" xfId="42180"/>
    <cellStyle name="SAPBEXHLevel1 2 2 7 2" xfId="42181"/>
    <cellStyle name="SAPBEXHLevel1 2 2 7 2 2" xfId="42182"/>
    <cellStyle name="SAPBEXHLevel1 2 2 7 2 3" xfId="42183"/>
    <cellStyle name="SAPBEXHLevel1 2 2 7 3" xfId="42184"/>
    <cellStyle name="SAPBEXHLevel1 2 2 7 4" xfId="42185"/>
    <cellStyle name="SAPBEXHLevel1 2 2 8" xfId="42186"/>
    <cellStyle name="SAPBEXHLevel1 2 2 8 2" xfId="42187"/>
    <cellStyle name="SAPBEXHLevel1 2 2 8 2 2" xfId="42188"/>
    <cellStyle name="SAPBEXHLevel1 2 2 8 2 3" xfId="42189"/>
    <cellStyle name="SAPBEXHLevel1 2 2 8 3" xfId="42190"/>
    <cellStyle name="SAPBEXHLevel1 2 2 8 4" xfId="42191"/>
    <cellStyle name="SAPBEXHLevel1 2 2 9" xfId="42192"/>
    <cellStyle name="SAPBEXHLevel1 2 2 9 2" xfId="42193"/>
    <cellStyle name="SAPBEXHLevel1 2 2 9 2 2" xfId="42194"/>
    <cellStyle name="SAPBEXHLevel1 2 2 9 2 3" xfId="42195"/>
    <cellStyle name="SAPBEXHLevel1 2 2 9 3" xfId="42196"/>
    <cellStyle name="SAPBEXHLevel1 2 2 9 4" xfId="42197"/>
    <cellStyle name="SAPBEXHLevel1 2 2_401K Summary" xfId="42198"/>
    <cellStyle name="SAPBEXHLevel1 2 3" xfId="42199"/>
    <cellStyle name="SAPBEXHLevel1 2 3 10" xfId="42200"/>
    <cellStyle name="SAPBEXHLevel1 2 3 11" xfId="42201"/>
    <cellStyle name="SAPBEXHLevel1 2 3 11 2" xfId="42202"/>
    <cellStyle name="SAPBEXHLevel1 2 3 11 2 2" xfId="42203"/>
    <cellStyle name="SAPBEXHLevel1 2 3 11 3" xfId="42204"/>
    <cellStyle name="SAPBEXHLevel1 2 3 12" xfId="42205"/>
    <cellStyle name="SAPBEXHLevel1 2 3 2" xfId="42206"/>
    <cellStyle name="SAPBEXHLevel1 2 3 2 2" xfId="42207"/>
    <cellStyle name="SAPBEXHLevel1 2 3 2 2 2" xfId="42208"/>
    <cellStyle name="SAPBEXHLevel1 2 3 2 2 2 2" xfId="42209"/>
    <cellStyle name="SAPBEXHLevel1 2 3 2 2 2 2 2" xfId="42210"/>
    <cellStyle name="SAPBEXHLevel1 2 3 2 2 2 3" xfId="42211"/>
    <cellStyle name="SAPBEXHLevel1 2 3 2 2 3" xfId="42212"/>
    <cellStyle name="SAPBEXHLevel1 2 3 2 2 3 2" xfId="42213"/>
    <cellStyle name="SAPBEXHLevel1 2 3 2 2 3 2 2" xfId="42214"/>
    <cellStyle name="SAPBEXHLevel1 2 3 2 2 3 3" xfId="42215"/>
    <cellStyle name="SAPBEXHLevel1 2 3 2 2 4" xfId="42216"/>
    <cellStyle name="SAPBEXHLevel1 2 3 2 2 4 2" xfId="42217"/>
    <cellStyle name="SAPBEXHLevel1 2 3 2 2 5" xfId="42218"/>
    <cellStyle name="SAPBEXHLevel1 2 3 2 2 5 2" xfId="42219"/>
    <cellStyle name="SAPBEXHLevel1 2 3 2 2 6" xfId="42220"/>
    <cellStyle name="SAPBEXHLevel1 2 3 2 3" xfId="42221"/>
    <cellStyle name="SAPBEXHLevel1 2 3 2 3 2" xfId="42222"/>
    <cellStyle name="SAPBEXHLevel1 2 3 2 3 2 2" xfId="42223"/>
    <cellStyle name="SAPBEXHLevel1 2 3 2 3 2 2 2" xfId="42224"/>
    <cellStyle name="SAPBEXHLevel1 2 3 2 3 2 3" xfId="42225"/>
    <cellStyle name="SAPBEXHLevel1 2 3 2 3 3" xfId="42226"/>
    <cellStyle name="SAPBEXHLevel1 2 3 2 3 3 2" xfId="42227"/>
    <cellStyle name="SAPBEXHLevel1 2 3 2 3 3 2 2" xfId="42228"/>
    <cellStyle name="SAPBEXHLevel1 2 3 2 3 3 3" xfId="42229"/>
    <cellStyle name="SAPBEXHLevel1 2 3 2 3 4" xfId="42230"/>
    <cellStyle name="SAPBEXHLevel1 2 3 2 3 4 2" xfId="42231"/>
    <cellStyle name="SAPBEXHLevel1 2 3 2 3 5" xfId="42232"/>
    <cellStyle name="SAPBEXHLevel1 2 3 2 3 5 2" xfId="42233"/>
    <cellStyle name="SAPBEXHLevel1 2 3 2 3 6" xfId="42234"/>
    <cellStyle name="SAPBEXHLevel1 2 3 2 4" xfId="42235"/>
    <cellStyle name="SAPBEXHLevel1 2 3 2 4 2" xfId="42236"/>
    <cellStyle name="SAPBEXHLevel1 2 3 2 4 2 2" xfId="42237"/>
    <cellStyle name="SAPBEXHLevel1 2 3 2 4 2 2 2" xfId="42238"/>
    <cellStyle name="SAPBEXHLevel1 2 3 2 4 2 3" xfId="42239"/>
    <cellStyle name="SAPBEXHLevel1 2 3 2 4 3" xfId="42240"/>
    <cellStyle name="SAPBEXHLevel1 2 3 2 4 3 2" xfId="42241"/>
    <cellStyle name="SAPBEXHLevel1 2 3 2 4 3 2 2" xfId="42242"/>
    <cellStyle name="SAPBEXHLevel1 2 3 2 4 3 3" xfId="42243"/>
    <cellStyle name="SAPBEXHLevel1 2 3 2 4 4" xfId="42244"/>
    <cellStyle name="SAPBEXHLevel1 2 3 2 4 4 2" xfId="42245"/>
    <cellStyle name="SAPBEXHLevel1 2 3 2 4 5" xfId="42246"/>
    <cellStyle name="SAPBEXHLevel1 2 3 2 4 5 2" xfId="42247"/>
    <cellStyle name="SAPBEXHLevel1 2 3 2 4 6" xfId="42248"/>
    <cellStyle name="SAPBEXHLevel1 2 3 2 5" xfId="42249"/>
    <cellStyle name="SAPBEXHLevel1 2 3 2 5 2" xfId="42250"/>
    <cellStyle name="SAPBEXHLevel1 2 3 2 5 2 2" xfId="42251"/>
    <cellStyle name="SAPBEXHLevel1 2 3 2 5 3" xfId="42252"/>
    <cellStyle name="SAPBEXHLevel1 2 3 2 6" xfId="42253"/>
    <cellStyle name="SAPBEXHLevel1 2 3 2_Other Benefits Allocation %" xfId="42254"/>
    <cellStyle name="SAPBEXHLevel1 2 3 3" xfId="42255"/>
    <cellStyle name="SAPBEXHLevel1 2 3 3 2" xfId="42256"/>
    <cellStyle name="SAPBEXHLevel1 2 3 3 2 2" xfId="42257"/>
    <cellStyle name="SAPBEXHLevel1 2 3 3 2 2 2" xfId="42258"/>
    <cellStyle name="SAPBEXHLevel1 2 3 3 2 2 2 2" xfId="42259"/>
    <cellStyle name="SAPBEXHLevel1 2 3 3 2 2 3" xfId="42260"/>
    <cellStyle name="SAPBEXHLevel1 2 3 3 2 3" xfId="42261"/>
    <cellStyle name="SAPBEXHLevel1 2 3 3 2 3 2" xfId="42262"/>
    <cellStyle name="SAPBEXHLevel1 2 3 3 2 3 2 2" xfId="42263"/>
    <cellStyle name="SAPBEXHLevel1 2 3 3 2 3 3" xfId="42264"/>
    <cellStyle name="SAPBEXHLevel1 2 3 3 2 4" xfId="42265"/>
    <cellStyle name="SAPBEXHLevel1 2 3 3 2 4 2" xfId="42266"/>
    <cellStyle name="SAPBEXHLevel1 2 3 3 2 5" xfId="42267"/>
    <cellStyle name="SAPBEXHLevel1 2 3 3 2 5 2" xfId="42268"/>
    <cellStyle name="SAPBEXHLevel1 2 3 3 2 6" xfId="42269"/>
    <cellStyle name="SAPBEXHLevel1 2 3 3 3" xfId="42270"/>
    <cellStyle name="SAPBEXHLevel1 2 3 3 3 2" xfId="42271"/>
    <cellStyle name="SAPBEXHLevel1 2 3 3 3 2 2" xfId="42272"/>
    <cellStyle name="SAPBEXHLevel1 2 3 3 3 2 2 2" xfId="42273"/>
    <cellStyle name="SAPBEXHLevel1 2 3 3 3 2 3" xfId="42274"/>
    <cellStyle name="SAPBEXHLevel1 2 3 3 3 3" xfId="42275"/>
    <cellStyle name="SAPBEXHLevel1 2 3 3 3 3 2" xfId="42276"/>
    <cellStyle name="SAPBEXHLevel1 2 3 3 3 3 2 2" xfId="42277"/>
    <cellStyle name="SAPBEXHLevel1 2 3 3 3 3 3" xfId="42278"/>
    <cellStyle name="SAPBEXHLevel1 2 3 3 3 4" xfId="42279"/>
    <cellStyle name="SAPBEXHLevel1 2 3 3 3 4 2" xfId="42280"/>
    <cellStyle name="SAPBEXHLevel1 2 3 3 3 5" xfId="42281"/>
    <cellStyle name="SAPBEXHLevel1 2 3 3 3 5 2" xfId="42282"/>
    <cellStyle name="SAPBEXHLevel1 2 3 3 3 6" xfId="42283"/>
    <cellStyle name="SAPBEXHLevel1 2 3 3 4" xfId="42284"/>
    <cellStyle name="SAPBEXHLevel1 2 3 3 4 2" xfId="42285"/>
    <cellStyle name="SAPBEXHLevel1 2 3 3 4 2 2" xfId="42286"/>
    <cellStyle name="SAPBEXHLevel1 2 3 3 4 3" xfId="42287"/>
    <cellStyle name="SAPBEXHLevel1 2 3 3 5" xfId="42288"/>
    <cellStyle name="SAPBEXHLevel1 2 3 3 5 2" xfId="42289"/>
    <cellStyle name="SAPBEXHLevel1 2 3 3 5 2 2" xfId="42290"/>
    <cellStyle name="SAPBEXHLevel1 2 3 3 5 3" xfId="42291"/>
    <cellStyle name="SAPBEXHLevel1 2 3 3 6" xfId="42292"/>
    <cellStyle name="SAPBEXHLevel1 2 3 3 6 2" xfId="42293"/>
    <cellStyle name="SAPBEXHLevel1 2 3 3 7" xfId="42294"/>
    <cellStyle name="SAPBEXHLevel1 2 3 3 7 2" xfId="42295"/>
    <cellStyle name="SAPBEXHLevel1 2 3 3 8" xfId="42296"/>
    <cellStyle name="SAPBEXHLevel1 2 3 3_Other Benefits Allocation %" xfId="42297"/>
    <cellStyle name="SAPBEXHLevel1 2 3 4" xfId="42298"/>
    <cellStyle name="SAPBEXHLevel1 2 3 4 2" xfId="42299"/>
    <cellStyle name="SAPBEXHLevel1 2 3 4 2 2" xfId="42300"/>
    <cellStyle name="SAPBEXHLevel1 2 3 4 2 3" xfId="42301"/>
    <cellStyle name="SAPBEXHLevel1 2 3 4 3" xfId="42302"/>
    <cellStyle name="SAPBEXHLevel1 2 3 4 4" xfId="42303"/>
    <cellStyle name="SAPBEXHLevel1 2 3 5" xfId="42304"/>
    <cellStyle name="SAPBEXHLevel1 2 3 5 2" xfId="42305"/>
    <cellStyle name="SAPBEXHLevel1 2 3 5 2 2" xfId="42306"/>
    <cellStyle name="SAPBEXHLevel1 2 3 5 2 3" xfId="42307"/>
    <cellStyle name="SAPBEXHLevel1 2 3 5 3" xfId="42308"/>
    <cellStyle name="SAPBEXHLevel1 2 3 5 4" xfId="42309"/>
    <cellStyle name="SAPBEXHLevel1 2 3 6" xfId="42310"/>
    <cellStyle name="SAPBEXHLevel1 2 3 6 2" xfId="42311"/>
    <cellStyle name="SAPBEXHLevel1 2 3 6 2 2" xfId="42312"/>
    <cellStyle name="SAPBEXHLevel1 2 3 6 2 3" xfId="42313"/>
    <cellStyle name="SAPBEXHLevel1 2 3 6 3" xfId="42314"/>
    <cellStyle name="SAPBEXHLevel1 2 3 6 4" xfId="42315"/>
    <cellStyle name="SAPBEXHLevel1 2 3 7" xfId="42316"/>
    <cellStyle name="SAPBEXHLevel1 2 3 7 2" xfId="42317"/>
    <cellStyle name="SAPBEXHLevel1 2 3 7 3" xfId="42318"/>
    <cellStyle name="SAPBEXHLevel1 2 3 8" xfId="42319"/>
    <cellStyle name="SAPBEXHLevel1 2 3 9" xfId="42320"/>
    <cellStyle name="SAPBEXHLevel1 2 3_401K Summary" xfId="42321"/>
    <cellStyle name="SAPBEXHLevel1 2 4" xfId="42322"/>
    <cellStyle name="SAPBEXHLevel1 2 4 2" xfId="42323"/>
    <cellStyle name="SAPBEXHLevel1 2 4 2 2" xfId="42324"/>
    <cellStyle name="SAPBEXHLevel1 2 4 2 2 2" xfId="42325"/>
    <cellStyle name="SAPBEXHLevel1 2 4 2 2 2 2" xfId="42326"/>
    <cellStyle name="SAPBEXHLevel1 2 4 2 2 3" xfId="42327"/>
    <cellStyle name="SAPBEXHLevel1 2 4 2 3" xfId="42328"/>
    <cellStyle name="SAPBEXHLevel1 2 4 2 3 2" xfId="42329"/>
    <cellStyle name="SAPBEXHLevel1 2 4 2 3 2 2" xfId="42330"/>
    <cellStyle name="SAPBEXHLevel1 2 4 2 3 3" xfId="42331"/>
    <cellStyle name="SAPBEXHLevel1 2 4 2 4" xfId="42332"/>
    <cellStyle name="SAPBEXHLevel1 2 4 2 4 2" xfId="42333"/>
    <cellStyle name="SAPBEXHLevel1 2 4 2 5" xfId="42334"/>
    <cellStyle name="SAPBEXHLevel1 2 4 2 5 2" xfId="42335"/>
    <cellStyle name="SAPBEXHLevel1 2 4 2 6" xfId="42336"/>
    <cellStyle name="SAPBEXHLevel1 2 4 3" xfId="42337"/>
    <cellStyle name="SAPBEXHLevel1 2 4 3 2" xfId="42338"/>
    <cellStyle name="SAPBEXHLevel1 2 4 3 2 2" xfId="42339"/>
    <cellStyle name="SAPBEXHLevel1 2 4 3 2 2 2" xfId="42340"/>
    <cellStyle name="SAPBEXHLevel1 2 4 3 2 3" xfId="42341"/>
    <cellStyle name="SAPBEXHLevel1 2 4 3 3" xfId="42342"/>
    <cellStyle name="SAPBEXHLevel1 2 4 3 3 2" xfId="42343"/>
    <cellStyle name="SAPBEXHLevel1 2 4 3 3 2 2" xfId="42344"/>
    <cellStyle name="SAPBEXHLevel1 2 4 3 3 3" xfId="42345"/>
    <cellStyle name="SAPBEXHLevel1 2 4 3 4" xfId="42346"/>
    <cellStyle name="SAPBEXHLevel1 2 4 3 4 2" xfId="42347"/>
    <cellStyle name="SAPBEXHLevel1 2 4 3 5" xfId="42348"/>
    <cellStyle name="SAPBEXHLevel1 2 4 3 5 2" xfId="42349"/>
    <cellStyle name="SAPBEXHLevel1 2 4 3 6" xfId="42350"/>
    <cellStyle name="SAPBEXHLevel1 2 4 4" xfId="42351"/>
    <cellStyle name="SAPBEXHLevel1 2 4 4 2" xfId="42352"/>
    <cellStyle name="SAPBEXHLevel1 2 4 4 2 2" xfId="42353"/>
    <cellStyle name="SAPBEXHLevel1 2 4 4 2 2 2" xfId="42354"/>
    <cellStyle name="SAPBEXHLevel1 2 4 4 2 3" xfId="42355"/>
    <cellStyle name="SAPBEXHLevel1 2 4 4 3" xfId="42356"/>
    <cellStyle name="SAPBEXHLevel1 2 4 4 3 2" xfId="42357"/>
    <cellStyle name="SAPBEXHLevel1 2 4 4 3 2 2" xfId="42358"/>
    <cellStyle name="SAPBEXHLevel1 2 4 4 3 3" xfId="42359"/>
    <cellStyle name="SAPBEXHLevel1 2 4 4 4" xfId="42360"/>
    <cellStyle name="SAPBEXHLevel1 2 4 4 4 2" xfId="42361"/>
    <cellStyle name="SAPBEXHLevel1 2 4 4 5" xfId="42362"/>
    <cellStyle name="SAPBEXHLevel1 2 4 4 5 2" xfId="42363"/>
    <cellStyle name="SAPBEXHLevel1 2 4 4 6" xfId="42364"/>
    <cellStyle name="SAPBEXHLevel1 2 4 5" xfId="42365"/>
    <cellStyle name="SAPBEXHLevel1 2 4 5 2" xfId="42366"/>
    <cellStyle name="SAPBEXHLevel1 2 4 5 2 2" xfId="42367"/>
    <cellStyle name="SAPBEXHLevel1 2 4 5 2 3" xfId="42368"/>
    <cellStyle name="SAPBEXHLevel1 2 4 5 3" xfId="42369"/>
    <cellStyle name="SAPBEXHLevel1 2 4 5 4" xfId="42370"/>
    <cellStyle name="SAPBEXHLevel1 2 4 6" xfId="42371"/>
    <cellStyle name="SAPBEXHLevel1 2 4 6 2" xfId="42372"/>
    <cellStyle name="SAPBEXHLevel1 2 4 6 2 2" xfId="42373"/>
    <cellStyle name="SAPBEXHLevel1 2 4 6 2 3" xfId="42374"/>
    <cellStyle name="SAPBEXHLevel1 2 4 6 3" xfId="42375"/>
    <cellStyle name="SAPBEXHLevel1 2 4 6 4" xfId="42376"/>
    <cellStyle name="SAPBEXHLevel1 2 4 7" xfId="42377"/>
    <cellStyle name="SAPBEXHLevel1 2 4 7 2" xfId="42378"/>
    <cellStyle name="SAPBEXHLevel1 2 4 7 3" xfId="42379"/>
    <cellStyle name="SAPBEXHLevel1 2 4 8" xfId="42380"/>
    <cellStyle name="SAPBEXHLevel1 2 4 9" xfId="42381"/>
    <cellStyle name="SAPBEXHLevel1 2 4_Other Benefits Allocation %" xfId="42382"/>
    <cellStyle name="SAPBEXHLevel1 2 5" xfId="42383"/>
    <cellStyle name="SAPBEXHLevel1 2 5 2" xfId="42384"/>
    <cellStyle name="SAPBEXHLevel1 2 5 2 2" xfId="42385"/>
    <cellStyle name="SAPBEXHLevel1 2 5 2 2 2" xfId="42386"/>
    <cellStyle name="SAPBEXHLevel1 2 5 2 2 3" xfId="42387"/>
    <cellStyle name="SAPBEXHLevel1 2 5 2 3" xfId="42388"/>
    <cellStyle name="SAPBEXHLevel1 2 5 2 4" xfId="42389"/>
    <cellStyle name="SAPBEXHLevel1 2 5 3" xfId="42390"/>
    <cellStyle name="SAPBEXHLevel1 2 5 3 2" xfId="42391"/>
    <cellStyle name="SAPBEXHLevel1 2 5 3 2 2" xfId="42392"/>
    <cellStyle name="SAPBEXHLevel1 2 5 3 2 3" xfId="42393"/>
    <cellStyle name="SAPBEXHLevel1 2 5 3 3" xfId="42394"/>
    <cellStyle name="SAPBEXHLevel1 2 5 3 4" xfId="42395"/>
    <cellStyle name="SAPBEXHLevel1 2 5 4" xfId="42396"/>
    <cellStyle name="SAPBEXHLevel1 2 5 4 2" xfId="42397"/>
    <cellStyle name="SAPBEXHLevel1 2 5 4 2 2" xfId="42398"/>
    <cellStyle name="SAPBEXHLevel1 2 5 4 2 3" xfId="42399"/>
    <cellStyle name="SAPBEXHLevel1 2 5 4 3" xfId="42400"/>
    <cellStyle name="SAPBEXHLevel1 2 5 4 4" xfId="42401"/>
    <cellStyle name="SAPBEXHLevel1 2 5 5" xfId="42402"/>
    <cellStyle name="SAPBEXHLevel1 2 5 5 2" xfId="42403"/>
    <cellStyle name="SAPBEXHLevel1 2 5 5 2 2" xfId="42404"/>
    <cellStyle name="SAPBEXHLevel1 2 5 5 2 3" xfId="42405"/>
    <cellStyle name="SAPBEXHLevel1 2 5 5 3" xfId="42406"/>
    <cellStyle name="SAPBEXHLevel1 2 5 5 4" xfId="42407"/>
    <cellStyle name="SAPBEXHLevel1 2 5 6" xfId="42408"/>
    <cellStyle name="SAPBEXHLevel1 2 5 6 2" xfId="42409"/>
    <cellStyle name="SAPBEXHLevel1 2 5 6 2 2" xfId="42410"/>
    <cellStyle name="SAPBEXHLevel1 2 5 6 2 3" xfId="42411"/>
    <cellStyle name="SAPBEXHLevel1 2 5 6 3" xfId="42412"/>
    <cellStyle name="SAPBEXHLevel1 2 5 6 4" xfId="42413"/>
    <cellStyle name="SAPBEXHLevel1 2 5 7" xfId="42414"/>
    <cellStyle name="SAPBEXHLevel1 2 5 7 2" xfId="42415"/>
    <cellStyle name="SAPBEXHLevel1 2 5 7 3" xfId="42416"/>
    <cellStyle name="SAPBEXHLevel1 2 5 8" xfId="42417"/>
    <cellStyle name="SAPBEXHLevel1 2 5 9" xfId="42418"/>
    <cellStyle name="SAPBEXHLevel1 2 6" xfId="42419"/>
    <cellStyle name="SAPBEXHLevel1 2 6 2" xfId="42420"/>
    <cellStyle name="SAPBEXHLevel1 2 6 2 2" xfId="42421"/>
    <cellStyle name="SAPBEXHLevel1 2 6 2 3" xfId="42422"/>
    <cellStyle name="SAPBEXHLevel1 2 6 3" xfId="42423"/>
    <cellStyle name="SAPBEXHLevel1 2 6 4" xfId="42424"/>
    <cellStyle name="SAPBEXHLevel1 2 7" xfId="42425"/>
    <cellStyle name="SAPBEXHLevel1 2 7 2" xfId="42426"/>
    <cellStyle name="SAPBEXHLevel1 2 7 2 2" xfId="42427"/>
    <cellStyle name="SAPBEXHLevel1 2 7 2 3" xfId="42428"/>
    <cellStyle name="SAPBEXHLevel1 2 7 3" xfId="42429"/>
    <cellStyle name="SAPBEXHLevel1 2 7 4" xfId="42430"/>
    <cellStyle name="SAPBEXHLevel1 2 8" xfId="42431"/>
    <cellStyle name="SAPBEXHLevel1 2 8 2" xfId="42432"/>
    <cellStyle name="SAPBEXHLevel1 2 8 2 2" xfId="42433"/>
    <cellStyle name="SAPBEXHLevel1 2 8 2 3" xfId="42434"/>
    <cellStyle name="SAPBEXHLevel1 2 8 3" xfId="42435"/>
    <cellStyle name="SAPBEXHLevel1 2 8 4" xfId="42436"/>
    <cellStyle name="SAPBEXHLevel1 2 9" xfId="42437"/>
    <cellStyle name="SAPBEXHLevel1 2 9 2" xfId="42438"/>
    <cellStyle name="SAPBEXHLevel1 2 9 2 2" xfId="42439"/>
    <cellStyle name="SAPBEXHLevel1 2 9 2 2 2" xfId="42440"/>
    <cellStyle name="SAPBEXHLevel1 2 9 2 2 2 2" xfId="42441"/>
    <cellStyle name="SAPBEXHLevel1 2 9 2 2 3" xfId="42442"/>
    <cellStyle name="SAPBEXHLevel1 2 9 2 3" xfId="42443"/>
    <cellStyle name="SAPBEXHLevel1 2 9 2 3 2" xfId="42444"/>
    <cellStyle name="SAPBEXHLevel1 2 9 2 3 2 2" xfId="42445"/>
    <cellStyle name="SAPBEXHLevel1 2 9 2 3 3" xfId="42446"/>
    <cellStyle name="SAPBEXHLevel1 2 9 2 4" xfId="42447"/>
    <cellStyle name="SAPBEXHLevel1 2 9 2 4 2" xfId="42448"/>
    <cellStyle name="SAPBEXHLevel1 2 9 2 5" xfId="42449"/>
    <cellStyle name="SAPBEXHLevel1 2 9 2 5 2" xfId="42450"/>
    <cellStyle name="SAPBEXHLevel1 2 9 2 6" xfId="42451"/>
    <cellStyle name="SAPBEXHLevel1 2 9 3" xfId="42452"/>
    <cellStyle name="SAPBEXHLevel1 2 9 3 2" xfId="42453"/>
    <cellStyle name="SAPBEXHLevel1 2 9 3 2 2" xfId="42454"/>
    <cellStyle name="SAPBEXHLevel1 2 9 3 2 2 2" xfId="42455"/>
    <cellStyle name="SAPBEXHLevel1 2 9 3 2 3" xfId="42456"/>
    <cellStyle name="SAPBEXHLevel1 2 9 3 3" xfId="42457"/>
    <cellStyle name="SAPBEXHLevel1 2 9 3 3 2" xfId="42458"/>
    <cellStyle name="SAPBEXHLevel1 2 9 3 3 2 2" xfId="42459"/>
    <cellStyle name="SAPBEXHLevel1 2 9 3 3 3" xfId="42460"/>
    <cellStyle name="SAPBEXHLevel1 2 9 3 4" xfId="42461"/>
    <cellStyle name="SAPBEXHLevel1 2 9 3 4 2" xfId="42462"/>
    <cellStyle name="SAPBEXHLevel1 2 9 3 5" xfId="42463"/>
    <cellStyle name="SAPBEXHLevel1 2 9 3 5 2" xfId="42464"/>
    <cellStyle name="SAPBEXHLevel1 2 9 3 6" xfId="42465"/>
    <cellStyle name="SAPBEXHLevel1 2 9 4" xfId="42466"/>
    <cellStyle name="SAPBEXHLevel1 2 9 4 2" xfId="42467"/>
    <cellStyle name="SAPBEXHLevel1 2 9 4 2 2" xfId="42468"/>
    <cellStyle name="SAPBEXHLevel1 2 9 4 3" xfId="42469"/>
    <cellStyle name="SAPBEXHLevel1 2 9 5" xfId="42470"/>
    <cellStyle name="SAPBEXHLevel1 2 9 5 2" xfId="42471"/>
    <cellStyle name="SAPBEXHLevel1 2 9 5 2 2" xfId="42472"/>
    <cellStyle name="SAPBEXHLevel1 2 9 5 3" xfId="42473"/>
    <cellStyle name="SAPBEXHLevel1 2 9 6" xfId="42474"/>
    <cellStyle name="SAPBEXHLevel1 2 9 6 2" xfId="42475"/>
    <cellStyle name="SAPBEXHLevel1 2 9 7" xfId="42476"/>
    <cellStyle name="SAPBEXHLevel1 2 9 7 2" xfId="42477"/>
    <cellStyle name="SAPBEXHLevel1 2 9 8" xfId="42478"/>
    <cellStyle name="SAPBEXHLevel1 2 9_Other Benefits Allocation %" xfId="42479"/>
    <cellStyle name="SAPBEXHLevel1 2_401K Summary" xfId="42480"/>
    <cellStyle name="SAPBEXHLevel1 20" xfId="42481"/>
    <cellStyle name="SAPBEXHLevel1 20 2" xfId="42482"/>
    <cellStyle name="SAPBEXHLevel1 20 2 2" xfId="42483"/>
    <cellStyle name="SAPBEXHLevel1 20 3" xfId="42484"/>
    <cellStyle name="SAPBEXHLevel1 21" xfId="42485"/>
    <cellStyle name="SAPBEXHLevel1 21 2" xfId="42486"/>
    <cellStyle name="SAPBEXHLevel1 21 2 2" xfId="42487"/>
    <cellStyle name="SAPBEXHLevel1 21 3" xfId="42488"/>
    <cellStyle name="SAPBEXHLevel1 22" xfId="42489"/>
    <cellStyle name="SAPBEXHLevel1 22 2" xfId="42490"/>
    <cellStyle name="SAPBEXHLevel1 22 2 2" xfId="42491"/>
    <cellStyle name="SAPBEXHLevel1 22 3" xfId="42492"/>
    <cellStyle name="SAPBEXHLevel1 23" xfId="42493"/>
    <cellStyle name="SAPBEXHLevel1 23 2" xfId="42494"/>
    <cellStyle name="SAPBEXHLevel1 23 2 2" xfId="42495"/>
    <cellStyle name="SAPBEXHLevel1 23 3" xfId="42496"/>
    <cellStyle name="SAPBEXHLevel1 24" xfId="42497"/>
    <cellStyle name="SAPBEXHLevel1 24 2" xfId="42498"/>
    <cellStyle name="SAPBEXHLevel1 24 2 2" xfId="42499"/>
    <cellStyle name="SAPBEXHLevel1 24 3" xfId="42500"/>
    <cellStyle name="SAPBEXHLevel1 25" xfId="42501"/>
    <cellStyle name="SAPBEXHLevel1 25 2" xfId="42502"/>
    <cellStyle name="SAPBEXHLevel1 25 2 2" xfId="42503"/>
    <cellStyle name="SAPBEXHLevel1 25 3" xfId="42504"/>
    <cellStyle name="SAPBEXHLevel1 26" xfId="42505"/>
    <cellStyle name="SAPBEXHLevel1 26 2" xfId="42506"/>
    <cellStyle name="SAPBEXHLevel1 27" xfId="42507"/>
    <cellStyle name="SAPBEXHLevel1 27 2" xfId="42508"/>
    <cellStyle name="SAPBEXHLevel1 28" xfId="42509"/>
    <cellStyle name="SAPBEXHLevel1 28 2" xfId="42510"/>
    <cellStyle name="SAPBEXHLevel1 29" xfId="42511"/>
    <cellStyle name="SAPBEXHLevel1 29 2" xfId="42512"/>
    <cellStyle name="SAPBEXHLevel1 3" xfId="42513"/>
    <cellStyle name="SAPBEXHLevel1 3 10" xfId="42514"/>
    <cellStyle name="SAPBEXHLevel1 3 10 2" xfId="42515"/>
    <cellStyle name="SAPBEXHLevel1 3 10 3" xfId="42516"/>
    <cellStyle name="SAPBEXHLevel1 3 11" xfId="42517"/>
    <cellStyle name="SAPBEXHLevel1 3 11 2" xfId="42518"/>
    <cellStyle name="SAPBEXHLevel1 3 11 2 2" xfId="42519"/>
    <cellStyle name="SAPBEXHLevel1 3 11 3" xfId="42520"/>
    <cellStyle name="SAPBEXHLevel1 3 12" xfId="42521"/>
    <cellStyle name="SAPBEXHLevel1 3 13" xfId="63407"/>
    <cellStyle name="SAPBEXHLevel1 3 2" xfId="42522"/>
    <cellStyle name="SAPBEXHLevel1 3 2 2" xfId="42523"/>
    <cellStyle name="SAPBEXHLevel1 3 2 2 2" xfId="42524"/>
    <cellStyle name="SAPBEXHLevel1 3 2 2 2 2" xfId="42525"/>
    <cellStyle name="SAPBEXHLevel1 3 2 2 2 2 2" xfId="42526"/>
    <cellStyle name="SAPBEXHLevel1 3 2 2 2 2 2 2" xfId="42527"/>
    <cellStyle name="SAPBEXHLevel1 3 2 2 2 2 3" xfId="42528"/>
    <cellStyle name="SAPBEXHLevel1 3 2 2 2 3" xfId="42529"/>
    <cellStyle name="SAPBEXHLevel1 3 2 2 2 3 2" xfId="42530"/>
    <cellStyle name="SAPBEXHLevel1 3 2 2 2 3 2 2" xfId="42531"/>
    <cellStyle name="SAPBEXHLevel1 3 2 2 2 3 3" xfId="42532"/>
    <cellStyle name="SAPBEXHLevel1 3 2 2 2 4" xfId="42533"/>
    <cellStyle name="SAPBEXHLevel1 3 2 2 2 4 2" xfId="42534"/>
    <cellStyle name="SAPBEXHLevel1 3 2 2 2 5" xfId="42535"/>
    <cellStyle name="SAPBEXHLevel1 3 2 2 2 5 2" xfId="42536"/>
    <cellStyle name="SAPBEXHLevel1 3 2 2 2 6" xfId="42537"/>
    <cellStyle name="SAPBEXHLevel1 3 2 2 3" xfId="42538"/>
    <cellStyle name="SAPBEXHLevel1 3 2 2 3 2" xfId="42539"/>
    <cellStyle name="SAPBEXHLevel1 3 2 2 3 2 2" xfId="42540"/>
    <cellStyle name="SAPBEXHLevel1 3 2 2 3 2 2 2" xfId="42541"/>
    <cellStyle name="SAPBEXHLevel1 3 2 2 3 2 3" xfId="42542"/>
    <cellStyle name="SAPBEXHLevel1 3 2 2 3 3" xfId="42543"/>
    <cellStyle name="SAPBEXHLevel1 3 2 2 3 3 2" xfId="42544"/>
    <cellStyle name="SAPBEXHLevel1 3 2 2 3 3 2 2" xfId="42545"/>
    <cellStyle name="SAPBEXHLevel1 3 2 2 3 3 3" xfId="42546"/>
    <cellStyle name="SAPBEXHLevel1 3 2 2 3 4" xfId="42547"/>
    <cellStyle name="SAPBEXHLevel1 3 2 2 3 4 2" xfId="42548"/>
    <cellStyle name="SAPBEXHLevel1 3 2 2 3 5" xfId="42549"/>
    <cellStyle name="SAPBEXHLevel1 3 2 2 3 5 2" xfId="42550"/>
    <cellStyle name="SAPBEXHLevel1 3 2 2 3 6" xfId="42551"/>
    <cellStyle name="SAPBEXHLevel1 3 2 2 4" xfId="42552"/>
    <cellStyle name="SAPBEXHLevel1 3 2 2 4 2" xfId="42553"/>
    <cellStyle name="SAPBEXHLevel1 3 2 2 4 2 2" xfId="42554"/>
    <cellStyle name="SAPBEXHLevel1 3 2 2 4 3" xfId="42555"/>
    <cellStyle name="SAPBEXHLevel1 3 2 2 5" xfId="42556"/>
    <cellStyle name="SAPBEXHLevel1 3 2 2 5 2" xfId="42557"/>
    <cellStyle name="SAPBEXHLevel1 3 2 2 5 2 2" xfId="42558"/>
    <cellStyle name="SAPBEXHLevel1 3 2 2 5 3" xfId="42559"/>
    <cellStyle name="SAPBEXHLevel1 3 2 2 6" xfId="42560"/>
    <cellStyle name="SAPBEXHLevel1 3 2 2 6 2" xfId="42561"/>
    <cellStyle name="SAPBEXHLevel1 3 2 2 7" xfId="42562"/>
    <cellStyle name="SAPBEXHLevel1 3 2 2 7 2" xfId="42563"/>
    <cellStyle name="SAPBEXHLevel1 3 2 2 8" xfId="42564"/>
    <cellStyle name="SAPBEXHLevel1 3 2 2_Other Benefits Allocation %" xfId="42565"/>
    <cellStyle name="SAPBEXHLevel1 3 2 3" xfId="42566"/>
    <cellStyle name="SAPBEXHLevel1 3 2 3 2" xfId="42567"/>
    <cellStyle name="SAPBEXHLevel1 3 2 3 2 2" xfId="42568"/>
    <cellStyle name="SAPBEXHLevel1 3 2 3 2 3" xfId="42569"/>
    <cellStyle name="SAPBEXHLevel1 3 2 3 3" xfId="42570"/>
    <cellStyle name="SAPBEXHLevel1 3 2 3 4" xfId="42571"/>
    <cellStyle name="SAPBEXHLevel1 3 2 4" xfId="42572"/>
    <cellStyle name="SAPBEXHLevel1 3 2 4 2" xfId="42573"/>
    <cellStyle name="SAPBEXHLevel1 3 2 4 2 2" xfId="42574"/>
    <cellStyle name="SAPBEXHLevel1 3 2 4 2 3" xfId="42575"/>
    <cellStyle name="SAPBEXHLevel1 3 2 4 3" xfId="42576"/>
    <cellStyle name="SAPBEXHLevel1 3 2 4 4" xfId="42577"/>
    <cellStyle name="SAPBEXHLevel1 3 2 5" xfId="42578"/>
    <cellStyle name="SAPBEXHLevel1 3 2 5 2" xfId="42579"/>
    <cellStyle name="SAPBEXHLevel1 3 2 5 2 2" xfId="42580"/>
    <cellStyle name="SAPBEXHLevel1 3 2 5 2 3" xfId="42581"/>
    <cellStyle name="SAPBEXHLevel1 3 2 5 3" xfId="42582"/>
    <cellStyle name="SAPBEXHLevel1 3 2 5 4" xfId="42583"/>
    <cellStyle name="SAPBEXHLevel1 3 2 6" xfId="42584"/>
    <cellStyle name="SAPBEXHLevel1 3 2 6 2" xfId="42585"/>
    <cellStyle name="SAPBEXHLevel1 3 2 6 2 2" xfId="42586"/>
    <cellStyle name="SAPBEXHLevel1 3 2 6 2 3" xfId="42587"/>
    <cellStyle name="SAPBEXHLevel1 3 2 6 3" xfId="42588"/>
    <cellStyle name="SAPBEXHLevel1 3 2 6 4" xfId="42589"/>
    <cellStyle name="SAPBEXHLevel1 3 2 7" xfId="42590"/>
    <cellStyle name="SAPBEXHLevel1 3 2 7 2" xfId="42591"/>
    <cellStyle name="SAPBEXHLevel1 3 2 7 3" xfId="42592"/>
    <cellStyle name="SAPBEXHLevel1 3 2 8" xfId="42593"/>
    <cellStyle name="SAPBEXHLevel1 3 2 9" xfId="42594"/>
    <cellStyle name="SAPBEXHLevel1 3 2_Other Benefits Allocation %" xfId="42595"/>
    <cellStyle name="SAPBEXHLevel1 3 3" xfId="42596"/>
    <cellStyle name="SAPBEXHLevel1 3 3 2" xfId="42597"/>
    <cellStyle name="SAPBEXHLevel1 3 3 2 2" xfId="42598"/>
    <cellStyle name="SAPBEXHLevel1 3 3 2 2 2" xfId="42599"/>
    <cellStyle name="SAPBEXHLevel1 3 3 2 2 2 2" xfId="42600"/>
    <cellStyle name="SAPBEXHLevel1 3 3 2 2 2 2 2" xfId="42601"/>
    <cellStyle name="SAPBEXHLevel1 3 3 2 2 2 3" xfId="42602"/>
    <cellStyle name="SAPBEXHLevel1 3 3 2 2 3" xfId="42603"/>
    <cellStyle name="SAPBEXHLevel1 3 3 2 2 3 2" xfId="42604"/>
    <cellStyle name="SAPBEXHLevel1 3 3 2 2 3 2 2" xfId="42605"/>
    <cellStyle name="SAPBEXHLevel1 3 3 2 2 3 3" xfId="42606"/>
    <cellStyle name="SAPBEXHLevel1 3 3 2 2 4" xfId="42607"/>
    <cellStyle name="SAPBEXHLevel1 3 3 2 2 4 2" xfId="42608"/>
    <cellStyle name="SAPBEXHLevel1 3 3 2 2 5" xfId="42609"/>
    <cellStyle name="SAPBEXHLevel1 3 3 2 2 5 2" xfId="42610"/>
    <cellStyle name="SAPBEXHLevel1 3 3 2 2 6" xfId="42611"/>
    <cellStyle name="SAPBEXHLevel1 3 3 2 3" xfId="42612"/>
    <cellStyle name="SAPBEXHLevel1 3 3 2 3 2" xfId="42613"/>
    <cellStyle name="SAPBEXHLevel1 3 3 2 3 2 2" xfId="42614"/>
    <cellStyle name="SAPBEXHLevel1 3 3 2 3 2 2 2" xfId="42615"/>
    <cellStyle name="SAPBEXHLevel1 3 3 2 3 2 3" xfId="42616"/>
    <cellStyle name="SAPBEXHLevel1 3 3 2 3 3" xfId="42617"/>
    <cellStyle name="SAPBEXHLevel1 3 3 2 3 3 2" xfId="42618"/>
    <cellStyle name="SAPBEXHLevel1 3 3 2 3 3 2 2" xfId="42619"/>
    <cellStyle name="SAPBEXHLevel1 3 3 2 3 3 3" xfId="42620"/>
    <cellStyle name="SAPBEXHLevel1 3 3 2 3 4" xfId="42621"/>
    <cellStyle name="SAPBEXHLevel1 3 3 2 3 4 2" xfId="42622"/>
    <cellStyle name="SAPBEXHLevel1 3 3 2 3 5" xfId="42623"/>
    <cellStyle name="SAPBEXHLevel1 3 3 2 3 5 2" xfId="42624"/>
    <cellStyle name="SAPBEXHLevel1 3 3 2 3 6" xfId="42625"/>
    <cellStyle name="SAPBEXHLevel1 3 3 2 4" xfId="42626"/>
    <cellStyle name="SAPBEXHLevel1 3 3 2 4 2" xfId="42627"/>
    <cellStyle name="SAPBEXHLevel1 3 3 2 4 2 2" xfId="42628"/>
    <cellStyle name="SAPBEXHLevel1 3 3 2 4 3" xfId="42629"/>
    <cellStyle name="SAPBEXHLevel1 3 3 2 5" xfId="42630"/>
    <cellStyle name="SAPBEXHLevel1 3 3 2 5 2" xfId="42631"/>
    <cellStyle name="SAPBEXHLevel1 3 3 2 5 2 2" xfId="42632"/>
    <cellStyle name="SAPBEXHLevel1 3 3 2 5 3" xfId="42633"/>
    <cellStyle name="SAPBEXHLevel1 3 3 2 6" xfId="42634"/>
    <cellStyle name="SAPBEXHLevel1 3 3 2 6 2" xfId="42635"/>
    <cellStyle name="SAPBEXHLevel1 3 3 2 7" xfId="42636"/>
    <cellStyle name="SAPBEXHLevel1 3 3 2 7 2" xfId="42637"/>
    <cellStyle name="SAPBEXHLevel1 3 3 2 8" xfId="42638"/>
    <cellStyle name="SAPBEXHLevel1 3 3 2_Other Benefits Allocation %" xfId="42639"/>
    <cellStyle name="SAPBEXHLevel1 3 3 3" xfId="42640"/>
    <cellStyle name="SAPBEXHLevel1 3 3 3 2" xfId="42641"/>
    <cellStyle name="SAPBEXHLevel1 3 3 3 2 2" xfId="42642"/>
    <cellStyle name="SAPBEXHLevel1 3 3 3 2 3" xfId="42643"/>
    <cellStyle name="SAPBEXHLevel1 3 3 3 3" xfId="42644"/>
    <cellStyle name="SAPBEXHLevel1 3 3 3 4" xfId="42645"/>
    <cellStyle name="SAPBEXHLevel1 3 3 4" xfId="42646"/>
    <cellStyle name="SAPBEXHLevel1 3 3 4 2" xfId="42647"/>
    <cellStyle name="SAPBEXHLevel1 3 3 4 2 2" xfId="42648"/>
    <cellStyle name="SAPBEXHLevel1 3 3 4 2 3" xfId="42649"/>
    <cellStyle name="SAPBEXHLevel1 3 3 4 3" xfId="42650"/>
    <cellStyle name="SAPBEXHLevel1 3 3 4 4" xfId="42651"/>
    <cellStyle name="SAPBEXHLevel1 3 3 5" xfId="42652"/>
    <cellStyle name="SAPBEXHLevel1 3 3 5 2" xfId="42653"/>
    <cellStyle name="SAPBEXHLevel1 3 3 5 2 2" xfId="42654"/>
    <cellStyle name="SAPBEXHLevel1 3 3 5 2 3" xfId="42655"/>
    <cellStyle name="SAPBEXHLevel1 3 3 5 3" xfId="42656"/>
    <cellStyle name="SAPBEXHLevel1 3 3 5 4" xfId="42657"/>
    <cellStyle name="SAPBEXHLevel1 3 3 6" xfId="42658"/>
    <cellStyle name="SAPBEXHLevel1 3 3 6 2" xfId="42659"/>
    <cellStyle name="SAPBEXHLevel1 3 3 6 2 2" xfId="42660"/>
    <cellStyle name="SAPBEXHLevel1 3 3 6 2 3" xfId="42661"/>
    <cellStyle name="SAPBEXHLevel1 3 3 6 3" xfId="42662"/>
    <cellStyle name="SAPBEXHLevel1 3 3 6 4" xfId="42663"/>
    <cellStyle name="SAPBEXHLevel1 3 3 7" xfId="42664"/>
    <cellStyle name="SAPBEXHLevel1 3 3 7 2" xfId="42665"/>
    <cellStyle name="SAPBEXHLevel1 3 3 7 3" xfId="42666"/>
    <cellStyle name="SAPBEXHLevel1 3 3 8" xfId="42667"/>
    <cellStyle name="SAPBEXHLevel1 3 3 9" xfId="42668"/>
    <cellStyle name="SAPBEXHLevel1 3 3_Other Benefits Allocation %" xfId="42669"/>
    <cellStyle name="SAPBEXHLevel1 3 4" xfId="42670"/>
    <cellStyle name="SAPBEXHLevel1 3 4 2" xfId="42671"/>
    <cellStyle name="SAPBEXHLevel1 3 4 2 2" xfId="42672"/>
    <cellStyle name="SAPBEXHLevel1 3 4 2 2 2" xfId="42673"/>
    <cellStyle name="SAPBEXHLevel1 3 4 2 2 2 2" xfId="42674"/>
    <cellStyle name="SAPBEXHLevel1 3 4 2 2 2 2 2" xfId="42675"/>
    <cellStyle name="SAPBEXHLevel1 3 4 2 2 2 3" xfId="42676"/>
    <cellStyle name="SAPBEXHLevel1 3 4 2 2 3" xfId="42677"/>
    <cellStyle name="SAPBEXHLevel1 3 4 2 2 3 2" xfId="42678"/>
    <cellStyle name="SAPBEXHLevel1 3 4 2 2 3 2 2" xfId="42679"/>
    <cellStyle name="SAPBEXHLevel1 3 4 2 2 3 3" xfId="42680"/>
    <cellStyle name="SAPBEXHLevel1 3 4 2 2 4" xfId="42681"/>
    <cellStyle name="SAPBEXHLevel1 3 4 2 2 4 2" xfId="42682"/>
    <cellStyle name="SAPBEXHLevel1 3 4 2 2 5" xfId="42683"/>
    <cellStyle name="SAPBEXHLevel1 3 4 2 2 5 2" xfId="42684"/>
    <cellStyle name="SAPBEXHLevel1 3 4 2 2 6" xfId="42685"/>
    <cellStyle name="SAPBEXHLevel1 3 4 2 3" xfId="42686"/>
    <cellStyle name="SAPBEXHLevel1 3 4 2 3 2" xfId="42687"/>
    <cellStyle name="SAPBEXHLevel1 3 4 2 3 2 2" xfId="42688"/>
    <cellStyle name="SAPBEXHLevel1 3 4 2 3 2 2 2" xfId="42689"/>
    <cellStyle name="SAPBEXHLevel1 3 4 2 3 2 3" xfId="42690"/>
    <cellStyle name="SAPBEXHLevel1 3 4 2 3 3" xfId="42691"/>
    <cellStyle name="SAPBEXHLevel1 3 4 2 3 3 2" xfId="42692"/>
    <cellStyle name="SAPBEXHLevel1 3 4 2 3 3 2 2" xfId="42693"/>
    <cellStyle name="SAPBEXHLevel1 3 4 2 3 3 3" xfId="42694"/>
    <cellStyle name="SAPBEXHLevel1 3 4 2 3 4" xfId="42695"/>
    <cellStyle name="SAPBEXHLevel1 3 4 2 3 4 2" xfId="42696"/>
    <cellStyle name="SAPBEXHLevel1 3 4 2 3 5" xfId="42697"/>
    <cellStyle name="SAPBEXHLevel1 3 4 2 3 5 2" xfId="42698"/>
    <cellStyle name="SAPBEXHLevel1 3 4 2 3 6" xfId="42699"/>
    <cellStyle name="SAPBEXHLevel1 3 4 2 4" xfId="42700"/>
    <cellStyle name="SAPBEXHLevel1 3 4 2 4 2" xfId="42701"/>
    <cellStyle name="SAPBEXHLevel1 3 4 2 4 2 2" xfId="42702"/>
    <cellStyle name="SAPBEXHLevel1 3 4 2 4 2 2 2" xfId="42703"/>
    <cellStyle name="SAPBEXHLevel1 3 4 2 4 2 3" xfId="42704"/>
    <cellStyle name="SAPBEXHLevel1 3 4 2 4 3" xfId="42705"/>
    <cellStyle name="SAPBEXHLevel1 3 4 2 4 3 2" xfId="42706"/>
    <cellStyle name="SAPBEXHLevel1 3 4 2 4 3 2 2" xfId="42707"/>
    <cellStyle name="SAPBEXHLevel1 3 4 2 4 3 3" xfId="42708"/>
    <cellStyle name="SAPBEXHLevel1 3 4 2 4 4" xfId="42709"/>
    <cellStyle name="SAPBEXHLevel1 3 4 2 4 4 2" xfId="42710"/>
    <cellStyle name="SAPBEXHLevel1 3 4 2 4 5" xfId="42711"/>
    <cellStyle name="SAPBEXHLevel1 3 4 2 4 5 2" xfId="42712"/>
    <cellStyle name="SAPBEXHLevel1 3 4 2 4 6" xfId="42713"/>
    <cellStyle name="SAPBEXHLevel1 3 4 2 5" xfId="42714"/>
    <cellStyle name="SAPBEXHLevel1 3 4 2 5 2" xfId="42715"/>
    <cellStyle name="SAPBEXHLevel1 3 4 2 5 2 2" xfId="42716"/>
    <cellStyle name="SAPBEXHLevel1 3 4 2 5 3" xfId="42717"/>
    <cellStyle name="SAPBEXHLevel1 3 4 2 6" xfId="42718"/>
    <cellStyle name="SAPBEXHLevel1 3 4 2_Other Benefits Allocation %" xfId="42719"/>
    <cellStyle name="SAPBEXHLevel1 3 4 3" xfId="42720"/>
    <cellStyle name="SAPBEXHLevel1 3 4 3 2" xfId="42721"/>
    <cellStyle name="SAPBEXHLevel1 3 4 3 2 2" xfId="42722"/>
    <cellStyle name="SAPBEXHLevel1 3 4 3 2 2 2" xfId="42723"/>
    <cellStyle name="SAPBEXHLevel1 3 4 3 2 3" xfId="42724"/>
    <cellStyle name="SAPBEXHLevel1 3 4 3 3" xfId="42725"/>
    <cellStyle name="SAPBEXHLevel1 3 4 3 3 2" xfId="42726"/>
    <cellStyle name="SAPBEXHLevel1 3 4 3 3 2 2" xfId="42727"/>
    <cellStyle name="SAPBEXHLevel1 3 4 3 3 3" xfId="42728"/>
    <cellStyle name="SAPBEXHLevel1 3 4 3 4" xfId="42729"/>
    <cellStyle name="SAPBEXHLevel1 3 4 3 4 2" xfId="42730"/>
    <cellStyle name="SAPBEXHLevel1 3 4 3 5" xfId="42731"/>
    <cellStyle name="SAPBEXHLevel1 3 4 3 5 2" xfId="42732"/>
    <cellStyle name="SAPBEXHLevel1 3 4 3 6" xfId="42733"/>
    <cellStyle name="SAPBEXHLevel1 3 4 4" xfId="42734"/>
    <cellStyle name="SAPBEXHLevel1 3 4 4 2" xfId="42735"/>
    <cellStyle name="SAPBEXHLevel1 3 4 4 2 2" xfId="42736"/>
    <cellStyle name="SAPBEXHLevel1 3 4 4 2 2 2" xfId="42737"/>
    <cellStyle name="SAPBEXHLevel1 3 4 4 2 3" xfId="42738"/>
    <cellStyle name="SAPBEXHLevel1 3 4 4 3" xfId="42739"/>
    <cellStyle name="SAPBEXHLevel1 3 4 4 3 2" xfId="42740"/>
    <cellStyle name="SAPBEXHLevel1 3 4 4 3 2 2" xfId="42741"/>
    <cellStyle name="SAPBEXHLevel1 3 4 4 3 3" xfId="42742"/>
    <cellStyle name="SAPBEXHLevel1 3 4 4 4" xfId="42743"/>
    <cellStyle name="SAPBEXHLevel1 3 4 4 4 2" xfId="42744"/>
    <cellStyle name="SAPBEXHLevel1 3 4 4 5" xfId="42745"/>
    <cellStyle name="SAPBEXHLevel1 3 4 4 5 2" xfId="42746"/>
    <cellStyle name="SAPBEXHLevel1 3 4 4 6" xfId="42747"/>
    <cellStyle name="SAPBEXHLevel1 3 4 5" xfId="42748"/>
    <cellStyle name="SAPBEXHLevel1 3 4 5 2" xfId="42749"/>
    <cellStyle name="SAPBEXHLevel1 3 4 5 2 2" xfId="42750"/>
    <cellStyle name="SAPBEXHLevel1 3 4 5 2 2 2" xfId="42751"/>
    <cellStyle name="SAPBEXHLevel1 3 4 5 2 3" xfId="42752"/>
    <cellStyle name="SAPBEXHLevel1 3 4 5 3" xfId="42753"/>
    <cellStyle name="SAPBEXHLevel1 3 4 5 3 2" xfId="42754"/>
    <cellStyle name="SAPBEXHLevel1 3 4 5 3 2 2" xfId="42755"/>
    <cellStyle name="SAPBEXHLevel1 3 4 5 3 3" xfId="42756"/>
    <cellStyle name="SAPBEXHLevel1 3 4 5 4" xfId="42757"/>
    <cellStyle name="SAPBEXHLevel1 3 4 5 4 2" xfId="42758"/>
    <cellStyle name="SAPBEXHLevel1 3 4 5 5" xfId="42759"/>
    <cellStyle name="SAPBEXHLevel1 3 4 5 5 2" xfId="42760"/>
    <cellStyle name="SAPBEXHLevel1 3 4 5 6" xfId="42761"/>
    <cellStyle name="SAPBEXHLevel1 3 4 6" xfId="42762"/>
    <cellStyle name="SAPBEXHLevel1 3 4 6 2" xfId="42763"/>
    <cellStyle name="SAPBEXHLevel1 3 4 6 2 2" xfId="42764"/>
    <cellStyle name="SAPBEXHLevel1 3 4 6 2 3" xfId="42765"/>
    <cellStyle name="SAPBEXHLevel1 3 4 6 3" xfId="42766"/>
    <cellStyle name="SAPBEXHLevel1 3 4 6 4" xfId="42767"/>
    <cellStyle name="SAPBEXHLevel1 3 4 7" xfId="42768"/>
    <cellStyle name="SAPBEXHLevel1 3 4 7 2" xfId="42769"/>
    <cellStyle name="SAPBEXHLevel1 3 4 7 3" xfId="42770"/>
    <cellStyle name="SAPBEXHLevel1 3 4 8" xfId="42771"/>
    <cellStyle name="SAPBEXHLevel1 3 4 9" xfId="42772"/>
    <cellStyle name="SAPBEXHLevel1 3 4_Other Benefits Allocation %" xfId="42773"/>
    <cellStyle name="SAPBEXHLevel1 3 5" xfId="42774"/>
    <cellStyle name="SAPBEXHLevel1 3 5 2" xfId="42775"/>
    <cellStyle name="SAPBEXHLevel1 3 5 2 2" xfId="42776"/>
    <cellStyle name="SAPBEXHLevel1 3 5 2 3" xfId="42777"/>
    <cellStyle name="SAPBEXHLevel1 3 5 3" xfId="42778"/>
    <cellStyle name="SAPBEXHLevel1 3 5 4" xfId="42779"/>
    <cellStyle name="SAPBEXHLevel1 3 6" xfId="42780"/>
    <cellStyle name="SAPBEXHLevel1 3 6 2" xfId="42781"/>
    <cellStyle name="SAPBEXHLevel1 3 6 2 2" xfId="42782"/>
    <cellStyle name="SAPBEXHLevel1 3 6 2 2 2" xfId="42783"/>
    <cellStyle name="SAPBEXHLevel1 3 6 2 2 2 2" xfId="42784"/>
    <cellStyle name="SAPBEXHLevel1 3 6 2 2 3" xfId="42785"/>
    <cellStyle name="SAPBEXHLevel1 3 6 2 3" xfId="42786"/>
    <cellStyle name="SAPBEXHLevel1 3 6 2 3 2" xfId="42787"/>
    <cellStyle name="SAPBEXHLevel1 3 6 2 3 2 2" xfId="42788"/>
    <cellStyle name="SAPBEXHLevel1 3 6 2 3 3" xfId="42789"/>
    <cellStyle name="SAPBEXHLevel1 3 6 2 4" xfId="42790"/>
    <cellStyle name="SAPBEXHLevel1 3 6 2 4 2" xfId="42791"/>
    <cellStyle name="SAPBEXHLevel1 3 6 2 5" xfId="42792"/>
    <cellStyle name="SAPBEXHLevel1 3 6 2 5 2" xfId="42793"/>
    <cellStyle name="SAPBEXHLevel1 3 6 2 6" xfId="42794"/>
    <cellStyle name="SAPBEXHLevel1 3 6 3" xfId="42795"/>
    <cellStyle name="SAPBEXHLevel1 3 6 3 2" xfId="42796"/>
    <cellStyle name="SAPBEXHLevel1 3 6 3 2 2" xfId="42797"/>
    <cellStyle name="SAPBEXHLevel1 3 6 3 2 2 2" xfId="42798"/>
    <cellStyle name="SAPBEXHLevel1 3 6 3 2 3" xfId="42799"/>
    <cellStyle name="SAPBEXHLevel1 3 6 3 3" xfId="42800"/>
    <cellStyle name="SAPBEXHLevel1 3 6 3 3 2" xfId="42801"/>
    <cellStyle name="SAPBEXHLevel1 3 6 3 3 2 2" xfId="42802"/>
    <cellStyle name="SAPBEXHLevel1 3 6 3 3 3" xfId="42803"/>
    <cellStyle name="SAPBEXHLevel1 3 6 3 4" xfId="42804"/>
    <cellStyle name="SAPBEXHLevel1 3 6 3 4 2" xfId="42805"/>
    <cellStyle name="SAPBEXHLevel1 3 6 3 5" xfId="42806"/>
    <cellStyle name="SAPBEXHLevel1 3 6 3 5 2" xfId="42807"/>
    <cellStyle name="SAPBEXHLevel1 3 6 3 6" xfId="42808"/>
    <cellStyle name="SAPBEXHLevel1 3 6 4" xfId="42809"/>
    <cellStyle name="SAPBEXHLevel1 3 6 4 2" xfId="42810"/>
    <cellStyle name="SAPBEXHLevel1 3 6 4 2 2" xfId="42811"/>
    <cellStyle name="SAPBEXHLevel1 3 6 4 3" xfId="42812"/>
    <cellStyle name="SAPBEXHLevel1 3 6 5" xfId="42813"/>
    <cellStyle name="SAPBEXHLevel1 3 6 5 2" xfId="42814"/>
    <cellStyle name="SAPBEXHLevel1 3 6 5 2 2" xfId="42815"/>
    <cellStyle name="SAPBEXHLevel1 3 6 5 3" xfId="42816"/>
    <cellStyle name="SAPBEXHLevel1 3 6 6" xfId="42817"/>
    <cellStyle name="SAPBEXHLevel1 3 6 6 2" xfId="42818"/>
    <cellStyle name="SAPBEXHLevel1 3 6 7" xfId="42819"/>
    <cellStyle name="SAPBEXHLevel1 3 6 7 2" xfId="42820"/>
    <cellStyle name="SAPBEXHLevel1 3 6 8" xfId="42821"/>
    <cellStyle name="SAPBEXHLevel1 3 6_Other Benefits Allocation %" xfId="42822"/>
    <cellStyle name="SAPBEXHLevel1 3 7" xfId="42823"/>
    <cellStyle name="SAPBEXHLevel1 3 7 2" xfId="42824"/>
    <cellStyle name="SAPBEXHLevel1 3 7 2 2" xfId="42825"/>
    <cellStyle name="SAPBEXHLevel1 3 7 2 3" xfId="42826"/>
    <cellStyle name="SAPBEXHLevel1 3 7 3" xfId="42827"/>
    <cellStyle name="SAPBEXHLevel1 3 7 4" xfId="42828"/>
    <cellStyle name="SAPBEXHLevel1 3 8" xfId="42829"/>
    <cellStyle name="SAPBEXHLevel1 3 8 2" xfId="42830"/>
    <cellStyle name="SAPBEXHLevel1 3 8 2 2" xfId="42831"/>
    <cellStyle name="SAPBEXHLevel1 3 8 2 3" xfId="42832"/>
    <cellStyle name="SAPBEXHLevel1 3 8 3" xfId="42833"/>
    <cellStyle name="SAPBEXHLevel1 3 8 4" xfId="42834"/>
    <cellStyle name="SAPBEXHLevel1 3 9" xfId="42835"/>
    <cellStyle name="SAPBEXHLevel1 3 9 2" xfId="42836"/>
    <cellStyle name="SAPBEXHLevel1 3 9 2 2" xfId="42837"/>
    <cellStyle name="SAPBEXHLevel1 3 9 2 3" xfId="42838"/>
    <cellStyle name="SAPBEXHLevel1 3 9 3" xfId="42839"/>
    <cellStyle name="SAPBEXHLevel1 3 9 4" xfId="42840"/>
    <cellStyle name="SAPBEXHLevel1 3_401K Summary" xfId="42841"/>
    <cellStyle name="SAPBEXHLevel1 30" xfId="42842"/>
    <cellStyle name="SAPBEXHLevel1 30 2" xfId="42843"/>
    <cellStyle name="SAPBEXHLevel1 31" xfId="42844"/>
    <cellStyle name="SAPBEXHLevel1 31 2" xfId="42845"/>
    <cellStyle name="SAPBEXHLevel1 32" xfId="42846"/>
    <cellStyle name="SAPBEXHLevel1 32 2" xfId="42847"/>
    <cellStyle name="SAPBEXHLevel1 33" xfId="42848"/>
    <cellStyle name="SAPBEXHLevel1 34" xfId="42849"/>
    <cellStyle name="SAPBEXHLevel1 35" xfId="42850"/>
    <cellStyle name="SAPBEXHLevel1 36" xfId="42851"/>
    <cellStyle name="SAPBEXHLevel1 37" xfId="42852"/>
    <cellStyle name="SAPBEXHLevel1 38" xfId="42853"/>
    <cellStyle name="SAPBEXHLevel1 39" xfId="42854"/>
    <cellStyle name="SAPBEXHLevel1 4" xfId="42855"/>
    <cellStyle name="SAPBEXHLevel1 4 10" xfId="42856"/>
    <cellStyle name="SAPBEXHLevel1 4 10 2" xfId="42857"/>
    <cellStyle name="SAPBEXHLevel1 4 10 2 2" xfId="42858"/>
    <cellStyle name="SAPBEXHLevel1 4 10 3" xfId="42859"/>
    <cellStyle name="SAPBEXHLevel1 4 11" xfId="42860"/>
    <cellStyle name="SAPBEXHLevel1 4 11 2" xfId="42861"/>
    <cellStyle name="SAPBEXHLevel1 4 11 2 2" xfId="42862"/>
    <cellStyle name="SAPBEXHLevel1 4 11 3" xfId="42863"/>
    <cellStyle name="SAPBEXHLevel1 4 12" xfId="42864"/>
    <cellStyle name="SAPBEXHLevel1 4 12 2" xfId="42865"/>
    <cellStyle name="SAPBEXHLevel1 4 12 2 2" xfId="42866"/>
    <cellStyle name="SAPBEXHLevel1 4 12 3" xfId="42867"/>
    <cellStyle name="SAPBEXHLevel1 4 13" xfId="42868"/>
    <cellStyle name="SAPBEXHLevel1 4 14" xfId="63408"/>
    <cellStyle name="SAPBEXHLevel1 4 2" xfId="42869"/>
    <cellStyle name="SAPBEXHLevel1 4 2 2" xfId="42870"/>
    <cellStyle name="SAPBEXHLevel1 4 2 2 2" xfId="42871"/>
    <cellStyle name="SAPBEXHLevel1 4 2 2 2 2" xfId="42872"/>
    <cellStyle name="SAPBEXHLevel1 4 2 2 2 2 2" xfId="42873"/>
    <cellStyle name="SAPBEXHLevel1 4 2 2 2 2 2 2" xfId="42874"/>
    <cellStyle name="SAPBEXHLevel1 4 2 2 2 2 3" xfId="42875"/>
    <cellStyle name="SAPBEXHLevel1 4 2 2 2 3" xfId="42876"/>
    <cellStyle name="SAPBEXHLevel1 4 2 2 2 3 2" xfId="42877"/>
    <cellStyle name="SAPBEXHLevel1 4 2 2 2 3 2 2" xfId="42878"/>
    <cellStyle name="SAPBEXHLevel1 4 2 2 2 3 3" xfId="42879"/>
    <cellStyle name="SAPBEXHLevel1 4 2 2 2 4" xfId="42880"/>
    <cellStyle name="SAPBEXHLevel1 4 2 2 2 4 2" xfId="42881"/>
    <cellStyle name="SAPBEXHLevel1 4 2 2 2 5" xfId="42882"/>
    <cellStyle name="SAPBEXHLevel1 4 2 2 2 5 2" xfId="42883"/>
    <cellStyle name="SAPBEXHLevel1 4 2 2 2 6" xfId="42884"/>
    <cellStyle name="SAPBEXHLevel1 4 2 2 3" xfId="42885"/>
    <cellStyle name="SAPBEXHLevel1 4 2 2 3 2" xfId="42886"/>
    <cellStyle name="SAPBEXHLevel1 4 2 2 3 2 2" xfId="42887"/>
    <cellStyle name="SAPBEXHLevel1 4 2 2 3 2 2 2" xfId="42888"/>
    <cellStyle name="SAPBEXHLevel1 4 2 2 3 2 3" xfId="42889"/>
    <cellStyle name="SAPBEXHLevel1 4 2 2 3 3" xfId="42890"/>
    <cellStyle name="SAPBEXHLevel1 4 2 2 3 3 2" xfId="42891"/>
    <cellStyle name="SAPBEXHLevel1 4 2 2 3 3 2 2" xfId="42892"/>
    <cellStyle name="SAPBEXHLevel1 4 2 2 3 3 3" xfId="42893"/>
    <cellStyle name="SAPBEXHLevel1 4 2 2 3 4" xfId="42894"/>
    <cellStyle name="SAPBEXHLevel1 4 2 2 3 4 2" xfId="42895"/>
    <cellStyle name="SAPBEXHLevel1 4 2 2 3 5" xfId="42896"/>
    <cellStyle name="SAPBEXHLevel1 4 2 2 3 5 2" xfId="42897"/>
    <cellStyle name="SAPBEXHLevel1 4 2 2 3 6" xfId="42898"/>
    <cellStyle name="SAPBEXHLevel1 4 2 2 4" xfId="42899"/>
    <cellStyle name="SAPBEXHLevel1 4 2 2 4 2" xfId="42900"/>
    <cellStyle name="SAPBEXHLevel1 4 2 2 4 2 2" xfId="42901"/>
    <cellStyle name="SAPBEXHLevel1 4 2 2 4 3" xfId="42902"/>
    <cellStyle name="SAPBEXHLevel1 4 2 2 5" xfId="42903"/>
    <cellStyle name="SAPBEXHLevel1 4 2 2 5 2" xfId="42904"/>
    <cellStyle name="SAPBEXHLevel1 4 2 2 5 2 2" xfId="42905"/>
    <cellStyle name="SAPBEXHLevel1 4 2 2 5 3" xfId="42906"/>
    <cellStyle name="SAPBEXHLevel1 4 2 2 6" xfId="42907"/>
    <cellStyle name="SAPBEXHLevel1 4 2 2 6 2" xfId="42908"/>
    <cellStyle name="SAPBEXHLevel1 4 2 2 7" xfId="42909"/>
    <cellStyle name="SAPBEXHLevel1 4 2 2 7 2" xfId="42910"/>
    <cellStyle name="SAPBEXHLevel1 4 2 2 8" xfId="42911"/>
    <cellStyle name="SAPBEXHLevel1 4 2 2_Other Benefits Allocation %" xfId="42912"/>
    <cellStyle name="SAPBEXHLevel1 4 2 3" xfId="42913"/>
    <cellStyle name="SAPBEXHLevel1 4 2 3 2" xfId="42914"/>
    <cellStyle name="SAPBEXHLevel1 4 2 3 2 2" xfId="42915"/>
    <cellStyle name="SAPBEXHLevel1 4 2 3 3" xfId="42916"/>
    <cellStyle name="SAPBEXHLevel1 4 2 4" xfId="42917"/>
    <cellStyle name="SAPBEXHLevel1 4 2 5" xfId="63409"/>
    <cellStyle name="SAPBEXHLevel1 4 2_Other Benefits Allocation %" xfId="42918"/>
    <cellStyle name="SAPBEXHLevel1 4 3" xfId="42919"/>
    <cellStyle name="SAPBEXHLevel1 4 3 2" xfId="42920"/>
    <cellStyle name="SAPBEXHLevel1 4 3 2 2" xfId="42921"/>
    <cellStyle name="SAPBEXHLevel1 4 3 2 2 2" xfId="42922"/>
    <cellStyle name="SAPBEXHLevel1 4 3 2 2 2 2" xfId="42923"/>
    <cellStyle name="SAPBEXHLevel1 4 3 2 2 2 2 2" xfId="42924"/>
    <cellStyle name="SAPBEXHLevel1 4 3 2 2 2 3" xfId="42925"/>
    <cellStyle name="SAPBEXHLevel1 4 3 2 2 3" xfId="42926"/>
    <cellStyle name="SAPBEXHLevel1 4 3 2 2 3 2" xfId="42927"/>
    <cellStyle name="SAPBEXHLevel1 4 3 2 2 3 2 2" xfId="42928"/>
    <cellStyle name="SAPBEXHLevel1 4 3 2 2 3 3" xfId="42929"/>
    <cellStyle name="SAPBEXHLevel1 4 3 2 2 4" xfId="42930"/>
    <cellStyle name="SAPBEXHLevel1 4 3 2 2 4 2" xfId="42931"/>
    <cellStyle name="SAPBEXHLevel1 4 3 2 2 5" xfId="42932"/>
    <cellStyle name="SAPBEXHLevel1 4 3 2 2 5 2" xfId="42933"/>
    <cellStyle name="SAPBEXHLevel1 4 3 2 2 6" xfId="42934"/>
    <cellStyle name="SAPBEXHLevel1 4 3 2 3" xfId="42935"/>
    <cellStyle name="SAPBEXHLevel1 4 3 2 3 2" xfId="42936"/>
    <cellStyle name="SAPBEXHLevel1 4 3 2 3 2 2" xfId="42937"/>
    <cellStyle name="SAPBEXHLevel1 4 3 2 3 2 2 2" xfId="42938"/>
    <cellStyle name="SAPBEXHLevel1 4 3 2 3 2 3" xfId="42939"/>
    <cellStyle name="SAPBEXHLevel1 4 3 2 3 3" xfId="42940"/>
    <cellStyle name="SAPBEXHLevel1 4 3 2 3 3 2" xfId="42941"/>
    <cellStyle name="SAPBEXHLevel1 4 3 2 3 3 2 2" xfId="42942"/>
    <cellStyle name="SAPBEXHLevel1 4 3 2 3 3 3" xfId="42943"/>
    <cellStyle name="SAPBEXHLevel1 4 3 2 3 4" xfId="42944"/>
    <cellStyle name="SAPBEXHLevel1 4 3 2 3 4 2" xfId="42945"/>
    <cellStyle name="SAPBEXHLevel1 4 3 2 3 5" xfId="42946"/>
    <cellStyle name="SAPBEXHLevel1 4 3 2 3 5 2" xfId="42947"/>
    <cellStyle name="SAPBEXHLevel1 4 3 2 3 6" xfId="42948"/>
    <cellStyle name="SAPBEXHLevel1 4 3 2 4" xfId="42949"/>
    <cellStyle name="SAPBEXHLevel1 4 3 2 4 2" xfId="42950"/>
    <cellStyle name="SAPBEXHLevel1 4 3 2 4 2 2" xfId="42951"/>
    <cellStyle name="SAPBEXHLevel1 4 3 2 4 3" xfId="42952"/>
    <cellStyle name="SAPBEXHLevel1 4 3 2 5" xfId="42953"/>
    <cellStyle name="SAPBEXHLevel1 4 3 2 5 2" xfId="42954"/>
    <cellStyle name="SAPBEXHLevel1 4 3 2 5 2 2" xfId="42955"/>
    <cellStyle name="SAPBEXHLevel1 4 3 2 5 3" xfId="42956"/>
    <cellStyle name="SAPBEXHLevel1 4 3 2 6" xfId="42957"/>
    <cellStyle name="SAPBEXHLevel1 4 3 2 6 2" xfId="42958"/>
    <cellStyle name="SAPBEXHLevel1 4 3 2 7" xfId="42959"/>
    <cellStyle name="SAPBEXHLevel1 4 3 2 7 2" xfId="42960"/>
    <cellStyle name="SAPBEXHLevel1 4 3 2 8" xfId="42961"/>
    <cellStyle name="SAPBEXHLevel1 4 3 2_Other Benefits Allocation %" xfId="42962"/>
    <cellStyle name="SAPBEXHLevel1 4 3 3" xfId="42963"/>
    <cellStyle name="SAPBEXHLevel1 4 3 3 2" xfId="42964"/>
    <cellStyle name="SAPBEXHLevel1 4 3 3 2 2" xfId="42965"/>
    <cellStyle name="SAPBEXHLevel1 4 3 3 3" xfId="42966"/>
    <cellStyle name="SAPBEXHLevel1 4 3 4" xfId="42967"/>
    <cellStyle name="SAPBEXHLevel1 4 3_Other Benefits Allocation %" xfId="42968"/>
    <cellStyle name="SAPBEXHLevel1 4 4" xfId="42969"/>
    <cellStyle name="SAPBEXHLevel1 4 4 2" xfId="42970"/>
    <cellStyle name="SAPBEXHLevel1 4 4 2 2" xfId="42971"/>
    <cellStyle name="SAPBEXHLevel1 4 4 2 3" xfId="42972"/>
    <cellStyle name="SAPBEXHLevel1 4 4 3" xfId="42973"/>
    <cellStyle name="SAPBEXHLevel1 4 4 4" xfId="42974"/>
    <cellStyle name="SAPBEXHLevel1 4 4_Other Benefits Allocation %" xfId="42975"/>
    <cellStyle name="SAPBEXHLevel1 4 5" xfId="42976"/>
    <cellStyle name="SAPBEXHLevel1 4 5 2" xfId="42977"/>
    <cellStyle name="SAPBEXHLevel1 4 5 2 2" xfId="42978"/>
    <cellStyle name="SAPBEXHLevel1 4 5 2 2 2" xfId="42979"/>
    <cellStyle name="SAPBEXHLevel1 4 5 2 2 2 2" xfId="42980"/>
    <cellStyle name="SAPBEXHLevel1 4 5 2 2 3" xfId="42981"/>
    <cellStyle name="SAPBEXHLevel1 4 5 2 3" xfId="42982"/>
    <cellStyle name="SAPBEXHLevel1 4 5 2 3 2" xfId="42983"/>
    <cellStyle name="SAPBEXHLevel1 4 5 2 3 2 2" xfId="42984"/>
    <cellStyle name="SAPBEXHLevel1 4 5 2 3 3" xfId="42985"/>
    <cellStyle name="SAPBEXHLevel1 4 5 2 4" xfId="42986"/>
    <cellStyle name="SAPBEXHLevel1 4 5 2 4 2" xfId="42987"/>
    <cellStyle name="SAPBEXHLevel1 4 5 2 5" xfId="42988"/>
    <cellStyle name="SAPBEXHLevel1 4 5 2 5 2" xfId="42989"/>
    <cellStyle name="SAPBEXHLevel1 4 5 2 6" xfId="42990"/>
    <cellStyle name="SAPBEXHLevel1 4 5 3" xfId="42991"/>
    <cellStyle name="SAPBEXHLevel1 4 5 3 2" xfId="42992"/>
    <cellStyle name="SAPBEXHLevel1 4 5 3 2 2" xfId="42993"/>
    <cellStyle name="SAPBEXHLevel1 4 5 3 2 2 2" xfId="42994"/>
    <cellStyle name="SAPBEXHLevel1 4 5 3 2 3" xfId="42995"/>
    <cellStyle name="SAPBEXHLevel1 4 5 3 3" xfId="42996"/>
    <cellStyle name="SAPBEXHLevel1 4 5 3 3 2" xfId="42997"/>
    <cellStyle name="SAPBEXHLevel1 4 5 3 3 2 2" xfId="42998"/>
    <cellStyle name="SAPBEXHLevel1 4 5 3 3 3" xfId="42999"/>
    <cellStyle name="SAPBEXHLevel1 4 5 3 4" xfId="43000"/>
    <cellStyle name="SAPBEXHLevel1 4 5 3 4 2" xfId="43001"/>
    <cellStyle name="SAPBEXHLevel1 4 5 3 5" xfId="43002"/>
    <cellStyle name="SAPBEXHLevel1 4 5 3 5 2" xfId="43003"/>
    <cellStyle name="SAPBEXHLevel1 4 5 3 6" xfId="43004"/>
    <cellStyle name="SAPBEXHLevel1 4 5 4" xfId="43005"/>
    <cellStyle name="SAPBEXHLevel1 4 5 4 2" xfId="43006"/>
    <cellStyle name="SAPBEXHLevel1 4 5 4 2 2" xfId="43007"/>
    <cellStyle name="SAPBEXHLevel1 4 5 4 3" xfId="43008"/>
    <cellStyle name="SAPBEXHLevel1 4 5 5" xfId="43009"/>
    <cellStyle name="SAPBEXHLevel1 4 5 5 2" xfId="43010"/>
    <cellStyle name="SAPBEXHLevel1 4 5 5 2 2" xfId="43011"/>
    <cellStyle name="SAPBEXHLevel1 4 5 5 3" xfId="43012"/>
    <cellStyle name="SAPBEXHLevel1 4 5 6" xfId="43013"/>
    <cellStyle name="SAPBEXHLevel1 4 5 6 2" xfId="43014"/>
    <cellStyle name="SAPBEXHLevel1 4 5 7" xfId="43015"/>
    <cellStyle name="SAPBEXHLevel1 4 5 7 2" xfId="43016"/>
    <cellStyle name="SAPBEXHLevel1 4 5 8" xfId="43017"/>
    <cellStyle name="SAPBEXHLevel1 4 5_Other Benefits Allocation %" xfId="43018"/>
    <cellStyle name="SAPBEXHLevel1 4 6" xfId="43019"/>
    <cellStyle name="SAPBEXHLevel1 4 6 2" xfId="43020"/>
    <cellStyle name="SAPBEXHLevel1 4 6 2 2" xfId="43021"/>
    <cellStyle name="SAPBEXHLevel1 4 6 2 3" xfId="43022"/>
    <cellStyle name="SAPBEXHLevel1 4 6 3" xfId="43023"/>
    <cellStyle name="SAPBEXHLevel1 4 6 4" xfId="43024"/>
    <cellStyle name="SAPBEXHLevel1 4 7" xfId="43025"/>
    <cellStyle name="SAPBEXHLevel1 4 7 2" xfId="43026"/>
    <cellStyle name="SAPBEXHLevel1 4 7 2 2" xfId="43027"/>
    <cellStyle name="SAPBEXHLevel1 4 7 3" xfId="43028"/>
    <cellStyle name="SAPBEXHLevel1 4 8" xfId="43029"/>
    <cellStyle name="SAPBEXHLevel1 4 8 2" xfId="43030"/>
    <cellStyle name="SAPBEXHLevel1 4 8 2 2" xfId="43031"/>
    <cellStyle name="SAPBEXHLevel1 4 8 3" xfId="43032"/>
    <cellStyle name="SAPBEXHLevel1 4 9" xfId="43033"/>
    <cellStyle name="SAPBEXHLevel1 4 9 2" xfId="43034"/>
    <cellStyle name="SAPBEXHLevel1 4 9 2 2" xfId="43035"/>
    <cellStyle name="SAPBEXHLevel1 4 9 3" xfId="43036"/>
    <cellStyle name="SAPBEXHLevel1 4_401K Summary" xfId="43037"/>
    <cellStyle name="SAPBEXHLevel1 40" xfId="43038"/>
    <cellStyle name="SAPBEXHLevel1 41" xfId="43039"/>
    <cellStyle name="SAPBEXHLevel1 42" xfId="43040"/>
    <cellStyle name="SAPBEXHLevel1 43" xfId="43041"/>
    <cellStyle name="SAPBEXHLevel1 44" xfId="43042"/>
    <cellStyle name="SAPBEXHLevel1 45" xfId="43043"/>
    <cellStyle name="SAPBEXHLevel1 46" xfId="43044"/>
    <cellStyle name="SAPBEXHLevel1 47" xfId="63399"/>
    <cellStyle name="SAPBEXHLevel1 5" xfId="43045"/>
    <cellStyle name="SAPBEXHLevel1 5 10" xfId="43046"/>
    <cellStyle name="SAPBEXHLevel1 5 11" xfId="43047"/>
    <cellStyle name="SAPBEXHLevel1 5 11 2" xfId="43048"/>
    <cellStyle name="SAPBEXHLevel1 5 11 2 2" xfId="43049"/>
    <cellStyle name="SAPBEXHLevel1 5 11 3" xfId="43050"/>
    <cellStyle name="SAPBEXHLevel1 5 12" xfId="43051"/>
    <cellStyle name="SAPBEXHLevel1 5 13" xfId="63410"/>
    <cellStyle name="SAPBEXHLevel1 5 2" xfId="43052"/>
    <cellStyle name="SAPBEXHLevel1 5 2 2" xfId="43053"/>
    <cellStyle name="SAPBEXHLevel1 5 2 2 2" xfId="43054"/>
    <cellStyle name="SAPBEXHLevel1 5 2 2 2 2" xfId="43055"/>
    <cellStyle name="SAPBEXHLevel1 5 2 2 2 2 2" xfId="43056"/>
    <cellStyle name="SAPBEXHLevel1 5 2 2 2 2 2 2" xfId="43057"/>
    <cellStyle name="SAPBEXHLevel1 5 2 2 2 2 3" xfId="43058"/>
    <cellStyle name="SAPBEXHLevel1 5 2 2 2 3" xfId="43059"/>
    <cellStyle name="SAPBEXHLevel1 5 2 2 2 3 2" xfId="43060"/>
    <cellStyle name="SAPBEXHLevel1 5 2 2 2 3 2 2" xfId="43061"/>
    <cellStyle name="SAPBEXHLevel1 5 2 2 2 3 3" xfId="43062"/>
    <cellStyle name="SAPBEXHLevel1 5 2 2 2 4" xfId="43063"/>
    <cellStyle name="SAPBEXHLevel1 5 2 2 2 4 2" xfId="43064"/>
    <cellStyle name="SAPBEXHLevel1 5 2 2 2 5" xfId="43065"/>
    <cellStyle name="SAPBEXHLevel1 5 2 2 2 5 2" xfId="43066"/>
    <cellStyle name="SAPBEXHLevel1 5 2 2 2 6" xfId="43067"/>
    <cellStyle name="SAPBEXHLevel1 5 2 2 3" xfId="43068"/>
    <cellStyle name="SAPBEXHLevel1 5 2 2 3 2" xfId="43069"/>
    <cellStyle name="SAPBEXHLevel1 5 2 2 3 2 2" xfId="43070"/>
    <cellStyle name="SAPBEXHLevel1 5 2 2 3 2 2 2" xfId="43071"/>
    <cellStyle name="SAPBEXHLevel1 5 2 2 3 2 3" xfId="43072"/>
    <cellStyle name="SAPBEXHLevel1 5 2 2 3 3" xfId="43073"/>
    <cellStyle name="SAPBEXHLevel1 5 2 2 3 3 2" xfId="43074"/>
    <cellStyle name="SAPBEXHLevel1 5 2 2 3 3 2 2" xfId="43075"/>
    <cellStyle name="SAPBEXHLevel1 5 2 2 3 3 3" xfId="43076"/>
    <cellStyle name="SAPBEXHLevel1 5 2 2 3 4" xfId="43077"/>
    <cellStyle name="SAPBEXHLevel1 5 2 2 3 4 2" xfId="43078"/>
    <cellStyle name="SAPBEXHLevel1 5 2 2 3 5" xfId="43079"/>
    <cellStyle name="SAPBEXHLevel1 5 2 2 3 5 2" xfId="43080"/>
    <cellStyle name="SAPBEXHLevel1 5 2 2 3 6" xfId="43081"/>
    <cellStyle name="SAPBEXHLevel1 5 2 2 4" xfId="43082"/>
    <cellStyle name="SAPBEXHLevel1 5 2 2 4 2" xfId="43083"/>
    <cellStyle name="SAPBEXHLevel1 5 2 2 4 2 2" xfId="43084"/>
    <cellStyle name="SAPBEXHLevel1 5 2 2 4 3" xfId="43085"/>
    <cellStyle name="SAPBEXHLevel1 5 2 2 5" xfId="43086"/>
    <cellStyle name="SAPBEXHLevel1 5 2 2 5 2" xfId="43087"/>
    <cellStyle name="SAPBEXHLevel1 5 2 2 5 2 2" xfId="43088"/>
    <cellStyle name="SAPBEXHLevel1 5 2 2 5 3" xfId="43089"/>
    <cellStyle name="SAPBEXHLevel1 5 2 2 6" xfId="43090"/>
    <cellStyle name="SAPBEXHLevel1 5 2 2 6 2" xfId="43091"/>
    <cellStyle name="SAPBEXHLevel1 5 2 2 7" xfId="43092"/>
    <cellStyle name="SAPBEXHLevel1 5 2 2 7 2" xfId="43093"/>
    <cellStyle name="SAPBEXHLevel1 5 2 2 8" xfId="43094"/>
    <cellStyle name="SAPBEXHLevel1 5 2 2_Other Benefits Allocation %" xfId="43095"/>
    <cellStyle name="SAPBEXHLevel1 5 2 3" xfId="43096"/>
    <cellStyle name="SAPBEXHLevel1 5 2 3 2" xfId="43097"/>
    <cellStyle name="SAPBEXHLevel1 5 2 3 2 2" xfId="43098"/>
    <cellStyle name="SAPBEXHLevel1 5 2 3 3" xfId="43099"/>
    <cellStyle name="SAPBEXHLevel1 5 2 4" xfId="43100"/>
    <cellStyle name="SAPBEXHLevel1 5 2_Other Benefits Allocation %" xfId="43101"/>
    <cellStyle name="SAPBEXHLevel1 5 3" xfId="43102"/>
    <cellStyle name="SAPBEXHLevel1 5 3 2" xfId="43103"/>
    <cellStyle name="SAPBEXHLevel1 5 3 2 2" xfId="43104"/>
    <cellStyle name="SAPBEXHLevel1 5 3 2 2 2" xfId="43105"/>
    <cellStyle name="SAPBEXHLevel1 5 3 2 2 2 2" xfId="43106"/>
    <cellStyle name="SAPBEXHLevel1 5 3 2 2 2 2 2" xfId="43107"/>
    <cellStyle name="SAPBEXHLevel1 5 3 2 2 2 3" xfId="43108"/>
    <cellStyle name="SAPBEXHLevel1 5 3 2 2 3" xfId="43109"/>
    <cellStyle name="SAPBEXHLevel1 5 3 2 2 3 2" xfId="43110"/>
    <cellStyle name="SAPBEXHLevel1 5 3 2 2 3 2 2" xfId="43111"/>
    <cellStyle name="SAPBEXHLevel1 5 3 2 2 3 3" xfId="43112"/>
    <cellStyle name="SAPBEXHLevel1 5 3 2 2 4" xfId="43113"/>
    <cellStyle name="SAPBEXHLevel1 5 3 2 2 4 2" xfId="43114"/>
    <cellStyle name="SAPBEXHLevel1 5 3 2 2 5" xfId="43115"/>
    <cellStyle name="SAPBEXHLevel1 5 3 2 2 5 2" xfId="43116"/>
    <cellStyle name="SAPBEXHLevel1 5 3 2 2 6" xfId="43117"/>
    <cellStyle name="SAPBEXHLevel1 5 3 2 3" xfId="43118"/>
    <cellStyle name="SAPBEXHLevel1 5 3 2 3 2" xfId="43119"/>
    <cellStyle name="SAPBEXHLevel1 5 3 2 3 2 2" xfId="43120"/>
    <cellStyle name="SAPBEXHLevel1 5 3 2 3 2 2 2" xfId="43121"/>
    <cellStyle name="SAPBEXHLevel1 5 3 2 3 2 3" xfId="43122"/>
    <cellStyle name="SAPBEXHLevel1 5 3 2 3 3" xfId="43123"/>
    <cellStyle name="SAPBEXHLevel1 5 3 2 3 3 2" xfId="43124"/>
    <cellStyle name="SAPBEXHLevel1 5 3 2 3 3 2 2" xfId="43125"/>
    <cellStyle name="SAPBEXHLevel1 5 3 2 3 3 3" xfId="43126"/>
    <cellStyle name="SAPBEXHLevel1 5 3 2 3 4" xfId="43127"/>
    <cellStyle name="SAPBEXHLevel1 5 3 2 3 4 2" xfId="43128"/>
    <cellStyle name="SAPBEXHLevel1 5 3 2 3 5" xfId="43129"/>
    <cellStyle name="SAPBEXHLevel1 5 3 2 3 5 2" xfId="43130"/>
    <cellStyle name="SAPBEXHLevel1 5 3 2 3 6" xfId="43131"/>
    <cellStyle name="SAPBEXHLevel1 5 3 2 4" xfId="43132"/>
    <cellStyle name="SAPBEXHLevel1 5 3 2 4 2" xfId="43133"/>
    <cellStyle name="SAPBEXHLevel1 5 3 2 4 2 2" xfId="43134"/>
    <cellStyle name="SAPBEXHLevel1 5 3 2 4 3" xfId="43135"/>
    <cellStyle name="SAPBEXHLevel1 5 3 2 5" xfId="43136"/>
    <cellStyle name="SAPBEXHLevel1 5 3 2 5 2" xfId="43137"/>
    <cellStyle name="SAPBEXHLevel1 5 3 2 5 2 2" xfId="43138"/>
    <cellStyle name="SAPBEXHLevel1 5 3 2 5 3" xfId="43139"/>
    <cellStyle name="SAPBEXHLevel1 5 3 2 6" xfId="43140"/>
    <cellStyle name="SAPBEXHLevel1 5 3 2 6 2" xfId="43141"/>
    <cellStyle name="SAPBEXHLevel1 5 3 2 7" xfId="43142"/>
    <cellStyle name="SAPBEXHLevel1 5 3 2 7 2" xfId="43143"/>
    <cellStyle name="SAPBEXHLevel1 5 3 2 8" xfId="43144"/>
    <cellStyle name="SAPBEXHLevel1 5 3 2_Other Benefits Allocation %" xfId="43145"/>
    <cellStyle name="SAPBEXHLevel1 5 3 3" xfId="43146"/>
    <cellStyle name="SAPBEXHLevel1 5 3 3 2" xfId="43147"/>
    <cellStyle name="SAPBEXHLevel1 5 3 3 2 2" xfId="43148"/>
    <cellStyle name="SAPBEXHLevel1 5 3 3 3" xfId="43149"/>
    <cellStyle name="SAPBEXHLevel1 5 3 4" xfId="43150"/>
    <cellStyle name="SAPBEXHLevel1 5 3_Other Benefits Allocation %" xfId="43151"/>
    <cellStyle name="SAPBEXHLevel1 5 4" xfId="43152"/>
    <cellStyle name="SAPBEXHLevel1 5 4 2" xfId="43153"/>
    <cellStyle name="SAPBEXHLevel1 5 4 2 2" xfId="43154"/>
    <cellStyle name="SAPBEXHLevel1 5 4 2 2 2" xfId="43155"/>
    <cellStyle name="SAPBEXHLevel1 5 4 2 2 2 2" xfId="43156"/>
    <cellStyle name="SAPBEXHLevel1 5 4 2 2 3" xfId="43157"/>
    <cellStyle name="SAPBEXHLevel1 5 4 2 3" xfId="43158"/>
    <cellStyle name="SAPBEXHLevel1 5 4 2 3 2" xfId="43159"/>
    <cellStyle name="SAPBEXHLevel1 5 4 2 3 2 2" xfId="43160"/>
    <cellStyle name="SAPBEXHLevel1 5 4 2 3 3" xfId="43161"/>
    <cellStyle name="SAPBEXHLevel1 5 4 2 4" xfId="43162"/>
    <cellStyle name="SAPBEXHLevel1 5 4 2 4 2" xfId="43163"/>
    <cellStyle name="SAPBEXHLevel1 5 4 2 5" xfId="43164"/>
    <cellStyle name="SAPBEXHLevel1 5 4 2 5 2" xfId="43165"/>
    <cellStyle name="SAPBEXHLevel1 5 4 2 6" xfId="43166"/>
    <cellStyle name="SAPBEXHLevel1 5 4 3" xfId="43167"/>
    <cellStyle name="SAPBEXHLevel1 5 4 3 2" xfId="43168"/>
    <cellStyle name="SAPBEXHLevel1 5 4 3 2 2" xfId="43169"/>
    <cellStyle name="SAPBEXHLevel1 5 4 3 2 2 2" xfId="43170"/>
    <cellStyle name="SAPBEXHLevel1 5 4 3 2 3" xfId="43171"/>
    <cellStyle name="SAPBEXHLevel1 5 4 3 3" xfId="43172"/>
    <cellStyle name="SAPBEXHLevel1 5 4 3 3 2" xfId="43173"/>
    <cellStyle name="SAPBEXHLevel1 5 4 3 3 2 2" xfId="43174"/>
    <cellStyle name="SAPBEXHLevel1 5 4 3 3 3" xfId="43175"/>
    <cellStyle name="SAPBEXHLevel1 5 4 3 4" xfId="43176"/>
    <cellStyle name="SAPBEXHLevel1 5 4 3 4 2" xfId="43177"/>
    <cellStyle name="SAPBEXHLevel1 5 4 3 5" xfId="43178"/>
    <cellStyle name="SAPBEXHLevel1 5 4 3 5 2" xfId="43179"/>
    <cellStyle name="SAPBEXHLevel1 5 4 3 6" xfId="43180"/>
    <cellStyle name="SAPBEXHLevel1 5 4 4" xfId="43181"/>
    <cellStyle name="SAPBEXHLevel1 5 4 4 2" xfId="43182"/>
    <cellStyle name="SAPBEXHLevel1 5 4 4 2 2" xfId="43183"/>
    <cellStyle name="SAPBEXHLevel1 5 4 4 3" xfId="43184"/>
    <cellStyle name="SAPBEXHLevel1 5 4 5" xfId="43185"/>
    <cellStyle name="SAPBEXHLevel1 5 4 5 2" xfId="43186"/>
    <cellStyle name="SAPBEXHLevel1 5 4 5 2 2" xfId="43187"/>
    <cellStyle name="SAPBEXHLevel1 5 4 5 3" xfId="43188"/>
    <cellStyle name="SAPBEXHLevel1 5 4 6" xfId="43189"/>
    <cellStyle name="SAPBEXHLevel1 5 4 6 2" xfId="43190"/>
    <cellStyle name="SAPBEXHLevel1 5 4 7" xfId="43191"/>
    <cellStyle name="SAPBEXHLevel1 5 4 7 2" xfId="43192"/>
    <cellStyle name="SAPBEXHLevel1 5 4 8" xfId="43193"/>
    <cellStyle name="SAPBEXHLevel1 5 4_Other Benefits Allocation %" xfId="43194"/>
    <cellStyle name="SAPBEXHLevel1 5 5" xfId="43195"/>
    <cellStyle name="SAPBEXHLevel1 5 5 2" xfId="43196"/>
    <cellStyle name="SAPBEXHLevel1 5 5 2 2" xfId="43197"/>
    <cellStyle name="SAPBEXHLevel1 5 5 2 3" xfId="43198"/>
    <cellStyle name="SAPBEXHLevel1 5 5 3" xfId="43199"/>
    <cellStyle name="SAPBEXHLevel1 5 5 4" xfId="43200"/>
    <cellStyle name="SAPBEXHLevel1 5 6" xfId="43201"/>
    <cellStyle name="SAPBEXHLevel1 5 6 2" xfId="43202"/>
    <cellStyle name="SAPBEXHLevel1 5 6 2 2" xfId="43203"/>
    <cellStyle name="SAPBEXHLevel1 5 6 2 3" xfId="43204"/>
    <cellStyle name="SAPBEXHLevel1 5 6 3" xfId="43205"/>
    <cellStyle name="SAPBEXHLevel1 5 6 4" xfId="43206"/>
    <cellStyle name="SAPBEXHLevel1 5 7" xfId="43207"/>
    <cellStyle name="SAPBEXHLevel1 5 7 2" xfId="43208"/>
    <cellStyle name="SAPBEXHLevel1 5 7 3" xfId="43209"/>
    <cellStyle name="SAPBEXHLevel1 5 8" xfId="43210"/>
    <cellStyle name="SAPBEXHLevel1 5 9" xfId="43211"/>
    <cellStyle name="SAPBEXHLevel1 5_401K Summary" xfId="43212"/>
    <cellStyle name="SAPBEXHLevel1 6" xfId="43213"/>
    <cellStyle name="SAPBEXHLevel1 6 2" xfId="43214"/>
    <cellStyle name="SAPBEXHLevel1 6 2 2" xfId="43215"/>
    <cellStyle name="SAPBEXHLevel1 6 2 2 2" xfId="43216"/>
    <cellStyle name="SAPBEXHLevel1 6 2 2 2 2" xfId="43217"/>
    <cellStyle name="SAPBEXHLevel1 6 2 2 2 2 2" xfId="43218"/>
    <cellStyle name="SAPBEXHLevel1 6 2 2 2 2 2 2" xfId="43219"/>
    <cellStyle name="SAPBEXHLevel1 6 2 2 2 2 3" xfId="43220"/>
    <cellStyle name="SAPBEXHLevel1 6 2 2 2 3" xfId="43221"/>
    <cellStyle name="SAPBEXHLevel1 6 2 2 2 3 2" xfId="43222"/>
    <cellStyle name="SAPBEXHLevel1 6 2 2 2 3 2 2" xfId="43223"/>
    <cellStyle name="SAPBEXHLevel1 6 2 2 2 3 3" xfId="43224"/>
    <cellStyle name="SAPBEXHLevel1 6 2 2 2 4" xfId="43225"/>
    <cellStyle name="SAPBEXHLevel1 6 2 2 2 4 2" xfId="43226"/>
    <cellStyle name="SAPBEXHLevel1 6 2 2 2 5" xfId="43227"/>
    <cellStyle name="SAPBEXHLevel1 6 2 2 2 5 2" xfId="43228"/>
    <cellStyle name="SAPBEXHLevel1 6 2 2 2 6" xfId="43229"/>
    <cellStyle name="SAPBEXHLevel1 6 2 2 3" xfId="43230"/>
    <cellStyle name="SAPBEXHLevel1 6 2 2 3 2" xfId="43231"/>
    <cellStyle name="SAPBEXHLevel1 6 2 2 3 2 2" xfId="43232"/>
    <cellStyle name="SAPBEXHLevel1 6 2 2 3 2 2 2" xfId="43233"/>
    <cellStyle name="SAPBEXHLevel1 6 2 2 3 2 3" xfId="43234"/>
    <cellStyle name="SAPBEXHLevel1 6 2 2 3 3" xfId="43235"/>
    <cellStyle name="SAPBEXHLevel1 6 2 2 3 3 2" xfId="43236"/>
    <cellStyle name="SAPBEXHLevel1 6 2 2 3 3 2 2" xfId="43237"/>
    <cellStyle name="SAPBEXHLevel1 6 2 2 3 3 3" xfId="43238"/>
    <cellStyle name="SAPBEXHLevel1 6 2 2 3 4" xfId="43239"/>
    <cellStyle name="SAPBEXHLevel1 6 2 2 3 4 2" xfId="43240"/>
    <cellStyle name="SAPBEXHLevel1 6 2 2 3 5" xfId="43241"/>
    <cellStyle name="SAPBEXHLevel1 6 2 2 3 5 2" xfId="43242"/>
    <cellStyle name="SAPBEXHLevel1 6 2 2 3 6" xfId="43243"/>
    <cellStyle name="SAPBEXHLevel1 6 2 2 4" xfId="43244"/>
    <cellStyle name="SAPBEXHLevel1 6 2 2 4 2" xfId="43245"/>
    <cellStyle name="SAPBEXHLevel1 6 2 2 4 2 2" xfId="43246"/>
    <cellStyle name="SAPBEXHLevel1 6 2 2 4 3" xfId="43247"/>
    <cellStyle name="SAPBEXHLevel1 6 2 2 5" xfId="43248"/>
    <cellStyle name="SAPBEXHLevel1 6 2 2 5 2" xfId="43249"/>
    <cellStyle name="SAPBEXHLevel1 6 2 2 5 2 2" xfId="43250"/>
    <cellStyle name="SAPBEXHLevel1 6 2 2 5 3" xfId="43251"/>
    <cellStyle name="SAPBEXHLevel1 6 2 2 6" xfId="43252"/>
    <cellStyle name="SAPBEXHLevel1 6 2 2 6 2" xfId="43253"/>
    <cellStyle name="SAPBEXHLevel1 6 2 2 7" xfId="43254"/>
    <cellStyle name="SAPBEXHLevel1 6 2 2 7 2" xfId="43255"/>
    <cellStyle name="SAPBEXHLevel1 6 2 2 8" xfId="43256"/>
    <cellStyle name="SAPBEXHLevel1 6 2 2_Other Benefits Allocation %" xfId="43257"/>
    <cellStyle name="SAPBEXHLevel1 6 2 3" xfId="43258"/>
    <cellStyle name="SAPBEXHLevel1 6 2 3 2" xfId="43259"/>
    <cellStyle name="SAPBEXHLevel1 6 2 3 2 2" xfId="43260"/>
    <cellStyle name="SAPBEXHLevel1 6 2 3 3" xfId="43261"/>
    <cellStyle name="SAPBEXHLevel1 6 2 4" xfId="43262"/>
    <cellStyle name="SAPBEXHLevel1 6 2_Other Benefits Allocation %" xfId="43263"/>
    <cellStyle name="SAPBEXHLevel1 6 3" xfId="43264"/>
    <cellStyle name="SAPBEXHLevel1 6 3 2" xfId="43265"/>
    <cellStyle name="SAPBEXHLevel1 6 3 2 2" xfId="43266"/>
    <cellStyle name="SAPBEXHLevel1 6 3 2 2 2" xfId="43267"/>
    <cellStyle name="SAPBEXHLevel1 6 3 2 2 2 2" xfId="43268"/>
    <cellStyle name="SAPBEXHLevel1 6 3 2 2 2 2 2" xfId="43269"/>
    <cellStyle name="SAPBEXHLevel1 6 3 2 2 2 3" xfId="43270"/>
    <cellStyle name="SAPBEXHLevel1 6 3 2 2 3" xfId="43271"/>
    <cellStyle name="SAPBEXHLevel1 6 3 2 2 3 2" xfId="43272"/>
    <cellStyle name="SAPBEXHLevel1 6 3 2 2 3 2 2" xfId="43273"/>
    <cellStyle name="SAPBEXHLevel1 6 3 2 2 3 3" xfId="43274"/>
    <cellStyle name="SAPBEXHLevel1 6 3 2 2 4" xfId="43275"/>
    <cellStyle name="SAPBEXHLevel1 6 3 2 2 4 2" xfId="43276"/>
    <cellStyle name="SAPBEXHLevel1 6 3 2 2 5" xfId="43277"/>
    <cellStyle name="SAPBEXHLevel1 6 3 2 2 5 2" xfId="43278"/>
    <cellStyle name="SAPBEXHLevel1 6 3 2 2 6" xfId="43279"/>
    <cellStyle name="SAPBEXHLevel1 6 3 2 3" xfId="43280"/>
    <cellStyle name="SAPBEXHLevel1 6 3 2 3 2" xfId="43281"/>
    <cellStyle name="SAPBEXHLevel1 6 3 2 3 2 2" xfId="43282"/>
    <cellStyle name="SAPBEXHLevel1 6 3 2 3 2 2 2" xfId="43283"/>
    <cellStyle name="SAPBEXHLevel1 6 3 2 3 2 3" xfId="43284"/>
    <cellStyle name="SAPBEXHLevel1 6 3 2 3 3" xfId="43285"/>
    <cellStyle name="SAPBEXHLevel1 6 3 2 3 3 2" xfId="43286"/>
    <cellStyle name="SAPBEXHLevel1 6 3 2 3 3 2 2" xfId="43287"/>
    <cellStyle name="SAPBEXHLevel1 6 3 2 3 3 3" xfId="43288"/>
    <cellStyle name="SAPBEXHLevel1 6 3 2 3 4" xfId="43289"/>
    <cellStyle name="SAPBEXHLevel1 6 3 2 3 4 2" xfId="43290"/>
    <cellStyle name="SAPBEXHLevel1 6 3 2 3 5" xfId="43291"/>
    <cellStyle name="SAPBEXHLevel1 6 3 2 3 5 2" xfId="43292"/>
    <cellStyle name="SAPBEXHLevel1 6 3 2 3 6" xfId="43293"/>
    <cellStyle name="SAPBEXHLevel1 6 3 2 4" xfId="43294"/>
    <cellStyle name="SAPBEXHLevel1 6 3 2 4 2" xfId="43295"/>
    <cellStyle name="SAPBEXHLevel1 6 3 2 4 2 2" xfId="43296"/>
    <cellStyle name="SAPBEXHLevel1 6 3 2 4 3" xfId="43297"/>
    <cellStyle name="SAPBEXHLevel1 6 3 2 5" xfId="43298"/>
    <cellStyle name="SAPBEXHLevel1 6 3 2 5 2" xfId="43299"/>
    <cellStyle name="SAPBEXHLevel1 6 3 2 5 2 2" xfId="43300"/>
    <cellStyle name="SAPBEXHLevel1 6 3 2 5 3" xfId="43301"/>
    <cellStyle name="SAPBEXHLevel1 6 3 2 6" xfId="43302"/>
    <cellStyle name="SAPBEXHLevel1 6 3 2 6 2" xfId="43303"/>
    <cellStyle name="SAPBEXHLevel1 6 3 2 7" xfId="43304"/>
    <cellStyle name="SAPBEXHLevel1 6 3 2 7 2" xfId="43305"/>
    <cellStyle name="SAPBEXHLevel1 6 3 2 8" xfId="43306"/>
    <cellStyle name="SAPBEXHLevel1 6 3 2_Other Benefits Allocation %" xfId="43307"/>
    <cellStyle name="SAPBEXHLevel1 6 3 3" xfId="43308"/>
    <cellStyle name="SAPBEXHLevel1 6 3 3 2" xfId="43309"/>
    <cellStyle name="SAPBEXHLevel1 6 3 3 2 2" xfId="43310"/>
    <cellStyle name="SAPBEXHLevel1 6 3 3 3" xfId="43311"/>
    <cellStyle name="SAPBEXHLevel1 6 3 4" xfId="43312"/>
    <cellStyle name="SAPBEXHLevel1 6 3_Other Benefits Allocation %" xfId="43313"/>
    <cellStyle name="SAPBEXHLevel1 6 4" xfId="43314"/>
    <cellStyle name="SAPBEXHLevel1 6 4 2" xfId="43315"/>
    <cellStyle name="SAPBEXHLevel1 6 4 2 2" xfId="43316"/>
    <cellStyle name="SAPBEXHLevel1 6 4 2 2 2" xfId="43317"/>
    <cellStyle name="SAPBEXHLevel1 6 4 2 2 2 2" xfId="43318"/>
    <cellStyle name="SAPBEXHLevel1 6 4 2 2 3" xfId="43319"/>
    <cellStyle name="SAPBEXHLevel1 6 4 2 3" xfId="43320"/>
    <cellStyle name="SAPBEXHLevel1 6 4 2 3 2" xfId="43321"/>
    <cellStyle name="SAPBEXHLevel1 6 4 2 3 2 2" xfId="43322"/>
    <cellStyle name="SAPBEXHLevel1 6 4 2 3 3" xfId="43323"/>
    <cellStyle name="SAPBEXHLevel1 6 4 2 4" xfId="43324"/>
    <cellStyle name="SAPBEXHLevel1 6 4 2 4 2" xfId="43325"/>
    <cellStyle name="SAPBEXHLevel1 6 4 2 5" xfId="43326"/>
    <cellStyle name="SAPBEXHLevel1 6 4 2 5 2" xfId="43327"/>
    <cellStyle name="SAPBEXHLevel1 6 4 2 6" xfId="43328"/>
    <cellStyle name="SAPBEXHLevel1 6 4 3" xfId="43329"/>
    <cellStyle name="SAPBEXHLevel1 6 4 3 2" xfId="43330"/>
    <cellStyle name="SAPBEXHLevel1 6 4 3 2 2" xfId="43331"/>
    <cellStyle name="SAPBEXHLevel1 6 4 3 2 2 2" xfId="43332"/>
    <cellStyle name="SAPBEXHLevel1 6 4 3 2 3" xfId="43333"/>
    <cellStyle name="SAPBEXHLevel1 6 4 3 3" xfId="43334"/>
    <cellStyle name="SAPBEXHLevel1 6 4 3 3 2" xfId="43335"/>
    <cellStyle name="SAPBEXHLevel1 6 4 3 3 2 2" xfId="43336"/>
    <cellStyle name="SAPBEXHLevel1 6 4 3 3 3" xfId="43337"/>
    <cellStyle name="SAPBEXHLevel1 6 4 3 4" xfId="43338"/>
    <cellStyle name="SAPBEXHLevel1 6 4 3 4 2" xfId="43339"/>
    <cellStyle name="SAPBEXHLevel1 6 4 3 5" xfId="43340"/>
    <cellStyle name="SAPBEXHLevel1 6 4 3 5 2" xfId="43341"/>
    <cellStyle name="SAPBEXHLevel1 6 4 3 6" xfId="43342"/>
    <cellStyle name="SAPBEXHLevel1 6 4 4" xfId="43343"/>
    <cellStyle name="SAPBEXHLevel1 6 4 4 2" xfId="43344"/>
    <cellStyle name="SAPBEXHLevel1 6 4 4 2 2" xfId="43345"/>
    <cellStyle name="SAPBEXHLevel1 6 4 4 3" xfId="43346"/>
    <cellStyle name="SAPBEXHLevel1 6 4 5" xfId="43347"/>
    <cellStyle name="SAPBEXHLevel1 6 4 5 2" xfId="43348"/>
    <cellStyle name="SAPBEXHLevel1 6 4 5 2 2" xfId="43349"/>
    <cellStyle name="SAPBEXHLevel1 6 4 5 3" xfId="43350"/>
    <cellStyle name="SAPBEXHLevel1 6 4 6" xfId="43351"/>
    <cellStyle name="SAPBEXHLevel1 6 4 6 2" xfId="43352"/>
    <cellStyle name="SAPBEXHLevel1 6 4 7" xfId="43353"/>
    <cellStyle name="SAPBEXHLevel1 6 4 7 2" xfId="43354"/>
    <cellStyle name="SAPBEXHLevel1 6 4 8" xfId="43355"/>
    <cellStyle name="SAPBEXHLevel1 6 4_Other Benefits Allocation %" xfId="43356"/>
    <cellStyle name="SAPBEXHLevel1 6 5" xfId="43357"/>
    <cellStyle name="SAPBEXHLevel1 6 5 2" xfId="43358"/>
    <cellStyle name="SAPBEXHLevel1 6 5 2 2" xfId="43359"/>
    <cellStyle name="SAPBEXHLevel1 6 5 2 3" xfId="43360"/>
    <cellStyle name="SAPBEXHLevel1 6 5 3" xfId="43361"/>
    <cellStyle name="SAPBEXHLevel1 6 5 4" xfId="43362"/>
    <cellStyle name="SAPBEXHLevel1 6 6" xfId="43363"/>
    <cellStyle name="SAPBEXHLevel1 6 6 2" xfId="43364"/>
    <cellStyle name="SAPBEXHLevel1 6 6 2 2" xfId="43365"/>
    <cellStyle name="SAPBEXHLevel1 6 6 2 3" xfId="43366"/>
    <cellStyle name="SAPBEXHLevel1 6 6 3" xfId="43367"/>
    <cellStyle name="SAPBEXHLevel1 6 6 4" xfId="43368"/>
    <cellStyle name="SAPBEXHLevel1 6 7" xfId="43369"/>
    <cellStyle name="SAPBEXHLevel1 6 7 2" xfId="43370"/>
    <cellStyle name="SAPBEXHLevel1 6 7 3" xfId="43371"/>
    <cellStyle name="SAPBEXHLevel1 6 8" xfId="43372"/>
    <cellStyle name="SAPBEXHLevel1 6 9" xfId="43373"/>
    <cellStyle name="SAPBEXHLevel1 6_401K Summary" xfId="43374"/>
    <cellStyle name="SAPBEXHLevel1 7" xfId="43375"/>
    <cellStyle name="SAPBEXHLevel1 7 2" xfId="43376"/>
    <cellStyle name="SAPBEXHLevel1 7 2 2" xfId="43377"/>
    <cellStyle name="SAPBEXHLevel1 7 2 2 2" xfId="43378"/>
    <cellStyle name="SAPBEXHLevel1 7 2 2 2 2" xfId="43379"/>
    <cellStyle name="SAPBEXHLevel1 7 2 2 2 2 2" xfId="43380"/>
    <cellStyle name="SAPBEXHLevel1 7 2 2 2 3" xfId="43381"/>
    <cellStyle name="SAPBEXHLevel1 7 2 2 3" xfId="43382"/>
    <cellStyle name="SAPBEXHLevel1 7 2 2 3 2" xfId="43383"/>
    <cellStyle name="SAPBEXHLevel1 7 2 2 3 2 2" xfId="43384"/>
    <cellStyle name="SAPBEXHLevel1 7 2 2 3 3" xfId="43385"/>
    <cellStyle name="SAPBEXHLevel1 7 2 2 4" xfId="43386"/>
    <cellStyle name="SAPBEXHLevel1 7 2 2 4 2" xfId="43387"/>
    <cellStyle name="SAPBEXHLevel1 7 2 2 5" xfId="43388"/>
    <cellStyle name="SAPBEXHLevel1 7 2 2 5 2" xfId="43389"/>
    <cellStyle name="SAPBEXHLevel1 7 2 2 6" xfId="43390"/>
    <cellStyle name="SAPBEXHLevel1 7 2 3" xfId="43391"/>
    <cellStyle name="SAPBEXHLevel1 7 2 3 2" xfId="43392"/>
    <cellStyle name="SAPBEXHLevel1 7 2 3 2 2" xfId="43393"/>
    <cellStyle name="SAPBEXHLevel1 7 2 3 2 2 2" xfId="43394"/>
    <cellStyle name="SAPBEXHLevel1 7 2 3 2 3" xfId="43395"/>
    <cellStyle name="SAPBEXHLevel1 7 2 3 3" xfId="43396"/>
    <cellStyle name="SAPBEXHLevel1 7 2 3 3 2" xfId="43397"/>
    <cellStyle name="SAPBEXHLevel1 7 2 3 3 2 2" xfId="43398"/>
    <cellStyle name="SAPBEXHLevel1 7 2 3 3 3" xfId="43399"/>
    <cellStyle name="SAPBEXHLevel1 7 2 3 4" xfId="43400"/>
    <cellStyle name="SAPBEXHLevel1 7 2 3 4 2" xfId="43401"/>
    <cellStyle name="SAPBEXHLevel1 7 2 3 5" xfId="43402"/>
    <cellStyle name="SAPBEXHLevel1 7 2 3 5 2" xfId="43403"/>
    <cellStyle name="SAPBEXHLevel1 7 2 3 6" xfId="43404"/>
    <cellStyle name="SAPBEXHLevel1 7 2 4" xfId="43405"/>
    <cellStyle name="SAPBEXHLevel1 7 2 4 2" xfId="43406"/>
    <cellStyle name="SAPBEXHLevel1 7 2 4 2 2" xfId="43407"/>
    <cellStyle name="SAPBEXHLevel1 7 2 4 2 2 2" xfId="43408"/>
    <cellStyle name="SAPBEXHLevel1 7 2 4 2 3" xfId="43409"/>
    <cellStyle name="SAPBEXHLevel1 7 2 4 3" xfId="43410"/>
    <cellStyle name="SAPBEXHLevel1 7 2 4 3 2" xfId="43411"/>
    <cellStyle name="SAPBEXHLevel1 7 2 4 3 2 2" xfId="43412"/>
    <cellStyle name="SAPBEXHLevel1 7 2 4 3 3" xfId="43413"/>
    <cellStyle name="SAPBEXHLevel1 7 2 4 4" xfId="43414"/>
    <cellStyle name="SAPBEXHLevel1 7 2 4 4 2" xfId="43415"/>
    <cellStyle name="SAPBEXHLevel1 7 2 4 5" xfId="43416"/>
    <cellStyle name="SAPBEXHLevel1 7 2 4 5 2" xfId="43417"/>
    <cellStyle name="SAPBEXHLevel1 7 2 4 6" xfId="43418"/>
    <cellStyle name="SAPBEXHLevel1 7 2 5" xfId="43419"/>
    <cellStyle name="SAPBEXHLevel1 7 2 5 2" xfId="43420"/>
    <cellStyle name="SAPBEXHLevel1 7 2 5 2 2" xfId="43421"/>
    <cellStyle name="SAPBEXHLevel1 7 2 5 3" xfId="43422"/>
    <cellStyle name="SAPBEXHLevel1 7 2 6" xfId="43423"/>
    <cellStyle name="SAPBEXHLevel1 7 2_Other Benefits Allocation %" xfId="43424"/>
    <cellStyle name="SAPBEXHLevel1 7 3" xfId="43425"/>
    <cellStyle name="SAPBEXHLevel1 7 3 2" xfId="43426"/>
    <cellStyle name="SAPBEXHLevel1 7 3 2 2" xfId="43427"/>
    <cellStyle name="SAPBEXHLevel1 7 3 2 2 2" xfId="43428"/>
    <cellStyle name="SAPBEXHLevel1 7 3 2 2 2 2" xfId="43429"/>
    <cellStyle name="SAPBEXHLevel1 7 3 2 2 3" xfId="43430"/>
    <cellStyle name="SAPBEXHLevel1 7 3 2 3" xfId="43431"/>
    <cellStyle name="SAPBEXHLevel1 7 3 2 3 2" xfId="43432"/>
    <cellStyle name="SAPBEXHLevel1 7 3 2 3 2 2" xfId="43433"/>
    <cellStyle name="SAPBEXHLevel1 7 3 2 3 3" xfId="43434"/>
    <cellStyle name="SAPBEXHLevel1 7 3 2 4" xfId="43435"/>
    <cellStyle name="SAPBEXHLevel1 7 3 2 4 2" xfId="43436"/>
    <cellStyle name="SAPBEXHLevel1 7 3 2 5" xfId="43437"/>
    <cellStyle name="SAPBEXHLevel1 7 3 2 5 2" xfId="43438"/>
    <cellStyle name="SAPBEXHLevel1 7 3 2 6" xfId="43439"/>
    <cellStyle name="SAPBEXHLevel1 7 3 3" xfId="43440"/>
    <cellStyle name="SAPBEXHLevel1 7 3 3 2" xfId="43441"/>
    <cellStyle name="SAPBEXHLevel1 7 3 3 2 2" xfId="43442"/>
    <cellStyle name="SAPBEXHLevel1 7 3 3 2 2 2" xfId="43443"/>
    <cellStyle name="SAPBEXHLevel1 7 3 3 2 3" xfId="43444"/>
    <cellStyle name="SAPBEXHLevel1 7 3 3 3" xfId="43445"/>
    <cellStyle name="SAPBEXHLevel1 7 3 3 3 2" xfId="43446"/>
    <cellStyle name="SAPBEXHLevel1 7 3 3 3 2 2" xfId="43447"/>
    <cellStyle name="SAPBEXHLevel1 7 3 3 3 3" xfId="43448"/>
    <cellStyle name="SAPBEXHLevel1 7 3 3 4" xfId="43449"/>
    <cellStyle name="SAPBEXHLevel1 7 3 3 4 2" xfId="43450"/>
    <cellStyle name="SAPBEXHLevel1 7 3 3 5" xfId="43451"/>
    <cellStyle name="SAPBEXHLevel1 7 3 3 5 2" xfId="43452"/>
    <cellStyle name="SAPBEXHLevel1 7 3 3 6" xfId="43453"/>
    <cellStyle name="SAPBEXHLevel1 7 3 4" xfId="43454"/>
    <cellStyle name="SAPBEXHLevel1 7 3 4 2" xfId="43455"/>
    <cellStyle name="SAPBEXHLevel1 7 3 4 2 2" xfId="43456"/>
    <cellStyle name="SAPBEXHLevel1 7 3 4 3" xfId="43457"/>
    <cellStyle name="SAPBEXHLevel1 7 3 5" xfId="43458"/>
    <cellStyle name="SAPBEXHLevel1 7 3 5 2" xfId="43459"/>
    <cellStyle name="SAPBEXHLevel1 7 3 5 2 2" xfId="43460"/>
    <cellStyle name="SAPBEXHLevel1 7 3 5 3" xfId="43461"/>
    <cellStyle name="SAPBEXHLevel1 7 3 6" xfId="43462"/>
    <cellStyle name="SAPBEXHLevel1 7 3 6 2" xfId="43463"/>
    <cellStyle name="SAPBEXHLevel1 7 3 7" xfId="43464"/>
    <cellStyle name="SAPBEXHLevel1 7 3 7 2" xfId="43465"/>
    <cellStyle name="SAPBEXHLevel1 7 3 8" xfId="43466"/>
    <cellStyle name="SAPBEXHLevel1 7 3_Other Benefits Allocation %" xfId="43467"/>
    <cellStyle name="SAPBEXHLevel1 7 4" xfId="43468"/>
    <cellStyle name="SAPBEXHLevel1 7 4 2" xfId="43469"/>
    <cellStyle name="SAPBEXHLevel1 7 4 2 2" xfId="43470"/>
    <cellStyle name="SAPBEXHLevel1 7 4 3" xfId="43471"/>
    <cellStyle name="SAPBEXHLevel1 7 5" xfId="43472"/>
    <cellStyle name="SAPBEXHLevel1 7_401K Summary" xfId="43473"/>
    <cellStyle name="SAPBEXHLevel1 8" xfId="43474"/>
    <cellStyle name="SAPBEXHLevel1 8 2" xfId="43475"/>
    <cellStyle name="SAPBEXHLevel1 8 2 2" xfId="43476"/>
    <cellStyle name="SAPBEXHLevel1 8 2 2 2" xfId="43477"/>
    <cellStyle name="SAPBEXHLevel1 8 2 2 2 2" xfId="43478"/>
    <cellStyle name="SAPBEXHLevel1 8 2 2 2 2 2" xfId="43479"/>
    <cellStyle name="SAPBEXHLevel1 8 2 2 2 3" xfId="43480"/>
    <cellStyle name="SAPBEXHLevel1 8 2 2 3" xfId="43481"/>
    <cellStyle name="SAPBEXHLevel1 8 2 2 3 2" xfId="43482"/>
    <cellStyle name="SAPBEXHLevel1 8 2 2 3 2 2" xfId="43483"/>
    <cellStyle name="SAPBEXHLevel1 8 2 2 3 3" xfId="43484"/>
    <cellStyle name="SAPBEXHLevel1 8 2 2 4" xfId="43485"/>
    <cellStyle name="SAPBEXHLevel1 8 2 2 4 2" xfId="43486"/>
    <cellStyle name="SAPBEXHLevel1 8 2 2 5" xfId="43487"/>
    <cellStyle name="SAPBEXHLevel1 8 2 2 5 2" xfId="43488"/>
    <cellStyle name="SAPBEXHLevel1 8 2 2 6" xfId="43489"/>
    <cellStyle name="SAPBEXHLevel1 8 2 3" xfId="43490"/>
    <cellStyle name="SAPBEXHLevel1 8 2 3 2" xfId="43491"/>
    <cellStyle name="SAPBEXHLevel1 8 2 3 2 2" xfId="43492"/>
    <cellStyle name="SAPBEXHLevel1 8 2 3 2 2 2" xfId="43493"/>
    <cellStyle name="SAPBEXHLevel1 8 2 3 2 3" xfId="43494"/>
    <cellStyle name="SAPBEXHLevel1 8 2 3 3" xfId="43495"/>
    <cellStyle name="SAPBEXHLevel1 8 2 3 3 2" xfId="43496"/>
    <cellStyle name="SAPBEXHLevel1 8 2 3 3 2 2" xfId="43497"/>
    <cellStyle name="SAPBEXHLevel1 8 2 3 3 3" xfId="43498"/>
    <cellStyle name="SAPBEXHLevel1 8 2 3 4" xfId="43499"/>
    <cellStyle name="SAPBEXHLevel1 8 2 3 4 2" xfId="43500"/>
    <cellStyle name="SAPBEXHLevel1 8 2 3 5" xfId="43501"/>
    <cellStyle name="SAPBEXHLevel1 8 2 3 5 2" xfId="43502"/>
    <cellStyle name="SAPBEXHLevel1 8 2 3 6" xfId="43503"/>
    <cellStyle name="SAPBEXHLevel1 8 2 4" xfId="43504"/>
    <cellStyle name="SAPBEXHLevel1 8 2 4 2" xfId="43505"/>
    <cellStyle name="SAPBEXHLevel1 8 2 4 2 2" xfId="43506"/>
    <cellStyle name="SAPBEXHLevel1 8 2 4 2 2 2" xfId="43507"/>
    <cellStyle name="SAPBEXHLevel1 8 2 4 2 3" xfId="43508"/>
    <cellStyle name="SAPBEXHLevel1 8 2 4 3" xfId="43509"/>
    <cellStyle name="SAPBEXHLevel1 8 2 4 3 2" xfId="43510"/>
    <cellStyle name="SAPBEXHLevel1 8 2 4 3 2 2" xfId="43511"/>
    <cellStyle name="SAPBEXHLevel1 8 2 4 3 3" xfId="43512"/>
    <cellStyle name="SAPBEXHLevel1 8 2 4 4" xfId="43513"/>
    <cellStyle name="SAPBEXHLevel1 8 2 4 4 2" xfId="43514"/>
    <cellStyle name="SAPBEXHLevel1 8 2 4 5" xfId="43515"/>
    <cellStyle name="SAPBEXHLevel1 8 2 4 5 2" xfId="43516"/>
    <cellStyle name="SAPBEXHLevel1 8 2 4 6" xfId="43517"/>
    <cellStyle name="SAPBEXHLevel1 8 2 5" xfId="43518"/>
    <cellStyle name="SAPBEXHLevel1 8 2 5 2" xfId="43519"/>
    <cellStyle name="SAPBEXHLevel1 8 2 5 2 2" xfId="43520"/>
    <cellStyle name="SAPBEXHLevel1 8 2 5 3" xfId="43521"/>
    <cellStyle name="SAPBEXHLevel1 8 2 6" xfId="43522"/>
    <cellStyle name="SAPBEXHLevel1 8 2_Other Benefits Allocation %" xfId="43523"/>
    <cellStyle name="SAPBEXHLevel1 8 3" xfId="43524"/>
    <cellStyle name="SAPBEXHLevel1 8 3 2" xfId="43525"/>
    <cellStyle name="SAPBEXHLevel1 8 3 2 2" xfId="43526"/>
    <cellStyle name="SAPBEXHLevel1 8 3 2 2 2" xfId="43527"/>
    <cellStyle name="SAPBEXHLevel1 8 3 2 2 2 2" xfId="43528"/>
    <cellStyle name="SAPBEXHLevel1 8 3 2 2 3" xfId="43529"/>
    <cellStyle name="SAPBEXHLevel1 8 3 2 3" xfId="43530"/>
    <cellStyle name="SAPBEXHLevel1 8 3 2 3 2" xfId="43531"/>
    <cellStyle name="SAPBEXHLevel1 8 3 2 3 2 2" xfId="43532"/>
    <cellStyle name="SAPBEXHLevel1 8 3 2 3 3" xfId="43533"/>
    <cellStyle name="SAPBEXHLevel1 8 3 2 4" xfId="43534"/>
    <cellStyle name="SAPBEXHLevel1 8 3 2 4 2" xfId="43535"/>
    <cellStyle name="SAPBEXHLevel1 8 3 2 5" xfId="43536"/>
    <cellStyle name="SAPBEXHLevel1 8 3 2 5 2" xfId="43537"/>
    <cellStyle name="SAPBEXHLevel1 8 3 2 6" xfId="43538"/>
    <cellStyle name="SAPBEXHLevel1 8 3 3" xfId="43539"/>
    <cellStyle name="SAPBEXHLevel1 8 3 3 2" xfId="43540"/>
    <cellStyle name="SAPBEXHLevel1 8 3 3 2 2" xfId="43541"/>
    <cellStyle name="SAPBEXHLevel1 8 3 3 2 2 2" xfId="43542"/>
    <cellStyle name="SAPBEXHLevel1 8 3 3 2 3" xfId="43543"/>
    <cellStyle name="SAPBEXHLevel1 8 3 3 3" xfId="43544"/>
    <cellStyle name="SAPBEXHLevel1 8 3 3 3 2" xfId="43545"/>
    <cellStyle name="SAPBEXHLevel1 8 3 3 3 2 2" xfId="43546"/>
    <cellStyle name="SAPBEXHLevel1 8 3 3 3 3" xfId="43547"/>
    <cellStyle name="SAPBEXHLevel1 8 3 3 4" xfId="43548"/>
    <cellStyle name="SAPBEXHLevel1 8 3 3 4 2" xfId="43549"/>
    <cellStyle name="SAPBEXHLevel1 8 3 3 5" xfId="43550"/>
    <cellStyle name="SAPBEXHLevel1 8 3 3 5 2" xfId="43551"/>
    <cellStyle name="SAPBEXHLevel1 8 3 3 6" xfId="43552"/>
    <cellStyle name="SAPBEXHLevel1 8 3 4" xfId="43553"/>
    <cellStyle name="SAPBEXHLevel1 8 3 4 2" xfId="43554"/>
    <cellStyle name="SAPBEXHLevel1 8 3 4 2 2" xfId="43555"/>
    <cellStyle name="SAPBEXHLevel1 8 3 4 3" xfId="43556"/>
    <cellStyle name="SAPBEXHLevel1 8 3 5" xfId="43557"/>
    <cellStyle name="SAPBEXHLevel1 8 3 5 2" xfId="43558"/>
    <cellStyle name="SAPBEXHLevel1 8 3 5 2 2" xfId="43559"/>
    <cellStyle name="SAPBEXHLevel1 8 3 5 3" xfId="43560"/>
    <cellStyle name="SAPBEXHLevel1 8 3 6" xfId="43561"/>
    <cellStyle name="SAPBEXHLevel1 8 3 6 2" xfId="43562"/>
    <cellStyle name="SAPBEXHLevel1 8 3 7" xfId="43563"/>
    <cellStyle name="SAPBEXHLevel1 8 3 7 2" xfId="43564"/>
    <cellStyle name="SAPBEXHLevel1 8 3 8" xfId="43565"/>
    <cellStyle name="SAPBEXHLevel1 8 3_Other Benefits Allocation %" xfId="43566"/>
    <cellStyle name="SAPBEXHLevel1 8 4" xfId="43567"/>
    <cellStyle name="SAPBEXHLevel1 8 4 2" xfId="43568"/>
    <cellStyle name="SAPBEXHLevel1 8 4 2 2" xfId="43569"/>
    <cellStyle name="SAPBEXHLevel1 8 4 3" xfId="43570"/>
    <cellStyle name="SAPBEXHLevel1 8 5" xfId="43571"/>
    <cellStyle name="SAPBEXHLevel1 8_401K Summary" xfId="43572"/>
    <cellStyle name="SAPBEXHLevel1 9" xfId="43573"/>
    <cellStyle name="SAPBEXHLevel1 9 2" xfId="43574"/>
    <cellStyle name="SAPBEXHLevel1 9 2 2" xfId="43575"/>
    <cellStyle name="SAPBEXHLevel1 9 2 2 2" xfId="43576"/>
    <cellStyle name="SAPBEXHLevel1 9 2 2 2 2" xfId="43577"/>
    <cellStyle name="SAPBEXHLevel1 9 2 2 3" xfId="43578"/>
    <cellStyle name="SAPBEXHLevel1 9 2 3" xfId="43579"/>
    <cellStyle name="SAPBEXHLevel1 9 2 3 2" xfId="43580"/>
    <cellStyle name="SAPBEXHLevel1 9 2 3 2 2" xfId="43581"/>
    <cellStyle name="SAPBEXHLevel1 9 2 3 3" xfId="43582"/>
    <cellStyle name="SAPBEXHLevel1 9 2 4" xfId="43583"/>
    <cellStyle name="SAPBEXHLevel1 9 2 4 2" xfId="43584"/>
    <cellStyle name="SAPBEXHLevel1 9 2 5" xfId="43585"/>
    <cellStyle name="SAPBEXHLevel1 9 2 5 2" xfId="43586"/>
    <cellStyle name="SAPBEXHLevel1 9 2 6" xfId="43587"/>
    <cellStyle name="SAPBEXHLevel1 9 3" xfId="43588"/>
    <cellStyle name="SAPBEXHLevel1 9 3 2" xfId="43589"/>
    <cellStyle name="SAPBEXHLevel1 9 3 2 2" xfId="43590"/>
    <cellStyle name="SAPBEXHLevel1 9 3 2 2 2" xfId="43591"/>
    <cellStyle name="SAPBEXHLevel1 9 3 2 3" xfId="43592"/>
    <cellStyle name="SAPBEXHLevel1 9 3 3" xfId="43593"/>
    <cellStyle name="SAPBEXHLevel1 9 3 3 2" xfId="43594"/>
    <cellStyle name="SAPBEXHLevel1 9 3 3 2 2" xfId="43595"/>
    <cellStyle name="SAPBEXHLevel1 9 3 3 3" xfId="43596"/>
    <cellStyle name="SAPBEXHLevel1 9 3 4" xfId="43597"/>
    <cellStyle name="SAPBEXHLevel1 9 3 4 2" xfId="43598"/>
    <cellStyle name="SAPBEXHLevel1 9 3 5" xfId="43599"/>
    <cellStyle name="SAPBEXHLevel1 9 3 5 2" xfId="43600"/>
    <cellStyle name="SAPBEXHLevel1 9 3 6" xfId="43601"/>
    <cellStyle name="SAPBEXHLevel1 9 4" xfId="43602"/>
    <cellStyle name="SAPBEXHLevel1 9 4 2" xfId="43603"/>
    <cellStyle name="SAPBEXHLevel1 9 4 2 2" xfId="43604"/>
    <cellStyle name="SAPBEXHLevel1 9 4 2 2 2" xfId="43605"/>
    <cellStyle name="SAPBEXHLevel1 9 4 2 3" xfId="43606"/>
    <cellStyle name="SAPBEXHLevel1 9 4 3" xfId="43607"/>
    <cellStyle name="SAPBEXHLevel1 9 4 3 2" xfId="43608"/>
    <cellStyle name="SAPBEXHLevel1 9 4 3 2 2" xfId="43609"/>
    <cellStyle name="SAPBEXHLevel1 9 4 3 3" xfId="43610"/>
    <cellStyle name="SAPBEXHLevel1 9 4 4" xfId="43611"/>
    <cellStyle name="SAPBEXHLevel1 9 4 4 2" xfId="43612"/>
    <cellStyle name="SAPBEXHLevel1 9 4 5" xfId="43613"/>
    <cellStyle name="SAPBEXHLevel1 9 4 5 2" xfId="43614"/>
    <cellStyle name="SAPBEXHLevel1 9 4 6" xfId="43615"/>
    <cellStyle name="SAPBEXHLevel1 9 5" xfId="43616"/>
    <cellStyle name="SAPBEXHLevel1 9 5 2" xfId="43617"/>
    <cellStyle name="SAPBEXHLevel1 9 5 2 2" xfId="43618"/>
    <cellStyle name="SAPBEXHLevel1 9 5 3" xfId="43619"/>
    <cellStyle name="SAPBEXHLevel1 9 6" xfId="43620"/>
    <cellStyle name="SAPBEXHLevel1 9_Other Benefits Allocation %" xfId="43621"/>
    <cellStyle name="SAPBEXHLevel1_2015 WV1 (as of May 2015)" xfId="43622"/>
    <cellStyle name="SAPBEXHLevel1X" xfId="43623"/>
    <cellStyle name="SAPBEXHLevel1X 10" xfId="43624"/>
    <cellStyle name="SAPBEXHLevel1X 10 2" xfId="43625"/>
    <cellStyle name="SAPBEXHLevel1X 10 2 2" xfId="43626"/>
    <cellStyle name="SAPBEXHLevel1X 10 2 2 2" xfId="43627"/>
    <cellStyle name="SAPBEXHLevel1X 10 2 2 2 2" xfId="43628"/>
    <cellStyle name="SAPBEXHLevel1X 10 2 2 3" xfId="43629"/>
    <cellStyle name="SAPBEXHLevel1X 10 2 3" xfId="43630"/>
    <cellStyle name="SAPBEXHLevel1X 10 2 3 2" xfId="43631"/>
    <cellStyle name="SAPBEXHLevel1X 10 2 3 2 2" xfId="43632"/>
    <cellStyle name="SAPBEXHLevel1X 10 2 3 3" xfId="43633"/>
    <cellStyle name="SAPBEXHLevel1X 10 2 4" xfId="43634"/>
    <cellStyle name="SAPBEXHLevel1X 10 2 4 2" xfId="43635"/>
    <cellStyle name="SAPBEXHLevel1X 10 2 5" xfId="43636"/>
    <cellStyle name="SAPBEXHLevel1X 10 2 5 2" xfId="43637"/>
    <cellStyle name="SAPBEXHLevel1X 10 2 6" xfId="43638"/>
    <cellStyle name="SAPBEXHLevel1X 10 3" xfId="43639"/>
    <cellStyle name="SAPBEXHLevel1X 10 3 2" xfId="43640"/>
    <cellStyle name="SAPBEXHLevel1X 10 3 2 2" xfId="43641"/>
    <cellStyle name="SAPBEXHLevel1X 10 3 2 2 2" xfId="43642"/>
    <cellStyle name="SAPBEXHLevel1X 10 3 2 3" xfId="43643"/>
    <cellStyle name="SAPBEXHLevel1X 10 3 3" xfId="43644"/>
    <cellStyle name="SAPBEXHLevel1X 10 3 3 2" xfId="43645"/>
    <cellStyle name="SAPBEXHLevel1X 10 3 3 2 2" xfId="43646"/>
    <cellStyle name="SAPBEXHLevel1X 10 3 3 3" xfId="43647"/>
    <cellStyle name="SAPBEXHLevel1X 10 3 4" xfId="43648"/>
    <cellStyle name="SAPBEXHLevel1X 10 3 4 2" xfId="43649"/>
    <cellStyle name="SAPBEXHLevel1X 10 3 5" xfId="43650"/>
    <cellStyle name="SAPBEXHLevel1X 10 3 5 2" xfId="43651"/>
    <cellStyle name="SAPBEXHLevel1X 10 3 6" xfId="43652"/>
    <cellStyle name="SAPBEXHLevel1X 10 4" xfId="43653"/>
    <cellStyle name="SAPBEXHLevel1X 10 4 2" xfId="43654"/>
    <cellStyle name="SAPBEXHLevel1X 10 4 2 2" xfId="43655"/>
    <cellStyle name="SAPBEXHLevel1X 10 4 2 2 2" xfId="43656"/>
    <cellStyle name="SAPBEXHLevel1X 10 4 2 3" xfId="43657"/>
    <cellStyle name="SAPBEXHLevel1X 10 4 3" xfId="43658"/>
    <cellStyle name="SAPBEXHLevel1X 10 4 3 2" xfId="43659"/>
    <cellStyle name="SAPBEXHLevel1X 10 4 3 2 2" xfId="43660"/>
    <cellStyle name="SAPBEXHLevel1X 10 4 3 3" xfId="43661"/>
    <cellStyle name="SAPBEXHLevel1X 10 4 4" xfId="43662"/>
    <cellStyle name="SAPBEXHLevel1X 10 4 4 2" xfId="43663"/>
    <cellStyle name="SAPBEXHLevel1X 10 4 5" xfId="43664"/>
    <cellStyle name="SAPBEXHLevel1X 10 4 5 2" xfId="43665"/>
    <cellStyle name="SAPBEXHLevel1X 10 4 6" xfId="43666"/>
    <cellStyle name="SAPBEXHLevel1X 10 5" xfId="43667"/>
    <cellStyle name="SAPBEXHLevel1X 10 5 2" xfId="43668"/>
    <cellStyle name="SAPBEXHLevel1X 10 5 2 2" xfId="43669"/>
    <cellStyle name="SAPBEXHLevel1X 10 5 3" xfId="43670"/>
    <cellStyle name="SAPBEXHLevel1X 10 6" xfId="43671"/>
    <cellStyle name="SAPBEXHLevel1X 10_Other Benefits Allocation %" xfId="43672"/>
    <cellStyle name="SAPBEXHLevel1X 11" xfId="43673"/>
    <cellStyle name="SAPBEXHLevel1X 11 2" xfId="43674"/>
    <cellStyle name="SAPBEXHLevel1X 11 3" xfId="43675"/>
    <cellStyle name="SAPBEXHLevel1X 11_Other Benefits Allocation %" xfId="43676"/>
    <cellStyle name="SAPBEXHLevel1X 12" xfId="43677"/>
    <cellStyle name="SAPBEXHLevel1X 12 2" xfId="43678"/>
    <cellStyle name="SAPBEXHLevel1X 12 2 2" xfId="43679"/>
    <cellStyle name="SAPBEXHLevel1X 12 2 2 2" xfId="43680"/>
    <cellStyle name="SAPBEXHLevel1X 12 2 2 2 2" xfId="43681"/>
    <cellStyle name="SAPBEXHLevel1X 12 2 2 3" xfId="43682"/>
    <cellStyle name="SAPBEXHLevel1X 12 2 3" xfId="43683"/>
    <cellStyle name="SAPBEXHLevel1X 12 2 3 2" xfId="43684"/>
    <cellStyle name="SAPBEXHLevel1X 12 2 3 2 2" xfId="43685"/>
    <cellStyle name="SAPBEXHLevel1X 12 2 3 3" xfId="43686"/>
    <cellStyle name="SAPBEXHLevel1X 12 2 4" xfId="43687"/>
    <cellStyle name="SAPBEXHLevel1X 12 2 4 2" xfId="43688"/>
    <cellStyle name="SAPBEXHLevel1X 12 2 5" xfId="43689"/>
    <cellStyle name="SAPBEXHLevel1X 12 2 5 2" xfId="43690"/>
    <cellStyle name="SAPBEXHLevel1X 12 2 6" xfId="43691"/>
    <cellStyle name="SAPBEXHLevel1X 12 3" xfId="43692"/>
    <cellStyle name="SAPBEXHLevel1X 12 3 2" xfId="43693"/>
    <cellStyle name="SAPBEXHLevel1X 12 3 2 2" xfId="43694"/>
    <cellStyle name="SAPBEXHLevel1X 12 3 2 2 2" xfId="43695"/>
    <cellStyle name="SAPBEXHLevel1X 12 3 2 3" xfId="43696"/>
    <cellStyle name="SAPBEXHLevel1X 12 3 3" xfId="43697"/>
    <cellStyle name="SAPBEXHLevel1X 12 3 3 2" xfId="43698"/>
    <cellStyle name="SAPBEXHLevel1X 12 3 3 2 2" xfId="43699"/>
    <cellStyle name="SAPBEXHLevel1X 12 3 3 3" xfId="43700"/>
    <cellStyle name="SAPBEXHLevel1X 12 3 4" xfId="43701"/>
    <cellStyle name="SAPBEXHLevel1X 12 3 4 2" xfId="43702"/>
    <cellStyle name="SAPBEXHLevel1X 12 3 5" xfId="43703"/>
    <cellStyle name="SAPBEXHLevel1X 12 3 5 2" xfId="43704"/>
    <cellStyle name="SAPBEXHLevel1X 12 3 6" xfId="43705"/>
    <cellStyle name="SAPBEXHLevel1X 12 4" xfId="43706"/>
    <cellStyle name="SAPBEXHLevel1X 12 4 2" xfId="43707"/>
    <cellStyle name="SAPBEXHLevel1X 12 4 2 2" xfId="43708"/>
    <cellStyle name="SAPBEXHLevel1X 12 4 3" xfId="43709"/>
    <cellStyle name="SAPBEXHLevel1X 12 5" xfId="43710"/>
    <cellStyle name="SAPBEXHLevel1X 12 5 2" xfId="43711"/>
    <cellStyle name="SAPBEXHLevel1X 12 5 2 2" xfId="43712"/>
    <cellStyle name="SAPBEXHLevel1X 12 5 3" xfId="43713"/>
    <cellStyle name="SAPBEXHLevel1X 12 6" xfId="43714"/>
    <cellStyle name="SAPBEXHLevel1X 12 6 2" xfId="43715"/>
    <cellStyle name="SAPBEXHLevel1X 12 7" xfId="43716"/>
    <cellStyle name="SAPBEXHLevel1X 12 7 2" xfId="43717"/>
    <cellStyle name="SAPBEXHLevel1X 12 8" xfId="43718"/>
    <cellStyle name="SAPBEXHLevel1X 12_Other Benefits Allocation %" xfId="43719"/>
    <cellStyle name="SAPBEXHLevel1X 13" xfId="43720"/>
    <cellStyle name="SAPBEXHLevel1X 13 2" xfId="43721"/>
    <cellStyle name="SAPBEXHLevel1X 13 2 2" xfId="43722"/>
    <cellStyle name="SAPBEXHLevel1X 13 2 2 2" xfId="43723"/>
    <cellStyle name="SAPBEXHLevel1X 13 2 3" xfId="43724"/>
    <cellStyle name="SAPBEXHLevel1X 13 3" xfId="43725"/>
    <cellStyle name="SAPBEXHLevel1X 13 3 2" xfId="43726"/>
    <cellStyle name="SAPBEXHLevel1X 13 3 2 2" xfId="43727"/>
    <cellStyle name="SAPBEXHLevel1X 13 3 3" xfId="43728"/>
    <cellStyle name="SAPBEXHLevel1X 13 4" xfId="43729"/>
    <cellStyle name="SAPBEXHLevel1X 13 4 2" xfId="43730"/>
    <cellStyle name="SAPBEXHLevel1X 13 5" xfId="43731"/>
    <cellStyle name="SAPBEXHLevel1X 13 5 2" xfId="43732"/>
    <cellStyle name="SAPBEXHLevel1X 13 6" xfId="43733"/>
    <cellStyle name="SAPBEXHLevel1X 14" xfId="43734"/>
    <cellStyle name="SAPBEXHLevel1X 14 2" xfId="43735"/>
    <cellStyle name="SAPBEXHLevel1X 14 2 2" xfId="43736"/>
    <cellStyle name="SAPBEXHLevel1X 14 2 2 2" xfId="43737"/>
    <cellStyle name="SAPBEXHLevel1X 14 2 3" xfId="43738"/>
    <cellStyle name="SAPBEXHLevel1X 14 3" xfId="43739"/>
    <cellStyle name="SAPBEXHLevel1X 14 3 2" xfId="43740"/>
    <cellStyle name="SAPBEXHLevel1X 14 3 2 2" xfId="43741"/>
    <cellStyle name="SAPBEXHLevel1X 14 3 3" xfId="43742"/>
    <cellStyle name="SAPBEXHLevel1X 14 4" xfId="43743"/>
    <cellStyle name="SAPBEXHLevel1X 14 4 2" xfId="43744"/>
    <cellStyle name="SAPBEXHLevel1X 14 5" xfId="43745"/>
    <cellStyle name="SAPBEXHLevel1X 14 5 2" xfId="43746"/>
    <cellStyle name="SAPBEXHLevel1X 14 6" xfId="43747"/>
    <cellStyle name="SAPBEXHLevel1X 15" xfId="43748"/>
    <cellStyle name="SAPBEXHLevel1X 15 2" xfId="43749"/>
    <cellStyle name="SAPBEXHLevel1X 15 2 2" xfId="43750"/>
    <cellStyle name="SAPBEXHLevel1X 15 2 2 2" xfId="43751"/>
    <cellStyle name="SAPBEXHLevel1X 15 2 3" xfId="43752"/>
    <cellStyle name="SAPBEXHLevel1X 15 3" xfId="43753"/>
    <cellStyle name="SAPBEXHLevel1X 15 3 2" xfId="43754"/>
    <cellStyle name="SAPBEXHLevel1X 15 3 2 2" xfId="43755"/>
    <cellStyle name="SAPBEXHLevel1X 15 3 3" xfId="43756"/>
    <cellStyle name="SAPBEXHLevel1X 15 4" xfId="43757"/>
    <cellStyle name="SAPBEXHLevel1X 15 4 2" xfId="43758"/>
    <cellStyle name="SAPBEXHLevel1X 15 5" xfId="43759"/>
    <cellStyle name="SAPBEXHLevel1X 15 5 2" xfId="43760"/>
    <cellStyle name="SAPBEXHLevel1X 15 6" xfId="43761"/>
    <cellStyle name="SAPBEXHLevel1X 16" xfId="43762"/>
    <cellStyle name="SAPBEXHLevel1X 16 2" xfId="43763"/>
    <cellStyle name="SAPBEXHLevel1X 16 2 2" xfId="43764"/>
    <cellStyle name="SAPBEXHLevel1X 16 3" xfId="43765"/>
    <cellStyle name="SAPBEXHLevel1X 17" xfId="43766"/>
    <cellStyle name="SAPBEXHLevel1X 17 2" xfId="43767"/>
    <cellStyle name="SAPBEXHLevel1X 17 2 2" xfId="43768"/>
    <cellStyle name="SAPBEXHLevel1X 17 3" xfId="43769"/>
    <cellStyle name="SAPBEXHLevel1X 18" xfId="43770"/>
    <cellStyle name="SAPBEXHLevel1X 18 2" xfId="43771"/>
    <cellStyle name="SAPBEXHLevel1X 18 2 2" xfId="43772"/>
    <cellStyle name="SAPBEXHLevel1X 18 3" xfId="43773"/>
    <cellStyle name="SAPBEXHLevel1X 19" xfId="43774"/>
    <cellStyle name="SAPBEXHLevel1X 19 2" xfId="43775"/>
    <cellStyle name="SAPBEXHLevel1X 19 2 2" xfId="43776"/>
    <cellStyle name="SAPBEXHLevel1X 19 3" xfId="43777"/>
    <cellStyle name="SAPBEXHLevel1X 2" xfId="43778"/>
    <cellStyle name="SAPBEXHLevel1X 2 10" xfId="43779"/>
    <cellStyle name="SAPBEXHLevel1X 2 10 2" xfId="43780"/>
    <cellStyle name="SAPBEXHLevel1X 2 10 2 2" xfId="43781"/>
    <cellStyle name="SAPBEXHLevel1X 2 10 3" xfId="43782"/>
    <cellStyle name="SAPBEXHLevel1X 2 11" xfId="43783"/>
    <cellStyle name="SAPBEXHLevel1X 2 11 2" xfId="43784"/>
    <cellStyle name="SAPBEXHLevel1X 2 11 2 2" xfId="43785"/>
    <cellStyle name="SAPBEXHLevel1X 2 11 3" xfId="43786"/>
    <cellStyle name="SAPBEXHLevel1X 2 12" xfId="43787"/>
    <cellStyle name="SAPBEXHLevel1X 2 12 2" xfId="43788"/>
    <cellStyle name="SAPBEXHLevel1X 2 12 3" xfId="43789"/>
    <cellStyle name="SAPBEXHLevel1X 2 13" xfId="43790"/>
    <cellStyle name="SAPBEXHLevel1X 2 13 2" xfId="43791"/>
    <cellStyle name="SAPBEXHLevel1X 2 13 3" xfId="43792"/>
    <cellStyle name="SAPBEXHLevel1X 2 14" xfId="43793"/>
    <cellStyle name="SAPBEXHLevel1X 2 14 2" xfId="43794"/>
    <cellStyle name="SAPBEXHLevel1X 2 14 3" xfId="43795"/>
    <cellStyle name="SAPBEXHLevel1X 2 15" xfId="43796"/>
    <cellStyle name="SAPBEXHLevel1X 2 16" xfId="43797"/>
    <cellStyle name="SAPBEXHLevel1X 2 17" xfId="63412"/>
    <cellStyle name="SAPBEXHLevel1X 2 2" xfId="43798"/>
    <cellStyle name="SAPBEXHLevel1X 2 2 10" xfId="43799"/>
    <cellStyle name="SAPBEXHLevel1X 2 2 10 2" xfId="43800"/>
    <cellStyle name="SAPBEXHLevel1X 2 2 10 2 2" xfId="43801"/>
    <cellStyle name="SAPBEXHLevel1X 2 2 10 3" xfId="43802"/>
    <cellStyle name="SAPBEXHLevel1X 2 2 11" xfId="43803"/>
    <cellStyle name="SAPBEXHLevel1X 2 2 11 2" xfId="43804"/>
    <cellStyle name="SAPBEXHLevel1X 2 2 11 2 2" xfId="43805"/>
    <cellStyle name="SAPBEXHLevel1X 2 2 11 3" xfId="43806"/>
    <cellStyle name="SAPBEXHLevel1X 2 2 12" xfId="43807"/>
    <cellStyle name="SAPBEXHLevel1X 2 2 13" xfId="63413"/>
    <cellStyle name="SAPBEXHLevel1X 2 2 2" xfId="43808"/>
    <cellStyle name="SAPBEXHLevel1X 2 2 2 10" xfId="63414"/>
    <cellStyle name="SAPBEXHLevel1X 2 2 2 2" xfId="43809"/>
    <cellStyle name="SAPBEXHLevel1X 2 2 2 2 2" xfId="43810"/>
    <cellStyle name="SAPBEXHLevel1X 2 2 2 2 2 2" xfId="43811"/>
    <cellStyle name="SAPBEXHLevel1X 2 2 2 2 2 2 2" xfId="43812"/>
    <cellStyle name="SAPBEXHLevel1X 2 2 2 2 2 3" xfId="43813"/>
    <cellStyle name="SAPBEXHLevel1X 2 2 2 2 3" xfId="43814"/>
    <cellStyle name="SAPBEXHLevel1X 2 2 2 2 3 2" xfId="43815"/>
    <cellStyle name="SAPBEXHLevel1X 2 2 2 2 3 2 2" xfId="43816"/>
    <cellStyle name="SAPBEXHLevel1X 2 2 2 2 3 3" xfId="43817"/>
    <cellStyle name="SAPBEXHLevel1X 2 2 2 2 4" xfId="43818"/>
    <cellStyle name="SAPBEXHLevel1X 2 2 2 2 4 2" xfId="43819"/>
    <cellStyle name="SAPBEXHLevel1X 2 2 2 2 5" xfId="43820"/>
    <cellStyle name="SAPBEXHLevel1X 2 2 2 2 5 2" xfId="43821"/>
    <cellStyle name="SAPBEXHLevel1X 2 2 2 2 6" xfId="43822"/>
    <cellStyle name="SAPBEXHLevel1X 2 2 2 3" xfId="43823"/>
    <cellStyle name="SAPBEXHLevel1X 2 2 2 3 2" xfId="43824"/>
    <cellStyle name="SAPBEXHLevel1X 2 2 2 3 2 2" xfId="43825"/>
    <cellStyle name="SAPBEXHLevel1X 2 2 2 3 2 2 2" xfId="43826"/>
    <cellStyle name="SAPBEXHLevel1X 2 2 2 3 2 3" xfId="43827"/>
    <cellStyle name="SAPBEXHLevel1X 2 2 2 3 3" xfId="43828"/>
    <cellStyle name="SAPBEXHLevel1X 2 2 2 3 3 2" xfId="43829"/>
    <cellStyle name="SAPBEXHLevel1X 2 2 2 3 3 2 2" xfId="43830"/>
    <cellStyle name="SAPBEXHLevel1X 2 2 2 3 3 3" xfId="43831"/>
    <cellStyle name="SAPBEXHLevel1X 2 2 2 3 4" xfId="43832"/>
    <cellStyle name="SAPBEXHLevel1X 2 2 2 3 4 2" xfId="43833"/>
    <cellStyle name="SAPBEXHLevel1X 2 2 2 3 5" xfId="43834"/>
    <cellStyle name="SAPBEXHLevel1X 2 2 2 3 5 2" xfId="43835"/>
    <cellStyle name="SAPBEXHLevel1X 2 2 2 3 6" xfId="43836"/>
    <cellStyle name="SAPBEXHLevel1X 2 2 2 4" xfId="43837"/>
    <cellStyle name="SAPBEXHLevel1X 2 2 2 4 2" xfId="43838"/>
    <cellStyle name="SAPBEXHLevel1X 2 2 2 4 2 2" xfId="43839"/>
    <cellStyle name="SAPBEXHLevel1X 2 2 2 4 2 3" xfId="43840"/>
    <cellStyle name="SAPBEXHLevel1X 2 2 2 4 3" xfId="43841"/>
    <cellStyle name="SAPBEXHLevel1X 2 2 2 4 4" xfId="43842"/>
    <cellStyle name="SAPBEXHLevel1X 2 2 2 5" xfId="43843"/>
    <cellStyle name="SAPBEXHLevel1X 2 2 2 5 2" xfId="43844"/>
    <cellStyle name="SAPBEXHLevel1X 2 2 2 5 2 2" xfId="43845"/>
    <cellStyle name="SAPBEXHLevel1X 2 2 2 5 2 3" xfId="43846"/>
    <cellStyle name="SAPBEXHLevel1X 2 2 2 5 3" xfId="43847"/>
    <cellStyle name="SAPBEXHLevel1X 2 2 2 5 4" xfId="43848"/>
    <cellStyle name="SAPBEXHLevel1X 2 2 2 6" xfId="43849"/>
    <cellStyle name="SAPBEXHLevel1X 2 2 2 6 2" xfId="43850"/>
    <cellStyle name="SAPBEXHLevel1X 2 2 2 6 2 2" xfId="43851"/>
    <cellStyle name="SAPBEXHLevel1X 2 2 2 6 2 3" xfId="43852"/>
    <cellStyle name="SAPBEXHLevel1X 2 2 2 6 3" xfId="43853"/>
    <cellStyle name="SAPBEXHLevel1X 2 2 2 6 4" xfId="43854"/>
    <cellStyle name="SAPBEXHLevel1X 2 2 2 7" xfId="43855"/>
    <cellStyle name="SAPBEXHLevel1X 2 2 2 7 2" xfId="43856"/>
    <cellStyle name="SAPBEXHLevel1X 2 2 2 7 3" xfId="43857"/>
    <cellStyle name="SAPBEXHLevel1X 2 2 2 8" xfId="43858"/>
    <cellStyle name="SAPBEXHLevel1X 2 2 2 9" xfId="43859"/>
    <cellStyle name="SAPBEXHLevel1X 2 2 2_Other Benefits Allocation %" xfId="43860"/>
    <cellStyle name="SAPBEXHLevel1X 2 2 3" xfId="43861"/>
    <cellStyle name="SAPBEXHLevel1X 2 2 3 2" xfId="43862"/>
    <cellStyle name="SAPBEXHLevel1X 2 2 3 2 2" xfId="43863"/>
    <cellStyle name="SAPBEXHLevel1X 2 2 3 2 2 2" xfId="43864"/>
    <cellStyle name="SAPBEXHLevel1X 2 2 3 2 2 3" xfId="43865"/>
    <cellStyle name="SAPBEXHLevel1X 2 2 3 2 3" xfId="43866"/>
    <cellStyle name="SAPBEXHLevel1X 2 2 3 2 4" xfId="43867"/>
    <cellStyle name="SAPBEXHLevel1X 2 2 3 3" xfId="43868"/>
    <cellStyle name="SAPBEXHLevel1X 2 2 3 3 2" xfId="43869"/>
    <cellStyle name="SAPBEXHLevel1X 2 2 3 3 2 2" xfId="43870"/>
    <cellStyle name="SAPBEXHLevel1X 2 2 3 3 2 3" xfId="43871"/>
    <cellStyle name="SAPBEXHLevel1X 2 2 3 3 3" xfId="43872"/>
    <cellStyle name="SAPBEXHLevel1X 2 2 3 3 4" xfId="43873"/>
    <cellStyle name="SAPBEXHLevel1X 2 2 3 4" xfId="43874"/>
    <cellStyle name="SAPBEXHLevel1X 2 2 3 4 2" xfId="43875"/>
    <cellStyle name="SAPBEXHLevel1X 2 2 3 4 2 2" xfId="43876"/>
    <cellStyle name="SAPBEXHLevel1X 2 2 3 4 2 3" xfId="43877"/>
    <cellStyle name="SAPBEXHLevel1X 2 2 3 4 3" xfId="43878"/>
    <cellStyle name="SAPBEXHLevel1X 2 2 3 4 4" xfId="43879"/>
    <cellStyle name="SAPBEXHLevel1X 2 2 3 5" xfId="43880"/>
    <cellStyle name="SAPBEXHLevel1X 2 2 3 5 2" xfId="43881"/>
    <cellStyle name="SAPBEXHLevel1X 2 2 3 5 2 2" xfId="43882"/>
    <cellStyle name="SAPBEXHLevel1X 2 2 3 5 2 3" xfId="43883"/>
    <cellStyle name="SAPBEXHLevel1X 2 2 3 5 3" xfId="43884"/>
    <cellStyle name="SAPBEXHLevel1X 2 2 3 5 4" xfId="43885"/>
    <cellStyle name="SAPBEXHLevel1X 2 2 3 6" xfId="43886"/>
    <cellStyle name="SAPBEXHLevel1X 2 2 3 6 2" xfId="43887"/>
    <cellStyle name="SAPBEXHLevel1X 2 2 3 6 2 2" xfId="43888"/>
    <cellStyle name="SAPBEXHLevel1X 2 2 3 6 2 3" xfId="43889"/>
    <cellStyle name="SAPBEXHLevel1X 2 2 3 6 3" xfId="43890"/>
    <cellStyle name="SAPBEXHLevel1X 2 2 3 6 4" xfId="43891"/>
    <cellStyle name="SAPBEXHLevel1X 2 2 3 7" xfId="43892"/>
    <cellStyle name="SAPBEXHLevel1X 2 2 3 7 2" xfId="43893"/>
    <cellStyle name="SAPBEXHLevel1X 2 2 3 7 3" xfId="43894"/>
    <cellStyle name="SAPBEXHLevel1X 2 2 3 8" xfId="43895"/>
    <cellStyle name="SAPBEXHLevel1X 2 2 3 9" xfId="43896"/>
    <cellStyle name="SAPBEXHLevel1X 2 2 4" xfId="43897"/>
    <cellStyle name="SAPBEXHLevel1X 2 2 4 2" xfId="43898"/>
    <cellStyle name="SAPBEXHLevel1X 2 2 4 2 2" xfId="43899"/>
    <cellStyle name="SAPBEXHLevel1X 2 2 4 2 2 2" xfId="43900"/>
    <cellStyle name="SAPBEXHLevel1X 2 2 4 2 2 3" xfId="43901"/>
    <cellStyle name="SAPBEXHLevel1X 2 2 4 2 3" xfId="43902"/>
    <cellStyle name="SAPBEXHLevel1X 2 2 4 2 4" xfId="43903"/>
    <cellStyle name="SAPBEXHLevel1X 2 2 4 3" xfId="43904"/>
    <cellStyle name="SAPBEXHLevel1X 2 2 4 3 2" xfId="43905"/>
    <cellStyle name="SAPBEXHLevel1X 2 2 4 3 2 2" xfId="43906"/>
    <cellStyle name="SAPBEXHLevel1X 2 2 4 3 2 3" xfId="43907"/>
    <cellStyle name="SAPBEXHLevel1X 2 2 4 3 3" xfId="43908"/>
    <cellStyle name="SAPBEXHLevel1X 2 2 4 3 4" xfId="43909"/>
    <cellStyle name="SAPBEXHLevel1X 2 2 4 4" xfId="43910"/>
    <cellStyle name="SAPBEXHLevel1X 2 2 4 4 2" xfId="43911"/>
    <cellStyle name="SAPBEXHLevel1X 2 2 4 4 2 2" xfId="43912"/>
    <cellStyle name="SAPBEXHLevel1X 2 2 4 4 2 3" xfId="43913"/>
    <cellStyle name="SAPBEXHLevel1X 2 2 4 4 3" xfId="43914"/>
    <cellStyle name="SAPBEXHLevel1X 2 2 4 4 4" xfId="43915"/>
    <cellStyle name="SAPBEXHLevel1X 2 2 4 5" xfId="43916"/>
    <cellStyle name="SAPBEXHLevel1X 2 2 4 5 2" xfId="43917"/>
    <cellStyle name="SAPBEXHLevel1X 2 2 4 5 2 2" xfId="43918"/>
    <cellStyle name="SAPBEXHLevel1X 2 2 4 5 2 3" xfId="43919"/>
    <cellStyle name="SAPBEXHLevel1X 2 2 4 5 3" xfId="43920"/>
    <cellStyle name="SAPBEXHLevel1X 2 2 4 5 4" xfId="43921"/>
    <cellStyle name="SAPBEXHLevel1X 2 2 4 6" xfId="43922"/>
    <cellStyle name="SAPBEXHLevel1X 2 2 4 6 2" xfId="43923"/>
    <cellStyle name="SAPBEXHLevel1X 2 2 4 6 2 2" xfId="43924"/>
    <cellStyle name="SAPBEXHLevel1X 2 2 4 6 2 3" xfId="43925"/>
    <cellStyle name="SAPBEXHLevel1X 2 2 4 6 3" xfId="43926"/>
    <cellStyle name="SAPBEXHLevel1X 2 2 4 6 4" xfId="43927"/>
    <cellStyle name="SAPBEXHLevel1X 2 2 4 7" xfId="43928"/>
    <cellStyle name="SAPBEXHLevel1X 2 2 4 7 2" xfId="43929"/>
    <cellStyle name="SAPBEXHLevel1X 2 2 4 7 3" xfId="43930"/>
    <cellStyle name="SAPBEXHLevel1X 2 2 4 8" xfId="43931"/>
    <cellStyle name="SAPBEXHLevel1X 2 2 4 9" xfId="43932"/>
    <cellStyle name="SAPBEXHLevel1X 2 2 5" xfId="43933"/>
    <cellStyle name="SAPBEXHLevel1X 2 2 5 2" xfId="43934"/>
    <cellStyle name="SAPBEXHLevel1X 2 2 5 2 2" xfId="43935"/>
    <cellStyle name="SAPBEXHLevel1X 2 2 5 2 3" xfId="43936"/>
    <cellStyle name="SAPBEXHLevel1X 2 2 5 3" xfId="43937"/>
    <cellStyle name="SAPBEXHLevel1X 2 2 5 4" xfId="43938"/>
    <cellStyle name="SAPBEXHLevel1X 2 2 6" xfId="43939"/>
    <cellStyle name="SAPBEXHLevel1X 2 2 6 2" xfId="43940"/>
    <cellStyle name="SAPBEXHLevel1X 2 2 6 2 2" xfId="43941"/>
    <cellStyle name="SAPBEXHLevel1X 2 2 6 2 3" xfId="43942"/>
    <cellStyle name="SAPBEXHLevel1X 2 2 6 3" xfId="43943"/>
    <cellStyle name="SAPBEXHLevel1X 2 2 6 4" xfId="43944"/>
    <cellStyle name="SAPBEXHLevel1X 2 2 7" xfId="43945"/>
    <cellStyle name="SAPBEXHLevel1X 2 2 7 2" xfId="43946"/>
    <cellStyle name="SAPBEXHLevel1X 2 2 7 2 2" xfId="43947"/>
    <cellStyle name="SAPBEXHLevel1X 2 2 7 2 3" xfId="43948"/>
    <cellStyle name="SAPBEXHLevel1X 2 2 7 3" xfId="43949"/>
    <cellStyle name="SAPBEXHLevel1X 2 2 7 4" xfId="43950"/>
    <cellStyle name="SAPBEXHLevel1X 2 2 8" xfId="43951"/>
    <cellStyle name="SAPBEXHLevel1X 2 2 8 2" xfId="43952"/>
    <cellStyle name="SAPBEXHLevel1X 2 2 8 2 2" xfId="43953"/>
    <cellStyle name="SAPBEXHLevel1X 2 2 8 2 3" xfId="43954"/>
    <cellStyle name="SAPBEXHLevel1X 2 2 8 3" xfId="43955"/>
    <cellStyle name="SAPBEXHLevel1X 2 2 8 4" xfId="43956"/>
    <cellStyle name="SAPBEXHLevel1X 2 2 9" xfId="43957"/>
    <cellStyle name="SAPBEXHLevel1X 2 2 9 2" xfId="43958"/>
    <cellStyle name="SAPBEXHLevel1X 2 2 9 2 2" xfId="43959"/>
    <cellStyle name="SAPBEXHLevel1X 2 2 9 2 3" xfId="43960"/>
    <cellStyle name="SAPBEXHLevel1X 2 2 9 3" xfId="43961"/>
    <cellStyle name="SAPBEXHLevel1X 2 2 9 4" xfId="43962"/>
    <cellStyle name="SAPBEXHLevel1X 2 2_Other Benefits Allocation %" xfId="43963"/>
    <cellStyle name="SAPBEXHLevel1X 2 3" xfId="43964"/>
    <cellStyle name="SAPBEXHLevel1X 2 3 10" xfId="43965"/>
    <cellStyle name="SAPBEXHLevel1X 2 3 10 2" xfId="43966"/>
    <cellStyle name="SAPBEXHLevel1X 2 3 10 2 2" xfId="43967"/>
    <cellStyle name="SAPBEXHLevel1X 2 3 10 3" xfId="43968"/>
    <cellStyle name="SAPBEXHLevel1X 2 3 11" xfId="43969"/>
    <cellStyle name="SAPBEXHLevel1X 2 3 11 2" xfId="43970"/>
    <cellStyle name="SAPBEXHLevel1X 2 3 11 2 2" xfId="43971"/>
    <cellStyle name="SAPBEXHLevel1X 2 3 11 3" xfId="43972"/>
    <cellStyle name="SAPBEXHLevel1X 2 3 12" xfId="43973"/>
    <cellStyle name="SAPBEXHLevel1X 2 3 13" xfId="63415"/>
    <cellStyle name="SAPBEXHLevel1X 2 3 2" xfId="43974"/>
    <cellStyle name="SAPBEXHLevel1X 2 3 2 2" xfId="43975"/>
    <cellStyle name="SAPBEXHLevel1X 2 3 2 2 2" xfId="43976"/>
    <cellStyle name="SAPBEXHLevel1X 2 3 2 2 2 2" xfId="43977"/>
    <cellStyle name="SAPBEXHLevel1X 2 3 2 2 2 2 2" xfId="43978"/>
    <cellStyle name="SAPBEXHLevel1X 2 3 2 2 2 3" xfId="43979"/>
    <cellStyle name="SAPBEXHLevel1X 2 3 2 2 3" xfId="43980"/>
    <cellStyle name="SAPBEXHLevel1X 2 3 2 2 3 2" xfId="43981"/>
    <cellStyle name="SAPBEXHLevel1X 2 3 2 2 3 2 2" xfId="43982"/>
    <cellStyle name="SAPBEXHLevel1X 2 3 2 2 3 3" xfId="43983"/>
    <cellStyle name="SAPBEXHLevel1X 2 3 2 2 4" xfId="43984"/>
    <cellStyle name="SAPBEXHLevel1X 2 3 2 2 4 2" xfId="43985"/>
    <cellStyle name="SAPBEXHLevel1X 2 3 2 2 5" xfId="43986"/>
    <cellStyle name="SAPBEXHLevel1X 2 3 2 2 5 2" xfId="43987"/>
    <cellStyle name="SAPBEXHLevel1X 2 3 2 2 6" xfId="43988"/>
    <cellStyle name="SAPBEXHLevel1X 2 3 2 3" xfId="43989"/>
    <cellStyle name="SAPBEXHLevel1X 2 3 2 3 2" xfId="43990"/>
    <cellStyle name="SAPBEXHLevel1X 2 3 2 3 2 2" xfId="43991"/>
    <cellStyle name="SAPBEXHLevel1X 2 3 2 3 2 2 2" xfId="43992"/>
    <cellStyle name="SAPBEXHLevel1X 2 3 2 3 2 3" xfId="43993"/>
    <cellStyle name="SAPBEXHLevel1X 2 3 2 3 3" xfId="43994"/>
    <cellStyle name="SAPBEXHLevel1X 2 3 2 3 3 2" xfId="43995"/>
    <cellStyle name="SAPBEXHLevel1X 2 3 2 3 3 2 2" xfId="43996"/>
    <cellStyle name="SAPBEXHLevel1X 2 3 2 3 3 3" xfId="43997"/>
    <cellStyle name="SAPBEXHLevel1X 2 3 2 3 4" xfId="43998"/>
    <cellStyle name="SAPBEXHLevel1X 2 3 2 3 4 2" xfId="43999"/>
    <cellStyle name="SAPBEXHLevel1X 2 3 2 3 5" xfId="44000"/>
    <cellStyle name="SAPBEXHLevel1X 2 3 2 3 5 2" xfId="44001"/>
    <cellStyle name="SAPBEXHLevel1X 2 3 2 3 6" xfId="44002"/>
    <cellStyle name="SAPBEXHLevel1X 2 3 2 4" xfId="44003"/>
    <cellStyle name="SAPBEXHLevel1X 2 3 2 4 2" xfId="44004"/>
    <cellStyle name="SAPBEXHLevel1X 2 3 2 4 2 2" xfId="44005"/>
    <cellStyle name="SAPBEXHLevel1X 2 3 2 4 3" xfId="44006"/>
    <cellStyle name="SAPBEXHLevel1X 2 3 2 5" xfId="44007"/>
    <cellStyle name="SAPBEXHLevel1X 2 3 2 5 2" xfId="44008"/>
    <cellStyle name="SAPBEXHLevel1X 2 3 2 5 2 2" xfId="44009"/>
    <cellStyle name="SAPBEXHLevel1X 2 3 2 5 3" xfId="44010"/>
    <cellStyle name="SAPBEXHLevel1X 2 3 2 6" xfId="44011"/>
    <cellStyle name="SAPBEXHLevel1X 2 3 2 6 2" xfId="44012"/>
    <cellStyle name="SAPBEXHLevel1X 2 3 2 7" xfId="44013"/>
    <cellStyle name="SAPBEXHLevel1X 2 3 2 7 2" xfId="44014"/>
    <cellStyle name="SAPBEXHLevel1X 2 3 2 8" xfId="44015"/>
    <cellStyle name="SAPBEXHLevel1X 2 3 2 9" xfId="63416"/>
    <cellStyle name="SAPBEXHLevel1X 2 3 2_Other Benefits Allocation %" xfId="44016"/>
    <cellStyle name="SAPBEXHLevel1X 2 3 3" xfId="44017"/>
    <cellStyle name="SAPBEXHLevel1X 2 3 3 2" xfId="44018"/>
    <cellStyle name="SAPBEXHLevel1X 2 3 3 2 2" xfId="44019"/>
    <cellStyle name="SAPBEXHLevel1X 2 3 3 2 3" xfId="44020"/>
    <cellStyle name="SAPBEXHLevel1X 2 3 3 3" xfId="44021"/>
    <cellStyle name="SAPBEXHLevel1X 2 3 3 4" xfId="44022"/>
    <cellStyle name="SAPBEXHLevel1X 2 3 4" xfId="44023"/>
    <cellStyle name="SAPBEXHLevel1X 2 3 4 2" xfId="44024"/>
    <cellStyle name="SAPBEXHLevel1X 2 3 4 2 2" xfId="44025"/>
    <cellStyle name="SAPBEXHLevel1X 2 3 4 2 3" xfId="44026"/>
    <cellStyle name="SAPBEXHLevel1X 2 3 4 3" xfId="44027"/>
    <cellStyle name="SAPBEXHLevel1X 2 3 4 4" xfId="44028"/>
    <cellStyle name="SAPBEXHLevel1X 2 3 5" xfId="44029"/>
    <cellStyle name="SAPBEXHLevel1X 2 3 5 2" xfId="44030"/>
    <cellStyle name="SAPBEXHLevel1X 2 3 5 2 2" xfId="44031"/>
    <cellStyle name="SAPBEXHLevel1X 2 3 5 2 3" xfId="44032"/>
    <cellStyle name="SAPBEXHLevel1X 2 3 5 3" xfId="44033"/>
    <cellStyle name="SAPBEXHLevel1X 2 3 5 4" xfId="44034"/>
    <cellStyle name="SAPBEXHLevel1X 2 3 6" xfId="44035"/>
    <cellStyle name="SAPBEXHLevel1X 2 3 6 2" xfId="44036"/>
    <cellStyle name="SAPBEXHLevel1X 2 3 6 2 2" xfId="44037"/>
    <cellStyle name="SAPBEXHLevel1X 2 3 6 2 3" xfId="44038"/>
    <cellStyle name="SAPBEXHLevel1X 2 3 6 3" xfId="44039"/>
    <cellStyle name="SAPBEXHLevel1X 2 3 6 4" xfId="44040"/>
    <cellStyle name="SAPBEXHLevel1X 2 3 7" xfId="44041"/>
    <cellStyle name="SAPBEXHLevel1X 2 3 7 2" xfId="44042"/>
    <cellStyle name="SAPBEXHLevel1X 2 3 7 2 2" xfId="44043"/>
    <cellStyle name="SAPBEXHLevel1X 2 3 7 3" xfId="44044"/>
    <cellStyle name="SAPBEXHLevel1X 2 3 8" xfId="44045"/>
    <cellStyle name="SAPBEXHLevel1X 2 3 8 2" xfId="44046"/>
    <cellStyle name="SAPBEXHLevel1X 2 3 8 2 2" xfId="44047"/>
    <cellStyle name="SAPBEXHLevel1X 2 3 8 3" xfId="44048"/>
    <cellStyle name="SAPBEXHLevel1X 2 3 9" xfId="44049"/>
    <cellStyle name="SAPBEXHLevel1X 2 3 9 2" xfId="44050"/>
    <cellStyle name="SAPBEXHLevel1X 2 3 9 2 2" xfId="44051"/>
    <cellStyle name="SAPBEXHLevel1X 2 3 9 3" xfId="44052"/>
    <cellStyle name="SAPBEXHLevel1X 2 3_Other Benefits Allocation %" xfId="44053"/>
    <cellStyle name="SAPBEXHLevel1X 2 4" xfId="44054"/>
    <cellStyle name="SAPBEXHLevel1X 2 4 10" xfId="63417"/>
    <cellStyle name="SAPBEXHLevel1X 2 4 2" xfId="44055"/>
    <cellStyle name="SAPBEXHLevel1X 2 4 2 2" xfId="44056"/>
    <cellStyle name="SAPBEXHLevel1X 2 4 2 2 2" xfId="44057"/>
    <cellStyle name="SAPBEXHLevel1X 2 4 2 2 3" xfId="44058"/>
    <cellStyle name="SAPBEXHLevel1X 2 4 2 3" xfId="44059"/>
    <cellStyle name="SAPBEXHLevel1X 2 4 2 4" xfId="44060"/>
    <cellStyle name="SAPBEXHLevel1X 2 4 3" xfId="44061"/>
    <cellStyle name="SAPBEXHLevel1X 2 4 3 2" xfId="44062"/>
    <cellStyle name="SAPBEXHLevel1X 2 4 3 2 2" xfId="44063"/>
    <cellStyle name="SAPBEXHLevel1X 2 4 3 2 3" xfId="44064"/>
    <cellStyle name="SAPBEXHLevel1X 2 4 3 3" xfId="44065"/>
    <cellStyle name="SAPBEXHLevel1X 2 4 3 4" xfId="44066"/>
    <cellStyle name="SAPBEXHLevel1X 2 4 4" xfId="44067"/>
    <cellStyle name="SAPBEXHLevel1X 2 4 4 2" xfId="44068"/>
    <cellStyle name="SAPBEXHLevel1X 2 4 4 2 2" xfId="44069"/>
    <cellStyle name="SAPBEXHLevel1X 2 4 4 2 3" xfId="44070"/>
    <cellStyle name="SAPBEXHLevel1X 2 4 4 3" xfId="44071"/>
    <cellStyle name="SAPBEXHLevel1X 2 4 4 4" xfId="44072"/>
    <cellStyle name="SAPBEXHLevel1X 2 4 5" xfId="44073"/>
    <cellStyle name="SAPBEXHLevel1X 2 4 5 2" xfId="44074"/>
    <cellStyle name="SAPBEXHLevel1X 2 4 5 2 2" xfId="44075"/>
    <cellStyle name="SAPBEXHLevel1X 2 4 5 2 3" xfId="44076"/>
    <cellStyle name="SAPBEXHLevel1X 2 4 5 3" xfId="44077"/>
    <cellStyle name="SAPBEXHLevel1X 2 4 5 4" xfId="44078"/>
    <cellStyle name="SAPBEXHLevel1X 2 4 6" xfId="44079"/>
    <cellStyle name="SAPBEXHLevel1X 2 4 6 2" xfId="44080"/>
    <cellStyle name="SAPBEXHLevel1X 2 4 6 2 2" xfId="44081"/>
    <cellStyle name="SAPBEXHLevel1X 2 4 6 2 3" xfId="44082"/>
    <cellStyle name="SAPBEXHLevel1X 2 4 6 3" xfId="44083"/>
    <cellStyle name="SAPBEXHLevel1X 2 4 6 4" xfId="44084"/>
    <cellStyle name="SAPBEXHLevel1X 2 4 7" xfId="44085"/>
    <cellStyle name="SAPBEXHLevel1X 2 4 7 2" xfId="44086"/>
    <cellStyle name="SAPBEXHLevel1X 2 4 7 3" xfId="44087"/>
    <cellStyle name="SAPBEXHLevel1X 2 4 8" xfId="44088"/>
    <cellStyle name="SAPBEXHLevel1X 2 4 9" xfId="44089"/>
    <cellStyle name="SAPBEXHLevel1X 2 5" xfId="44090"/>
    <cellStyle name="SAPBEXHLevel1X 2 5 2" xfId="44091"/>
    <cellStyle name="SAPBEXHLevel1X 2 5 2 2" xfId="44092"/>
    <cellStyle name="SAPBEXHLevel1X 2 5 2 2 2" xfId="44093"/>
    <cellStyle name="SAPBEXHLevel1X 2 5 2 2 2 2" xfId="44094"/>
    <cellStyle name="SAPBEXHLevel1X 2 5 2 2 3" xfId="44095"/>
    <cellStyle name="SAPBEXHLevel1X 2 5 2 3" xfId="44096"/>
    <cellStyle name="SAPBEXHLevel1X 2 5 2 3 2" xfId="44097"/>
    <cellStyle name="SAPBEXHLevel1X 2 5 2 3 2 2" xfId="44098"/>
    <cellStyle name="SAPBEXHLevel1X 2 5 2 3 3" xfId="44099"/>
    <cellStyle name="SAPBEXHLevel1X 2 5 2 4" xfId="44100"/>
    <cellStyle name="SAPBEXHLevel1X 2 5 2 4 2" xfId="44101"/>
    <cellStyle name="SAPBEXHLevel1X 2 5 2 5" xfId="44102"/>
    <cellStyle name="SAPBEXHLevel1X 2 5 2 5 2" xfId="44103"/>
    <cellStyle name="SAPBEXHLevel1X 2 5 2 6" xfId="44104"/>
    <cellStyle name="SAPBEXHLevel1X 2 5 3" xfId="44105"/>
    <cellStyle name="SAPBEXHLevel1X 2 5 3 2" xfId="44106"/>
    <cellStyle name="SAPBEXHLevel1X 2 5 3 2 2" xfId="44107"/>
    <cellStyle name="SAPBEXHLevel1X 2 5 3 2 2 2" xfId="44108"/>
    <cellStyle name="SAPBEXHLevel1X 2 5 3 2 3" xfId="44109"/>
    <cellStyle name="SAPBEXHLevel1X 2 5 3 3" xfId="44110"/>
    <cellStyle name="SAPBEXHLevel1X 2 5 3 3 2" xfId="44111"/>
    <cellStyle name="SAPBEXHLevel1X 2 5 3 3 2 2" xfId="44112"/>
    <cellStyle name="SAPBEXHLevel1X 2 5 3 3 3" xfId="44113"/>
    <cellStyle name="SAPBEXHLevel1X 2 5 3 4" xfId="44114"/>
    <cellStyle name="SAPBEXHLevel1X 2 5 3 4 2" xfId="44115"/>
    <cellStyle name="SAPBEXHLevel1X 2 5 3 5" xfId="44116"/>
    <cellStyle name="SAPBEXHLevel1X 2 5 3 5 2" xfId="44117"/>
    <cellStyle name="SAPBEXHLevel1X 2 5 3 6" xfId="44118"/>
    <cellStyle name="SAPBEXHLevel1X 2 5 4" xfId="44119"/>
    <cellStyle name="SAPBEXHLevel1X 2 5 4 2" xfId="44120"/>
    <cellStyle name="SAPBEXHLevel1X 2 5 4 2 2" xfId="44121"/>
    <cellStyle name="SAPBEXHLevel1X 2 5 4 2 3" xfId="44122"/>
    <cellStyle name="SAPBEXHLevel1X 2 5 4 3" xfId="44123"/>
    <cellStyle name="SAPBEXHLevel1X 2 5 4 4" xfId="44124"/>
    <cellStyle name="SAPBEXHLevel1X 2 5 5" xfId="44125"/>
    <cellStyle name="SAPBEXHLevel1X 2 5 5 2" xfId="44126"/>
    <cellStyle name="SAPBEXHLevel1X 2 5 5 2 2" xfId="44127"/>
    <cellStyle name="SAPBEXHLevel1X 2 5 5 2 3" xfId="44128"/>
    <cellStyle name="SAPBEXHLevel1X 2 5 5 3" xfId="44129"/>
    <cellStyle name="SAPBEXHLevel1X 2 5 5 4" xfId="44130"/>
    <cellStyle name="SAPBEXHLevel1X 2 5 6" xfId="44131"/>
    <cellStyle name="SAPBEXHLevel1X 2 5 6 2" xfId="44132"/>
    <cellStyle name="SAPBEXHLevel1X 2 5 6 2 2" xfId="44133"/>
    <cellStyle name="SAPBEXHLevel1X 2 5 6 2 3" xfId="44134"/>
    <cellStyle name="SAPBEXHLevel1X 2 5 6 3" xfId="44135"/>
    <cellStyle name="SAPBEXHLevel1X 2 5 6 4" xfId="44136"/>
    <cellStyle name="SAPBEXHLevel1X 2 5 7" xfId="44137"/>
    <cellStyle name="SAPBEXHLevel1X 2 5 7 2" xfId="44138"/>
    <cellStyle name="SAPBEXHLevel1X 2 5 7 3" xfId="44139"/>
    <cellStyle name="SAPBEXHLevel1X 2 5 8" xfId="44140"/>
    <cellStyle name="SAPBEXHLevel1X 2 5 9" xfId="44141"/>
    <cellStyle name="SAPBEXHLevel1X 2 5_Other Benefits Allocation %" xfId="44142"/>
    <cellStyle name="SAPBEXHLevel1X 2 6" xfId="44143"/>
    <cellStyle name="SAPBEXHLevel1X 2 6 2" xfId="44144"/>
    <cellStyle name="SAPBEXHLevel1X 2 6 2 2" xfId="44145"/>
    <cellStyle name="SAPBEXHLevel1X 2 6 2 3" xfId="44146"/>
    <cellStyle name="SAPBEXHLevel1X 2 6 3" xfId="44147"/>
    <cellStyle name="SAPBEXHLevel1X 2 6 4" xfId="44148"/>
    <cellStyle name="SAPBEXHLevel1X 2 7" xfId="44149"/>
    <cellStyle name="SAPBEXHLevel1X 2 7 2" xfId="44150"/>
    <cellStyle name="SAPBEXHLevel1X 2 7 2 2" xfId="44151"/>
    <cellStyle name="SAPBEXHLevel1X 2 7 2 3" xfId="44152"/>
    <cellStyle name="SAPBEXHLevel1X 2 7 3" xfId="44153"/>
    <cellStyle name="SAPBEXHLevel1X 2 7 4" xfId="44154"/>
    <cellStyle name="SAPBEXHLevel1X 2 8" xfId="44155"/>
    <cellStyle name="SAPBEXHLevel1X 2 8 2" xfId="44156"/>
    <cellStyle name="SAPBEXHLevel1X 2 8 2 2" xfId="44157"/>
    <cellStyle name="SAPBEXHLevel1X 2 8 2 3" xfId="44158"/>
    <cellStyle name="SAPBEXHLevel1X 2 8 3" xfId="44159"/>
    <cellStyle name="SAPBEXHLevel1X 2 8 4" xfId="44160"/>
    <cellStyle name="SAPBEXHLevel1X 2 9" xfId="44161"/>
    <cellStyle name="SAPBEXHLevel1X 2 9 2" xfId="44162"/>
    <cellStyle name="SAPBEXHLevel1X 2 9 2 2" xfId="44163"/>
    <cellStyle name="SAPBEXHLevel1X 2 9 2 3" xfId="44164"/>
    <cellStyle name="SAPBEXHLevel1X 2 9 3" xfId="44165"/>
    <cellStyle name="SAPBEXHLevel1X 2 9 4" xfId="44166"/>
    <cellStyle name="SAPBEXHLevel1X 2_401K Summary" xfId="44167"/>
    <cellStyle name="SAPBEXHLevel1X 20" xfId="44168"/>
    <cellStyle name="SAPBEXHLevel1X 20 2" xfId="44169"/>
    <cellStyle name="SAPBEXHLevel1X 20 2 2" xfId="44170"/>
    <cellStyle name="SAPBEXHLevel1X 20 3" xfId="44171"/>
    <cellStyle name="SAPBEXHLevel1X 21" xfId="44172"/>
    <cellStyle name="SAPBEXHLevel1X 21 2" xfId="44173"/>
    <cellStyle name="SAPBEXHLevel1X 21 2 2" xfId="44174"/>
    <cellStyle name="SAPBEXHLevel1X 21 3" xfId="44175"/>
    <cellStyle name="SAPBEXHLevel1X 22" xfId="44176"/>
    <cellStyle name="SAPBEXHLevel1X 22 2" xfId="44177"/>
    <cellStyle name="SAPBEXHLevel1X 22 2 2" xfId="44178"/>
    <cellStyle name="SAPBEXHLevel1X 22 3" xfId="44179"/>
    <cellStyle name="SAPBEXHLevel1X 23" xfId="44180"/>
    <cellStyle name="SAPBEXHLevel1X 23 2" xfId="44181"/>
    <cellStyle name="SAPBEXHLevel1X 23 2 2" xfId="44182"/>
    <cellStyle name="SAPBEXHLevel1X 23 3" xfId="44183"/>
    <cellStyle name="SAPBEXHLevel1X 24" xfId="44184"/>
    <cellStyle name="SAPBEXHLevel1X 24 2" xfId="44185"/>
    <cellStyle name="SAPBEXHLevel1X 24 2 2" xfId="44186"/>
    <cellStyle name="SAPBEXHLevel1X 24 3" xfId="44187"/>
    <cellStyle name="SAPBEXHLevel1X 25" xfId="44188"/>
    <cellStyle name="SAPBEXHLevel1X 25 2" xfId="44189"/>
    <cellStyle name="SAPBEXHLevel1X 25 2 2" xfId="44190"/>
    <cellStyle name="SAPBEXHLevel1X 25 3" xfId="44191"/>
    <cellStyle name="SAPBEXHLevel1X 26" xfId="44192"/>
    <cellStyle name="SAPBEXHLevel1X 26 2" xfId="44193"/>
    <cellStyle name="SAPBEXHLevel1X 26 2 2" xfId="44194"/>
    <cellStyle name="SAPBEXHLevel1X 26 3" xfId="44195"/>
    <cellStyle name="SAPBEXHLevel1X 27" xfId="44196"/>
    <cellStyle name="SAPBEXHLevel1X 27 2" xfId="44197"/>
    <cellStyle name="SAPBEXHLevel1X 27 2 2" xfId="44198"/>
    <cellStyle name="SAPBEXHLevel1X 27 3" xfId="44199"/>
    <cellStyle name="SAPBEXHLevel1X 28" xfId="44200"/>
    <cellStyle name="SAPBEXHLevel1X 28 2" xfId="44201"/>
    <cellStyle name="SAPBEXHLevel1X 29" xfId="44202"/>
    <cellStyle name="SAPBEXHLevel1X 29 2" xfId="44203"/>
    <cellStyle name="SAPBEXHLevel1X 3" xfId="44204"/>
    <cellStyle name="SAPBEXHLevel1X 3 10" xfId="44205"/>
    <cellStyle name="SAPBEXHLevel1X 3 10 2" xfId="44206"/>
    <cellStyle name="SAPBEXHLevel1X 3 10 2 2" xfId="44207"/>
    <cellStyle name="SAPBEXHLevel1X 3 10 3" xfId="44208"/>
    <cellStyle name="SAPBEXHLevel1X 3 11" xfId="44209"/>
    <cellStyle name="SAPBEXHLevel1X 3 12" xfId="44210"/>
    <cellStyle name="SAPBEXHLevel1X 3 13" xfId="63418"/>
    <cellStyle name="SAPBEXHLevel1X 3 2" xfId="44211"/>
    <cellStyle name="SAPBEXHLevel1X 3 2 10" xfId="63419"/>
    <cellStyle name="SAPBEXHLevel1X 3 2 2" xfId="44212"/>
    <cellStyle name="SAPBEXHLevel1X 3 2 2 2" xfId="44213"/>
    <cellStyle name="SAPBEXHLevel1X 3 2 2 2 2" xfId="44214"/>
    <cellStyle name="SAPBEXHLevel1X 3 2 2 2 2 2" xfId="44215"/>
    <cellStyle name="SAPBEXHLevel1X 3 2 2 2 2 2 2" xfId="44216"/>
    <cellStyle name="SAPBEXHLevel1X 3 2 2 2 2 3" xfId="44217"/>
    <cellStyle name="SAPBEXHLevel1X 3 2 2 2 3" xfId="44218"/>
    <cellStyle name="SAPBEXHLevel1X 3 2 2 2 3 2" xfId="44219"/>
    <cellStyle name="SAPBEXHLevel1X 3 2 2 2 3 2 2" xfId="44220"/>
    <cellStyle name="SAPBEXHLevel1X 3 2 2 2 3 3" xfId="44221"/>
    <cellStyle name="SAPBEXHLevel1X 3 2 2 2 4" xfId="44222"/>
    <cellStyle name="SAPBEXHLevel1X 3 2 2 2 4 2" xfId="44223"/>
    <cellStyle name="SAPBEXHLevel1X 3 2 2 2 5" xfId="44224"/>
    <cellStyle name="SAPBEXHLevel1X 3 2 2 2 5 2" xfId="44225"/>
    <cellStyle name="SAPBEXHLevel1X 3 2 2 2 6" xfId="44226"/>
    <cellStyle name="SAPBEXHLevel1X 3 2 2 3" xfId="44227"/>
    <cellStyle name="SAPBEXHLevel1X 3 2 2 3 2" xfId="44228"/>
    <cellStyle name="SAPBEXHLevel1X 3 2 2 3 2 2" xfId="44229"/>
    <cellStyle name="SAPBEXHLevel1X 3 2 2 3 2 2 2" xfId="44230"/>
    <cellStyle name="SAPBEXHLevel1X 3 2 2 3 2 3" xfId="44231"/>
    <cellStyle name="SAPBEXHLevel1X 3 2 2 3 3" xfId="44232"/>
    <cellStyle name="SAPBEXHLevel1X 3 2 2 3 3 2" xfId="44233"/>
    <cellStyle name="SAPBEXHLevel1X 3 2 2 3 3 2 2" xfId="44234"/>
    <cellStyle name="SAPBEXHLevel1X 3 2 2 3 3 3" xfId="44235"/>
    <cellStyle name="SAPBEXHLevel1X 3 2 2 3 4" xfId="44236"/>
    <cellStyle name="SAPBEXHLevel1X 3 2 2 3 4 2" xfId="44237"/>
    <cellStyle name="SAPBEXHLevel1X 3 2 2 3 5" xfId="44238"/>
    <cellStyle name="SAPBEXHLevel1X 3 2 2 3 5 2" xfId="44239"/>
    <cellStyle name="SAPBEXHLevel1X 3 2 2 3 6" xfId="44240"/>
    <cellStyle name="SAPBEXHLevel1X 3 2 2 4" xfId="44241"/>
    <cellStyle name="SAPBEXHLevel1X 3 2 2 4 2" xfId="44242"/>
    <cellStyle name="SAPBEXHLevel1X 3 2 2 4 2 2" xfId="44243"/>
    <cellStyle name="SAPBEXHLevel1X 3 2 2 4 3" xfId="44244"/>
    <cellStyle name="SAPBEXHLevel1X 3 2 2 5" xfId="44245"/>
    <cellStyle name="SAPBEXHLevel1X 3 2 2 5 2" xfId="44246"/>
    <cellStyle name="SAPBEXHLevel1X 3 2 2 5 2 2" xfId="44247"/>
    <cellStyle name="SAPBEXHLevel1X 3 2 2 5 3" xfId="44248"/>
    <cellStyle name="SAPBEXHLevel1X 3 2 2 6" xfId="44249"/>
    <cellStyle name="SAPBEXHLevel1X 3 2 2 6 2" xfId="44250"/>
    <cellStyle name="SAPBEXHLevel1X 3 2 2 7" xfId="44251"/>
    <cellStyle name="SAPBEXHLevel1X 3 2 2 7 2" xfId="44252"/>
    <cellStyle name="SAPBEXHLevel1X 3 2 2 8" xfId="44253"/>
    <cellStyle name="SAPBEXHLevel1X 3 2 2_Other Benefits Allocation %" xfId="44254"/>
    <cellStyle name="SAPBEXHLevel1X 3 2 3" xfId="44255"/>
    <cellStyle name="SAPBEXHLevel1X 3 2 3 2" xfId="44256"/>
    <cellStyle name="SAPBEXHLevel1X 3 2 3 2 2" xfId="44257"/>
    <cellStyle name="SAPBEXHLevel1X 3 2 3 2 3" xfId="44258"/>
    <cellStyle name="SAPBEXHLevel1X 3 2 3 3" xfId="44259"/>
    <cellStyle name="SAPBEXHLevel1X 3 2 3 4" xfId="44260"/>
    <cellStyle name="SAPBEXHLevel1X 3 2 4" xfId="44261"/>
    <cellStyle name="SAPBEXHLevel1X 3 2 4 2" xfId="44262"/>
    <cellStyle name="SAPBEXHLevel1X 3 2 4 2 2" xfId="44263"/>
    <cellStyle name="SAPBEXHLevel1X 3 2 4 2 3" xfId="44264"/>
    <cellStyle name="SAPBEXHLevel1X 3 2 4 3" xfId="44265"/>
    <cellStyle name="SAPBEXHLevel1X 3 2 4 4" xfId="44266"/>
    <cellStyle name="SAPBEXHLevel1X 3 2 5" xfId="44267"/>
    <cellStyle name="SAPBEXHLevel1X 3 2 5 2" xfId="44268"/>
    <cellStyle name="SAPBEXHLevel1X 3 2 5 2 2" xfId="44269"/>
    <cellStyle name="SAPBEXHLevel1X 3 2 5 2 3" xfId="44270"/>
    <cellStyle name="SAPBEXHLevel1X 3 2 5 3" xfId="44271"/>
    <cellStyle name="SAPBEXHLevel1X 3 2 5 4" xfId="44272"/>
    <cellStyle name="SAPBEXHLevel1X 3 2 6" xfId="44273"/>
    <cellStyle name="SAPBEXHLevel1X 3 2 6 2" xfId="44274"/>
    <cellStyle name="SAPBEXHLevel1X 3 2 6 2 2" xfId="44275"/>
    <cellStyle name="SAPBEXHLevel1X 3 2 6 2 3" xfId="44276"/>
    <cellStyle name="SAPBEXHLevel1X 3 2 6 3" xfId="44277"/>
    <cellStyle name="SAPBEXHLevel1X 3 2 6 4" xfId="44278"/>
    <cellStyle name="SAPBEXHLevel1X 3 2 7" xfId="44279"/>
    <cellStyle name="SAPBEXHLevel1X 3 2 7 2" xfId="44280"/>
    <cellStyle name="SAPBEXHLevel1X 3 2 7 3" xfId="44281"/>
    <cellStyle name="SAPBEXHLevel1X 3 2 8" xfId="44282"/>
    <cellStyle name="SAPBEXHLevel1X 3 2 9" xfId="44283"/>
    <cellStyle name="SAPBEXHLevel1X 3 2_Other Benefits Allocation %" xfId="44284"/>
    <cellStyle name="SAPBEXHLevel1X 3 3" xfId="44285"/>
    <cellStyle name="SAPBEXHLevel1X 3 3 10" xfId="63420"/>
    <cellStyle name="SAPBEXHLevel1X 3 3 2" xfId="44286"/>
    <cellStyle name="SAPBEXHLevel1X 3 3 2 2" xfId="44287"/>
    <cellStyle name="SAPBEXHLevel1X 3 3 2 2 2" xfId="44288"/>
    <cellStyle name="SAPBEXHLevel1X 3 3 2 2 2 2" xfId="44289"/>
    <cellStyle name="SAPBEXHLevel1X 3 3 2 2 2 2 2" xfId="44290"/>
    <cellStyle name="SAPBEXHLevel1X 3 3 2 2 2 3" xfId="44291"/>
    <cellStyle name="SAPBEXHLevel1X 3 3 2 2 3" xfId="44292"/>
    <cellStyle name="SAPBEXHLevel1X 3 3 2 2 3 2" xfId="44293"/>
    <cellStyle name="SAPBEXHLevel1X 3 3 2 2 3 2 2" xfId="44294"/>
    <cellStyle name="SAPBEXHLevel1X 3 3 2 2 3 3" xfId="44295"/>
    <cellStyle name="SAPBEXHLevel1X 3 3 2 2 4" xfId="44296"/>
    <cellStyle name="SAPBEXHLevel1X 3 3 2 2 4 2" xfId="44297"/>
    <cellStyle name="SAPBEXHLevel1X 3 3 2 2 5" xfId="44298"/>
    <cellStyle name="SAPBEXHLevel1X 3 3 2 2 5 2" xfId="44299"/>
    <cellStyle name="SAPBEXHLevel1X 3 3 2 2 6" xfId="44300"/>
    <cellStyle name="SAPBEXHLevel1X 3 3 2 3" xfId="44301"/>
    <cellStyle name="SAPBEXHLevel1X 3 3 2 3 2" xfId="44302"/>
    <cellStyle name="SAPBEXHLevel1X 3 3 2 3 2 2" xfId="44303"/>
    <cellStyle name="SAPBEXHLevel1X 3 3 2 3 2 2 2" xfId="44304"/>
    <cellStyle name="SAPBEXHLevel1X 3 3 2 3 2 3" xfId="44305"/>
    <cellStyle name="SAPBEXHLevel1X 3 3 2 3 3" xfId="44306"/>
    <cellStyle name="SAPBEXHLevel1X 3 3 2 3 3 2" xfId="44307"/>
    <cellStyle name="SAPBEXHLevel1X 3 3 2 3 3 2 2" xfId="44308"/>
    <cellStyle name="SAPBEXHLevel1X 3 3 2 3 3 3" xfId="44309"/>
    <cellStyle name="SAPBEXHLevel1X 3 3 2 3 4" xfId="44310"/>
    <cellStyle name="SAPBEXHLevel1X 3 3 2 3 4 2" xfId="44311"/>
    <cellStyle name="SAPBEXHLevel1X 3 3 2 3 5" xfId="44312"/>
    <cellStyle name="SAPBEXHLevel1X 3 3 2 3 5 2" xfId="44313"/>
    <cellStyle name="SAPBEXHLevel1X 3 3 2 3 6" xfId="44314"/>
    <cellStyle name="SAPBEXHLevel1X 3 3 2 4" xfId="44315"/>
    <cellStyle name="SAPBEXHLevel1X 3 3 2 4 2" xfId="44316"/>
    <cellStyle name="SAPBEXHLevel1X 3 3 2 4 2 2" xfId="44317"/>
    <cellStyle name="SAPBEXHLevel1X 3 3 2 4 3" xfId="44318"/>
    <cellStyle name="SAPBEXHLevel1X 3 3 2 5" xfId="44319"/>
    <cellStyle name="SAPBEXHLevel1X 3 3 2 5 2" xfId="44320"/>
    <cellStyle name="SAPBEXHLevel1X 3 3 2 5 2 2" xfId="44321"/>
    <cellStyle name="SAPBEXHLevel1X 3 3 2 5 3" xfId="44322"/>
    <cellStyle name="SAPBEXHLevel1X 3 3 2 6" xfId="44323"/>
    <cellStyle name="SAPBEXHLevel1X 3 3 2 6 2" xfId="44324"/>
    <cellStyle name="SAPBEXHLevel1X 3 3 2 7" xfId="44325"/>
    <cellStyle name="SAPBEXHLevel1X 3 3 2 7 2" xfId="44326"/>
    <cellStyle name="SAPBEXHLevel1X 3 3 2 8" xfId="44327"/>
    <cellStyle name="SAPBEXHLevel1X 3 3 2_Other Benefits Allocation %" xfId="44328"/>
    <cellStyle name="SAPBEXHLevel1X 3 3 3" xfId="44329"/>
    <cellStyle name="SAPBEXHLevel1X 3 3 3 2" xfId="44330"/>
    <cellStyle name="SAPBEXHLevel1X 3 3 3 2 2" xfId="44331"/>
    <cellStyle name="SAPBEXHLevel1X 3 3 3 2 3" xfId="44332"/>
    <cellStyle name="SAPBEXHLevel1X 3 3 3 3" xfId="44333"/>
    <cellStyle name="SAPBEXHLevel1X 3 3 3 4" xfId="44334"/>
    <cellStyle name="SAPBEXHLevel1X 3 3 4" xfId="44335"/>
    <cellStyle name="SAPBEXHLevel1X 3 3 4 2" xfId="44336"/>
    <cellStyle name="SAPBEXHLevel1X 3 3 4 2 2" xfId="44337"/>
    <cellStyle name="SAPBEXHLevel1X 3 3 4 2 3" xfId="44338"/>
    <cellStyle name="SAPBEXHLevel1X 3 3 4 3" xfId="44339"/>
    <cellStyle name="SAPBEXHLevel1X 3 3 4 4" xfId="44340"/>
    <cellStyle name="SAPBEXHLevel1X 3 3 5" xfId="44341"/>
    <cellStyle name="SAPBEXHLevel1X 3 3 5 2" xfId="44342"/>
    <cellStyle name="SAPBEXHLevel1X 3 3 5 2 2" xfId="44343"/>
    <cellStyle name="SAPBEXHLevel1X 3 3 5 2 3" xfId="44344"/>
    <cellStyle name="SAPBEXHLevel1X 3 3 5 3" xfId="44345"/>
    <cellStyle name="SAPBEXHLevel1X 3 3 5 4" xfId="44346"/>
    <cellStyle name="SAPBEXHLevel1X 3 3 6" xfId="44347"/>
    <cellStyle name="SAPBEXHLevel1X 3 3 6 2" xfId="44348"/>
    <cellStyle name="SAPBEXHLevel1X 3 3 6 2 2" xfId="44349"/>
    <cellStyle name="SAPBEXHLevel1X 3 3 6 2 3" xfId="44350"/>
    <cellStyle name="SAPBEXHLevel1X 3 3 6 3" xfId="44351"/>
    <cellStyle name="SAPBEXHLevel1X 3 3 6 4" xfId="44352"/>
    <cellStyle name="SAPBEXHLevel1X 3 3 7" xfId="44353"/>
    <cellStyle name="SAPBEXHLevel1X 3 3 7 2" xfId="44354"/>
    <cellStyle name="SAPBEXHLevel1X 3 3 7 3" xfId="44355"/>
    <cellStyle name="SAPBEXHLevel1X 3 3 8" xfId="44356"/>
    <cellStyle name="SAPBEXHLevel1X 3 3 9" xfId="44357"/>
    <cellStyle name="SAPBEXHLevel1X 3 3_Other Benefits Allocation %" xfId="44358"/>
    <cellStyle name="SAPBEXHLevel1X 3 4" xfId="44359"/>
    <cellStyle name="SAPBEXHLevel1X 3 4 2" xfId="44360"/>
    <cellStyle name="SAPBEXHLevel1X 3 4 2 2" xfId="44361"/>
    <cellStyle name="SAPBEXHLevel1X 3 4 2 2 2" xfId="44362"/>
    <cellStyle name="SAPBEXHLevel1X 3 4 2 2 3" xfId="44363"/>
    <cellStyle name="SAPBEXHLevel1X 3 4 2 3" xfId="44364"/>
    <cellStyle name="SAPBEXHLevel1X 3 4 2 4" xfId="44365"/>
    <cellStyle name="SAPBEXHLevel1X 3 4 3" xfId="44366"/>
    <cellStyle name="SAPBEXHLevel1X 3 4 3 2" xfId="44367"/>
    <cellStyle name="SAPBEXHLevel1X 3 4 3 2 2" xfId="44368"/>
    <cellStyle name="SAPBEXHLevel1X 3 4 3 2 3" xfId="44369"/>
    <cellStyle name="SAPBEXHLevel1X 3 4 3 3" xfId="44370"/>
    <cellStyle name="SAPBEXHLevel1X 3 4 3 4" xfId="44371"/>
    <cellStyle name="SAPBEXHLevel1X 3 4 4" xfId="44372"/>
    <cellStyle name="SAPBEXHLevel1X 3 4 4 2" xfId="44373"/>
    <cellStyle name="SAPBEXHLevel1X 3 4 4 2 2" xfId="44374"/>
    <cellStyle name="SAPBEXHLevel1X 3 4 4 2 3" xfId="44375"/>
    <cellStyle name="SAPBEXHLevel1X 3 4 4 3" xfId="44376"/>
    <cellStyle name="SAPBEXHLevel1X 3 4 4 4" xfId="44377"/>
    <cellStyle name="SAPBEXHLevel1X 3 4 5" xfId="44378"/>
    <cellStyle name="SAPBEXHLevel1X 3 4 5 2" xfId="44379"/>
    <cellStyle name="SAPBEXHLevel1X 3 4 5 2 2" xfId="44380"/>
    <cellStyle name="SAPBEXHLevel1X 3 4 5 2 3" xfId="44381"/>
    <cellStyle name="SAPBEXHLevel1X 3 4 5 3" xfId="44382"/>
    <cellStyle name="SAPBEXHLevel1X 3 4 5 4" xfId="44383"/>
    <cellStyle name="SAPBEXHLevel1X 3 4 6" xfId="44384"/>
    <cellStyle name="SAPBEXHLevel1X 3 4 6 2" xfId="44385"/>
    <cellStyle name="SAPBEXHLevel1X 3 4 6 2 2" xfId="44386"/>
    <cellStyle name="SAPBEXHLevel1X 3 4 6 2 3" xfId="44387"/>
    <cellStyle name="SAPBEXHLevel1X 3 4 6 3" xfId="44388"/>
    <cellStyle name="SAPBEXHLevel1X 3 4 6 4" xfId="44389"/>
    <cellStyle name="SAPBEXHLevel1X 3 4 7" xfId="44390"/>
    <cellStyle name="SAPBEXHLevel1X 3 4 7 2" xfId="44391"/>
    <cellStyle name="SAPBEXHLevel1X 3 4 7 3" xfId="44392"/>
    <cellStyle name="SAPBEXHLevel1X 3 4 8" xfId="44393"/>
    <cellStyle name="SAPBEXHLevel1X 3 4 9" xfId="44394"/>
    <cellStyle name="SAPBEXHLevel1X 3 5" xfId="44395"/>
    <cellStyle name="SAPBEXHLevel1X 3 5 2" xfId="44396"/>
    <cellStyle name="SAPBEXHLevel1X 3 5 2 2" xfId="44397"/>
    <cellStyle name="SAPBEXHLevel1X 3 5 2 2 2" xfId="44398"/>
    <cellStyle name="SAPBEXHLevel1X 3 5 2 2 2 2" xfId="44399"/>
    <cellStyle name="SAPBEXHLevel1X 3 5 2 2 3" xfId="44400"/>
    <cellStyle name="SAPBEXHLevel1X 3 5 2 3" xfId="44401"/>
    <cellStyle name="SAPBEXHLevel1X 3 5 2 3 2" xfId="44402"/>
    <cellStyle name="SAPBEXHLevel1X 3 5 2 3 2 2" xfId="44403"/>
    <cellStyle name="SAPBEXHLevel1X 3 5 2 3 3" xfId="44404"/>
    <cellStyle name="SAPBEXHLevel1X 3 5 2 4" xfId="44405"/>
    <cellStyle name="SAPBEXHLevel1X 3 5 2 4 2" xfId="44406"/>
    <cellStyle name="SAPBEXHLevel1X 3 5 2 5" xfId="44407"/>
    <cellStyle name="SAPBEXHLevel1X 3 5 2 5 2" xfId="44408"/>
    <cellStyle name="SAPBEXHLevel1X 3 5 2 6" xfId="44409"/>
    <cellStyle name="SAPBEXHLevel1X 3 5 3" xfId="44410"/>
    <cellStyle name="SAPBEXHLevel1X 3 5 3 2" xfId="44411"/>
    <cellStyle name="SAPBEXHLevel1X 3 5 3 2 2" xfId="44412"/>
    <cellStyle name="SAPBEXHLevel1X 3 5 3 2 2 2" xfId="44413"/>
    <cellStyle name="SAPBEXHLevel1X 3 5 3 2 3" xfId="44414"/>
    <cellStyle name="SAPBEXHLevel1X 3 5 3 3" xfId="44415"/>
    <cellStyle name="SAPBEXHLevel1X 3 5 3 3 2" xfId="44416"/>
    <cellStyle name="SAPBEXHLevel1X 3 5 3 3 2 2" xfId="44417"/>
    <cellStyle name="SAPBEXHLevel1X 3 5 3 3 3" xfId="44418"/>
    <cellStyle name="SAPBEXHLevel1X 3 5 3 4" xfId="44419"/>
    <cellStyle name="SAPBEXHLevel1X 3 5 3 4 2" xfId="44420"/>
    <cellStyle name="SAPBEXHLevel1X 3 5 3 5" xfId="44421"/>
    <cellStyle name="SAPBEXHLevel1X 3 5 3 5 2" xfId="44422"/>
    <cellStyle name="SAPBEXHLevel1X 3 5 3 6" xfId="44423"/>
    <cellStyle name="SAPBEXHLevel1X 3 5 4" xfId="44424"/>
    <cellStyle name="SAPBEXHLevel1X 3 5 4 2" xfId="44425"/>
    <cellStyle name="SAPBEXHLevel1X 3 5 4 2 2" xfId="44426"/>
    <cellStyle name="SAPBEXHLevel1X 3 5 4 3" xfId="44427"/>
    <cellStyle name="SAPBEXHLevel1X 3 5 5" xfId="44428"/>
    <cellStyle name="SAPBEXHLevel1X 3 5 5 2" xfId="44429"/>
    <cellStyle name="SAPBEXHLevel1X 3 5 5 2 2" xfId="44430"/>
    <cellStyle name="SAPBEXHLevel1X 3 5 5 3" xfId="44431"/>
    <cellStyle name="SAPBEXHLevel1X 3 5 6" xfId="44432"/>
    <cellStyle name="SAPBEXHLevel1X 3 5 6 2" xfId="44433"/>
    <cellStyle name="SAPBEXHLevel1X 3 5 7" xfId="44434"/>
    <cellStyle name="SAPBEXHLevel1X 3 5 7 2" xfId="44435"/>
    <cellStyle name="SAPBEXHLevel1X 3 5 8" xfId="44436"/>
    <cellStyle name="SAPBEXHLevel1X 3 5_Other Benefits Allocation %" xfId="44437"/>
    <cellStyle name="SAPBEXHLevel1X 3 6" xfId="44438"/>
    <cellStyle name="SAPBEXHLevel1X 3 6 2" xfId="44439"/>
    <cellStyle name="SAPBEXHLevel1X 3 6 2 2" xfId="44440"/>
    <cellStyle name="SAPBEXHLevel1X 3 6 2 3" xfId="44441"/>
    <cellStyle name="SAPBEXHLevel1X 3 6 3" xfId="44442"/>
    <cellStyle name="SAPBEXHLevel1X 3 6 4" xfId="44443"/>
    <cellStyle name="SAPBEXHLevel1X 3 7" xfId="44444"/>
    <cellStyle name="SAPBEXHLevel1X 3 7 2" xfId="44445"/>
    <cellStyle name="SAPBEXHLevel1X 3 7 2 2" xfId="44446"/>
    <cellStyle name="SAPBEXHLevel1X 3 7 2 3" xfId="44447"/>
    <cellStyle name="SAPBEXHLevel1X 3 7 3" xfId="44448"/>
    <cellStyle name="SAPBEXHLevel1X 3 7 4" xfId="44449"/>
    <cellStyle name="SAPBEXHLevel1X 3 8" xfId="44450"/>
    <cellStyle name="SAPBEXHLevel1X 3 8 2" xfId="44451"/>
    <cellStyle name="SAPBEXHLevel1X 3 8 2 2" xfId="44452"/>
    <cellStyle name="SAPBEXHLevel1X 3 8 2 3" xfId="44453"/>
    <cellStyle name="SAPBEXHLevel1X 3 8 3" xfId="44454"/>
    <cellStyle name="SAPBEXHLevel1X 3 8 4" xfId="44455"/>
    <cellStyle name="SAPBEXHLevel1X 3 9" xfId="44456"/>
    <cellStyle name="SAPBEXHLevel1X 3 9 2" xfId="44457"/>
    <cellStyle name="SAPBEXHLevel1X 3 9 2 2" xfId="44458"/>
    <cellStyle name="SAPBEXHLevel1X 3 9 2 3" xfId="44459"/>
    <cellStyle name="SAPBEXHLevel1X 3 9 3" xfId="44460"/>
    <cellStyle name="SAPBEXHLevel1X 3 9 4" xfId="44461"/>
    <cellStyle name="SAPBEXHLevel1X 3_401K Summary" xfId="44462"/>
    <cellStyle name="SAPBEXHLevel1X 30" xfId="44463"/>
    <cellStyle name="SAPBEXHLevel1X 30 2" xfId="44464"/>
    <cellStyle name="SAPBEXHLevel1X 31" xfId="44465"/>
    <cellStyle name="SAPBEXHLevel1X 31 2" xfId="44466"/>
    <cellStyle name="SAPBEXHLevel1X 32" xfId="44467"/>
    <cellStyle name="SAPBEXHLevel1X 32 2" xfId="44468"/>
    <cellStyle name="SAPBEXHLevel1X 33" xfId="44469"/>
    <cellStyle name="SAPBEXHLevel1X 33 2" xfId="44470"/>
    <cellStyle name="SAPBEXHLevel1X 34" xfId="44471"/>
    <cellStyle name="SAPBEXHLevel1X 34 2" xfId="44472"/>
    <cellStyle name="SAPBEXHLevel1X 35" xfId="44473"/>
    <cellStyle name="SAPBEXHLevel1X 36" xfId="44474"/>
    <cellStyle name="SAPBEXHLevel1X 37" xfId="44475"/>
    <cellStyle name="SAPBEXHLevel1X 38" xfId="44476"/>
    <cellStyle name="SAPBEXHLevel1X 39" xfId="44477"/>
    <cellStyle name="SAPBEXHLevel1X 4" xfId="44478"/>
    <cellStyle name="SAPBEXHLevel1X 4 10" xfId="44479"/>
    <cellStyle name="SAPBEXHLevel1X 4 10 2" xfId="44480"/>
    <cellStyle name="SAPBEXHLevel1X 4 10 2 2" xfId="44481"/>
    <cellStyle name="SAPBEXHLevel1X 4 10 3" xfId="44482"/>
    <cellStyle name="SAPBEXHLevel1X 4 11" xfId="44483"/>
    <cellStyle name="SAPBEXHLevel1X 4 11 2" xfId="44484"/>
    <cellStyle name="SAPBEXHLevel1X 4 11 2 2" xfId="44485"/>
    <cellStyle name="SAPBEXHLevel1X 4 11 3" xfId="44486"/>
    <cellStyle name="SAPBEXHLevel1X 4 12" xfId="44487"/>
    <cellStyle name="SAPBEXHLevel1X 4 13" xfId="63421"/>
    <cellStyle name="SAPBEXHLevel1X 4 2" xfId="44488"/>
    <cellStyle name="SAPBEXHLevel1X 4 2 2" xfId="44489"/>
    <cellStyle name="SAPBEXHLevel1X 4 2 2 2" xfId="44490"/>
    <cellStyle name="SAPBEXHLevel1X 4 2 2 2 2" xfId="44491"/>
    <cellStyle name="SAPBEXHLevel1X 4 2 2 2 2 2" xfId="44492"/>
    <cellStyle name="SAPBEXHLevel1X 4 2 2 2 2 2 2" xfId="44493"/>
    <cellStyle name="SAPBEXHLevel1X 4 2 2 2 2 3" xfId="44494"/>
    <cellStyle name="SAPBEXHLevel1X 4 2 2 2 3" xfId="44495"/>
    <cellStyle name="SAPBEXHLevel1X 4 2 2 2 3 2" xfId="44496"/>
    <cellStyle name="SAPBEXHLevel1X 4 2 2 2 3 2 2" xfId="44497"/>
    <cellStyle name="SAPBEXHLevel1X 4 2 2 2 3 3" xfId="44498"/>
    <cellStyle name="SAPBEXHLevel1X 4 2 2 2 4" xfId="44499"/>
    <cellStyle name="SAPBEXHLevel1X 4 2 2 2 4 2" xfId="44500"/>
    <cellStyle name="SAPBEXHLevel1X 4 2 2 2 5" xfId="44501"/>
    <cellStyle name="SAPBEXHLevel1X 4 2 2 2 5 2" xfId="44502"/>
    <cellStyle name="SAPBEXHLevel1X 4 2 2 2 6" xfId="44503"/>
    <cellStyle name="SAPBEXHLevel1X 4 2 2 3" xfId="44504"/>
    <cellStyle name="SAPBEXHLevel1X 4 2 2 3 2" xfId="44505"/>
    <cellStyle name="SAPBEXHLevel1X 4 2 2 3 2 2" xfId="44506"/>
    <cellStyle name="SAPBEXHLevel1X 4 2 2 3 2 2 2" xfId="44507"/>
    <cellStyle name="SAPBEXHLevel1X 4 2 2 3 2 3" xfId="44508"/>
    <cellStyle name="SAPBEXHLevel1X 4 2 2 3 3" xfId="44509"/>
    <cellStyle name="SAPBEXHLevel1X 4 2 2 3 3 2" xfId="44510"/>
    <cellStyle name="SAPBEXHLevel1X 4 2 2 3 3 2 2" xfId="44511"/>
    <cellStyle name="SAPBEXHLevel1X 4 2 2 3 3 3" xfId="44512"/>
    <cellStyle name="SAPBEXHLevel1X 4 2 2 3 4" xfId="44513"/>
    <cellStyle name="SAPBEXHLevel1X 4 2 2 3 4 2" xfId="44514"/>
    <cellStyle name="SAPBEXHLevel1X 4 2 2 3 5" xfId="44515"/>
    <cellStyle name="SAPBEXHLevel1X 4 2 2 3 5 2" xfId="44516"/>
    <cellStyle name="SAPBEXHLevel1X 4 2 2 3 6" xfId="44517"/>
    <cellStyle name="SAPBEXHLevel1X 4 2 2 4" xfId="44518"/>
    <cellStyle name="SAPBEXHLevel1X 4 2 2 4 2" xfId="44519"/>
    <cellStyle name="SAPBEXHLevel1X 4 2 2 4 2 2" xfId="44520"/>
    <cellStyle name="SAPBEXHLevel1X 4 2 2 4 3" xfId="44521"/>
    <cellStyle name="SAPBEXHLevel1X 4 2 2 5" xfId="44522"/>
    <cellStyle name="SAPBEXHLevel1X 4 2 2 5 2" xfId="44523"/>
    <cellStyle name="SAPBEXHLevel1X 4 2 2 5 2 2" xfId="44524"/>
    <cellStyle name="SAPBEXHLevel1X 4 2 2 5 3" xfId="44525"/>
    <cellStyle name="SAPBEXHLevel1X 4 2 2 6" xfId="44526"/>
    <cellStyle name="SAPBEXHLevel1X 4 2 2 6 2" xfId="44527"/>
    <cellStyle name="SAPBEXHLevel1X 4 2 2 7" xfId="44528"/>
    <cellStyle name="SAPBEXHLevel1X 4 2 2 7 2" xfId="44529"/>
    <cellStyle name="SAPBEXHLevel1X 4 2 2 8" xfId="44530"/>
    <cellStyle name="SAPBEXHLevel1X 4 2 2 9" xfId="63423"/>
    <cellStyle name="SAPBEXHLevel1X 4 2 2_Other Benefits Allocation %" xfId="44531"/>
    <cellStyle name="SAPBEXHLevel1X 4 2 3" xfId="44532"/>
    <cellStyle name="SAPBEXHLevel1X 4 2 3 2" xfId="44533"/>
    <cellStyle name="SAPBEXHLevel1X 4 2 3 2 2" xfId="44534"/>
    <cellStyle name="SAPBEXHLevel1X 4 2 3 3" xfId="44535"/>
    <cellStyle name="SAPBEXHLevel1X 4 2 4" xfId="44536"/>
    <cellStyle name="SAPBEXHLevel1X 4 2 5" xfId="63422"/>
    <cellStyle name="SAPBEXHLevel1X 4 2_Other Benefits Allocation %" xfId="44537"/>
    <cellStyle name="SAPBEXHLevel1X 4 3" xfId="44538"/>
    <cellStyle name="SAPBEXHLevel1X 4 3 2" xfId="44539"/>
    <cellStyle name="SAPBEXHLevel1X 4 3 2 2" xfId="44540"/>
    <cellStyle name="SAPBEXHLevel1X 4 3 2 2 2" xfId="44541"/>
    <cellStyle name="SAPBEXHLevel1X 4 3 2 2 2 2" xfId="44542"/>
    <cellStyle name="SAPBEXHLevel1X 4 3 2 2 2 2 2" xfId="44543"/>
    <cellStyle name="SAPBEXHLevel1X 4 3 2 2 2 3" xfId="44544"/>
    <cellStyle name="SAPBEXHLevel1X 4 3 2 2 3" xfId="44545"/>
    <cellStyle name="SAPBEXHLevel1X 4 3 2 2 3 2" xfId="44546"/>
    <cellStyle name="SAPBEXHLevel1X 4 3 2 2 3 2 2" xfId="44547"/>
    <cellStyle name="SAPBEXHLevel1X 4 3 2 2 3 3" xfId="44548"/>
    <cellStyle name="SAPBEXHLevel1X 4 3 2 2 4" xfId="44549"/>
    <cellStyle name="SAPBEXHLevel1X 4 3 2 2 4 2" xfId="44550"/>
    <cellStyle name="SAPBEXHLevel1X 4 3 2 2 5" xfId="44551"/>
    <cellStyle name="SAPBEXHLevel1X 4 3 2 2 5 2" xfId="44552"/>
    <cellStyle name="SAPBEXHLevel1X 4 3 2 2 6" xfId="44553"/>
    <cellStyle name="SAPBEXHLevel1X 4 3 2 3" xfId="44554"/>
    <cellStyle name="SAPBEXHLevel1X 4 3 2 3 2" xfId="44555"/>
    <cellStyle name="SAPBEXHLevel1X 4 3 2 3 2 2" xfId="44556"/>
    <cellStyle name="SAPBEXHLevel1X 4 3 2 3 2 2 2" xfId="44557"/>
    <cellStyle name="SAPBEXHLevel1X 4 3 2 3 2 3" xfId="44558"/>
    <cellStyle name="SAPBEXHLevel1X 4 3 2 3 3" xfId="44559"/>
    <cellStyle name="SAPBEXHLevel1X 4 3 2 3 3 2" xfId="44560"/>
    <cellStyle name="SAPBEXHLevel1X 4 3 2 3 3 2 2" xfId="44561"/>
    <cellStyle name="SAPBEXHLevel1X 4 3 2 3 3 3" xfId="44562"/>
    <cellStyle name="SAPBEXHLevel1X 4 3 2 3 4" xfId="44563"/>
    <cellStyle name="SAPBEXHLevel1X 4 3 2 3 4 2" xfId="44564"/>
    <cellStyle name="SAPBEXHLevel1X 4 3 2 3 5" xfId="44565"/>
    <cellStyle name="SAPBEXHLevel1X 4 3 2 3 5 2" xfId="44566"/>
    <cellStyle name="SAPBEXHLevel1X 4 3 2 3 6" xfId="44567"/>
    <cellStyle name="SAPBEXHLevel1X 4 3 2 4" xfId="44568"/>
    <cellStyle name="SAPBEXHLevel1X 4 3 2 4 2" xfId="44569"/>
    <cellStyle name="SAPBEXHLevel1X 4 3 2 4 2 2" xfId="44570"/>
    <cellStyle name="SAPBEXHLevel1X 4 3 2 4 3" xfId="44571"/>
    <cellStyle name="SAPBEXHLevel1X 4 3 2 5" xfId="44572"/>
    <cellStyle name="SAPBEXHLevel1X 4 3 2 5 2" xfId="44573"/>
    <cellStyle name="SAPBEXHLevel1X 4 3 2 5 2 2" xfId="44574"/>
    <cellStyle name="SAPBEXHLevel1X 4 3 2 5 3" xfId="44575"/>
    <cellStyle name="SAPBEXHLevel1X 4 3 2 6" xfId="44576"/>
    <cellStyle name="SAPBEXHLevel1X 4 3 2 6 2" xfId="44577"/>
    <cellStyle name="SAPBEXHLevel1X 4 3 2 7" xfId="44578"/>
    <cellStyle name="SAPBEXHLevel1X 4 3 2 7 2" xfId="44579"/>
    <cellStyle name="SAPBEXHLevel1X 4 3 2 8" xfId="44580"/>
    <cellStyle name="SAPBEXHLevel1X 4 3 2_Other Benefits Allocation %" xfId="44581"/>
    <cellStyle name="SAPBEXHLevel1X 4 3 3" xfId="44582"/>
    <cellStyle name="SAPBEXHLevel1X 4 3 3 2" xfId="44583"/>
    <cellStyle name="SAPBEXHLevel1X 4 3 3 2 2" xfId="44584"/>
    <cellStyle name="SAPBEXHLevel1X 4 3 3 3" xfId="44585"/>
    <cellStyle name="SAPBEXHLevel1X 4 3 4" xfId="44586"/>
    <cellStyle name="SAPBEXHLevel1X 4 3 5" xfId="63424"/>
    <cellStyle name="SAPBEXHLevel1X 4 3_Other Benefits Allocation %" xfId="44587"/>
    <cellStyle name="SAPBEXHLevel1X 4 4" xfId="44588"/>
    <cellStyle name="SAPBEXHLevel1X 4 4 2" xfId="44589"/>
    <cellStyle name="SAPBEXHLevel1X 4 4 2 2" xfId="44590"/>
    <cellStyle name="SAPBEXHLevel1X 4 4 2 3" xfId="44591"/>
    <cellStyle name="SAPBEXHLevel1X 4 4 3" xfId="44592"/>
    <cellStyle name="SAPBEXHLevel1X 4 4 4" xfId="44593"/>
    <cellStyle name="SAPBEXHLevel1X 4 4_Other Benefits Allocation %" xfId="44594"/>
    <cellStyle name="SAPBEXHLevel1X 4 5" xfId="44595"/>
    <cellStyle name="SAPBEXHLevel1X 4 5 2" xfId="44596"/>
    <cellStyle name="SAPBEXHLevel1X 4 5 2 2" xfId="44597"/>
    <cellStyle name="SAPBEXHLevel1X 4 5 2 2 2" xfId="44598"/>
    <cellStyle name="SAPBEXHLevel1X 4 5 2 2 2 2" xfId="44599"/>
    <cellStyle name="SAPBEXHLevel1X 4 5 2 2 3" xfId="44600"/>
    <cellStyle name="SAPBEXHLevel1X 4 5 2 3" xfId="44601"/>
    <cellStyle name="SAPBEXHLevel1X 4 5 2 3 2" xfId="44602"/>
    <cellStyle name="SAPBEXHLevel1X 4 5 2 3 2 2" xfId="44603"/>
    <cellStyle name="SAPBEXHLevel1X 4 5 2 3 3" xfId="44604"/>
    <cellStyle name="SAPBEXHLevel1X 4 5 2 4" xfId="44605"/>
    <cellStyle name="SAPBEXHLevel1X 4 5 2 4 2" xfId="44606"/>
    <cellStyle name="SAPBEXHLevel1X 4 5 2 5" xfId="44607"/>
    <cellStyle name="SAPBEXHLevel1X 4 5 2 5 2" xfId="44608"/>
    <cellStyle name="SAPBEXHLevel1X 4 5 2 6" xfId="44609"/>
    <cellStyle name="SAPBEXHLevel1X 4 5 3" xfId="44610"/>
    <cellStyle name="SAPBEXHLevel1X 4 5 3 2" xfId="44611"/>
    <cellStyle name="SAPBEXHLevel1X 4 5 3 2 2" xfId="44612"/>
    <cellStyle name="SAPBEXHLevel1X 4 5 3 2 2 2" xfId="44613"/>
    <cellStyle name="SAPBEXHLevel1X 4 5 3 2 3" xfId="44614"/>
    <cellStyle name="SAPBEXHLevel1X 4 5 3 3" xfId="44615"/>
    <cellStyle name="SAPBEXHLevel1X 4 5 3 3 2" xfId="44616"/>
    <cellStyle name="SAPBEXHLevel1X 4 5 3 3 2 2" xfId="44617"/>
    <cellStyle name="SAPBEXHLevel1X 4 5 3 3 3" xfId="44618"/>
    <cellStyle name="SAPBEXHLevel1X 4 5 3 4" xfId="44619"/>
    <cellStyle name="SAPBEXHLevel1X 4 5 3 4 2" xfId="44620"/>
    <cellStyle name="SAPBEXHLevel1X 4 5 3 5" xfId="44621"/>
    <cellStyle name="SAPBEXHLevel1X 4 5 3 5 2" xfId="44622"/>
    <cellStyle name="SAPBEXHLevel1X 4 5 3 6" xfId="44623"/>
    <cellStyle name="SAPBEXHLevel1X 4 5 4" xfId="44624"/>
    <cellStyle name="SAPBEXHLevel1X 4 5 4 2" xfId="44625"/>
    <cellStyle name="SAPBEXHLevel1X 4 5 4 2 2" xfId="44626"/>
    <cellStyle name="SAPBEXHLevel1X 4 5 4 3" xfId="44627"/>
    <cellStyle name="SAPBEXHLevel1X 4 5 5" xfId="44628"/>
    <cellStyle name="SAPBEXHLevel1X 4 5 5 2" xfId="44629"/>
    <cellStyle name="SAPBEXHLevel1X 4 5 5 2 2" xfId="44630"/>
    <cellStyle name="SAPBEXHLevel1X 4 5 5 3" xfId="44631"/>
    <cellStyle name="SAPBEXHLevel1X 4 5 6" xfId="44632"/>
    <cellStyle name="SAPBEXHLevel1X 4 5 6 2" xfId="44633"/>
    <cellStyle name="SAPBEXHLevel1X 4 5 7" xfId="44634"/>
    <cellStyle name="SAPBEXHLevel1X 4 5 7 2" xfId="44635"/>
    <cellStyle name="SAPBEXHLevel1X 4 5 8" xfId="44636"/>
    <cellStyle name="SAPBEXHLevel1X 4 5_Other Benefits Allocation %" xfId="44637"/>
    <cellStyle name="SAPBEXHLevel1X 4 6" xfId="44638"/>
    <cellStyle name="SAPBEXHLevel1X 4 6 2" xfId="44639"/>
    <cellStyle name="SAPBEXHLevel1X 4 6 2 2" xfId="44640"/>
    <cellStyle name="SAPBEXHLevel1X 4 6 2 3" xfId="44641"/>
    <cellStyle name="SAPBEXHLevel1X 4 6 3" xfId="44642"/>
    <cellStyle name="SAPBEXHLevel1X 4 6 4" xfId="44643"/>
    <cellStyle name="SAPBEXHLevel1X 4 7" xfId="44644"/>
    <cellStyle name="SAPBEXHLevel1X 4 7 2" xfId="44645"/>
    <cellStyle name="SAPBEXHLevel1X 4 7 2 2" xfId="44646"/>
    <cellStyle name="SAPBEXHLevel1X 4 7 3" xfId="44647"/>
    <cellStyle name="SAPBEXHLevel1X 4 8" xfId="44648"/>
    <cellStyle name="SAPBEXHLevel1X 4 8 2" xfId="44649"/>
    <cellStyle name="SAPBEXHLevel1X 4 8 2 2" xfId="44650"/>
    <cellStyle name="SAPBEXHLevel1X 4 8 3" xfId="44651"/>
    <cellStyle name="SAPBEXHLevel1X 4 9" xfId="44652"/>
    <cellStyle name="SAPBEXHLevel1X 4 9 2" xfId="44653"/>
    <cellStyle name="SAPBEXHLevel1X 4 9 2 2" xfId="44654"/>
    <cellStyle name="SAPBEXHLevel1X 4 9 3" xfId="44655"/>
    <cellStyle name="SAPBEXHLevel1X 4_401K Summary" xfId="44656"/>
    <cellStyle name="SAPBEXHLevel1X 40" xfId="44657"/>
    <cellStyle name="SAPBEXHLevel1X 41" xfId="44658"/>
    <cellStyle name="SAPBEXHLevel1X 42" xfId="44659"/>
    <cellStyle name="SAPBEXHLevel1X 43" xfId="44660"/>
    <cellStyle name="SAPBEXHLevel1X 44" xfId="44661"/>
    <cellStyle name="SAPBEXHLevel1X 45" xfId="44662"/>
    <cellStyle name="SAPBEXHLevel1X 46" xfId="44663"/>
    <cellStyle name="SAPBEXHLevel1X 47" xfId="44664"/>
    <cellStyle name="SAPBEXHLevel1X 48" xfId="44665"/>
    <cellStyle name="SAPBEXHLevel1X 49" xfId="63411"/>
    <cellStyle name="SAPBEXHLevel1X 5" xfId="44666"/>
    <cellStyle name="SAPBEXHLevel1X 5 10" xfId="63425"/>
    <cellStyle name="SAPBEXHLevel1X 5 2" xfId="44667"/>
    <cellStyle name="SAPBEXHLevel1X 5 2 2" xfId="44668"/>
    <cellStyle name="SAPBEXHLevel1X 5 2 2 2" xfId="44669"/>
    <cellStyle name="SAPBEXHLevel1X 5 2 2 2 2" xfId="44670"/>
    <cellStyle name="SAPBEXHLevel1X 5 2 2 2 2 2" xfId="44671"/>
    <cellStyle name="SAPBEXHLevel1X 5 2 2 2 2 2 2" xfId="44672"/>
    <cellStyle name="SAPBEXHLevel1X 5 2 2 2 2 3" xfId="44673"/>
    <cellStyle name="SAPBEXHLevel1X 5 2 2 2 3" xfId="44674"/>
    <cellStyle name="SAPBEXHLevel1X 5 2 2 2 3 2" xfId="44675"/>
    <cellStyle name="SAPBEXHLevel1X 5 2 2 2 3 2 2" xfId="44676"/>
    <cellStyle name="SAPBEXHLevel1X 5 2 2 2 3 3" xfId="44677"/>
    <cellStyle name="SAPBEXHLevel1X 5 2 2 2 4" xfId="44678"/>
    <cellStyle name="SAPBEXHLevel1X 5 2 2 2 4 2" xfId="44679"/>
    <cellStyle name="SAPBEXHLevel1X 5 2 2 2 5" xfId="44680"/>
    <cellStyle name="SAPBEXHLevel1X 5 2 2 2 5 2" xfId="44681"/>
    <cellStyle name="SAPBEXHLevel1X 5 2 2 2 6" xfId="44682"/>
    <cellStyle name="SAPBEXHLevel1X 5 2 2 3" xfId="44683"/>
    <cellStyle name="SAPBEXHLevel1X 5 2 2 3 2" xfId="44684"/>
    <cellStyle name="SAPBEXHLevel1X 5 2 2 3 2 2" xfId="44685"/>
    <cellStyle name="SAPBEXHLevel1X 5 2 2 3 2 2 2" xfId="44686"/>
    <cellStyle name="SAPBEXHLevel1X 5 2 2 3 2 3" xfId="44687"/>
    <cellStyle name="SAPBEXHLevel1X 5 2 2 3 3" xfId="44688"/>
    <cellStyle name="SAPBEXHLevel1X 5 2 2 3 3 2" xfId="44689"/>
    <cellStyle name="SAPBEXHLevel1X 5 2 2 3 3 2 2" xfId="44690"/>
    <cellStyle name="SAPBEXHLevel1X 5 2 2 3 3 3" xfId="44691"/>
    <cellStyle name="SAPBEXHLevel1X 5 2 2 3 4" xfId="44692"/>
    <cellStyle name="SAPBEXHLevel1X 5 2 2 3 4 2" xfId="44693"/>
    <cellStyle name="SAPBEXHLevel1X 5 2 2 3 5" xfId="44694"/>
    <cellStyle name="SAPBEXHLevel1X 5 2 2 3 5 2" xfId="44695"/>
    <cellStyle name="SAPBEXHLevel1X 5 2 2 3 6" xfId="44696"/>
    <cellStyle name="SAPBEXHLevel1X 5 2 2 4" xfId="44697"/>
    <cellStyle name="SAPBEXHLevel1X 5 2 2 4 2" xfId="44698"/>
    <cellStyle name="SAPBEXHLevel1X 5 2 2 4 2 2" xfId="44699"/>
    <cellStyle name="SAPBEXHLevel1X 5 2 2 4 3" xfId="44700"/>
    <cellStyle name="SAPBEXHLevel1X 5 2 2 5" xfId="44701"/>
    <cellStyle name="SAPBEXHLevel1X 5 2 2 5 2" xfId="44702"/>
    <cellStyle name="SAPBEXHLevel1X 5 2 2 5 2 2" xfId="44703"/>
    <cellStyle name="SAPBEXHLevel1X 5 2 2 5 3" xfId="44704"/>
    <cellStyle name="SAPBEXHLevel1X 5 2 2 6" xfId="44705"/>
    <cellStyle name="SAPBEXHLevel1X 5 2 2 6 2" xfId="44706"/>
    <cellStyle name="SAPBEXHLevel1X 5 2 2 7" xfId="44707"/>
    <cellStyle name="SAPBEXHLevel1X 5 2 2 7 2" xfId="44708"/>
    <cellStyle name="SAPBEXHLevel1X 5 2 2 8" xfId="44709"/>
    <cellStyle name="SAPBEXHLevel1X 5 2 2_Other Benefits Allocation %" xfId="44710"/>
    <cellStyle name="SAPBEXHLevel1X 5 2 3" xfId="44711"/>
    <cellStyle name="SAPBEXHLevel1X 5 2 3 2" xfId="44712"/>
    <cellStyle name="SAPBEXHLevel1X 5 2 3 2 2" xfId="44713"/>
    <cellStyle name="SAPBEXHLevel1X 5 2 3 3" xfId="44714"/>
    <cellStyle name="SAPBEXHLevel1X 5 2 4" xfId="44715"/>
    <cellStyle name="SAPBEXHLevel1X 5 2 5" xfId="63426"/>
    <cellStyle name="SAPBEXHLevel1X 5 2_Other Benefits Allocation %" xfId="44716"/>
    <cellStyle name="SAPBEXHLevel1X 5 3" xfId="44717"/>
    <cellStyle name="SAPBEXHLevel1X 5 3 2" xfId="44718"/>
    <cellStyle name="SAPBEXHLevel1X 5 3 2 2" xfId="44719"/>
    <cellStyle name="SAPBEXHLevel1X 5 3 2 2 2" xfId="44720"/>
    <cellStyle name="SAPBEXHLevel1X 5 3 2 2 2 2" xfId="44721"/>
    <cellStyle name="SAPBEXHLevel1X 5 3 2 2 2 2 2" xfId="44722"/>
    <cellStyle name="SAPBEXHLevel1X 5 3 2 2 2 3" xfId="44723"/>
    <cellStyle name="SAPBEXHLevel1X 5 3 2 2 3" xfId="44724"/>
    <cellStyle name="SAPBEXHLevel1X 5 3 2 2 3 2" xfId="44725"/>
    <cellStyle name="SAPBEXHLevel1X 5 3 2 2 3 2 2" xfId="44726"/>
    <cellStyle name="SAPBEXHLevel1X 5 3 2 2 3 3" xfId="44727"/>
    <cellStyle name="SAPBEXHLevel1X 5 3 2 2 4" xfId="44728"/>
    <cellStyle name="SAPBEXHLevel1X 5 3 2 2 4 2" xfId="44729"/>
    <cellStyle name="SAPBEXHLevel1X 5 3 2 2 5" xfId="44730"/>
    <cellStyle name="SAPBEXHLevel1X 5 3 2 2 5 2" xfId="44731"/>
    <cellStyle name="SAPBEXHLevel1X 5 3 2 2 6" xfId="44732"/>
    <cellStyle name="SAPBEXHLevel1X 5 3 2 3" xfId="44733"/>
    <cellStyle name="SAPBEXHLevel1X 5 3 2 3 2" xfId="44734"/>
    <cellStyle name="SAPBEXHLevel1X 5 3 2 3 2 2" xfId="44735"/>
    <cellStyle name="SAPBEXHLevel1X 5 3 2 3 2 2 2" xfId="44736"/>
    <cellStyle name="SAPBEXHLevel1X 5 3 2 3 2 3" xfId="44737"/>
    <cellStyle name="SAPBEXHLevel1X 5 3 2 3 3" xfId="44738"/>
    <cellStyle name="SAPBEXHLevel1X 5 3 2 3 3 2" xfId="44739"/>
    <cellStyle name="SAPBEXHLevel1X 5 3 2 3 3 2 2" xfId="44740"/>
    <cellStyle name="SAPBEXHLevel1X 5 3 2 3 3 3" xfId="44741"/>
    <cellStyle name="SAPBEXHLevel1X 5 3 2 3 4" xfId="44742"/>
    <cellStyle name="SAPBEXHLevel1X 5 3 2 3 4 2" xfId="44743"/>
    <cellStyle name="SAPBEXHLevel1X 5 3 2 3 5" xfId="44744"/>
    <cellStyle name="SAPBEXHLevel1X 5 3 2 3 5 2" xfId="44745"/>
    <cellStyle name="SAPBEXHLevel1X 5 3 2 3 6" xfId="44746"/>
    <cellStyle name="SAPBEXHLevel1X 5 3 2 4" xfId="44747"/>
    <cellStyle name="SAPBEXHLevel1X 5 3 2 4 2" xfId="44748"/>
    <cellStyle name="SAPBEXHLevel1X 5 3 2 4 2 2" xfId="44749"/>
    <cellStyle name="SAPBEXHLevel1X 5 3 2 4 3" xfId="44750"/>
    <cellStyle name="SAPBEXHLevel1X 5 3 2 5" xfId="44751"/>
    <cellStyle name="SAPBEXHLevel1X 5 3 2 5 2" xfId="44752"/>
    <cellStyle name="SAPBEXHLevel1X 5 3 2 5 2 2" xfId="44753"/>
    <cellStyle name="SAPBEXHLevel1X 5 3 2 5 3" xfId="44754"/>
    <cellStyle name="SAPBEXHLevel1X 5 3 2 6" xfId="44755"/>
    <cellStyle name="SAPBEXHLevel1X 5 3 2 6 2" xfId="44756"/>
    <cellStyle name="SAPBEXHLevel1X 5 3 2 7" xfId="44757"/>
    <cellStyle name="SAPBEXHLevel1X 5 3 2 7 2" xfId="44758"/>
    <cellStyle name="SAPBEXHLevel1X 5 3 2 8" xfId="44759"/>
    <cellStyle name="SAPBEXHLevel1X 5 3 2_Other Benefits Allocation %" xfId="44760"/>
    <cellStyle name="SAPBEXHLevel1X 5 3 3" xfId="44761"/>
    <cellStyle name="SAPBEXHLevel1X 5 3 3 2" xfId="44762"/>
    <cellStyle name="SAPBEXHLevel1X 5 3 3 2 2" xfId="44763"/>
    <cellStyle name="SAPBEXHLevel1X 5 3 3 3" xfId="44764"/>
    <cellStyle name="SAPBEXHLevel1X 5 3 4" xfId="44765"/>
    <cellStyle name="SAPBEXHLevel1X 5 3_Other Benefits Allocation %" xfId="44766"/>
    <cellStyle name="SAPBEXHLevel1X 5 4" xfId="44767"/>
    <cellStyle name="SAPBEXHLevel1X 5 4 2" xfId="44768"/>
    <cellStyle name="SAPBEXHLevel1X 5 4 2 2" xfId="44769"/>
    <cellStyle name="SAPBEXHLevel1X 5 4 2 2 2" xfId="44770"/>
    <cellStyle name="SAPBEXHLevel1X 5 4 2 2 2 2" xfId="44771"/>
    <cellStyle name="SAPBEXHLevel1X 5 4 2 2 3" xfId="44772"/>
    <cellStyle name="SAPBEXHLevel1X 5 4 2 3" xfId="44773"/>
    <cellStyle name="SAPBEXHLevel1X 5 4 2 3 2" xfId="44774"/>
    <cellStyle name="SAPBEXHLevel1X 5 4 2 3 2 2" xfId="44775"/>
    <cellStyle name="SAPBEXHLevel1X 5 4 2 3 3" xfId="44776"/>
    <cellStyle name="SAPBEXHLevel1X 5 4 2 4" xfId="44777"/>
    <cellStyle name="SAPBEXHLevel1X 5 4 2 4 2" xfId="44778"/>
    <cellStyle name="SAPBEXHLevel1X 5 4 2 5" xfId="44779"/>
    <cellStyle name="SAPBEXHLevel1X 5 4 2 5 2" xfId="44780"/>
    <cellStyle name="SAPBEXHLevel1X 5 4 2 6" xfId="44781"/>
    <cellStyle name="SAPBEXHLevel1X 5 4 3" xfId="44782"/>
    <cellStyle name="SAPBEXHLevel1X 5 4 3 2" xfId="44783"/>
    <cellStyle name="SAPBEXHLevel1X 5 4 3 2 2" xfId="44784"/>
    <cellStyle name="SAPBEXHLevel1X 5 4 3 2 2 2" xfId="44785"/>
    <cellStyle name="SAPBEXHLevel1X 5 4 3 2 3" xfId="44786"/>
    <cellStyle name="SAPBEXHLevel1X 5 4 3 3" xfId="44787"/>
    <cellStyle name="SAPBEXHLevel1X 5 4 3 3 2" xfId="44788"/>
    <cellStyle name="SAPBEXHLevel1X 5 4 3 3 2 2" xfId="44789"/>
    <cellStyle name="SAPBEXHLevel1X 5 4 3 3 3" xfId="44790"/>
    <cellStyle name="SAPBEXHLevel1X 5 4 3 4" xfId="44791"/>
    <cellStyle name="SAPBEXHLevel1X 5 4 3 4 2" xfId="44792"/>
    <cellStyle name="SAPBEXHLevel1X 5 4 3 5" xfId="44793"/>
    <cellStyle name="SAPBEXHLevel1X 5 4 3 5 2" xfId="44794"/>
    <cellStyle name="SAPBEXHLevel1X 5 4 3 6" xfId="44795"/>
    <cellStyle name="SAPBEXHLevel1X 5 4 4" xfId="44796"/>
    <cellStyle name="SAPBEXHLevel1X 5 4 4 2" xfId="44797"/>
    <cellStyle name="SAPBEXHLevel1X 5 4 4 2 2" xfId="44798"/>
    <cellStyle name="SAPBEXHLevel1X 5 4 4 3" xfId="44799"/>
    <cellStyle name="SAPBEXHLevel1X 5 4 5" xfId="44800"/>
    <cellStyle name="SAPBEXHLevel1X 5 4 5 2" xfId="44801"/>
    <cellStyle name="SAPBEXHLevel1X 5 4 5 2 2" xfId="44802"/>
    <cellStyle name="SAPBEXHLevel1X 5 4 5 3" xfId="44803"/>
    <cellStyle name="SAPBEXHLevel1X 5 4 6" xfId="44804"/>
    <cellStyle name="SAPBEXHLevel1X 5 4 6 2" xfId="44805"/>
    <cellStyle name="SAPBEXHLevel1X 5 4 7" xfId="44806"/>
    <cellStyle name="SAPBEXHLevel1X 5 4 7 2" xfId="44807"/>
    <cellStyle name="SAPBEXHLevel1X 5 4 8" xfId="44808"/>
    <cellStyle name="SAPBEXHLevel1X 5 4_Other Benefits Allocation %" xfId="44809"/>
    <cellStyle name="SAPBEXHLevel1X 5 5" xfId="44810"/>
    <cellStyle name="SAPBEXHLevel1X 5 5 2" xfId="44811"/>
    <cellStyle name="SAPBEXHLevel1X 5 5 2 2" xfId="44812"/>
    <cellStyle name="SAPBEXHLevel1X 5 5 2 3" xfId="44813"/>
    <cellStyle name="SAPBEXHLevel1X 5 5 3" xfId="44814"/>
    <cellStyle name="SAPBEXHLevel1X 5 5 4" xfId="44815"/>
    <cellStyle name="SAPBEXHLevel1X 5 6" xfId="44816"/>
    <cellStyle name="SAPBEXHLevel1X 5 6 2" xfId="44817"/>
    <cellStyle name="SAPBEXHLevel1X 5 6 2 2" xfId="44818"/>
    <cellStyle name="SAPBEXHLevel1X 5 6 2 3" xfId="44819"/>
    <cellStyle name="SAPBEXHLevel1X 5 6 3" xfId="44820"/>
    <cellStyle name="SAPBEXHLevel1X 5 6 4" xfId="44821"/>
    <cellStyle name="SAPBEXHLevel1X 5 7" xfId="44822"/>
    <cellStyle name="SAPBEXHLevel1X 5 7 2" xfId="44823"/>
    <cellStyle name="SAPBEXHLevel1X 5 7 3" xfId="44824"/>
    <cellStyle name="SAPBEXHLevel1X 5 8" xfId="44825"/>
    <cellStyle name="SAPBEXHLevel1X 5 9" xfId="44826"/>
    <cellStyle name="SAPBEXHLevel1X 5_401K Summary" xfId="44827"/>
    <cellStyle name="SAPBEXHLevel1X 6" xfId="44828"/>
    <cellStyle name="SAPBEXHLevel1X 6 10" xfId="63427"/>
    <cellStyle name="SAPBEXHLevel1X 6 2" xfId="44829"/>
    <cellStyle name="SAPBEXHLevel1X 6 2 2" xfId="44830"/>
    <cellStyle name="SAPBEXHLevel1X 6 2 2 2" xfId="44831"/>
    <cellStyle name="SAPBEXHLevel1X 6 2 2 2 2" xfId="44832"/>
    <cellStyle name="SAPBEXHLevel1X 6 2 2 2 2 2" xfId="44833"/>
    <cellStyle name="SAPBEXHLevel1X 6 2 2 2 2 2 2" xfId="44834"/>
    <cellStyle name="SAPBEXHLevel1X 6 2 2 2 2 3" xfId="44835"/>
    <cellStyle name="SAPBEXHLevel1X 6 2 2 2 3" xfId="44836"/>
    <cellStyle name="SAPBEXHLevel1X 6 2 2 2 3 2" xfId="44837"/>
    <cellStyle name="SAPBEXHLevel1X 6 2 2 2 3 2 2" xfId="44838"/>
    <cellStyle name="SAPBEXHLevel1X 6 2 2 2 3 3" xfId="44839"/>
    <cellStyle name="SAPBEXHLevel1X 6 2 2 2 4" xfId="44840"/>
    <cellStyle name="SAPBEXHLevel1X 6 2 2 2 4 2" xfId="44841"/>
    <cellStyle name="SAPBEXHLevel1X 6 2 2 2 5" xfId="44842"/>
    <cellStyle name="SAPBEXHLevel1X 6 2 2 2 5 2" xfId="44843"/>
    <cellStyle name="SAPBEXHLevel1X 6 2 2 2 6" xfId="44844"/>
    <cellStyle name="SAPBEXHLevel1X 6 2 2 3" xfId="44845"/>
    <cellStyle name="SAPBEXHLevel1X 6 2 2 3 2" xfId="44846"/>
    <cellStyle name="SAPBEXHLevel1X 6 2 2 3 2 2" xfId="44847"/>
    <cellStyle name="SAPBEXHLevel1X 6 2 2 3 2 2 2" xfId="44848"/>
    <cellStyle name="SAPBEXHLevel1X 6 2 2 3 2 3" xfId="44849"/>
    <cellStyle name="SAPBEXHLevel1X 6 2 2 3 3" xfId="44850"/>
    <cellStyle name="SAPBEXHLevel1X 6 2 2 3 3 2" xfId="44851"/>
    <cellStyle name="SAPBEXHLevel1X 6 2 2 3 3 2 2" xfId="44852"/>
    <cellStyle name="SAPBEXHLevel1X 6 2 2 3 3 3" xfId="44853"/>
    <cellStyle name="SAPBEXHLevel1X 6 2 2 3 4" xfId="44854"/>
    <cellStyle name="SAPBEXHLevel1X 6 2 2 3 4 2" xfId="44855"/>
    <cellStyle name="SAPBEXHLevel1X 6 2 2 3 5" xfId="44856"/>
    <cellStyle name="SAPBEXHLevel1X 6 2 2 3 5 2" xfId="44857"/>
    <cellStyle name="SAPBEXHLevel1X 6 2 2 3 6" xfId="44858"/>
    <cellStyle name="SAPBEXHLevel1X 6 2 2 4" xfId="44859"/>
    <cellStyle name="SAPBEXHLevel1X 6 2 2 4 2" xfId="44860"/>
    <cellStyle name="SAPBEXHLevel1X 6 2 2 4 2 2" xfId="44861"/>
    <cellStyle name="SAPBEXHLevel1X 6 2 2 4 3" xfId="44862"/>
    <cellStyle name="SAPBEXHLevel1X 6 2 2 5" xfId="44863"/>
    <cellStyle name="SAPBEXHLevel1X 6 2 2 5 2" xfId="44864"/>
    <cellStyle name="SAPBEXHLevel1X 6 2 2 5 2 2" xfId="44865"/>
    <cellStyle name="SAPBEXHLevel1X 6 2 2 5 3" xfId="44866"/>
    <cellStyle name="SAPBEXHLevel1X 6 2 2 6" xfId="44867"/>
    <cellStyle name="SAPBEXHLevel1X 6 2 2 6 2" xfId="44868"/>
    <cellStyle name="SAPBEXHLevel1X 6 2 2 7" xfId="44869"/>
    <cellStyle name="SAPBEXHLevel1X 6 2 2 7 2" xfId="44870"/>
    <cellStyle name="SAPBEXHLevel1X 6 2 2 8" xfId="44871"/>
    <cellStyle name="SAPBEXHLevel1X 6 2 2_Other Benefits Allocation %" xfId="44872"/>
    <cellStyle name="SAPBEXHLevel1X 6 2 3" xfId="44873"/>
    <cellStyle name="SAPBEXHLevel1X 6 2 3 2" xfId="44874"/>
    <cellStyle name="SAPBEXHLevel1X 6 2 3 2 2" xfId="44875"/>
    <cellStyle name="SAPBEXHLevel1X 6 2 3 3" xfId="44876"/>
    <cellStyle name="SAPBEXHLevel1X 6 2 4" xfId="44877"/>
    <cellStyle name="SAPBEXHLevel1X 6 2_Other Benefits Allocation %" xfId="44878"/>
    <cellStyle name="SAPBEXHLevel1X 6 3" xfId="44879"/>
    <cellStyle name="SAPBEXHLevel1X 6 3 2" xfId="44880"/>
    <cellStyle name="SAPBEXHLevel1X 6 3 2 2" xfId="44881"/>
    <cellStyle name="SAPBEXHLevel1X 6 3 2 2 2" xfId="44882"/>
    <cellStyle name="SAPBEXHLevel1X 6 3 2 2 2 2" xfId="44883"/>
    <cellStyle name="SAPBEXHLevel1X 6 3 2 2 2 2 2" xfId="44884"/>
    <cellStyle name="SAPBEXHLevel1X 6 3 2 2 2 3" xfId="44885"/>
    <cellStyle name="SAPBEXHLevel1X 6 3 2 2 3" xfId="44886"/>
    <cellStyle name="SAPBEXHLevel1X 6 3 2 2 3 2" xfId="44887"/>
    <cellStyle name="SAPBEXHLevel1X 6 3 2 2 3 2 2" xfId="44888"/>
    <cellStyle name="SAPBEXHLevel1X 6 3 2 2 3 3" xfId="44889"/>
    <cellStyle name="SAPBEXHLevel1X 6 3 2 2 4" xfId="44890"/>
    <cellStyle name="SAPBEXHLevel1X 6 3 2 2 4 2" xfId="44891"/>
    <cellStyle name="SAPBEXHLevel1X 6 3 2 2 5" xfId="44892"/>
    <cellStyle name="SAPBEXHLevel1X 6 3 2 2 5 2" xfId="44893"/>
    <cellStyle name="SAPBEXHLevel1X 6 3 2 2 6" xfId="44894"/>
    <cellStyle name="SAPBEXHLevel1X 6 3 2 3" xfId="44895"/>
    <cellStyle name="SAPBEXHLevel1X 6 3 2 3 2" xfId="44896"/>
    <cellStyle name="SAPBEXHLevel1X 6 3 2 3 2 2" xfId="44897"/>
    <cellStyle name="SAPBEXHLevel1X 6 3 2 3 2 2 2" xfId="44898"/>
    <cellStyle name="SAPBEXHLevel1X 6 3 2 3 2 3" xfId="44899"/>
    <cellStyle name="SAPBEXHLevel1X 6 3 2 3 3" xfId="44900"/>
    <cellStyle name="SAPBEXHLevel1X 6 3 2 3 3 2" xfId="44901"/>
    <cellStyle name="SAPBEXHLevel1X 6 3 2 3 3 2 2" xfId="44902"/>
    <cellStyle name="SAPBEXHLevel1X 6 3 2 3 3 3" xfId="44903"/>
    <cellStyle name="SAPBEXHLevel1X 6 3 2 3 4" xfId="44904"/>
    <cellStyle name="SAPBEXHLevel1X 6 3 2 3 4 2" xfId="44905"/>
    <cellStyle name="SAPBEXHLevel1X 6 3 2 3 5" xfId="44906"/>
    <cellStyle name="SAPBEXHLevel1X 6 3 2 3 5 2" xfId="44907"/>
    <cellStyle name="SAPBEXHLevel1X 6 3 2 3 6" xfId="44908"/>
    <cellStyle name="SAPBEXHLevel1X 6 3 2 4" xfId="44909"/>
    <cellStyle name="SAPBEXHLevel1X 6 3 2 4 2" xfId="44910"/>
    <cellStyle name="SAPBEXHLevel1X 6 3 2 4 2 2" xfId="44911"/>
    <cellStyle name="SAPBEXHLevel1X 6 3 2 4 3" xfId="44912"/>
    <cellStyle name="SAPBEXHLevel1X 6 3 2 5" xfId="44913"/>
    <cellStyle name="SAPBEXHLevel1X 6 3 2 5 2" xfId="44914"/>
    <cellStyle name="SAPBEXHLevel1X 6 3 2 5 2 2" xfId="44915"/>
    <cellStyle name="SAPBEXHLevel1X 6 3 2 5 3" xfId="44916"/>
    <cellStyle name="SAPBEXHLevel1X 6 3 2 6" xfId="44917"/>
    <cellStyle name="SAPBEXHLevel1X 6 3 2 6 2" xfId="44918"/>
    <cellStyle name="SAPBEXHLevel1X 6 3 2 7" xfId="44919"/>
    <cellStyle name="SAPBEXHLevel1X 6 3 2 7 2" xfId="44920"/>
    <cellStyle name="SAPBEXHLevel1X 6 3 2 8" xfId="44921"/>
    <cellStyle name="SAPBEXHLevel1X 6 3 2_Other Benefits Allocation %" xfId="44922"/>
    <cellStyle name="SAPBEXHLevel1X 6 3 3" xfId="44923"/>
    <cellStyle name="SAPBEXHLevel1X 6 3 3 2" xfId="44924"/>
    <cellStyle name="SAPBEXHLevel1X 6 3 3 2 2" xfId="44925"/>
    <cellStyle name="SAPBEXHLevel1X 6 3 3 3" xfId="44926"/>
    <cellStyle name="SAPBEXHLevel1X 6 3 4" xfId="44927"/>
    <cellStyle name="SAPBEXHLevel1X 6 3_Other Benefits Allocation %" xfId="44928"/>
    <cellStyle name="SAPBEXHLevel1X 6 4" xfId="44929"/>
    <cellStyle name="SAPBEXHLevel1X 6 4 2" xfId="44930"/>
    <cellStyle name="SAPBEXHLevel1X 6 4 2 2" xfId="44931"/>
    <cellStyle name="SAPBEXHLevel1X 6 4 2 2 2" xfId="44932"/>
    <cellStyle name="SAPBEXHLevel1X 6 4 2 2 2 2" xfId="44933"/>
    <cellStyle name="SAPBEXHLevel1X 6 4 2 2 3" xfId="44934"/>
    <cellStyle name="SAPBEXHLevel1X 6 4 2 3" xfId="44935"/>
    <cellStyle name="SAPBEXHLevel1X 6 4 2 3 2" xfId="44936"/>
    <cellStyle name="SAPBEXHLevel1X 6 4 2 3 2 2" xfId="44937"/>
    <cellStyle name="SAPBEXHLevel1X 6 4 2 3 3" xfId="44938"/>
    <cellStyle name="SAPBEXHLevel1X 6 4 2 4" xfId="44939"/>
    <cellStyle name="SAPBEXHLevel1X 6 4 2 4 2" xfId="44940"/>
    <cellStyle name="SAPBEXHLevel1X 6 4 2 5" xfId="44941"/>
    <cellStyle name="SAPBEXHLevel1X 6 4 2 5 2" xfId="44942"/>
    <cellStyle name="SAPBEXHLevel1X 6 4 2 6" xfId="44943"/>
    <cellStyle name="SAPBEXHLevel1X 6 4 3" xfId="44944"/>
    <cellStyle name="SAPBEXHLevel1X 6 4 3 2" xfId="44945"/>
    <cellStyle name="SAPBEXHLevel1X 6 4 3 2 2" xfId="44946"/>
    <cellStyle name="SAPBEXHLevel1X 6 4 3 2 2 2" xfId="44947"/>
    <cellStyle name="SAPBEXHLevel1X 6 4 3 2 3" xfId="44948"/>
    <cellStyle name="SAPBEXHLevel1X 6 4 3 3" xfId="44949"/>
    <cellStyle name="SAPBEXHLevel1X 6 4 3 3 2" xfId="44950"/>
    <cellStyle name="SAPBEXHLevel1X 6 4 3 3 2 2" xfId="44951"/>
    <cellStyle name="SAPBEXHLevel1X 6 4 3 3 3" xfId="44952"/>
    <cellStyle name="SAPBEXHLevel1X 6 4 3 4" xfId="44953"/>
    <cellStyle name="SAPBEXHLevel1X 6 4 3 4 2" xfId="44954"/>
    <cellStyle name="SAPBEXHLevel1X 6 4 3 5" xfId="44955"/>
    <cellStyle name="SAPBEXHLevel1X 6 4 3 5 2" xfId="44956"/>
    <cellStyle name="SAPBEXHLevel1X 6 4 3 6" xfId="44957"/>
    <cellStyle name="SAPBEXHLevel1X 6 4 4" xfId="44958"/>
    <cellStyle name="SAPBEXHLevel1X 6 4 4 2" xfId="44959"/>
    <cellStyle name="SAPBEXHLevel1X 6 4 4 2 2" xfId="44960"/>
    <cellStyle name="SAPBEXHLevel1X 6 4 4 3" xfId="44961"/>
    <cellStyle name="SAPBEXHLevel1X 6 4 5" xfId="44962"/>
    <cellStyle name="SAPBEXHLevel1X 6 4 5 2" xfId="44963"/>
    <cellStyle name="SAPBEXHLevel1X 6 4 5 2 2" xfId="44964"/>
    <cellStyle name="SAPBEXHLevel1X 6 4 5 3" xfId="44965"/>
    <cellStyle name="SAPBEXHLevel1X 6 4 6" xfId="44966"/>
    <cellStyle name="SAPBEXHLevel1X 6 4 6 2" xfId="44967"/>
    <cellStyle name="SAPBEXHLevel1X 6 4 7" xfId="44968"/>
    <cellStyle name="SAPBEXHLevel1X 6 4 7 2" xfId="44969"/>
    <cellStyle name="SAPBEXHLevel1X 6 4 8" xfId="44970"/>
    <cellStyle name="SAPBEXHLevel1X 6 4_Other Benefits Allocation %" xfId="44971"/>
    <cellStyle name="SAPBEXHLevel1X 6 5" xfId="44972"/>
    <cellStyle name="SAPBEXHLevel1X 6 5 2" xfId="44973"/>
    <cellStyle name="SAPBEXHLevel1X 6 5 2 2" xfId="44974"/>
    <cellStyle name="SAPBEXHLevel1X 6 5 2 3" xfId="44975"/>
    <cellStyle name="SAPBEXHLevel1X 6 5 3" xfId="44976"/>
    <cellStyle name="SAPBEXHLevel1X 6 5 4" xfId="44977"/>
    <cellStyle name="SAPBEXHLevel1X 6 6" xfId="44978"/>
    <cellStyle name="SAPBEXHLevel1X 6 6 2" xfId="44979"/>
    <cellStyle name="SAPBEXHLevel1X 6 6 2 2" xfId="44980"/>
    <cellStyle name="SAPBEXHLevel1X 6 6 2 3" xfId="44981"/>
    <cellStyle name="SAPBEXHLevel1X 6 6 3" xfId="44982"/>
    <cellStyle name="SAPBEXHLevel1X 6 6 4" xfId="44983"/>
    <cellStyle name="SAPBEXHLevel1X 6 7" xfId="44984"/>
    <cellStyle name="SAPBEXHLevel1X 6 7 2" xfId="44985"/>
    <cellStyle name="SAPBEXHLevel1X 6 7 3" xfId="44986"/>
    <cellStyle name="SAPBEXHLevel1X 6 8" xfId="44987"/>
    <cellStyle name="SAPBEXHLevel1X 6 9" xfId="44988"/>
    <cellStyle name="SAPBEXHLevel1X 6_401K Summary" xfId="44989"/>
    <cellStyle name="SAPBEXHLevel1X 7" xfId="44990"/>
    <cellStyle name="SAPBEXHLevel1X 7 2" xfId="44991"/>
    <cellStyle name="SAPBEXHLevel1X 7 2 2" xfId="44992"/>
    <cellStyle name="SAPBEXHLevel1X 7 2 2 2" xfId="44993"/>
    <cellStyle name="SAPBEXHLevel1X 7 2 2 2 2" xfId="44994"/>
    <cellStyle name="SAPBEXHLevel1X 7 2 2 2 2 2" xfId="44995"/>
    <cellStyle name="SAPBEXHLevel1X 7 2 2 2 3" xfId="44996"/>
    <cellStyle name="SAPBEXHLevel1X 7 2 2 3" xfId="44997"/>
    <cellStyle name="SAPBEXHLevel1X 7 2 2 3 2" xfId="44998"/>
    <cellStyle name="SAPBEXHLevel1X 7 2 2 3 2 2" xfId="44999"/>
    <cellStyle name="SAPBEXHLevel1X 7 2 2 3 3" xfId="45000"/>
    <cellStyle name="SAPBEXHLevel1X 7 2 2 4" xfId="45001"/>
    <cellStyle name="SAPBEXHLevel1X 7 2 2 4 2" xfId="45002"/>
    <cellStyle name="SAPBEXHLevel1X 7 2 2 5" xfId="45003"/>
    <cellStyle name="SAPBEXHLevel1X 7 2 2 5 2" xfId="45004"/>
    <cellStyle name="SAPBEXHLevel1X 7 2 2 6" xfId="45005"/>
    <cellStyle name="SAPBEXHLevel1X 7 2 3" xfId="45006"/>
    <cellStyle name="SAPBEXHLevel1X 7 2 3 2" xfId="45007"/>
    <cellStyle name="SAPBEXHLevel1X 7 2 3 2 2" xfId="45008"/>
    <cellStyle name="SAPBEXHLevel1X 7 2 3 2 2 2" xfId="45009"/>
    <cellStyle name="SAPBEXHLevel1X 7 2 3 2 3" xfId="45010"/>
    <cellStyle name="SAPBEXHLevel1X 7 2 3 3" xfId="45011"/>
    <cellStyle name="SAPBEXHLevel1X 7 2 3 3 2" xfId="45012"/>
    <cellStyle name="SAPBEXHLevel1X 7 2 3 3 2 2" xfId="45013"/>
    <cellStyle name="SAPBEXHLevel1X 7 2 3 3 3" xfId="45014"/>
    <cellStyle name="SAPBEXHLevel1X 7 2 3 4" xfId="45015"/>
    <cellStyle name="SAPBEXHLevel1X 7 2 3 4 2" xfId="45016"/>
    <cellStyle name="SAPBEXHLevel1X 7 2 3 5" xfId="45017"/>
    <cellStyle name="SAPBEXHLevel1X 7 2 3 5 2" xfId="45018"/>
    <cellStyle name="SAPBEXHLevel1X 7 2 3 6" xfId="45019"/>
    <cellStyle name="SAPBEXHLevel1X 7 2 4" xfId="45020"/>
    <cellStyle name="SAPBEXHLevel1X 7 2 4 2" xfId="45021"/>
    <cellStyle name="SAPBEXHLevel1X 7 2 4 2 2" xfId="45022"/>
    <cellStyle name="SAPBEXHLevel1X 7 2 4 3" xfId="45023"/>
    <cellStyle name="SAPBEXHLevel1X 7 2 5" xfId="45024"/>
    <cellStyle name="SAPBEXHLevel1X 7 2 5 2" xfId="45025"/>
    <cellStyle name="SAPBEXHLevel1X 7 2 5 2 2" xfId="45026"/>
    <cellStyle name="SAPBEXHLevel1X 7 2 5 3" xfId="45027"/>
    <cellStyle name="SAPBEXHLevel1X 7 2 6" xfId="45028"/>
    <cellStyle name="SAPBEXHLevel1X 7 2 6 2" xfId="45029"/>
    <cellStyle name="SAPBEXHLevel1X 7 2 7" xfId="45030"/>
    <cellStyle name="SAPBEXHLevel1X 7 2 7 2" xfId="45031"/>
    <cellStyle name="SAPBEXHLevel1X 7 2 8" xfId="45032"/>
    <cellStyle name="SAPBEXHLevel1X 7 2_Other Benefits Allocation %" xfId="45033"/>
    <cellStyle name="SAPBEXHLevel1X 7 3" xfId="45034"/>
    <cellStyle name="SAPBEXHLevel1X 7 3 2" xfId="45035"/>
    <cellStyle name="SAPBEXHLevel1X 7 3 2 2" xfId="45036"/>
    <cellStyle name="SAPBEXHLevel1X 7 3 3" xfId="45037"/>
    <cellStyle name="SAPBEXHLevel1X 7 4" xfId="45038"/>
    <cellStyle name="SAPBEXHLevel1X 7_Other Benefits Allocation %" xfId="45039"/>
    <cellStyle name="SAPBEXHLevel1X 8" xfId="45040"/>
    <cellStyle name="SAPBEXHLevel1X 8 2" xfId="45041"/>
    <cellStyle name="SAPBEXHLevel1X 8 2 2" xfId="45042"/>
    <cellStyle name="SAPBEXHLevel1X 8 2 2 2" xfId="45043"/>
    <cellStyle name="SAPBEXHLevel1X 8 2 2 2 2" xfId="45044"/>
    <cellStyle name="SAPBEXHLevel1X 8 2 2 2 2 2" xfId="45045"/>
    <cellStyle name="SAPBEXHLevel1X 8 2 2 2 3" xfId="45046"/>
    <cellStyle name="SAPBEXHLevel1X 8 2 2 3" xfId="45047"/>
    <cellStyle name="SAPBEXHLevel1X 8 2 2 3 2" xfId="45048"/>
    <cellStyle name="SAPBEXHLevel1X 8 2 2 3 2 2" xfId="45049"/>
    <cellStyle name="SAPBEXHLevel1X 8 2 2 3 3" xfId="45050"/>
    <cellStyle name="SAPBEXHLevel1X 8 2 2 4" xfId="45051"/>
    <cellStyle name="SAPBEXHLevel1X 8 2 2 4 2" xfId="45052"/>
    <cellStyle name="SAPBEXHLevel1X 8 2 2 5" xfId="45053"/>
    <cellStyle name="SAPBEXHLevel1X 8 2 2 5 2" xfId="45054"/>
    <cellStyle name="SAPBEXHLevel1X 8 2 2 6" xfId="45055"/>
    <cellStyle name="SAPBEXHLevel1X 8 2 3" xfId="45056"/>
    <cellStyle name="SAPBEXHLevel1X 8 2 3 2" xfId="45057"/>
    <cellStyle name="SAPBEXHLevel1X 8 2 3 2 2" xfId="45058"/>
    <cellStyle name="SAPBEXHLevel1X 8 2 3 2 2 2" xfId="45059"/>
    <cellStyle name="SAPBEXHLevel1X 8 2 3 2 3" xfId="45060"/>
    <cellStyle name="SAPBEXHLevel1X 8 2 3 3" xfId="45061"/>
    <cellStyle name="SAPBEXHLevel1X 8 2 3 3 2" xfId="45062"/>
    <cellStyle name="SAPBEXHLevel1X 8 2 3 3 2 2" xfId="45063"/>
    <cellStyle name="SAPBEXHLevel1X 8 2 3 3 3" xfId="45064"/>
    <cellStyle name="SAPBEXHLevel1X 8 2 3 4" xfId="45065"/>
    <cellStyle name="SAPBEXHLevel1X 8 2 3 4 2" xfId="45066"/>
    <cellStyle name="SAPBEXHLevel1X 8 2 3 5" xfId="45067"/>
    <cellStyle name="SAPBEXHLevel1X 8 2 3 5 2" xfId="45068"/>
    <cellStyle name="SAPBEXHLevel1X 8 2 3 6" xfId="45069"/>
    <cellStyle name="SAPBEXHLevel1X 8 2 4" xfId="45070"/>
    <cellStyle name="SAPBEXHLevel1X 8 2 4 2" xfId="45071"/>
    <cellStyle name="SAPBEXHLevel1X 8 2 4 2 2" xfId="45072"/>
    <cellStyle name="SAPBEXHLevel1X 8 2 4 3" xfId="45073"/>
    <cellStyle name="SAPBEXHLevel1X 8 2 5" xfId="45074"/>
    <cellStyle name="SAPBEXHLevel1X 8 2 5 2" xfId="45075"/>
    <cellStyle name="SAPBEXHLevel1X 8 2 5 2 2" xfId="45076"/>
    <cellStyle name="SAPBEXHLevel1X 8 2 5 3" xfId="45077"/>
    <cellStyle name="SAPBEXHLevel1X 8 2 6" xfId="45078"/>
    <cellStyle name="SAPBEXHLevel1X 8 2 6 2" xfId="45079"/>
    <cellStyle name="SAPBEXHLevel1X 8 2 7" xfId="45080"/>
    <cellStyle name="SAPBEXHLevel1X 8 2 7 2" xfId="45081"/>
    <cellStyle name="SAPBEXHLevel1X 8 2 8" xfId="45082"/>
    <cellStyle name="SAPBEXHLevel1X 8 2_Other Benefits Allocation %" xfId="45083"/>
    <cellStyle name="SAPBEXHLevel1X 8 3" xfId="45084"/>
    <cellStyle name="SAPBEXHLevel1X 8 3 2" xfId="45085"/>
    <cellStyle name="SAPBEXHLevel1X 8 3 2 2" xfId="45086"/>
    <cellStyle name="SAPBEXHLevel1X 8 3 3" xfId="45087"/>
    <cellStyle name="SAPBEXHLevel1X 8 4" xfId="45088"/>
    <cellStyle name="SAPBEXHLevel1X 8_Other Benefits Allocation %" xfId="45089"/>
    <cellStyle name="SAPBEXHLevel1X 9" xfId="45090"/>
    <cellStyle name="SAPBEXHLevel1X 9 2" xfId="45091"/>
    <cellStyle name="SAPBEXHLevel1X 9 2 2" xfId="45092"/>
    <cellStyle name="SAPBEXHLevel1X 9 2 2 2" xfId="45093"/>
    <cellStyle name="SAPBEXHLevel1X 9 2 2 2 2" xfId="45094"/>
    <cellStyle name="SAPBEXHLevel1X 9 2 2 3" xfId="45095"/>
    <cellStyle name="SAPBEXHLevel1X 9 2 3" xfId="45096"/>
    <cellStyle name="SAPBEXHLevel1X 9 2 3 2" xfId="45097"/>
    <cellStyle name="SAPBEXHLevel1X 9 2 3 2 2" xfId="45098"/>
    <cellStyle name="SAPBEXHLevel1X 9 2 3 3" xfId="45099"/>
    <cellStyle name="SAPBEXHLevel1X 9 2 4" xfId="45100"/>
    <cellStyle name="SAPBEXHLevel1X 9 2 4 2" xfId="45101"/>
    <cellStyle name="SAPBEXHLevel1X 9 2 5" xfId="45102"/>
    <cellStyle name="SAPBEXHLevel1X 9 2 5 2" xfId="45103"/>
    <cellStyle name="SAPBEXHLevel1X 9 2 6" xfId="45104"/>
    <cellStyle name="SAPBEXHLevel1X 9 3" xfId="45105"/>
    <cellStyle name="SAPBEXHLevel1X 9 3 2" xfId="45106"/>
    <cellStyle name="SAPBEXHLevel1X 9 3 2 2" xfId="45107"/>
    <cellStyle name="SAPBEXHLevel1X 9 3 2 2 2" xfId="45108"/>
    <cellStyle name="SAPBEXHLevel1X 9 3 2 3" xfId="45109"/>
    <cellStyle name="SAPBEXHLevel1X 9 3 3" xfId="45110"/>
    <cellStyle name="SAPBEXHLevel1X 9 3 3 2" xfId="45111"/>
    <cellStyle name="SAPBEXHLevel1X 9 3 3 2 2" xfId="45112"/>
    <cellStyle name="SAPBEXHLevel1X 9 3 3 3" xfId="45113"/>
    <cellStyle name="SAPBEXHLevel1X 9 3 4" xfId="45114"/>
    <cellStyle name="SAPBEXHLevel1X 9 3 4 2" xfId="45115"/>
    <cellStyle name="SAPBEXHLevel1X 9 3 5" xfId="45116"/>
    <cellStyle name="SAPBEXHLevel1X 9 3 5 2" xfId="45117"/>
    <cellStyle name="SAPBEXHLevel1X 9 3 6" xfId="45118"/>
    <cellStyle name="SAPBEXHLevel1X 9 4" xfId="45119"/>
    <cellStyle name="SAPBEXHLevel1X 9 4 2" xfId="45120"/>
    <cellStyle name="SAPBEXHLevel1X 9 4 2 2" xfId="45121"/>
    <cellStyle name="SAPBEXHLevel1X 9 4 2 2 2" xfId="45122"/>
    <cellStyle name="SAPBEXHLevel1X 9 4 2 3" xfId="45123"/>
    <cellStyle name="SAPBEXHLevel1X 9 4 3" xfId="45124"/>
    <cellStyle name="SAPBEXHLevel1X 9 4 3 2" xfId="45125"/>
    <cellStyle name="SAPBEXHLevel1X 9 4 3 2 2" xfId="45126"/>
    <cellStyle name="SAPBEXHLevel1X 9 4 3 3" xfId="45127"/>
    <cellStyle name="SAPBEXHLevel1X 9 4 4" xfId="45128"/>
    <cellStyle name="SAPBEXHLevel1X 9 4 4 2" xfId="45129"/>
    <cellStyle name="SAPBEXHLevel1X 9 4 5" xfId="45130"/>
    <cellStyle name="SAPBEXHLevel1X 9 4 5 2" xfId="45131"/>
    <cellStyle name="SAPBEXHLevel1X 9 4 6" xfId="45132"/>
    <cellStyle name="SAPBEXHLevel1X 9 5" xfId="45133"/>
    <cellStyle name="SAPBEXHLevel1X 9 5 2" xfId="45134"/>
    <cellStyle name="SAPBEXHLevel1X 9 5 2 2" xfId="45135"/>
    <cellStyle name="SAPBEXHLevel1X 9 5 3" xfId="45136"/>
    <cellStyle name="SAPBEXHLevel1X 9 6" xfId="45137"/>
    <cellStyle name="SAPBEXHLevel1X 9_Other Benefits Allocation %" xfId="45138"/>
    <cellStyle name="SAPBEXHLevel1X_2015 WV1 (as of May 2015)" xfId="45139"/>
    <cellStyle name="SAPBEXHLevel2" xfId="45140"/>
    <cellStyle name="SAPBEXHLevel2 10" xfId="45141"/>
    <cellStyle name="SAPBEXHLevel2 10 2" xfId="45142"/>
    <cellStyle name="SAPBEXHLevel2 10 2 2" xfId="45143"/>
    <cellStyle name="SAPBEXHLevel2 10 2 2 2" xfId="45144"/>
    <cellStyle name="SAPBEXHLevel2 10 2 2 2 2" xfId="45145"/>
    <cellStyle name="SAPBEXHLevel2 10 2 2 3" xfId="45146"/>
    <cellStyle name="SAPBEXHLevel2 10 2 3" xfId="45147"/>
    <cellStyle name="SAPBEXHLevel2 10 2 3 2" xfId="45148"/>
    <cellStyle name="SAPBEXHLevel2 10 2 3 2 2" xfId="45149"/>
    <cellStyle name="SAPBEXHLevel2 10 2 3 3" xfId="45150"/>
    <cellStyle name="SAPBEXHLevel2 10 2 4" xfId="45151"/>
    <cellStyle name="SAPBEXHLevel2 10 2 4 2" xfId="45152"/>
    <cellStyle name="SAPBEXHLevel2 10 2 5" xfId="45153"/>
    <cellStyle name="SAPBEXHLevel2 10 2 5 2" xfId="45154"/>
    <cellStyle name="SAPBEXHLevel2 10 2 6" xfId="45155"/>
    <cellStyle name="SAPBEXHLevel2 10 3" xfId="45156"/>
    <cellStyle name="SAPBEXHLevel2 10 3 2" xfId="45157"/>
    <cellStyle name="SAPBEXHLevel2 10 3 2 2" xfId="45158"/>
    <cellStyle name="SAPBEXHLevel2 10 3 2 2 2" xfId="45159"/>
    <cellStyle name="SAPBEXHLevel2 10 3 2 3" xfId="45160"/>
    <cellStyle name="SAPBEXHLevel2 10 3 3" xfId="45161"/>
    <cellStyle name="SAPBEXHLevel2 10 3 3 2" xfId="45162"/>
    <cellStyle name="SAPBEXHLevel2 10 3 3 2 2" xfId="45163"/>
    <cellStyle name="SAPBEXHLevel2 10 3 3 3" xfId="45164"/>
    <cellStyle name="SAPBEXHLevel2 10 3 4" xfId="45165"/>
    <cellStyle name="SAPBEXHLevel2 10 3 4 2" xfId="45166"/>
    <cellStyle name="SAPBEXHLevel2 10 3 5" xfId="45167"/>
    <cellStyle name="SAPBEXHLevel2 10 3 5 2" xfId="45168"/>
    <cellStyle name="SAPBEXHLevel2 10 3 6" xfId="45169"/>
    <cellStyle name="SAPBEXHLevel2 10 4" xfId="45170"/>
    <cellStyle name="SAPBEXHLevel2 10 4 2" xfId="45171"/>
    <cellStyle name="SAPBEXHLevel2 10 4 2 2" xfId="45172"/>
    <cellStyle name="SAPBEXHLevel2 10 4 2 2 2" xfId="45173"/>
    <cellStyle name="SAPBEXHLevel2 10 4 2 3" xfId="45174"/>
    <cellStyle name="SAPBEXHLevel2 10 4 3" xfId="45175"/>
    <cellStyle name="SAPBEXHLevel2 10 4 3 2" xfId="45176"/>
    <cellStyle name="SAPBEXHLevel2 10 4 3 2 2" xfId="45177"/>
    <cellStyle name="SAPBEXHLevel2 10 4 3 3" xfId="45178"/>
    <cellStyle name="SAPBEXHLevel2 10 4 4" xfId="45179"/>
    <cellStyle name="SAPBEXHLevel2 10 4 4 2" xfId="45180"/>
    <cellStyle name="SAPBEXHLevel2 10 4 5" xfId="45181"/>
    <cellStyle name="SAPBEXHLevel2 10 4 5 2" xfId="45182"/>
    <cellStyle name="SAPBEXHLevel2 10 4 6" xfId="45183"/>
    <cellStyle name="SAPBEXHLevel2 10 5" xfId="45184"/>
    <cellStyle name="SAPBEXHLevel2 10 5 2" xfId="45185"/>
    <cellStyle name="SAPBEXHLevel2 10 5 2 2" xfId="45186"/>
    <cellStyle name="SAPBEXHLevel2 10 5 3" xfId="45187"/>
    <cellStyle name="SAPBEXHLevel2 10 6" xfId="45188"/>
    <cellStyle name="SAPBEXHLevel2 10_Other Benefits Allocation %" xfId="45189"/>
    <cellStyle name="SAPBEXHLevel2 11" xfId="45190"/>
    <cellStyle name="SAPBEXHLevel2 11 2" xfId="45191"/>
    <cellStyle name="SAPBEXHLevel2 11 2 2" xfId="45192"/>
    <cellStyle name="SAPBEXHLevel2 11 2 2 2" xfId="45193"/>
    <cellStyle name="SAPBEXHLevel2 11 2 2 2 2" xfId="45194"/>
    <cellStyle name="SAPBEXHLevel2 11 2 2 3" xfId="45195"/>
    <cellStyle name="SAPBEXHLevel2 11 2 3" xfId="45196"/>
    <cellStyle name="SAPBEXHLevel2 11 2 3 2" xfId="45197"/>
    <cellStyle name="SAPBEXHLevel2 11 2 3 2 2" xfId="45198"/>
    <cellStyle name="SAPBEXHLevel2 11 2 3 3" xfId="45199"/>
    <cellStyle name="SAPBEXHLevel2 11 2 4" xfId="45200"/>
    <cellStyle name="SAPBEXHLevel2 11 2 4 2" xfId="45201"/>
    <cellStyle name="SAPBEXHLevel2 11 2 5" xfId="45202"/>
    <cellStyle name="SAPBEXHLevel2 11 2 5 2" xfId="45203"/>
    <cellStyle name="SAPBEXHLevel2 11 2 6" xfId="45204"/>
    <cellStyle name="SAPBEXHLevel2 11 3" xfId="45205"/>
    <cellStyle name="SAPBEXHLevel2 11 3 2" xfId="45206"/>
    <cellStyle name="SAPBEXHLevel2 11 3 2 2" xfId="45207"/>
    <cellStyle name="SAPBEXHLevel2 11 3 2 2 2" xfId="45208"/>
    <cellStyle name="SAPBEXHLevel2 11 3 2 3" xfId="45209"/>
    <cellStyle name="SAPBEXHLevel2 11 3 3" xfId="45210"/>
    <cellStyle name="SAPBEXHLevel2 11 3 3 2" xfId="45211"/>
    <cellStyle name="SAPBEXHLevel2 11 3 3 2 2" xfId="45212"/>
    <cellStyle name="SAPBEXHLevel2 11 3 3 3" xfId="45213"/>
    <cellStyle name="SAPBEXHLevel2 11 3 4" xfId="45214"/>
    <cellStyle name="SAPBEXHLevel2 11 3 4 2" xfId="45215"/>
    <cellStyle name="SAPBEXHLevel2 11 3 5" xfId="45216"/>
    <cellStyle name="SAPBEXHLevel2 11 3 5 2" xfId="45217"/>
    <cellStyle name="SAPBEXHLevel2 11 3 6" xfId="45218"/>
    <cellStyle name="SAPBEXHLevel2 11 4" xfId="45219"/>
    <cellStyle name="SAPBEXHLevel2 11 4 2" xfId="45220"/>
    <cellStyle name="SAPBEXHLevel2 11 4 2 2" xfId="45221"/>
    <cellStyle name="SAPBEXHLevel2 11 4 2 2 2" xfId="45222"/>
    <cellStyle name="SAPBEXHLevel2 11 4 2 3" xfId="45223"/>
    <cellStyle name="SAPBEXHLevel2 11 4 3" xfId="45224"/>
    <cellStyle name="SAPBEXHLevel2 11 4 3 2" xfId="45225"/>
    <cellStyle name="SAPBEXHLevel2 11 4 3 2 2" xfId="45226"/>
    <cellStyle name="SAPBEXHLevel2 11 4 3 3" xfId="45227"/>
    <cellStyle name="SAPBEXHLevel2 11 4 4" xfId="45228"/>
    <cellStyle name="SAPBEXHLevel2 11 4 4 2" xfId="45229"/>
    <cellStyle name="SAPBEXHLevel2 11 4 5" xfId="45230"/>
    <cellStyle name="SAPBEXHLevel2 11 4 5 2" xfId="45231"/>
    <cellStyle name="SAPBEXHLevel2 11 4 6" xfId="45232"/>
    <cellStyle name="SAPBEXHLevel2 11 5" xfId="45233"/>
    <cellStyle name="SAPBEXHLevel2 11 5 2" xfId="45234"/>
    <cellStyle name="SAPBEXHLevel2 11 5 2 2" xfId="45235"/>
    <cellStyle name="SAPBEXHLevel2 11 5 3" xfId="45236"/>
    <cellStyle name="SAPBEXHLevel2 11 6" xfId="45237"/>
    <cellStyle name="SAPBEXHLevel2 11_Other Benefits Allocation %" xfId="45238"/>
    <cellStyle name="SAPBEXHLevel2 12" xfId="45239"/>
    <cellStyle name="SAPBEXHLevel2 12 2" xfId="45240"/>
    <cellStyle name="SAPBEXHLevel2 12 3" xfId="45241"/>
    <cellStyle name="SAPBEXHLevel2 12_Other Benefits Allocation %" xfId="45242"/>
    <cellStyle name="SAPBEXHLevel2 13" xfId="45243"/>
    <cellStyle name="SAPBEXHLevel2 13 2" xfId="45244"/>
    <cellStyle name="SAPBEXHLevel2 13 2 2" xfId="45245"/>
    <cellStyle name="SAPBEXHLevel2 13 2 2 2" xfId="45246"/>
    <cellStyle name="SAPBEXHLevel2 13 2 2 2 2" xfId="45247"/>
    <cellStyle name="SAPBEXHLevel2 13 2 2 3" xfId="45248"/>
    <cellStyle name="SAPBEXHLevel2 13 2 3" xfId="45249"/>
    <cellStyle name="SAPBEXHLevel2 13 2 3 2" xfId="45250"/>
    <cellStyle name="SAPBEXHLevel2 13 2 3 2 2" xfId="45251"/>
    <cellStyle name="SAPBEXHLevel2 13 2 3 3" xfId="45252"/>
    <cellStyle name="SAPBEXHLevel2 13 2 4" xfId="45253"/>
    <cellStyle name="SAPBEXHLevel2 13 2 4 2" xfId="45254"/>
    <cellStyle name="SAPBEXHLevel2 13 2 5" xfId="45255"/>
    <cellStyle name="SAPBEXHLevel2 13 2 5 2" xfId="45256"/>
    <cellStyle name="SAPBEXHLevel2 13 2 6" xfId="45257"/>
    <cellStyle name="SAPBEXHLevel2 13 3" xfId="45258"/>
    <cellStyle name="SAPBEXHLevel2 13 3 2" xfId="45259"/>
    <cellStyle name="SAPBEXHLevel2 13 3 2 2" xfId="45260"/>
    <cellStyle name="SAPBEXHLevel2 13 3 2 2 2" xfId="45261"/>
    <cellStyle name="SAPBEXHLevel2 13 3 2 3" xfId="45262"/>
    <cellStyle name="SAPBEXHLevel2 13 3 3" xfId="45263"/>
    <cellStyle name="SAPBEXHLevel2 13 3 3 2" xfId="45264"/>
    <cellStyle name="SAPBEXHLevel2 13 3 3 2 2" xfId="45265"/>
    <cellStyle name="SAPBEXHLevel2 13 3 3 3" xfId="45266"/>
    <cellStyle name="SAPBEXHLevel2 13 3 4" xfId="45267"/>
    <cellStyle name="SAPBEXHLevel2 13 3 4 2" xfId="45268"/>
    <cellStyle name="SAPBEXHLevel2 13 3 5" xfId="45269"/>
    <cellStyle name="SAPBEXHLevel2 13 3 5 2" xfId="45270"/>
    <cellStyle name="SAPBEXHLevel2 13 3 6" xfId="45271"/>
    <cellStyle name="SAPBEXHLevel2 13 4" xfId="45272"/>
    <cellStyle name="SAPBEXHLevel2 13 4 2" xfId="45273"/>
    <cellStyle name="SAPBEXHLevel2 13 4 2 2" xfId="45274"/>
    <cellStyle name="SAPBEXHLevel2 13 4 3" xfId="45275"/>
    <cellStyle name="SAPBEXHLevel2 13 5" xfId="45276"/>
    <cellStyle name="SAPBEXHLevel2 13 5 2" xfId="45277"/>
    <cellStyle name="SAPBEXHLevel2 13 5 2 2" xfId="45278"/>
    <cellStyle name="SAPBEXHLevel2 13 5 3" xfId="45279"/>
    <cellStyle name="SAPBEXHLevel2 13 6" xfId="45280"/>
    <cellStyle name="SAPBEXHLevel2 13 6 2" xfId="45281"/>
    <cellStyle name="SAPBEXHLevel2 13 7" xfId="45282"/>
    <cellStyle name="SAPBEXHLevel2 13 7 2" xfId="45283"/>
    <cellStyle name="SAPBEXHLevel2 13 8" xfId="45284"/>
    <cellStyle name="SAPBEXHLevel2 13_Other Benefits Allocation %" xfId="45285"/>
    <cellStyle name="SAPBEXHLevel2 14" xfId="45286"/>
    <cellStyle name="SAPBEXHLevel2 14 2" xfId="45287"/>
    <cellStyle name="SAPBEXHLevel2 14 2 2" xfId="45288"/>
    <cellStyle name="SAPBEXHLevel2 14 3" xfId="45289"/>
    <cellStyle name="SAPBEXHLevel2 15" xfId="45290"/>
    <cellStyle name="SAPBEXHLevel2 15 2" xfId="45291"/>
    <cellStyle name="SAPBEXHLevel2 15 2 2" xfId="45292"/>
    <cellStyle name="SAPBEXHLevel2 15 3" xfId="45293"/>
    <cellStyle name="SAPBEXHLevel2 16" xfId="45294"/>
    <cellStyle name="SAPBEXHLevel2 16 2" xfId="45295"/>
    <cellStyle name="SAPBEXHLevel2 16 2 2" xfId="45296"/>
    <cellStyle name="SAPBEXHLevel2 16 3" xfId="45297"/>
    <cellStyle name="SAPBEXHLevel2 17" xfId="45298"/>
    <cellStyle name="SAPBEXHLevel2 17 2" xfId="45299"/>
    <cellStyle name="SAPBEXHLevel2 17 2 2" xfId="45300"/>
    <cellStyle name="SAPBEXHLevel2 17 3" xfId="45301"/>
    <cellStyle name="SAPBEXHLevel2 18" xfId="45302"/>
    <cellStyle name="SAPBEXHLevel2 18 2" xfId="45303"/>
    <cellStyle name="SAPBEXHLevel2 18 2 2" xfId="45304"/>
    <cellStyle name="SAPBEXHLevel2 18 3" xfId="45305"/>
    <cellStyle name="SAPBEXHLevel2 19" xfId="45306"/>
    <cellStyle name="SAPBEXHLevel2 19 2" xfId="45307"/>
    <cellStyle name="SAPBEXHLevel2 19 2 2" xfId="45308"/>
    <cellStyle name="SAPBEXHLevel2 19 3" xfId="45309"/>
    <cellStyle name="SAPBEXHLevel2 2" xfId="45310"/>
    <cellStyle name="SAPBEXHLevel2 2 10" xfId="45311"/>
    <cellStyle name="SAPBEXHLevel2 2 10 2" xfId="45312"/>
    <cellStyle name="SAPBEXHLevel2 2 10 3" xfId="45313"/>
    <cellStyle name="SAPBEXHLevel2 2 11" xfId="45314"/>
    <cellStyle name="SAPBEXHLevel2 2 11 2" xfId="45315"/>
    <cellStyle name="SAPBEXHLevel2 2 11 2 2" xfId="45316"/>
    <cellStyle name="SAPBEXHLevel2 2 11 3" xfId="45317"/>
    <cellStyle name="SAPBEXHLevel2 2 12" xfId="45318"/>
    <cellStyle name="SAPBEXHLevel2 2 12 2" xfId="45319"/>
    <cellStyle name="SAPBEXHLevel2 2 12 2 2" xfId="45320"/>
    <cellStyle name="SAPBEXHLevel2 2 12 3" xfId="45321"/>
    <cellStyle name="SAPBEXHLevel2 2 13" xfId="45322"/>
    <cellStyle name="SAPBEXHLevel2 2 13 2" xfId="45323"/>
    <cellStyle name="SAPBEXHLevel2 2 13 3" xfId="45324"/>
    <cellStyle name="SAPBEXHLevel2 2 14" xfId="45325"/>
    <cellStyle name="SAPBEXHLevel2 2 14 2" xfId="45326"/>
    <cellStyle name="SAPBEXHLevel2 2 14 3" xfId="45327"/>
    <cellStyle name="SAPBEXHLevel2 2 15" xfId="45328"/>
    <cellStyle name="SAPBEXHLevel2 2 16" xfId="45329"/>
    <cellStyle name="SAPBEXHLevel2 2 17" xfId="63429"/>
    <cellStyle name="SAPBEXHLevel2 2 2" xfId="45330"/>
    <cellStyle name="SAPBEXHLevel2 2 2 10" xfId="45331"/>
    <cellStyle name="SAPBEXHLevel2 2 2 10 2" xfId="45332"/>
    <cellStyle name="SAPBEXHLevel2 2 2 10 2 2" xfId="45333"/>
    <cellStyle name="SAPBEXHLevel2 2 2 10 3" xfId="45334"/>
    <cellStyle name="SAPBEXHLevel2 2 2 11" xfId="45335"/>
    <cellStyle name="SAPBEXHLevel2 2 2 11 2" xfId="45336"/>
    <cellStyle name="SAPBEXHLevel2 2 2 11 2 2" xfId="45337"/>
    <cellStyle name="SAPBEXHLevel2 2 2 11 3" xfId="45338"/>
    <cellStyle name="SAPBEXHLevel2 2 2 12" xfId="45339"/>
    <cellStyle name="SAPBEXHLevel2 2 2 13" xfId="63430"/>
    <cellStyle name="SAPBEXHLevel2 2 2 2" xfId="45340"/>
    <cellStyle name="SAPBEXHLevel2 2 2 2 10" xfId="63431"/>
    <cellStyle name="SAPBEXHLevel2 2 2 2 2" xfId="45341"/>
    <cellStyle name="SAPBEXHLevel2 2 2 2 2 2" xfId="45342"/>
    <cellStyle name="SAPBEXHLevel2 2 2 2 2 2 2" xfId="45343"/>
    <cellStyle name="SAPBEXHLevel2 2 2 2 2 2 2 2" xfId="45344"/>
    <cellStyle name="SAPBEXHLevel2 2 2 2 2 2 3" xfId="45345"/>
    <cellStyle name="SAPBEXHLevel2 2 2 2 2 3" xfId="45346"/>
    <cellStyle name="SAPBEXHLevel2 2 2 2 2 3 2" xfId="45347"/>
    <cellStyle name="SAPBEXHLevel2 2 2 2 2 3 2 2" xfId="45348"/>
    <cellStyle name="SAPBEXHLevel2 2 2 2 2 3 3" xfId="45349"/>
    <cellStyle name="SAPBEXHLevel2 2 2 2 2 4" xfId="45350"/>
    <cellStyle name="SAPBEXHLevel2 2 2 2 2 4 2" xfId="45351"/>
    <cellStyle name="SAPBEXHLevel2 2 2 2 2 5" xfId="45352"/>
    <cellStyle name="SAPBEXHLevel2 2 2 2 2 5 2" xfId="45353"/>
    <cellStyle name="SAPBEXHLevel2 2 2 2 2 6" xfId="45354"/>
    <cellStyle name="SAPBEXHLevel2 2 2 2 3" xfId="45355"/>
    <cellStyle name="SAPBEXHLevel2 2 2 2 3 2" xfId="45356"/>
    <cellStyle name="SAPBEXHLevel2 2 2 2 3 2 2" xfId="45357"/>
    <cellStyle name="SAPBEXHLevel2 2 2 2 3 2 2 2" xfId="45358"/>
    <cellStyle name="SAPBEXHLevel2 2 2 2 3 2 3" xfId="45359"/>
    <cellStyle name="SAPBEXHLevel2 2 2 2 3 3" xfId="45360"/>
    <cellStyle name="SAPBEXHLevel2 2 2 2 3 3 2" xfId="45361"/>
    <cellStyle name="SAPBEXHLevel2 2 2 2 3 3 2 2" xfId="45362"/>
    <cellStyle name="SAPBEXHLevel2 2 2 2 3 3 3" xfId="45363"/>
    <cellStyle name="SAPBEXHLevel2 2 2 2 3 4" xfId="45364"/>
    <cellStyle name="SAPBEXHLevel2 2 2 2 3 4 2" xfId="45365"/>
    <cellStyle name="SAPBEXHLevel2 2 2 2 3 5" xfId="45366"/>
    <cellStyle name="SAPBEXHLevel2 2 2 2 3 5 2" xfId="45367"/>
    <cellStyle name="SAPBEXHLevel2 2 2 2 3 6" xfId="45368"/>
    <cellStyle name="SAPBEXHLevel2 2 2 2 4" xfId="45369"/>
    <cellStyle name="SAPBEXHLevel2 2 2 2 4 2" xfId="45370"/>
    <cellStyle name="SAPBEXHLevel2 2 2 2 4 2 2" xfId="45371"/>
    <cellStyle name="SAPBEXHLevel2 2 2 2 4 2 2 2" xfId="45372"/>
    <cellStyle name="SAPBEXHLevel2 2 2 2 4 2 3" xfId="45373"/>
    <cellStyle name="SAPBEXHLevel2 2 2 2 4 3" xfId="45374"/>
    <cellStyle name="SAPBEXHLevel2 2 2 2 4 3 2" xfId="45375"/>
    <cellStyle name="SAPBEXHLevel2 2 2 2 4 3 2 2" xfId="45376"/>
    <cellStyle name="SAPBEXHLevel2 2 2 2 4 3 3" xfId="45377"/>
    <cellStyle name="SAPBEXHLevel2 2 2 2 4 4" xfId="45378"/>
    <cellStyle name="SAPBEXHLevel2 2 2 2 4 4 2" xfId="45379"/>
    <cellStyle name="SAPBEXHLevel2 2 2 2 4 5" xfId="45380"/>
    <cellStyle name="SAPBEXHLevel2 2 2 2 4 5 2" xfId="45381"/>
    <cellStyle name="SAPBEXHLevel2 2 2 2 4 6" xfId="45382"/>
    <cellStyle name="SAPBEXHLevel2 2 2 2 5" xfId="45383"/>
    <cellStyle name="SAPBEXHLevel2 2 2 2 5 2" xfId="45384"/>
    <cellStyle name="SAPBEXHLevel2 2 2 2 5 2 2" xfId="45385"/>
    <cellStyle name="SAPBEXHLevel2 2 2 2 5 2 3" xfId="45386"/>
    <cellStyle name="SAPBEXHLevel2 2 2 2 5 3" xfId="45387"/>
    <cellStyle name="SAPBEXHLevel2 2 2 2 5 4" xfId="45388"/>
    <cellStyle name="SAPBEXHLevel2 2 2 2 6" xfId="45389"/>
    <cellStyle name="SAPBEXHLevel2 2 2 2 6 2" xfId="45390"/>
    <cellStyle name="SAPBEXHLevel2 2 2 2 6 2 2" xfId="45391"/>
    <cellStyle name="SAPBEXHLevel2 2 2 2 6 2 3" xfId="45392"/>
    <cellStyle name="SAPBEXHLevel2 2 2 2 6 3" xfId="45393"/>
    <cellStyle name="SAPBEXHLevel2 2 2 2 6 4" xfId="45394"/>
    <cellStyle name="SAPBEXHLevel2 2 2 2 7" xfId="45395"/>
    <cellStyle name="SAPBEXHLevel2 2 2 2 7 2" xfId="45396"/>
    <cellStyle name="SAPBEXHLevel2 2 2 2 7 3" xfId="45397"/>
    <cellStyle name="SAPBEXHLevel2 2 2 2 8" xfId="45398"/>
    <cellStyle name="SAPBEXHLevel2 2 2 2 9" xfId="45399"/>
    <cellStyle name="SAPBEXHLevel2 2 2 2_Other Benefits Allocation %" xfId="45400"/>
    <cellStyle name="SAPBEXHLevel2 2 2 3" xfId="45401"/>
    <cellStyle name="SAPBEXHLevel2 2 2 3 2" xfId="45402"/>
    <cellStyle name="SAPBEXHLevel2 2 2 3 2 2" xfId="45403"/>
    <cellStyle name="SAPBEXHLevel2 2 2 3 2 2 2" xfId="45404"/>
    <cellStyle name="SAPBEXHLevel2 2 2 3 2 2 2 2" xfId="45405"/>
    <cellStyle name="SAPBEXHLevel2 2 2 3 2 2 3" xfId="45406"/>
    <cellStyle name="SAPBEXHLevel2 2 2 3 2 3" xfId="45407"/>
    <cellStyle name="SAPBEXHLevel2 2 2 3 2 3 2" xfId="45408"/>
    <cellStyle name="SAPBEXHLevel2 2 2 3 2 3 2 2" xfId="45409"/>
    <cellStyle name="SAPBEXHLevel2 2 2 3 2 3 3" xfId="45410"/>
    <cellStyle name="SAPBEXHLevel2 2 2 3 2 4" xfId="45411"/>
    <cellStyle name="SAPBEXHLevel2 2 2 3 2 4 2" xfId="45412"/>
    <cellStyle name="SAPBEXHLevel2 2 2 3 2 5" xfId="45413"/>
    <cellStyle name="SAPBEXHLevel2 2 2 3 2 5 2" xfId="45414"/>
    <cellStyle name="SAPBEXHLevel2 2 2 3 2 6" xfId="45415"/>
    <cellStyle name="SAPBEXHLevel2 2 2 3 3" xfId="45416"/>
    <cellStyle name="SAPBEXHLevel2 2 2 3 3 2" xfId="45417"/>
    <cellStyle name="SAPBEXHLevel2 2 2 3 3 2 2" xfId="45418"/>
    <cellStyle name="SAPBEXHLevel2 2 2 3 3 2 2 2" xfId="45419"/>
    <cellStyle name="SAPBEXHLevel2 2 2 3 3 2 3" xfId="45420"/>
    <cellStyle name="SAPBEXHLevel2 2 2 3 3 3" xfId="45421"/>
    <cellStyle name="SAPBEXHLevel2 2 2 3 3 3 2" xfId="45422"/>
    <cellStyle name="SAPBEXHLevel2 2 2 3 3 3 2 2" xfId="45423"/>
    <cellStyle name="SAPBEXHLevel2 2 2 3 3 3 3" xfId="45424"/>
    <cellStyle name="SAPBEXHLevel2 2 2 3 3 4" xfId="45425"/>
    <cellStyle name="SAPBEXHLevel2 2 2 3 3 4 2" xfId="45426"/>
    <cellStyle name="SAPBEXHLevel2 2 2 3 3 5" xfId="45427"/>
    <cellStyle name="SAPBEXHLevel2 2 2 3 3 5 2" xfId="45428"/>
    <cellStyle name="SAPBEXHLevel2 2 2 3 3 6" xfId="45429"/>
    <cellStyle name="SAPBEXHLevel2 2 2 3 4" xfId="45430"/>
    <cellStyle name="SAPBEXHLevel2 2 2 3 4 2" xfId="45431"/>
    <cellStyle name="SAPBEXHLevel2 2 2 3 4 2 2" xfId="45432"/>
    <cellStyle name="SAPBEXHLevel2 2 2 3 4 2 3" xfId="45433"/>
    <cellStyle name="SAPBEXHLevel2 2 2 3 4 3" xfId="45434"/>
    <cellStyle name="SAPBEXHLevel2 2 2 3 4 4" xfId="45435"/>
    <cellStyle name="SAPBEXHLevel2 2 2 3 5" xfId="45436"/>
    <cellStyle name="SAPBEXHLevel2 2 2 3 5 2" xfId="45437"/>
    <cellStyle name="SAPBEXHLevel2 2 2 3 5 2 2" xfId="45438"/>
    <cellStyle name="SAPBEXHLevel2 2 2 3 5 2 3" xfId="45439"/>
    <cellStyle name="SAPBEXHLevel2 2 2 3 5 3" xfId="45440"/>
    <cellStyle name="SAPBEXHLevel2 2 2 3 5 4" xfId="45441"/>
    <cellStyle name="SAPBEXHLevel2 2 2 3 6" xfId="45442"/>
    <cellStyle name="SAPBEXHLevel2 2 2 3 6 2" xfId="45443"/>
    <cellStyle name="SAPBEXHLevel2 2 2 3 6 2 2" xfId="45444"/>
    <cellStyle name="SAPBEXHLevel2 2 2 3 6 2 3" xfId="45445"/>
    <cellStyle name="SAPBEXHLevel2 2 2 3 6 3" xfId="45446"/>
    <cellStyle name="SAPBEXHLevel2 2 2 3 6 4" xfId="45447"/>
    <cellStyle name="SAPBEXHLevel2 2 2 3 7" xfId="45448"/>
    <cellStyle name="SAPBEXHLevel2 2 2 3 7 2" xfId="45449"/>
    <cellStyle name="SAPBEXHLevel2 2 2 3 7 3" xfId="45450"/>
    <cellStyle name="SAPBEXHLevel2 2 2 3 8" xfId="45451"/>
    <cellStyle name="SAPBEXHLevel2 2 2 3 9" xfId="45452"/>
    <cellStyle name="SAPBEXHLevel2 2 2 3_Other Benefits Allocation %" xfId="45453"/>
    <cellStyle name="SAPBEXHLevel2 2 2 4" xfId="45454"/>
    <cellStyle name="SAPBEXHLevel2 2 2 4 2" xfId="45455"/>
    <cellStyle name="SAPBEXHLevel2 2 2 4 2 2" xfId="45456"/>
    <cellStyle name="SAPBEXHLevel2 2 2 4 2 2 2" xfId="45457"/>
    <cellStyle name="SAPBEXHLevel2 2 2 4 2 2 3" xfId="45458"/>
    <cellStyle name="SAPBEXHLevel2 2 2 4 2 3" xfId="45459"/>
    <cellStyle name="SAPBEXHLevel2 2 2 4 2 4" xfId="45460"/>
    <cellStyle name="SAPBEXHLevel2 2 2 4 3" xfId="45461"/>
    <cellStyle name="SAPBEXHLevel2 2 2 4 3 2" xfId="45462"/>
    <cellStyle name="SAPBEXHLevel2 2 2 4 3 2 2" xfId="45463"/>
    <cellStyle name="SAPBEXHLevel2 2 2 4 3 2 3" xfId="45464"/>
    <cellStyle name="SAPBEXHLevel2 2 2 4 3 3" xfId="45465"/>
    <cellStyle name="SAPBEXHLevel2 2 2 4 3 4" xfId="45466"/>
    <cellStyle name="SAPBEXHLevel2 2 2 4 4" xfId="45467"/>
    <cellStyle name="SAPBEXHLevel2 2 2 4 4 2" xfId="45468"/>
    <cellStyle name="SAPBEXHLevel2 2 2 4 4 2 2" xfId="45469"/>
    <cellStyle name="SAPBEXHLevel2 2 2 4 4 2 3" xfId="45470"/>
    <cellStyle name="SAPBEXHLevel2 2 2 4 4 3" xfId="45471"/>
    <cellStyle name="SAPBEXHLevel2 2 2 4 4 4" xfId="45472"/>
    <cellStyle name="SAPBEXHLevel2 2 2 4 5" xfId="45473"/>
    <cellStyle name="SAPBEXHLevel2 2 2 4 5 2" xfId="45474"/>
    <cellStyle name="SAPBEXHLevel2 2 2 4 5 2 2" xfId="45475"/>
    <cellStyle name="SAPBEXHLevel2 2 2 4 5 2 3" xfId="45476"/>
    <cellStyle name="SAPBEXHLevel2 2 2 4 5 3" xfId="45477"/>
    <cellStyle name="SAPBEXHLevel2 2 2 4 5 4" xfId="45478"/>
    <cellStyle name="SAPBEXHLevel2 2 2 4 6" xfId="45479"/>
    <cellStyle name="SAPBEXHLevel2 2 2 4 6 2" xfId="45480"/>
    <cellStyle name="SAPBEXHLevel2 2 2 4 6 2 2" xfId="45481"/>
    <cellStyle name="SAPBEXHLevel2 2 2 4 6 2 3" xfId="45482"/>
    <cellStyle name="SAPBEXHLevel2 2 2 4 6 3" xfId="45483"/>
    <cellStyle name="SAPBEXHLevel2 2 2 4 6 4" xfId="45484"/>
    <cellStyle name="SAPBEXHLevel2 2 2 4 7" xfId="45485"/>
    <cellStyle name="SAPBEXHLevel2 2 2 4 7 2" xfId="45486"/>
    <cellStyle name="SAPBEXHLevel2 2 2 4 7 3" xfId="45487"/>
    <cellStyle name="SAPBEXHLevel2 2 2 4 8" xfId="45488"/>
    <cellStyle name="SAPBEXHLevel2 2 2 4 9" xfId="45489"/>
    <cellStyle name="SAPBEXHLevel2 2 2 5" xfId="45490"/>
    <cellStyle name="SAPBEXHLevel2 2 2 5 2" xfId="45491"/>
    <cellStyle name="SAPBEXHLevel2 2 2 5 2 2" xfId="45492"/>
    <cellStyle name="SAPBEXHLevel2 2 2 5 2 3" xfId="45493"/>
    <cellStyle name="SAPBEXHLevel2 2 2 5 3" xfId="45494"/>
    <cellStyle name="SAPBEXHLevel2 2 2 5 4" xfId="45495"/>
    <cellStyle name="SAPBEXHLevel2 2 2 6" xfId="45496"/>
    <cellStyle name="SAPBEXHLevel2 2 2 6 2" xfId="45497"/>
    <cellStyle name="SAPBEXHLevel2 2 2 6 2 2" xfId="45498"/>
    <cellStyle name="SAPBEXHLevel2 2 2 6 2 3" xfId="45499"/>
    <cellStyle name="SAPBEXHLevel2 2 2 6 3" xfId="45500"/>
    <cellStyle name="SAPBEXHLevel2 2 2 6 4" xfId="45501"/>
    <cellStyle name="SAPBEXHLevel2 2 2 7" xfId="45502"/>
    <cellStyle name="SAPBEXHLevel2 2 2 7 2" xfId="45503"/>
    <cellStyle name="SAPBEXHLevel2 2 2 7 2 2" xfId="45504"/>
    <cellStyle name="SAPBEXHLevel2 2 2 7 2 3" xfId="45505"/>
    <cellStyle name="SAPBEXHLevel2 2 2 7 3" xfId="45506"/>
    <cellStyle name="SAPBEXHLevel2 2 2 7 4" xfId="45507"/>
    <cellStyle name="SAPBEXHLevel2 2 2 8" xfId="45508"/>
    <cellStyle name="SAPBEXHLevel2 2 2 8 2" xfId="45509"/>
    <cellStyle name="SAPBEXHLevel2 2 2 8 2 2" xfId="45510"/>
    <cellStyle name="SAPBEXHLevel2 2 2 8 2 3" xfId="45511"/>
    <cellStyle name="SAPBEXHLevel2 2 2 8 3" xfId="45512"/>
    <cellStyle name="SAPBEXHLevel2 2 2 8 4" xfId="45513"/>
    <cellStyle name="SAPBEXHLevel2 2 2 9" xfId="45514"/>
    <cellStyle name="SAPBEXHLevel2 2 2 9 2" xfId="45515"/>
    <cellStyle name="SAPBEXHLevel2 2 2 9 2 2" xfId="45516"/>
    <cellStyle name="SAPBEXHLevel2 2 2 9 2 3" xfId="45517"/>
    <cellStyle name="SAPBEXHLevel2 2 2 9 3" xfId="45518"/>
    <cellStyle name="SAPBEXHLevel2 2 2 9 4" xfId="45519"/>
    <cellStyle name="SAPBEXHLevel2 2 2_401K Summary" xfId="45520"/>
    <cellStyle name="SAPBEXHLevel2 2 3" xfId="45521"/>
    <cellStyle name="SAPBEXHLevel2 2 3 10" xfId="45522"/>
    <cellStyle name="SAPBEXHLevel2 2 3 11" xfId="45523"/>
    <cellStyle name="SAPBEXHLevel2 2 3 11 2" xfId="45524"/>
    <cellStyle name="SAPBEXHLevel2 2 3 11 2 2" xfId="45525"/>
    <cellStyle name="SAPBEXHLevel2 2 3 11 3" xfId="45526"/>
    <cellStyle name="SAPBEXHLevel2 2 3 12" xfId="45527"/>
    <cellStyle name="SAPBEXHLevel2 2 3 13" xfId="63432"/>
    <cellStyle name="SAPBEXHLevel2 2 3 2" xfId="45528"/>
    <cellStyle name="SAPBEXHLevel2 2 3 2 2" xfId="45529"/>
    <cellStyle name="SAPBEXHLevel2 2 3 2 2 2" xfId="45530"/>
    <cellStyle name="SAPBEXHLevel2 2 3 2 2 2 2" xfId="45531"/>
    <cellStyle name="SAPBEXHLevel2 2 3 2 2 2 2 2" xfId="45532"/>
    <cellStyle name="SAPBEXHLevel2 2 3 2 2 2 3" xfId="45533"/>
    <cellStyle name="SAPBEXHLevel2 2 3 2 2 3" xfId="45534"/>
    <cellStyle name="SAPBEXHLevel2 2 3 2 2 3 2" xfId="45535"/>
    <cellStyle name="SAPBEXHLevel2 2 3 2 2 3 2 2" xfId="45536"/>
    <cellStyle name="SAPBEXHLevel2 2 3 2 2 3 3" xfId="45537"/>
    <cellStyle name="SAPBEXHLevel2 2 3 2 2 4" xfId="45538"/>
    <cellStyle name="SAPBEXHLevel2 2 3 2 2 4 2" xfId="45539"/>
    <cellStyle name="SAPBEXHLevel2 2 3 2 2 5" xfId="45540"/>
    <cellStyle name="SAPBEXHLevel2 2 3 2 2 5 2" xfId="45541"/>
    <cellStyle name="SAPBEXHLevel2 2 3 2 2 6" xfId="45542"/>
    <cellStyle name="SAPBEXHLevel2 2 3 2 3" xfId="45543"/>
    <cellStyle name="SAPBEXHLevel2 2 3 2 3 2" xfId="45544"/>
    <cellStyle name="SAPBEXHLevel2 2 3 2 3 2 2" xfId="45545"/>
    <cellStyle name="SAPBEXHLevel2 2 3 2 3 2 2 2" xfId="45546"/>
    <cellStyle name="SAPBEXHLevel2 2 3 2 3 2 3" xfId="45547"/>
    <cellStyle name="SAPBEXHLevel2 2 3 2 3 3" xfId="45548"/>
    <cellStyle name="SAPBEXHLevel2 2 3 2 3 3 2" xfId="45549"/>
    <cellStyle name="SAPBEXHLevel2 2 3 2 3 3 2 2" xfId="45550"/>
    <cellStyle name="SAPBEXHLevel2 2 3 2 3 3 3" xfId="45551"/>
    <cellStyle name="SAPBEXHLevel2 2 3 2 3 4" xfId="45552"/>
    <cellStyle name="SAPBEXHLevel2 2 3 2 3 4 2" xfId="45553"/>
    <cellStyle name="SAPBEXHLevel2 2 3 2 3 5" xfId="45554"/>
    <cellStyle name="SAPBEXHLevel2 2 3 2 3 5 2" xfId="45555"/>
    <cellStyle name="SAPBEXHLevel2 2 3 2 3 6" xfId="45556"/>
    <cellStyle name="SAPBEXHLevel2 2 3 2 4" xfId="45557"/>
    <cellStyle name="SAPBEXHLevel2 2 3 2 4 2" xfId="45558"/>
    <cellStyle name="SAPBEXHLevel2 2 3 2 4 2 2" xfId="45559"/>
    <cellStyle name="SAPBEXHLevel2 2 3 2 4 2 2 2" xfId="45560"/>
    <cellStyle name="SAPBEXHLevel2 2 3 2 4 2 3" xfId="45561"/>
    <cellStyle name="SAPBEXHLevel2 2 3 2 4 3" xfId="45562"/>
    <cellStyle name="SAPBEXHLevel2 2 3 2 4 3 2" xfId="45563"/>
    <cellStyle name="SAPBEXHLevel2 2 3 2 4 3 2 2" xfId="45564"/>
    <cellStyle name="SAPBEXHLevel2 2 3 2 4 3 3" xfId="45565"/>
    <cellStyle name="SAPBEXHLevel2 2 3 2 4 4" xfId="45566"/>
    <cellStyle name="SAPBEXHLevel2 2 3 2 4 4 2" xfId="45567"/>
    <cellStyle name="SAPBEXHLevel2 2 3 2 4 5" xfId="45568"/>
    <cellStyle name="SAPBEXHLevel2 2 3 2 4 5 2" xfId="45569"/>
    <cellStyle name="SAPBEXHLevel2 2 3 2 4 6" xfId="45570"/>
    <cellStyle name="SAPBEXHLevel2 2 3 2 5" xfId="45571"/>
    <cellStyle name="SAPBEXHLevel2 2 3 2 5 2" xfId="45572"/>
    <cellStyle name="SAPBEXHLevel2 2 3 2 5 2 2" xfId="45573"/>
    <cellStyle name="SAPBEXHLevel2 2 3 2 5 3" xfId="45574"/>
    <cellStyle name="SAPBEXHLevel2 2 3 2 6" xfId="45575"/>
    <cellStyle name="SAPBEXHLevel2 2 3 2 7" xfId="63433"/>
    <cellStyle name="SAPBEXHLevel2 2 3 2_Other Benefits Allocation %" xfId="45576"/>
    <cellStyle name="SAPBEXHLevel2 2 3 3" xfId="45577"/>
    <cellStyle name="SAPBEXHLevel2 2 3 3 2" xfId="45578"/>
    <cellStyle name="SAPBEXHLevel2 2 3 3 2 2" xfId="45579"/>
    <cellStyle name="SAPBEXHLevel2 2 3 3 2 2 2" xfId="45580"/>
    <cellStyle name="SAPBEXHLevel2 2 3 3 2 2 2 2" xfId="45581"/>
    <cellStyle name="SAPBEXHLevel2 2 3 3 2 2 3" xfId="45582"/>
    <cellStyle name="SAPBEXHLevel2 2 3 3 2 3" xfId="45583"/>
    <cellStyle name="SAPBEXHLevel2 2 3 3 2 3 2" xfId="45584"/>
    <cellStyle name="SAPBEXHLevel2 2 3 3 2 3 2 2" xfId="45585"/>
    <cellStyle name="SAPBEXHLevel2 2 3 3 2 3 3" xfId="45586"/>
    <cellStyle name="SAPBEXHLevel2 2 3 3 2 4" xfId="45587"/>
    <cellStyle name="SAPBEXHLevel2 2 3 3 2 4 2" xfId="45588"/>
    <cellStyle name="SAPBEXHLevel2 2 3 3 2 5" xfId="45589"/>
    <cellStyle name="SAPBEXHLevel2 2 3 3 2 5 2" xfId="45590"/>
    <cellStyle name="SAPBEXHLevel2 2 3 3 2 6" xfId="45591"/>
    <cellStyle name="SAPBEXHLevel2 2 3 3 3" xfId="45592"/>
    <cellStyle name="SAPBEXHLevel2 2 3 3 3 2" xfId="45593"/>
    <cellStyle name="SAPBEXHLevel2 2 3 3 3 2 2" xfId="45594"/>
    <cellStyle name="SAPBEXHLevel2 2 3 3 3 2 2 2" xfId="45595"/>
    <cellStyle name="SAPBEXHLevel2 2 3 3 3 2 3" xfId="45596"/>
    <cellStyle name="SAPBEXHLevel2 2 3 3 3 3" xfId="45597"/>
    <cellStyle name="SAPBEXHLevel2 2 3 3 3 3 2" xfId="45598"/>
    <cellStyle name="SAPBEXHLevel2 2 3 3 3 3 2 2" xfId="45599"/>
    <cellStyle name="SAPBEXHLevel2 2 3 3 3 3 3" xfId="45600"/>
    <cellStyle name="SAPBEXHLevel2 2 3 3 3 4" xfId="45601"/>
    <cellStyle name="SAPBEXHLevel2 2 3 3 3 4 2" xfId="45602"/>
    <cellStyle name="SAPBEXHLevel2 2 3 3 3 5" xfId="45603"/>
    <cellStyle name="SAPBEXHLevel2 2 3 3 3 5 2" xfId="45604"/>
    <cellStyle name="SAPBEXHLevel2 2 3 3 3 6" xfId="45605"/>
    <cellStyle name="SAPBEXHLevel2 2 3 3 4" xfId="45606"/>
    <cellStyle name="SAPBEXHLevel2 2 3 3 4 2" xfId="45607"/>
    <cellStyle name="SAPBEXHLevel2 2 3 3 4 2 2" xfId="45608"/>
    <cellStyle name="SAPBEXHLevel2 2 3 3 4 3" xfId="45609"/>
    <cellStyle name="SAPBEXHLevel2 2 3 3 5" xfId="45610"/>
    <cellStyle name="SAPBEXHLevel2 2 3 3 5 2" xfId="45611"/>
    <cellStyle name="SAPBEXHLevel2 2 3 3 5 2 2" xfId="45612"/>
    <cellStyle name="SAPBEXHLevel2 2 3 3 5 3" xfId="45613"/>
    <cellStyle name="SAPBEXHLevel2 2 3 3 6" xfId="45614"/>
    <cellStyle name="SAPBEXHLevel2 2 3 3 6 2" xfId="45615"/>
    <cellStyle name="SAPBEXHLevel2 2 3 3 7" xfId="45616"/>
    <cellStyle name="SAPBEXHLevel2 2 3 3 7 2" xfId="45617"/>
    <cellStyle name="SAPBEXHLevel2 2 3 3 8" xfId="45618"/>
    <cellStyle name="SAPBEXHLevel2 2 3 3_Other Benefits Allocation %" xfId="45619"/>
    <cellStyle name="SAPBEXHLevel2 2 3 4" xfId="45620"/>
    <cellStyle name="SAPBEXHLevel2 2 3 4 2" xfId="45621"/>
    <cellStyle name="SAPBEXHLevel2 2 3 4 2 2" xfId="45622"/>
    <cellStyle name="SAPBEXHLevel2 2 3 4 2 3" xfId="45623"/>
    <cellStyle name="SAPBEXHLevel2 2 3 4 3" xfId="45624"/>
    <cellStyle name="SAPBEXHLevel2 2 3 4 4" xfId="45625"/>
    <cellStyle name="SAPBEXHLevel2 2 3 5" xfId="45626"/>
    <cellStyle name="SAPBEXHLevel2 2 3 5 2" xfId="45627"/>
    <cellStyle name="SAPBEXHLevel2 2 3 5 2 2" xfId="45628"/>
    <cellStyle name="SAPBEXHLevel2 2 3 5 2 3" xfId="45629"/>
    <cellStyle name="SAPBEXHLevel2 2 3 5 3" xfId="45630"/>
    <cellStyle name="SAPBEXHLevel2 2 3 5 4" xfId="45631"/>
    <cellStyle name="SAPBEXHLevel2 2 3 6" xfId="45632"/>
    <cellStyle name="SAPBEXHLevel2 2 3 6 2" xfId="45633"/>
    <cellStyle name="SAPBEXHLevel2 2 3 6 2 2" xfId="45634"/>
    <cellStyle name="SAPBEXHLevel2 2 3 6 2 3" xfId="45635"/>
    <cellStyle name="SAPBEXHLevel2 2 3 6 3" xfId="45636"/>
    <cellStyle name="SAPBEXHLevel2 2 3 6 4" xfId="45637"/>
    <cellStyle name="SAPBEXHLevel2 2 3 7" xfId="45638"/>
    <cellStyle name="SAPBEXHLevel2 2 3 7 2" xfId="45639"/>
    <cellStyle name="SAPBEXHLevel2 2 3 7 3" xfId="45640"/>
    <cellStyle name="SAPBEXHLevel2 2 3 8" xfId="45641"/>
    <cellStyle name="SAPBEXHLevel2 2 3 9" xfId="45642"/>
    <cellStyle name="SAPBEXHLevel2 2 3_401K Summary" xfId="45643"/>
    <cellStyle name="SAPBEXHLevel2 2 4" xfId="45644"/>
    <cellStyle name="SAPBEXHLevel2 2 4 10" xfId="63434"/>
    <cellStyle name="SAPBEXHLevel2 2 4 2" xfId="45645"/>
    <cellStyle name="SAPBEXHLevel2 2 4 2 2" xfId="45646"/>
    <cellStyle name="SAPBEXHLevel2 2 4 2 2 2" xfId="45647"/>
    <cellStyle name="SAPBEXHLevel2 2 4 2 2 3" xfId="45648"/>
    <cellStyle name="SAPBEXHLevel2 2 4 2 3" xfId="45649"/>
    <cellStyle name="SAPBEXHLevel2 2 4 2 4" xfId="45650"/>
    <cellStyle name="SAPBEXHLevel2 2 4 2 5" xfId="63435"/>
    <cellStyle name="SAPBEXHLevel2 2 4 3" xfId="45651"/>
    <cellStyle name="SAPBEXHLevel2 2 4 3 2" xfId="45652"/>
    <cellStyle name="SAPBEXHLevel2 2 4 3 2 2" xfId="45653"/>
    <cellStyle name="SAPBEXHLevel2 2 4 3 2 3" xfId="45654"/>
    <cellStyle name="SAPBEXHLevel2 2 4 3 3" xfId="45655"/>
    <cellStyle name="SAPBEXHLevel2 2 4 3 4" xfId="45656"/>
    <cellStyle name="SAPBEXHLevel2 2 4 4" xfId="45657"/>
    <cellStyle name="SAPBEXHLevel2 2 4 4 2" xfId="45658"/>
    <cellStyle name="SAPBEXHLevel2 2 4 4 2 2" xfId="45659"/>
    <cellStyle name="SAPBEXHLevel2 2 4 4 2 3" xfId="45660"/>
    <cellStyle name="SAPBEXHLevel2 2 4 4 3" xfId="45661"/>
    <cellStyle name="SAPBEXHLevel2 2 4 4 4" xfId="45662"/>
    <cellStyle name="SAPBEXHLevel2 2 4 5" xfId="45663"/>
    <cellStyle name="SAPBEXHLevel2 2 4 5 2" xfId="45664"/>
    <cellStyle name="SAPBEXHLevel2 2 4 5 2 2" xfId="45665"/>
    <cellStyle name="SAPBEXHLevel2 2 4 5 2 3" xfId="45666"/>
    <cellStyle name="SAPBEXHLevel2 2 4 5 3" xfId="45667"/>
    <cellStyle name="SAPBEXHLevel2 2 4 5 4" xfId="45668"/>
    <cellStyle name="SAPBEXHLevel2 2 4 6" xfId="45669"/>
    <cellStyle name="SAPBEXHLevel2 2 4 6 2" xfId="45670"/>
    <cellStyle name="SAPBEXHLevel2 2 4 6 2 2" xfId="45671"/>
    <cellStyle name="SAPBEXHLevel2 2 4 6 2 3" xfId="45672"/>
    <cellStyle name="SAPBEXHLevel2 2 4 6 3" xfId="45673"/>
    <cellStyle name="SAPBEXHLevel2 2 4 6 4" xfId="45674"/>
    <cellStyle name="SAPBEXHLevel2 2 4 7" xfId="45675"/>
    <cellStyle name="SAPBEXHLevel2 2 4 7 2" xfId="45676"/>
    <cellStyle name="SAPBEXHLevel2 2 4 7 3" xfId="45677"/>
    <cellStyle name="SAPBEXHLevel2 2 4 8" xfId="45678"/>
    <cellStyle name="SAPBEXHLevel2 2 4 9" xfId="45679"/>
    <cellStyle name="SAPBEXHLevel2 2 5" xfId="45680"/>
    <cellStyle name="SAPBEXHLevel2 2 5 10" xfId="63436"/>
    <cellStyle name="SAPBEXHLevel2 2 5 2" xfId="45681"/>
    <cellStyle name="SAPBEXHLevel2 2 5 2 2" xfId="45682"/>
    <cellStyle name="SAPBEXHLevel2 2 5 2 2 2" xfId="45683"/>
    <cellStyle name="SAPBEXHLevel2 2 5 2 2 2 2" xfId="45684"/>
    <cellStyle name="SAPBEXHLevel2 2 5 2 2 3" xfId="45685"/>
    <cellStyle name="SAPBEXHLevel2 2 5 2 3" xfId="45686"/>
    <cellStyle name="SAPBEXHLevel2 2 5 2 3 2" xfId="45687"/>
    <cellStyle name="SAPBEXHLevel2 2 5 2 3 2 2" xfId="45688"/>
    <cellStyle name="SAPBEXHLevel2 2 5 2 3 3" xfId="45689"/>
    <cellStyle name="SAPBEXHLevel2 2 5 2 4" xfId="45690"/>
    <cellStyle name="SAPBEXHLevel2 2 5 2 4 2" xfId="45691"/>
    <cellStyle name="SAPBEXHLevel2 2 5 2 5" xfId="45692"/>
    <cellStyle name="SAPBEXHLevel2 2 5 2 5 2" xfId="45693"/>
    <cellStyle name="SAPBEXHLevel2 2 5 2 6" xfId="45694"/>
    <cellStyle name="SAPBEXHLevel2 2 5 3" xfId="45695"/>
    <cellStyle name="SAPBEXHLevel2 2 5 3 2" xfId="45696"/>
    <cellStyle name="SAPBEXHLevel2 2 5 3 2 2" xfId="45697"/>
    <cellStyle name="SAPBEXHLevel2 2 5 3 2 2 2" xfId="45698"/>
    <cellStyle name="SAPBEXHLevel2 2 5 3 2 3" xfId="45699"/>
    <cellStyle name="SAPBEXHLevel2 2 5 3 3" xfId="45700"/>
    <cellStyle name="SAPBEXHLevel2 2 5 3 3 2" xfId="45701"/>
    <cellStyle name="SAPBEXHLevel2 2 5 3 3 2 2" xfId="45702"/>
    <cellStyle name="SAPBEXHLevel2 2 5 3 3 3" xfId="45703"/>
    <cellStyle name="SAPBEXHLevel2 2 5 3 4" xfId="45704"/>
    <cellStyle name="SAPBEXHLevel2 2 5 3 4 2" xfId="45705"/>
    <cellStyle name="SAPBEXHLevel2 2 5 3 5" xfId="45706"/>
    <cellStyle name="SAPBEXHLevel2 2 5 3 5 2" xfId="45707"/>
    <cellStyle name="SAPBEXHLevel2 2 5 3 6" xfId="45708"/>
    <cellStyle name="SAPBEXHLevel2 2 5 4" xfId="45709"/>
    <cellStyle name="SAPBEXHLevel2 2 5 4 2" xfId="45710"/>
    <cellStyle name="SAPBEXHLevel2 2 5 4 2 2" xfId="45711"/>
    <cellStyle name="SAPBEXHLevel2 2 5 4 2 2 2" xfId="45712"/>
    <cellStyle name="SAPBEXHLevel2 2 5 4 2 3" xfId="45713"/>
    <cellStyle name="SAPBEXHLevel2 2 5 4 3" xfId="45714"/>
    <cellStyle name="SAPBEXHLevel2 2 5 4 3 2" xfId="45715"/>
    <cellStyle name="SAPBEXHLevel2 2 5 4 3 2 2" xfId="45716"/>
    <cellStyle name="SAPBEXHLevel2 2 5 4 3 3" xfId="45717"/>
    <cellStyle name="SAPBEXHLevel2 2 5 4 4" xfId="45718"/>
    <cellStyle name="SAPBEXHLevel2 2 5 4 4 2" xfId="45719"/>
    <cellStyle name="SAPBEXHLevel2 2 5 4 5" xfId="45720"/>
    <cellStyle name="SAPBEXHLevel2 2 5 4 5 2" xfId="45721"/>
    <cellStyle name="SAPBEXHLevel2 2 5 4 6" xfId="45722"/>
    <cellStyle name="SAPBEXHLevel2 2 5 5" xfId="45723"/>
    <cellStyle name="SAPBEXHLevel2 2 5 5 2" xfId="45724"/>
    <cellStyle name="SAPBEXHLevel2 2 5 5 2 2" xfId="45725"/>
    <cellStyle name="SAPBEXHLevel2 2 5 5 2 3" xfId="45726"/>
    <cellStyle name="SAPBEXHLevel2 2 5 5 3" xfId="45727"/>
    <cellStyle name="SAPBEXHLevel2 2 5 5 4" xfId="45728"/>
    <cellStyle name="SAPBEXHLevel2 2 5 6" xfId="45729"/>
    <cellStyle name="SAPBEXHLevel2 2 5 6 2" xfId="45730"/>
    <cellStyle name="SAPBEXHLevel2 2 5 6 2 2" xfId="45731"/>
    <cellStyle name="SAPBEXHLevel2 2 5 6 2 3" xfId="45732"/>
    <cellStyle name="SAPBEXHLevel2 2 5 6 3" xfId="45733"/>
    <cellStyle name="SAPBEXHLevel2 2 5 6 4" xfId="45734"/>
    <cellStyle name="SAPBEXHLevel2 2 5 7" xfId="45735"/>
    <cellStyle name="SAPBEXHLevel2 2 5 7 2" xfId="45736"/>
    <cellStyle name="SAPBEXHLevel2 2 5 7 3" xfId="45737"/>
    <cellStyle name="SAPBEXHLevel2 2 5 8" xfId="45738"/>
    <cellStyle name="SAPBEXHLevel2 2 5 9" xfId="45739"/>
    <cellStyle name="SAPBEXHLevel2 2 5_Other Benefits Allocation %" xfId="45740"/>
    <cellStyle name="SAPBEXHLevel2 2 6" xfId="45741"/>
    <cellStyle name="SAPBEXHLevel2 2 6 2" xfId="45742"/>
    <cellStyle name="SAPBEXHLevel2 2 6 2 2" xfId="45743"/>
    <cellStyle name="SAPBEXHLevel2 2 6 2 3" xfId="45744"/>
    <cellStyle name="SAPBEXHLevel2 2 6 3" xfId="45745"/>
    <cellStyle name="SAPBEXHLevel2 2 6 4" xfId="45746"/>
    <cellStyle name="SAPBEXHLevel2 2 7" xfId="45747"/>
    <cellStyle name="SAPBEXHLevel2 2 7 2" xfId="45748"/>
    <cellStyle name="SAPBEXHLevel2 2 7 2 2" xfId="45749"/>
    <cellStyle name="SAPBEXHLevel2 2 7 2 3" xfId="45750"/>
    <cellStyle name="SAPBEXHLevel2 2 7 3" xfId="45751"/>
    <cellStyle name="SAPBEXHLevel2 2 7 4" xfId="45752"/>
    <cellStyle name="SAPBEXHLevel2 2 8" xfId="45753"/>
    <cellStyle name="SAPBEXHLevel2 2 8 2" xfId="45754"/>
    <cellStyle name="SAPBEXHLevel2 2 8 2 2" xfId="45755"/>
    <cellStyle name="SAPBEXHLevel2 2 8 2 3" xfId="45756"/>
    <cellStyle name="SAPBEXHLevel2 2 8 3" xfId="45757"/>
    <cellStyle name="SAPBEXHLevel2 2 8 4" xfId="45758"/>
    <cellStyle name="SAPBEXHLevel2 2 9" xfId="45759"/>
    <cellStyle name="SAPBEXHLevel2 2 9 2" xfId="45760"/>
    <cellStyle name="SAPBEXHLevel2 2 9 2 2" xfId="45761"/>
    <cellStyle name="SAPBEXHLevel2 2 9 2 3" xfId="45762"/>
    <cellStyle name="SAPBEXHLevel2 2 9 3" xfId="45763"/>
    <cellStyle name="SAPBEXHLevel2 2 9 4" xfId="45764"/>
    <cellStyle name="SAPBEXHLevel2 2_401K Summary" xfId="45765"/>
    <cellStyle name="SAPBEXHLevel2 20" xfId="45766"/>
    <cellStyle name="SAPBEXHLevel2 20 2" xfId="45767"/>
    <cellStyle name="SAPBEXHLevel2 20 2 2" xfId="45768"/>
    <cellStyle name="SAPBEXHLevel2 20 3" xfId="45769"/>
    <cellStyle name="SAPBEXHLevel2 21" xfId="45770"/>
    <cellStyle name="SAPBEXHLevel2 21 2" xfId="45771"/>
    <cellStyle name="SAPBEXHLevel2 21 2 2" xfId="45772"/>
    <cellStyle name="SAPBEXHLevel2 21 3" xfId="45773"/>
    <cellStyle name="SAPBEXHLevel2 22" xfId="45774"/>
    <cellStyle name="SAPBEXHLevel2 22 2" xfId="45775"/>
    <cellStyle name="SAPBEXHLevel2 22 2 2" xfId="45776"/>
    <cellStyle name="SAPBEXHLevel2 22 3" xfId="45777"/>
    <cellStyle name="SAPBEXHLevel2 23" xfId="45778"/>
    <cellStyle name="SAPBEXHLevel2 23 2" xfId="45779"/>
    <cellStyle name="SAPBEXHLevel2 23 2 2" xfId="45780"/>
    <cellStyle name="SAPBEXHLevel2 23 3" xfId="45781"/>
    <cellStyle name="SAPBEXHLevel2 24" xfId="45782"/>
    <cellStyle name="SAPBEXHLevel2 24 2" xfId="45783"/>
    <cellStyle name="SAPBEXHLevel2 24 2 2" xfId="45784"/>
    <cellStyle name="SAPBEXHLevel2 24 3" xfId="45785"/>
    <cellStyle name="SAPBEXHLevel2 25" xfId="45786"/>
    <cellStyle name="SAPBEXHLevel2 25 2" xfId="45787"/>
    <cellStyle name="SAPBEXHLevel2 25 2 2" xfId="45788"/>
    <cellStyle name="SAPBEXHLevel2 25 3" xfId="45789"/>
    <cellStyle name="SAPBEXHLevel2 26" xfId="45790"/>
    <cellStyle name="SAPBEXHLevel2 26 2" xfId="45791"/>
    <cellStyle name="SAPBEXHLevel2 27" xfId="45792"/>
    <cellStyle name="SAPBEXHLevel2 27 2" xfId="45793"/>
    <cellStyle name="SAPBEXHLevel2 28" xfId="45794"/>
    <cellStyle name="SAPBEXHLevel2 28 2" xfId="45795"/>
    <cellStyle name="SAPBEXHLevel2 29" xfId="45796"/>
    <cellStyle name="SAPBEXHLevel2 29 2" xfId="45797"/>
    <cellStyle name="SAPBEXHLevel2 3" xfId="45798"/>
    <cellStyle name="SAPBEXHLevel2 3 10" xfId="45799"/>
    <cellStyle name="SAPBEXHLevel2 3 10 2" xfId="45800"/>
    <cellStyle name="SAPBEXHLevel2 3 10 3" xfId="45801"/>
    <cellStyle name="SAPBEXHLevel2 3 11" xfId="45802"/>
    <cellStyle name="SAPBEXHLevel2 3 11 2" xfId="45803"/>
    <cellStyle name="SAPBEXHLevel2 3 11 2 2" xfId="45804"/>
    <cellStyle name="SAPBEXHLevel2 3 11 3" xfId="45805"/>
    <cellStyle name="SAPBEXHLevel2 3 12" xfId="45806"/>
    <cellStyle name="SAPBEXHLevel2 3 13" xfId="63437"/>
    <cellStyle name="SAPBEXHLevel2 3 2" xfId="45807"/>
    <cellStyle name="SAPBEXHLevel2 3 2 10" xfId="63438"/>
    <cellStyle name="SAPBEXHLevel2 3 2 2" xfId="45808"/>
    <cellStyle name="SAPBEXHLevel2 3 2 2 2" xfId="45809"/>
    <cellStyle name="SAPBEXHLevel2 3 2 2 2 2" xfId="45810"/>
    <cellStyle name="SAPBEXHLevel2 3 2 2 2 2 2" xfId="45811"/>
    <cellStyle name="SAPBEXHLevel2 3 2 2 2 2 2 2" xfId="45812"/>
    <cellStyle name="SAPBEXHLevel2 3 2 2 2 2 3" xfId="45813"/>
    <cellStyle name="SAPBEXHLevel2 3 2 2 2 3" xfId="45814"/>
    <cellStyle name="SAPBEXHLevel2 3 2 2 2 3 2" xfId="45815"/>
    <cellStyle name="SAPBEXHLevel2 3 2 2 2 3 2 2" xfId="45816"/>
    <cellStyle name="SAPBEXHLevel2 3 2 2 2 3 3" xfId="45817"/>
    <cellStyle name="SAPBEXHLevel2 3 2 2 2 4" xfId="45818"/>
    <cellStyle name="SAPBEXHLevel2 3 2 2 2 4 2" xfId="45819"/>
    <cellStyle name="SAPBEXHLevel2 3 2 2 2 5" xfId="45820"/>
    <cellStyle name="SAPBEXHLevel2 3 2 2 2 5 2" xfId="45821"/>
    <cellStyle name="SAPBEXHLevel2 3 2 2 2 6" xfId="45822"/>
    <cellStyle name="SAPBEXHLevel2 3 2 2 3" xfId="45823"/>
    <cellStyle name="SAPBEXHLevel2 3 2 2 3 2" xfId="45824"/>
    <cellStyle name="SAPBEXHLevel2 3 2 2 3 2 2" xfId="45825"/>
    <cellStyle name="SAPBEXHLevel2 3 2 2 3 2 2 2" xfId="45826"/>
    <cellStyle name="SAPBEXHLevel2 3 2 2 3 2 3" xfId="45827"/>
    <cellStyle name="SAPBEXHLevel2 3 2 2 3 3" xfId="45828"/>
    <cellStyle name="SAPBEXHLevel2 3 2 2 3 3 2" xfId="45829"/>
    <cellStyle name="SAPBEXHLevel2 3 2 2 3 3 2 2" xfId="45830"/>
    <cellStyle name="SAPBEXHLevel2 3 2 2 3 3 3" xfId="45831"/>
    <cellStyle name="SAPBEXHLevel2 3 2 2 3 4" xfId="45832"/>
    <cellStyle name="SAPBEXHLevel2 3 2 2 3 4 2" xfId="45833"/>
    <cellStyle name="SAPBEXHLevel2 3 2 2 3 5" xfId="45834"/>
    <cellStyle name="SAPBEXHLevel2 3 2 2 3 5 2" xfId="45835"/>
    <cellStyle name="SAPBEXHLevel2 3 2 2 3 6" xfId="45836"/>
    <cellStyle name="SAPBEXHLevel2 3 2 2 4" xfId="45837"/>
    <cellStyle name="SAPBEXHLevel2 3 2 2 4 2" xfId="45838"/>
    <cellStyle name="SAPBEXHLevel2 3 2 2 4 2 2" xfId="45839"/>
    <cellStyle name="SAPBEXHLevel2 3 2 2 4 3" xfId="45840"/>
    <cellStyle name="SAPBEXHLevel2 3 2 2 5" xfId="45841"/>
    <cellStyle name="SAPBEXHLevel2 3 2 2 5 2" xfId="45842"/>
    <cellStyle name="SAPBEXHLevel2 3 2 2 5 2 2" xfId="45843"/>
    <cellStyle name="SAPBEXHLevel2 3 2 2 5 3" xfId="45844"/>
    <cellStyle name="SAPBEXHLevel2 3 2 2 6" xfId="45845"/>
    <cellStyle name="SAPBEXHLevel2 3 2 2 6 2" xfId="45846"/>
    <cellStyle name="SAPBEXHLevel2 3 2 2 7" xfId="45847"/>
    <cellStyle name="SAPBEXHLevel2 3 2 2 7 2" xfId="45848"/>
    <cellStyle name="SAPBEXHLevel2 3 2 2 8" xfId="45849"/>
    <cellStyle name="SAPBEXHLevel2 3 2 2_Other Benefits Allocation %" xfId="45850"/>
    <cellStyle name="SAPBEXHLevel2 3 2 3" xfId="45851"/>
    <cellStyle name="SAPBEXHLevel2 3 2 3 2" xfId="45852"/>
    <cellStyle name="SAPBEXHLevel2 3 2 3 2 2" xfId="45853"/>
    <cellStyle name="SAPBEXHLevel2 3 2 3 2 3" xfId="45854"/>
    <cellStyle name="SAPBEXHLevel2 3 2 3 3" xfId="45855"/>
    <cellStyle name="SAPBEXHLevel2 3 2 3 4" xfId="45856"/>
    <cellStyle name="SAPBEXHLevel2 3 2 4" xfId="45857"/>
    <cellStyle name="SAPBEXHLevel2 3 2 4 2" xfId="45858"/>
    <cellStyle name="SAPBEXHLevel2 3 2 4 2 2" xfId="45859"/>
    <cellStyle name="SAPBEXHLevel2 3 2 4 2 3" xfId="45860"/>
    <cellStyle name="SAPBEXHLevel2 3 2 4 3" xfId="45861"/>
    <cellStyle name="SAPBEXHLevel2 3 2 4 4" xfId="45862"/>
    <cellStyle name="SAPBEXHLevel2 3 2 5" xfId="45863"/>
    <cellStyle name="SAPBEXHLevel2 3 2 5 2" xfId="45864"/>
    <cellStyle name="SAPBEXHLevel2 3 2 5 2 2" xfId="45865"/>
    <cellStyle name="SAPBEXHLevel2 3 2 5 2 3" xfId="45866"/>
    <cellStyle name="SAPBEXHLevel2 3 2 5 3" xfId="45867"/>
    <cellStyle name="SAPBEXHLevel2 3 2 5 4" xfId="45868"/>
    <cellStyle name="SAPBEXHLevel2 3 2 6" xfId="45869"/>
    <cellStyle name="SAPBEXHLevel2 3 2 6 2" xfId="45870"/>
    <cellStyle name="SAPBEXHLevel2 3 2 6 2 2" xfId="45871"/>
    <cellStyle name="SAPBEXHLevel2 3 2 6 2 3" xfId="45872"/>
    <cellStyle name="SAPBEXHLevel2 3 2 6 3" xfId="45873"/>
    <cellStyle name="SAPBEXHLevel2 3 2 6 4" xfId="45874"/>
    <cellStyle name="SAPBEXHLevel2 3 2 7" xfId="45875"/>
    <cellStyle name="SAPBEXHLevel2 3 2 7 2" xfId="45876"/>
    <cellStyle name="SAPBEXHLevel2 3 2 7 3" xfId="45877"/>
    <cellStyle name="SAPBEXHLevel2 3 2 8" xfId="45878"/>
    <cellStyle name="SAPBEXHLevel2 3 2 9" xfId="45879"/>
    <cellStyle name="SAPBEXHLevel2 3 2_Other Benefits Allocation %" xfId="45880"/>
    <cellStyle name="SAPBEXHLevel2 3 3" xfId="45881"/>
    <cellStyle name="SAPBEXHLevel2 3 3 10" xfId="63439"/>
    <cellStyle name="SAPBEXHLevel2 3 3 2" xfId="45882"/>
    <cellStyle name="SAPBEXHLevel2 3 3 2 2" xfId="45883"/>
    <cellStyle name="SAPBEXHLevel2 3 3 2 2 2" xfId="45884"/>
    <cellStyle name="SAPBEXHLevel2 3 3 2 2 2 2" xfId="45885"/>
    <cellStyle name="SAPBEXHLevel2 3 3 2 2 2 2 2" xfId="45886"/>
    <cellStyle name="SAPBEXHLevel2 3 3 2 2 2 3" xfId="45887"/>
    <cellStyle name="SAPBEXHLevel2 3 3 2 2 3" xfId="45888"/>
    <cellStyle name="SAPBEXHLevel2 3 3 2 2 3 2" xfId="45889"/>
    <cellStyle name="SAPBEXHLevel2 3 3 2 2 3 2 2" xfId="45890"/>
    <cellStyle name="SAPBEXHLevel2 3 3 2 2 3 3" xfId="45891"/>
    <cellStyle name="SAPBEXHLevel2 3 3 2 2 4" xfId="45892"/>
    <cellStyle name="SAPBEXHLevel2 3 3 2 2 4 2" xfId="45893"/>
    <cellStyle name="SAPBEXHLevel2 3 3 2 2 5" xfId="45894"/>
    <cellStyle name="SAPBEXHLevel2 3 3 2 2 5 2" xfId="45895"/>
    <cellStyle name="SAPBEXHLevel2 3 3 2 2 6" xfId="45896"/>
    <cellStyle name="SAPBEXHLevel2 3 3 2 3" xfId="45897"/>
    <cellStyle name="SAPBEXHLevel2 3 3 2 3 2" xfId="45898"/>
    <cellStyle name="SAPBEXHLevel2 3 3 2 3 2 2" xfId="45899"/>
    <cellStyle name="SAPBEXHLevel2 3 3 2 3 2 2 2" xfId="45900"/>
    <cellStyle name="SAPBEXHLevel2 3 3 2 3 2 3" xfId="45901"/>
    <cellStyle name="SAPBEXHLevel2 3 3 2 3 3" xfId="45902"/>
    <cellStyle name="SAPBEXHLevel2 3 3 2 3 3 2" xfId="45903"/>
    <cellStyle name="SAPBEXHLevel2 3 3 2 3 3 2 2" xfId="45904"/>
    <cellStyle name="SAPBEXHLevel2 3 3 2 3 3 3" xfId="45905"/>
    <cellStyle name="SAPBEXHLevel2 3 3 2 3 4" xfId="45906"/>
    <cellStyle name="SAPBEXHLevel2 3 3 2 3 4 2" xfId="45907"/>
    <cellStyle name="SAPBEXHLevel2 3 3 2 3 5" xfId="45908"/>
    <cellStyle name="SAPBEXHLevel2 3 3 2 3 5 2" xfId="45909"/>
    <cellStyle name="SAPBEXHLevel2 3 3 2 3 6" xfId="45910"/>
    <cellStyle name="SAPBEXHLevel2 3 3 2 4" xfId="45911"/>
    <cellStyle name="SAPBEXHLevel2 3 3 2 4 2" xfId="45912"/>
    <cellStyle name="SAPBEXHLevel2 3 3 2 4 2 2" xfId="45913"/>
    <cellStyle name="SAPBEXHLevel2 3 3 2 4 3" xfId="45914"/>
    <cellStyle name="SAPBEXHLevel2 3 3 2 5" xfId="45915"/>
    <cellStyle name="SAPBEXHLevel2 3 3 2 5 2" xfId="45916"/>
    <cellStyle name="SAPBEXHLevel2 3 3 2 5 2 2" xfId="45917"/>
    <cellStyle name="SAPBEXHLevel2 3 3 2 5 3" xfId="45918"/>
    <cellStyle name="SAPBEXHLevel2 3 3 2 6" xfId="45919"/>
    <cellStyle name="SAPBEXHLevel2 3 3 2 6 2" xfId="45920"/>
    <cellStyle name="SAPBEXHLevel2 3 3 2 7" xfId="45921"/>
    <cellStyle name="SAPBEXHLevel2 3 3 2 7 2" xfId="45922"/>
    <cellStyle name="SAPBEXHLevel2 3 3 2 8" xfId="45923"/>
    <cellStyle name="SAPBEXHLevel2 3 3 2_Other Benefits Allocation %" xfId="45924"/>
    <cellStyle name="SAPBEXHLevel2 3 3 3" xfId="45925"/>
    <cellStyle name="SAPBEXHLevel2 3 3 3 2" xfId="45926"/>
    <cellStyle name="SAPBEXHLevel2 3 3 3 2 2" xfId="45927"/>
    <cellStyle name="SAPBEXHLevel2 3 3 3 2 3" xfId="45928"/>
    <cellStyle name="SAPBEXHLevel2 3 3 3 3" xfId="45929"/>
    <cellStyle name="SAPBEXHLevel2 3 3 3 4" xfId="45930"/>
    <cellStyle name="SAPBEXHLevel2 3 3 4" xfId="45931"/>
    <cellStyle name="SAPBEXHLevel2 3 3 4 2" xfId="45932"/>
    <cellStyle name="SAPBEXHLevel2 3 3 4 2 2" xfId="45933"/>
    <cellStyle name="SAPBEXHLevel2 3 3 4 2 3" xfId="45934"/>
    <cellStyle name="SAPBEXHLevel2 3 3 4 3" xfId="45935"/>
    <cellStyle name="SAPBEXHLevel2 3 3 4 4" xfId="45936"/>
    <cellStyle name="SAPBEXHLevel2 3 3 5" xfId="45937"/>
    <cellStyle name="SAPBEXHLevel2 3 3 5 2" xfId="45938"/>
    <cellStyle name="SAPBEXHLevel2 3 3 5 2 2" xfId="45939"/>
    <cellStyle name="SAPBEXHLevel2 3 3 5 2 3" xfId="45940"/>
    <cellStyle name="SAPBEXHLevel2 3 3 5 3" xfId="45941"/>
    <cellStyle name="SAPBEXHLevel2 3 3 5 4" xfId="45942"/>
    <cellStyle name="SAPBEXHLevel2 3 3 6" xfId="45943"/>
    <cellStyle name="SAPBEXHLevel2 3 3 6 2" xfId="45944"/>
    <cellStyle name="SAPBEXHLevel2 3 3 6 2 2" xfId="45945"/>
    <cellStyle name="SAPBEXHLevel2 3 3 6 2 3" xfId="45946"/>
    <cellStyle name="SAPBEXHLevel2 3 3 6 3" xfId="45947"/>
    <cellStyle name="SAPBEXHLevel2 3 3 6 4" xfId="45948"/>
    <cellStyle name="SAPBEXHLevel2 3 3 7" xfId="45949"/>
    <cellStyle name="SAPBEXHLevel2 3 3 7 2" xfId="45950"/>
    <cellStyle name="SAPBEXHLevel2 3 3 7 3" xfId="45951"/>
    <cellStyle name="SAPBEXHLevel2 3 3 8" xfId="45952"/>
    <cellStyle name="SAPBEXHLevel2 3 3 9" xfId="45953"/>
    <cellStyle name="SAPBEXHLevel2 3 3_Other Benefits Allocation %" xfId="45954"/>
    <cellStyle name="SAPBEXHLevel2 3 4" xfId="45955"/>
    <cellStyle name="SAPBEXHLevel2 3 4 2" xfId="45956"/>
    <cellStyle name="SAPBEXHLevel2 3 4 2 2" xfId="45957"/>
    <cellStyle name="SAPBEXHLevel2 3 4 2 2 2" xfId="45958"/>
    <cellStyle name="SAPBEXHLevel2 3 4 2 2 2 2" xfId="45959"/>
    <cellStyle name="SAPBEXHLevel2 3 4 2 2 2 2 2" xfId="45960"/>
    <cellStyle name="SAPBEXHLevel2 3 4 2 2 2 3" xfId="45961"/>
    <cellStyle name="SAPBEXHLevel2 3 4 2 2 3" xfId="45962"/>
    <cellStyle name="SAPBEXHLevel2 3 4 2 2 3 2" xfId="45963"/>
    <cellStyle name="SAPBEXHLevel2 3 4 2 2 3 2 2" xfId="45964"/>
    <cellStyle name="SAPBEXHLevel2 3 4 2 2 3 3" xfId="45965"/>
    <cellStyle name="SAPBEXHLevel2 3 4 2 2 4" xfId="45966"/>
    <cellStyle name="SAPBEXHLevel2 3 4 2 2 4 2" xfId="45967"/>
    <cellStyle name="SAPBEXHLevel2 3 4 2 2 5" xfId="45968"/>
    <cellStyle name="SAPBEXHLevel2 3 4 2 2 5 2" xfId="45969"/>
    <cellStyle name="SAPBEXHLevel2 3 4 2 2 6" xfId="45970"/>
    <cellStyle name="SAPBEXHLevel2 3 4 2 3" xfId="45971"/>
    <cellStyle name="SAPBEXHLevel2 3 4 2 3 2" xfId="45972"/>
    <cellStyle name="SAPBEXHLevel2 3 4 2 3 2 2" xfId="45973"/>
    <cellStyle name="SAPBEXHLevel2 3 4 2 3 2 2 2" xfId="45974"/>
    <cellStyle name="SAPBEXHLevel2 3 4 2 3 2 3" xfId="45975"/>
    <cellStyle name="SAPBEXHLevel2 3 4 2 3 3" xfId="45976"/>
    <cellStyle name="SAPBEXHLevel2 3 4 2 3 3 2" xfId="45977"/>
    <cellStyle name="SAPBEXHLevel2 3 4 2 3 3 2 2" xfId="45978"/>
    <cellStyle name="SAPBEXHLevel2 3 4 2 3 3 3" xfId="45979"/>
    <cellStyle name="SAPBEXHLevel2 3 4 2 3 4" xfId="45980"/>
    <cellStyle name="SAPBEXHLevel2 3 4 2 3 4 2" xfId="45981"/>
    <cellStyle name="SAPBEXHLevel2 3 4 2 3 5" xfId="45982"/>
    <cellStyle name="SAPBEXHLevel2 3 4 2 3 5 2" xfId="45983"/>
    <cellStyle name="SAPBEXHLevel2 3 4 2 3 6" xfId="45984"/>
    <cellStyle name="SAPBEXHLevel2 3 4 2 4" xfId="45985"/>
    <cellStyle name="SAPBEXHLevel2 3 4 2 4 2" xfId="45986"/>
    <cellStyle name="SAPBEXHLevel2 3 4 2 4 2 2" xfId="45987"/>
    <cellStyle name="SAPBEXHLevel2 3 4 2 4 2 2 2" xfId="45988"/>
    <cellStyle name="SAPBEXHLevel2 3 4 2 4 2 3" xfId="45989"/>
    <cellStyle name="SAPBEXHLevel2 3 4 2 4 3" xfId="45990"/>
    <cellStyle name="SAPBEXHLevel2 3 4 2 4 3 2" xfId="45991"/>
    <cellStyle name="SAPBEXHLevel2 3 4 2 4 3 2 2" xfId="45992"/>
    <cellStyle name="SAPBEXHLevel2 3 4 2 4 3 3" xfId="45993"/>
    <cellStyle name="SAPBEXHLevel2 3 4 2 4 4" xfId="45994"/>
    <cellStyle name="SAPBEXHLevel2 3 4 2 4 4 2" xfId="45995"/>
    <cellStyle name="SAPBEXHLevel2 3 4 2 4 5" xfId="45996"/>
    <cellStyle name="SAPBEXHLevel2 3 4 2 4 5 2" xfId="45997"/>
    <cellStyle name="SAPBEXHLevel2 3 4 2 4 6" xfId="45998"/>
    <cellStyle name="SAPBEXHLevel2 3 4 2 5" xfId="45999"/>
    <cellStyle name="SAPBEXHLevel2 3 4 2 5 2" xfId="46000"/>
    <cellStyle name="SAPBEXHLevel2 3 4 2 5 2 2" xfId="46001"/>
    <cellStyle name="SAPBEXHLevel2 3 4 2 5 3" xfId="46002"/>
    <cellStyle name="SAPBEXHLevel2 3 4 2 6" xfId="46003"/>
    <cellStyle name="SAPBEXHLevel2 3 4 2_Other Benefits Allocation %" xfId="46004"/>
    <cellStyle name="SAPBEXHLevel2 3 4 3" xfId="46005"/>
    <cellStyle name="SAPBEXHLevel2 3 4 3 2" xfId="46006"/>
    <cellStyle name="SAPBEXHLevel2 3 4 3 2 2" xfId="46007"/>
    <cellStyle name="SAPBEXHLevel2 3 4 3 2 2 2" xfId="46008"/>
    <cellStyle name="SAPBEXHLevel2 3 4 3 2 3" xfId="46009"/>
    <cellStyle name="SAPBEXHLevel2 3 4 3 3" xfId="46010"/>
    <cellStyle name="SAPBEXHLevel2 3 4 3 3 2" xfId="46011"/>
    <cellStyle name="SAPBEXHLevel2 3 4 3 3 2 2" xfId="46012"/>
    <cellStyle name="SAPBEXHLevel2 3 4 3 3 3" xfId="46013"/>
    <cellStyle name="SAPBEXHLevel2 3 4 3 4" xfId="46014"/>
    <cellStyle name="SAPBEXHLevel2 3 4 3 4 2" xfId="46015"/>
    <cellStyle name="SAPBEXHLevel2 3 4 3 5" xfId="46016"/>
    <cellStyle name="SAPBEXHLevel2 3 4 3 5 2" xfId="46017"/>
    <cellStyle name="SAPBEXHLevel2 3 4 3 6" xfId="46018"/>
    <cellStyle name="SAPBEXHLevel2 3 4 4" xfId="46019"/>
    <cellStyle name="SAPBEXHLevel2 3 4 4 2" xfId="46020"/>
    <cellStyle name="SAPBEXHLevel2 3 4 4 2 2" xfId="46021"/>
    <cellStyle name="SAPBEXHLevel2 3 4 4 2 2 2" xfId="46022"/>
    <cellStyle name="SAPBEXHLevel2 3 4 4 2 3" xfId="46023"/>
    <cellStyle name="SAPBEXHLevel2 3 4 4 3" xfId="46024"/>
    <cellStyle name="SAPBEXHLevel2 3 4 4 3 2" xfId="46025"/>
    <cellStyle name="SAPBEXHLevel2 3 4 4 3 2 2" xfId="46026"/>
    <cellStyle name="SAPBEXHLevel2 3 4 4 3 3" xfId="46027"/>
    <cellStyle name="SAPBEXHLevel2 3 4 4 4" xfId="46028"/>
    <cellStyle name="SAPBEXHLevel2 3 4 4 4 2" xfId="46029"/>
    <cellStyle name="SAPBEXHLevel2 3 4 4 5" xfId="46030"/>
    <cellStyle name="SAPBEXHLevel2 3 4 4 5 2" xfId="46031"/>
    <cellStyle name="SAPBEXHLevel2 3 4 4 6" xfId="46032"/>
    <cellStyle name="SAPBEXHLevel2 3 4 5" xfId="46033"/>
    <cellStyle name="SAPBEXHLevel2 3 4 5 2" xfId="46034"/>
    <cellStyle name="SAPBEXHLevel2 3 4 5 2 2" xfId="46035"/>
    <cellStyle name="SAPBEXHLevel2 3 4 5 2 2 2" xfId="46036"/>
    <cellStyle name="SAPBEXHLevel2 3 4 5 2 3" xfId="46037"/>
    <cellStyle name="SAPBEXHLevel2 3 4 5 3" xfId="46038"/>
    <cellStyle name="SAPBEXHLevel2 3 4 5 3 2" xfId="46039"/>
    <cellStyle name="SAPBEXHLevel2 3 4 5 3 2 2" xfId="46040"/>
    <cellStyle name="SAPBEXHLevel2 3 4 5 3 3" xfId="46041"/>
    <cellStyle name="SAPBEXHLevel2 3 4 5 4" xfId="46042"/>
    <cellStyle name="SAPBEXHLevel2 3 4 5 4 2" xfId="46043"/>
    <cellStyle name="SAPBEXHLevel2 3 4 5 5" xfId="46044"/>
    <cellStyle name="SAPBEXHLevel2 3 4 5 5 2" xfId="46045"/>
    <cellStyle name="SAPBEXHLevel2 3 4 5 6" xfId="46046"/>
    <cellStyle name="SAPBEXHLevel2 3 4 6" xfId="46047"/>
    <cellStyle name="SAPBEXHLevel2 3 4 6 2" xfId="46048"/>
    <cellStyle name="SAPBEXHLevel2 3 4 6 2 2" xfId="46049"/>
    <cellStyle name="SAPBEXHLevel2 3 4 6 2 3" xfId="46050"/>
    <cellStyle name="SAPBEXHLevel2 3 4 6 3" xfId="46051"/>
    <cellStyle name="SAPBEXHLevel2 3 4 6 4" xfId="46052"/>
    <cellStyle name="SAPBEXHLevel2 3 4 7" xfId="46053"/>
    <cellStyle name="SAPBEXHLevel2 3 4 7 2" xfId="46054"/>
    <cellStyle name="SAPBEXHLevel2 3 4 7 3" xfId="46055"/>
    <cellStyle name="SAPBEXHLevel2 3 4 8" xfId="46056"/>
    <cellStyle name="SAPBEXHLevel2 3 4 9" xfId="46057"/>
    <cellStyle name="SAPBEXHLevel2 3 4_Other Benefits Allocation %" xfId="46058"/>
    <cellStyle name="SAPBEXHLevel2 3 5" xfId="46059"/>
    <cellStyle name="SAPBEXHLevel2 3 5 2" xfId="46060"/>
    <cellStyle name="SAPBEXHLevel2 3 5 2 2" xfId="46061"/>
    <cellStyle name="SAPBEXHLevel2 3 5 2 3" xfId="46062"/>
    <cellStyle name="SAPBEXHLevel2 3 5 3" xfId="46063"/>
    <cellStyle name="SAPBEXHLevel2 3 5 4" xfId="46064"/>
    <cellStyle name="SAPBEXHLevel2 3 6" xfId="46065"/>
    <cellStyle name="SAPBEXHLevel2 3 6 2" xfId="46066"/>
    <cellStyle name="SAPBEXHLevel2 3 6 2 2" xfId="46067"/>
    <cellStyle name="SAPBEXHLevel2 3 6 2 2 2" xfId="46068"/>
    <cellStyle name="SAPBEXHLevel2 3 6 2 2 2 2" xfId="46069"/>
    <cellStyle name="SAPBEXHLevel2 3 6 2 2 3" xfId="46070"/>
    <cellStyle name="SAPBEXHLevel2 3 6 2 3" xfId="46071"/>
    <cellStyle name="SAPBEXHLevel2 3 6 2 3 2" xfId="46072"/>
    <cellStyle name="SAPBEXHLevel2 3 6 2 3 2 2" xfId="46073"/>
    <cellStyle name="SAPBEXHLevel2 3 6 2 3 3" xfId="46074"/>
    <cellStyle name="SAPBEXHLevel2 3 6 2 4" xfId="46075"/>
    <cellStyle name="SAPBEXHLevel2 3 6 2 4 2" xfId="46076"/>
    <cellStyle name="SAPBEXHLevel2 3 6 2 5" xfId="46077"/>
    <cellStyle name="SAPBEXHLevel2 3 6 2 5 2" xfId="46078"/>
    <cellStyle name="SAPBEXHLevel2 3 6 2 6" xfId="46079"/>
    <cellStyle name="SAPBEXHLevel2 3 6 3" xfId="46080"/>
    <cellStyle name="SAPBEXHLevel2 3 6 3 2" xfId="46081"/>
    <cellStyle name="SAPBEXHLevel2 3 6 3 2 2" xfId="46082"/>
    <cellStyle name="SAPBEXHLevel2 3 6 3 2 2 2" xfId="46083"/>
    <cellStyle name="SAPBEXHLevel2 3 6 3 2 3" xfId="46084"/>
    <cellStyle name="SAPBEXHLevel2 3 6 3 3" xfId="46085"/>
    <cellStyle name="SAPBEXHLevel2 3 6 3 3 2" xfId="46086"/>
    <cellStyle name="SAPBEXHLevel2 3 6 3 3 2 2" xfId="46087"/>
    <cellStyle name="SAPBEXHLevel2 3 6 3 3 3" xfId="46088"/>
    <cellStyle name="SAPBEXHLevel2 3 6 3 4" xfId="46089"/>
    <cellStyle name="SAPBEXHLevel2 3 6 3 4 2" xfId="46090"/>
    <cellStyle name="SAPBEXHLevel2 3 6 3 5" xfId="46091"/>
    <cellStyle name="SAPBEXHLevel2 3 6 3 5 2" xfId="46092"/>
    <cellStyle name="SAPBEXHLevel2 3 6 3 6" xfId="46093"/>
    <cellStyle name="SAPBEXHLevel2 3 6 4" xfId="46094"/>
    <cellStyle name="SAPBEXHLevel2 3 6 4 2" xfId="46095"/>
    <cellStyle name="SAPBEXHLevel2 3 6 4 2 2" xfId="46096"/>
    <cellStyle name="SAPBEXHLevel2 3 6 4 3" xfId="46097"/>
    <cellStyle name="SAPBEXHLevel2 3 6 5" xfId="46098"/>
    <cellStyle name="SAPBEXHLevel2 3 6 5 2" xfId="46099"/>
    <cellStyle name="SAPBEXHLevel2 3 6 5 2 2" xfId="46100"/>
    <cellStyle name="SAPBEXHLevel2 3 6 5 3" xfId="46101"/>
    <cellStyle name="SAPBEXHLevel2 3 6 6" xfId="46102"/>
    <cellStyle name="SAPBEXHLevel2 3 6 6 2" xfId="46103"/>
    <cellStyle name="SAPBEXHLevel2 3 6 7" xfId="46104"/>
    <cellStyle name="SAPBEXHLevel2 3 6 7 2" xfId="46105"/>
    <cellStyle name="SAPBEXHLevel2 3 6 8" xfId="46106"/>
    <cellStyle name="SAPBEXHLevel2 3 6_Other Benefits Allocation %" xfId="46107"/>
    <cellStyle name="SAPBEXHLevel2 3 7" xfId="46108"/>
    <cellStyle name="SAPBEXHLevel2 3 7 2" xfId="46109"/>
    <cellStyle name="SAPBEXHLevel2 3 7 2 2" xfId="46110"/>
    <cellStyle name="SAPBEXHLevel2 3 7 2 3" xfId="46111"/>
    <cellStyle name="SAPBEXHLevel2 3 7 3" xfId="46112"/>
    <cellStyle name="SAPBEXHLevel2 3 7 4" xfId="46113"/>
    <cellStyle name="SAPBEXHLevel2 3 8" xfId="46114"/>
    <cellStyle name="SAPBEXHLevel2 3 8 2" xfId="46115"/>
    <cellStyle name="SAPBEXHLevel2 3 8 2 2" xfId="46116"/>
    <cellStyle name="SAPBEXHLevel2 3 8 2 3" xfId="46117"/>
    <cellStyle name="SAPBEXHLevel2 3 8 3" xfId="46118"/>
    <cellStyle name="SAPBEXHLevel2 3 8 4" xfId="46119"/>
    <cellStyle name="SAPBEXHLevel2 3 9" xfId="46120"/>
    <cellStyle name="SAPBEXHLevel2 3 9 2" xfId="46121"/>
    <cellStyle name="SAPBEXHLevel2 3 9 2 2" xfId="46122"/>
    <cellStyle name="SAPBEXHLevel2 3 9 2 3" xfId="46123"/>
    <cellStyle name="SAPBEXHLevel2 3 9 3" xfId="46124"/>
    <cellStyle name="SAPBEXHLevel2 3 9 4" xfId="46125"/>
    <cellStyle name="SAPBEXHLevel2 3_401K Summary" xfId="46126"/>
    <cellStyle name="SAPBEXHLevel2 30" xfId="46127"/>
    <cellStyle name="SAPBEXHLevel2 30 2" xfId="46128"/>
    <cellStyle name="SAPBEXHLevel2 31" xfId="46129"/>
    <cellStyle name="SAPBEXHLevel2 31 2" xfId="46130"/>
    <cellStyle name="SAPBEXHLevel2 32" xfId="46131"/>
    <cellStyle name="SAPBEXHLevel2 32 2" xfId="46132"/>
    <cellStyle name="SAPBEXHLevel2 33" xfId="46133"/>
    <cellStyle name="SAPBEXHLevel2 34" xfId="46134"/>
    <cellStyle name="SAPBEXHLevel2 35" xfId="46135"/>
    <cellStyle name="SAPBEXHLevel2 36" xfId="46136"/>
    <cellStyle name="SAPBEXHLevel2 37" xfId="46137"/>
    <cellStyle name="SAPBEXHLevel2 38" xfId="46138"/>
    <cellStyle name="SAPBEXHLevel2 39" xfId="46139"/>
    <cellStyle name="SAPBEXHLevel2 4" xfId="46140"/>
    <cellStyle name="SAPBEXHLevel2 4 10" xfId="46141"/>
    <cellStyle name="SAPBEXHLevel2 4 10 2" xfId="46142"/>
    <cellStyle name="SAPBEXHLevel2 4 10 2 2" xfId="46143"/>
    <cellStyle name="SAPBEXHLevel2 4 10 3" xfId="46144"/>
    <cellStyle name="SAPBEXHLevel2 4 11" xfId="46145"/>
    <cellStyle name="SAPBEXHLevel2 4 12" xfId="63440"/>
    <cellStyle name="SAPBEXHLevel2 4 2" xfId="46146"/>
    <cellStyle name="SAPBEXHLevel2 4 2 2" xfId="46147"/>
    <cellStyle name="SAPBEXHLevel2 4 2 2 2" xfId="46148"/>
    <cellStyle name="SAPBEXHLevel2 4 2 2 2 2" xfId="46149"/>
    <cellStyle name="SAPBEXHLevel2 4 2 2 2 2 2" xfId="46150"/>
    <cellStyle name="SAPBEXHLevel2 4 2 2 2 3" xfId="46151"/>
    <cellStyle name="SAPBEXHLevel2 4 2 2 3" xfId="46152"/>
    <cellStyle name="SAPBEXHLevel2 4 2 2 3 2" xfId="46153"/>
    <cellStyle name="SAPBEXHLevel2 4 2 2 3 2 2" xfId="46154"/>
    <cellStyle name="SAPBEXHLevel2 4 2 2 3 3" xfId="46155"/>
    <cellStyle name="SAPBEXHLevel2 4 2 2 4" xfId="46156"/>
    <cellStyle name="SAPBEXHLevel2 4 2 2 4 2" xfId="46157"/>
    <cellStyle name="SAPBEXHLevel2 4 2 2 5" xfId="46158"/>
    <cellStyle name="SAPBEXHLevel2 4 2 2 5 2" xfId="46159"/>
    <cellStyle name="SAPBEXHLevel2 4 2 2 6" xfId="46160"/>
    <cellStyle name="SAPBEXHLevel2 4 2 2 7" xfId="63442"/>
    <cellStyle name="SAPBEXHLevel2 4 2 3" xfId="46161"/>
    <cellStyle name="SAPBEXHLevel2 4 2 3 2" xfId="46162"/>
    <cellStyle name="SAPBEXHLevel2 4 2 3 2 2" xfId="46163"/>
    <cellStyle name="SAPBEXHLevel2 4 2 3 2 2 2" xfId="46164"/>
    <cellStyle name="SAPBEXHLevel2 4 2 3 2 3" xfId="46165"/>
    <cellStyle name="SAPBEXHLevel2 4 2 3 3" xfId="46166"/>
    <cellStyle name="SAPBEXHLevel2 4 2 3 3 2" xfId="46167"/>
    <cellStyle name="SAPBEXHLevel2 4 2 3 3 2 2" xfId="46168"/>
    <cellStyle name="SAPBEXHLevel2 4 2 3 3 3" xfId="46169"/>
    <cellStyle name="SAPBEXHLevel2 4 2 3 4" xfId="46170"/>
    <cellStyle name="SAPBEXHLevel2 4 2 3 4 2" xfId="46171"/>
    <cellStyle name="SAPBEXHLevel2 4 2 3 5" xfId="46172"/>
    <cellStyle name="SAPBEXHLevel2 4 2 3 5 2" xfId="46173"/>
    <cellStyle name="SAPBEXHLevel2 4 2 3 6" xfId="46174"/>
    <cellStyle name="SAPBEXHLevel2 4 2 4" xfId="46175"/>
    <cellStyle name="SAPBEXHLevel2 4 2 4 2" xfId="46176"/>
    <cellStyle name="SAPBEXHLevel2 4 2 4 2 2" xfId="46177"/>
    <cellStyle name="SAPBEXHLevel2 4 2 4 2 2 2" xfId="46178"/>
    <cellStyle name="SAPBEXHLevel2 4 2 4 2 3" xfId="46179"/>
    <cellStyle name="SAPBEXHLevel2 4 2 4 3" xfId="46180"/>
    <cellStyle name="SAPBEXHLevel2 4 2 4 3 2" xfId="46181"/>
    <cellStyle name="SAPBEXHLevel2 4 2 4 3 2 2" xfId="46182"/>
    <cellStyle name="SAPBEXHLevel2 4 2 4 3 3" xfId="46183"/>
    <cellStyle name="SAPBEXHLevel2 4 2 4 4" xfId="46184"/>
    <cellStyle name="SAPBEXHLevel2 4 2 4 4 2" xfId="46185"/>
    <cellStyle name="SAPBEXHLevel2 4 2 4 5" xfId="46186"/>
    <cellStyle name="SAPBEXHLevel2 4 2 4 5 2" xfId="46187"/>
    <cellStyle name="SAPBEXHLevel2 4 2 4 6" xfId="46188"/>
    <cellStyle name="SAPBEXHLevel2 4 2 5" xfId="46189"/>
    <cellStyle name="SAPBEXHLevel2 4 2 5 2" xfId="46190"/>
    <cellStyle name="SAPBEXHLevel2 4 2 5 2 2" xfId="46191"/>
    <cellStyle name="SAPBEXHLevel2 4 2 5 3" xfId="46192"/>
    <cellStyle name="SAPBEXHLevel2 4 2 6" xfId="46193"/>
    <cellStyle name="SAPBEXHLevel2 4 2 7" xfId="63441"/>
    <cellStyle name="SAPBEXHLevel2 4 2_Other Benefits Allocation %" xfId="46194"/>
    <cellStyle name="SAPBEXHLevel2 4 3" xfId="46195"/>
    <cellStyle name="SAPBEXHLevel2 4 3 2" xfId="46196"/>
    <cellStyle name="SAPBEXHLevel2 4 3 2 2" xfId="46197"/>
    <cellStyle name="SAPBEXHLevel2 4 3 2 3" xfId="46198"/>
    <cellStyle name="SAPBEXHLevel2 4 3 3" xfId="46199"/>
    <cellStyle name="SAPBEXHLevel2 4 3 4" xfId="46200"/>
    <cellStyle name="SAPBEXHLevel2 4 3 5" xfId="63443"/>
    <cellStyle name="SAPBEXHLevel2 4 3_Other Benefits Allocation %" xfId="46201"/>
    <cellStyle name="SAPBEXHLevel2 4 4" xfId="46202"/>
    <cellStyle name="SAPBEXHLevel2 4 4 2" xfId="46203"/>
    <cellStyle name="SAPBEXHLevel2 4 4 2 2" xfId="46204"/>
    <cellStyle name="SAPBEXHLevel2 4 4 2 2 2" xfId="46205"/>
    <cellStyle name="SAPBEXHLevel2 4 4 2 2 2 2" xfId="46206"/>
    <cellStyle name="SAPBEXHLevel2 4 4 2 2 3" xfId="46207"/>
    <cellStyle name="SAPBEXHLevel2 4 4 2 3" xfId="46208"/>
    <cellStyle name="SAPBEXHLevel2 4 4 2 3 2" xfId="46209"/>
    <cellStyle name="SAPBEXHLevel2 4 4 2 3 2 2" xfId="46210"/>
    <cellStyle name="SAPBEXHLevel2 4 4 2 3 3" xfId="46211"/>
    <cellStyle name="SAPBEXHLevel2 4 4 2 4" xfId="46212"/>
    <cellStyle name="SAPBEXHLevel2 4 4 2 4 2" xfId="46213"/>
    <cellStyle name="SAPBEXHLevel2 4 4 2 5" xfId="46214"/>
    <cellStyle name="SAPBEXHLevel2 4 4 2 5 2" xfId="46215"/>
    <cellStyle name="SAPBEXHLevel2 4 4 2 6" xfId="46216"/>
    <cellStyle name="SAPBEXHLevel2 4 4 3" xfId="46217"/>
    <cellStyle name="SAPBEXHLevel2 4 4 3 2" xfId="46218"/>
    <cellStyle name="SAPBEXHLevel2 4 4 3 2 2" xfId="46219"/>
    <cellStyle name="SAPBEXHLevel2 4 4 3 2 2 2" xfId="46220"/>
    <cellStyle name="SAPBEXHLevel2 4 4 3 2 3" xfId="46221"/>
    <cellStyle name="SAPBEXHLevel2 4 4 3 3" xfId="46222"/>
    <cellStyle name="SAPBEXHLevel2 4 4 3 3 2" xfId="46223"/>
    <cellStyle name="SAPBEXHLevel2 4 4 3 3 2 2" xfId="46224"/>
    <cellStyle name="SAPBEXHLevel2 4 4 3 3 3" xfId="46225"/>
    <cellStyle name="SAPBEXHLevel2 4 4 3 4" xfId="46226"/>
    <cellStyle name="SAPBEXHLevel2 4 4 3 4 2" xfId="46227"/>
    <cellStyle name="SAPBEXHLevel2 4 4 3 5" xfId="46228"/>
    <cellStyle name="SAPBEXHLevel2 4 4 3 5 2" xfId="46229"/>
    <cellStyle name="SAPBEXHLevel2 4 4 3 6" xfId="46230"/>
    <cellStyle name="SAPBEXHLevel2 4 4 4" xfId="46231"/>
    <cellStyle name="SAPBEXHLevel2 4 4 4 2" xfId="46232"/>
    <cellStyle name="SAPBEXHLevel2 4 4 4 2 2" xfId="46233"/>
    <cellStyle name="SAPBEXHLevel2 4 4 4 3" xfId="46234"/>
    <cellStyle name="SAPBEXHLevel2 4 4 5" xfId="46235"/>
    <cellStyle name="SAPBEXHLevel2 4 4 5 2" xfId="46236"/>
    <cellStyle name="SAPBEXHLevel2 4 4 5 2 2" xfId="46237"/>
    <cellStyle name="SAPBEXHLevel2 4 4 5 3" xfId="46238"/>
    <cellStyle name="SAPBEXHLevel2 4 4 6" xfId="46239"/>
    <cellStyle name="SAPBEXHLevel2 4 4 6 2" xfId="46240"/>
    <cellStyle name="SAPBEXHLevel2 4 4 7" xfId="46241"/>
    <cellStyle name="SAPBEXHLevel2 4 4 7 2" xfId="46242"/>
    <cellStyle name="SAPBEXHLevel2 4 4 8" xfId="46243"/>
    <cellStyle name="SAPBEXHLevel2 4 4_Other Benefits Allocation %" xfId="46244"/>
    <cellStyle name="SAPBEXHLevel2 4 5" xfId="46245"/>
    <cellStyle name="SAPBEXHLevel2 4 5 2" xfId="46246"/>
    <cellStyle name="SAPBEXHLevel2 4 5 2 2" xfId="46247"/>
    <cellStyle name="SAPBEXHLevel2 4 5 2 3" xfId="46248"/>
    <cellStyle name="SAPBEXHLevel2 4 5 3" xfId="46249"/>
    <cellStyle name="SAPBEXHLevel2 4 5 4" xfId="46250"/>
    <cellStyle name="SAPBEXHLevel2 4 6" xfId="46251"/>
    <cellStyle name="SAPBEXHLevel2 4 6 2" xfId="46252"/>
    <cellStyle name="SAPBEXHLevel2 4 6 2 2" xfId="46253"/>
    <cellStyle name="SAPBEXHLevel2 4 6 2 3" xfId="46254"/>
    <cellStyle name="SAPBEXHLevel2 4 6 3" xfId="46255"/>
    <cellStyle name="SAPBEXHLevel2 4 6 4" xfId="46256"/>
    <cellStyle name="SAPBEXHLevel2 4 7" xfId="46257"/>
    <cellStyle name="SAPBEXHLevel2 4 7 2" xfId="46258"/>
    <cellStyle name="SAPBEXHLevel2 4 7 2 2" xfId="46259"/>
    <cellStyle name="SAPBEXHLevel2 4 7 3" xfId="46260"/>
    <cellStyle name="SAPBEXHLevel2 4 8" xfId="46261"/>
    <cellStyle name="SAPBEXHLevel2 4 8 2" xfId="46262"/>
    <cellStyle name="SAPBEXHLevel2 4 8 2 2" xfId="46263"/>
    <cellStyle name="SAPBEXHLevel2 4 8 3" xfId="46264"/>
    <cellStyle name="SAPBEXHLevel2 4 9" xfId="46265"/>
    <cellStyle name="SAPBEXHLevel2 4 9 2" xfId="46266"/>
    <cellStyle name="SAPBEXHLevel2 4 9 2 2" xfId="46267"/>
    <cellStyle name="SAPBEXHLevel2 4 9 3" xfId="46268"/>
    <cellStyle name="SAPBEXHLevel2 4_401K Summary" xfId="46269"/>
    <cellStyle name="SAPBEXHLevel2 40" xfId="46270"/>
    <cellStyle name="SAPBEXHLevel2 41" xfId="46271"/>
    <cellStyle name="SAPBEXHLevel2 42" xfId="46272"/>
    <cellStyle name="SAPBEXHLevel2 43" xfId="46273"/>
    <cellStyle name="SAPBEXHLevel2 44" xfId="46274"/>
    <cellStyle name="SAPBEXHLevel2 45" xfId="46275"/>
    <cellStyle name="SAPBEXHLevel2 46" xfId="46276"/>
    <cellStyle name="SAPBEXHLevel2 47" xfId="63428"/>
    <cellStyle name="SAPBEXHLevel2 5" xfId="46277"/>
    <cellStyle name="SAPBEXHLevel2 5 10" xfId="63444"/>
    <cellStyle name="SAPBEXHLevel2 5 2" xfId="46278"/>
    <cellStyle name="SAPBEXHLevel2 5 2 2" xfId="46279"/>
    <cellStyle name="SAPBEXHLevel2 5 2 2 2" xfId="46280"/>
    <cellStyle name="SAPBEXHLevel2 5 2 2 2 2" xfId="46281"/>
    <cellStyle name="SAPBEXHLevel2 5 2 2 2 2 2" xfId="46282"/>
    <cellStyle name="SAPBEXHLevel2 5 2 2 2 3" xfId="46283"/>
    <cellStyle name="SAPBEXHLevel2 5 2 2 3" xfId="46284"/>
    <cellStyle name="SAPBEXHLevel2 5 2 2 3 2" xfId="46285"/>
    <cellStyle name="SAPBEXHLevel2 5 2 2 3 2 2" xfId="46286"/>
    <cellStyle name="SAPBEXHLevel2 5 2 2 3 3" xfId="46287"/>
    <cellStyle name="SAPBEXHLevel2 5 2 2 4" xfId="46288"/>
    <cellStyle name="SAPBEXHLevel2 5 2 2 4 2" xfId="46289"/>
    <cellStyle name="SAPBEXHLevel2 5 2 2 5" xfId="46290"/>
    <cellStyle name="SAPBEXHLevel2 5 2 2 5 2" xfId="46291"/>
    <cellStyle name="SAPBEXHLevel2 5 2 2 6" xfId="46292"/>
    <cellStyle name="SAPBEXHLevel2 5 2 3" xfId="46293"/>
    <cellStyle name="SAPBEXHLevel2 5 2 3 2" xfId="46294"/>
    <cellStyle name="SAPBEXHLevel2 5 2 3 2 2" xfId="46295"/>
    <cellStyle name="SAPBEXHLevel2 5 2 3 2 2 2" xfId="46296"/>
    <cellStyle name="SAPBEXHLevel2 5 2 3 2 3" xfId="46297"/>
    <cellStyle name="SAPBEXHLevel2 5 2 3 3" xfId="46298"/>
    <cellStyle name="SAPBEXHLevel2 5 2 3 3 2" xfId="46299"/>
    <cellStyle name="SAPBEXHLevel2 5 2 3 3 2 2" xfId="46300"/>
    <cellStyle name="SAPBEXHLevel2 5 2 3 3 3" xfId="46301"/>
    <cellStyle name="SAPBEXHLevel2 5 2 3 4" xfId="46302"/>
    <cellStyle name="SAPBEXHLevel2 5 2 3 4 2" xfId="46303"/>
    <cellStyle name="SAPBEXHLevel2 5 2 3 5" xfId="46304"/>
    <cellStyle name="SAPBEXHLevel2 5 2 3 5 2" xfId="46305"/>
    <cellStyle name="SAPBEXHLevel2 5 2 3 6" xfId="46306"/>
    <cellStyle name="SAPBEXHLevel2 5 2 4" xfId="46307"/>
    <cellStyle name="SAPBEXHLevel2 5 2 4 2" xfId="46308"/>
    <cellStyle name="SAPBEXHLevel2 5 2 4 2 2" xfId="46309"/>
    <cellStyle name="SAPBEXHLevel2 5 2 4 2 2 2" xfId="46310"/>
    <cellStyle name="SAPBEXHLevel2 5 2 4 2 3" xfId="46311"/>
    <cellStyle name="SAPBEXHLevel2 5 2 4 3" xfId="46312"/>
    <cellStyle name="SAPBEXHLevel2 5 2 4 3 2" xfId="46313"/>
    <cellStyle name="SAPBEXHLevel2 5 2 4 3 2 2" xfId="46314"/>
    <cellStyle name="SAPBEXHLevel2 5 2 4 3 3" xfId="46315"/>
    <cellStyle name="SAPBEXHLevel2 5 2 4 4" xfId="46316"/>
    <cellStyle name="SAPBEXHLevel2 5 2 4 4 2" xfId="46317"/>
    <cellStyle name="SAPBEXHLevel2 5 2 4 5" xfId="46318"/>
    <cellStyle name="SAPBEXHLevel2 5 2 4 5 2" xfId="46319"/>
    <cellStyle name="SAPBEXHLevel2 5 2 4 6" xfId="46320"/>
    <cellStyle name="SAPBEXHLevel2 5 2 5" xfId="46321"/>
    <cellStyle name="SAPBEXHLevel2 5 2 5 2" xfId="46322"/>
    <cellStyle name="SAPBEXHLevel2 5 2 5 2 2" xfId="46323"/>
    <cellStyle name="SAPBEXHLevel2 5 2 5 3" xfId="46324"/>
    <cellStyle name="SAPBEXHLevel2 5 2 6" xfId="46325"/>
    <cellStyle name="SAPBEXHLevel2 5 2 7" xfId="63445"/>
    <cellStyle name="SAPBEXHLevel2 5 2_Other Benefits Allocation %" xfId="46326"/>
    <cellStyle name="SAPBEXHLevel2 5 3" xfId="46327"/>
    <cellStyle name="SAPBEXHLevel2 5 3 2" xfId="46328"/>
    <cellStyle name="SAPBEXHLevel2 5 3 2 2" xfId="46329"/>
    <cellStyle name="SAPBEXHLevel2 5 3 2 2 2" xfId="46330"/>
    <cellStyle name="SAPBEXHLevel2 5 3 2 2 2 2" xfId="46331"/>
    <cellStyle name="SAPBEXHLevel2 5 3 2 2 3" xfId="46332"/>
    <cellStyle name="SAPBEXHLevel2 5 3 2 3" xfId="46333"/>
    <cellStyle name="SAPBEXHLevel2 5 3 2 3 2" xfId="46334"/>
    <cellStyle name="SAPBEXHLevel2 5 3 2 3 2 2" xfId="46335"/>
    <cellStyle name="SAPBEXHLevel2 5 3 2 3 3" xfId="46336"/>
    <cellStyle name="SAPBEXHLevel2 5 3 2 4" xfId="46337"/>
    <cellStyle name="SAPBEXHLevel2 5 3 2 4 2" xfId="46338"/>
    <cellStyle name="SAPBEXHLevel2 5 3 2 5" xfId="46339"/>
    <cellStyle name="SAPBEXHLevel2 5 3 2 5 2" xfId="46340"/>
    <cellStyle name="SAPBEXHLevel2 5 3 2 6" xfId="46341"/>
    <cellStyle name="SAPBEXHLevel2 5 3 3" xfId="46342"/>
    <cellStyle name="SAPBEXHLevel2 5 3 3 2" xfId="46343"/>
    <cellStyle name="SAPBEXHLevel2 5 3 3 2 2" xfId="46344"/>
    <cellStyle name="SAPBEXHLevel2 5 3 3 2 2 2" xfId="46345"/>
    <cellStyle name="SAPBEXHLevel2 5 3 3 2 3" xfId="46346"/>
    <cellStyle name="SAPBEXHLevel2 5 3 3 3" xfId="46347"/>
    <cellStyle name="SAPBEXHLevel2 5 3 3 3 2" xfId="46348"/>
    <cellStyle name="SAPBEXHLevel2 5 3 3 3 2 2" xfId="46349"/>
    <cellStyle name="SAPBEXHLevel2 5 3 3 3 3" xfId="46350"/>
    <cellStyle name="SAPBEXHLevel2 5 3 3 4" xfId="46351"/>
    <cellStyle name="SAPBEXHLevel2 5 3 3 4 2" xfId="46352"/>
    <cellStyle name="SAPBEXHLevel2 5 3 3 5" xfId="46353"/>
    <cellStyle name="SAPBEXHLevel2 5 3 3 5 2" xfId="46354"/>
    <cellStyle name="SAPBEXHLevel2 5 3 3 6" xfId="46355"/>
    <cellStyle name="SAPBEXHLevel2 5 3 4" xfId="46356"/>
    <cellStyle name="SAPBEXHLevel2 5 3 4 2" xfId="46357"/>
    <cellStyle name="SAPBEXHLevel2 5 3 4 2 2" xfId="46358"/>
    <cellStyle name="SAPBEXHLevel2 5 3 4 3" xfId="46359"/>
    <cellStyle name="SAPBEXHLevel2 5 3 5" xfId="46360"/>
    <cellStyle name="SAPBEXHLevel2 5 3 5 2" xfId="46361"/>
    <cellStyle name="SAPBEXHLevel2 5 3 5 2 2" xfId="46362"/>
    <cellStyle name="SAPBEXHLevel2 5 3 5 3" xfId="46363"/>
    <cellStyle name="SAPBEXHLevel2 5 3 6" xfId="46364"/>
    <cellStyle name="SAPBEXHLevel2 5 3 6 2" xfId="46365"/>
    <cellStyle name="SAPBEXHLevel2 5 3 7" xfId="46366"/>
    <cellStyle name="SAPBEXHLevel2 5 3 7 2" xfId="46367"/>
    <cellStyle name="SAPBEXHLevel2 5 3 8" xfId="46368"/>
    <cellStyle name="SAPBEXHLevel2 5 3 9" xfId="63446"/>
    <cellStyle name="SAPBEXHLevel2 5 3_Other Benefits Allocation %" xfId="46369"/>
    <cellStyle name="SAPBEXHLevel2 5 4" xfId="46370"/>
    <cellStyle name="SAPBEXHLevel2 5 4 2" xfId="46371"/>
    <cellStyle name="SAPBEXHLevel2 5 4 2 2" xfId="46372"/>
    <cellStyle name="SAPBEXHLevel2 5 4 2 3" xfId="46373"/>
    <cellStyle name="SAPBEXHLevel2 5 4 3" xfId="46374"/>
    <cellStyle name="SAPBEXHLevel2 5 4 4" xfId="46375"/>
    <cellStyle name="SAPBEXHLevel2 5 5" xfId="46376"/>
    <cellStyle name="SAPBEXHLevel2 5 5 2" xfId="46377"/>
    <cellStyle name="SAPBEXHLevel2 5 5 2 2" xfId="46378"/>
    <cellStyle name="SAPBEXHLevel2 5 5 2 3" xfId="46379"/>
    <cellStyle name="SAPBEXHLevel2 5 5 3" xfId="46380"/>
    <cellStyle name="SAPBEXHLevel2 5 5 4" xfId="46381"/>
    <cellStyle name="SAPBEXHLevel2 5 6" xfId="46382"/>
    <cellStyle name="SAPBEXHLevel2 5 6 2" xfId="46383"/>
    <cellStyle name="SAPBEXHLevel2 5 6 2 2" xfId="46384"/>
    <cellStyle name="SAPBEXHLevel2 5 6 2 3" xfId="46385"/>
    <cellStyle name="SAPBEXHLevel2 5 6 3" xfId="46386"/>
    <cellStyle name="SAPBEXHLevel2 5 6 4" xfId="46387"/>
    <cellStyle name="SAPBEXHLevel2 5 7" xfId="46388"/>
    <cellStyle name="SAPBEXHLevel2 5 7 2" xfId="46389"/>
    <cellStyle name="SAPBEXHLevel2 5 7 3" xfId="46390"/>
    <cellStyle name="SAPBEXHLevel2 5 8" xfId="46391"/>
    <cellStyle name="SAPBEXHLevel2 5 9" xfId="46392"/>
    <cellStyle name="SAPBEXHLevel2 5_401K Summary" xfId="46393"/>
    <cellStyle name="SAPBEXHLevel2 6" xfId="46394"/>
    <cellStyle name="SAPBEXHLevel2 6 10" xfId="63447"/>
    <cellStyle name="SAPBEXHLevel2 6 2" xfId="46395"/>
    <cellStyle name="SAPBEXHLevel2 6 2 2" xfId="46396"/>
    <cellStyle name="SAPBEXHLevel2 6 2 2 2" xfId="46397"/>
    <cellStyle name="SAPBEXHLevel2 6 2 2 2 2" xfId="46398"/>
    <cellStyle name="SAPBEXHLevel2 6 2 2 3" xfId="46399"/>
    <cellStyle name="SAPBEXHLevel2 6 2 3" xfId="46400"/>
    <cellStyle name="SAPBEXHLevel2 6 2 3 2" xfId="46401"/>
    <cellStyle name="SAPBEXHLevel2 6 2 3 2 2" xfId="46402"/>
    <cellStyle name="SAPBEXHLevel2 6 2 3 3" xfId="46403"/>
    <cellStyle name="SAPBEXHLevel2 6 2 4" xfId="46404"/>
    <cellStyle name="SAPBEXHLevel2 6 2 4 2" xfId="46405"/>
    <cellStyle name="SAPBEXHLevel2 6 2 5" xfId="46406"/>
    <cellStyle name="SAPBEXHLevel2 6 2 5 2" xfId="46407"/>
    <cellStyle name="SAPBEXHLevel2 6 2 6" xfId="46408"/>
    <cellStyle name="SAPBEXHLevel2 6 3" xfId="46409"/>
    <cellStyle name="SAPBEXHLevel2 6 3 2" xfId="46410"/>
    <cellStyle name="SAPBEXHLevel2 6 3 2 2" xfId="46411"/>
    <cellStyle name="SAPBEXHLevel2 6 3 2 2 2" xfId="46412"/>
    <cellStyle name="SAPBEXHLevel2 6 3 2 3" xfId="46413"/>
    <cellStyle name="SAPBEXHLevel2 6 3 3" xfId="46414"/>
    <cellStyle name="SAPBEXHLevel2 6 3 3 2" xfId="46415"/>
    <cellStyle name="SAPBEXHLevel2 6 3 3 2 2" xfId="46416"/>
    <cellStyle name="SAPBEXHLevel2 6 3 3 3" xfId="46417"/>
    <cellStyle name="SAPBEXHLevel2 6 3 4" xfId="46418"/>
    <cellStyle name="SAPBEXHLevel2 6 3 4 2" xfId="46419"/>
    <cellStyle name="SAPBEXHLevel2 6 3 5" xfId="46420"/>
    <cellStyle name="SAPBEXHLevel2 6 3 5 2" xfId="46421"/>
    <cellStyle name="SAPBEXHLevel2 6 3 6" xfId="46422"/>
    <cellStyle name="SAPBEXHLevel2 6 4" xfId="46423"/>
    <cellStyle name="SAPBEXHLevel2 6 4 2" xfId="46424"/>
    <cellStyle name="SAPBEXHLevel2 6 4 2 2" xfId="46425"/>
    <cellStyle name="SAPBEXHLevel2 6 4 2 2 2" xfId="46426"/>
    <cellStyle name="SAPBEXHLevel2 6 4 2 3" xfId="46427"/>
    <cellStyle name="SAPBEXHLevel2 6 4 3" xfId="46428"/>
    <cellStyle name="SAPBEXHLevel2 6 4 3 2" xfId="46429"/>
    <cellStyle name="SAPBEXHLevel2 6 4 3 2 2" xfId="46430"/>
    <cellStyle name="SAPBEXHLevel2 6 4 3 3" xfId="46431"/>
    <cellStyle name="SAPBEXHLevel2 6 4 4" xfId="46432"/>
    <cellStyle name="SAPBEXHLevel2 6 4 4 2" xfId="46433"/>
    <cellStyle name="SAPBEXHLevel2 6 4 5" xfId="46434"/>
    <cellStyle name="SAPBEXHLevel2 6 4 5 2" xfId="46435"/>
    <cellStyle name="SAPBEXHLevel2 6 4 6" xfId="46436"/>
    <cellStyle name="SAPBEXHLevel2 6 5" xfId="46437"/>
    <cellStyle name="SAPBEXHLevel2 6 5 2" xfId="46438"/>
    <cellStyle name="SAPBEXHLevel2 6 5 2 2" xfId="46439"/>
    <cellStyle name="SAPBEXHLevel2 6 5 2 3" xfId="46440"/>
    <cellStyle name="SAPBEXHLevel2 6 5 3" xfId="46441"/>
    <cellStyle name="SAPBEXHLevel2 6 5 4" xfId="46442"/>
    <cellStyle name="SAPBEXHLevel2 6 6" xfId="46443"/>
    <cellStyle name="SAPBEXHLevel2 6 6 2" xfId="46444"/>
    <cellStyle name="SAPBEXHLevel2 6 6 2 2" xfId="46445"/>
    <cellStyle name="SAPBEXHLevel2 6 6 2 3" xfId="46446"/>
    <cellStyle name="SAPBEXHLevel2 6 6 3" xfId="46447"/>
    <cellStyle name="SAPBEXHLevel2 6 6 4" xfId="46448"/>
    <cellStyle name="SAPBEXHLevel2 6 7" xfId="46449"/>
    <cellStyle name="SAPBEXHLevel2 6 7 2" xfId="46450"/>
    <cellStyle name="SAPBEXHLevel2 6 7 3" xfId="46451"/>
    <cellStyle name="SAPBEXHLevel2 6 8" xfId="46452"/>
    <cellStyle name="SAPBEXHLevel2 6 9" xfId="46453"/>
    <cellStyle name="SAPBEXHLevel2 6_Other Benefits Allocation %" xfId="46454"/>
    <cellStyle name="SAPBEXHLevel2 7" xfId="46455"/>
    <cellStyle name="SAPBEXHLevel2 7 2" xfId="46456"/>
    <cellStyle name="SAPBEXHLevel2 7 2 2" xfId="46457"/>
    <cellStyle name="SAPBEXHLevel2 7 2 2 2" xfId="46458"/>
    <cellStyle name="SAPBEXHLevel2 7 2 2 2 2" xfId="46459"/>
    <cellStyle name="SAPBEXHLevel2 7 2 2 3" xfId="46460"/>
    <cellStyle name="SAPBEXHLevel2 7 2 3" xfId="46461"/>
    <cellStyle name="SAPBEXHLevel2 7 2 3 2" xfId="46462"/>
    <cellStyle name="SAPBEXHLevel2 7 2 3 2 2" xfId="46463"/>
    <cellStyle name="SAPBEXHLevel2 7 2 3 3" xfId="46464"/>
    <cellStyle name="SAPBEXHLevel2 7 2 4" xfId="46465"/>
    <cellStyle name="SAPBEXHLevel2 7 2 4 2" xfId="46466"/>
    <cellStyle name="SAPBEXHLevel2 7 2 5" xfId="46467"/>
    <cellStyle name="SAPBEXHLevel2 7 2 5 2" xfId="46468"/>
    <cellStyle name="SAPBEXHLevel2 7 2 6" xfId="46469"/>
    <cellStyle name="SAPBEXHLevel2 7 3" xfId="46470"/>
    <cellStyle name="SAPBEXHLevel2 7 3 2" xfId="46471"/>
    <cellStyle name="SAPBEXHLevel2 7 3 2 2" xfId="46472"/>
    <cellStyle name="SAPBEXHLevel2 7 3 2 2 2" xfId="46473"/>
    <cellStyle name="SAPBEXHLevel2 7 3 2 3" xfId="46474"/>
    <cellStyle name="SAPBEXHLevel2 7 3 3" xfId="46475"/>
    <cellStyle name="SAPBEXHLevel2 7 3 3 2" xfId="46476"/>
    <cellStyle name="SAPBEXHLevel2 7 3 3 2 2" xfId="46477"/>
    <cellStyle name="SAPBEXHLevel2 7 3 3 3" xfId="46478"/>
    <cellStyle name="SAPBEXHLevel2 7 3 4" xfId="46479"/>
    <cellStyle name="SAPBEXHLevel2 7 3 4 2" xfId="46480"/>
    <cellStyle name="SAPBEXHLevel2 7 3 5" xfId="46481"/>
    <cellStyle name="SAPBEXHLevel2 7 3 5 2" xfId="46482"/>
    <cellStyle name="SAPBEXHLevel2 7 3 6" xfId="46483"/>
    <cellStyle name="SAPBEXHLevel2 7 4" xfId="46484"/>
    <cellStyle name="SAPBEXHLevel2 7 4 2" xfId="46485"/>
    <cellStyle name="SAPBEXHLevel2 7 4 2 2" xfId="46486"/>
    <cellStyle name="SAPBEXHLevel2 7 4 2 2 2" xfId="46487"/>
    <cellStyle name="SAPBEXHLevel2 7 4 2 3" xfId="46488"/>
    <cellStyle name="SAPBEXHLevel2 7 4 3" xfId="46489"/>
    <cellStyle name="SAPBEXHLevel2 7 4 3 2" xfId="46490"/>
    <cellStyle name="SAPBEXHLevel2 7 4 3 2 2" xfId="46491"/>
    <cellStyle name="SAPBEXHLevel2 7 4 3 3" xfId="46492"/>
    <cellStyle name="SAPBEXHLevel2 7 4 4" xfId="46493"/>
    <cellStyle name="SAPBEXHLevel2 7 4 4 2" xfId="46494"/>
    <cellStyle name="SAPBEXHLevel2 7 4 5" xfId="46495"/>
    <cellStyle name="SAPBEXHLevel2 7 4 5 2" xfId="46496"/>
    <cellStyle name="SAPBEXHLevel2 7 4 6" xfId="46497"/>
    <cellStyle name="SAPBEXHLevel2 7 5" xfId="46498"/>
    <cellStyle name="SAPBEXHLevel2 7 5 2" xfId="46499"/>
    <cellStyle name="SAPBEXHLevel2 7 5 2 2" xfId="46500"/>
    <cellStyle name="SAPBEXHLevel2 7 5 3" xfId="46501"/>
    <cellStyle name="SAPBEXHLevel2 7 6" xfId="46502"/>
    <cellStyle name="SAPBEXHLevel2 7_Other Benefits Allocation %" xfId="46503"/>
    <cellStyle name="SAPBEXHLevel2 8" xfId="46504"/>
    <cellStyle name="SAPBEXHLevel2 8 2" xfId="46505"/>
    <cellStyle name="SAPBEXHLevel2 8 2 2" xfId="46506"/>
    <cellStyle name="SAPBEXHLevel2 8 2 2 2" xfId="46507"/>
    <cellStyle name="SAPBEXHLevel2 8 2 2 2 2" xfId="46508"/>
    <cellStyle name="SAPBEXHLevel2 8 2 2 3" xfId="46509"/>
    <cellStyle name="SAPBEXHLevel2 8 2 3" xfId="46510"/>
    <cellStyle name="SAPBEXHLevel2 8 2 3 2" xfId="46511"/>
    <cellStyle name="SAPBEXHLevel2 8 2 3 2 2" xfId="46512"/>
    <cellStyle name="SAPBEXHLevel2 8 2 3 3" xfId="46513"/>
    <cellStyle name="SAPBEXHLevel2 8 2 4" xfId="46514"/>
    <cellStyle name="SAPBEXHLevel2 8 2 4 2" xfId="46515"/>
    <cellStyle name="SAPBEXHLevel2 8 2 5" xfId="46516"/>
    <cellStyle name="SAPBEXHLevel2 8 2 5 2" xfId="46517"/>
    <cellStyle name="SAPBEXHLevel2 8 2 6" xfId="46518"/>
    <cellStyle name="SAPBEXHLevel2 8 3" xfId="46519"/>
    <cellStyle name="SAPBEXHLevel2 8 3 2" xfId="46520"/>
    <cellStyle name="SAPBEXHLevel2 8 3 2 2" xfId="46521"/>
    <cellStyle name="SAPBEXHLevel2 8 3 2 2 2" xfId="46522"/>
    <cellStyle name="SAPBEXHLevel2 8 3 2 3" xfId="46523"/>
    <cellStyle name="SAPBEXHLevel2 8 3 3" xfId="46524"/>
    <cellStyle name="SAPBEXHLevel2 8 3 3 2" xfId="46525"/>
    <cellStyle name="SAPBEXHLevel2 8 3 3 2 2" xfId="46526"/>
    <cellStyle name="SAPBEXHLevel2 8 3 3 3" xfId="46527"/>
    <cellStyle name="SAPBEXHLevel2 8 3 4" xfId="46528"/>
    <cellStyle name="SAPBEXHLevel2 8 3 4 2" xfId="46529"/>
    <cellStyle name="SAPBEXHLevel2 8 3 5" xfId="46530"/>
    <cellStyle name="SAPBEXHLevel2 8 3 5 2" xfId="46531"/>
    <cellStyle name="SAPBEXHLevel2 8 3 6" xfId="46532"/>
    <cellStyle name="SAPBEXHLevel2 8 4" xfId="46533"/>
    <cellStyle name="SAPBEXHLevel2 8 4 2" xfId="46534"/>
    <cellStyle name="SAPBEXHLevel2 8 4 2 2" xfId="46535"/>
    <cellStyle name="SAPBEXHLevel2 8 4 2 2 2" xfId="46536"/>
    <cellStyle name="SAPBEXHLevel2 8 4 2 3" xfId="46537"/>
    <cellStyle name="SAPBEXHLevel2 8 4 3" xfId="46538"/>
    <cellStyle name="SAPBEXHLevel2 8 4 3 2" xfId="46539"/>
    <cellStyle name="SAPBEXHLevel2 8 4 3 2 2" xfId="46540"/>
    <cellStyle name="SAPBEXHLevel2 8 4 3 3" xfId="46541"/>
    <cellStyle name="SAPBEXHLevel2 8 4 4" xfId="46542"/>
    <cellStyle name="SAPBEXHLevel2 8 4 4 2" xfId="46543"/>
    <cellStyle name="SAPBEXHLevel2 8 4 5" xfId="46544"/>
    <cellStyle name="SAPBEXHLevel2 8 4 5 2" xfId="46545"/>
    <cellStyle name="SAPBEXHLevel2 8 4 6" xfId="46546"/>
    <cellStyle name="SAPBEXHLevel2 8 5" xfId="46547"/>
    <cellStyle name="SAPBEXHLevel2 8 5 2" xfId="46548"/>
    <cellStyle name="SAPBEXHLevel2 8 5 2 2" xfId="46549"/>
    <cellStyle name="SAPBEXHLevel2 8 5 3" xfId="46550"/>
    <cellStyle name="SAPBEXHLevel2 8 6" xfId="46551"/>
    <cellStyle name="SAPBEXHLevel2 8_Other Benefits Allocation %" xfId="46552"/>
    <cellStyle name="SAPBEXHLevel2 9" xfId="46553"/>
    <cellStyle name="SAPBEXHLevel2 9 2" xfId="46554"/>
    <cellStyle name="SAPBEXHLevel2 9 2 2" xfId="46555"/>
    <cellStyle name="SAPBEXHLevel2 9 2 2 2" xfId="46556"/>
    <cellStyle name="SAPBEXHLevel2 9 2 2 2 2" xfId="46557"/>
    <cellStyle name="SAPBEXHLevel2 9 2 2 3" xfId="46558"/>
    <cellStyle name="SAPBEXHLevel2 9 2 3" xfId="46559"/>
    <cellStyle name="SAPBEXHLevel2 9 2 3 2" xfId="46560"/>
    <cellStyle name="SAPBEXHLevel2 9 2 3 2 2" xfId="46561"/>
    <cellStyle name="SAPBEXHLevel2 9 2 3 3" xfId="46562"/>
    <cellStyle name="SAPBEXHLevel2 9 2 4" xfId="46563"/>
    <cellStyle name="SAPBEXHLevel2 9 2 4 2" xfId="46564"/>
    <cellStyle name="SAPBEXHLevel2 9 2 5" xfId="46565"/>
    <cellStyle name="SAPBEXHLevel2 9 2 5 2" xfId="46566"/>
    <cellStyle name="SAPBEXHLevel2 9 2 6" xfId="46567"/>
    <cellStyle name="SAPBEXHLevel2 9 3" xfId="46568"/>
    <cellStyle name="SAPBEXHLevel2 9 3 2" xfId="46569"/>
    <cellStyle name="SAPBEXHLevel2 9 3 2 2" xfId="46570"/>
    <cellStyle name="SAPBEXHLevel2 9 3 2 2 2" xfId="46571"/>
    <cellStyle name="SAPBEXHLevel2 9 3 2 3" xfId="46572"/>
    <cellStyle name="SAPBEXHLevel2 9 3 3" xfId="46573"/>
    <cellStyle name="SAPBEXHLevel2 9 3 3 2" xfId="46574"/>
    <cellStyle name="SAPBEXHLevel2 9 3 3 2 2" xfId="46575"/>
    <cellStyle name="SAPBEXHLevel2 9 3 3 3" xfId="46576"/>
    <cellStyle name="SAPBEXHLevel2 9 3 4" xfId="46577"/>
    <cellStyle name="SAPBEXHLevel2 9 3 4 2" xfId="46578"/>
    <cellStyle name="SAPBEXHLevel2 9 3 5" xfId="46579"/>
    <cellStyle name="SAPBEXHLevel2 9 3 5 2" xfId="46580"/>
    <cellStyle name="SAPBEXHLevel2 9 3 6" xfId="46581"/>
    <cellStyle name="SAPBEXHLevel2 9 4" xfId="46582"/>
    <cellStyle name="SAPBEXHLevel2 9 4 2" xfId="46583"/>
    <cellStyle name="SAPBEXHLevel2 9 4 2 2" xfId="46584"/>
    <cellStyle name="SAPBEXHLevel2 9 4 2 2 2" xfId="46585"/>
    <cellStyle name="SAPBEXHLevel2 9 4 2 3" xfId="46586"/>
    <cellStyle name="SAPBEXHLevel2 9 4 3" xfId="46587"/>
    <cellStyle name="SAPBEXHLevel2 9 4 3 2" xfId="46588"/>
    <cellStyle name="SAPBEXHLevel2 9 4 3 2 2" xfId="46589"/>
    <cellStyle name="SAPBEXHLevel2 9 4 3 3" xfId="46590"/>
    <cellStyle name="SAPBEXHLevel2 9 4 4" xfId="46591"/>
    <cellStyle name="SAPBEXHLevel2 9 4 4 2" xfId="46592"/>
    <cellStyle name="SAPBEXHLevel2 9 4 5" xfId="46593"/>
    <cellStyle name="SAPBEXHLevel2 9 4 5 2" xfId="46594"/>
    <cellStyle name="SAPBEXHLevel2 9 4 6" xfId="46595"/>
    <cellStyle name="SAPBEXHLevel2 9 5" xfId="46596"/>
    <cellStyle name="SAPBEXHLevel2 9 5 2" xfId="46597"/>
    <cellStyle name="SAPBEXHLevel2 9 5 2 2" xfId="46598"/>
    <cellStyle name="SAPBEXHLevel2 9 5 3" xfId="46599"/>
    <cellStyle name="SAPBEXHLevel2 9 6" xfId="46600"/>
    <cellStyle name="SAPBEXHLevel2 9_Other Benefits Allocation %" xfId="46601"/>
    <cellStyle name="SAPBEXHLevel2_01-13 NEE  F&amp;O Prelim" xfId="46602"/>
    <cellStyle name="SAPBEXHLevel2X" xfId="46603"/>
    <cellStyle name="SAPBEXHLevel2X 10" xfId="46604"/>
    <cellStyle name="SAPBEXHLevel2X 10 2" xfId="46605"/>
    <cellStyle name="SAPBEXHLevel2X 10 2 2" xfId="46606"/>
    <cellStyle name="SAPBEXHLevel2X 10 2 2 2" xfId="46607"/>
    <cellStyle name="SAPBEXHLevel2X 10 2 2 2 2" xfId="46608"/>
    <cellStyle name="SAPBEXHLevel2X 10 2 2 3" xfId="46609"/>
    <cellStyle name="SAPBEXHLevel2X 10 2 3" xfId="46610"/>
    <cellStyle name="SAPBEXHLevel2X 10 2 3 2" xfId="46611"/>
    <cellStyle name="SAPBEXHLevel2X 10 2 3 2 2" xfId="46612"/>
    <cellStyle name="SAPBEXHLevel2X 10 2 3 3" xfId="46613"/>
    <cellStyle name="SAPBEXHLevel2X 10 2 4" xfId="46614"/>
    <cellStyle name="SAPBEXHLevel2X 10 2 4 2" xfId="46615"/>
    <cellStyle name="SAPBEXHLevel2X 10 2 5" xfId="46616"/>
    <cellStyle name="SAPBEXHLevel2X 10 2 5 2" xfId="46617"/>
    <cellStyle name="SAPBEXHLevel2X 10 2 6" xfId="46618"/>
    <cellStyle name="SAPBEXHLevel2X 10 3" xfId="46619"/>
    <cellStyle name="SAPBEXHLevel2X 10 3 2" xfId="46620"/>
    <cellStyle name="SAPBEXHLevel2X 10 3 2 2" xfId="46621"/>
    <cellStyle name="SAPBEXHLevel2X 10 3 2 2 2" xfId="46622"/>
    <cellStyle name="SAPBEXHLevel2X 10 3 2 3" xfId="46623"/>
    <cellStyle name="SAPBEXHLevel2X 10 3 3" xfId="46624"/>
    <cellStyle name="SAPBEXHLevel2X 10 3 3 2" xfId="46625"/>
    <cellStyle name="SAPBEXHLevel2X 10 3 3 2 2" xfId="46626"/>
    <cellStyle name="SAPBEXHLevel2X 10 3 3 3" xfId="46627"/>
    <cellStyle name="SAPBEXHLevel2X 10 3 4" xfId="46628"/>
    <cellStyle name="SAPBEXHLevel2X 10 3 4 2" xfId="46629"/>
    <cellStyle name="SAPBEXHLevel2X 10 3 5" xfId="46630"/>
    <cellStyle name="SAPBEXHLevel2X 10 3 5 2" xfId="46631"/>
    <cellStyle name="SAPBEXHLevel2X 10 3 6" xfId="46632"/>
    <cellStyle name="SAPBEXHLevel2X 10 4" xfId="46633"/>
    <cellStyle name="SAPBEXHLevel2X 10 4 2" xfId="46634"/>
    <cellStyle name="SAPBEXHLevel2X 10 4 2 2" xfId="46635"/>
    <cellStyle name="SAPBEXHLevel2X 10 4 2 2 2" xfId="46636"/>
    <cellStyle name="SAPBEXHLevel2X 10 4 2 3" xfId="46637"/>
    <cellStyle name="SAPBEXHLevel2X 10 4 3" xfId="46638"/>
    <cellStyle name="SAPBEXHLevel2X 10 4 3 2" xfId="46639"/>
    <cellStyle name="SAPBEXHLevel2X 10 4 3 2 2" xfId="46640"/>
    <cellStyle name="SAPBEXHLevel2X 10 4 3 3" xfId="46641"/>
    <cellStyle name="SAPBEXHLevel2X 10 4 4" xfId="46642"/>
    <cellStyle name="SAPBEXHLevel2X 10 4 4 2" xfId="46643"/>
    <cellStyle name="SAPBEXHLevel2X 10 4 5" xfId="46644"/>
    <cellStyle name="SAPBEXHLevel2X 10 4 5 2" xfId="46645"/>
    <cellStyle name="SAPBEXHLevel2X 10 4 6" xfId="46646"/>
    <cellStyle name="SAPBEXHLevel2X 10 5" xfId="46647"/>
    <cellStyle name="SAPBEXHLevel2X 10 5 2" xfId="46648"/>
    <cellStyle name="SAPBEXHLevel2X 10 5 2 2" xfId="46649"/>
    <cellStyle name="SAPBEXHLevel2X 10 5 3" xfId="46650"/>
    <cellStyle name="SAPBEXHLevel2X 10 6" xfId="46651"/>
    <cellStyle name="SAPBEXHLevel2X 10_Other Benefits Allocation %" xfId="46652"/>
    <cellStyle name="SAPBEXHLevel2X 11" xfId="46653"/>
    <cellStyle name="SAPBEXHLevel2X 11 2" xfId="46654"/>
    <cellStyle name="SAPBEXHLevel2X 11 3" xfId="46655"/>
    <cellStyle name="SAPBEXHLevel2X 11_Other Benefits Allocation %" xfId="46656"/>
    <cellStyle name="SAPBEXHLevel2X 12" xfId="46657"/>
    <cellStyle name="SAPBEXHLevel2X 12 2" xfId="46658"/>
    <cellStyle name="SAPBEXHLevel2X 12 2 2" xfId="46659"/>
    <cellStyle name="SAPBEXHLevel2X 12 2 2 2" xfId="46660"/>
    <cellStyle name="SAPBEXHLevel2X 12 2 2 2 2" xfId="46661"/>
    <cellStyle name="SAPBEXHLevel2X 12 2 2 3" xfId="46662"/>
    <cellStyle name="SAPBEXHLevel2X 12 2 3" xfId="46663"/>
    <cellStyle name="SAPBEXHLevel2X 12 2 3 2" xfId="46664"/>
    <cellStyle name="SAPBEXHLevel2X 12 2 3 2 2" xfId="46665"/>
    <cellStyle name="SAPBEXHLevel2X 12 2 3 3" xfId="46666"/>
    <cellStyle name="SAPBEXHLevel2X 12 2 4" xfId="46667"/>
    <cellStyle name="SAPBEXHLevel2X 12 2 4 2" xfId="46668"/>
    <cellStyle name="SAPBEXHLevel2X 12 2 5" xfId="46669"/>
    <cellStyle name="SAPBEXHLevel2X 12 2 5 2" xfId="46670"/>
    <cellStyle name="SAPBEXHLevel2X 12 2 6" xfId="46671"/>
    <cellStyle name="SAPBEXHLevel2X 12 3" xfId="46672"/>
    <cellStyle name="SAPBEXHLevel2X 12 3 2" xfId="46673"/>
    <cellStyle name="SAPBEXHLevel2X 12 3 2 2" xfId="46674"/>
    <cellStyle name="SAPBEXHLevel2X 12 3 2 2 2" xfId="46675"/>
    <cellStyle name="SAPBEXHLevel2X 12 3 2 3" xfId="46676"/>
    <cellStyle name="SAPBEXHLevel2X 12 3 3" xfId="46677"/>
    <cellStyle name="SAPBEXHLevel2X 12 3 3 2" xfId="46678"/>
    <cellStyle name="SAPBEXHLevel2X 12 3 3 2 2" xfId="46679"/>
    <cellStyle name="SAPBEXHLevel2X 12 3 3 3" xfId="46680"/>
    <cellStyle name="SAPBEXHLevel2X 12 3 4" xfId="46681"/>
    <cellStyle name="SAPBEXHLevel2X 12 3 4 2" xfId="46682"/>
    <cellStyle name="SAPBEXHLevel2X 12 3 5" xfId="46683"/>
    <cellStyle name="SAPBEXHLevel2X 12 3 5 2" xfId="46684"/>
    <cellStyle name="SAPBEXHLevel2X 12 3 6" xfId="46685"/>
    <cellStyle name="SAPBEXHLevel2X 12 4" xfId="46686"/>
    <cellStyle name="SAPBEXHLevel2X 12 4 2" xfId="46687"/>
    <cellStyle name="SAPBEXHLevel2X 12 4 2 2" xfId="46688"/>
    <cellStyle name="SAPBEXHLevel2X 12 4 3" xfId="46689"/>
    <cellStyle name="SAPBEXHLevel2X 12 5" xfId="46690"/>
    <cellStyle name="SAPBEXHLevel2X 12 5 2" xfId="46691"/>
    <cellStyle name="SAPBEXHLevel2X 12 5 2 2" xfId="46692"/>
    <cellStyle name="SAPBEXHLevel2X 12 5 3" xfId="46693"/>
    <cellStyle name="SAPBEXHLevel2X 12 6" xfId="46694"/>
    <cellStyle name="SAPBEXHLevel2X 12 6 2" xfId="46695"/>
    <cellStyle name="SAPBEXHLevel2X 12 7" xfId="46696"/>
    <cellStyle name="SAPBEXHLevel2X 12 7 2" xfId="46697"/>
    <cellStyle name="SAPBEXHLevel2X 12 8" xfId="46698"/>
    <cellStyle name="SAPBEXHLevel2X 12_Other Benefits Allocation %" xfId="46699"/>
    <cellStyle name="SAPBEXHLevel2X 13" xfId="46700"/>
    <cellStyle name="SAPBEXHLevel2X 13 2" xfId="46701"/>
    <cellStyle name="SAPBEXHLevel2X 13 2 2" xfId="46702"/>
    <cellStyle name="SAPBEXHLevel2X 13 2 2 2" xfId="46703"/>
    <cellStyle name="SAPBEXHLevel2X 13 2 3" xfId="46704"/>
    <cellStyle name="SAPBEXHLevel2X 13 3" xfId="46705"/>
    <cellStyle name="SAPBEXHLevel2X 13 3 2" xfId="46706"/>
    <cellStyle name="SAPBEXHLevel2X 13 3 2 2" xfId="46707"/>
    <cellStyle name="SAPBEXHLevel2X 13 3 3" xfId="46708"/>
    <cellStyle name="SAPBEXHLevel2X 13 4" xfId="46709"/>
    <cellStyle name="SAPBEXHLevel2X 13 4 2" xfId="46710"/>
    <cellStyle name="SAPBEXHLevel2X 13 5" xfId="46711"/>
    <cellStyle name="SAPBEXHLevel2X 13 5 2" xfId="46712"/>
    <cellStyle name="SAPBEXHLevel2X 13 6" xfId="46713"/>
    <cellStyle name="SAPBEXHLevel2X 14" xfId="46714"/>
    <cellStyle name="SAPBEXHLevel2X 14 2" xfId="46715"/>
    <cellStyle name="SAPBEXHLevel2X 14 2 2" xfId="46716"/>
    <cellStyle name="SAPBEXHLevel2X 14 2 2 2" xfId="46717"/>
    <cellStyle name="SAPBEXHLevel2X 14 2 3" xfId="46718"/>
    <cellStyle name="SAPBEXHLevel2X 14 3" xfId="46719"/>
    <cellStyle name="SAPBEXHLevel2X 14 3 2" xfId="46720"/>
    <cellStyle name="SAPBEXHLevel2X 14 3 2 2" xfId="46721"/>
    <cellStyle name="SAPBEXHLevel2X 14 3 3" xfId="46722"/>
    <cellStyle name="SAPBEXHLevel2X 14 4" xfId="46723"/>
    <cellStyle name="SAPBEXHLevel2X 14 4 2" xfId="46724"/>
    <cellStyle name="SAPBEXHLevel2X 14 5" xfId="46725"/>
    <cellStyle name="SAPBEXHLevel2X 14 5 2" xfId="46726"/>
    <cellStyle name="SAPBEXHLevel2X 14 6" xfId="46727"/>
    <cellStyle name="SAPBEXHLevel2X 15" xfId="46728"/>
    <cellStyle name="SAPBEXHLevel2X 15 2" xfId="46729"/>
    <cellStyle name="SAPBEXHLevel2X 15 2 2" xfId="46730"/>
    <cellStyle name="SAPBEXHLevel2X 15 2 2 2" xfId="46731"/>
    <cellStyle name="SAPBEXHLevel2X 15 2 3" xfId="46732"/>
    <cellStyle name="SAPBEXHLevel2X 15 3" xfId="46733"/>
    <cellStyle name="SAPBEXHLevel2X 15 3 2" xfId="46734"/>
    <cellStyle name="SAPBEXHLevel2X 15 3 2 2" xfId="46735"/>
    <cellStyle name="SAPBEXHLevel2X 15 3 3" xfId="46736"/>
    <cellStyle name="SAPBEXHLevel2X 15 4" xfId="46737"/>
    <cellStyle name="SAPBEXHLevel2X 15 4 2" xfId="46738"/>
    <cellStyle name="SAPBEXHLevel2X 15 5" xfId="46739"/>
    <cellStyle name="SAPBEXHLevel2X 15 5 2" xfId="46740"/>
    <cellStyle name="SAPBEXHLevel2X 15 6" xfId="46741"/>
    <cellStyle name="SAPBEXHLevel2X 16" xfId="46742"/>
    <cellStyle name="SAPBEXHLevel2X 16 2" xfId="46743"/>
    <cellStyle name="SAPBEXHLevel2X 16 2 2" xfId="46744"/>
    <cellStyle name="SAPBEXHLevel2X 16 3" xfId="46745"/>
    <cellStyle name="SAPBEXHLevel2X 17" xfId="46746"/>
    <cellStyle name="SAPBEXHLevel2X 17 2" xfId="46747"/>
    <cellStyle name="SAPBEXHLevel2X 17 2 2" xfId="46748"/>
    <cellStyle name="SAPBEXHLevel2X 17 3" xfId="46749"/>
    <cellStyle name="SAPBEXHLevel2X 18" xfId="46750"/>
    <cellStyle name="SAPBEXHLevel2X 18 2" xfId="46751"/>
    <cellStyle name="SAPBEXHLevel2X 18 2 2" xfId="46752"/>
    <cellStyle name="SAPBEXHLevel2X 18 3" xfId="46753"/>
    <cellStyle name="SAPBEXHLevel2X 19" xfId="46754"/>
    <cellStyle name="SAPBEXHLevel2X 19 2" xfId="46755"/>
    <cellStyle name="SAPBEXHLevel2X 19 2 2" xfId="46756"/>
    <cellStyle name="SAPBEXHLevel2X 19 3" xfId="46757"/>
    <cellStyle name="SAPBEXHLevel2X 2" xfId="46758"/>
    <cellStyle name="SAPBEXHLevel2X 2 10" xfId="46759"/>
    <cellStyle name="SAPBEXHLevel2X 2 10 2" xfId="46760"/>
    <cellStyle name="SAPBEXHLevel2X 2 10 2 2" xfId="46761"/>
    <cellStyle name="SAPBEXHLevel2X 2 10 3" xfId="46762"/>
    <cellStyle name="SAPBEXHLevel2X 2 11" xfId="46763"/>
    <cellStyle name="SAPBEXHLevel2X 2 11 2" xfId="46764"/>
    <cellStyle name="SAPBEXHLevel2X 2 11 2 2" xfId="46765"/>
    <cellStyle name="SAPBEXHLevel2X 2 11 3" xfId="46766"/>
    <cellStyle name="SAPBEXHLevel2X 2 12" xfId="46767"/>
    <cellStyle name="SAPBEXHLevel2X 2 12 2" xfId="46768"/>
    <cellStyle name="SAPBEXHLevel2X 2 12 3" xfId="46769"/>
    <cellStyle name="SAPBEXHLevel2X 2 13" xfId="46770"/>
    <cellStyle name="SAPBEXHLevel2X 2 13 2" xfId="46771"/>
    <cellStyle name="SAPBEXHLevel2X 2 13 3" xfId="46772"/>
    <cellStyle name="SAPBEXHLevel2X 2 14" xfId="46773"/>
    <cellStyle name="SAPBEXHLevel2X 2 14 2" xfId="46774"/>
    <cellStyle name="SAPBEXHLevel2X 2 14 3" xfId="46775"/>
    <cellStyle name="SAPBEXHLevel2X 2 15" xfId="46776"/>
    <cellStyle name="SAPBEXHLevel2X 2 16" xfId="46777"/>
    <cellStyle name="SAPBEXHLevel2X 2 17" xfId="63449"/>
    <cellStyle name="SAPBEXHLevel2X 2 2" xfId="46778"/>
    <cellStyle name="SAPBEXHLevel2X 2 2 10" xfId="46779"/>
    <cellStyle name="SAPBEXHLevel2X 2 2 10 2" xfId="46780"/>
    <cellStyle name="SAPBEXHLevel2X 2 2 10 2 2" xfId="46781"/>
    <cellStyle name="SAPBEXHLevel2X 2 2 10 3" xfId="46782"/>
    <cellStyle name="SAPBEXHLevel2X 2 2 11" xfId="46783"/>
    <cellStyle name="SAPBEXHLevel2X 2 2 11 2" xfId="46784"/>
    <cellStyle name="SAPBEXHLevel2X 2 2 11 2 2" xfId="46785"/>
    <cellStyle name="SAPBEXHLevel2X 2 2 11 3" xfId="46786"/>
    <cellStyle name="SAPBEXHLevel2X 2 2 12" xfId="46787"/>
    <cellStyle name="SAPBEXHLevel2X 2 2 13" xfId="63450"/>
    <cellStyle name="SAPBEXHLevel2X 2 2 2" xfId="46788"/>
    <cellStyle name="SAPBEXHLevel2X 2 2 2 10" xfId="63451"/>
    <cellStyle name="SAPBEXHLevel2X 2 2 2 2" xfId="46789"/>
    <cellStyle name="SAPBEXHLevel2X 2 2 2 2 2" xfId="46790"/>
    <cellStyle name="SAPBEXHLevel2X 2 2 2 2 2 2" xfId="46791"/>
    <cellStyle name="SAPBEXHLevel2X 2 2 2 2 2 2 2" xfId="46792"/>
    <cellStyle name="SAPBEXHLevel2X 2 2 2 2 2 3" xfId="46793"/>
    <cellStyle name="SAPBEXHLevel2X 2 2 2 2 3" xfId="46794"/>
    <cellStyle name="SAPBEXHLevel2X 2 2 2 2 3 2" xfId="46795"/>
    <cellStyle name="SAPBEXHLevel2X 2 2 2 2 3 2 2" xfId="46796"/>
    <cellStyle name="SAPBEXHLevel2X 2 2 2 2 3 3" xfId="46797"/>
    <cellStyle name="SAPBEXHLevel2X 2 2 2 2 4" xfId="46798"/>
    <cellStyle name="SAPBEXHLevel2X 2 2 2 2 4 2" xfId="46799"/>
    <cellStyle name="SAPBEXHLevel2X 2 2 2 2 5" xfId="46800"/>
    <cellStyle name="SAPBEXHLevel2X 2 2 2 2 5 2" xfId="46801"/>
    <cellStyle name="SAPBEXHLevel2X 2 2 2 2 6" xfId="46802"/>
    <cellStyle name="SAPBEXHLevel2X 2 2 2 3" xfId="46803"/>
    <cellStyle name="SAPBEXHLevel2X 2 2 2 3 2" xfId="46804"/>
    <cellStyle name="SAPBEXHLevel2X 2 2 2 3 2 2" xfId="46805"/>
    <cellStyle name="SAPBEXHLevel2X 2 2 2 3 2 2 2" xfId="46806"/>
    <cellStyle name="SAPBEXHLevel2X 2 2 2 3 2 3" xfId="46807"/>
    <cellStyle name="SAPBEXHLevel2X 2 2 2 3 3" xfId="46808"/>
    <cellStyle name="SAPBEXHLevel2X 2 2 2 3 3 2" xfId="46809"/>
    <cellStyle name="SAPBEXHLevel2X 2 2 2 3 3 2 2" xfId="46810"/>
    <cellStyle name="SAPBEXHLevel2X 2 2 2 3 3 3" xfId="46811"/>
    <cellStyle name="SAPBEXHLevel2X 2 2 2 3 4" xfId="46812"/>
    <cellStyle name="SAPBEXHLevel2X 2 2 2 3 4 2" xfId="46813"/>
    <cellStyle name="SAPBEXHLevel2X 2 2 2 3 5" xfId="46814"/>
    <cellStyle name="SAPBEXHLevel2X 2 2 2 3 5 2" xfId="46815"/>
    <cellStyle name="SAPBEXHLevel2X 2 2 2 3 6" xfId="46816"/>
    <cellStyle name="SAPBEXHLevel2X 2 2 2 4" xfId="46817"/>
    <cellStyle name="SAPBEXHLevel2X 2 2 2 4 2" xfId="46818"/>
    <cellStyle name="SAPBEXHLevel2X 2 2 2 4 2 2" xfId="46819"/>
    <cellStyle name="SAPBEXHLevel2X 2 2 2 4 2 3" xfId="46820"/>
    <cellStyle name="SAPBEXHLevel2X 2 2 2 4 3" xfId="46821"/>
    <cellStyle name="SAPBEXHLevel2X 2 2 2 4 4" xfId="46822"/>
    <cellStyle name="SAPBEXHLevel2X 2 2 2 5" xfId="46823"/>
    <cellStyle name="SAPBEXHLevel2X 2 2 2 5 2" xfId="46824"/>
    <cellStyle name="SAPBEXHLevel2X 2 2 2 5 2 2" xfId="46825"/>
    <cellStyle name="SAPBEXHLevel2X 2 2 2 5 2 3" xfId="46826"/>
    <cellStyle name="SAPBEXHLevel2X 2 2 2 5 3" xfId="46827"/>
    <cellStyle name="SAPBEXHLevel2X 2 2 2 5 4" xfId="46828"/>
    <cellStyle name="SAPBEXHLevel2X 2 2 2 6" xfId="46829"/>
    <cellStyle name="SAPBEXHLevel2X 2 2 2 6 2" xfId="46830"/>
    <cellStyle name="SAPBEXHLevel2X 2 2 2 6 2 2" xfId="46831"/>
    <cellStyle name="SAPBEXHLevel2X 2 2 2 6 2 3" xfId="46832"/>
    <cellStyle name="SAPBEXHLevel2X 2 2 2 6 3" xfId="46833"/>
    <cellStyle name="SAPBEXHLevel2X 2 2 2 6 4" xfId="46834"/>
    <cellStyle name="SAPBEXHLevel2X 2 2 2 7" xfId="46835"/>
    <cellStyle name="SAPBEXHLevel2X 2 2 2 7 2" xfId="46836"/>
    <cellStyle name="SAPBEXHLevel2X 2 2 2 7 3" xfId="46837"/>
    <cellStyle name="SAPBEXHLevel2X 2 2 2 8" xfId="46838"/>
    <cellStyle name="SAPBEXHLevel2X 2 2 2 9" xfId="46839"/>
    <cellStyle name="SAPBEXHLevel2X 2 2 2_Other Benefits Allocation %" xfId="46840"/>
    <cellStyle name="SAPBEXHLevel2X 2 2 3" xfId="46841"/>
    <cellStyle name="SAPBEXHLevel2X 2 2 3 2" xfId="46842"/>
    <cellStyle name="SAPBEXHLevel2X 2 2 3 2 2" xfId="46843"/>
    <cellStyle name="SAPBEXHLevel2X 2 2 3 2 2 2" xfId="46844"/>
    <cellStyle name="SAPBEXHLevel2X 2 2 3 2 2 3" xfId="46845"/>
    <cellStyle name="SAPBEXHLevel2X 2 2 3 2 3" xfId="46846"/>
    <cellStyle name="SAPBEXHLevel2X 2 2 3 2 4" xfId="46847"/>
    <cellStyle name="SAPBEXHLevel2X 2 2 3 3" xfId="46848"/>
    <cellStyle name="SAPBEXHLevel2X 2 2 3 3 2" xfId="46849"/>
    <cellStyle name="SAPBEXHLevel2X 2 2 3 3 2 2" xfId="46850"/>
    <cellStyle name="SAPBEXHLevel2X 2 2 3 3 2 3" xfId="46851"/>
    <cellStyle name="SAPBEXHLevel2X 2 2 3 3 3" xfId="46852"/>
    <cellStyle name="SAPBEXHLevel2X 2 2 3 3 4" xfId="46853"/>
    <cellStyle name="SAPBEXHLevel2X 2 2 3 4" xfId="46854"/>
    <cellStyle name="SAPBEXHLevel2X 2 2 3 4 2" xfId="46855"/>
    <cellStyle name="SAPBEXHLevel2X 2 2 3 4 2 2" xfId="46856"/>
    <cellStyle name="SAPBEXHLevel2X 2 2 3 4 2 3" xfId="46857"/>
    <cellStyle name="SAPBEXHLevel2X 2 2 3 4 3" xfId="46858"/>
    <cellStyle name="SAPBEXHLevel2X 2 2 3 4 4" xfId="46859"/>
    <cellStyle name="SAPBEXHLevel2X 2 2 3 5" xfId="46860"/>
    <cellStyle name="SAPBEXHLevel2X 2 2 3 5 2" xfId="46861"/>
    <cellStyle name="SAPBEXHLevel2X 2 2 3 5 2 2" xfId="46862"/>
    <cellStyle name="SAPBEXHLevel2X 2 2 3 5 2 3" xfId="46863"/>
    <cellStyle name="SAPBEXHLevel2X 2 2 3 5 3" xfId="46864"/>
    <cellStyle name="SAPBEXHLevel2X 2 2 3 5 4" xfId="46865"/>
    <cellStyle name="SAPBEXHLevel2X 2 2 3 6" xfId="46866"/>
    <cellStyle name="SAPBEXHLevel2X 2 2 3 6 2" xfId="46867"/>
    <cellStyle name="SAPBEXHLevel2X 2 2 3 6 2 2" xfId="46868"/>
    <cellStyle name="SAPBEXHLevel2X 2 2 3 6 2 3" xfId="46869"/>
    <cellStyle name="SAPBEXHLevel2X 2 2 3 6 3" xfId="46870"/>
    <cellStyle name="SAPBEXHLevel2X 2 2 3 6 4" xfId="46871"/>
    <cellStyle name="SAPBEXHLevel2X 2 2 3 7" xfId="46872"/>
    <cellStyle name="SAPBEXHLevel2X 2 2 3 7 2" xfId="46873"/>
    <cellStyle name="SAPBEXHLevel2X 2 2 3 7 3" xfId="46874"/>
    <cellStyle name="SAPBEXHLevel2X 2 2 3 8" xfId="46875"/>
    <cellStyle name="SAPBEXHLevel2X 2 2 3 9" xfId="46876"/>
    <cellStyle name="SAPBEXHLevel2X 2 2 4" xfId="46877"/>
    <cellStyle name="SAPBEXHLevel2X 2 2 4 2" xfId="46878"/>
    <cellStyle name="SAPBEXHLevel2X 2 2 4 2 2" xfId="46879"/>
    <cellStyle name="SAPBEXHLevel2X 2 2 4 2 2 2" xfId="46880"/>
    <cellStyle name="SAPBEXHLevel2X 2 2 4 2 2 3" xfId="46881"/>
    <cellStyle name="SAPBEXHLevel2X 2 2 4 2 3" xfId="46882"/>
    <cellStyle name="SAPBEXHLevel2X 2 2 4 2 4" xfId="46883"/>
    <cellStyle name="SAPBEXHLevel2X 2 2 4 3" xfId="46884"/>
    <cellStyle name="SAPBEXHLevel2X 2 2 4 3 2" xfId="46885"/>
    <cellStyle name="SAPBEXHLevel2X 2 2 4 3 2 2" xfId="46886"/>
    <cellStyle name="SAPBEXHLevel2X 2 2 4 3 2 3" xfId="46887"/>
    <cellStyle name="SAPBEXHLevel2X 2 2 4 3 3" xfId="46888"/>
    <cellStyle name="SAPBEXHLevel2X 2 2 4 3 4" xfId="46889"/>
    <cellStyle name="SAPBEXHLevel2X 2 2 4 4" xfId="46890"/>
    <cellStyle name="SAPBEXHLevel2X 2 2 4 4 2" xfId="46891"/>
    <cellStyle name="SAPBEXHLevel2X 2 2 4 4 2 2" xfId="46892"/>
    <cellStyle name="SAPBEXHLevel2X 2 2 4 4 2 3" xfId="46893"/>
    <cellStyle name="SAPBEXHLevel2X 2 2 4 4 3" xfId="46894"/>
    <cellStyle name="SAPBEXHLevel2X 2 2 4 4 4" xfId="46895"/>
    <cellStyle name="SAPBEXHLevel2X 2 2 4 5" xfId="46896"/>
    <cellStyle name="SAPBEXHLevel2X 2 2 4 5 2" xfId="46897"/>
    <cellStyle name="SAPBEXHLevel2X 2 2 4 5 2 2" xfId="46898"/>
    <cellStyle name="SAPBEXHLevel2X 2 2 4 5 2 3" xfId="46899"/>
    <cellStyle name="SAPBEXHLevel2X 2 2 4 5 3" xfId="46900"/>
    <cellStyle name="SAPBEXHLevel2X 2 2 4 5 4" xfId="46901"/>
    <cellStyle name="SAPBEXHLevel2X 2 2 4 6" xfId="46902"/>
    <cellStyle name="SAPBEXHLevel2X 2 2 4 6 2" xfId="46903"/>
    <cellStyle name="SAPBEXHLevel2X 2 2 4 6 2 2" xfId="46904"/>
    <cellStyle name="SAPBEXHLevel2X 2 2 4 6 2 3" xfId="46905"/>
    <cellStyle name="SAPBEXHLevel2X 2 2 4 6 3" xfId="46906"/>
    <cellStyle name="SAPBEXHLevel2X 2 2 4 6 4" xfId="46907"/>
    <cellStyle name="SAPBEXHLevel2X 2 2 4 7" xfId="46908"/>
    <cellStyle name="SAPBEXHLevel2X 2 2 4 7 2" xfId="46909"/>
    <cellStyle name="SAPBEXHLevel2X 2 2 4 7 3" xfId="46910"/>
    <cellStyle name="SAPBEXHLevel2X 2 2 4 8" xfId="46911"/>
    <cellStyle name="SAPBEXHLevel2X 2 2 4 9" xfId="46912"/>
    <cellStyle name="SAPBEXHLevel2X 2 2 5" xfId="46913"/>
    <cellStyle name="SAPBEXHLevel2X 2 2 5 2" xfId="46914"/>
    <cellStyle name="SAPBEXHLevel2X 2 2 5 2 2" xfId="46915"/>
    <cellStyle name="SAPBEXHLevel2X 2 2 5 2 3" xfId="46916"/>
    <cellStyle name="SAPBEXHLevel2X 2 2 5 3" xfId="46917"/>
    <cellStyle name="SAPBEXHLevel2X 2 2 5 4" xfId="46918"/>
    <cellStyle name="SAPBEXHLevel2X 2 2 6" xfId="46919"/>
    <cellStyle name="SAPBEXHLevel2X 2 2 6 2" xfId="46920"/>
    <cellStyle name="SAPBEXHLevel2X 2 2 6 2 2" xfId="46921"/>
    <cellStyle name="SAPBEXHLevel2X 2 2 6 2 3" xfId="46922"/>
    <cellStyle name="SAPBEXHLevel2X 2 2 6 3" xfId="46923"/>
    <cellStyle name="SAPBEXHLevel2X 2 2 6 4" xfId="46924"/>
    <cellStyle name="SAPBEXHLevel2X 2 2 7" xfId="46925"/>
    <cellStyle name="SAPBEXHLevel2X 2 2 7 2" xfId="46926"/>
    <cellStyle name="SAPBEXHLevel2X 2 2 7 2 2" xfId="46927"/>
    <cellStyle name="SAPBEXHLevel2X 2 2 7 2 3" xfId="46928"/>
    <cellStyle name="SAPBEXHLevel2X 2 2 7 3" xfId="46929"/>
    <cellStyle name="SAPBEXHLevel2X 2 2 7 4" xfId="46930"/>
    <cellStyle name="SAPBEXHLevel2X 2 2 8" xfId="46931"/>
    <cellStyle name="SAPBEXHLevel2X 2 2 8 2" xfId="46932"/>
    <cellStyle name="SAPBEXHLevel2X 2 2 8 2 2" xfId="46933"/>
    <cellStyle name="SAPBEXHLevel2X 2 2 8 2 3" xfId="46934"/>
    <cellStyle name="SAPBEXHLevel2X 2 2 8 3" xfId="46935"/>
    <cellStyle name="SAPBEXHLevel2X 2 2 8 4" xfId="46936"/>
    <cellStyle name="SAPBEXHLevel2X 2 2 9" xfId="46937"/>
    <cellStyle name="SAPBEXHLevel2X 2 2 9 2" xfId="46938"/>
    <cellStyle name="SAPBEXHLevel2X 2 2 9 2 2" xfId="46939"/>
    <cellStyle name="SAPBEXHLevel2X 2 2 9 2 3" xfId="46940"/>
    <cellStyle name="SAPBEXHLevel2X 2 2 9 3" xfId="46941"/>
    <cellStyle name="SAPBEXHLevel2X 2 2 9 4" xfId="46942"/>
    <cellStyle name="SAPBEXHLevel2X 2 2_Other Benefits Allocation %" xfId="46943"/>
    <cellStyle name="SAPBEXHLevel2X 2 3" xfId="46944"/>
    <cellStyle name="SAPBEXHLevel2X 2 3 10" xfId="46945"/>
    <cellStyle name="SAPBEXHLevel2X 2 3 10 2" xfId="46946"/>
    <cellStyle name="SAPBEXHLevel2X 2 3 10 2 2" xfId="46947"/>
    <cellStyle name="SAPBEXHLevel2X 2 3 10 3" xfId="46948"/>
    <cellStyle name="SAPBEXHLevel2X 2 3 11" xfId="46949"/>
    <cellStyle name="SAPBEXHLevel2X 2 3 11 2" xfId="46950"/>
    <cellStyle name="SAPBEXHLevel2X 2 3 11 2 2" xfId="46951"/>
    <cellStyle name="SAPBEXHLevel2X 2 3 11 3" xfId="46952"/>
    <cellStyle name="SAPBEXHLevel2X 2 3 12" xfId="46953"/>
    <cellStyle name="SAPBEXHLevel2X 2 3 13" xfId="63452"/>
    <cellStyle name="SAPBEXHLevel2X 2 3 2" xfId="46954"/>
    <cellStyle name="SAPBEXHLevel2X 2 3 2 2" xfId="46955"/>
    <cellStyle name="SAPBEXHLevel2X 2 3 2 2 2" xfId="46956"/>
    <cellStyle name="SAPBEXHLevel2X 2 3 2 2 2 2" xfId="46957"/>
    <cellStyle name="SAPBEXHLevel2X 2 3 2 2 2 2 2" xfId="46958"/>
    <cellStyle name="SAPBEXHLevel2X 2 3 2 2 2 3" xfId="46959"/>
    <cellStyle name="SAPBEXHLevel2X 2 3 2 2 3" xfId="46960"/>
    <cellStyle name="SAPBEXHLevel2X 2 3 2 2 3 2" xfId="46961"/>
    <cellStyle name="SAPBEXHLevel2X 2 3 2 2 3 2 2" xfId="46962"/>
    <cellStyle name="SAPBEXHLevel2X 2 3 2 2 3 3" xfId="46963"/>
    <cellStyle name="SAPBEXHLevel2X 2 3 2 2 4" xfId="46964"/>
    <cellStyle name="SAPBEXHLevel2X 2 3 2 2 4 2" xfId="46965"/>
    <cellStyle name="SAPBEXHLevel2X 2 3 2 2 5" xfId="46966"/>
    <cellStyle name="SAPBEXHLevel2X 2 3 2 2 5 2" xfId="46967"/>
    <cellStyle name="SAPBEXHLevel2X 2 3 2 2 6" xfId="46968"/>
    <cellStyle name="SAPBEXHLevel2X 2 3 2 3" xfId="46969"/>
    <cellStyle name="SAPBEXHLevel2X 2 3 2 3 2" xfId="46970"/>
    <cellStyle name="SAPBEXHLevel2X 2 3 2 3 2 2" xfId="46971"/>
    <cellStyle name="SAPBEXHLevel2X 2 3 2 3 2 2 2" xfId="46972"/>
    <cellStyle name="SAPBEXHLevel2X 2 3 2 3 2 3" xfId="46973"/>
    <cellStyle name="SAPBEXHLevel2X 2 3 2 3 3" xfId="46974"/>
    <cellStyle name="SAPBEXHLevel2X 2 3 2 3 3 2" xfId="46975"/>
    <cellStyle name="SAPBEXHLevel2X 2 3 2 3 3 2 2" xfId="46976"/>
    <cellStyle name="SAPBEXHLevel2X 2 3 2 3 3 3" xfId="46977"/>
    <cellStyle name="SAPBEXHLevel2X 2 3 2 3 4" xfId="46978"/>
    <cellStyle name="SAPBEXHLevel2X 2 3 2 3 4 2" xfId="46979"/>
    <cellStyle name="SAPBEXHLevel2X 2 3 2 3 5" xfId="46980"/>
    <cellStyle name="SAPBEXHLevel2X 2 3 2 3 5 2" xfId="46981"/>
    <cellStyle name="SAPBEXHLevel2X 2 3 2 3 6" xfId="46982"/>
    <cellStyle name="SAPBEXHLevel2X 2 3 2 4" xfId="46983"/>
    <cellStyle name="SAPBEXHLevel2X 2 3 2 4 2" xfId="46984"/>
    <cellStyle name="SAPBEXHLevel2X 2 3 2 4 2 2" xfId="46985"/>
    <cellStyle name="SAPBEXHLevel2X 2 3 2 4 3" xfId="46986"/>
    <cellStyle name="SAPBEXHLevel2X 2 3 2 5" xfId="46987"/>
    <cellStyle name="SAPBEXHLevel2X 2 3 2 5 2" xfId="46988"/>
    <cellStyle name="SAPBEXHLevel2X 2 3 2 5 2 2" xfId="46989"/>
    <cellStyle name="SAPBEXHLevel2X 2 3 2 5 3" xfId="46990"/>
    <cellStyle name="SAPBEXHLevel2X 2 3 2 6" xfId="46991"/>
    <cellStyle name="SAPBEXHLevel2X 2 3 2 6 2" xfId="46992"/>
    <cellStyle name="SAPBEXHLevel2X 2 3 2 7" xfId="46993"/>
    <cellStyle name="SAPBEXHLevel2X 2 3 2 7 2" xfId="46994"/>
    <cellStyle name="SAPBEXHLevel2X 2 3 2 8" xfId="46995"/>
    <cellStyle name="SAPBEXHLevel2X 2 3 2 9" xfId="63453"/>
    <cellStyle name="SAPBEXHLevel2X 2 3 2_Other Benefits Allocation %" xfId="46996"/>
    <cellStyle name="SAPBEXHLevel2X 2 3 3" xfId="46997"/>
    <cellStyle name="SAPBEXHLevel2X 2 3 3 2" xfId="46998"/>
    <cellStyle name="SAPBEXHLevel2X 2 3 3 2 2" xfId="46999"/>
    <cellStyle name="SAPBEXHLevel2X 2 3 3 2 3" xfId="47000"/>
    <cellStyle name="SAPBEXHLevel2X 2 3 3 3" xfId="47001"/>
    <cellStyle name="SAPBEXHLevel2X 2 3 3 4" xfId="47002"/>
    <cellStyle name="SAPBEXHLevel2X 2 3 4" xfId="47003"/>
    <cellStyle name="SAPBEXHLevel2X 2 3 4 2" xfId="47004"/>
    <cellStyle name="SAPBEXHLevel2X 2 3 4 2 2" xfId="47005"/>
    <cellStyle name="SAPBEXHLevel2X 2 3 4 2 3" xfId="47006"/>
    <cellStyle name="SAPBEXHLevel2X 2 3 4 3" xfId="47007"/>
    <cellStyle name="SAPBEXHLevel2X 2 3 4 4" xfId="47008"/>
    <cellStyle name="SAPBEXHLevel2X 2 3 5" xfId="47009"/>
    <cellStyle name="SAPBEXHLevel2X 2 3 5 2" xfId="47010"/>
    <cellStyle name="SAPBEXHLevel2X 2 3 5 2 2" xfId="47011"/>
    <cellStyle name="SAPBEXHLevel2X 2 3 5 2 3" xfId="47012"/>
    <cellStyle name="SAPBEXHLevel2X 2 3 5 3" xfId="47013"/>
    <cellStyle name="SAPBEXHLevel2X 2 3 5 4" xfId="47014"/>
    <cellStyle name="SAPBEXHLevel2X 2 3 6" xfId="47015"/>
    <cellStyle name="SAPBEXHLevel2X 2 3 6 2" xfId="47016"/>
    <cellStyle name="SAPBEXHLevel2X 2 3 6 2 2" xfId="47017"/>
    <cellStyle name="SAPBEXHLevel2X 2 3 6 2 3" xfId="47018"/>
    <cellStyle name="SAPBEXHLevel2X 2 3 6 3" xfId="47019"/>
    <cellStyle name="SAPBEXHLevel2X 2 3 6 4" xfId="47020"/>
    <cellStyle name="SAPBEXHLevel2X 2 3 7" xfId="47021"/>
    <cellStyle name="SAPBEXHLevel2X 2 3 7 2" xfId="47022"/>
    <cellStyle name="SAPBEXHLevel2X 2 3 7 2 2" xfId="47023"/>
    <cellStyle name="SAPBEXHLevel2X 2 3 7 3" xfId="47024"/>
    <cellStyle name="SAPBEXHLevel2X 2 3 8" xfId="47025"/>
    <cellStyle name="SAPBEXHLevel2X 2 3 8 2" xfId="47026"/>
    <cellStyle name="SAPBEXHLevel2X 2 3 8 2 2" xfId="47027"/>
    <cellStyle name="SAPBEXHLevel2X 2 3 8 3" xfId="47028"/>
    <cellStyle name="SAPBEXHLevel2X 2 3 9" xfId="47029"/>
    <cellStyle name="SAPBEXHLevel2X 2 3 9 2" xfId="47030"/>
    <cellStyle name="SAPBEXHLevel2X 2 3 9 2 2" xfId="47031"/>
    <cellStyle name="SAPBEXHLevel2X 2 3 9 3" xfId="47032"/>
    <cellStyle name="SAPBEXHLevel2X 2 3_Other Benefits Allocation %" xfId="47033"/>
    <cellStyle name="SAPBEXHLevel2X 2 4" xfId="47034"/>
    <cellStyle name="SAPBEXHLevel2X 2 4 10" xfId="63454"/>
    <cellStyle name="SAPBEXHLevel2X 2 4 2" xfId="47035"/>
    <cellStyle name="SAPBEXHLevel2X 2 4 2 2" xfId="47036"/>
    <cellStyle name="SAPBEXHLevel2X 2 4 2 2 2" xfId="47037"/>
    <cellStyle name="SAPBEXHLevel2X 2 4 2 2 3" xfId="47038"/>
    <cellStyle name="SAPBEXHLevel2X 2 4 2 3" xfId="47039"/>
    <cellStyle name="SAPBEXHLevel2X 2 4 2 4" xfId="47040"/>
    <cellStyle name="SAPBEXHLevel2X 2 4 3" xfId="47041"/>
    <cellStyle name="SAPBEXHLevel2X 2 4 3 2" xfId="47042"/>
    <cellStyle name="SAPBEXHLevel2X 2 4 3 2 2" xfId="47043"/>
    <cellStyle name="SAPBEXHLevel2X 2 4 3 2 3" xfId="47044"/>
    <cellStyle name="SAPBEXHLevel2X 2 4 3 3" xfId="47045"/>
    <cellStyle name="SAPBEXHLevel2X 2 4 3 4" xfId="47046"/>
    <cellStyle name="SAPBEXHLevel2X 2 4 4" xfId="47047"/>
    <cellStyle name="SAPBEXHLevel2X 2 4 4 2" xfId="47048"/>
    <cellStyle name="SAPBEXHLevel2X 2 4 4 2 2" xfId="47049"/>
    <cellStyle name="SAPBEXHLevel2X 2 4 4 2 3" xfId="47050"/>
    <cellStyle name="SAPBEXHLevel2X 2 4 4 3" xfId="47051"/>
    <cellStyle name="SAPBEXHLevel2X 2 4 4 4" xfId="47052"/>
    <cellStyle name="SAPBEXHLevel2X 2 4 5" xfId="47053"/>
    <cellStyle name="SAPBEXHLevel2X 2 4 5 2" xfId="47054"/>
    <cellStyle name="SAPBEXHLevel2X 2 4 5 2 2" xfId="47055"/>
    <cellStyle name="SAPBEXHLevel2X 2 4 5 2 3" xfId="47056"/>
    <cellStyle name="SAPBEXHLevel2X 2 4 5 3" xfId="47057"/>
    <cellStyle name="SAPBEXHLevel2X 2 4 5 4" xfId="47058"/>
    <cellStyle name="SAPBEXHLevel2X 2 4 6" xfId="47059"/>
    <cellStyle name="SAPBEXHLevel2X 2 4 6 2" xfId="47060"/>
    <cellStyle name="SAPBEXHLevel2X 2 4 6 2 2" xfId="47061"/>
    <cellStyle name="SAPBEXHLevel2X 2 4 6 2 3" xfId="47062"/>
    <cellStyle name="SAPBEXHLevel2X 2 4 6 3" xfId="47063"/>
    <cellStyle name="SAPBEXHLevel2X 2 4 6 4" xfId="47064"/>
    <cellStyle name="SAPBEXHLevel2X 2 4 7" xfId="47065"/>
    <cellStyle name="SAPBEXHLevel2X 2 4 7 2" xfId="47066"/>
    <cellStyle name="SAPBEXHLevel2X 2 4 7 3" xfId="47067"/>
    <cellStyle name="SAPBEXHLevel2X 2 4 8" xfId="47068"/>
    <cellStyle name="SAPBEXHLevel2X 2 4 9" xfId="47069"/>
    <cellStyle name="SAPBEXHLevel2X 2 5" xfId="47070"/>
    <cellStyle name="SAPBEXHLevel2X 2 5 2" xfId="47071"/>
    <cellStyle name="SAPBEXHLevel2X 2 5 2 2" xfId="47072"/>
    <cellStyle name="SAPBEXHLevel2X 2 5 2 2 2" xfId="47073"/>
    <cellStyle name="SAPBEXHLevel2X 2 5 2 2 2 2" xfId="47074"/>
    <cellStyle name="SAPBEXHLevel2X 2 5 2 2 3" xfId="47075"/>
    <cellStyle name="SAPBEXHLevel2X 2 5 2 3" xfId="47076"/>
    <cellStyle name="SAPBEXHLevel2X 2 5 2 3 2" xfId="47077"/>
    <cellStyle name="SAPBEXHLevel2X 2 5 2 3 2 2" xfId="47078"/>
    <cellStyle name="SAPBEXHLevel2X 2 5 2 3 3" xfId="47079"/>
    <cellStyle name="SAPBEXHLevel2X 2 5 2 4" xfId="47080"/>
    <cellStyle name="SAPBEXHLevel2X 2 5 2 4 2" xfId="47081"/>
    <cellStyle name="SAPBEXHLevel2X 2 5 2 5" xfId="47082"/>
    <cellStyle name="SAPBEXHLevel2X 2 5 2 5 2" xfId="47083"/>
    <cellStyle name="SAPBEXHLevel2X 2 5 2 6" xfId="47084"/>
    <cellStyle name="SAPBEXHLevel2X 2 5 3" xfId="47085"/>
    <cellStyle name="SAPBEXHLevel2X 2 5 3 2" xfId="47086"/>
    <cellStyle name="SAPBEXHLevel2X 2 5 3 2 2" xfId="47087"/>
    <cellStyle name="SAPBEXHLevel2X 2 5 3 2 2 2" xfId="47088"/>
    <cellStyle name="SAPBEXHLevel2X 2 5 3 2 3" xfId="47089"/>
    <cellStyle name="SAPBEXHLevel2X 2 5 3 3" xfId="47090"/>
    <cellStyle name="SAPBEXHLevel2X 2 5 3 3 2" xfId="47091"/>
    <cellStyle name="SAPBEXHLevel2X 2 5 3 3 2 2" xfId="47092"/>
    <cellStyle name="SAPBEXHLevel2X 2 5 3 3 3" xfId="47093"/>
    <cellStyle name="SAPBEXHLevel2X 2 5 3 4" xfId="47094"/>
    <cellStyle name="SAPBEXHLevel2X 2 5 3 4 2" xfId="47095"/>
    <cellStyle name="SAPBEXHLevel2X 2 5 3 5" xfId="47096"/>
    <cellStyle name="SAPBEXHLevel2X 2 5 3 5 2" xfId="47097"/>
    <cellStyle name="SAPBEXHLevel2X 2 5 3 6" xfId="47098"/>
    <cellStyle name="SAPBEXHLevel2X 2 5 4" xfId="47099"/>
    <cellStyle name="SAPBEXHLevel2X 2 5 4 2" xfId="47100"/>
    <cellStyle name="SAPBEXHLevel2X 2 5 4 2 2" xfId="47101"/>
    <cellStyle name="SAPBEXHLevel2X 2 5 4 2 3" xfId="47102"/>
    <cellStyle name="SAPBEXHLevel2X 2 5 4 3" xfId="47103"/>
    <cellStyle name="SAPBEXHLevel2X 2 5 4 4" xfId="47104"/>
    <cellStyle name="SAPBEXHLevel2X 2 5 5" xfId="47105"/>
    <cellStyle name="SAPBEXHLevel2X 2 5 5 2" xfId="47106"/>
    <cellStyle name="SAPBEXHLevel2X 2 5 5 2 2" xfId="47107"/>
    <cellStyle name="SAPBEXHLevel2X 2 5 5 2 3" xfId="47108"/>
    <cellStyle name="SAPBEXHLevel2X 2 5 5 3" xfId="47109"/>
    <cellStyle name="SAPBEXHLevel2X 2 5 5 4" xfId="47110"/>
    <cellStyle name="SAPBEXHLevel2X 2 5 6" xfId="47111"/>
    <cellStyle name="SAPBEXHLevel2X 2 5 6 2" xfId="47112"/>
    <cellStyle name="SAPBEXHLevel2X 2 5 6 2 2" xfId="47113"/>
    <cellStyle name="SAPBEXHLevel2X 2 5 6 2 3" xfId="47114"/>
    <cellStyle name="SAPBEXHLevel2X 2 5 6 3" xfId="47115"/>
    <cellStyle name="SAPBEXHLevel2X 2 5 6 4" xfId="47116"/>
    <cellStyle name="SAPBEXHLevel2X 2 5 7" xfId="47117"/>
    <cellStyle name="SAPBEXHLevel2X 2 5 7 2" xfId="47118"/>
    <cellStyle name="SAPBEXHLevel2X 2 5 7 3" xfId="47119"/>
    <cellStyle name="SAPBEXHLevel2X 2 5 8" xfId="47120"/>
    <cellStyle name="SAPBEXHLevel2X 2 5 9" xfId="47121"/>
    <cellStyle name="SAPBEXHLevel2X 2 5_Other Benefits Allocation %" xfId="47122"/>
    <cellStyle name="SAPBEXHLevel2X 2 6" xfId="47123"/>
    <cellStyle name="SAPBEXHLevel2X 2 6 2" xfId="47124"/>
    <cellStyle name="SAPBEXHLevel2X 2 6 2 2" xfId="47125"/>
    <cellStyle name="SAPBEXHLevel2X 2 6 2 3" xfId="47126"/>
    <cellStyle name="SAPBEXHLevel2X 2 6 3" xfId="47127"/>
    <cellStyle name="SAPBEXHLevel2X 2 6 4" xfId="47128"/>
    <cellStyle name="SAPBEXHLevel2X 2 7" xfId="47129"/>
    <cellStyle name="SAPBEXHLevel2X 2 7 2" xfId="47130"/>
    <cellStyle name="SAPBEXHLevel2X 2 7 2 2" xfId="47131"/>
    <cellStyle name="SAPBEXHLevel2X 2 7 2 3" xfId="47132"/>
    <cellStyle name="SAPBEXHLevel2X 2 7 3" xfId="47133"/>
    <cellStyle name="SAPBEXHLevel2X 2 7 4" xfId="47134"/>
    <cellStyle name="SAPBEXHLevel2X 2 8" xfId="47135"/>
    <cellStyle name="SAPBEXHLevel2X 2 8 2" xfId="47136"/>
    <cellStyle name="SAPBEXHLevel2X 2 8 2 2" xfId="47137"/>
    <cellStyle name="SAPBEXHLevel2X 2 8 2 3" xfId="47138"/>
    <cellStyle name="SAPBEXHLevel2X 2 8 3" xfId="47139"/>
    <cellStyle name="SAPBEXHLevel2X 2 8 4" xfId="47140"/>
    <cellStyle name="SAPBEXHLevel2X 2 9" xfId="47141"/>
    <cellStyle name="SAPBEXHLevel2X 2 9 2" xfId="47142"/>
    <cellStyle name="SAPBEXHLevel2X 2 9 2 2" xfId="47143"/>
    <cellStyle name="SAPBEXHLevel2X 2 9 2 3" xfId="47144"/>
    <cellStyle name="SAPBEXHLevel2X 2 9 3" xfId="47145"/>
    <cellStyle name="SAPBEXHLevel2X 2 9 4" xfId="47146"/>
    <cellStyle name="SAPBEXHLevel2X 2_401K Summary" xfId="47147"/>
    <cellStyle name="SAPBEXHLevel2X 20" xfId="47148"/>
    <cellStyle name="SAPBEXHLevel2X 20 2" xfId="47149"/>
    <cellStyle name="SAPBEXHLevel2X 20 2 2" xfId="47150"/>
    <cellStyle name="SAPBEXHLevel2X 20 3" xfId="47151"/>
    <cellStyle name="SAPBEXHLevel2X 21" xfId="47152"/>
    <cellStyle name="SAPBEXHLevel2X 21 2" xfId="47153"/>
    <cellStyle name="SAPBEXHLevel2X 21 2 2" xfId="47154"/>
    <cellStyle name="SAPBEXHLevel2X 21 3" xfId="47155"/>
    <cellStyle name="SAPBEXHLevel2X 22" xfId="47156"/>
    <cellStyle name="SAPBEXHLevel2X 22 2" xfId="47157"/>
    <cellStyle name="SAPBEXHLevel2X 22 2 2" xfId="47158"/>
    <cellStyle name="SAPBEXHLevel2X 22 3" xfId="47159"/>
    <cellStyle name="SAPBEXHLevel2X 23" xfId="47160"/>
    <cellStyle name="SAPBEXHLevel2X 23 2" xfId="47161"/>
    <cellStyle name="SAPBEXHLevel2X 23 2 2" xfId="47162"/>
    <cellStyle name="SAPBEXHLevel2X 23 3" xfId="47163"/>
    <cellStyle name="SAPBEXHLevel2X 24" xfId="47164"/>
    <cellStyle name="SAPBEXHLevel2X 24 2" xfId="47165"/>
    <cellStyle name="SAPBEXHLevel2X 24 2 2" xfId="47166"/>
    <cellStyle name="SAPBEXHLevel2X 24 3" xfId="47167"/>
    <cellStyle name="SAPBEXHLevel2X 25" xfId="47168"/>
    <cellStyle name="SAPBEXHLevel2X 25 2" xfId="47169"/>
    <cellStyle name="SAPBEXHLevel2X 25 2 2" xfId="47170"/>
    <cellStyle name="SAPBEXHLevel2X 25 3" xfId="47171"/>
    <cellStyle name="SAPBEXHLevel2X 26" xfId="47172"/>
    <cellStyle name="SAPBEXHLevel2X 26 2" xfId="47173"/>
    <cellStyle name="SAPBEXHLevel2X 26 2 2" xfId="47174"/>
    <cellStyle name="SAPBEXHLevel2X 26 3" xfId="47175"/>
    <cellStyle name="SAPBEXHLevel2X 27" xfId="47176"/>
    <cellStyle name="SAPBEXHLevel2X 27 2" xfId="47177"/>
    <cellStyle name="SAPBEXHLevel2X 27 2 2" xfId="47178"/>
    <cellStyle name="SAPBEXHLevel2X 27 3" xfId="47179"/>
    <cellStyle name="SAPBEXHLevel2X 28" xfId="47180"/>
    <cellStyle name="SAPBEXHLevel2X 28 2" xfId="47181"/>
    <cellStyle name="SAPBEXHLevel2X 29" xfId="47182"/>
    <cellStyle name="SAPBEXHLevel2X 29 2" xfId="47183"/>
    <cellStyle name="SAPBEXHLevel2X 3" xfId="47184"/>
    <cellStyle name="SAPBEXHLevel2X 3 10" xfId="47185"/>
    <cellStyle name="SAPBEXHLevel2X 3 10 2" xfId="47186"/>
    <cellStyle name="SAPBEXHLevel2X 3 10 2 2" xfId="47187"/>
    <cellStyle name="SAPBEXHLevel2X 3 10 3" xfId="47188"/>
    <cellStyle name="SAPBEXHLevel2X 3 11" xfId="47189"/>
    <cellStyle name="SAPBEXHLevel2X 3 12" xfId="47190"/>
    <cellStyle name="SAPBEXHLevel2X 3 13" xfId="63455"/>
    <cellStyle name="SAPBEXHLevel2X 3 2" xfId="47191"/>
    <cellStyle name="SAPBEXHLevel2X 3 2 10" xfId="63456"/>
    <cellStyle name="SAPBEXHLevel2X 3 2 2" xfId="47192"/>
    <cellStyle name="SAPBEXHLevel2X 3 2 2 2" xfId="47193"/>
    <cellStyle name="SAPBEXHLevel2X 3 2 2 2 2" xfId="47194"/>
    <cellStyle name="SAPBEXHLevel2X 3 2 2 2 2 2" xfId="47195"/>
    <cellStyle name="SAPBEXHLevel2X 3 2 2 2 2 2 2" xfId="47196"/>
    <cellStyle name="SAPBEXHLevel2X 3 2 2 2 2 3" xfId="47197"/>
    <cellStyle name="SAPBEXHLevel2X 3 2 2 2 3" xfId="47198"/>
    <cellStyle name="SAPBEXHLevel2X 3 2 2 2 3 2" xfId="47199"/>
    <cellStyle name="SAPBEXHLevel2X 3 2 2 2 3 2 2" xfId="47200"/>
    <cellStyle name="SAPBEXHLevel2X 3 2 2 2 3 3" xfId="47201"/>
    <cellStyle name="SAPBEXHLevel2X 3 2 2 2 4" xfId="47202"/>
    <cellStyle name="SAPBEXHLevel2X 3 2 2 2 4 2" xfId="47203"/>
    <cellStyle name="SAPBEXHLevel2X 3 2 2 2 5" xfId="47204"/>
    <cellStyle name="SAPBEXHLevel2X 3 2 2 2 5 2" xfId="47205"/>
    <cellStyle name="SAPBEXHLevel2X 3 2 2 2 6" xfId="47206"/>
    <cellStyle name="SAPBEXHLevel2X 3 2 2 3" xfId="47207"/>
    <cellStyle name="SAPBEXHLevel2X 3 2 2 3 2" xfId="47208"/>
    <cellStyle name="SAPBEXHLevel2X 3 2 2 3 2 2" xfId="47209"/>
    <cellStyle name="SAPBEXHLevel2X 3 2 2 3 2 2 2" xfId="47210"/>
    <cellStyle name="SAPBEXHLevel2X 3 2 2 3 2 3" xfId="47211"/>
    <cellStyle name="SAPBEXHLevel2X 3 2 2 3 3" xfId="47212"/>
    <cellStyle name="SAPBEXHLevel2X 3 2 2 3 3 2" xfId="47213"/>
    <cellStyle name="SAPBEXHLevel2X 3 2 2 3 3 2 2" xfId="47214"/>
    <cellStyle name="SAPBEXHLevel2X 3 2 2 3 3 3" xfId="47215"/>
    <cellStyle name="SAPBEXHLevel2X 3 2 2 3 4" xfId="47216"/>
    <cellStyle name="SAPBEXHLevel2X 3 2 2 3 4 2" xfId="47217"/>
    <cellStyle name="SAPBEXHLevel2X 3 2 2 3 5" xfId="47218"/>
    <cellStyle name="SAPBEXHLevel2X 3 2 2 3 5 2" xfId="47219"/>
    <cellStyle name="SAPBEXHLevel2X 3 2 2 3 6" xfId="47220"/>
    <cellStyle name="SAPBEXHLevel2X 3 2 2 4" xfId="47221"/>
    <cellStyle name="SAPBEXHLevel2X 3 2 2 4 2" xfId="47222"/>
    <cellStyle name="SAPBEXHLevel2X 3 2 2 4 2 2" xfId="47223"/>
    <cellStyle name="SAPBEXHLevel2X 3 2 2 4 3" xfId="47224"/>
    <cellStyle name="SAPBEXHLevel2X 3 2 2 5" xfId="47225"/>
    <cellStyle name="SAPBEXHLevel2X 3 2 2 5 2" xfId="47226"/>
    <cellStyle name="SAPBEXHLevel2X 3 2 2 5 2 2" xfId="47227"/>
    <cellStyle name="SAPBEXHLevel2X 3 2 2 5 3" xfId="47228"/>
    <cellStyle name="SAPBEXHLevel2X 3 2 2 6" xfId="47229"/>
    <cellStyle name="SAPBEXHLevel2X 3 2 2 6 2" xfId="47230"/>
    <cellStyle name="SAPBEXHLevel2X 3 2 2 7" xfId="47231"/>
    <cellStyle name="SAPBEXHLevel2X 3 2 2 7 2" xfId="47232"/>
    <cellStyle name="SAPBEXHLevel2X 3 2 2 8" xfId="47233"/>
    <cellStyle name="SAPBEXHLevel2X 3 2 2_Other Benefits Allocation %" xfId="47234"/>
    <cellStyle name="SAPBEXHLevel2X 3 2 3" xfId="47235"/>
    <cellStyle name="SAPBEXHLevel2X 3 2 3 2" xfId="47236"/>
    <cellStyle name="SAPBEXHLevel2X 3 2 3 2 2" xfId="47237"/>
    <cellStyle name="SAPBEXHLevel2X 3 2 3 2 3" xfId="47238"/>
    <cellStyle name="SAPBEXHLevel2X 3 2 3 3" xfId="47239"/>
    <cellStyle name="SAPBEXHLevel2X 3 2 3 4" xfId="47240"/>
    <cellStyle name="SAPBEXHLevel2X 3 2 4" xfId="47241"/>
    <cellStyle name="SAPBEXHLevel2X 3 2 4 2" xfId="47242"/>
    <cellStyle name="SAPBEXHLevel2X 3 2 4 2 2" xfId="47243"/>
    <cellStyle name="SAPBEXHLevel2X 3 2 4 2 3" xfId="47244"/>
    <cellStyle name="SAPBEXHLevel2X 3 2 4 3" xfId="47245"/>
    <cellStyle name="SAPBEXHLevel2X 3 2 4 4" xfId="47246"/>
    <cellStyle name="SAPBEXHLevel2X 3 2 5" xfId="47247"/>
    <cellStyle name="SAPBEXHLevel2X 3 2 5 2" xfId="47248"/>
    <cellStyle name="SAPBEXHLevel2X 3 2 5 2 2" xfId="47249"/>
    <cellStyle name="SAPBEXHLevel2X 3 2 5 2 3" xfId="47250"/>
    <cellStyle name="SAPBEXHLevel2X 3 2 5 3" xfId="47251"/>
    <cellStyle name="SAPBEXHLevel2X 3 2 5 4" xfId="47252"/>
    <cellStyle name="SAPBEXHLevel2X 3 2 6" xfId="47253"/>
    <cellStyle name="SAPBEXHLevel2X 3 2 6 2" xfId="47254"/>
    <cellStyle name="SAPBEXHLevel2X 3 2 6 2 2" xfId="47255"/>
    <cellStyle name="SAPBEXHLevel2X 3 2 6 2 3" xfId="47256"/>
    <cellStyle name="SAPBEXHLevel2X 3 2 6 3" xfId="47257"/>
    <cellStyle name="SAPBEXHLevel2X 3 2 6 4" xfId="47258"/>
    <cellStyle name="SAPBEXHLevel2X 3 2 7" xfId="47259"/>
    <cellStyle name="SAPBEXHLevel2X 3 2 7 2" xfId="47260"/>
    <cellStyle name="SAPBEXHLevel2X 3 2 7 3" xfId="47261"/>
    <cellStyle name="SAPBEXHLevel2X 3 2 8" xfId="47262"/>
    <cellStyle name="SAPBEXHLevel2X 3 2 9" xfId="47263"/>
    <cellStyle name="SAPBEXHLevel2X 3 2_Other Benefits Allocation %" xfId="47264"/>
    <cellStyle name="SAPBEXHLevel2X 3 3" xfId="47265"/>
    <cellStyle name="SAPBEXHLevel2X 3 3 10" xfId="63457"/>
    <cellStyle name="SAPBEXHLevel2X 3 3 2" xfId="47266"/>
    <cellStyle name="SAPBEXHLevel2X 3 3 2 2" xfId="47267"/>
    <cellStyle name="SAPBEXHLevel2X 3 3 2 2 2" xfId="47268"/>
    <cellStyle name="SAPBEXHLevel2X 3 3 2 2 2 2" xfId="47269"/>
    <cellStyle name="SAPBEXHLevel2X 3 3 2 2 2 2 2" xfId="47270"/>
    <cellStyle name="SAPBEXHLevel2X 3 3 2 2 2 3" xfId="47271"/>
    <cellStyle name="SAPBEXHLevel2X 3 3 2 2 3" xfId="47272"/>
    <cellStyle name="SAPBEXHLevel2X 3 3 2 2 3 2" xfId="47273"/>
    <cellStyle name="SAPBEXHLevel2X 3 3 2 2 3 2 2" xfId="47274"/>
    <cellStyle name="SAPBEXHLevel2X 3 3 2 2 3 3" xfId="47275"/>
    <cellStyle name="SAPBEXHLevel2X 3 3 2 2 4" xfId="47276"/>
    <cellStyle name="SAPBEXHLevel2X 3 3 2 2 4 2" xfId="47277"/>
    <cellStyle name="SAPBEXHLevel2X 3 3 2 2 5" xfId="47278"/>
    <cellStyle name="SAPBEXHLevel2X 3 3 2 2 5 2" xfId="47279"/>
    <cellStyle name="SAPBEXHLevel2X 3 3 2 2 6" xfId="47280"/>
    <cellStyle name="SAPBEXHLevel2X 3 3 2 3" xfId="47281"/>
    <cellStyle name="SAPBEXHLevel2X 3 3 2 3 2" xfId="47282"/>
    <cellStyle name="SAPBEXHLevel2X 3 3 2 3 2 2" xfId="47283"/>
    <cellStyle name="SAPBEXHLevel2X 3 3 2 3 2 2 2" xfId="47284"/>
    <cellStyle name="SAPBEXHLevel2X 3 3 2 3 2 3" xfId="47285"/>
    <cellStyle name="SAPBEXHLevel2X 3 3 2 3 3" xfId="47286"/>
    <cellStyle name="SAPBEXHLevel2X 3 3 2 3 3 2" xfId="47287"/>
    <cellStyle name="SAPBEXHLevel2X 3 3 2 3 3 2 2" xfId="47288"/>
    <cellStyle name="SAPBEXHLevel2X 3 3 2 3 3 3" xfId="47289"/>
    <cellStyle name="SAPBEXHLevel2X 3 3 2 3 4" xfId="47290"/>
    <cellStyle name="SAPBEXHLevel2X 3 3 2 3 4 2" xfId="47291"/>
    <cellStyle name="SAPBEXHLevel2X 3 3 2 3 5" xfId="47292"/>
    <cellStyle name="SAPBEXHLevel2X 3 3 2 3 5 2" xfId="47293"/>
    <cellStyle name="SAPBEXHLevel2X 3 3 2 3 6" xfId="47294"/>
    <cellStyle name="SAPBEXHLevel2X 3 3 2 4" xfId="47295"/>
    <cellStyle name="SAPBEXHLevel2X 3 3 2 4 2" xfId="47296"/>
    <cellStyle name="SAPBEXHLevel2X 3 3 2 4 2 2" xfId="47297"/>
    <cellStyle name="SAPBEXHLevel2X 3 3 2 4 3" xfId="47298"/>
    <cellStyle name="SAPBEXHLevel2X 3 3 2 5" xfId="47299"/>
    <cellStyle name="SAPBEXHLevel2X 3 3 2 5 2" xfId="47300"/>
    <cellStyle name="SAPBEXHLevel2X 3 3 2 5 2 2" xfId="47301"/>
    <cellStyle name="SAPBEXHLevel2X 3 3 2 5 3" xfId="47302"/>
    <cellStyle name="SAPBEXHLevel2X 3 3 2 6" xfId="47303"/>
    <cellStyle name="SAPBEXHLevel2X 3 3 2 6 2" xfId="47304"/>
    <cellStyle name="SAPBEXHLevel2X 3 3 2 7" xfId="47305"/>
    <cellStyle name="SAPBEXHLevel2X 3 3 2 7 2" xfId="47306"/>
    <cellStyle name="SAPBEXHLevel2X 3 3 2 8" xfId="47307"/>
    <cellStyle name="SAPBEXHLevel2X 3 3 2_Other Benefits Allocation %" xfId="47308"/>
    <cellStyle name="SAPBEXHLevel2X 3 3 3" xfId="47309"/>
    <cellStyle name="SAPBEXHLevel2X 3 3 3 2" xfId="47310"/>
    <cellStyle name="SAPBEXHLevel2X 3 3 3 2 2" xfId="47311"/>
    <cellStyle name="SAPBEXHLevel2X 3 3 3 2 3" xfId="47312"/>
    <cellStyle name="SAPBEXHLevel2X 3 3 3 3" xfId="47313"/>
    <cellStyle name="SAPBEXHLevel2X 3 3 3 4" xfId="47314"/>
    <cellStyle name="SAPBEXHLevel2X 3 3 4" xfId="47315"/>
    <cellStyle name="SAPBEXHLevel2X 3 3 4 2" xfId="47316"/>
    <cellStyle name="SAPBEXHLevel2X 3 3 4 2 2" xfId="47317"/>
    <cellStyle name="SAPBEXHLevel2X 3 3 4 2 3" xfId="47318"/>
    <cellStyle name="SAPBEXHLevel2X 3 3 4 3" xfId="47319"/>
    <cellStyle name="SAPBEXHLevel2X 3 3 4 4" xfId="47320"/>
    <cellStyle name="SAPBEXHLevel2X 3 3 5" xfId="47321"/>
    <cellStyle name="SAPBEXHLevel2X 3 3 5 2" xfId="47322"/>
    <cellStyle name="SAPBEXHLevel2X 3 3 5 2 2" xfId="47323"/>
    <cellStyle name="SAPBEXHLevel2X 3 3 5 2 3" xfId="47324"/>
    <cellStyle name="SAPBEXHLevel2X 3 3 5 3" xfId="47325"/>
    <cellStyle name="SAPBEXHLevel2X 3 3 5 4" xfId="47326"/>
    <cellStyle name="SAPBEXHLevel2X 3 3 6" xfId="47327"/>
    <cellStyle name="SAPBEXHLevel2X 3 3 6 2" xfId="47328"/>
    <cellStyle name="SAPBEXHLevel2X 3 3 6 2 2" xfId="47329"/>
    <cellStyle name="SAPBEXHLevel2X 3 3 6 2 3" xfId="47330"/>
    <cellStyle name="SAPBEXHLevel2X 3 3 6 3" xfId="47331"/>
    <cellStyle name="SAPBEXHLevel2X 3 3 6 4" xfId="47332"/>
    <cellStyle name="SAPBEXHLevel2X 3 3 7" xfId="47333"/>
    <cellStyle name="SAPBEXHLevel2X 3 3 7 2" xfId="47334"/>
    <cellStyle name="SAPBEXHLevel2X 3 3 7 3" xfId="47335"/>
    <cellStyle name="SAPBEXHLevel2X 3 3 8" xfId="47336"/>
    <cellStyle name="SAPBEXHLevel2X 3 3 9" xfId="47337"/>
    <cellStyle name="SAPBEXHLevel2X 3 3_Other Benefits Allocation %" xfId="47338"/>
    <cellStyle name="SAPBEXHLevel2X 3 4" xfId="47339"/>
    <cellStyle name="SAPBEXHLevel2X 3 4 2" xfId="47340"/>
    <cellStyle name="SAPBEXHLevel2X 3 4 2 2" xfId="47341"/>
    <cellStyle name="SAPBEXHLevel2X 3 4 2 2 2" xfId="47342"/>
    <cellStyle name="SAPBEXHLevel2X 3 4 2 2 3" xfId="47343"/>
    <cellStyle name="SAPBEXHLevel2X 3 4 2 3" xfId="47344"/>
    <cellStyle name="SAPBEXHLevel2X 3 4 2 4" xfId="47345"/>
    <cellStyle name="SAPBEXHLevel2X 3 4 3" xfId="47346"/>
    <cellStyle name="SAPBEXHLevel2X 3 4 3 2" xfId="47347"/>
    <cellStyle name="SAPBEXHLevel2X 3 4 3 2 2" xfId="47348"/>
    <cellStyle name="SAPBEXHLevel2X 3 4 3 2 3" xfId="47349"/>
    <cellStyle name="SAPBEXHLevel2X 3 4 3 3" xfId="47350"/>
    <cellStyle name="SAPBEXHLevel2X 3 4 3 4" xfId="47351"/>
    <cellStyle name="SAPBEXHLevel2X 3 4 4" xfId="47352"/>
    <cellStyle name="SAPBEXHLevel2X 3 4 4 2" xfId="47353"/>
    <cellStyle name="SAPBEXHLevel2X 3 4 4 2 2" xfId="47354"/>
    <cellStyle name="SAPBEXHLevel2X 3 4 4 2 3" xfId="47355"/>
    <cellStyle name="SAPBEXHLevel2X 3 4 4 3" xfId="47356"/>
    <cellStyle name="SAPBEXHLevel2X 3 4 4 4" xfId="47357"/>
    <cellStyle name="SAPBEXHLevel2X 3 4 5" xfId="47358"/>
    <cellStyle name="SAPBEXHLevel2X 3 4 5 2" xfId="47359"/>
    <cellStyle name="SAPBEXHLevel2X 3 4 5 2 2" xfId="47360"/>
    <cellStyle name="SAPBEXHLevel2X 3 4 5 2 3" xfId="47361"/>
    <cellStyle name="SAPBEXHLevel2X 3 4 5 3" xfId="47362"/>
    <cellStyle name="SAPBEXHLevel2X 3 4 5 4" xfId="47363"/>
    <cellStyle name="SAPBEXHLevel2X 3 4 6" xfId="47364"/>
    <cellStyle name="SAPBEXHLevel2X 3 4 6 2" xfId="47365"/>
    <cellStyle name="SAPBEXHLevel2X 3 4 6 2 2" xfId="47366"/>
    <cellStyle name="SAPBEXHLevel2X 3 4 6 2 3" xfId="47367"/>
    <cellStyle name="SAPBEXHLevel2X 3 4 6 3" xfId="47368"/>
    <cellStyle name="SAPBEXHLevel2X 3 4 6 4" xfId="47369"/>
    <cellStyle name="SAPBEXHLevel2X 3 4 7" xfId="47370"/>
    <cellStyle name="SAPBEXHLevel2X 3 4 7 2" xfId="47371"/>
    <cellStyle name="SAPBEXHLevel2X 3 4 7 3" xfId="47372"/>
    <cellStyle name="SAPBEXHLevel2X 3 4 8" xfId="47373"/>
    <cellStyle name="SAPBEXHLevel2X 3 4 9" xfId="47374"/>
    <cellStyle name="SAPBEXHLevel2X 3 5" xfId="47375"/>
    <cellStyle name="SAPBEXHLevel2X 3 5 2" xfId="47376"/>
    <cellStyle name="SAPBEXHLevel2X 3 5 2 2" xfId="47377"/>
    <cellStyle name="SAPBEXHLevel2X 3 5 2 2 2" xfId="47378"/>
    <cellStyle name="SAPBEXHLevel2X 3 5 2 2 2 2" xfId="47379"/>
    <cellStyle name="SAPBEXHLevel2X 3 5 2 2 3" xfId="47380"/>
    <cellStyle name="SAPBEXHLevel2X 3 5 2 3" xfId="47381"/>
    <cellStyle name="SAPBEXHLevel2X 3 5 2 3 2" xfId="47382"/>
    <cellStyle name="SAPBEXHLevel2X 3 5 2 3 2 2" xfId="47383"/>
    <cellStyle name="SAPBEXHLevel2X 3 5 2 3 3" xfId="47384"/>
    <cellStyle name="SAPBEXHLevel2X 3 5 2 4" xfId="47385"/>
    <cellStyle name="SAPBEXHLevel2X 3 5 2 4 2" xfId="47386"/>
    <cellStyle name="SAPBEXHLevel2X 3 5 2 5" xfId="47387"/>
    <cellStyle name="SAPBEXHLevel2X 3 5 2 5 2" xfId="47388"/>
    <cellStyle name="SAPBEXHLevel2X 3 5 2 6" xfId="47389"/>
    <cellStyle name="SAPBEXHLevel2X 3 5 3" xfId="47390"/>
    <cellStyle name="SAPBEXHLevel2X 3 5 3 2" xfId="47391"/>
    <cellStyle name="SAPBEXHLevel2X 3 5 3 2 2" xfId="47392"/>
    <cellStyle name="SAPBEXHLevel2X 3 5 3 2 2 2" xfId="47393"/>
    <cellStyle name="SAPBEXHLevel2X 3 5 3 2 3" xfId="47394"/>
    <cellStyle name="SAPBEXHLevel2X 3 5 3 3" xfId="47395"/>
    <cellStyle name="SAPBEXHLevel2X 3 5 3 3 2" xfId="47396"/>
    <cellStyle name="SAPBEXHLevel2X 3 5 3 3 2 2" xfId="47397"/>
    <cellStyle name="SAPBEXHLevel2X 3 5 3 3 3" xfId="47398"/>
    <cellStyle name="SAPBEXHLevel2X 3 5 3 4" xfId="47399"/>
    <cellStyle name="SAPBEXHLevel2X 3 5 3 4 2" xfId="47400"/>
    <cellStyle name="SAPBEXHLevel2X 3 5 3 5" xfId="47401"/>
    <cellStyle name="SAPBEXHLevel2X 3 5 3 5 2" xfId="47402"/>
    <cellStyle name="SAPBEXHLevel2X 3 5 3 6" xfId="47403"/>
    <cellStyle name="SAPBEXHLevel2X 3 5 4" xfId="47404"/>
    <cellStyle name="SAPBEXHLevel2X 3 5 4 2" xfId="47405"/>
    <cellStyle name="SAPBEXHLevel2X 3 5 4 2 2" xfId="47406"/>
    <cellStyle name="SAPBEXHLevel2X 3 5 4 3" xfId="47407"/>
    <cellStyle name="SAPBEXHLevel2X 3 5 5" xfId="47408"/>
    <cellStyle name="SAPBEXHLevel2X 3 5 5 2" xfId="47409"/>
    <cellStyle name="SAPBEXHLevel2X 3 5 5 2 2" xfId="47410"/>
    <cellStyle name="SAPBEXHLevel2X 3 5 5 3" xfId="47411"/>
    <cellStyle name="SAPBEXHLevel2X 3 5 6" xfId="47412"/>
    <cellStyle name="SAPBEXHLevel2X 3 5 6 2" xfId="47413"/>
    <cellStyle name="SAPBEXHLevel2X 3 5 7" xfId="47414"/>
    <cellStyle name="SAPBEXHLevel2X 3 5 7 2" xfId="47415"/>
    <cellStyle name="SAPBEXHLevel2X 3 5 8" xfId="47416"/>
    <cellStyle name="SAPBEXHLevel2X 3 5_Other Benefits Allocation %" xfId="47417"/>
    <cellStyle name="SAPBEXHLevel2X 3 6" xfId="47418"/>
    <cellStyle name="SAPBEXHLevel2X 3 6 2" xfId="47419"/>
    <cellStyle name="SAPBEXHLevel2X 3 6 2 2" xfId="47420"/>
    <cellStyle name="SAPBEXHLevel2X 3 6 2 3" xfId="47421"/>
    <cellStyle name="SAPBEXHLevel2X 3 6 3" xfId="47422"/>
    <cellStyle name="SAPBEXHLevel2X 3 6 4" xfId="47423"/>
    <cellStyle name="SAPBEXHLevel2X 3 7" xfId="47424"/>
    <cellStyle name="SAPBEXHLevel2X 3 7 2" xfId="47425"/>
    <cellStyle name="SAPBEXHLevel2X 3 7 2 2" xfId="47426"/>
    <cellStyle name="SAPBEXHLevel2X 3 7 2 3" xfId="47427"/>
    <cellStyle name="SAPBEXHLevel2X 3 7 3" xfId="47428"/>
    <cellStyle name="SAPBEXHLevel2X 3 7 4" xfId="47429"/>
    <cellStyle name="SAPBEXHLevel2X 3 8" xfId="47430"/>
    <cellStyle name="SAPBEXHLevel2X 3 8 2" xfId="47431"/>
    <cellStyle name="SAPBEXHLevel2X 3 8 2 2" xfId="47432"/>
    <cellStyle name="SAPBEXHLevel2X 3 8 2 3" xfId="47433"/>
    <cellStyle name="SAPBEXHLevel2X 3 8 3" xfId="47434"/>
    <cellStyle name="SAPBEXHLevel2X 3 8 4" xfId="47435"/>
    <cellStyle name="SAPBEXHLevel2X 3 9" xfId="47436"/>
    <cellStyle name="SAPBEXHLevel2X 3 9 2" xfId="47437"/>
    <cellStyle name="SAPBEXHLevel2X 3 9 2 2" xfId="47438"/>
    <cellStyle name="SAPBEXHLevel2X 3 9 2 3" xfId="47439"/>
    <cellStyle name="SAPBEXHLevel2X 3 9 3" xfId="47440"/>
    <cellStyle name="SAPBEXHLevel2X 3 9 4" xfId="47441"/>
    <cellStyle name="SAPBEXHLevel2X 3_401K Summary" xfId="47442"/>
    <cellStyle name="SAPBEXHLevel2X 30" xfId="47443"/>
    <cellStyle name="SAPBEXHLevel2X 30 2" xfId="47444"/>
    <cellStyle name="SAPBEXHLevel2X 31" xfId="47445"/>
    <cellStyle name="SAPBEXHLevel2X 31 2" xfId="47446"/>
    <cellStyle name="SAPBEXHLevel2X 32" xfId="47447"/>
    <cellStyle name="SAPBEXHLevel2X 32 2" xfId="47448"/>
    <cellStyle name="SAPBEXHLevel2X 33" xfId="47449"/>
    <cellStyle name="SAPBEXHLevel2X 33 2" xfId="47450"/>
    <cellStyle name="SAPBEXHLevel2X 34" xfId="47451"/>
    <cellStyle name="SAPBEXHLevel2X 34 2" xfId="47452"/>
    <cellStyle name="SAPBEXHLevel2X 35" xfId="47453"/>
    <cellStyle name="SAPBEXHLevel2X 36" xfId="47454"/>
    <cellStyle name="SAPBEXHLevel2X 37" xfId="47455"/>
    <cellStyle name="SAPBEXHLevel2X 38" xfId="47456"/>
    <cellStyle name="SAPBEXHLevel2X 39" xfId="47457"/>
    <cellStyle name="SAPBEXHLevel2X 4" xfId="47458"/>
    <cellStyle name="SAPBEXHLevel2X 4 10" xfId="47459"/>
    <cellStyle name="SAPBEXHLevel2X 4 10 2" xfId="47460"/>
    <cellStyle name="SAPBEXHLevel2X 4 10 2 2" xfId="47461"/>
    <cellStyle name="SAPBEXHLevel2X 4 10 3" xfId="47462"/>
    <cellStyle name="SAPBEXHLevel2X 4 11" xfId="47463"/>
    <cellStyle name="SAPBEXHLevel2X 4 11 2" xfId="47464"/>
    <cellStyle name="SAPBEXHLevel2X 4 11 2 2" xfId="47465"/>
    <cellStyle name="SAPBEXHLevel2X 4 11 3" xfId="47466"/>
    <cellStyle name="SAPBEXHLevel2X 4 12" xfId="47467"/>
    <cellStyle name="SAPBEXHLevel2X 4 13" xfId="63458"/>
    <cellStyle name="SAPBEXHLevel2X 4 2" xfId="47468"/>
    <cellStyle name="SAPBEXHLevel2X 4 2 2" xfId="47469"/>
    <cellStyle name="SAPBEXHLevel2X 4 2 2 2" xfId="47470"/>
    <cellStyle name="SAPBEXHLevel2X 4 2 2 2 2" xfId="47471"/>
    <cellStyle name="SAPBEXHLevel2X 4 2 2 2 2 2" xfId="47472"/>
    <cellStyle name="SAPBEXHLevel2X 4 2 2 2 2 2 2" xfId="47473"/>
    <cellStyle name="SAPBEXHLevel2X 4 2 2 2 2 3" xfId="47474"/>
    <cellStyle name="SAPBEXHLevel2X 4 2 2 2 3" xfId="47475"/>
    <cellStyle name="SAPBEXHLevel2X 4 2 2 2 3 2" xfId="47476"/>
    <cellStyle name="SAPBEXHLevel2X 4 2 2 2 3 2 2" xfId="47477"/>
    <cellStyle name="SAPBEXHLevel2X 4 2 2 2 3 3" xfId="47478"/>
    <cellStyle name="SAPBEXHLevel2X 4 2 2 2 4" xfId="47479"/>
    <cellStyle name="SAPBEXHLevel2X 4 2 2 2 4 2" xfId="47480"/>
    <cellStyle name="SAPBEXHLevel2X 4 2 2 2 5" xfId="47481"/>
    <cellStyle name="SAPBEXHLevel2X 4 2 2 2 5 2" xfId="47482"/>
    <cellStyle name="SAPBEXHLevel2X 4 2 2 2 6" xfId="47483"/>
    <cellStyle name="SAPBEXHLevel2X 4 2 2 3" xfId="47484"/>
    <cellStyle name="SAPBEXHLevel2X 4 2 2 3 2" xfId="47485"/>
    <cellStyle name="SAPBEXHLevel2X 4 2 2 3 2 2" xfId="47486"/>
    <cellStyle name="SAPBEXHLevel2X 4 2 2 3 2 2 2" xfId="47487"/>
    <cellStyle name="SAPBEXHLevel2X 4 2 2 3 2 3" xfId="47488"/>
    <cellStyle name="SAPBEXHLevel2X 4 2 2 3 3" xfId="47489"/>
    <cellStyle name="SAPBEXHLevel2X 4 2 2 3 3 2" xfId="47490"/>
    <cellStyle name="SAPBEXHLevel2X 4 2 2 3 3 2 2" xfId="47491"/>
    <cellStyle name="SAPBEXHLevel2X 4 2 2 3 3 3" xfId="47492"/>
    <cellStyle name="SAPBEXHLevel2X 4 2 2 3 4" xfId="47493"/>
    <cellStyle name="SAPBEXHLevel2X 4 2 2 3 4 2" xfId="47494"/>
    <cellStyle name="SAPBEXHLevel2X 4 2 2 3 5" xfId="47495"/>
    <cellStyle name="SAPBEXHLevel2X 4 2 2 3 5 2" xfId="47496"/>
    <cellStyle name="SAPBEXHLevel2X 4 2 2 3 6" xfId="47497"/>
    <cellStyle name="SAPBEXHLevel2X 4 2 2 4" xfId="47498"/>
    <cellStyle name="SAPBEXHLevel2X 4 2 2 4 2" xfId="47499"/>
    <cellStyle name="SAPBEXHLevel2X 4 2 2 4 2 2" xfId="47500"/>
    <cellStyle name="SAPBEXHLevel2X 4 2 2 4 3" xfId="47501"/>
    <cellStyle name="SAPBEXHLevel2X 4 2 2 5" xfId="47502"/>
    <cellStyle name="SAPBEXHLevel2X 4 2 2 5 2" xfId="47503"/>
    <cellStyle name="SAPBEXHLevel2X 4 2 2 5 2 2" xfId="47504"/>
    <cellStyle name="SAPBEXHLevel2X 4 2 2 5 3" xfId="47505"/>
    <cellStyle name="SAPBEXHLevel2X 4 2 2 6" xfId="47506"/>
    <cellStyle name="SAPBEXHLevel2X 4 2 2 6 2" xfId="47507"/>
    <cellStyle name="SAPBEXHLevel2X 4 2 2 7" xfId="47508"/>
    <cellStyle name="SAPBEXHLevel2X 4 2 2 7 2" xfId="47509"/>
    <cellStyle name="SAPBEXHLevel2X 4 2 2 8" xfId="47510"/>
    <cellStyle name="SAPBEXHLevel2X 4 2 2 9" xfId="63460"/>
    <cellStyle name="SAPBEXHLevel2X 4 2 2_Other Benefits Allocation %" xfId="47511"/>
    <cellStyle name="SAPBEXHLevel2X 4 2 3" xfId="47512"/>
    <cellStyle name="SAPBEXHLevel2X 4 2 3 2" xfId="47513"/>
    <cellStyle name="SAPBEXHLevel2X 4 2 3 2 2" xfId="47514"/>
    <cellStyle name="SAPBEXHLevel2X 4 2 3 3" xfId="47515"/>
    <cellStyle name="SAPBEXHLevel2X 4 2 4" xfId="47516"/>
    <cellStyle name="SAPBEXHLevel2X 4 2 5" xfId="63459"/>
    <cellStyle name="SAPBEXHLevel2X 4 2_Other Benefits Allocation %" xfId="47517"/>
    <cellStyle name="SAPBEXHLevel2X 4 3" xfId="47518"/>
    <cellStyle name="SAPBEXHLevel2X 4 3 2" xfId="47519"/>
    <cellStyle name="SAPBEXHLevel2X 4 3 2 2" xfId="47520"/>
    <cellStyle name="SAPBEXHLevel2X 4 3 2 2 2" xfId="47521"/>
    <cellStyle name="SAPBEXHLevel2X 4 3 2 2 2 2" xfId="47522"/>
    <cellStyle name="SAPBEXHLevel2X 4 3 2 2 2 2 2" xfId="47523"/>
    <cellStyle name="SAPBEXHLevel2X 4 3 2 2 2 3" xfId="47524"/>
    <cellStyle name="SAPBEXHLevel2X 4 3 2 2 3" xfId="47525"/>
    <cellStyle name="SAPBEXHLevel2X 4 3 2 2 3 2" xfId="47526"/>
    <cellStyle name="SAPBEXHLevel2X 4 3 2 2 3 2 2" xfId="47527"/>
    <cellStyle name="SAPBEXHLevel2X 4 3 2 2 3 3" xfId="47528"/>
    <cellStyle name="SAPBEXHLevel2X 4 3 2 2 4" xfId="47529"/>
    <cellStyle name="SAPBEXHLevel2X 4 3 2 2 4 2" xfId="47530"/>
    <cellStyle name="SAPBEXHLevel2X 4 3 2 2 5" xfId="47531"/>
    <cellStyle name="SAPBEXHLevel2X 4 3 2 2 5 2" xfId="47532"/>
    <cellStyle name="SAPBEXHLevel2X 4 3 2 2 6" xfId="47533"/>
    <cellStyle name="SAPBEXHLevel2X 4 3 2 3" xfId="47534"/>
    <cellStyle name="SAPBEXHLevel2X 4 3 2 3 2" xfId="47535"/>
    <cellStyle name="SAPBEXHLevel2X 4 3 2 3 2 2" xfId="47536"/>
    <cellStyle name="SAPBEXHLevel2X 4 3 2 3 2 2 2" xfId="47537"/>
    <cellStyle name="SAPBEXHLevel2X 4 3 2 3 2 3" xfId="47538"/>
    <cellStyle name="SAPBEXHLevel2X 4 3 2 3 3" xfId="47539"/>
    <cellStyle name="SAPBEXHLevel2X 4 3 2 3 3 2" xfId="47540"/>
    <cellStyle name="SAPBEXHLevel2X 4 3 2 3 3 2 2" xfId="47541"/>
    <cellStyle name="SAPBEXHLevel2X 4 3 2 3 3 3" xfId="47542"/>
    <cellStyle name="SAPBEXHLevel2X 4 3 2 3 4" xfId="47543"/>
    <cellStyle name="SAPBEXHLevel2X 4 3 2 3 4 2" xfId="47544"/>
    <cellStyle name="SAPBEXHLevel2X 4 3 2 3 5" xfId="47545"/>
    <cellStyle name="SAPBEXHLevel2X 4 3 2 3 5 2" xfId="47546"/>
    <cellStyle name="SAPBEXHLevel2X 4 3 2 3 6" xfId="47547"/>
    <cellStyle name="SAPBEXHLevel2X 4 3 2 4" xfId="47548"/>
    <cellStyle name="SAPBEXHLevel2X 4 3 2 4 2" xfId="47549"/>
    <cellStyle name="SAPBEXHLevel2X 4 3 2 4 2 2" xfId="47550"/>
    <cellStyle name="SAPBEXHLevel2X 4 3 2 4 3" xfId="47551"/>
    <cellStyle name="SAPBEXHLevel2X 4 3 2 5" xfId="47552"/>
    <cellStyle name="SAPBEXHLevel2X 4 3 2 5 2" xfId="47553"/>
    <cellStyle name="SAPBEXHLevel2X 4 3 2 5 2 2" xfId="47554"/>
    <cellStyle name="SAPBEXHLevel2X 4 3 2 5 3" xfId="47555"/>
    <cellStyle name="SAPBEXHLevel2X 4 3 2 6" xfId="47556"/>
    <cellStyle name="SAPBEXHLevel2X 4 3 2 6 2" xfId="47557"/>
    <cellStyle name="SAPBEXHLevel2X 4 3 2 7" xfId="47558"/>
    <cellStyle name="SAPBEXHLevel2X 4 3 2 7 2" xfId="47559"/>
    <cellStyle name="SAPBEXHLevel2X 4 3 2 8" xfId="47560"/>
    <cellStyle name="SAPBEXHLevel2X 4 3 2_Other Benefits Allocation %" xfId="47561"/>
    <cellStyle name="SAPBEXHLevel2X 4 3 3" xfId="47562"/>
    <cellStyle name="SAPBEXHLevel2X 4 3 3 2" xfId="47563"/>
    <cellStyle name="SAPBEXHLevel2X 4 3 3 2 2" xfId="47564"/>
    <cellStyle name="SAPBEXHLevel2X 4 3 3 3" xfId="47565"/>
    <cellStyle name="SAPBEXHLevel2X 4 3 4" xfId="47566"/>
    <cellStyle name="SAPBEXHLevel2X 4 3 5" xfId="63461"/>
    <cellStyle name="SAPBEXHLevel2X 4 3_Other Benefits Allocation %" xfId="47567"/>
    <cellStyle name="SAPBEXHLevel2X 4 4" xfId="47568"/>
    <cellStyle name="SAPBEXHLevel2X 4 4 2" xfId="47569"/>
    <cellStyle name="SAPBEXHLevel2X 4 4 2 2" xfId="47570"/>
    <cellStyle name="SAPBEXHLevel2X 4 4 2 3" xfId="47571"/>
    <cellStyle name="SAPBEXHLevel2X 4 4 3" xfId="47572"/>
    <cellStyle name="SAPBEXHLevel2X 4 4 4" xfId="47573"/>
    <cellStyle name="SAPBEXHLevel2X 4 4_Other Benefits Allocation %" xfId="47574"/>
    <cellStyle name="SAPBEXHLevel2X 4 5" xfId="47575"/>
    <cellStyle name="SAPBEXHLevel2X 4 5 2" xfId="47576"/>
    <cellStyle name="SAPBEXHLevel2X 4 5 2 2" xfId="47577"/>
    <cellStyle name="SAPBEXHLevel2X 4 5 2 2 2" xfId="47578"/>
    <cellStyle name="SAPBEXHLevel2X 4 5 2 2 2 2" xfId="47579"/>
    <cellStyle name="SAPBEXHLevel2X 4 5 2 2 3" xfId="47580"/>
    <cellStyle name="SAPBEXHLevel2X 4 5 2 3" xfId="47581"/>
    <cellStyle name="SAPBEXHLevel2X 4 5 2 3 2" xfId="47582"/>
    <cellStyle name="SAPBEXHLevel2X 4 5 2 3 2 2" xfId="47583"/>
    <cellStyle name="SAPBEXHLevel2X 4 5 2 3 3" xfId="47584"/>
    <cellStyle name="SAPBEXHLevel2X 4 5 2 4" xfId="47585"/>
    <cellStyle name="SAPBEXHLevel2X 4 5 2 4 2" xfId="47586"/>
    <cellStyle name="SAPBEXHLevel2X 4 5 2 5" xfId="47587"/>
    <cellStyle name="SAPBEXHLevel2X 4 5 2 5 2" xfId="47588"/>
    <cellStyle name="SAPBEXHLevel2X 4 5 2 6" xfId="47589"/>
    <cellStyle name="SAPBEXHLevel2X 4 5 3" xfId="47590"/>
    <cellStyle name="SAPBEXHLevel2X 4 5 3 2" xfId="47591"/>
    <cellStyle name="SAPBEXHLevel2X 4 5 3 2 2" xfId="47592"/>
    <cellStyle name="SAPBEXHLevel2X 4 5 3 2 2 2" xfId="47593"/>
    <cellStyle name="SAPBEXHLevel2X 4 5 3 2 3" xfId="47594"/>
    <cellStyle name="SAPBEXHLevel2X 4 5 3 3" xfId="47595"/>
    <cellStyle name="SAPBEXHLevel2X 4 5 3 3 2" xfId="47596"/>
    <cellStyle name="SAPBEXHLevel2X 4 5 3 3 2 2" xfId="47597"/>
    <cellStyle name="SAPBEXHLevel2X 4 5 3 3 3" xfId="47598"/>
    <cellStyle name="SAPBEXHLevel2X 4 5 3 4" xfId="47599"/>
    <cellStyle name="SAPBEXHLevel2X 4 5 3 4 2" xfId="47600"/>
    <cellStyle name="SAPBEXHLevel2X 4 5 3 5" xfId="47601"/>
    <cellStyle name="SAPBEXHLevel2X 4 5 3 5 2" xfId="47602"/>
    <cellStyle name="SAPBEXHLevel2X 4 5 3 6" xfId="47603"/>
    <cellStyle name="SAPBEXHLevel2X 4 5 4" xfId="47604"/>
    <cellStyle name="SAPBEXHLevel2X 4 5 4 2" xfId="47605"/>
    <cellStyle name="SAPBEXHLevel2X 4 5 4 2 2" xfId="47606"/>
    <cellStyle name="SAPBEXHLevel2X 4 5 4 3" xfId="47607"/>
    <cellStyle name="SAPBEXHLevel2X 4 5 5" xfId="47608"/>
    <cellStyle name="SAPBEXHLevel2X 4 5 5 2" xfId="47609"/>
    <cellStyle name="SAPBEXHLevel2X 4 5 5 2 2" xfId="47610"/>
    <cellStyle name="SAPBEXHLevel2X 4 5 5 3" xfId="47611"/>
    <cellStyle name="SAPBEXHLevel2X 4 5 6" xfId="47612"/>
    <cellStyle name="SAPBEXHLevel2X 4 5 6 2" xfId="47613"/>
    <cellStyle name="SAPBEXHLevel2X 4 5 7" xfId="47614"/>
    <cellStyle name="SAPBEXHLevel2X 4 5 7 2" xfId="47615"/>
    <cellStyle name="SAPBEXHLevel2X 4 5 8" xfId="47616"/>
    <cellStyle name="SAPBEXHLevel2X 4 5_Other Benefits Allocation %" xfId="47617"/>
    <cellStyle name="SAPBEXHLevel2X 4 6" xfId="47618"/>
    <cellStyle name="SAPBEXHLevel2X 4 6 2" xfId="47619"/>
    <cellStyle name="SAPBEXHLevel2X 4 6 2 2" xfId="47620"/>
    <cellStyle name="SAPBEXHLevel2X 4 6 2 3" xfId="47621"/>
    <cellStyle name="SAPBEXHLevel2X 4 6 3" xfId="47622"/>
    <cellStyle name="SAPBEXHLevel2X 4 6 4" xfId="47623"/>
    <cellStyle name="SAPBEXHLevel2X 4 7" xfId="47624"/>
    <cellStyle name="SAPBEXHLevel2X 4 7 2" xfId="47625"/>
    <cellStyle name="SAPBEXHLevel2X 4 7 2 2" xfId="47626"/>
    <cellStyle name="SAPBEXHLevel2X 4 7 3" xfId="47627"/>
    <cellStyle name="SAPBEXHLevel2X 4 8" xfId="47628"/>
    <cellStyle name="SAPBEXHLevel2X 4 8 2" xfId="47629"/>
    <cellStyle name="SAPBEXHLevel2X 4 8 2 2" xfId="47630"/>
    <cellStyle name="SAPBEXHLevel2X 4 8 3" xfId="47631"/>
    <cellStyle name="SAPBEXHLevel2X 4 9" xfId="47632"/>
    <cellStyle name="SAPBEXHLevel2X 4 9 2" xfId="47633"/>
    <cellStyle name="SAPBEXHLevel2X 4 9 2 2" xfId="47634"/>
    <cellStyle name="SAPBEXHLevel2X 4 9 3" xfId="47635"/>
    <cellStyle name="SAPBEXHLevel2X 4_401K Summary" xfId="47636"/>
    <cellStyle name="SAPBEXHLevel2X 40" xfId="47637"/>
    <cellStyle name="SAPBEXHLevel2X 41" xfId="47638"/>
    <cellStyle name="SAPBEXHLevel2X 42" xfId="47639"/>
    <cellStyle name="SAPBEXHLevel2X 43" xfId="47640"/>
    <cellStyle name="SAPBEXHLevel2X 44" xfId="47641"/>
    <cellStyle name="SAPBEXHLevel2X 45" xfId="47642"/>
    <cellStyle name="SAPBEXHLevel2X 46" xfId="47643"/>
    <cellStyle name="SAPBEXHLevel2X 47" xfId="47644"/>
    <cellStyle name="SAPBEXHLevel2X 48" xfId="47645"/>
    <cellStyle name="SAPBEXHLevel2X 49" xfId="63448"/>
    <cellStyle name="SAPBEXHLevel2X 5" xfId="47646"/>
    <cellStyle name="SAPBEXHLevel2X 5 10" xfId="63462"/>
    <cellStyle name="SAPBEXHLevel2X 5 2" xfId="47647"/>
    <cellStyle name="SAPBEXHLevel2X 5 2 2" xfId="47648"/>
    <cellStyle name="SAPBEXHLevel2X 5 2 2 2" xfId="47649"/>
    <cellStyle name="SAPBEXHLevel2X 5 2 2 2 2" xfId="47650"/>
    <cellStyle name="SAPBEXHLevel2X 5 2 2 2 2 2" xfId="47651"/>
    <cellStyle name="SAPBEXHLevel2X 5 2 2 2 2 2 2" xfId="47652"/>
    <cellStyle name="SAPBEXHLevel2X 5 2 2 2 2 3" xfId="47653"/>
    <cellStyle name="SAPBEXHLevel2X 5 2 2 2 3" xfId="47654"/>
    <cellStyle name="SAPBEXHLevel2X 5 2 2 2 3 2" xfId="47655"/>
    <cellStyle name="SAPBEXHLevel2X 5 2 2 2 3 2 2" xfId="47656"/>
    <cellStyle name="SAPBEXHLevel2X 5 2 2 2 3 3" xfId="47657"/>
    <cellStyle name="SAPBEXHLevel2X 5 2 2 2 4" xfId="47658"/>
    <cellStyle name="SAPBEXHLevel2X 5 2 2 2 4 2" xfId="47659"/>
    <cellStyle name="SAPBEXHLevel2X 5 2 2 2 5" xfId="47660"/>
    <cellStyle name="SAPBEXHLevel2X 5 2 2 2 5 2" xfId="47661"/>
    <cellStyle name="SAPBEXHLevel2X 5 2 2 2 6" xfId="47662"/>
    <cellStyle name="SAPBEXHLevel2X 5 2 2 3" xfId="47663"/>
    <cellStyle name="SAPBEXHLevel2X 5 2 2 3 2" xfId="47664"/>
    <cellStyle name="SAPBEXHLevel2X 5 2 2 3 2 2" xfId="47665"/>
    <cellStyle name="SAPBEXHLevel2X 5 2 2 3 2 2 2" xfId="47666"/>
    <cellStyle name="SAPBEXHLevel2X 5 2 2 3 2 3" xfId="47667"/>
    <cellStyle name="SAPBEXHLevel2X 5 2 2 3 3" xfId="47668"/>
    <cellStyle name="SAPBEXHLevel2X 5 2 2 3 3 2" xfId="47669"/>
    <cellStyle name="SAPBEXHLevel2X 5 2 2 3 3 2 2" xfId="47670"/>
    <cellStyle name="SAPBEXHLevel2X 5 2 2 3 3 3" xfId="47671"/>
    <cellStyle name="SAPBEXHLevel2X 5 2 2 3 4" xfId="47672"/>
    <cellStyle name="SAPBEXHLevel2X 5 2 2 3 4 2" xfId="47673"/>
    <cellStyle name="SAPBEXHLevel2X 5 2 2 3 5" xfId="47674"/>
    <cellStyle name="SAPBEXHLevel2X 5 2 2 3 5 2" xfId="47675"/>
    <cellStyle name="SAPBEXHLevel2X 5 2 2 3 6" xfId="47676"/>
    <cellStyle name="SAPBEXHLevel2X 5 2 2 4" xfId="47677"/>
    <cellStyle name="SAPBEXHLevel2X 5 2 2 4 2" xfId="47678"/>
    <cellStyle name="SAPBEXHLevel2X 5 2 2 4 2 2" xfId="47679"/>
    <cellStyle name="SAPBEXHLevel2X 5 2 2 4 3" xfId="47680"/>
    <cellStyle name="SAPBEXHLevel2X 5 2 2 5" xfId="47681"/>
    <cellStyle name="SAPBEXHLevel2X 5 2 2 5 2" xfId="47682"/>
    <cellStyle name="SAPBEXHLevel2X 5 2 2 5 2 2" xfId="47683"/>
    <cellStyle name="SAPBEXHLevel2X 5 2 2 5 3" xfId="47684"/>
    <cellStyle name="SAPBEXHLevel2X 5 2 2 6" xfId="47685"/>
    <cellStyle name="SAPBEXHLevel2X 5 2 2 6 2" xfId="47686"/>
    <cellStyle name="SAPBEXHLevel2X 5 2 2 7" xfId="47687"/>
    <cellStyle name="SAPBEXHLevel2X 5 2 2 7 2" xfId="47688"/>
    <cellStyle name="SAPBEXHLevel2X 5 2 2 8" xfId="47689"/>
    <cellStyle name="SAPBEXHLevel2X 5 2 2_Other Benefits Allocation %" xfId="47690"/>
    <cellStyle name="SAPBEXHLevel2X 5 2 3" xfId="47691"/>
    <cellStyle name="SAPBEXHLevel2X 5 2 3 2" xfId="47692"/>
    <cellStyle name="SAPBEXHLevel2X 5 2 3 2 2" xfId="47693"/>
    <cellStyle name="SAPBEXHLevel2X 5 2 3 3" xfId="47694"/>
    <cellStyle name="SAPBEXHLevel2X 5 2 4" xfId="47695"/>
    <cellStyle name="SAPBEXHLevel2X 5 2 5" xfId="63463"/>
    <cellStyle name="SAPBEXHLevel2X 5 2_Other Benefits Allocation %" xfId="47696"/>
    <cellStyle name="SAPBEXHLevel2X 5 3" xfId="47697"/>
    <cellStyle name="SAPBEXHLevel2X 5 3 2" xfId="47698"/>
    <cellStyle name="SAPBEXHLevel2X 5 3 2 2" xfId="47699"/>
    <cellStyle name="SAPBEXHLevel2X 5 3 2 2 2" xfId="47700"/>
    <cellStyle name="SAPBEXHLevel2X 5 3 2 2 2 2" xfId="47701"/>
    <cellStyle name="SAPBEXHLevel2X 5 3 2 2 2 2 2" xfId="47702"/>
    <cellStyle name="SAPBEXHLevel2X 5 3 2 2 2 3" xfId="47703"/>
    <cellStyle name="SAPBEXHLevel2X 5 3 2 2 3" xfId="47704"/>
    <cellStyle name="SAPBEXHLevel2X 5 3 2 2 3 2" xfId="47705"/>
    <cellStyle name="SAPBEXHLevel2X 5 3 2 2 3 2 2" xfId="47706"/>
    <cellStyle name="SAPBEXHLevel2X 5 3 2 2 3 3" xfId="47707"/>
    <cellStyle name="SAPBEXHLevel2X 5 3 2 2 4" xfId="47708"/>
    <cellStyle name="SAPBEXHLevel2X 5 3 2 2 4 2" xfId="47709"/>
    <cellStyle name="SAPBEXHLevel2X 5 3 2 2 5" xfId="47710"/>
    <cellStyle name="SAPBEXHLevel2X 5 3 2 2 5 2" xfId="47711"/>
    <cellStyle name="SAPBEXHLevel2X 5 3 2 2 6" xfId="47712"/>
    <cellStyle name="SAPBEXHLevel2X 5 3 2 3" xfId="47713"/>
    <cellStyle name="SAPBEXHLevel2X 5 3 2 3 2" xfId="47714"/>
    <cellStyle name="SAPBEXHLevel2X 5 3 2 3 2 2" xfId="47715"/>
    <cellStyle name="SAPBEXHLevel2X 5 3 2 3 2 2 2" xfId="47716"/>
    <cellStyle name="SAPBEXHLevel2X 5 3 2 3 2 3" xfId="47717"/>
    <cellStyle name="SAPBEXHLevel2X 5 3 2 3 3" xfId="47718"/>
    <cellStyle name="SAPBEXHLevel2X 5 3 2 3 3 2" xfId="47719"/>
    <cellStyle name="SAPBEXHLevel2X 5 3 2 3 3 2 2" xfId="47720"/>
    <cellStyle name="SAPBEXHLevel2X 5 3 2 3 3 3" xfId="47721"/>
    <cellStyle name="SAPBEXHLevel2X 5 3 2 3 4" xfId="47722"/>
    <cellStyle name="SAPBEXHLevel2X 5 3 2 3 4 2" xfId="47723"/>
    <cellStyle name="SAPBEXHLevel2X 5 3 2 3 5" xfId="47724"/>
    <cellStyle name="SAPBEXHLevel2X 5 3 2 3 5 2" xfId="47725"/>
    <cellStyle name="SAPBEXHLevel2X 5 3 2 3 6" xfId="47726"/>
    <cellStyle name="SAPBEXHLevel2X 5 3 2 4" xfId="47727"/>
    <cellStyle name="SAPBEXHLevel2X 5 3 2 4 2" xfId="47728"/>
    <cellStyle name="SAPBEXHLevel2X 5 3 2 4 2 2" xfId="47729"/>
    <cellStyle name="SAPBEXHLevel2X 5 3 2 4 3" xfId="47730"/>
    <cellStyle name="SAPBEXHLevel2X 5 3 2 5" xfId="47731"/>
    <cellStyle name="SAPBEXHLevel2X 5 3 2 5 2" xfId="47732"/>
    <cellStyle name="SAPBEXHLevel2X 5 3 2 5 2 2" xfId="47733"/>
    <cellStyle name="SAPBEXHLevel2X 5 3 2 5 3" xfId="47734"/>
    <cellStyle name="SAPBEXHLevel2X 5 3 2 6" xfId="47735"/>
    <cellStyle name="SAPBEXHLevel2X 5 3 2 6 2" xfId="47736"/>
    <cellStyle name="SAPBEXHLevel2X 5 3 2 7" xfId="47737"/>
    <cellStyle name="SAPBEXHLevel2X 5 3 2 7 2" xfId="47738"/>
    <cellStyle name="SAPBEXHLevel2X 5 3 2 8" xfId="47739"/>
    <cellStyle name="SAPBEXHLevel2X 5 3 2_Other Benefits Allocation %" xfId="47740"/>
    <cellStyle name="SAPBEXHLevel2X 5 3 3" xfId="47741"/>
    <cellStyle name="SAPBEXHLevel2X 5 3 3 2" xfId="47742"/>
    <cellStyle name="SAPBEXHLevel2X 5 3 3 2 2" xfId="47743"/>
    <cellStyle name="SAPBEXHLevel2X 5 3 3 3" xfId="47744"/>
    <cellStyle name="SAPBEXHLevel2X 5 3 4" xfId="47745"/>
    <cellStyle name="SAPBEXHLevel2X 5 3_Other Benefits Allocation %" xfId="47746"/>
    <cellStyle name="SAPBEXHLevel2X 5 4" xfId="47747"/>
    <cellStyle name="SAPBEXHLevel2X 5 4 2" xfId="47748"/>
    <cellStyle name="SAPBEXHLevel2X 5 4 2 2" xfId="47749"/>
    <cellStyle name="SAPBEXHLevel2X 5 4 2 2 2" xfId="47750"/>
    <cellStyle name="SAPBEXHLevel2X 5 4 2 2 2 2" xfId="47751"/>
    <cellStyle name="SAPBEXHLevel2X 5 4 2 2 3" xfId="47752"/>
    <cellStyle name="SAPBEXHLevel2X 5 4 2 3" xfId="47753"/>
    <cellStyle name="SAPBEXHLevel2X 5 4 2 3 2" xfId="47754"/>
    <cellStyle name="SAPBEXHLevel2X 5 4 2 3 2 2" xfId="47755"/>
    <cellStyle name="SAPBEXHLevel2X 5 4 2 3 3" xfId="47756"/>
    <cellStyle name="SAPBEXHLevel2X 5 4 2 4" xfId="47757"/>
    <cellStyle name="SAPBEXHLevel2X 5 4 2 4 2" xfId="47758"/>
    <cellStyle name="SAPBEXHLevel2X 5 4 2 5" xfId="47759"/>
    <cellStyle name="SAPBEXHLevel2X 5 4 2 5 2" xfId="47760"/>
    <cellStyle name="SAPBEXHLevel2X 5 4 2 6" xfId="47761"/>
    <cellStyle name="SAPBEXHLevel2X 5 4 3" xfId="47762"/>
    <cellStyle name="SAPBEXHLevel2X 5 4 3 2" xfId="47763"/>
    <cellStyle name="SAPBEXHLevel2X 5 4 3 2 2" xfId="47764"/>
    <cellStyle name="SAPBEXHLevel2X 5 4 3 2 2 2" xfId="47765"/>
    <cellStyle name="SAPBEXHLevel2X 5 4 3 2 3" xfId="47766"/>
    <cellStyle name="SAPBEXHLevel2X 5 4 3 3" xfId="47767"/>
    <cellStyle name="SAPBEXHLevel2X 5 4 3 3 2" xfId="47768"/>
    <cellStyle name="SAPBEXHLevel2X 5 4 3 3 2 2" xfId="47769"/>
    <cellStyle name="SAPBEXHLevel2X 5 4 3 3 3" xfId="47770"/>
    <cellStyle name="SAPBEXHLevel2X 5 4 3 4" xfId="47771"/>
    <cellStyle name="SAPBEXHLevel2X 5 4 3 4 2" xfId="47772"/>
    <cellStyle name="SAPBEXHLevel2X 5 4 3 5" xfId="47773"/>
    <cellStyle name="SAPBEXHLevel2X 5 4 3 5 2" xfId="47774"/>
    <cellStyle name="SAPBEXHLevel2X 5 4 3 6" xfId="47775"/>
    <cellStyle name="SAPBEXHLevel2X 5 4 4" xfId="47776"/>
    <cellStyle name="SAPBEXHLevel2X 5 4 4 2" xfId="47777"/>
    <cellStyle name="SAPBEXHLevel2X 5 4 4 2 2" xfId="47778"/>
    <cellStyle name="SAPBEXHLevel2X 5 4 4 3" xfId="47779"/>
    <cellStyle name="SAPBEXHLevel2X 5 4 5" xfId="47780"/>
    <cellStyle name="SAPBEXHLevel2X 5 4 5 2" xfId="47781"/>
    <cellStyle name="SAPBEXHLevel2X 5 4 5 2 2" xfId="47782"/>
    <cellStyle name="SAPBEXHLevel2X 5 4 5 3" xfId="47783"/>
    <cellStyle name="SAPBEXHLevel2X 5 4 6" xfId="47784"/>
    <cellStyle name="SAPBEXHLevel2X 5 4 6 2" xfId="47785"/>
    <cellStyle name="SAPBEXHLevel2X 5 4 7" xfId="47786"/>
    <cellStyle name="SAPBEXHLevel2X 5 4 7 2" xfId="47787"/>
    <cellStyle name="SAPBEXHLevel2X 5 4 8" xfId="47788"/>
    <cellStyle name="SAPBEXHLevel2X 5 4_Other Benefits Allocation %" xfId="47789"/>
    <cellStyle name="SAPBEXHLevel2X 5 5" xfId="47790"/>
    <cellStyle name="SAPBEXHLevel2X 5 5 2" xfId="47791"/>
    <cellStyle name="SAPBEXHLevel2X 5 5 2 2" xfId="47792"/>
    <cellStyle name="SAPBEXHLevel2X 5 5 2 3" xfId="47793"/>
    <cellStyle name="SAPBEXHLevel2X 5 5 3" xfId="47794"/>
    <cellStyle name="SAPBEXHLevel2X 5 5 4" xfId="47795"/>
    <cellStyle name="SAPBEXHLevel2X 5 6" xfId="47796"/>
    <cellStyle name="SAPBEXHLevel2X 5 6 2" xfId="47797"/>
    <cellStyle name="SAPBEXHLevel2X 5 6 2 2" xfId="47798"/>
    <cellStyle name="SAPBEXHLevel2X 5 6 2 3" xfId="47799"/>
    <cellStyle name="SAPBEXHLevel2X 5 6 3" xfId="47800"/>
    <cellStyle name="SAPBEXHLevel2X 5 6 4" xfId="47801"/>
    <cellStyle name="SAPBEXHLevel2X 5 7" xfId="47802"/>
    <cellStyle name="SAPBEXHLevel2X 5 7 2" xfId="47803"/>
    <cellStyle name="SAPBEXHLevel2X 5 7 3" xfId="47804"/>
    <cellStyle name="SAPBEXHLevel2X 5 8" xfId="47805"/>
    <cellStyle name="SAPBEXHLevel2X 5 9" xfId="47806"/>
    <cellStyle name="SAPBEXHLevel2X 5_401K Summary" xfId="47807"/>
    <cellStyle name="SAPBEXHLevel2X 6" xfId="47808"/>
    <cellStyle name="SAPBEXHLevel2X 6 10" xfId="63464"/>
    <cellStyle name="SAPBEXHLevel2X 6 2" xfId="47809"/>
    <cellStyle name="SAPBEXHLevel2X 6 2 2" xfId="47810"/>
    <cellStyle name="SAPBEXHLevel2X 6 2 2 2" xfId="47811"/>
    <cellStyle name="SAPBEXHLevel2X 6 2 2 2 2" xfId="47812"/>
    <cellStyle name="SAPBEXHLevel2X 6 2 2 2 2 2" xfId="47813"/>
    <cellStyle name="SAPBEXHLevel2X 6 2 2 2 2 2 2" xfId="47814"/>
    <cellStyle name="SAPBEXHLevel2X 6 2 2 2 2 3" xfId="47815"/>
    <cellStyle name="SAPBEXHLevel2X 6 2 2 2 3" xfId="47816"/>
    <cellStyle name="SAPBEXHLevel2X 6 2 2 2 3 2" xfId="47817"/>
    <cellStyle name="SAPBEXHLevel2X 6 2 2 2 3 2 2" xfId="47818"/>
    <cellStyle name="SAPBEXHLevel2X 6 2 2 2 3 3" xfId="47819"/>
    <cellStyle name="SAPBEXHLevel2X 6 2 2 2 4" xfId="47820"/>
    <cellStyle name="SAPBEXHLevel2X 6 2 2 2 4 2" xfId="47821"/>
    <cellStyle name="SAPBEXHLevel2X 6 2 2 2 5" xfId="47822"/>
    <cellStyle name="SAPBEXHLevel2X 6 2 2 2 5 2" xfId="47823"/>
    <cellStyle name="SAPBEXHLevel2X 6 2 2 2 6" xfId="47824"/>
    <cellStyle name="SAPBEXHLevel2X 6 2 2 3" xfId="47825"/>
    <cellStyle name="SAPBEXHLevel2X 6 2 2 3 2" xfId="47826"/>
    <cellStyle name="SAPBEXHLevel2X 6 2 2 3 2 2" xfId="47827"/>
    <cellStyle name="SAPBEXHLevel2X 6 2 2 3 2 2 2" xfId="47828"/>
    <cellStyle name="SAPBEXHLevel2X 6 2 2 3 2 3" xfId="47829"/>
    <cellStyle name="SAPBEXHLevel2X 6 2 2 3 3" xfId="47830"/>
    <cellStyle name="SAPBEXHLevel2X 6 2 2 3 3 2" xfId="47831"/>
    <cellStyle name="SAPBEXHLevel2X 6 2 2 3 3 2 2" xfId="47832"/>
    <cellStyle name="SAPBEXHLevel2X 6 2 2 3 3 3" xfId="47833"/>
    <cellStyle name="SAPBEXHLevel2X 6 2 2 3 4" xfId="47834"/>
    <cellStyle name="SAPBEXHLevel2X 6 2 2 3 4 2" xfId="47835"/>
    <cellStyle name="SAPBEXHLevel2X 6 2 2 3 5" xfId="47836"/>
    <cellStyle name="SAPBEXHLevel2X 6 2 2 3 5 2" xfId="47837"/>
    <cellStyle name="SAPBEXHLevel2X 6 2 2 3 6" xfId="47838"/>
    <cellStyle name="SAPBEXHLevel2X 6 2 2 4" xfId="47839"/>
    <cellStyle name="SAPBEXHLevel2X 6 2 2 4 2" xfId="47840"/>
    <cellStyle name="SAPBEXHLevel2X 6 2 2 4 2 2" xfId="47841"/>
    <cellStyle name="SAPBEXHLevel2X 6 2 2 4 3" xfId="47842"/>
    <cellStyle name="SAPBEXHLevel2X 6 2 2 5" xfId="47843"/>
    <cellStyle name="SAPBEXHLevel2X 6 2 2 5 2" xfId="47844"/>
    <cellStyle name="SAPBEXHLevel2X 6 2 2 5 2 2" xfId="47845"/>
    <cellStyle name="SAPBEXHLevel2X 6 2 2 5 3" xfId="47846"/>
    <cellStyle name="SAPBEXHLevel2X 6 2 2 6" xfId="47847"/>
    <cellStyle name="SAPBEXHLevel2X 6 2 2 6 2" xfId="47848"/>
    <cellStyle name="SAPBEXHLevel2X 6 2 2 7" xfId="47849"/>
    <cellStyle name="SAPBEXHLevel2X 6 2 2 7 2" xfId="47850"/>
    <cellStyle name="SAPBEXHLevel2X 6 2 2 8" xfId="47851"/>
    <cellStyle name="SAPBEXHLevel2X 6 2 2_Other Benefits Allocation %" xfId="47852"/>
    <cellStyle name="SAPBEXHLevel2X 6 2 3" xfId="47853"/>
    <cellStyle name="SAPBEXHLevel2X 6 2 3 2" xfId="47854"/>
    <cellStyle name="SAPBEXHLevel2X 6 2 3 2 2" xfId="47855"/>
    <cellStyle name="SAPBEXHLevel2X 6 2 3 3" xfId="47856"/>
    <cellStyle name="SAPBEXHLevel2X 6 2 4" xfId="47857"/>
    <cellStyle name="SAPBEXHLevel2X 6 2_Other Benefits Allocation %" xfId="47858"/>
    <cellStyle name="SAPBEXHLevel2X 6 3" xfId="47859"/>
    <cellStyle name="SAPBEXHLevel2X 6 3 2" xfId="47860"/>
    <cellStyle name="SAPBEXHLevel2X 6 3 2 2" xfId="47861"/>
    <cellStyle name="SAPBEXHLevel2X 6 3 2 2 2" xfId="47862"/>
    <cellStyle name="SAPBEXHLevel2X 6 3 2 2 2 2" xfId="47863"/>
    <cellStyle name="SAPBEXHLevel2X 6 3 2 2 2 2 2" xfId="47864"/>
    <cellStyle name="SAPBEXHLevel2X 6 3 2 2 2 3" xfId="47865"/>
    <cellStyle name="SAPBEXHLevel2X 6 3 2 2 3" xfId="47866"/>
    <cellStyle name="SAPBEXHLevel2X 6 3 2 2 3 2" xfId="47867"/>
    <cellStyle name="SAPBEXHLevel2X 6 3 2 2 3 2 2" xfId="47868"/>
    <cellStyle name="SAPBEXHLevel2X 6 3 2 2 3 3" xfId="47869"/>
    <cellStyle name="SAPBEXHLevel2X 6 3 2 2 4" xfId="47870"/>
    <cellStyle name="SAPBEXHLevel2X 6 3 2 2 4 2" xfId="47871"/>
    <cellStyle name="SAPBEXHLevel2X 6 3 2 2 5" xfId="47872"/>
    <cellStyle name="SAPBEXHLevel2X 6 3 2 2 5 2" xfId="47873"/>
    <cellStyle name="SAPBEXHLevel2X 6 3 2 2 6" xfId="47874"/>
    <cellStyle name="SAPBEXHLevel2X 6 3 2 3" xfId="47875"/>
    <cellStyle name="SAPBEXHLevel2X 6 3 2 3 2" xfId="47876"/>
    <cellStyle name="SAPBEXHLevel2X 6 3 2 3 2 2" xfId="47877"/>
    <cellStyle name="SAPBEXHLevel2X 6 3 2 3 2 2 2" xfId="47878"/>
    <cellStyle name="SAPBEXHLevel2X 6 3 2 3 2 3" xfId="47879"/>
    <cellStyle name="SAPBEXHLevel2X 6 3 2 3 3" xfId="47880"/>
    <cellStyle name="SAPBEXHLevel2X 6 3 2 3 3 2" xfId="47881"/>
    <cellStyle name="SAPBEXHLevel2X 6 3 2 3 3 2 2" xfId="47882"/>
    <cellStyle name="SAPBEXHLevel2X 6 3 2 3 3 3" xfId="47883"/>
    <cellStyle name="SAPBEXHLevel2X 6 3 2 3 4" xfId="47884"/>
    <cellStyle name="SAPBEXHLevel2X 6 3 2 3 4 2" xfId="47885"/>
    <cellStyle name="SAPBEXHLevel2X 6 3 2 3 5" xfId="47886"/>
    <cellStyle name="SAPBEXHLevel2X 6 3 2 3 5 2" xfId="47887"/>
    <cellStyle name="SAPBEXHLevel2X 6 3 2 3 6" xfId="47888"/>
    <cellStyle name="SAPBEXHLevel2X 6 3 2 4" xfId="47889"/>
    <cellStyle name="SAPBEXHLevel2X 6 3 2 4 2" xfId="47890"/>
    <cellStyle name="SAPBEXHLevel2X 6 3 2 4 2 2" xfId="47891"/>
    <cellStyle name="SAPBEXHLevel2X 6 3 2 4 3" xfId="47892"/>
    <cellStyle name="SAPBEXHLevel2X 6 3 2 5" xfId="47893"/>
    <cellStyle name="SAPBEXHLevel2X 6 3 2 5 2" xfId="47894"/>
    <cellStyle name="SAPBEXHLevel2X 6 3 2 5 2 2" xfId="47895"/>
    <cellStyle name="SAPBEXHLevel2X 6 3 2 5 3" xfId="47896"/>
    <cellStyle name="SAPBEXHLevel2X 6 3 2 6" xfId="47897"/>
    <cellStyle name="SAPBEXHLevel2X 6 3 2 6 2" xfId="47898"/>
    <cellStyle name="SAPBEXHLevel2X 6 3 2 7" xfId="47899"/>
    <cellStyle name="SAPBEXHLevel2X 6 3 2 7 2" xfId="47900"/>
    <cellStyle name="SAPBEXHLevel2X 6 3 2 8" xfId="47901"/>
    <cellStyle name="SAPBEXHLevel2X 6 3 2_Other Benefits Allocation %" xfId="47902"/>
    <cellStyle name="SAPBEXHLevel2X 6 3 3" xfId="47903"/>
    <cellStyle name="SAPBEXHLevel2X 6 3 3 2" xfId="47904"/>
    <cellStyle name="SAPBEXHLevel2X 6 3 3 2 2" xfId="47905"/>
    <cellStyle name="SAPBEXHLevel2X 6 3 3 3" xfId="47906"/>
    <cellStyle name="SAPBEXHLevel2X 6 3 4" xfId="47907"/>
    <cellStyle name="SAPBEXHLevel2X 6 3_Other Benefits Allocation %" xfId="47908"/>
    <cellStyle name="SAPBEXHLevel2X 6 4" xfId="47909"/>
    <cellStyle name="SAPBEXHLevel2X 6 4 2" xfId="47910"/>
    <cellStyle name="SAPBEXHLevel2X 6 4 2 2" xfId="47911"/>
    <cellStyle name="SAPBEXHLevel2X 6 4 2 2 2" xfId="47912"/>
    <cellStyle name="SAPBEXHLevel2X 6 4 2 2 2 2" xfId="47913"/>
    <cellStyle name="SAPBEXHLevel2X 6 4 2 2 3" xfId="47914"/>
    <cellStyle name="SAPBEXHLevel2X 6 4 2 3" xfId="47915"/>
    <cellStyle name="SAPBEXHLevel2X 6 4 2 3 2" xfId="47916"/>
    <cellStyle name="SAPBEXHLevel2X 6 4 2 3 2 2" xfId="47917"/>
    <cellStyle name="SAPBEXHLevel2X 6 4 2 3 3" xfId="47918"/>
    <cellStyle name="SAPBEXHLevel2X 6 4 2 4" xfId="47919"/>
    <cellStyle name="SAPBEXHLevel2X 6 4 2 4 2" xfId="47920"/>
    <cellStyle name="SAPBEXHLevel2X 6 4 2 5" xfId="47921"/>
    <cellStyle name="SAPBEXHLevel2X 6 4 2 5 2" xfId="47922"/>
    <cellStyle name="SAPBEXHLevel2X 6 4 2 6" xfId="47923"/>
    <cellStyle name="SAPBEXHLevel2X 6 4 3" xfId="47924"/>
    <cellStyle name="SAPBEXHLevel2X 6 4 3 2" xfId="47925"/>
    <cellStyle name="SAPBEXHLevel2X 6 4 3 2 2" xfId="47926"/>
    <cellStyle name="SAPBEXHLevel2X 6 4 3 2 2 2" xfId="47927"/>
    <cellStyle name="SAPBEXHLevel2X 6 4 3 2 3" xfId="47928"/>
    <cellStyle name="SAPBEXHLevel2X 6 4 3 3" xfId="47929"/>
    <cellStyle name="SAPBEXHLevel2X 6 4 3 3 2" xfId="47930"/>
    <cellStyle name="SAPBEXHLevel2X 6 4 3 3 2 2" xfId="47931"/>
    <cellStyle name="SAPBEXHLevel2X 6 4 3 3 3" xfId="47932"/>
    <cellStyle name="SAPBEXHLevel2X 6 4 3 4" xfId="47933"/>
    <cellStyle name="SAPBEXHLevel2X 6 4 3 4 2" xfId="47934"/>
    <cellStyle name="SAPBEXHLevel2X 6 4 3 5" xfId="47935"/>
    <cellStyle name="SAPBEXHLevel2X 6 4 3 5 2" xfId="47936"/>
    <cellStyle name="SAPBEXHLevel2X 6 4 3 6" xfId="47937"/>
    <cellStyle name="SAPBEXHLevel2X 6 4 4" xfId="47938"/>
    <cellStyle name="SAPBEXHLevel2X 6 4 4 2" xfId="47939"/>
    <cellStyle name="SAPBEXHLevel2X 6 4 4 2 2" xfId="47940"/>
    <cellStyle name="SAPBEXHLevel2X 6 4 4 3" xfId="47941"/>
    <cellStyle name="SAPBEXHLevel2X 6 4 5" xfId="47942"/>
    <cellStyle name="SAPBEXHLevel2X 6 4 5 2" xfId="47943"/>
    <cellStyle name="SAPBEXHLevel2X 6 4 5 2 2" xfId="47944"/>
    <cellStyle name="SAPBEXHLevel2X 6 4 5 3" xfId="47945"/>
    <cellStyle name="SAPBEXHLevel2X 6 4 6" xfId="47946"/>
    <cellStyle name="SAPBEXHLevel2X 6 4 6 2" xfId="47947"/>
    <cellStyle name="SAPBEXHLevel2X 6 4 7" xfId="47948"/>
    <cellStyle name="SAPBEXHLevel2X 6 4 7 2" xfId="47949"/>
    <cellStyle name="SAPBEXHLevel2X 6 4 8" xfId="47950"/>
    <cellStyle name="SAPBEXHLevel2X 6 4_Other Benefits Allocation %" xfId="47951"/>
    <cellStyle name="SAPBEXHLevel2X 6 5" xfId="47952"/>
    <cellStyle name="SAPBEXHLevel2X 6 5 2" xfId="47953"/>
    <cellStyle name="SAPBEXHLevel2X 6 5 2 2" xfId="47954"/>
    <cellStyle name="SAPBEXHLevel2X 6 5 2 3" xfId="47955"/>
    <cellStyle name="SAPBEXHLevel2X 6 5 3" xfId="47956"/>
    <cellStyle name="SAPBEXHLevel2X 6 5 4" xfId="47957"/>
    <cellStyle name="SAPBEXHLevel2X 6 6" xfId="47958"/>
    <cellStyle name="SAPBEXHLevel2X 6 6 2" xfId="47959"/>
    <cellStyle name="SAPBEXHLevel2X 6 6 2 2" xfId="47960"/>
    <cellStyle name="SAPBEXHLevel2X 6 6 2 3" xfId="47961"/>
    <cellStyle name="SAPBEXHLevel2X 6 6 3" xfId="47962"/>
    <cellStyle name="SAPBEXHLevel2X 6 6 4" xfId="47963"/>
    <cellStyle name="SAPBEXHLevel2X 6 7" xfId="47964"/>
    <cellStyle name="SAPBEXHLevel2X 6 7 2" xfId="47965"/>
    <cellStyle name="SAPBEXHLevel2X 6 7 3" xfId="47966"/>
    <cellStyle name="SAPBEXHLevel2X 6 8" xfId="47967"/>
    <cellStyle name="SAPBEXHLevel2X 6 9" xfId="47968"/>
    <cellStyle name="SAPBEXHLevel2X 6_401K Summary" xfId="47969"/>
    <cellStyle name="SAPBEXHLevel2X 7" xfId="47970"/>
    <cellStyle name="SAPBEXHLevel2X 7 2" xfId="47971"/>
    <cellStyle name="SAPBEXHLevel2X 7 2 2" xfId="47972"/>
    <cellStyle name="SAPBEXHLevel2X 7 2 2 2" xfId="47973"/>
    <cellStyle name="SAPBEXHLevel2X 7 2 2 2 2" xfId="47974"/>
    <cellStyle name="SAPBEXHLevel2X 7 2 2 2 2 2" xfId="47975"/>
    <cellStyle name="SAPBEXHLevel2X 7 2 2 2 3" xfId="47976"/>
    <cellStyle name="SAPBEXHLevel2X 7 2 2 3" xfId="47977"/>
    <cellStyle name="SAPBEXHLevel2X 7 2 2 3 2" xfId="47978"/>
    <cellStyle name="SAPBEXHLevel2X 7 2 2 3 2 2" xfId="47979"/>
    <cellStyle name="SAPBEXHLevel2X 7 2 2 3 3" xfId="47980"/>
    <cellStyle name="SAPBEXHLevel2X 7 2 2 4" xfId="47981"/>
    <cellStyle name="SAPBEXHLevel2X 7 2 2 4 2" xfId="47982"/>
    <cellStyle name="SAPBEXHLevel2X 7 2 2 5" xfId="47983"/>
    <cellStyle name="SAPBEXHLevel2X 7 2 2 5 2" xfId="47984"/>
    <cellStyle name="SAPBEXHLevel2X 7 2 2 6" xfId="47985"/>
    <cellStyle name="SAPBEXHLevel2X 7 2 3" xfId="47986"/>
    <cellStyle name="SAPBEXHLevel2X 7 2 3 2" xfId="47987"/>
    <cellStyle name="SAPBEXHLevel2X 7 2 3 2 2" xfId="47988"/>
    <cellStyle name="SAPBEXHLevel2X 7 2 3 2 2 2" xfId="47989"/>
    <cellStyle name="SAPBEXHLevel2X 7 2 3 2 3" xfId="47990"/>
    <cellStyle name="SAPBEXHLevel2X 7 2 3 3" xfId="47991"/>
    <cellStyle name="SAPBEXHLevel2X 7 2 3 3 2" xfId="47992"/>
    <cellStyle name="SAPBEXHLevel2X 7 2 3 3 2 2" xfId="47993"/>
    <cellStyle name="SAPBEXHLevel2X 7 2 3 3 3" xfId="47994"/>
    <cellStyle name="SAPBEXHLevel2X 7 2 3 4" xfId="47995"/>
    <cellStyle name="SAPBEXHLevel2X 7 2 3 4 2" xfId="47996"/>
    <cellStyle name="SAPBEXHLevel2X 7 2 3 5" xfId="47997"/>
    <cellStyle name="SAPBEXHLevel2X 7 2 3 5 2" xfId="47998"/>
    <cellStyle name="SAPBEXHLevel2X 7 2 3 6" xfId="47999"/>
    <cellStyle name="SAPBEXHLevel2X 7 2 4" xfId="48000"/>
    <cellStyle name="SAPBEXHLevel2X 7 2 4 2" xfId="48001"/>
    <cellStyle name="SAPBEXHLevel2X 7 2 4 2 2" xfId="48002"/>
    <cellStyle name="SAPBEXHLevel2X 7 2 4 3" xfId="48003"/>
    <cellStyle name="SAPBEXHLevel2X 7 2 5" xfId="48004"/>
    <cellStyle name="SAPBEXHLevel2X 7 2 5 2" xfId="48005"/>
    <cellStyle name="SAPBEXHLevel2X 7 2 5 2 2" xfId="48006"/>
    <cellStyle name="SAPBEXHLevel2X 7 2 5 3" xfId="48007"/>
    <cellStyle name="SAPBEXHLevel2X 7 2 6" xfId="48008"/>
    <cellStyle name="SAPBEXHLevel2X 7 2 6 2" xfId="48009"/>
    <cellStyle name="SAPBEXHLevel2X 7 2 7" xfId="48010"/>
    <cellStyle name="SAPBEXHLevel2X 7 2 7 2" xfId="48011"/>
    <cellStyle name="SAPBEXHLevel2X 7 2 8" xfId="48012"/>
    <cellStyle name="SAPBEXHLevel2X 7 2_Other Benefits Allocation %" xfId="48013"/>
    <cellStyle name="SAPBEXHLevel2X 7 3" xfId="48014"/>
    <cellStyle name="SAPBEXHLevel2X 7 3 2" xfId="48015"/>
    <cellStyle name="SAPBEXHLevel2X 7 3 2 2" xfId="48016"/>
    <cellStyle name="SAPBEXHLevel2X 7 3 3" xfId="48017"/>
    <cellStyle name="SAPBEXHLevel2X 7 4" xfId="48018"/>
    <cellStyle name="SAPBEXHLevel2X 7_Other Benefits Allocation %" xfId="48019"/>
    <cellStyle name="SAPBEXHLevel2X 8" xfId="48020"/>
    <cellStyle name="SAPBEXHLevel2X 8 2" xfId="48021"/>
    <cellStyle name="SAPBEXHLevel2X 8 2 2" xfId="48022"/>
    <cellStyle name="SAPBEXHLevel2X 8 2 2 2" xfId="48023"/>
    <cellStyle name="SAPBEXHLevel2X 8 2 2 2 2" xfId="48024"/>
    <cellStyle name="SAPBEXHLevel2X 8 2 2 2 2 2" xfId="48025"/>
    <cellStyle name="SAPBEXHLevel2X 8 2 2 2 3" xfId="48026"/>
    <cellStyle name="SAPBEXHLevel2X 8 2 2 3" xfId="48027"/>
    <cellStyle name="SAPBEXHLevel2X 8 2 2 3 2" xfId="48028"/>
    <cellStyle name="SAPBEXHLevel2X 8 2 2 3 2 2" xfId="48029"/>
    <cellStyle name="SAPBEXHLevel2X 8 2 2 3 3" xfId="48030"/>
    <cellStyle name="SAPBEXHLevel2X 8 2 2 4" xfId="48031"/>
    <cellStyle name="SAPBEXHLevel2X 8 2 2 4 2" xfId="48032"/>
    <cellStyle name="SAPBEXHLevel2X 8 2 2 5" xfId="48033"/>
    <cellStyle name="SAPBEXHLevel2X 8 2 2 5 2" xfId="48034"/>
    <cellStyle name="SAPBEXHLevel2X 8 2 2 6" xfId="48035"/>
    <cellStyle name="SAPBEXHLevel2X 8 2 3" xfId="48036"/>
    <cellStyle name="SAPBEXHLevel2X 8 2 3 2" xfId="48037"/>
    <cellStyle name="SAPBEXHLevel2X 8 2 3 2 2" xfId="48038"/>
    <cellStyle name="SAPBEXHLevel2X 8 2 3 2 2 2" xfId="48039"/>
    <cellStyle name="SAPBEXHLevel2X 8 2 3 2 3" xfId="48040"/>
    <cellStyle name="SAPBEXHLevel2X 8 2 3 3" xfId="48041"/>
    <cellStyle name="SAPBEXHLevel2X 8 2 3 3 2" xfId="48042"/>
    <cellStyle name="SAPBEXHLevel2X 8 2 3 3 2 2" xfId="48043"/>
    <cellStyle name="SAPBEXHLevel2X 8 2 3 3 3" xfId="48044"/>
    <cellStyle name="SAPBEXHLevel2X 8 2 3 4" xfId="48045"/>
    <cellStyle name="SAPBEXHLevel2X 8 2 3 4 2" xfId="48046"/>
    <cellStyle name="SAPBEXHLevel2X 8 2 3 5" xfId="48047"/>
    <cellStyle name="SAPBEXHLevel2X 8 2 3 5 2" xfId="48048"/>
    <cellStyle name="SAPBEXHLevel2X 8 2 3 6" xfId="48049"/>
    <cellStyle name="SAPBEXHLevel2X 8 2 4" xfId="48050"/>
    <cellStyle name="SAPBEXHLevel2X 8 2 4 2" xfId="48051"/>
    <cellStyle name="SAPBEXHLevel2X 8 2 4 2 2" xfId="48052"/>
    <cellStyle name="SAPBEXHLevel2X 8 2 4 3" xfId="48053"/>
    <cellStyle name="SAPBEXHLevel2X 8 2 5" xfId="48054"/>
    <cellStyle name="SAPBEXHLevel2X 8 2 5 2" xfId="48055"/>
    <cellStyle name="SAPBEXHLevel2X 8 2 5 2 2" xfId="48056"/>
    <cellStyle name="SAPBEXHLevel2X 8 2 5 3" xfId="48057"/>
    <cellStyle name="SAPBEXHLevel2X 8 2 6" xfId="48058"/>
    <cellStyle name="SAPBEXHLevel2X 8 2 6 2" xfId="48059"/>
    <cellStyle name="SAPBEXHLevel2X 8 2 7" xfId="48060"/>
    <cellStyle name="SAPBEXHLevel2X 8 2 7 2" xfId="48061"/>
    <cellStyle name="SAPBEXHLevel2X 8 2 8" xfId="48062"/>
    <cellStyle name="SAPBEXHLevel2X 8 2_Other Benefits Allocation %" xfId="48063"/>
    <cellStyle name="SAPBEXHLevel2X 8 3" xfId="48064"/>
    <cellStyle name="SAPBEXHLevel2X 8 3 2" xfId="48065"/>
    <cellStyle name="SAPBEXHLevel2X 8 3 2 2" xfId="48066"/>
    <cellStyle name="SAPBEXHLevel2X 8 3 3" xfId="48067"/>
    <cellStyle name="SAPBEXHLevel2X 8 4" xfId="48068"/>
    <cellStyle name="SAPBEXHLevel2X 8_Other Benefits Allocation %" xfId="48069"/>
    <cellStyle name="SAPBEXHLevel2X 9" xfId="48070"/>
    <cellStyle name="SAPBEXHLevel2X 9 2" xfId="48071"/>
    <cellStyle name="SAPBEXHLevel2X 9 2 2" xfId="48072"/>
    <cellStyle name="SAPBEXHLevel2X 9 2 2 2" xfId="48073"/>
    <cellStyle name="SAPBEXHLevel2X 9 2 2 2 2" xfId="48074"/>
    <cellStyle name="SAPBEXHLevel2X 9 2 2 3" xfId="48075"/>
    <cellStyle name="SAPBEXHLevel2X 9 2 3" xfId="48076"/>
    <cellStyle name="SAPBEXHLevel2X 9 2 3 2" xfId="48077"/>
    <cellStyle name="SAPBEXHLevel2X 9 2 3 2 2" xfId="48078"/>
    <cellStyle name="SAPBEXHLevel2X 9 2 3 3" xfId="48079"/>
    <cellStyle name="SAPBEXHLevel2X 9 2 4" xfId="48080"/>
    <cellStyle name="SAPBEXHLevel2X 9 2 4 2" xfId="48081"/>
    <cellStyle name="SAPBEXHLevel2X 9 2 5" xfId="48082"/>
    <cellStyle name="SAPBEXHLevel2X 9 2 5 2" xfId="48083"/>
    <cellStyle name="SAPBEXHLevel2X 9 2 6" xfId="48084"/>
    <cellStyle name="SAPBEXHLevel2X 9 3" xfId="48085"/>
    <cellStyle name="SAPBEXHLevel2X 9 3 2" xfId="48086"/>
    <cellStyle name="SAPBEXHLevel2X 9 3 2 2" xfId="48087"/>
    <cellStyle name="SAPBEXHLevel2X 9 3 2 2 2" xfId="48088"/>
    <cellStyle name="SAPBEXHLevel2X 9 3 2 3" xfId="48089"/>
    <cellStyle name="SAPBEXHLevel2X 9 3 3" xfId="48090"/>
    <cellStyle name="SAPBEXHLevel2X 9 3 3 2" xfId="48091"/>
    <cellStyle name="SAPBEXHLevel2X 9 3 3 2 2" xfId="48092"/>
    <cellStyle name="SAPBEXHLevel2X 9 3 3 3" xfId="48093"/>
    <cellStyle name="SAPBEXHLevel2X 9 3 4" xfId="48094"/>
    <cellStyle name="SAPBEXHLevel2X 9 3 4 2" xfId="48095"/>
    <cellStyle name="SAPBEXHLevel2X 9 3 5" xfId="48096"/>
    <cellStyle name="SAPBEXHLevel2X 9 3 5 2" xfId="48097"/>
    <cellStyle name="SAPBEXHLevel2X 9 3 6" xfId="48098"/>
    <cellStyle name="SAPBEXHLevel2X 9 4" xfId="48099"/>
    <cellStyle name="SAPBEXHLevel2X 9 4 2" xfId="48100"/>
    <cellStyle name="SAPBEXHLevel2X 9 4 2 2" xfId="48101"/>
    <cellStyle name="SAPBEXHLevel2X 9 4 2 2 2" xfId="48102"/>
    <cellStyle name="SAPBEXHLevel2X 9 4 2 3" xfId="48103"/>
    <cellStyle name="SAPBEXHLevel2X 9 4 3" xfId="48104"/>
    <cellStyle name="SAPBEXHLevel2X 9 4 3 2" xfId="48105"/>
    <cellStyle name="SAPBEXHLevel2X 9 4 3 2 2" xfId="48106"/>
    <cellStyle name="SAPBEXHLevel2X 9 4 3 3" xfId="48107"/>
    <cellStyle name="SAPBEXHLevel2X 9 4 4" xfId="48108"/>
    <cellStyle name="SAPBEXHLevel2X 9 4 4 2" xfId="48109"/>
    <cellStyle name="SAPBEXHLevel2X 9 4 5" xfId="48110"/>
    <cellStyle name="SAPBEXHLevel2X 9 4 5 2" xfId="48111"/>
    <cellStyle name="SAPBEXHLevel2X 9 4 6" xfId="48112"/>
    <cellStyle name="SAPBEXHLevel2X 9 5" xfId="48113"/>
    <cellStyle name="SAPBEXHLevel2X 9 5 2" xfId="48114"/>
    <cellStyle name="SAPBEXHLevel2X 9 5 2 2" xfId="48115"/>
    <cellStyle name="SAPBEXHLevel2X 9 5 3" xfId="48116"/>
    <cellStyle name="SAPBEXHLevel2X 9 6" xfId="48117"/>
    <cellStyle name="SAPBEXHLevel2X 9_Other Benefits Allocation %" xfId="48118"/>
    <cellStyle name="SAPBEXHLevel2X_2015 WV1 (as of May 2015)" xfId="48119"/>
    <cellStyle name="SAPBEXHLevel3" xfId="48120"/>
    <cellStyle name="SAPBEXHLevel3 10" xfId="48121"/>
    <cellStyle name="SAPBEXHLevel3 10 2" xfId="48122"/>
    <cellStyle name="SAPBEXHLevel3 10 2 2" xfId="48123"/>
    <cellStyle name="SAPBEXHLevel3 10 2 2 2" xfId="48124"/>
    <cellStyle name="SAPBEXHLevel3 10 2 2 2 2" xfId="48125"/>
    <cellStyle name="SAPBEXHLevel3 10 2 2 3" xfId="48126"/>
    <cellStyle name="SAPBEXHLevel3 10 2 3" xfId="48127"/>
    <cellStyle name="SAPBEXHLevel3 10 2 3 2" xfId="48128"/>
    <cellStyle name="SAPBEXHLevel3 10 2 3 2 2" xfId="48129"/>
    <cellStyle name="SAPBEXHLevel3 10 2 3 3" xfId="48130"/>
    <cellStyle name="SAPBEXHLevel3 10 2 4" xfId="48131"/>
    <cellStyle name="SAPBEXHLevel3 10 2 4 2" xfId="48132"/>
    <cellStyle name="SAPBEXHLevel3 10 2 5" xfId="48133"/>
    <cellStyle name="SAPBEXHLevel3 10 2 5 2" xfId="48134"/>
    <cellStyle name="SAPBEXHLevel3 10 2 6" xfId="48135"/>
    <cellStyle name="SAPBEXHLevel3 10 3" xfId="48136"/>
    <cellStyle name="SAPBEXHLevel3 10 3 2" xfId="48137"/>
    <cellStyle name="SAPBEXHLevel3 10 3 2 2" xfId="48138"/>
    <cellStyle name="SAPBEXHLevel3 10 3 2 2 2" xfId="48139"/>
    <cellStyle name="SAPBEXHLevel3 10 3 2 3" xfId="48140"/>
    <cellStyle name="SAPBEXHLevel3 10 3 3" xfId="48141"/>
    <cellStyle name="SAPBEXHLevel3 10 3 3 2" xfId="48142"/>
    <cellStyle name="SAPBEXHLevel3 10 3 3 2 2" xfId="48143"/>
    <cellStyle name="SAPBEXHLevel3 10 3 3 3" xfId="48144"/>
    <cellStyle name="SAPBEXHLevel3 10 3 4" xfId="48145"/>
    <cellStyle name="SAPBEXHLevel3 10 3 4 2" xfId="48146"/>
    <cellStyle name="SAPBEXHLevel3 10 3 5" xfId="48147"/>
    <cellStyle name="SAPBEXHLevel3 10 3 5 2" xfId="48148"/>
    <cellStyle name="SAPBEXHLevel3 10 3 6" xfId="48149"/>
    <cellStyle name="SAPBEXHLevel3 10 4" xfId="48150"/>
    <cellStyle name="SAPBEXHLevel3 10 4 2" xfId="48151"/>
    <cellStyle name="SAPBEXHLevel3 10 4 2 2" xfId="48152"/>
    <cellStyle name="SAPBEXHLevel3 10 4 2 2 2" xfId="48153"/>
    <cellStyle name="SAPBEXHLevel3 10 4 2 3" xfId="48154"/>
    <cellStyle name="SAPBEXHLevel3 10 4 3" xfId="48155"/>
    <cellStyle name="SAPBEXHLevel3 10 4 3 2" xfId="48156"/>
    <cellStyle name="SAPBEXHLevel3 10 4 3 2 2" xfId="48157"/>
    <cellStyle name="SAPBEXHLevel3 10 4 3 3" xfId="48158"/>
    <cellStyle name="SAPBEXHLevel3 10 4 4" xfId="48159"/>
    <cellStyle name="SAPBEXHLevel3 10 4 4 2" xfId="48160"/>
    <cellStyle name="SAPBEXHLevel3 10 4 5" xfId="48161"/>
    <cellStyle name="SAPBEXHLevel3 10 4 5 2" xfId="48162"/>
    <cellStyle name="SAPBEXHLevel3 10 4 6" xfId="48163"/>
    <cellStyle name="SAPBEXHLevel3 10 5" xfId="48164"/>
    <cellStyle name="SAPBEXHLevel3 10 5 2" xfId="48165"/>
    <cellStyle name="SAPBEXHLevel3 10 5 2 2" xfId="48166"/>
    <cellStyle name="SAPBEXHLevel3 10 5 3" xfId="48167"/>
    <cellStyle name="SAPBEXHLevel3 10 6" xfId="48168"/>
    <cellStyle name="SAPBEXHLevel3 10_Other Benefits Allocation %" xfId="48169"/>
    <cellStyle name="SAPBEXHLevel3 11" xfId="48170"/>
    <cellStyle name="SAPBEXHLevel3 11 2" xfId="48171"/>
    <cellStyle name="SAPBEXHLevel3 11 2 2" xfId="48172"/>
    <cellStyle name="SAPBEXHLevel3 11 2 2 2" xfId="48173"/>
    <cellStyle name="SAPBEXHLevel3 11 2 2 2 2" xfId="48174"/>
    <cellStyle name="SAPBEXHLevel3 11 2 2 3" xfId="48175"/>
    <cellStyle name="SAPBEXHLevel3 11 2 3" xfId="48176"/>
    <cellStyle name="SAPBEXHLevel3 11 2 3 2" xfId="48177"/>
    <cellStyle name="SAPBEXHLevel3 11 2 3 2 2" xfId="48178"/>
    <cellStyle name="SAPBEXHLevel3 11 2 3 3" xfId="48179"/>
    <cellStyle name="SAPBEXHLevel3 11 2 4" xfId="48180"/>
    <cellStyle name="SAPBEXHLevel3 11 2 4 2" xfId="48181"/>
    <cellStyle name="SAPBEXHLevel3 11 2 5" xfId="48182"/>
    <cellStyle name="SAPBEXHLevel3 11 2 5 2" xfId="48183"/>
    <cellStyle name="SAPBEXHLevel3 11 2 6" xfId="48184"/>
    <cellStyle name="SAPBEXHLevel3 11 3" xfId="48185"/>
    <cellStyle name="SAPBEXHLevel3 11 3 2" xfId="48186"/>
    <cellStyle name="SAPBEXHLevel3 11 3 2 2" xfId="48187"/>
    <cellStyle name="SAPBEXHLevel3 11 3 2 2 2" xfId="48188"/>
    <cellStyle name="SAPBEXHLevel3 11 3 2 3" xfId="48189"/>
    <cellStyle name="SAPBEXHLevel3 11 3 3" xfId="48190"/>
    <cellStyle name="SAPBEXHLevel3 11 3 3 2" xfId="48191"/>
    <cellStyle name="SAPBEXHLevel3 11 3 3 2 2" xfId="48192"/>
    <cellStyle name="SAPBEXHLevel3 11 3 3 3" xfId="48193"/>
    <cellStyle name="SAPBEXHLevel3 11 3 4" xfId="48194"/>
    <cellStyle name="SAPBEXHLevel3 11 3 4 2" xfId="48195"/>
    <cellStyle name="SAPBEXHLevel3 11 3 5" xfId="48196"/>
    <cellStyle name="SAPBEXHLevel3 11 3 5 2" xfId="48197"/>
    <cellStyle name="SAPBEXHLevel3 11 3 6" xfId="48198"/>
    <cellStyle name="SAPBEXHLevel3 11 4" xfId="48199"/>
    <cellStyle name="SAPBEXHLevel3 11 4 2" xfId="48200"/>
    <cellStyle name="SAPBEXHLevel3 11 4 2 2" xfId="48201"/>
    <cellStyle name="SAPBEXHLevel3 11 4 2 2 2" xfId="48202"/>
    <cellStyle name="SAPBEXHLevel3 11 4 2 3" xfId="48203"/>
    <cellStyle name="SAPBEXHLevel3 11 4 3" xfId="48204"/>
    <cellStyle name="SAPBEXHLevel3 11 4 3 2" xfId="48205"/>
    <cellStyle name="SAPBEXHLevel3 11 4 3 2 2" xfId="48206"/>
    <cellStyle name="SAPBEXHLevel3 11 4 3 3" xfId="48207"/>
    <cellStyle name="SAPBEXHLevel3 11 4 4" xfId="48208"/>
    <cellStyle name="SAPBEXHLevel3 11 4 4 2" xfId="48209"/>
    <cellStyle name="SAPBEXHLevel3 11 4 5" xfId="48210"/>
    <cellStyle name="SAPBEXHLevel3 11 4 5 2" xfId="48211"/>
    <cellStyle name="SAPBEXHLevel3 11 4 6" xfId="48212"/>
    <cellStyle name="SAPBEXHLevel3 11 5" xfId="48213"/>
    <cellStyle name="SAPBEXHLevel3 11 5 2" xfId="48214"/>
    <cellStyle name="SAPBEXHLevel3 11 5 2 2" xfId="48215"/>
    <cellStyle name="SAPBEXHLevel3 11 5 3" xfId="48216"/>
    <cellStyle name="SAPBEXHLevel3 11 6" xfId="48217"/>
    <cellStyle name="SAPBEXHLevel3 11_Other Benefits Allocation %" xfId="48218"/>
    <cellStyle name="SAPBEXHLevel3 12" xfId="48219"/>
    <cellStyle name="SAPBEXHLevel3 12 2" xfId="48220"/>
    <cellStyle name="SAPBEXHLevel3 12 3" xfId="48221"/>
    <cellStyle name="SAPBEXHLevel3 12_Other Benefits Allocation %" xfId="48222"/>
    <cellStyle name="SAPBEXHLevel3 13" xfId="48223"/>
    <cellStyle name="SAPBEXHLevel3 13 2" xfId="48224"/>
    <cellStyle name="SAPBEXHLevel3 13 2 2" xfId="48225"/>
    <cellStyle name="SAPBEXHLevel3 13 2 2 2" xfId="48226"/>
    <cellStyle name="SAPBEXHLevel3 13 2 2 2 2" xfId="48227"/>
    <cellStyle name="SAPBEXHLevel3 13 2 2 3" xfId="48228"/>
    <cellStyle name="SAPBEXHLevel3 13 2 3" xfId="48229"/>
    <cellStyle name="SAPBEXHLevel3 13 2 3 2" xfId="48230"/>
    <cellStyle name="SAPBEXHLevel3 13 2 3 2 2" xfId="48231"/>
    <cellStyle name="SAPBEXHLevel3 13 2 3 3" xfId="48232"/>
    <cellStyle name="SAPBEXHLevel3 13 2 4" xfId="48233"/>
    <cellStyle name="SAPBEXHLevel3 13 2 4 2" xfId="48234"/>
    <cellStyle name="SAPBEXHLevel3 13 2 5" xfId="48235"/>
    <cellStyle name="SAPBEXHLevel3 13 2 5 2" xfId="48236"/>
    <cellStyle name="SAPBEXHLevel3 13 2 6" xfId="48237"/>
    <cellStyle name="SAPBEXHLevel3 13 3" xfId="48238"/>
    <cellStyle name="SAPBEXHLevel3 13 3 2" xfId="48239"/>
    <cellStyle name="SAPBEXHLevel3 13 3 2 2" xfId="48240"/>
    <cellStyle name="SAPBEXHLevel3 13 3 2 2 2" xfId="48241"/>
    <cellStyle name="SAPBEXHLevel3 13 3 2 3" xfId="48242"/>
    <cellStyle name="SAPBEXHLevel3 13 3 3" xfId="48243"/>
    <cellStyle name="SAPBEXHLevel3 13 3 3 2" xfId="48244"/>
    <cellStyle name="SAPBEXHLevel3 13 3 3 2 2" xfId="48245"/>
    <cellStyle name="SAPBEXHLevel3 13 3 3 3" xfId="48246"/>
    <cellStyle name="SAPBEXHLevel3 13 3 4" xfId="48247"/>
    <cellStyle name="SAPBEXHLevel3 13 3 4 2" xfId="48248"/>
    <cellStyle name="SAPBEXHLevel3 13 3 5" xfId="48249"/>
    <cellStyle name="SAPBEXHLevel3 13 3 5 2" xfId="48250"/>
    <cellStyle name="SAPBEXHLevel3 13 3 6" xfId="48251"/>
    <cellStyle name="SAPBEXHLevel3 13 4" xfId="48252"/>
    <cellStyle name="SAPBEXHLevel3 13 4 2" xfId="48253"/>
    <cellStyle name="SAPBEXHLevel3 13 4 2 2" xfId="48254"/>
    <cellStyle name="SAPBEXHLevel3 13 4 3" xfId="48255"/>
    <cellStyle name="SAPBEXHLevel3 13 5" xfId="48256"/>
    <cellStyle name="SAPBEXHLevel3 13 5 2" xfId="48257"/>
    <cellStyle name="SAPBEXHLevel3 13 5 2 2" xfId="48258"/>
    <cellStyle name="SAPBEXHLevel3 13 5 3" xfId="48259"/>
    <cellStyle name="SAPBEXHLevel3 13 6" xfId="48260"/>
    <cellStyle name="SAPBEXHLevel3 13 6 2" xfId="48261"/>
    <cellStyle name="SAPBEXHLevel3 13 7" xfId="48262"/>
    <cellStyle name="SAPBEXHLevel3 13 7 2" xfId="48263"/>
    <cellStyle name="SAPBEXHLevel3 13 8" xfId="48264"/>
    <cellStyle name="SAPBEXHLevel3 13_Other Benefits Allocation %" xfId="48265"/>
    <cellStyle name="SAPBEXHLevel3 14" xfId="48266"/>
    <cellStyle name="SAPBEXHLevel3 14 2" xfId="48267"/>
    <cellStyle name="SAPBEXHLevel3 14 2 2" xfId="48268"/>
    <cellStyle name="SAPBEXHLevel3 14 3" xfId="48269"/>
    <cellStyle name="SAPBEXHLevel3 15" xfId="48270"/>
    <cellStyle name="SAPBEXHLevel3 15 2" xfId="48271"/>
    <cellStyle name="SAPBEXHLevel3 15 2 2" xfId="48272"/>
    <cellStyle name="SAPBEXHLevel3 15 3" xfId="48273"/>
    <cellStyle name="SAPBEXHLevel3 16" xfId="48274"/>
    <cellStyle name="SAPBEXHLevel3 16 2" xfId="48275"/>
    <cellStyle name="SAPBEXHLevel3 16 2 2" xfId="48276"/>
    <cellStyle name="SAPBEXHLevel3 16 3" xfId="48277"/>
    <cellStyle name="SAPBEXHLevel3 17" xfId="48278"/>
    <cellStyle name="SAPBEXHLevel3 17 2" xfId="48279"/>
    <cellStyle name="SAPBEXHLevel3 17 2 2" xfId="48280"/>
    <cellStyle name="SAPBEXHLevel3 17 3" xfId="48281"/>
    <cellStyle name="SAPBEXHLevel3 18" xfId="48282"/>
    <cellStyle name="SAPBEXHLevel3 18 2" xfId="48283"/>
    <cellStyle name="SAPBEXHLevel3 18 2 2" xfId="48284"/>
    <cellStyle name="SAPBEXHLevel3 18 3" xfId="48285"/>
    <cellStyle name="SAPBEXHLevel3 19" xfId="48286"/>
    <cellStyle name="SAPBEXHLevel3 19 2" xfId="48287"/>
    <cellStyle name="SAPBEXHLevel3 19 2 2" xfId="48288"/>
    <cellStyle name="SAPBEXHLevel3 19 3" xfId="48289"/>
    <cellStyle name="SAPBEXHLevel3 2" xfId="48290"/>
    <cellStyle name="SAPBEXHLevel3 2 10" xfId="48291"/>
    <cellStyle name="SAPBEXHLevel3 2 11" xfId="48292"/>
    <cellStyle name="SAPBEXHLevel3 2 11 2" xfId="48293"/>
    <cellStyle name="SAPBEXHLevel3 2 11 2 2" xfId="48294"/>
    <cellStyle name="SAPBEXHLevel3 2 11 3" xfId="48295"/>
    <cellStyle name="SAPBEXHLevel3 2 12" xfId="48296"/>
    <cellStyle name="SAPBEXHLevel3 2 12 2" xfId="48297"/>
    <cellStyle name="SAPBEXHLevel3 2 12 2 2" xfId="48298"/>
    <cellStyle name="SAPBEXHLevel3 2 12 3" xfId="48299"/>
    <cellStyle name="SAPBEXHLevel3 2 13" xfId="48300"/>
    <cellStyle name="SAPBEXHLevel3 2 13 2" xfId="48301"/>
    <cellStyle name="SAPBEXHLevel3 2 14" xfId="48302"/>
    <cellStyle name="SAPBEXHLevel3 2 15" xfId="63466"/>
    <cellStyle name="SAPBEXHLevel3 2 2" xfId="48303"/>
    <cellStyle name="SAPBEXHLevel3 2 2 10" xfId="48304"/>
    <cellStyle name="SAPBEXHLevel3 2 2 10 2" xfId="48305"/>
    <cellStyle name="SAPBEXHLevel3 2 2 10 2 2" xfId="48306"/>
    <cellStyle name="SAPBEXHLevel3 2 2 10 3" xfId="48307"/>
    <cellStyle name="SAPBEXHLevel3 2 2 11" xfId="48308"/>
    <cellStyle name="SAPBEXHLevel3 2 2 11 2" xfId="48309"/>
    <cellStyle name="SAPBEXHLevel3 2 2 11 2 2" xfId="48310"/>
    <cellStyle name="SAPBEXHLevel3 2 2 11 3" xfId="48311"/>
    <cellStyle name="SAPBEXHLevel3 2 2 12" xfId="48312"/>
    <cellStyle name="SAPBEXHLevel3 2 2 13" xfId="63467"/>
    <cellStyle name="SAPBEXHLevel3 2 2 2" xfId="48313"/>
    <cellStyle name="SAPBEXHLevel3 2 2 2 2" xfId="48314"/>
    <cellStyle name="SAPBEXHLevel3 2 2 2 2 2" xfId="48315"/>
    <cellStyle name="SAPBEXHLevel3 2 2 2 2 2 2" xfId="48316"/>
    <cellStyle name="SAPBEXHLevel3 2 2 2 2 2 2 2" xfId="48317"/>
    <cellStyle name="SAPBEXHLevel3 2 2 2 2 2 3" xfId="48318"/>
    <cellStyle name="SAPBEXHLevel3 2 2 2 2 3" xfId="48319"/>
    <cellStyle name="SAPBEXHLevel3 2 2 2 2 3 2" xfId="48320"/>
    <cellStyle name="SAPBEXHLevel3 2 2 2 2 3 2 2" xfId="48321"/>
    <cellStyle name="SAPBEXHLevel3 2 2 2 2 3 3" xfId="48322"/>
    <cellStyle name="SAPBEXHLevel3 2 2 2 2 4" xfId="48323"/>
    <cellStyle name="SAPBEXHLevel3 2 2 2 2 4 2" xfId="48324"/>
    <cellStyle name="SAPBEXHLevel3 2 2 2 2 5" xfId="48325"/>
    <cellStyle name="SAPBEXHLevel3 2 2 2 2 5 2" xfId="48326"/>
    <cellStyle name="SAPBEXHLevel3 2 2 2 2 6" xfId="48327"/>
    <cellStyle name="SAPBEXHLevel3 2 2 2 3" xfId="48328"/>
    <cellStyle name="SAPBEXHLevel3 2 2 2 3 2" xfId="48329"/>
    <cellStyle name="SAPBEXHLevel3 2 2 2 3 2 2" xfId="48330"/>
    <cellStyle name="SAPBEXHLevel3 2 2 2 3 2 2 2" xfId="48331"/>
    <cellStyle name="SAPBEXHLevel3 2 2 2 3 2 3" xfId="48332"/>
    <cellStyle name="SAPBEXHLevel3 2 2 2 3 3" xfId="48333"/>
    <cellStyle name="SAPBEXHLevel3 2 2 2 3 3 2" xfId="48334"/>
    <cellStyle name="SAPBEXHLevel3 2 2 2 3 3 2 2" xfId="48335"/>
    <cellStyle name="SAPBEXHLevel3 2 2 2 3 3 3" xfId="48336"/>
    <cellStyle name="SAPBEXHLevel3 2 2 2 3 4" xfId="48337"/>
    <cellStyle name="SAPBEXHLevel3 2 2 2 3 4 2" xfId="48338"/>
    <cellStyle name="SAPBEXHLevel3 2 2 2 3 5" xfId="48339"/>
    <cellStyle name="SAPBEXHLevel3 2 2 2 3 5 2" xfId="48340"/>
    <cellStyle name="SAPBEXHLevel3 2 2 2 3 6" xfId="48341"/>
    <cellStyle name="SAPBEXHLevel3 2 2 2 4" xfId="48342"/>
    <cellStyle name="SAPBEXHLevel3 2 2 2 4 2" xfId="48343"/>
    <cellStyle name="SAPBEXHLevel3 2 2 2 4 2 2" xfId="48344"/>
    <cellStyle name="SAPBEXHLevel3 2 2 2 4 2 2 2" xfId="48345"/>
    <cellStyle name="SAPBEXHLevel3 2 2 2 4 2 3" xfId="48346"/>
    <cellStyle name="SAPBEXHLevel3 2 2 2 4 3" xfId="48347"/>
    <cellStyle name="SAPBEXHLevel3 2 2 2 4 3 2" xfId="48348"/>
    <cellStyle name="SAPBEXHLevel3 2 2 2 4 3 2 2" xfId="48349"/>
    <cellStyle name="SAPBEXHLevel3 2 2 2 4 3 3" xfId="48350"/>
    <cellStyle name="SAPBEXHLevel3 2 2 2 4 4" xfId="48351"/>
    <cellStyle name="SAPBEXHLevel3 2 2 2 4 4 2" xfId="48352"/>
    <cellStyle name="SAPBEXHLevel3 2 2 2 4 5" xfId="48353"/>
    <cellStyle name="SAPBEXHLevel3 2 2 2 4 5 2" xfId="48354"/>
    <cellStyle name="SAPBEXHLevel3 2 2 2 4 6" xfId="48355"/>
    <cellStyle name="SAPBEXHLevel3 2 2 2 5" xfId="48356"/>
    <cellStyle name="SAPBEXHLevel3 2 2 2 5 2" xfId="48357"/>
    <cellStyle name="SAPBEXHLevel3 2 2 2 5 2 2" xfId="48358"/>
    <cellStyle name="SAPBEXHLevel3 2 2 2 5 3" xfId="48359"/>
    <cellStyle name="SAPBEXHLevel3 2 2 2 6" xfId="48360"/>
    <cellStyle name="SAPBEXHLevel3 2 2 2 7" xfId="63468"/>
    <cellStyle name="SAPBEXHLevel3 2 2 2_Other Benefits Allocation %" xfId="48361"/>
    <cellStyle name="SAPBEXHLevel3 2 2 3" xfId="48362"/>
    <cellStyle name="SAPBEXHLevel3 2 2 3 2" xfId="48363"/>
    <cellStyle name="SAPBEXHLevel3 2 2 3 2 2" xfId="48364"/>
    <cellStyle name="SAPBEXHLevel3 2 2 3 2 2 2" xfId="48365"/>
    <cellStyle name="SAPBEXHLevel3 2 2 3 2 2 2 2" xfId="48366"/>
    <cellStyle name="SAPBEXHLevel3 2 2 3 2 2 3" xfId="48367"/>
    <cellStyle name="SAPBEXHLevel3 2 2 3 2 3" xfId="48368"/>
    <cellStyle name="SAPBEXHLevel3 2 2 3 2 3 2" xfId="48369"/>
    <cellStyle name="SAPBEXHLevel3 2 2 3 2 3 2 2" xfId="48370"/>
    <cellStyle name="SAPBEXHLevel3 2 2 3 2 3 3" xfId="48371"/>
    <cellStyle name="SAPBEXHLevel3 2 2 3 2 4" xfId="48372"/>
    <cellStyle name="SAPBEXHLevel3 2 2 3 2 4 2" xfId="48373"/>
    <cellStyle name="SAPBEXHLevel3 2 2 3 2 5" xfId="48374"/>
    <cellStyle name="SAPBEXHLevel3 2 2 3 2 5 2" xfId="48375"/>
    <cellStyle name="SAPBEXHLevel3 2 2 3 2 6" xfId="48376"/>
    <cellStyle name="SAPBEXHLevel3 2 2 3 3" xfId="48377"/>
    <cellStyle name="SAPBEXHLevel3 2 2 3 3 2" xfId="48378"/>
    <cellStyle name="SAPBEXHLevel3 2 2 3 3 2 2" xfId="48379"/>
    <cellStyle name="SAPBEXHLevel3 2 2 3 3 2 2 2" xfId="48380"/>
    <cellStyle name="SAPBEXHLevel3 2 2 3 3 2 3" xfId="48381"/>
    <cellStyle name="SAPBEXHLevel3 2 2 3 3 3" xfId="48382"/>
    <cellStyle name="SAPBEXHLevel3 2 2 3 3 3 2" xfId="48383"/>
    <cellStyle name="SAPBEXHLevel3 2 2 3 3 3 2 2" xfId="48384"/>
    <cellStyle name="SAPBEXHLevel3 2 2 3 3 3 3" xfId="48385"/>
    <cellStyle name="SAPBEXHLevel3 2 2 3 3 4" xfId="48386"/>
    <cellStyle name="SAPBEXHLevel3 2 2 3 3 4 2" xfId="48387"/>
    <cellStyle name="SAPBEXHLevel3 2 2 3 3 5" xfId="48388"/>
    <cellStyle name="SAPBEXHLevel3 2 2 3 3 5 2" xfId="48389"/>
    <cellStyle name="SAPBEXHLevel3 2 2 3 3 6" xfId="48390"/>
    <cellStyle name="SAPBEXHLevel3 2 2 3 4" xfId="48391"/>
    <cellStyle name="SAPBEXHLevel3 2 2 3 4 2" xfId="48392"/>
    <cellStyle name="SAPBEXHLevel3 2 2 3 4 2 2" xfId="48393"/>
    <cellStyle name="SAPBEXHLevel3 2 2 3 4 3" xfId="48394"/>
    <cellStyle name="SAPBEXHLevel3 2 2 3 5" xfId="48395"/>
    <cellStyle name="SAPBEXHLevel3 2 2 3 5 2" xfId="48396"/>
    <cellStyle name="SAPBEXHLevel3 2 2 3 5 2 2" xfId="48397"/>
    <cellStyle name="SAPBEXHLevel3 2 2 3 5 3" xfId="48398"/>
    <cellStyle name="SAPBEXHLevel3 2 2 3 6" xfId="48399"/>
    <cellStyle name="SAPBEXHLevel3 2 2 3 6 2" xfId="48400"/>
    <cellStyle name="SAPBEXHLevel3 2 2 3 7" xfId="48401"/>
    <cellStyle name="SAPBEXHLevel3 2 2 3 7 2" xfId="48402"/>
    <cellStyle name="SAPBEXHLevel3 2 2 3 8" xfId="48403"/>
    <cellStyle name="SAPBEXHLevel3 2 2 3_Other Benefits Allocation %" xfId="48404"/>
    <cellStyle name="SAPBEXHLevel3 2 2 4" xfId="48405"/>
    <cellStyle name="SAPBEXHLevel3 2 2 4 2" xfId="48406"/>
    <cellStyle name="SAPBEXHLevel3 2 2 4 2 2" xfId="48407"/>
    <cellStyle name="SAPBEXHLevel3 2 2 4 3" xfId="48408"/>
    <cellStyle name="SAPBEXHLevel3 2 2 5" xfId="48409"/>
    <cellStyle name="SAPBEXHLevel3 2 2 5 2" xfId="48410"/>
    <cellStyle name="SAPBEXHLevel3 2 2 5 2 2" xfId="48411"/>
    <cellStyle name="SAPBEXHLevel3 2 2 5 3" xfId="48412"/>
    <cellStyle name="SAPBEXHLevel3 2 2 6" xfId="48413"/>
    <cellStyle name="SAPBEXHLevel3 2 2 6 2" xfId="48414"/>
    <cellStyle name="SAPBEXHLevel3 2 2 6 2 2" xfId="48415"/>
    <cellStyle name="SAPBEXHLevel3 2 2 6 3" xfId="48416"/>
    <cellStyle name="SAPBEXHLevel3 2 2 7" xfId="48417"/>
    <cellStyle name="SAPBEXHLevel3 2 2 7 2" xfId="48418"/>
    <cellStyle name="SAPBEXHLevel3 2 2 7 2 2" xfId="48419"/>
    <cellStyle name="SAPBEXHLevel3 2 2 7 3" xfId="48420"/>
    <cellStyle name="SAPBEXHLevel3 2 2 8" xfId="48421"/>
    <cellStyle name="SAPBEXHLevel3 2 2 8 2" xfId="48422"/>
    <cellStyle name="SAPBEXHLevel3 2 2 8 2 2" xfId="48423"/>
    <cellStyle name="SAPBEXHLevel3 2 2 8 3" xfId="48424"/>
    <cellStyle name="SAPBEXHLevel3 2 2 9" xfId="48425"/>
    <cellStyle name="SAPBEXHLevel3 2 2 9 2" xfId="48426"/>
    <cellStyle name="SAPBEXHLevel3 2 2 9 2 2" xfId="48427"/>
    <cellStyle name="SAPBEXHLevel3 2 2 9 3" xfId="48428"/>
    <cellStyle name="SAPBEXHLevel3 2 2_401K Summary" xfId="48429"/>
    <cellStyle name="SAPBEXHLevel3 2 3" xfId="48430"/>
    <cellStyle name="SAPBEXHLevel3 2 3 10" xfId="48431"/>
    <cellStyle name="SAPBEXHLevel3 2 3 11" xfId="48432"/>
    <cellStyle name="SAPBEXHLevel3 2 3 11 2" xfId="48433"/>
    <cellStyle name="SAPBEXHLevel3 2 3 11 2 2" xfId="48434"/>
    <cellStyle name="SAPBEXHLevel3 2 3 11 3" xfId="48435"/>
    <cellStyle name="SAPBEXHLevel3 2 3 12" xfId="48436"/>
    <cellStyle name="SAPBEXHLevel3 2 3 13" xfId="63469"/>
    <cellStyle name="SAPBEXHLevel3 2 3 2" xfId="48437"/>
    <cellStyle name="SAPBEXHLevel3 2 3 2 2" xfId="48438"/>
    <cellStyle name="SAPBEXHLevel3 2 3 2 2 2" xfId="48439"/>
    <cellStyle name="SAPBEXHLevel3 2 3 2 2 2 2" xfId="48440"/>
    <cellStyle name="SAPBEXHLevel3 2 3 2 2 2 2 2" xfId="48441"/>
    <cellStyle name="SAPBEXHLevel3 2 3 2 2 2 3" xfId="48442"/>
    <cellStyle name="SAPBEXHLevel3 2 3 2 2 3" xfId="48443"/>
    <cellStyle name="SAPBEXHLevel3 2 3 2 2 3 2" xfId="48444"/>
    <cellStyle name="SAPBEXHLevel3 2 3 2 2 3 2 2" xfId="48445"/>
    <cellStyle name="SAPBEXHLevel3 2 3 2 2 3 3" xfId="48446"/>
    <cellStyle name="SAPBEXHLevel3 2 3 2 2 4" xfId="48447"/>
    <cellStyle name="SAPBEXHLevel3 2 3 2 2 4 2" xfId="48448"/>
    <cellStyle name="SAPBEXHLevel3 2 3 2 2 5" xfId="48449"/>
    <cellStyle name="SAPBEXHLevel3 2 3 2 2 5 2" xfId="48450"/>
    <cellStyle name="SAPBEXHLevel3 2 3 2 2 6" xfId="48451"/>
    <cellStyle name="SAPBEXHLevel3 2 3 2 3" xfId="48452"/>
    <cellStyle name="SAPBEXHLevel3 2 3 2 3 2" xfId="48453"/>
    <cellStyle name="SAPBEXHLevel3 2 3 2 3 2 2" xfId="48454"/>
    <cellStyle name="SAPBEXHLevel3 2 3 2 3 2 2 2" xfId="48455"/>
    <cellStyle name="SAPBEXHLevel3 2 3 2 3 2 3" xfId="48456"/>
    <cellStyle name="SAPBEXHLevel3 2 3 2 3 3" xfId="48457"/>
    <cellStyle name="SAPBEXHLevel3 2 3 2 3 3 2" xfId="48458"/>
    <cellStyle name="SAPBEXHLevel3 2 3 2 3 3 2 2" xfId="48459"/>
    <cellStyle name="SAPBEXHLevel3 2 3 2 3 3 3" xfId="48460"/>
    <cellStyle name="SAPBEXHLevel3 2 3 2 3 4" xfId="48461"/>
    <cellStyle name="SAPBEXHLevel3 2 3 2 3 4 2" xfId="48462"/>
    <cellStyle name="SAPBEXHLevel3 2 3 2 3 5" xfId="48463"/>
    <cellStyle name="SAPBEXHLevel3 2 3 2 3 5 2" xfId="48464"/>
    <cellStyle name="SAPBEXHLevel3 2 3 2 3 6" xfId="48465"/>
    <cellStyle name="SAPBEXHLevel3 2 3 2 4" xfId="48466"/>
    <cellStyle name="SAPBEXHLevel3 2 3 2 4 2" xfId="48467"/>
    <cellStyle name="SAPBEXHLevel3 2 3 2 4 2 2" xfId="48468"/>
    <cellStyle name="SAPBEXHLevel3 2 3 2 4 2 2 2" xfId="48469"/>
    <cellStyle name="SAPBEXHLevel3 2 3 2 4 2 3" xfId="48470"/>
    <cellStyle name="SAPBEXHLevel3 2 3 2 4 3" xfId="48471"/>
    <cellStyle name="SAPBEXHLevel3 2 3 2 4 3 2" xfId="48472"/>
    <cellStyle name="SAPBEXHLevel3 2 3 2 4 3 2 2" xfId="48473"/>
    <cellStyle name="SAPBEXHLevel3 2 3 2 4 3 3" xfId="48474"/>
    <cellStyle name="SAPBEXHLevel3 2 3 2 4 4" xfId="48475"/>
    <cellStyle name="SAPBEXHLevel3 2 3 2 4 4 2" xfId="48476"/>
    <cellStyle name="SAPBEXHLevel3 2 3 2 4 5" xfId="48477"/>
    <cellStyle name="SAPBEXHLevel3 2 3 2 4 5 2" xfId="48478"/>
    <cellStyle name="SAPBEXHLevel3 2 3 2 4 6" xfId="48479"/>
    <cellStyle name="SAPBEXHLevel3 2 3 2 5" xfId="48480"/>
    <cellStyle name="SAPBEXHLevel3 2 3 2 5 2" xfId="48481"/>
    <cellStyle name="SAPBEXHLevel3 2 3 2 5 2 2" xfId="48482"/>
    <cellStyle name="SAPBEXHLevel3 2 3 2 5 3" xfId="48483"/>
    <cellStyle name="SAPBEXHLevel3 2 3 2 6" xfId="48484"/>
    <cellStyle name="SAPBEXHLevel3 2 3 2 7" xfId="63470"/>
    <cellStyle name="SAPBEXHLevel3 2 3 2_Other Benefits Allocation %" xfId="48485"/>
    <cellStyle name="SAPBEXHLevel3 2 3 3" xfId="48486"/>
    <cellStyle name="SAPBEXHLevel3 2 3 3 2" xfId="48487"/>
    <cellStyle name="SAPBEXHLevel3 2 3 3 2 2" xfId="48488"/>
    <cellStyle name="SAPBEXHLevel3 2 3 3 2 2 2" xfId="48489"/>
    <cellStyle name="SAPBEXHLevel3 2 3 3 2 2 2 2" xfId="48490"/>
    <cellStyle name="SAPBEXHLevel3 2 3 3 2 2 3" xfId="48491"/>
    <cellStyle name="SAPBEXHLevel3 2 3 3 2 3" xfId="48492"/>
    <cellStyle name="SAPBEXHLevel3 2 3 3 2 3 2" xfId="48493"/>
    <cellStyle name="SAPBEXHLevel3 2 3 3 2 3 2 2" xfId="48494"/>
    <cellStyle name="SAPBEXHLevel3 2 3 3 2 3 3" xfId="48495"/>
    <cellStyle name="SAPBEXHLevel3 2 3 3 2 4" xfId="48496"/>
    <cellStyle name="SAPBEXHLevel3 2 3 3 2 4 2" xfId="48497"/>
    <cellStyle name="SAPBEXHLevel3 2 3 3 2 5" xfId="48498"/>
    <cellStyle name="SAPBEXHLevel3 2 3 3 2 5 2" xfId="48499"/>
    <cellStyle name="SAPBEXHLevel3 2 3 3 2 6" xfId="48500"/>
    <cellStyle name="SAPBEXHLevel3 2 3 3 3" xfId="48501"/>
    <cellStyle name="SAPBEXHLevel3 2 3 3 3 2" xfId="48502"/>
    <cellStyle name="SAPBEXHLevel3 2 3 3 3 2 2" xfId="48503"/>
    <cellStyle name="SAPBEXHLevel3 2 3 3 3 2 2 2" xfId="48504"/>
    <cellStyle name="SAPBEXHLevel3 2 3 3 3 2 3" xfId="48505"/>
    <cellStyle name="SAPBEXHLevel3 2 3 3 3 3" xfId="48506"/>
    <cellStyle name="SAPBEXHLevel3 2 3 3 3 3 2" xfId="48507"/>
    <cellStyle name="SAPBEXHLevel3 2 3 3 3 3 2 2" xfId="48508"/>
    <cellStyle name="SAPBEXHLevel3 2 3 3 3 3 3" xfId="48509"/>
    <cellStyle name="SAPBEXHLevel3 2 3 3 3 4" xfId="48510"/>
    <cellStyle name="SAPBEXHLevel3 2 3 3 3 4 2" xfId="48511"/>
    <cellStyle name="SAPBEXHLevel3 2 3 3 3 5" xfId="48512"/>
    <cellStyle name="SAPBEXHLevel3 2 3 3 3 5 2" xfId="48513"/>
    <cellStyle name="SAPBEXHLevel3 2 3 3 3 6" xfId="48514"/>
    <cellStyle name="SAPBEXHLevel3 2 3 3 4" xfId="48515"/>
    <cellStyle name="SAPBEXHLevel3 2 3 3 4 2" xfId="48516"/>
    <cellStyle name="SAPBEXHLevel3 2 3 3 4 2 2" xfId="48517"/>
    <cellStyle name="SAPBEXHLevel3 2 3 3 4 3" xfId="48518"/>
    <cellStyle name="SAPBEXHLevel3 2 3 3 5" xfId="48519"/>
    <cellStyle name="SAPBEXHLevel3 2 3 3 5 2" xfId="48520"/>
    <cellStyle name="SAPBEXHLevel3 2 3 3 5 2 2" xfId="48521"/>
    <cellStyle name="SAPBEXHLevel3 2 3 3 5 3" xfId="48522"/>
    <cellStyle name="SAPBEXHLevel3 2 3 3 6" xfId="48523"/>
    <cellStyle name="SAPBEXHLevel3 2 3 3 6 2" xfId="48524"/>
    <cellStyle name="SAPBEXHLevel3 2 3 3 7" xfId="48525"/>
    <cellStyle name="SAPBEXHLevel3 2 3 3 7 2" xfId="48526"/>
    <cellStyle name="SAPBEXHLevel3 2 3 3 8" xfId="48527"/>
    <cellStyle name="SAPBEXHLevel3 2 3 3_Other Benefits Allocation %" xfId="48528"/>
    <cellStyle name="SAPBEXHLevel3 2 3 4" xfId="48529"/>
    <cellStyle name="SAPBEXHLevel3 2 3 5" xfId="48530"/>
    <cellStyle name="SAPBEXHLevel3 2 3 6" xfId="48531"/>
    <cellStyle name="SAPBEXHLevel3 2 3 7" xfId="48532"/>
    <cellStyle name="SAPBEXHLevel3 2 3 8" xfId="48533"/>
    <cellStyle name="SAPBEXHLevel3 2 3 9" xfId="48534"/>
    <cellStyle name="SAPBEXHLevel3 2 3_401K Summary" xfId="48535"/>
    <cellStyle name="SAPBEXHLevel3 2 4" xfId="48536"/>
    <cellStyle name="SAPBEXHLevel3 2 4 2" xfId="48537"/>
    <cellStyle name="SAPBEXHLevel3 2 4 2 2" xfId="48538"/>
    <cellStyle name="SAPBEXHLevel3 2 4 2 2 2" xfId="48539"/>
    <cellStyle name="SAPBEXHLevel3 2 4 2 3" xfId="48540"/>
    <cellStyle name="SAPBEXHLevel3 2 4 2 4" xfId="63472"/>
    <cellStyle name="SAPBEXHLevel3 2 4 3" xfId="48541"/>
    <cellStyle name="SAPBEXHLevel3 2 4 3 2" xfId="48542"/>
    <cellStyle name="SAPBEXHLevel3 2 4 3 2 2" xfId="48543"/>
    <cellStyle name="SAPBEXHLevel3 2 4 3 3" xfId="48544"/>
    <cellStyle name="SAPBEXHLevel3 2 4 4" xfId="63471"/>
    <cellStyle name="SAPBEXHLevel3 2 5" xfId="48545"/>
    <cellStyle name="SAPBEXHLevel3 2 5 2" xfId="48546"/>
    <cellStyle name="SAPBEXHLevel3 2 5 2 2" xfId="48547"/>
    <cellStyle name="SAPBEXHLevel3 2 5 2 2 2" xfId="48548"/>
    <cellStyle name="SAPBEXHLevel3 2 5 2 2 2 2" xfId="48549"/>
    <cellStyle name="SAPBEXHLevel3 2 5 2 2 3" xfId="48550"/>
    <cellStyle name="SAPBEXHLevel3 2 5 2 3" xfId="48551"/>
    <cellStyle name="SAPBEXHLevel3 2 5 2 3 2" xfId="48552"/>
    <cellStyle name="SAPBEXHLevel3 2 5 2 3 2 2" xfId="48553"/>
    <cellStyle name="SAPBEXHLevel3 2 5 2 3 3" xfId="48554"/>
    <cellStyle name="SAPBEXHLevel3 2 5 2 4" xfId="48555"/>
    <cellStyle name="SAPBEXHLevel3 2 5 2 4 2" xfId="48556"/>
    <cellStyle name="SAPBEXHLevel3 2 5 2 5" xfId="48557"/>
    <cellStyle name="SAPBEXHLevel3 2 5 2 5 2" xfId="48558"/>
    <cellStyle name="SAPBEXHLevel3 2 5 2 6" xfId="48559"/>
    <cellStyle name="SAPBEXHLevel3 2 5 3" xfId="48560"/>
    <cellStyle name="SAPBEXHLevel3 2 5 3 2" xfId="48561"/>
    <cellStyle name="SAPBEXHLevel3 2 5 3 2 2" xfId="48562"/>
    <cellStyle name="SAPBEXHLevel3 2 5 3 2 2 2" xfId="48563"/>
    <cellStyle name="SAPBEXHLevel3 2 5 3 2 3" xfId="48564"/>
    <cellStyle name="SAPBEXHLevel3 2 5 3 3" xfId="48565"/>
    <cellStyle name="SAPBEXHLevel3 2 5 3 3 2" xfId="48566"/>
    <cellStyle name="SAPBEXHLevel3 2 5 3 3 2 2" xfId="48567"/>
    <cellStyle name="SAPBEXHLevel3 2 5 3 3 3" xfId="48568"/>
    <cellStyle name="SAPBEXHLevel3 2 5 3 4" xfId="48569"/>
    <cellStyle name="SAPBEXHLevel3 2 5 3 4 2" xfId="48570"/>
    <cellStyle name="SAPBEXHLevel3 2 5 3 5" xfId="48571"/>
    <cellStyle name="SAPBEXHLevel3 2 5 3 5 2" xfId="48572"/>
    <cellStyle name="SAPBEXHLevel3 2 5 3 6" xfId="48573"/>
    <cellStyle name="SAPBEXHLevel3 2 5 4" xfId="48574"/>
    <cellStyle name="SAPBEXHLevel3 2 5 4 2" xfId="48575"/>
    <cellStyle name="SAPBEXHLevel3 2 5 4 2 2" xfId="48576"/>
    <cellStyle name="SAPBEXHLevel3 2 5 4 2 2 2" xfId="48577"/>
    <cellStyle name="SAPBEXHLevel3 2 5 4 2 3" xfId="48578"/>
    <cellStyle name="SAPBEXHLevel3 2 5 4 3" xfId="48579"/>
    <cellStyle name="SAPBEXHLevel3 2 5 4 3 2" xfId="48580"/>
    <cellStyle name="SAPBEXHLevel3 2 5 4 3 2 2" xfId="48581"/>
    <cellStyle name="SAPBEXHLevel3 2 5 4 3 3" xfId="48582"/>
    <cellStyle name="SAPBEXHLevel3 2 5 4 4" xfId="48583"/>
    <cellStyle name="SAPBEXHLevel3 2 5 4 4 2" xfId="48584"/>
    <cellStyle name="SAPBEXHLevel3 2 5 4 5" xfId="48585"/>
    <cellStyle name="SAPBEXHLevel3 2 5 4 5 2" xfId="48586"/>
    <cellStyle name="SAPBEXHLevel3 2 5 4 6" xfId="48587"/>
    <cellStyle name="SAPBEXHLevel3 2 5 5" xfId="48588"/>
    <cellStyle name="SAPBEXHLevel3 2 5 5 2" xfId="48589"/>
    <cellStyle name="SAPBEXHLevel3 2 5 5 2 2" xfId="48590"/>
    <cellStyle name="SAPBEXHLevel3 2 5 5 3" xfId="48591"/>
    <cellStyle name="SAPBEXHLevel3 2 5 6" xfId="48592"/>
    <cellStyle name="SAPBEXHLevel3 2 5 7" xfId="63473"/>
    <cellStyle name="SAPBEXHLevel3 2 5_Other Benefits Allocation %" xfId="48593"/>
    <cellStyle name="SAPBEXHLevel3 2 6" xfId="48594"/>
    <cellStyle name="SAPBEXHLevel3 2 6 2" xfId="48595"/>
    <cellStyle name="SAPBEXHLevel3 2 7" xfId="48596"/>
    <cellStyle name="SAPBEXHLevel3 2 8" xfId="48597"/>
    <cellStyle name="SAPBEXHLevel3 2 9" xfId="48598"/>
    <cellStyle name="SAPBEXHLevel3 2_401K Summary" xfId="48599"/>
    <cellStyle name="SAPBEXHLevel3 20" xfId="48600"/>
    <cellStyle name="SAPBEXHLevel3 20 2" xfId="48601"/>
    <cellStyle name="SAPBEXHLevel3 20 2 2" xfId="48602"/>
    <cellStyle name="SAPBEXHLevel3 20 3" xfId="48603"/>
    <cellStyle name="SAPBEXHLevel3 21" xfId="48604"/>
    <cellStyle name="SAPBEXHLevel3 21 2" xfId="48605"/>
    <cellStyle name="SAPBEXHLevel3 21 2 2" xfId="48606"/>
    <cellStyle name="SAPBEXHLevel3 21 3" xfId="48607"/>
    <cellStyle name="SAPBEXHLevel3 22" xfId="48608"/>
    <cellStyle name="SAPBEXHLevel3 22 2" xfId="48609"/>
    <cellStyle name="SAPBEXHLevel3 22 2 2" xfId="48610"/>
    <cellStyle name="SAPBEXHLevel3 22 3" xfId="48611"/>
    <cellStyle name="SAPBEXHLevel3 23" xfId="48612"/>
    <cellStyle name="SAPBEXHLevel3 23 2" xfId="48613"/>
    <cellStyle name="SAPBEXHLevel3 23 2 2" xfId="48614"/>
    <cellStyle name="SAPBEXHLevel3 23 3" xfId="48615"/>
    <cellStyle name="SAPBEXHLevel3 24" xfId="48616"/>
    <cellStyle name="SAPBEXHLevel3 24 2" xfId="48617"/>
    <cellStyle name="SAPBEXHLevel3 24 2 2" xfId="48618"/>
    <cellStyle name="SAPBEXHLevel3 24 3" xfId="48619"/>
    <cellStyle name="SAPBEXHLevel3 25" xfId="48620"/>
    <cellStyle name="SAPBEXHLevel3 25 2" xfId="48621"/>
    <cellStyle name="SAPBEXHLevel3 25 2 2" xfId="48622"/>
    <cellStyle name="SAPBEXHLevel3 25 3" xfId="48623"/>
    <cellStyle name="SAPBEXHLevel3 26" xfId="48624"/>
    <cellStyle name="SAPBEXHLevel3 26 2" xfId="48625"/>
    <cellStyle name="SAPBEXHLevel3 27" xfId="48626"/>
    <cellStyle name="SAPBEXHLevel3 27 2" xfId="48627"/>
    <cellStyle name="SAPBEXHLevel3 28" xfId="48628"/>
    <cellStyle name="SAPBEXHLevel3 28 2" xfId="48629"/>
    <cellStyle name="SAPBEXHLevel3 29" xfId="48630"/>
    <cellStyle name="SAPBEXHLevel3 29 2" xfId="48631"/>
    <cellStyle name="SAPBEXHLevel3 3" xfId="48632"/>
    <cellStyle name="SAPBEXHLevel3 3 10" xfId="48633"/>
    <cellStyle name="SAPBEXHLevel3 3 11" xfId="48634"/>
    <cellStyle name="SAPBEXHLevel3 3 11 2" xfId="48635"/>
    <cellStyle name="SAPBEXHLevel3 3 11 2 2" xfId="48636"/>
    <cellStyle name="SAPBEXHLevel3 3 11 3" xfId="48637"/>
    <cellStyle name="SAPBEXHLevel3 3 12" xfId="48638"/>
    <cellStyle name="SAPBEXHLevel3 3 13" xfId="63474"/>
    <cellStyle name="SAPBEXHLevel3 3 2" xfId="48639"/>
    <cellStyle name="SAPBEXHLevel3 3 2 2" xfId="48640"/>
    <cellStyle name="SAPBEXHLevel3 3 2 2 2" xfId="48641"/>
    <cellStyle name="SAPBEXHLevel3 3 2 2 2 2" xfId="48642"/>
    <cellStyle name="SAPBEXHLevel3 3 2 2 2 2 2" xfId="48643"/>
    <cellStyle name="SAPBEXHLevel3 3 2 2 2 2 2 2" xfId="48644"/>
    <cellStyle name="SAPBEXHLevel3 3 2 2 2 2 3" xfId="48645"/>
    <cellStyle name="SAPBEXHLevel3 3 2 2 2 3" xfId="48646"/>
    <cellStyle name="SAPBEXHLevel3 3 2 2 2 3 2" xfId="48647"/>
    <cellStyle name="SAPBEXHLevel3 3 2 2 2 3 2 2" xfId="48648"/>
    <cellStyle name="SAPBEXHLevel3 3 2 2 2 3 3" xfId="48649"/>
    <cellStyle name="SAPBEXHLevel3 3 2 2 2 4" xfId="48650"/>
    <cellStyle name="SAPBEXHLevel3 3 2 2 2 4 2" xfId="48651"/>
    <cellStyle name="SAPBEXHLevel3 3 2 2 2 5" xfId="48652"/>
    <cellStyle name="SAPBEXHLevel3 3 2 2 2 5 2" xfId="48653"/>
    <cellStyle name="SAPBEXHLevel3 3 2 2 2 6" xfId="48654"/>
    <cellStyle name="SAPBEXHLevel3 3 2 2 3" xfId="48655"/>
    <cellStyle name="SAPBEXHLevel3 3 2 2 3 2" xfId="48656"/>
    <cellStyle name="SAPBEXHLevel3 3 2 2 3 2 2" xfId="48657"/>
    <cellStyle name="SAPBEXHLevel3 3 2 2 3 2 2 2" xfId="48658"/>
    <cellStyle name="SAPBEXHLevel3 3 2 2 3 2 3" xfId="48659"/>
    <cellStyle name="SAPBEXHLevel3 3 2 2 3 3" xfId="48660"/>
    <cellStyle name="SAPBEXHLevel3 3 2 2 3 3 2" xfId="48661"/>
    <cellStyle name="SAPBEXHLevel3 3 2 2 3 3 2 2" xfId="48662"/>
    <cellStyle name="SAPBEXHLevel3 3 2 2 3 3 3" xfId="48663"/>
    <cellStyle name="SAPBEXHLevel3 3 2 2 3 4" xfId="48664"/>
    <cellStyle name="SAPBEXHLevel3 3 2 2 3 4 2" xfId="48665"/>
    <cellStyle name="SAPBEXHLevel3 3 2 2 3 5" xfId="48666"/>
    <cellStyle name="SAPBEXHLevel3 3 2 2 3 5 2" xfId="48667"/>
    <cellStyle name="SAPBEXHLevel3 3 2 2 3 6" xfId="48668"/>
    <cellStyle name="SAPBEXHLevel3 3 2 2 4" xfId="48669"/>
    <cellStyle name="SAPBEXHLevel3 3 2 2 4 2" xfId="48670"/>
    <cellStyle name="SAPBEXHLevel3 3 2 2 4 2 2" xfId="48671"/>
    <cellStyle name="SAPBEXHLevel3 3 2 2 4 3" xfId="48672"/>
    <cellStyle name="SAPBEXHLevel3 3 2 2 5" xfId="48673"/>
    <cellStyle name="SAPBEXHLevel3 3 2 2 5 2" xfId="48674"/>
    <cellStyle name="SAPBEXHLevel3 3 2 2 5 2 2" xfId="48675"/>
    <cellStyle name="SAPBEXHLevel3 3 2 2 5 3" xfId="48676"/>
    <cellStyle name="SAPBEXHLevel3 3 2 2 6" xfId="48677"/>
    <cellStyle name="SAPBEXHLevel3 3 2 2 6 2" xfId="48678"/>
    <cellStyle name="SAPBEXHLevel3 3 2 2 7" xfId="48679"/>
    <cellStyle name="SAPBEXHLevel3 3 2 2 7 2" xfId="48680"/>
    <cellStyle name="SAPBEXHLevel3 3 2 2 8" xfId="48681"/>
    <cellStyle name="SAPBEXHLevel3 3 2 2_Other Benefits Allocation %" xfId="48682"/>
    <cellStyle name="SAPBEXHLevel3 3 2 3" xfId="48683"/>
    <cellStyle name="SAPBEXHLevel3 3 2 3 2" xfId="48684"/>
    <cellStyle name="SAPBEXHLevel3 3 2 3 2 2" xfId="48685"/>
    <cellStyle name="SAPBEXHLevel3 3 2 3 3" xfId="48686"/>
    <cellStyle name="SAPBEXHLevel3 3 2 4" xfId="48687"/>
    <cellStyle name="SAPBEXHLevel3 3 2 5" xfId="63475"/>
    <cellStyle name="SAPBEXHLevel3 3 2_Other Benefits Allocation %" xfId="48688"/>
    <cellStyle name="SAPBEXHLevel3 3 3" xfId="48689"/>
    <cellStyle name="SAPBEXHLevel3 3 3 2" xfId="48690"/>
    <cellStyle name="SAPBEXHLevel3 3 3 2 2" xfId="48691"/>
    <cellStyle name="SAPBEXHLevel3 3 3 2 2 2" xfId="48692"/>
    <cellStyle name="SAPBEXHLevel3 3 3 2 2 2 2" xfId="48693"/>
    <cellStyle name="SAPBEXHLevel3 3 3 2 2 2 2 2" xfId="48694"/>
    <cellStyle name="SAPBEXHLevel3 3 3 2 2 2 3" xfId="48695"/>
    <cellStyle name="SAPBEXHLevel3 3 3 2 2 3" xfId="48696"/>
    <cellStyle name="SAPBEXHLevel3 3 3 2 2 3 2" xfId="48697"/>
    <cellStyle name="SAPBEXHLevel3 3 3 2 2 3 2 2" xfId="48698"/>
    <cellStyle name="SAPBEXHLevel3 3 3 2 2 3 3" xfId="48699"/>
    <cellStyle name="SAPBEXHLevel3 3 3 2 2 4" xfId="48700"/>
    <cellStyle name="SAPBEXHLevel3 3 3 2 2 4 2" xfId="48701"/>
    <cellStyle name="SAPBEXHLevel3 3 3 2 2 5" xfId="48702"/>
    <cellStyle name="SAPBEXHLevel3 3 3 2 2 5 2" xfId="48703"/>
    <cellStyle name="SAPBEXHLevel3 3 3 2 2 6" xfId="48704"/>
    <cellStyle name="SAPBEXHLevel3 3 3 2 3" xfId="48705"/>
    <cellStyle name="SAPBEXHLevel3 3 3 2 3 2" xfId="48706"/>
    <cellStyle name="SAPBEXHLevel3 3 3 2 3 2 2" xfId="48707"/>
    <cellStyle name="SAPBEXHLevel3 3 3 2 3 2 2 2" xfId="48708"/>
    <cellStyle name="SAPBEXHLevel3 3 3 2 3 2 3" xfId="48709"/>
    <cellStyle name="SAPBEXHLevel3 3 3 2 3 3" xfId="48710"/>
    <cellStyle name="SAPBEXHLevel3 3 3 2 3 3 2" xfId="48711"/>
    <cellStyle name="SAPBEXHLevel3 3 3 2 3 3 2 2" xfId="48712"/>
    <cellStyle name="SAPBEXHLevel3 3 3 2 3 3 3" xfId="48713"/>
    <cellStyle name="SAPBEXHLevel3 3 3 2 3 4" xfId="48714"/>
    <cellStyle name="SAPBEXHLevel3 3 3 2 3 4 2" xfId="48715"/>
    <cellStyle name="SAPBEXHLevel3 3 3 2 3 5" xfId="48716"/>
    <cellStyle name="SAPBEXHLevel3 3 3 2 3 5 2" xfId="48717"/>
    <cellStyle name="SAPBEXHLevel3 3 3 2 3 6" xfId="48718"/>
    <cellStyle name="SAPBEXHLevel3 3 3 2 4" xfId="48719"/>
    <cellStyle name="SAPBEXHLevel3 3 3 2 4 2" xfId="48720"/>
    <cellStyle name="SAPBEXHLevel3 3 3 2 4 2 2" xfId="48721"/>
    <cellStyle name="SAPBEXHLevel3 3 3 2 4 3" xfId="48722"/>
    <cellStyle name="SAPBEXHLevel3 3 3 2 5" xfId="48723"/>
    <cellStyle name="SAPBEXHLevel3 3 3 2 5 2" xfId="48724"/>
    <cellStyle name="SAPBEXHLevel3 3 3 2 5 2 2" xfId="48725"/>
    <cellStyle name="SAPBEXHLevel3 3 3 2 5 3" xfId="48726"/>
    <cellStyle name="SAPBEXHLevel3 3 3 2 6" xfId="48727"/>
    <cellStyle name="SAPBEXHLevel3 3 3 2 6 2" xfId="48728"/>
    <cellStyle name="SAPBEXHLevel3 3 3 2 7" xfId="48729"/>
    <cellStyle name="SAPBEXHLevel3 3 3 2 7 2" xfId="48730"/>
    <cellStyle name="SAPBEXHLevel3 3 3 2 8" xfId="48731"/>
    <cellStyle name="SAPBEXHLevel3 3 3 2_Other Benefits Allocation %" xfId="48732"/>
    <cellStyle name="SAPBEXHLevel3 3 3 3" xfId="48733"/>
    <cellStyle name="SAPBEXHLevel3 3 3 3 2" xfId="48734"/>
    <cellStyle name="SAPBEXHLevel3 3 3 3 2 2" xfId="48735"/>
    <cellStyle name="SAPBEXHLevel3 3 3 3 3" xfId="48736"/>
    <cellStyle name="SAPBEXHLevel3 3 3 4" xfId="48737"/>
    <cellStyle name="SAPBEXHLevel3 3 3 5" xfId="63476"/>
    <cellStyle name="SAPBEXHLevel3 3 3_Other Benefits Allocation %" xfId="48738"/>
    <cellStyle name="SAPBEXHLevel3 3 4" xfId="48739"/>
    <cellStyle name="SAPBEXHLevel3 3 4 2" xfId="48740"/>
    <cellStyle name="SAPBEXHLevel3 3 4 2 2" xfId="48741"/>
    <cellStyle name="SAPBEXHLevel3 3 4 2 2 2" xfId="48742"/>
    <cellStyle name="SAPBEXHLevel3 3 4 2 2 2 2" xfId="48743"/>
    <cellStyle name="SAPBEXHLevel3 3 4 2 2 2 2 2" xfId="48744"/>
    <cellStyle name="SAPBEXHLevel3 3 4 2 2 2 3" xfId="48745"/>
    <cellStyle name="SAPBEXHLevel3 3 4 2 2 3" xfId="48746"/>
    <cellStyle name="SAPBEXHLevel3 3 4 2 2 3 2" xfId="48747"/>
    <cellStyle name="SAPBEXHLevel3 3 4 2 2 3 2 2" xfId="48748"/>
    <cellStyle name="SAPBEXHLevel3 3 4 2 2 3 3" xfId="48749"/>
    <cellStyle name="SAPBEXHLevel3 3 4 2 2 4" xfId="48750"/>
    <cellStyle name="SAPBEXHLevel3 3 4 2 2 4 2" xfId="48751"/>
    <cellStyle name="SAPBEXHLevel3 3 4 2 2 5" xfId="48752"/>
    <cellStyle name="SAPBEXHLevel3 3 4 2 2 5 2" xfId="48753"/>
    <cellStyle name="SAPBEXHLevel3 3 4 2 2 6" xfId="48754"/>
    <cellStyle name="SAPBEXHLevel3 3 4 2 3" xfId="48755"/>
    <cellStyle name="SAPBEXHLevel3 3 4 2 3 2" xfId="48756"/>
    <cellStyle name="SAPBEXHLevel3 3 4 2 3 2 2" xfId="48757"/>
    <cellStyle name="SAPBEXHLevel3 3 4 2 3 2 2 2" xfId="48758"/>
    <cellStyle name="SAPBEXHLevel3 3 4 2 3 2 3" xfId="48759"/>
    <cellStyle name="SAPBEXHLevel3 3 4 2 3 3" xfId="48760"/>
    <cellStyle name="SAPBEXHLevel3 3 4 2 3 3 2" xfId="48761"/>
    <cellStyle name="SAPBEXHLevel3 3 4 2 3 3 2 2" xfId="48762"/>
    <cellStyle name="SAPBEXHLevel3 3 4 2 3 3 3" xfId="48763"/>
    <cellStyle name="SAPBEXHLevel3 3 4 2 3 4" xfId="48764"/>
    <cellStyle name="SAPBEXHLevel3 3 4 2 3 4 2" xfId="48765"/>
    <cellStyle name="SAPBEXHLevel3 3 4 2 3 5" xfId="48766"/>
    <cellStyle name="SAPBEXHLevel3 3 4 2 3 5 2" xfId="48767"/>
    <cellStyle name="SAPBEXHLevel3 3 4 2 3 6" xfId="48768"/>
    <cellStyle name="SAPBEXHLevel3 3 4 2 4" xfId="48769"/>
    <cellStyle name="SAPBEXHLevel3 3 4 2 4 2" xfId="48770"/>
    <cellStyle name="SAPBEXHLevel3 3 4 2 4 2 2" xfId="48771"/>
    <cellStyle name="SAPBEXHLevel3 3 4 2 4 2 2 2" xfId="48772"/>
    <cellStyle name="SAPBEXHLevel3 3 4 2 4 2 3" xfId="48773"/>
    <cellStyle name="SAPBEXHLevel3 3 4 2 4 3" xfId="48774"/>
    <cellStyle name="SAPBEXHLevel3 3 4 2 4 3 2" xfId="48775"/>
    <cellStyle name="SAPBEXHLevel3 3 4 2 4 3 2 2" xfId="48776"/>
    <cellStyle name="SAPBEXHLevel3 3 4 2 4 3 3" xfId="48777"/>
    <cellStyle name="SAPBEXHLevel3 3 4 2 4 4" xfId="48778"/>
    <cellStyle name="SAPBEXHLevel3 3 4 2 4 4 2" xfId="48779"/>
    <cellStyle name="SAPBEXHLevel3 3 4 2 4 5" xfId="48780"/>
    <cellStyle name="SAPBEXHLevel3 3 4 2 4 5 2" xfId="48781"/>
    <cellStyle name="SAPBEXHLevel3 3 4 2 4 6" xfId="48782"/>
    <cellStyle name="SAPBEXHLevel3 3 4 2 5" xfId="48783"/>
    <cellStyle name="SAPBEXHLevel3 3 4 2 5 2" xfId="48784"/>
    <cellStyle name="SAPBEXHLevel3 3 4 2 5 2 2" xfId="48785"/>
    <cellStyle name="SAPBEXHLevel3 3 4 2 5 3" xfId="48786"/>
    <cellStyle name="SAPBEXHLevel3 3 4 2 6" xfId="48787"/>
    <cellStyle name="SAPBEXHLevel3 3 4 2_Other Benefits Allocation %" xfId="48788"/>
    <cellStyle name="SAPBEXHLevel3 3 4 3" xfId="48789"/>
    <cellStyle name="SAPBEXHLevel3 3 4 3 2" xfId="48790"/>
    <cellStyle name="SAPBEXHLevel3 3 4 3 2 2" xfId="48791"/>
    <cellStyle name="SAPBEXHLevel3 3 4 3 2 2 2" xfId="48792"/>
    <cellStyle name="SAPBEXHLevel3 3 4 3 2 3" xfId="48793"/>
    <cellStyle name="SAPBEXHLevel3 3 4 3 3" xfId="48794"/>
    <cellStyle name="SAPBEXHLevel3 3 4 3 3 2" xfId="48795"/>
    <cellStyle name="SAPBEXHLevel3 3 4 3 3 2 2" xfId="48796"/>
    <cellStyle name="SAPBEXHLevel3 3 4 3 3 3" xfId="48797"/>
    <cellStyle name="SAPBEXHLevel3 3 4 3 4" xfId="48798"/>
    <cellStyle name="SAPBEXHLevel3 3 4 3 4 2" xfId="48799"/>
    <cellStyle name="SAPBEXHLevel3 3 4 3 5" xfId="48800"/>
    <cellStyle name="SAPBEXHLevel3 3 4 3 5 2" xfId="48801"/>
    <cellStyle name="SAPBEXHLevel3 3 4 3 6" xfId="48802"/>
    <cellStyle name="SAPBEXHLevel3 3 4 4" xfId="48803"/>
    <cellStyle name="SAPBEXHLevel3 3 4 4 2" xfId="48804"/>
    <cellStyle name="SAPBEXHLevel3 3 4 4 2 2" xfId="48805"/>
    <cellStyle name="SAPBEXHLevel3 3 4 4 2 2 2" xfId="48806"/>
    <cellStyle name="SAPBEXHLevel3 3 4 4 2 3" xfId="48807"/>
    <cellStyle name="SAPBEXHLevel3 3 4 4 3" xfId="48808"/>
    <cellStyle name="SAPBEXHLevel3 3 4 4 3 2" xfId="48809"/>
    <cellStyle name="SAPBEXHLevel3 3 4 4 3 2 2" xfId="48810"/>
    <cellStyle name="SAPBEXHLevel3 3 4 4 3 3" xfId="48811"/>
    <cellStyle name="SAPBEXHLevel3 3 4 4 4" xfId="48812"/>
    <cellStyle name="SAPBEXHLevel3 3 4 4 4 2" xfId="48813"/>
    <cellStyle name="SAPBEXHLevel3 3 4 4 5" xfId="48814"/>
    <cellStyle name="SAPBEXHLevel3 3 4 4 5 2" xfId="48815"/>
    <cellStyle name="SAPBEXHLevel3 3 4 4 6" xfId="48816"/>
    <cellStyle name="SAPBEXHLevel3 3 4 5" xfId="48817"/>
    <cellStyle name="SAPBEXHLevel3 3 4 5 2" xfId="48818"/>
    <cellStyle name="SAPBEXHLevel3 3 4 5 2 2" xfId="48819"/>
    <cellStyle name="SAPBEXHLevel3 3 4 5 2 2 2" xfId="48820"/>
    <cellStyle name="SAPBEXHLevel3 3 4 5 2 3" xfId="48821"/>
    <cellStyle name="SAPBEXHLevel3 3 4 5 3" xfId="48822"/>
    <cellStyle name="SAPBEXHLevel3 3 4 5 3 2" xfId="48823"/>
    <cellStyle name="SAPBEXHLevel3 3 4 5 3 2 2" xfId="48824"/>
    <cellStyle name="SAPBEXHLevel3 3 4 5 3 3" xfId="48825"/>
    <cellStyle name="SAPBEXHLevel3 3 4 5 4" xfId="48826"/>
    <cellStyle name="SAPBEXHLevel3 3 4 5 4 2" xfId="48827"/>
    <cellStyle name="SAPBEXHLevel3 3 4 5 5" xfId="48828"/>
    <cellStyle name="SAPBEXHLevel3 3 4 5 5 2" xfId="48829"/>
    <cellStyle name="SAPBEXHLevel3 3 4 5 6" xfId="48830"/>
    <cellStyle name="SAPBEXHLevel3 3 4 6" xfId="48831"/>
    <cellStyle name="SAPBEXHLevel3 3 4 6 2" xfId="48832"/>
    <cellStyle name="SAPBEXHLevel3 3 4 6 2 2" xfId="48833"/>
    <cellStyle name="SAPBEXHLevel3 3 4 6 3" xfId="48834"/>
    <cellStyle name="SAPBEXHLevel3 3 4 7" xfId="48835"/>
    <cellStyle name="SAPBEXHLevel3 3 4_Other Benefits Allocation %" xfId="48836"/>
    <cellStyle name="SAPBEXHLevel3 3 5" xfId="48837"/>
    <cellStyle name="SAPBEXHLevel3 3 6" xfId="48838"/>
    <cellStyle name="SAPBEXHLevel3 3 6 2" xfId="48839"/>
    <cellStyle name="SAPBEXHLevel3 3 6 2 2" xfId="48840"/>
    <cellStyle name="SAPBEXHLevel3 3 6 2 2 2" xfId="48841"/>
    <cellStyle name="SAPBEXHLevel3 3 6 2 2 2 2" xfId="48842"/>
    <cellStyle name="SAPBEXHLevel3 3 6 2 2 3" xfId="48843"/>
    <cellStyle name="SAPBEXHLevel3 3 6 2 3" xfId="48844"/>
    <cellStyle name="SAPBEXHLevel3 3 6 2 3 2" xfId="48845"/>
    <cellStyle name="SAPBEXHLevel3 3 6 2 3 2 2" xfId="48846"/>
    <cellStyle name="SAPBEXHLevel3 3 6 2 3 3" xfId="48847"/>
    <cellStyle name="SAPBEXHLevel3 3 6 2 4" xfId="48848"/>
    <cellStyle name="SAPBEXHLevel3 3 6 2 4 2" xfId="48849"/>
    <cellStyle name="SAPBEXHLevel3 3 6 2 5" xfId="48850"/>
    <cellStyle name="SAPBEXHLevel3 3 6 2 5 2" xfId="48851"/>
    <cellStyle name="SAPBEXHLevel3 3 6 2 6" xfId="48852"/>
    <cellStyle name="SAPBEXHLevel3 3 6 3" xfId="48853"/>
    <cellStyle name="SAPBEXHLevel3 3 6 3 2" xfId="48854"/>
    <cellStyle name="SAPBEXHLevel3 3 6 3 2 2" xfId="48855"/>
    <cellStyle name="SAPBEXHLevel3 3 6 3 2 2 2" xfId="48856"/>
    <cellStyle name="SAPBEXHLevel3 3 6 3 2 3" xfId="48857"/>
    <cellStyle name="SAPBEXHLevel3 3 6 3 3" xfId="48858"/>
    <cellStyle name="SAPBEXHLevel3 3 6 3 3 2" xfId="48859"/>
    <cellStyle name="SAPBEXHLevel3 3 6 3 3 2 2" xfId="48860"/>
    <cellStyle name="SAPBEXHLevel3 3 6 3 3 3" xfId="48861"/>
    <cellStyle name="SAPBEXHLevel3 3 6 3 4" xfId="48862"/>
    <cellStyle name="SAPBEXHLevel3 3 6 3 4 2" xfId="48863"/>
    <cellStyle name="SAPBEXHLevel3 3 6 3 5" xfId="48864"/>
    <cellStyle name="SAPBEXHLevel3 3 6 3 5 2" xfId="48865"/>
    <cellStyle name="SAPBEXHLevel3 3 6 3 6" xfId="48866"/>
    <cellStyle name="SAPBEXHLevel3 3 6 4" xfId="48867"/>
    <cellStyle name="SAPBEXHLevel3 3 6 4 2" xfId="48868"/>
    <cellStyle name="SAPBEXHLevel3 3 6 4 2 2" xfId="48869"/>
    <cellStyle name="SAPBEXHLevel3 3 6 4 3" xfId="48870"/>
    <cellStyle name="SAPBEXHLevel3 3 6 5" xfId="48871"/>
    <cellStyle name="SAPBEXHLevel3 3 6 5 2" xfId="48872"/>
    <cellStyle name="SAPBEXHLevel3 3 6 5 2 2" xfId="48873"/>
    <cellStyle name="SAPBEXHLevel3 3 6 5 3" xfId="48874"/>
    <cellStyle name="SAPBEXHLevel3 3 6 6" xfId="48875"/>
    <cellStyle name="SAPBEXHLevel3 3 6 6 2" xfId="48876"/>
    <cellStyle name="SAPBEXHLevel3 3 6 7" xfId="48877"/>
    <cellStyle name="SAPBEXHLevel3 3 6 7 2" xfId="48878"/>
    <cellStyle name="SAPBEXHLevel3 3 6 8" xfId="48879"/>
    <cellStyle name="SAPBEXHLevel3 3 6_Other Benefits Allocation %" xfId="48880"/>
    <cellStyle name="SAPBEXHLevel3 3 7" xfId="48881"/>
    <cellStyle name="SAPBEXHLevel3 3 8" xfId="48882"/>
    <cellStyle name="SAPBEXHLevel3 3 9" xfId="48883"/>
    <cellStyle name="SAPBEXHLevel3 3_401K Summary" xfId="48884"/>
    <cellStyle name="SAPBEXHLevel3 30" xfId="48885"/>
    <cellStyle name="SAPBEXHLevel3 30 2" xfId="48886"/>
    <cellStyle name="SAPBEXHLevel3 31" xfId="48887"/>
    <cellStyle name="SAPBEXHLevel3 31 2" xfId="48888"/>
    <cellStyle name="SAPBEXHLevel3 32" xfId="48889"/>
    <cellStyle name="SAPBEXHLevel3 32 2" xfId="48890"/>
    <cellStyle name="SAPBEXHLevel3 33" xfId="48891"/>
    <cellStyle name="SAPBEXHLevel3 34" xfId="48892"/>
    <cellStyle name="SAPBEXHLevel3 35" xfId="48893"/>
    <cellStyle name="SAPBEXHLevel3 36" xfId="48894"/>
    <cellStyle name="SAPBEXHLevel3 37" xfId="48895"/>
    <cellStyle name="SAPBEXHLevel3 38" xfId="48896"/>
    <cellStyle name="SAPBEXHLevel3 39" xfId="48897"/>
    <cellStyle name="SAPBEXHLevel3 4" xfId="48898"/>
    <cellStyle name="SAPBEXHLevel3 4 10" xfId="48899"/>
    <cellStyle name="SAPBEXHLevel3 4 10 2" xfId="48900"/>
    <cellStyle name="SAPBEXHLevel3 4 10 2 2" xfId="48901"/>
    <cellStyle name="SAPBEXHLevel3 4 10 3" xfId="48902"/>
    <cellStyle name="SAPBEXHLevel3 4 11" xfId="48903"/>
    <cellStyle name="SAPBEXHLevel3 4 11 2" xfId="48904"/>
    <cellStyle name="SAPBEXHLevel3 4 11 2 2" xfId="48905"/>
    <cellStyle name="SAPBEXHLevel3 4 11 3" xfId="48906"/>
    <cellStyle name="SAPBEXHLevel3 4 12" xfId="48907"/>
    <cellStyle name="SAPBEXHLevel3 4 12 2" xfId="48908"/>
    <cellStyle name="SAPBEXHLevel3 4 12 2 2" xfId="48909"/>
    <cellStyle name="SAPBEXHLevel3 4 12 3" xfId="48910"/>
    <cellStyle name="SAPBEXHLevel3 4 13" xfId="48911"/>
    <cellStyle name="SAPBEXHLevel3 4 14" xfId="63477"/>
    <cellStyle name="SAPBEXHLevel3 4 2" xfId="48912"/>
    <cellStyle name="SAPBEXHLevel3 4 2 2" xfId="48913"/>
    <cellStyle name="SAPBEXHLevel3 4 2 2 2" xfId="48914"/>
    <cellStyle name="SAPBEXHLevel3 4 2 2 2 2" xfId="48915"/>
    <cellStyle name="SAPBEXHLevel3 4 2 2 2 2 2" xfId="48916"/>
    <cellStyle name="SAPBEXHLevel3 4 2 2 2 2 2 2" xfId="48917"/>
    <cellStyle name="SAPBEXHLevel3 4 2 2 2 2 3" xfId="48918"/>
    <cellStyle name="SAPBEXHLevel3 4 2 2 2 3" xfId="48919"/>
    <cellStyle name="SAPBEXHLevel3 4 2 2 2 3 2" xfId="48920"/>
    <cellStyle name="SAPBEXHLevel3 4 2 2 2 3 2 2" xfId="48921"/>
    <cellStyle name="SAPBEXHLevel3 4 2 2 2 3 3" xfId="48922"/>
    <cellStyle name="SAPBEXHLevel3 4 2 2 2 4" xfId="48923"/>
    <cellStyle name="SAPBEXHLevel3 4 2 2 2 4 2" xfId="48924"/>
    <cellStyle name="SAPBEXHLevel3 4 2 2 2 5" xfId="48925"/>
    <cellStyle name="SAPBEXHLevel3 4 2 2 2 5 2" xfId="48926"/>
    <cellStyle name="SAPBEXHLevel3 4 2 2 2 6" xfId="48927"/>
    <cellStyle name="SAPBEXHLevel3 4 2 2 3" xfId="48928"/>
    <cellStyle name="SAPBEXHLevel3 4 2 2 3 2" xfId="48929"/>
    <cellStyle name="SAPBEXHLevel3 4 2 2 3 2 2" xfId="48930"/>
    <cellStyle name="SAPBEXHLevel3 4 2 2 3 2 2 2" xfId="48931"/>
    <cellStyle name="SAPBEXHLevel3 4 2 2 3 2 3" xfId="48932"/>
    <cellStyle name="SAPBEXHLevel3 4 2 2 3 3" xfId="48933"/>
    <cellStyle name="SAPBEXHLevel3 4 2 2 3 3 2" xfId="48934"/>
    <cellStyle name="SAPBEXHLevel3 4 2 2 3 3 2 2" xfId="48935"/>
    <cellStyle name="SAPBEXHLevel3 4 2 2 3 3 3" xfId="48936"/>
    <cellStyle name="SAPBEXHLevel3 4 2 2 3 4" xfId="48937"/>
    <cellStyle name="SAPBEXHLevel3 4 2 2 3 4 2" xfId="48938"/>
    <cellStyle name="SAPBEXHLevel3 4 2 2 3 5" xfId="48939"/>
    <cellStyle name="SAPBEXHLevel3 4 2 2 3 5 2" xfId="48940"/>
    <cellStyle name="SAPBEXHLevel3 4 2 2 3 6" xfId="48941"/>
    <cellStyle name="SAPBEXHLevel3 4 2 2 4" xfId="48942"/>
    <cellStyle name="SAPBEXHLevel3 4 2 2 4 2" xfId="48943"/>
    <cellStyle name="SAPBEXHLevel3 4 2 2 4 2 2" xfId="48944"/>
    <cellStyle name="SAPBEXHLevel3 4 2 2 4 3" xfId="48945"/>
    <cellStyle name="SAPBEXHLevel3 4 2 2 5" xfId="48946"/>
    <cellStyle name="SAPBEXHLevel3 4 2 2 5 2" xfId="48947"/>
    <cellStyle name="SAPBEXHLevel3 4 2 2 5 2 2" xfId="48948"/>
    <cellStyle name="SAPBEXHLevel3 4 2 2 5 3" xfId="48949"/>
    <cellStyle name="SAPBEXHLevel3 4 2 2 6" xfId="48950"/>
    <cellStyle name="SAPBEXHLevel3 4 2 2 6 2" xfId="48951"/>
    <cellStyle name="SAPBEXHLevel3 4 2 2 7" xfId="48952"/>
    <cellStyle name="SAPBEXHLevel3 4 2 2 7 2" xfId="48953"/>
    <cellStyle name="SAPBEXHLevel3 4 2 2 8" xfId="48954"/>
    <cellStyle name="SAPBEXHLevel3 4 2 2 9" xfId="63479"/>
    <cellStyle name="SAPBEXHLevel3 4 2 2_Other Benefits Allocation %" xfId="48955"/>
    <cellStyle name="SAPBEXHLevel3 4 2 3" xfId="48956"/>
    <cellStyle name="SAPBEXHLevel3 4 2 3 2" xfId="48957"/>
    <cellStyle name="SAPBEXHLevel3 4 2 3 2 2" xfId="48958"/>
    <cellStyle name="SAPBEXHLevel3 4 2 3 3" xfId="48959"/>
    <cellStyle name="SAPBEXHLevel3 4 2 4" xfId="48960"/>
    <cellStyle name="SAPBEXHLevel3 4 2 5" xfId="63478"/>
    <cellStyle name="SAPBEXHLevel3 4 2_Other Benefits Allocation %" xfId="48961"/>
    <cellStyle name="SAPBEXHLevel3 4 3" xfId="48962"/>
    <cellStyle name="SAPBEXHLevel3 4 3 2" xfId="48963"/>
    <cellStyle name="SAPBEXHLevel3 4 3 2 2" xfId="48964"/>
    <cellStyle name="SAPBEXHLevel3 4 3 2 2 2" xfId="48965"/>
    <cellStyle name="SAPBEXHLevel3 4 3 2 2 2 2" xfId="48966"/>
    <cellStyle name="SAPBEXHLevel3 4 3 2 2 2 2 2" xfId="48967"/>
    <cellStyle name="SAPBEXHLevel3 4 3 2 2 2 3" xfId="48968"/>
    <cellStyle name="SAPBEXHLevel3 4 3 2 2 3" xfId="48969"/>
    <cellStyle name="SAPBEXHLevel3 4 3 2 2 3 2" xfId="48970"/>
    <cellStyle name="SAPBEXHLevel3 4 3 2 2 3 2 2" xfId="48971"/>
    <cellStyle name="SAPBEXHLevel3 4 3 2 2 3 3" xfId="48972"/>
    <cellStyle name="SAPBEXHLevel3 4 3 2 2 4" xfId="48973"/>
    <cellStyle name="SAPBEXHLevel3 4 3 2 2 4 2" xfId="48974"/>
    <cellStyle name="SAPBEXHLevel3 4 3 2 2 5" xfId="48975"/>
    <cellStyle name="SAPBEXHLevel3 4 3 2 2 5 2" xfId="48976"/>
    <cellStyle name="SAPBEXHLevel3 4 3 2 2 6" xfId="48977"/>
    <cellStyle name="SAPBEXHLevel3 4 3 2 3" xfId="48978"/>
    <cellStyle name="SAPBEXHLevel3 4 3 2 3 2" xfId="48979"/>
    <cellStyle name="SAPBEXHLevel3 4 3 2 3 2 2" xfId="48980"/>
    <cellStyle name="SAPBEXHLevel3 4 3 2 3 2 2 2" xfId="48981"/>
    <cellStyle name="SAPBEXHLevel3 4 3 2 3 2 3" xfId="48982"/>
    <cellStyle name="SAPBEXHLevel3 4 3 2 3 3" xfId="48983"/>
    <cellStyle name="SAPBEXHLevel3 4 3 2 3 3 2" xfId="48984"/>
    <cellStyle name="SAPBEXHLevel3 4 3 2 3 3 2 2" xfId="48985"/>
    <cellStyle name="SAPBEXHLevel3 4 3 2 3 3 3" xfId="48986"/>
    <cellStyle name="SAPBEXHLevel3 4 3 2 3 4" xfId="48987"/>
    <cellStyle name="SAPBEXHLevel3 4 3 2 3 4 2" xfId="48988"/>
    <cellStyle name="SAPBEXHLevel3 4 3 2 3 5" xfId="48989"/>
    <cellStyle name="SAPBEXHLevel3 4 3 2 3 5 2" xfId="48990"/>
    <cellStyle name="SAPBEXHLevel3 4 3 2 3 6" xfId="48991"/>
    <cellStyle name="SAPBEXHLevel3 4 3 2 4" xfId="48992"/>
    <cellStyle name="SAPBEXHLevel3 4 3 2 4 2" xfId="48993"/>
    <cellStyle name="SAPBEXHLevel3 4 3 2 4 2 2" xfId="48994"/>
    <cellStyle name="SAPBEXHLevel3 4 3 2 4 3" xfId="48995"/>
    <cellStyle name="SAPBEXHLevel3 4 3 2 5" xfId="48996"/>
    <cellStyle name="SAPBEXHLevel3 4 3 2 5 2" xfId="48997"/>
    <cellStyle name="SAPBEXHLevel3 4 3 2 5 2 2" xfId="48998"/>
    <cellStyle name="SAPBEXHLevel3 4 3 2 5 3" xfId="48999"/>
    <cellStyle name="SAPBEXHLevel3 4 3 2 6" xfId="49000"/>
    <cellStyle name="SAPBEXHLevel3 4 3 2 6 2" xfId="49001"/>
    <cellStyle name="SAPBEXHLevel3 4 3 2 7" xfId="49002"/>
    <cellStyle name="SAPBEXHLevel3 4 3 2 7 2" xfId="49003"/>
    <cellStyle name="SAPBEXHLevel3 4 3 2 8" xfId="49004"/>
    <cellStyle name="SAPBEXHLevel3 4 3 2_Other Benefits Allocation %" xfId="49005"/>
    <cellStyle name="SAPBEXHLevel3 4 3 3" xfId="49006"/>
    <cellStyle name="SAPBEXHLevel3 4 3 3 2" xfId="49007"/>
    <cellStyle name="SAPBEXHLevel3 4 3 3 2 2" xfId="49008"/>
    <cellStyle name="SAPBEXHLevel3 4 3 3 3" xfId="49009"/>
    <cellStyle name="SAPBEXHLevel3 4 3 4" xfId="49010"/>
    <cellStyle name="SAPBEXHLevel3 4 3 5" xfId="63480"/>
    <cellStyle name="SAPBEXHLevel3 4 3_Other Benefits Allocation %" xfId="49011"/>
    <cellStyle name="SAPBEXHLevel3 4 4" xfId="49012"/>
    <cellStyle name="SAPBEXHLevel3 4 4 2" xfId="49013"/>
    <cellStyle name="SAPBEXHLevel3 4 4 3" xfId="49014"/>
    <cellStyle name="SAPBEXHLevel3 4 4_Other Benefits Allocation %" xfId="49015"/>
    <cellStyle name="SAPBEXHLevel3 4 5" xfId="49016"/>
    <cellStyle name="SAPBEXHLevel3 4 5 2" xfId="49017"/>
    <cellStyle name="SAPBEXHLevel3 4 5 2 2" xfId="49018"/>
    <cellStyle name="SAPBEXHLevel3 4 5 2 2 2" xfId="49019"/>
    <cellStyle name="SAPBEXHLevel3 4 5 2 2 2 2" xfId="49020"/>
    <cellStyle name="SAPBEXHLevel3 4 5 2 2 3" xfId="49021"/>
    <cellStyle name="SAPBEXHLevel3 4 5 2 3" xfId="49022"/>
    <cellStyle name="SAPBEXHLevel3 4 5 2 3 2" xfId="49023"/>
    <cellStyle name="SAPBEXHLevel3 4 5 2 3 2 2" xfId="49024"/>
    <cellStyle name="SAPBEXHLevel3 4 5 2 3 3" xfId="49025"/>
    <cellStyle name="SAPBEXHLevel3 4 5 2 4" xfId="49026"/>
    <cellStyle name="SAPBEXHLevel3 4 5 2 4 2" xfId="49027"/>
    <cellStyle name="SAPBEXHLevel3 4 5 2 5" xfId="49028"/>
    <cellStyle name="SAPBEXHLevel3 4 5 2 5 2" xfId="49029"/>
    <cellStyle name="SAPBEXHLevel3 4 5 2 6" xfId="49030"/>
    <cellStyle name="SAPBEXHLevel3 4 5 3" xfId="49031"/>
    <cellStyle name="SAPBEXHLevel3 4 5 3 2" xfId="49032"/>
    <cellStyle name="SAPBEXHLevel3 4 5 3 2 2" xfId="49033"/>
    <cellStyle name="SAPBEXHLevel3 4 5 3 2 2 2" xfId="49034"/>
    <cellStyle name="SAPBEXHLevel3 4 5 3 2 3" xfId="49035"/>
    <cellStyle name="SAPBEXHLevel3 4 5 3 3" xfId="49036"/>
    <cellStyle name="SAPBEXHLevel3 4 5 3 3 2" xfId="49037"/>
    <cellStyle name="SAPBEXHLevel3 4 5 3 3 2 2" xfId="49038"/>
    <cellStyle name="SAPBEXHLevel3 4 5 3 3 3" xfId="49039"/>
    <cellStyle name="SAPBEXHLevel3 4 5 3 4" xfId="49040"/>
    <cellStyle name="SAPBEXHLevel3 4 5 3 4 2" xfId="49041"/>
    <cellStyle name="SAPBEXHLevel3 4 5 3 5" xfId="49042"/>
    <cellStyle name="SAPBEXHLevel3 4 5 3 5 2" xfId="49043"/>
    <cellStyle name="SAPBEXHLevel3 4 5 3 6" xfId="49044"/>
    <cellStyle name="SAPBEXHLevel3 4 5 4" xfId="49045"/>
    <cellStyle name="SAPBEXHLevel3 4 5 4 2" xfId="49046"/>
    <cellStyle name="SAPBEXHLevel3 4 5 4 2 2" xfId="49047"/>
    <cellStyle name="SAPBEXHLevel3 4 5 4 3" xfId="49048"/>
    <cellStyle name="SAPBEXHLevel3 4 5 5" xfId="49049"/>
    <cellStyle name="SAPBEXHLevel3 4 5 5 2" xfId="49050"/>
    <cellStyle name="SAPBEXHLevel3 4 5 5 2 2" xfId="49051"/>
    <cellStyle name="SAPBEXHLevel3 4 5 5 3" xfId="49052"/>
    <cellStyle name="SAPBEXHLevel3 4 5 6" xfId="49053"/>
    <cellStyle name="SAPBEXHLevel3 4 5 6 2" xfId="49054"/>
    <cellStyle name="SAPBEXHLevel3 4 5 7" xfId="49055"/>
    <cellStyle name="SAPBEXHLevel3 4 5 7 2" xfId="49056"/>
    <cellStyle name="SAPBEXHLevel3 4 5 8" xfId="49057"/>
    <cellStyle name="SAPBEXHLevel3 4 5_Other Benefits Allocation %" xfId="49058"/>
    <cellStyle name="SAPBEXHLevel3 4 6" xfId="49059"/>
    <cellStyle name="SAPBEXHLevel3 4 6 2" xfId="49060"/>
    <cellStyle name="SAPBEXHLevel3 4 6 2 2" xfId="49061"/>
    <cellStyle name="SAPBEXHLevel3 4 6 3" xfId="49062"/>
    <cellStyle name="SAPBEXHLevel3 4 7" xfId="49063"/>
    <cellStyle name="SAPBEXHLevel3 4 7 2" xfId="49064"/>
    <cellStyle name="SAPBEXHLevel3 4 7 2 2" xfId="49065"/>
    <cellStyle name="SAPBEXHLevel3 4 7 3" xfId="49066"/>
    <cellStyle name="SAPBEXHLevel3 4 8" xfId="49067"/>
    <cellStyle name="SAPBEXHLevel3 4 8 2" xfId="49068"/>
    <cellStyle name="SAPBEXHLevel3 4 8 2 2" xfId="49069"/>
    <cellStyle name="SAPBEXHLevel3 4 8 3" xfId="49070"/>
    <cellStyle name="SAPBEXHLevel3 4 9" xfId="49071"/>
    <cellStyle name="SAPBEXHLevel3 4 9 2" xfId="49072"/>
    <cellStyle name="SAPBEXHLevel3 4 9 2 2" xfId="49073"/>
    <cellStyle name="SAPBEXHLevel3 4 9 3" xfId="49074"/>
    <cellStyle name="SAPBEXHLevel3 4_401K Summary" xfId="49075"/>
    <cellStyle name="SAPBEXHLevel3 40" xfId="49076"/>
    <cellStyle name="SAPBEXHLevel3 41" xfId="49077"/>
    <cellStyle name="SAPBEXHLevel3 42" xfId="49078"/>
    <cellStyle name="SAPBEXHLevel3 43" xfId="49079"/>
    <cellStyle name="SAPBEXHLevel3 44" xfId="49080"/>
    <cellStyle name="SAPBEXHLevel3 45" xfId="49081"/>
    <cellStyle name="SAPBEXHLevel3 46" xfId="49082"/>
    <cellStyle name="SAPBEXHLevel3 47" xfId="63465"/>
    <cellStyle name="SAPBEXHLevel3 5" xfId="49083"/>
    <cellStyle name="SAPBEXHLevel3 5 2" xfId="49084"/>
    <cellStyle name="SAPBEXHLevel3 5 2 2" xfId="49085"/>
    <cellStyle name="SAPBEXHLevel3 5 2 2 2" xfId="49086"/>
    <cellStyle name="SAPBEXHLevel3 5 2 2 2 2" xfId="49087"/>
    <cellStyle name="SAPBEXHLevel3 5 2 2 2 2 2" xfId="49088"/>
    <cellStyle name="SAPBEXHLevel3 5 2 2 2 2 2 2" xfId="49089"/>
    <cellStyle name="SAPBEXHLevel3 5 2 2 2 2 3" xfId="49090"/>
    <cellStyle name="SAPBEXHLevel3 5 2 2 2 3" xfId="49091"/>
    <cellStyle name="SAPBEXHLevel3 5 2 2 2 3 2" xfId="49092"/>
    <cellStyle name="SAPBEXHLevel3 5 2 2 2 3 2 2" xfId="49093"/>
    <cellStyle name="SAPBEXHLevel3 5 2 2 2 3 3" xfId="49094"/>
    <cellStyle name="SAPBEXHLevel3 5 2 2 2 4" xfId="49095"/>
    <cellStyle name="SAPBEXHLevel3 5 2 2 2 4 2" xfId="49096"/>
    <cellStyle name="SAPBEXHLevel3 5 2 2 2 5" xfId="49097"/>
    <cellStyle name="SAPBEXHLevel3 5 2 2 2 5 2" xfId="49098"/>
    <cellStyle name="SAPBEXHLevel3 5 2 2 2 6" xfId="49099"/>
    <cellStyle name="SAPBEXHLevel3 5 2 2 3" xfId="49100"/>
    <cellStyle name="SAPBEXHLevel3 5 2 2 3 2" xfId="49101"/>
    <cellStyle name="SAPBEXHLevel3 5 2 2 3 2 2" xfId="49102"/>
    <cellStyle name="SAPBEXHLevel3 5 2 2 3 2 2 2" xfId="49103"/>
    <cellStyle name="SAPBEXHLevel3 5 2 2 3 2 3" xfId="49104"/>
    <cellStyle name="SAPBEXHLevel3 5 2 2 3 3" xfId="49105"/>
    <cellStyle name="SAPBEXHLevel3 5 2 2 3 3 2" xfId="49106"/>
    <cellStyle name="SAPBEXHLevel3 5 2 2 3 3 2 2" xfId="49107"/>
    <cellStyle name="SAPBEXHLevel3 5 2 2 3 3 3" xfId="49108"/>
    <cellStyle name="SAPBEXHLevel3 5 2 2 3 4" xfId="49109"/>
    <cellStyle name="SAPBEXHLevel3 5 2 2 3 4 2" xfId="49110"/>
    <cellStyle name="SAPBEXHLevel3 5 2 2 3 5" xfId="49111"/>
    <cellStyle name="SAPBEXHLevel3 5 2 2 3 5 2" xfId="49112"/>
    <cellStyle name="SAPBEXHLevel3 5 2 2 3 6" xfId="49113"/>
    <cellStyle name="SAPBEXHLevel3 5 2 2 4" xfId="49114"/>
    <cellStyle name="SAPBEXHLevel3 5 2 2 4 2" xfId="49115"/>
    <cellStyle name="SAPBEXHLevel3 5 2 2 4 2 2" xfId="49116"/>
    <cellStyle name="SAPBEXHLevel3 5 2 2 4 3" xfId="49117"/>
    <cellStyle name="SAPBEXHLevel3 5 2 2 5" xfId="49118"/>
    <cellStyle name="SAPBEXHLevel3 5 2 2 5 2" xfId="49119"/>
    <cellStyle name="SAPBEXHLevel3 5 2 2 5 2 2" xfId="49120"/>
    <cellStyle name="SAPBEXHLevel3 5 2 2 5 3" xfId="49121"/>
    <cellStyle name="SAPBEXHLevel3 5 2 2 6" xfId="49122"/>
    <cellStyle name="SAPBEXHLevel3 5 2 2 6 2" xfId="49123"/>
    <cellStyle name="SAPBEXHLevel3 5 2 2 7" xfId="49124"/>
    <cellStyle name="SAPBEXHLevel3 5 2 2 7 2" xfId="49125"/>
    <cellStyle name="SAPBEXHLevel3 5 2 2 8" xfId="49126"/>
    <cellStyle name="SAPBEXHLevel3 5 2 2_Other Benefits Allocation %" xfId="49127"/>
    <cellStyle name="SAPBEXHLevel3 5 2 3" xfId="49128"/>
    <cellStyle name="SAPBEXHLevel3 5 2 3 2" xfId="49129"/>
    <cellStyle name="SAPBEXHLevel3 5 2 3 2 2" xfId="49130"/>
    <cellStyle name="SAPBEXHLevel3 5 2 3 3" xfId="49131"/>
    <cellStyle name="SAPBEXHLevel3 5 2 4" xfId="49132"/>
    <cellStyle name="SAPBEXHLevel3 5 2 5" xfId="63482"/>
    <cellStyle name="SAPBEXHLevel3 5 2_Other Benefits Allocation %" xfId="49133"/>
    <cellStyle name="SAPBEXHLevel3 5 3" xfId="49134"/>
    <cellStyle name="SAPBEXHLevel3 5 3 2" xfId="49135"/>
    <cellStyle name="SAPBEXHLevel3 5 3 2 2" xfId="49136"/>
    <cellStyle name="SAPBEXHLevel3 5 3 2 2 2" xfId="49137"/>
    <cellStyle name="SAPBEXHLevel3 5 3 2 2 2 2" xfId="49138"/>
    <cellStyle name="SAPBEXHLevel3 5 3 2 2 2 2 2" xfId="49139"/>
    <cellStyle name="SAPBEXHLevel3 5 3 2 2 2 3" xfId="49140"/>
    <cellStyle name="SAPBEXHLevel3 5 3 2 2 3" xfId="49141"/>
    <cellStyle name="SAPBEXHLevel3 5 3 2 2 3 2" xfId="49142"/>
    <cellStyle name="SAPBEXHLevel3 5 3 2 2 3 2 2" xfId="49143"/>
    <cellStyle name="SAPBEXHLevel3 5 3 2 2 3 3" xfId="49144"/>
    <cellStyle name="SAPBEXHLevel3 5 3 2 2 4" xfId="49145"/>
    <cellStyle name="SAPBEXHLevel3 5 3 2 2 4 2" xfId="49146"/>
    <cellStyle name="SAPBEXHLevel3 5 3 2 2 5" xfId="49147"/>
    <cellStyle name="SAPBEXHLevel3 5 3 2 2 5 2" xfId="49148"/>
    <cellStyle name="SAPBEXHLevel3 5 3 2 2 6" xfId="49149"/>
    <cellStyle name="SAPBEXHLevel3 5 3 2 3" xfId="49150"/>
    <cellStyle name="SAPBEXHLevel3 5 3 2 3 2" xfId="49151"/>
    <cellStyle name="SAPBEXHLevel3 5 3 2 3 2 2" xfId="49152"/>
    <cellStyle name="SAPBEXHLevel3 5 3 2 3 2 2 2" xfId="49153"/>
    <cellStyle name="SAPBEXHLevel3 5 3 2 3 2 3" xfId="49154"/>
    <cellStyle name="SAPBEXHLevel3 5 3 2 3 3" xfId="49155"/>
    <cellStyle name="SAPBEXHLevel3 5 3 2 3 3 2" xfId="49156"/>
    <cellStyle name="SAPBEXHLevel3 5 3 2 3 3 2 2" xfId="49157"/>
    <cellStyle name="SAPBEXHLevel3 5 3 2 3 3 3" xfId="49158"/>
    <cellStyle name="SAPBEXHLevel3 5 3 2 3 4" xfId="49159"/>
    <cellStyle name="SAPBEXHLevel3 5 3 2 3 4 2" xfId="49160"/>
    <cellStyle name="SAPBEXHLevel3 5 3 2 3 5" xfId="49161"/>
    <cellStyle name="SAPBEXHLevel3 5 3 2 3 5 2" xfId="49162"/>
    <cellStyle name="SAPBEXHLevel3 5 3 2 3 6" xfId="49163"/>
    <cellStyle name="SAPBEXHLevel3 5 3 2 4" xfId="49164"/>
    <cellStyle name="SAPBEXHLevel3 5 3 2 4 2" xfId="49165"/>
    <cellStyle name="SAPBEXHLevel3 5 3 2 4 2 2" xfId="49166"/>
    <cellStyle name="SAPBEXHLevel3 5 3 2 4 3" xfId="49167"/>
    <cellStyle name="SAPBEXHLevel3 5 3 2 5" xfId="49168"/>
    <cellStyle name="SAPBEXHLevel3 5 3 2 5 2" xfId="49169"/>
    <cellStyle name="SAPBEXHLevel3 5 3 2 5 2 2" xfId="49170"/>
    <cellStyle name="SAPBEXHLevel3 5 3 2 5 3" xfId="49171"/>
    <cellStyle name="SAPBEXHLevel3 5 3 2 6" xfId="49172"/>
    <cellStyle name="SAPBEXHLevel3 5 3 2 6 2" xfId="49173"/>
    <cellStyle name="SAPBEXHLevel3 5 3 2 7" xfId="49174"/>
    <cellStyle name="SAPBEXHLevel3 5 3 2 7 2" xfId="49175"/>
    <cellStyle name="SAPBEXHLevel3 5 3 2 8" xfId="49176"/>
    <cellStyle name="SAPBEXHLevel3 5 3 2_Other Benefits Allocation %" xfId="49177"/>
    <cellStyle name="SAPBEXHLevel3 5 3 3" xfId="49178"/>
    <cellStyle name="SAPBEXHLevel3 5 3 3 2" xfId="49179"/>
    <cellStyle name="SAPBEXHLevel3 5 3 3 2 2" xfId="49180"/>
    <cellStyle name="SAPBEXHLevel3 5 3 3 3" xfId="49181"/>
    <cellStyle name="SAPBEXHLevel3 5 3 4" xfId="49182"/>
    <cellStyle name="SAPBEXHLevel3 5 3 5" xfId="63483"/>
    <cellStyle name="SAPBEXHLevel3 5 3_Other Benefits Allocation %" xfId="49183"/>
    <cellStyle name="SAPBEXHLevel3 5 4" xfId="49184"/>
    <cellStyle name="SAPBEXHLevel3 5 4 2" xfId="49185"/>
    <cellStyle name="SAPBEXHLevel3 5 4 2 2" xfId="49186"/>
    <cellStyle name="SAPBEXHLevel3 5 4 2 2 2" xfId="49187"/>
    <cellStyle name="SAPBEXHLevel3 5 4 2 2 2 2" xfId="49188"/>
    <cellStyle name="SAPBEXHLevel3 5 4 2 2 3" xfId="49189"/>
    <cellStyle name="SAPBEXHLevel3 5 4 2 3" xfId="49190"/>
    <cellStyle name="SAPBEXHLevel3 5 4 2 3 2" xfId="49191"/>
    <cellStyle name="SAPBEXHLevel3 5 4 2 3 2 2" xfId="49192"/>
    <cellStyle name="SAPBEXHLevel3 5 4 2 3 3" xfId="49193"/>
    <cellStyle name="SAPBEXHLevel3 5 4 2 4" xfId="49194"/>
    <cellStyle name="SAPBEXHLevel3 5 4 2 4 2" xfId="49195"/>
    <cellStyle name="SAPBEXHLevel3 5 4 2 5" xfId="49196"/>
    <cellStyle name="SAPBEXHLevel3 5 4 2 5 2" xfId="49197"/>
    <cellStyle name="SAPBEXHLevel3 5 4 2 6" xfId="49198"/>
    <cellStyle name="SAPBEXHLevel3 5 4 3" xfId="49199"/>
    <cellStyle name="SAPBEXHLevel3 5 4 3 2" xfId="49200"/>
    <cellStyle name="SAPBEXHLevel3 5 4 3 2 2" xfId="49201"/>
    <cellStyle name="SAPBEXHLevel3 5 4 3 2 2 2" xfId="49202"/>
    <cellStyle name="SAPBEXHLevel3 5 4 3 2 3" xfId="49203"/>
    <cellStyle name="SAPBEXHLevel3 5 4 3 3" xfId="49204"/>
    <cellStyle name="SAPBEXHLevel3 5 4 3 3 2" xfId="49205"/>
    <cellStyle name="SAPBEXHLevel3 5 4 3 3 2 2" xfId="49206"/>
    <cellStyle name="SAPBEXHLevel3 5 4 3 3 3" xfId="49207"/>
    <cellStyle name="SAPBEXHLevel3 5 4 3 4" xfId="49208"/>
    <cellStyle name="SAPBEXHLevel3 5 4 3 4 2" xfId="49209"/>
    <cellStyle name="SAPBEXHLevel3 5 4 3 5" xfId="49210"/>
    <cellStyle name="SAPBEXHLevel3 5 4 3 5 2" xfId="49211"/>
    <cellStyle name="SAPBEXHLevel3 5 4 3 6" xfId="49212"/>
    <cellStyle name="SAPBEXHLevel3 5 4 4" xfId="49213"/>
    <cellStyle name="SAPBEXHLevel3 5 4 4 2" xfId="49214"/>
    <cellStyle name="SAPBEXHLevel3 5 4 4 2 2" xfId="49215"/>
    <cellStyle name="SAPBEXHLevel3 5 4 4 3" xfId="49216"/>
    <cellStyle name="SAPBEXHLevel3 5 4 5" xfId="49217"/>
    <cellStyle name="SAPBEXHLevel3 5 4 5 2" xfId="49218"/>
    <cellStyle name="SAPBEXHLevel3 5 4 5 2 2" xfId="49219"/>
    <cellStyle name="SAPBEXHLevel3 5 4 5 3" xfId="49220"/>
    <cellStyle name="SAPBEXHLevel3 5 4 6" xfId="49221"/>
    <cellStyle name="SAPBEXHLevel3 5 4 6 2" xfId="49222"/>
    <cellStyle name="SAPBEXHLevel3 5 4 7" xfId="49223"/>
    <cellStyle name="SAPBEXHLevel3 5 4 7 2" xfId="49224"/>
    <cellStyle name="SAPBEXHLevel3 5 4 8" xfId="49225"/>
    <cellStyle name="SAPBEXHLevel3 5 4_Other Benefits Allocation %" xfId="49226"/>
    <cellStyle name="SAPBEXHLevel3 5 5" xfId="49227"/>
    <cellStyle name="SAPBEXHLevel3 5 5 2" xfId="49228"/>
    <cellStyle name="SAPBEXHLevel3 5 5 2 2" xfId="49229"/>
    <cellStyle name="SAPBEXHLevel3 5 5 3" xfId="49230"/>
    <cellStyle name="SAPBEXHLevel3 5 6" xfId="49231"/>
    <cellStyle name="SAPBEXHLevel3 5 7" xfId="63481"/>
    <cellStyle name="SAPBEXHLevel3 5_401K Summary" xfId="49232"/>
    <cellStyle name="SAPBEXHLevel3 6" xfId="49233"/>
    <cellStyle name="SAPBEXHLevel3 6 2" xfId="49234"/>
    <cellStyle name="SAPBEXHLevel3 6 2 2" xfId="49235"/>
    <cellStyle name="SAPBEXHLevel3 6 2 2 2" xfId="49236"/>
    <cellStyle name="SAPBEXHLevel3 6 2 2 2 2" xfId="49237"/>
    <cellStyle name="SAPBEXHLevel3 6 2 2 2 2 2" xfId="49238"/>
    <cellStyle name="SAPBEXHLevel3 6 2 2 2 2 2 2" xfId="49239"/>
    <cellStyle name="SAPBEXHLevel3 6 2 2 2 2 3" xfId="49240"/>
    <cellStyle name="SAPBEXHLevel3 6 2 2 2 3" xfId="49241"/>
    <cellStyle name="SAPBEXHLevel3 6 2 2 2 3 2" xfId="49242"/>
    <cellStyle name="SAPBEXHLevel3 6 2 2 2 3 2 2" xfId="49243"/>
    <cellStyle name="SAPBEXHLevel3 6 2 2 2 3 3" xfId="49244"/>
    <cellStyle name="SAPBEXHLevel3 6 2 2 2 4" xfId="49245"/>
    <cellStyle name="SAPBEXHLevel3 6 2 2 2 4 2" xfId="49246"/>
    <cellStyle name="SAPBEXHLevel3 6 2 2 2 5" xfId="49247"/>
    <cellStyle name="SAPBEXHLevel3 6 2 2 2 5 2" xfId="49248"/>
    <cellStyle name="SAPBEXHLevel3 6 2 2 2 6" xfId="49249"/>
    <cellStyle name="SAPBEXHLevel3 6 2 2 3" xfId="49250"/>
    <cellStyle name="SAPBEXHLevel3 6 2 2 3 2" xfId="49251"/>
    <cellStyle name="SAPBEXHLevel3 6 2 2 3 2 2" xfId="49252"/>
    <cellStyle name="SAPBEXHLevel3 6 2 2 3 2 2 2" xfId="49253"/>
    <cellStyle name="SAPBEXHLevel3 6 2 2 3 2 3" xfId="49254"/>
    <cellStyle name="SAPBEXHLevel3 6 2 2 3 3" xfId="49255"/>
    <cellStyle name="SAPBEXHLevel3 6 2 2 3 3 2" xfId="49256"/>
    <cellStyle name="SAPBEXHLevel3 6 2 2 3 3 2 2" xfId="49257"/>
    <cellStyle name="SAPBEXHLevel3 6 2 2 3 3 3" xfId="49258"/>
    <cellStyle name="SAPBEXHLevel3 6 2 2 3 4" xfId="49259"/>
    <cellStyle name="SAPBEXHLevel3 6 2 2 3 4 2" xfId="49260"/>
    <cellStyle name="SAPBEXHLevel3 6 2 2 3 5" xfId="49261"/>
    <cellStyle name="SAPBEXHLevel3 6 2 2 3 5 2" xfId="49262"/>
    <cellStyle name="SAPBEXHLevel3 6 2 2 3 6" xfId="49263"/>
    <cellStyle name="SAPBEXHLevel3 6 2 2 4" xfId="49264"/>
    <cellStyle name="SAPBEXHLevel3 6 2 2 4 2" xfId="49265"/>
    <cellStyle name="SAPBEXHLevel3 6 2 2 4 2 2" xfId="49266"/>
    <cellStyle name="SAPBEXHLevel3 6 2 2 4 3" xfId="49267"/>
    <cellStyle name="SAPBEXHLevel3 6 2 2 5" xfId="49268"/>
    <cellStyle name="SAPBEXHLevel3 6 2 2 5 2" xfId="49269"/>
    <cellStyle name="SAPBEXHLevel3 6 2 2 5 2 2" xfId="49270"/>
    <cellStyle name="SAPBEXHLevel3 6 2 2 5 3" xfId="49271"/>
    <cellStyle name="SAPBEXHLevel3 6 2 2 6" xfId="49272"/>
    <cellStyle name="SAPBEXHLevel3 6 2 2 6 2" xfId="49273"/>
    <cellStyle name="SAPBEXHLevel3 6 2 2 7" xfId="49274"/>
    <cellStyle name="SAPBEXHLevel3 6 2 2 7 2" xfId="49275"/>
    <cellStyle name="SAPBEXHLevel3 6 2 2 8" xfId="49276"/>
    <cellStyle name="SAPBEXHLevel3 6 2 2_Other Benefits Allocation %" xfId="49277"/>
    <cellStyle name="SAPBEXHLevel3 6 2 3" xfId="49278"/>
    <cellStyle name="SAPBEXHLevel3 6 2 3 2" xfId="49279"/>
    <cellStyle name="SAPBEXHLevel3 6 2 3 2 2" xfId="49280"/>
    <cellStyle name="SAPBEXHLevel3 6 2 3 3" xfId="49281"/>
    <cellStyle name="SAPBEXHLevel3 6 2 4" xfId="49282"/>
    <cellStyle name="SAPBEXHLevel3 6 2_Other Benefits Allocation %" xfId="49283"/>
    <cellStyle name="SAPBEXHLevel3 6 3" xfId="49284"/>
    <cellStyle name="SAPBEXHLevel3 6 3 2" xfId="49285"/>
    <cellStyle name="SAPBEXHLevel3 6 3 2 2" xfId="49286"/>
    <cellStyle name="SAPBEXHLevel3 6 3 2 2 2" xfId="49287"/>
    <cellStyle name="SAPBEXHLevel3 6 3 2 2 2 2" xfId="49288"/>
    <cellStyle name="SAPBEXHLevel3 6 3 2 2 2 2 2" xfId="49289"/>
    <cellStyle name="SAPBEXHLevel3 6 3 2 2 2 3" xfId="49290"/>
    <cellStyle name="SAPBEXHLevel3 6 3 2 2 3" xfId="49291"/>
    <cellStyle name="SAPBEXHLevel3 6 3 2 2 3 2" xfId="49292"/>
    <cellStyle name="SAPBEXHLevel3 6 3 2 2 3 2 2" xfId="49293"/>
    <cellStyle name="SAPBEXHLevel3 6 3 2 2 3 3" xfId="49294"/>
    <cellStyle name="SAPBEXHLevel3 6 3 2 2 4" xfId="49295"/>
    <cellStyle name="SAPBEXHLevel3 6 3 2 2 4 2" xfId="49296"/>
    <cellStyle name="SAPBEXHLevel3 6 3 2 2 5" xfId="49297"/>
    <cellStyle name="SAPBEXHLevel3 6 3 2 2 5 2" xfId="49298"/>
    <cellStyle name="SAPBEXHLevel3 6 3 2 2 6" xfId="49299"/>
    <cellStyle name="SAPBEXHLevel3 6 3 2 3" xfId="49300"/>
    <cellStyle name="SAPBEXHLevel3 6 3 2 3 2" xfId="49301"/>
    <cellStyle name="SAPBEXHLevel3 6 3 2 3 2 2" xfId="49302"/>
    <cellStyle name="SAPBEXHLevel3 6 3 2 3 2 2 2" xfId="49303"/>
    <cellStyle name="SAPBEXHLevel3 6 3 2 3 2 3" xfId="49304"/>
    <cellStyle name="SAPBEXHLevel3 6 3 2 3 3" xfId="49305"/>
    <cellStyle name="SAPBEXHLevel3 6 3 2 3 3 2" xfId="49306"/>
    <cellStyle name="SAPBEXHLevel3 6 3 2 3 3 2 2" xfId="49307"/>
    <cellStyle name="SAPBEXHLevel3 6 3 2 3 3 3" xfId="49308"/>
    <cellStyle name="SAPBEXHLevel3 6 3 2 3 4" xfId="49309"/>
    <cellStyle name="SAPBEXHLevel3 6 3 2 3 4 2" xfId="49310"/>
    <cellStyle name="SAPBEXHLevel3 6 3 2 3 5" xfId="49311"/>
    <cellStyle name="SAPBEXHLevel3 6 3 2 3 5 2" xfId="49312"/>
    <cellStyle name="SAPBEXHLevel3 6 3 2 3 6" xfId="49313"/>
    <cellStyle name="SAPBEXHLevel3 6 3 2 4" xfId="49314"/>
    <cellStyle name="SAPBEXHLevel3 6 3 2 4 2" xfId="49315"/>
    <cellStyle name="SAPBEXHLevel3 6 3 2 4 2 2" xfId="49316"/>
    <cellStyle name="SAPBEXHLevel3 6 3 2 4 3" xfId="49317"/>
    <cellStyle name="SAPBEXHLevel3 6 3 2 5" xfId="49318"/>
    <cellStyle name="SAPBEXHLevel3 6 3 2 5 2" xfId="49319"/>
    <cellStyle name="SAPBEXHLevel3 6 3 2 5 2 2" xfId="49320"/>
    <cellStyle name="SAPBEXHLevel3 6 3 2 5 3" xfId="49321"/>
    <cellStyle name="SAPBEXHLevel3 6 3 2 6" xfId="49322"/>
    <cellStyle name="SAPBEXHLevel3 6 3 2 6 2" xfId="49323"/>
    <cellStyle name="SAPBEXHLevel3 6 3 2 7" xfId="49324"/>
    <cellStyle name="SAPBEXHLevel3 6 3 2 7 2" xfId="49325"/>
    <cellStyle name="SAPBEXHLevel3 6 3 2 8" xfId="49326"/>
    <cellStyle name="SAPBEXHLevel3 6 3 2_Other Benefits Allocation %" xfId="49327"/>
    <cellStyle name="SAPBEXHLevel3 6 3 3" xfId="49328"/>
    <cellStyle name="SAPBEXHLevel3 6 3 3 2" xfId="49329"/>
    <cellStyle name="SAPBEXHLevel3 6 3 3 2 2" xfId="49330"/>
    <cellStyle name="SAPBEXHLevel3 6 3 3 3" xfId="49331"/>
    <cellStyle name="SAPBEXHLevel3 6 3 4" xfId="49332"/>
    <cellStyle name="SAPBEXHLevel3 6 3_Other Benefits Allocation %" xfId="49333"/>
    <cellStyle name="SAPBEXHLevel3 6 4" xfId="49334"/>
    <cellStyle name="SAPBEXHLevel3 6 4 2" xfId="49335"/>
    <cellStyle name="SAPBEXHLevel3 6 4 2 2" xfId="49336"/>
    <cellStyle name="SAPBEXHLevel3 6 4 2 2 2" xfId="49337"/>
    <cellStyle name="SAPBEXHLevel3 6 4 2 2 2 2" xfId="49338"/>
    <cellStyle name="SAPBEXHLevel3 6 4 2 2 3" xfId="49339"/>
    <cellStyle name="SAPBEXHLevel3 6 4 2 3" xfId="49340"/>
    <cellStyle name="SAPBEXHLevel3 6 4 2 3 2" xfId="49341"/>
    <cellStyle name="SAPBEXHLevel3 6 4 2 3 2 2" xfId="49342"/>
    <cellStyle name="SAPBEXHLevel3 6 4 2 3 3" xfId="49343"/>
    <cellStyle name="SAPBEXHLevel3 6 4 2 4" xfId="49344"/>
    <cellStyle name="SAPBEXHLevel3 6 4 2 4 2" xfId="49345"/>
    <cellStyle name="SAPBEXHLevel3 6 4 2 5" xfId="49346"/>
    <cellStyle name="SAPBEXHLevel3 6 4 2 5 2" xfId="49347"/>
    <cellStyle name="SAPBEXHLevel3 6 4 2 6" xfId="49348"/>
    <cellStyle name="SAPBEXHLevel3 6 4 3" xfId="49349"/>
    <cellStyle name="SAPBEXHLevel3 6 4 3 2" xfId="49350"/>
    <cellStyle name="SAPBEXHLevel3 6 4 3 2 2" xfId="49351"/>
    <cellStyle name="SAPBEXHLevel3 6 4 3 2 2 2" xfId="49352"/>
    <cellStyle name="SAPBEXHLevel3 6 4 3 2 3" xfId="49353"/>
    <cellStyle name="SAPBEXHLevel3 6 4 3 3" xfId="49354"/>
    <cellStyle name="SAPBEXHLevel3 6 4 3 3 2" xfId="49355"/>
    <cellStyle name="SAPBEXHLevel3 6 4 3 3 2 2" xfId="49356"/>
    <cellStyle name="SAPBEXHLevel3 6 4 3 3 3" xfId="49357"/>
    <cellStyle name="SAPBEXHLevel3 6 4 3 4" xfId="49358"/>
    <cellStyle name="SAPBEXHLevel3 6 4 3 4 2" xfId="49359"/>
    <cellStyle name="SAPBEXHLevel3 6 4 3 5" xfId="49360"/>
    <cellStyle name="SAPBEXHLevel3 6 4 3 5 2" xfId="49361"/>
    <cellStyle name="SAPBEXHLevel3 6 4 3 6" xfId="49362"/>
    <cellStyle name="SAPBEXHLevel3 6 4 4" xfId="49363"/>
    <cellStyle name="SAPBEXHLevel3 6 4 4 2" xfId="49364"/>
    <cellStyle name="SAPBEXHLevel3 6 4 4 2 2" xfId="49365"/>
    <cellStyle name="SAPBEXHLevel3 6 4 4 3" xfId="49366"/>
    <cellStyle name="SAPBEXHLevel3 6 4 5" xfId="49367"/>
    <cellStyle name="SAPBEXHLevel3 6 4 5 2" xfId="49368"/>
    <cellStyle name="SAPBEXHLevel3 6 4 5 2 2" xfId="49369"/>
    <cellStyle name="SAPBEXHLevel3 6 4 5 3" xfId="49370"/>
    <cellStyle name="SAPBEXHLevel3 6 4 6" xfId="49371"/>
    <cellStyle name="SAPBEXHLevel3 6 4 6 2" xfId="49372"/>
    <cellStyle name="SAPBEXHLevel3 6 4 7" xfId="49373"/>
    <cellStyle name="SAPBEXHLevel3 6 4 7 2" xfId="49374"/>
    <cellStyle name="SAPBEXHLevel3 6 4 8" xfId="49375"/>
    <cellStyle name="SAPBEXHLevel3 6 4_Other Benefits Allocation %" xfId="49376"/>
    <cellStyle name="SAPBEXHLevel3 6 5" xfId="49377"/>
    <cellStyle name="SAPBEXHLevel3 6 5 2" xfId="49378"/>
    <cellStyle name="SAPBEXHLevel3 6 5 2 2" xfId="49379"/>
    <cellStyle name="SAPBEXHLevel3 6 5 3" xfId="49380"/>
    <cellStyle name="SAPBEXHLevel3 6 6" xfId="49381"/>
    <cellStyle name="SAPBEXHLevel3 6 7" xfId="63484"/>
    <cellStyle name="SAPBEXHLevel3 6_401K Summary" xfId="49382"/>
    <cellStyle name="SAPBEXHLevel3 7" xfId="49383"/>
    <cellStyle name="SAPBEXHLevel3 7 2" xfId="49384"/>
    <cellStyle name="SAPBEXHLevel3 7 2 2" xfId="49385"/>
    <cellStyle name="SAPBEXHLevel3 7 2 2 2" xfId="49386"/>
    <cellStyle name="SAPBEXHLevel3 7 2 2 2 2" xfId="49387"/>
    <cellStyle name="SAPBEXHLevel3 7 2 2 2 2 2" xfId="49388"/>
    <cellStyle name="SAPBEXHLevel3 7 2 2 2 3" xfId="49389"/>
    <cellStyle name="SAPBEXHLevel3 7 2 2 3" xfId="49390"/>
    <cellStyle name="SAPBEXHLevel3 7 2 2 3 2" xfId="49391"/>
    <cellStyle name="SAPBEXHLevel3 7 2 2 3 2 2" xfId="49392"/>
    <cellStyle name="SAPBEXHLevel3 7 2 2 3 3" xfId="49393"/>
    <cellStyle name="SAPBEXHLevel3 7 2 2 4" xfId="49394"/>
    <cellStyle name="SAPBEXHLevel3 7 2 2 4 2" xfId="49395"/>
    <cellStyle name="SAPBEXHLevel3 7 2 2 5" xfId="49396"/>
    <cellStyle name="SAPBEXHLevel3 7 2 2 5 2" xfId="49397"/>
    <cellStyle name="SAPBEXHLevel3 7 2 2 6" xfId="49398"/>
    <cellStyle name="SAPBEXHLevel3 7 2 3" xfId="49399"/>
    <cellStyle name="SAPBEXHLevel3 7 2 3 2" xfId="49400"/>
    <cellStyle name="SAPBEXHLevel3 7 2 3 2 2" xfId="49401"/>
    <cellStyle name="SAPBEXHLevel3 7 2 3 2 2 2" xfId="49402"/>
    <cellStyle name="SAPBEXHLevel3 7 2 3 2 3" xfId="49403"/>
    <cellStyle name="SAPBEXHLevel3 7 2 3 3" xfId="49404"/>
    <cellStyle name="SAPBEXHLevel3 7 2 3 3 2" xfId="49405"/>
    <cellStyle name="SAPBEXHLevel3 7 2 3 3 2 2" xfId="49406"/>
    <cellStyle name="SAPBEXHLevel3 7 2 3 3 3" xfId="49407"/>
    <cellStyle name="SAPBEXHLevel3 7 2 3 4" xfId="49408"/>
    <cellStyle name="SAPBEXHLevel3 7 2 3 4 2" xfId="49409"/>
    <cellStyle name="SAPBEXHLevel3 7 2 3 5" xfId="49410"/>
    <cellStyle name="SAPBEXHLevel3 7 2 3 5 2" xfId="49411"/>
    <cellStyle name="SAPBEXHLevel3 7 2 3 6" xfId="49412"/>
    <cellStyle name="SAPBEXHLevel3 7 2 4" xfId="49413"/>
    <cellStyle name="SAPBEXHLevel3 7 2 4 2" xfId="49414"/>
    <cellStyle name="SAPBEXHLevel3 7 2 4 2 2" xfId="49415"/>
    <cellStyle name="SAPBEXHLevel3 7 2 4 2 2 2" xfId="49416"/>
    <cellStyle name="SAPBEXHLevel3 7 2 4 2 3" xfId="49417"/>
    <cellStyle name="SAPBEXHLevel3 7 2 4 3" xfId="49418"/>
    <cellStyle name="SAPBEXHLevel3 7 2 4 3 2" xfId="49419"/>
    <cellStyle name="SAPBEXHLevel3 7 2 4 3 2 2" xfId="49420"/>
    <cellStyle name="SAPBEXHLevel3 7 2 4 3 3" xfId="49421"/>
    <cellStyle name="SAPBEXHLevel3 7 2 4 4" xfId="49422"/>
    <cellStyle name="SAPBEXHLevel3 7 2 4 4 2" xfId="49423"/>
    <cellStyle name="SAPBEXHLevel3 7 2 4 5" xfId="49424"/>
    <cellStyle name="SAPBEXHLevel3 7 2 4 5 2" xfId="49425"/>
    <cellStyle name="SAPBEXHLevel3 7 2 4 6" xfId="49426"/>
    <cellStyle name="SAPBEXHLevel3 7 2 5" xfId="49427"/>
    <cellStyle name="SAPBEXHLevel3 7 2 5 2" xfId="49428"/>
    <cellStyle name="SAPBEXHLevel3 7 2 5 2 2" xfId="49429"/>
    <cellStyle name="SAPBEXHLevel3 7 2 5 3" xfId="49430"/>
    <cellStyle name="SAPBEXHLevel3 7 2 6" xfId="49431"/>
    <cellStyle name="SAPBEXHLevel3 7 2_Other Benefits Allocation %" xfId="49432"/>
    <cellStyle name="SAPBEXHLevel3 7 3" xfId="49433"/>
    <cellStyle name="SAPBEXHLevel3 7 3 2" xfId="49434"/>
    <cellStyle name="SAPBEXHLevel3 7 3 2 2" xfId="49435"/>
    <cellStyle name="SAPBEXHLevel3 7 3 2 2 2" xfId="49436"/>
    <cellStyle name="SAPBEXHLevel3 7 3 2 2 2 2" xfId="49437"/>
    <cellStyle name="SAPBEXHLevel3 7 3 2 2 3" xfId="49438"/>
    <cellStyle name="SAPBEXHLevel3 7 3 2 3" xfId="49439"/>
    <cellStyle name="SAPBEXHLevel3 7 3 2 3 2" xfId="49440"/>
    <cellStyle name="SAPBEXHLevel3 7 3 2 3 2 2" xfId="49441"/>
    <cellStyle name="SAPBEXHLevel3 7 3 2 3 3" xfId="49442"/>
    <cellStyle name="SAPBEXHLevel3 7 3 2 4" xfId="49443"/>
    <cellStyle name="SAPBEXHLevel3 7 3 2 4 2" xfId="49444"/>
    <cellStyle name="SAPBEXHLevel3 7 3 2 5" xfId="49445"/>
    <cellStyle name="SAPBEXHLevel3 7 3 2 5 2" xfId="49446"/>
    <cellStyle name="SAPBEXHLevel3 7 3 2 6" xfId="49447"/>
    <cellStyle name="SAPBEXHLevel3 7 3 3" xfId="49448"/>
    <cellStyle name="SAPBEXHLevel3 7 3 3 2" xfId="49449"/>
    <cellStyle name="SAPBEXHLevel3 7 3 3 2 2" xfId="49450"/>
    <cellStyle name="SAPBEXHLevel3 7 3 3 2 2 2" xfId="49451"/>
    <cellStyle name="SAPBEXHLevel3 7 3 3 2 3" xfId="49452"/>
    <cellStyle name="SAPBEXHLevel3 7 3 3 3" xfId="49453"/>
    <cellStyle name="SAPBEXHLevel3 7 3 3 3 2" xfId="49454"/>
    <cellStyle name="SAPBEXHLevel3 7 3 3 3 2 2" xfId="49455"/>
    <cellStyle name="SAPBEXHLevel3 7 3 3 3 3" xfId="49456"/>
    <cellStyle name="SAPBEXHLevel3 7 3 3 4" xfId="49457"/>
    <cellStyle name="SAPBEXHLevel3 7 3 3 4 2" xfId="49458"/>
    <cellStyle name="SAPBEXHLevel3 7 3 3 5" xfId="49459"/>
    <cellStyle name="SAPBEXHLevel3 7 3 3 5 2" xfId="49460"/>
    <cellStyle name="SAPBEXHLevel3 7 3 3 6" xfId="49461"/>
    <cellStyle name="SAPBEXHLevel3 7 3 4" xfId="49462"/>
    <cellStyle name="SAPBEXHLevel3 7 3 4 2" xfId="49463"/>
    <cellStyle name="SAPBEXHLevel3 7 3 4 2 2" xfId="49464"/>
    <cellStyle name="SAPBEXHLevel3 7 3 4 3" xfId="49465"/>
    <cellStyle name="SAPBEXHLevel3 7 3 5" xfId="49466"/>
    <cellStyle name="SAPBEXHLevel3 7 3 5 2" xfId="49467"/>
    <cellStyle name="SAPBEXHLevel3 7 3 5 2 2" xfId="49468"/>
    <cellStyle name="SAPBEXHLevel3 7 3 5 3" xfId="49469"/>
    <cellStyle name="SAPBEXHLevel3 7 3 6" xfId="49470"/>
    <cellStyle name="SAPBEXHLevel3 7 3 6 2" xfId="49471"/>
    <cellStyle name="SAPBEXHLevel3 7 3 7" xfId="49472"/>
    <cellStyle name="SAPBEXHLevel3 7 3 7 2" xfId="49473"/>
    <cellStyle name="SAPBEXHLevel3 7 3 8" xfId="49474"/>
    <cellStyle name="SAPBEXHLevel3 7 3_Other Benefits Allocation %" xfId="49475"/>
    <cellStyle name="SAPBEXHLevel3 7 4" xfId="49476"/>
    <cellStyle name="SAPBEXHLevel3 7 4 2" xfId="49477"/>
    <cellStyle name="SAPBEXHLevel3 7 4 2 2" xfId="49478"/>
    <cellStyle name="SAPBEXHLevel3 7 4 3" xfId="49479"/>
    <cellStyle name="SAPBEXHLevel3 7 5" xfId="49480"/>
    <cellStyle name="SAPBEXHLevel3 7_401K Summary" xfId="49481"/>
    <cellStyle name="SAPBEXHLevel3 8" xfId="49482"/>
    <cellStyle name="SAPBEXHLevel3 8 2" xfId="49483"/>
    <cellStyle name="SAPBEXHLevel3 8 2 2" xfId="49484"/>
    <cellStyle name="SAPBEXHLevel3 8 2 2 2" xfId="49485"/>
    <cellStyle name="SAPBEXHLevel3 8 2 2 2 2" xfId="49486"/>
    <cellStyle name="SAPBEXHLevel3 8 2 2 2 2 2" xfId="49487"/>
    <cellStyle name="SAPBEXHLevel3 8 2 2 2 3" xfId="49488"/>
    <cellStyle name="SAPBEXHLevel3 8 2 2 3" xfId="49489"/>
    <cellStyle name="SAPBEXHLevel3 8 2 2 3 2" xfId="49490"/>
    <cellStyle name="SAPBEXHLevel3 8 2 2 3 2 2" xfId="49491"/>
    <cellStyle name="SAPBEXHLevel3 8 2 2 3 3" xfId="49492"/>
    <cellStyle name="SAPBEXHLevel3 8 2 2 4" xfId="49493"/>
    <cellStyle name="SAPBEXHLevel3 8 2 2 4 2" xfId="49494"/>
    <cellStyle name="SAPBEXHLevel3 8 2 2 5" xfId="49495"/>
    <cellStyle name="SAPBEXHLevel3 8 2 2 5 2" xfId="49496"/>
    <cellStyle name="SAPBEXHLevel3 8 2 2 6" xfId="49497"/>
    <cellStyle name="SAPBEXHLevel3 8 2 3" xfId="49498"/>
    <cellStyle name="SAPBEXHLevel3 8 2 3 2" xfId="49499"/>
    <cellStyle name="SAPBEXHLevel3 8 2 3 2 2" xfId="49500"/>
    <cellStyle name="SAPBEXHLevel3 8 2 3 2 2 2" xfId="49501"/>
    <cellStyle name="SAPBEXHLevel3 8 2 3 2 3" xfId="49502"/>
    <cellStyle name="SAPBEXHLevel3 8 2 3 3" xfId="49503"/>
    <cellStyle name="SAPBEXHLevel3 8 2 3 3 2" xfId="49504"/>
    <cellStyle name="SAPBEXHLevel3 8 2 3 3 2 2" xfId="49505"/>
    <cellStyle name="SAPBEXHLevel3 8 2 3 3 3" xfId="49506"/>
    <cellStyle name="SAPBEXHLevel3 8 2 3 4" xfId="49507"/>
    <cellStyle name="SAPBEXHLevel3 8 2 3 4 2" xfId="49508"/>
    <cellStyle name="SAPBEXHLevel3 8 2 3 5" xfId="49509"/>
    <cellStyle name="SAPBEXHLevel3 8 2 3 5 2" xfId="49510"/>
    <cellStyle name="SAPBEXHLevel3 8 2 3 6" xfId="49511"/>
    <cellStyle name="SAPBEXHLevel3 8 2 4" xfId="49512"/>
    <cellStyle name="SAPBEXHLevel3 8 2 4 2" xfId="49513"/>
    <cellStyle name="SAPBEXHLevel3 8 2 4 2 2" xfId="49514"/>
    <cellStyle name="SAPBEXHLevel3 8 2 4 2 2 2" xfId="49515"/>
    <cellStyle name="SAPBEXHLevel3 8 2 4 2 3" xfId="49516"/>
    <cellStyle name="SAPBEXHLevel3 8 2 4 3" xfId="49517"/>
    <cellStyle name="SAPBEXHLevel3 8 2 4 3 2" xfId="49518"/>
    <cellStyle name="SAPBEXHLevel3 8 2 4 3 2 2" xfId="49519"/>
    <cellStyle name="SAPBEXHLevel3 8 2 4 3 3" xfId="49520"/>
    <cellStyle name="SAPBEXHLevel3 8 2 4 4" xfId="49521"/>
    <cellStyle name="SAPBEXHLevel3 8 2 4 4 2" xfId="49522"/>
    <cellStyle name="SAPBEXHLevel3 8 2 4 5" xfId="49523"/>
    <cellStyle name="SAPBEXHLevel3 8 2 4 5 2" xfId="49524"/>
    <cellStyle name="SAPBEXHLevel3 8 2 4 6" xfId="49525"/>
    <cellStyle name="SAPBEXHLevel3 8 2 5" xfId="49526"/>
    <cellStyle name="SAPBEXHLevel3 8 2 5 2" xfId="49527"/>
    <cellStyle name="SAPBEXHLevel3 8 2 5 2 2" xfId="49528"/>
    <cellStyle name="SAPBEXHLevel3 8 2 5 3" xfId="49529"/>
    <cellStyle name="SAPBEXHLevel3 8 2 6" xfId="49530"/>
    <cellStyle name="SAPBEXHLevel3 8 2_Other Benefits Allocation %" xfId="49531"/>
    <cellStyle name="SAPBEXHLevel3 8 3" xfId="49532"/>
    <cellStyle name="SAPBEXHLevel3 8 3 2" xfId="49533"/>
    <cellStyle name="SAPBEXHLevel3 8 3 2 2" xfId="49534"/>
    <cellStyle name="SAPBEXHLevel3 8 3 2 2 2" xfId="49535"/>
    <cellStyle name="SAPBEXHLevel3 8 3 2 2 2 2" xfId="49536"/>
    <cellStyle name="SAPBEXHLevel3 8 3 2 2 3" xfId="49537"/>
    <cellStyle name="SAPBEXHLevel3 8 3 2 3" xfId="49538"/>
    <cellStyle name="SAPBEXHLevel3 8 3 2 3 2" xfId="49539"/>
    <cellStyle name="SAPBEXHLevel3 8 3 2 3 2 2" xfId="49540"/>
    <cellStyle name="SAPBEXHLevel3 8 3 2 3 3" xfId="49541"/>
    <cellStyle name="SAPBEXHLevel3 8 3 2 4" xfId="49542"/>
    <cellStyle name="SAPBEXHLevel3 8 3 2 4 2" xfId="49543"/>
    <cellStyle name="SAPBEXHLevel3 8 3 2 5" xfId="49544"/>
    <cellStyle name="SAPBEXHLevel3 8 3 2 5 2" xfId="49545"/>
    <cellStyle name="SAPBEXHLevel3 8 3 2 6" xfId="49546"/>
    <cellStyle name="SAPBEXHLevel3 8 3 3" xfId="49547"/>
    <cellStyle name="SAPBEXHLevel3 8 3 3 2" xfId="49548"/>
    <cellStyle name="SAPBEXHLevel3 8 3 3 2 2" xfId="49549"/>
    <cellStyle name="SAPBEXHLevel3 8 3 3 2 2 2" xfId="49550"/>
    <cellStyle name="SAPBEXHLevel3 8 3 3 2 3" xfId="49551"/>
    <cellStyle name="SAPBEXHLevel3 8 3 3 3" xfId="49552"/>
    <cellStyle name="SAPBEXHLevel3 8 3 3 3 2" xfId="49553"/>
    <cellStyle name="SAPBEXHLevel3 8 3 3 3 2 2" xfId="49554"/>
    <cellStyle name="SAPBEXHLevel3 8 3 3 3 3" xfId="49555"/>
    <cellStyle name="SAPBEXHLevel3 8 3 3 4" xfId="49556"/>
    <cellStyle name="SAPBEXHLevel3 8 3 3 4 2" xfId="49557"/>
    <cellStyle name="SAPBEXHLevel3 8 3 3 5" xfId="49558"/>
    <cellStyle name="SAPBEXHLevel3 8 3 3 5 2" xfId="49559"/>
    <cellStyle name="SAPBEXHLevel3 8 3 3 6" xfId="49560"/>
    <cellStyle name="SAPBEXHLevel3 8 3 4" xfId="49561"/>
    <cellStyle name="SAPBEXHLevel3 8 3 4 2" xfId="49562"/>
    <cellStyle name="SAPBEXHLevel3 8 3 4 2 2" xfId="49563"/>
    <cellStyle name="SAPBEXHLevel3 8 3 4 3" xfId="49564"/>
    <cellStyle name="SAPBEXHLevel3 8 3 5" xfId="49565"/>
    <cellStyle name="SAPBEXHLevel3 8 3 5 2" xfId="49566"/>
    <cellStyle name="SAPBEXHLevel3 8 3 5 2 2" xfId="49567"/>
    <cellStyle name="SAPBEXHLevel3 8 3 5 3" xfId="49568"/>
    <cellStyle name="SAPBEXHLevel3 8 3 6" xfId="49569"/>
    <cellStyle name="SAPBEXHLevel3 8 3 6 2" xfId="49570"/>
    <cellStyle name="SAPBEXHLevel3 8 3 7" xfId="49571"/>
    <cellStyle name="SAPBEXHLevel3 8 3 7 2" xfId="49572"/>
    <cellStyle name="SAPBEXHLevel3 8 3 8" xfId="49573"/>
    <cellStyle name="SAPBEXHLevel3 8 3_Other Benefits Allocation %" xfId="49574"/>
    <cellStyle name="SAPBEXHLevel3 8 4" xfId="49575"/>
    <cellStyle name="SAPBEXHLevel3 8 4 2" xfId="49576"/>
    <cellStyle name="SAPBEXHLevel3 8 4 2 2" xfId="49577"/>
    <cellStyle name="SAPBEXHLevel3 8 4 3" xfId="49578"/>
    <cellStyle name="SAPBEXHLevel3 8 5" xfId="49579"/>
    <cellStyle name="SAPBEXHLevel3 8_401K Summary" xfId="49580"/>
    <cellStyle name="SAPBEXHLevel3 9" xfId="49581"/>
    <cellStyle name="SAPBEXHLevel3 9 2" xfId="49582"/>
    <cellStyle name="SAPBEXHLevel3 9 2 2" xfId="49583"/>
    <cellStyle name="SAPBEXHLevel3 9 2 2 2" xfId="49584"/>
    <cellStyle name="SAPBEXHLevel3 9 2 2 2 2" xfId="49585"/>
    <cellStyle name="SAPBEXHLevel3 9 2 2 3" xfId="49586"/>
    <cellStyle name="SAPBEXHLevel3 9 2 3" xfId="49587"/>
    <cellStyle name="SAPBEXHLevel3 9 2 3 2" xfId="49588"/>
    <cellStyle name="SAPBEXHLevel3 9 2 3 2 2" xfId="49589"/>
    <cellStyle name="SAPBEXHLevel3 9 2 3 3" xfId="49590"/>
    <cellStyle name="SAPBEXHLevel3 9 2 4" xfId="49591"/>
    <cellStyle name="SAPBEXHLevel3 9 2 4 2" xfId="49592"/>
    <cellStyle name="SAPBEXHLevel3 9 2 5" xfId="49593"/>
    <cellStyle name="SAPBEXHLevel3 9 2 5 2" xfId="49594"/>
    <cellStyle name="SAPBEXHLevel3 9 2 6" xfId="49595"/>
    <cellStyle name="SAPBEXHLevel3 9 3" xfId="49596"/>
    <cellStyle name="SAPBEXHLevel3 9 3 2" xfId="49597"/>
    <cellStyle name="SAPBEXHLevel3 9 3 2 2" xfId="49598"/>
    <cellStyle name="SAPBEXHLevel3 9 3 2 2 2" xfId="49599"/>
    <cellStyle name="SAPBEXHLevel3 9 3 2 3" xfId="49600"/>
    <cellStyle name="SAPBEXHLevel3 9 3 3" xfId="49601"/>
    <cellStyle name="SAPBEXHLevel3 9 3 3 2" xfId="49602"/>
    <cellStyle name="SAPBEXHLevel3 9 3 3 2 2" xfId="49603"/>
    <cellStyle name="SAPBEXHLevel3 9 3 3 3" xfId="49604"/>
    <cellStyle name="SAPBEXHLevel3 9 3 4" xfId="49605"/>
    <cellStyle name="SAPBEXHLevel3 9 3 4 2" xfId="49606"/>
    <cellStyle name="SAPBEXHLevel3 9 3 5" xfId="49607"/>
    <cellStyle name="SAPBEXHLevel3 9 3 5 2" xfId="49608"/>
    <cellStyle name="SAPBEXHLevel3 9 3 6" xfId="49609"/>
    <cellStyle name="SAPBEXHLevel3 9 4" xfId="49610"/>
    <cellStyle name="SAPBEXHLevel3 9 4 2" xfId="49611"/>
    <cellStyle name="SAPBEXHLevel3 9 4 2 2" xfId="49612"/>
    <cellStyle name="SAPBEXHLevel3 9 4 2 2 2" xfId="49613"/>
    <cellStyle name="SAPBEXHLevel3 9 4 2 3" xfId="49614"/>
    <cellStyle name="SAPBEXHLevel3 9 4 3" xfId="49615"/>
    <cellStyle name="SAPBEXHLevel3 9 4 3 2" xfId="49616"/>
    <cellStyle name="SAPBEXHLevel3 9 4 3 2 2" xfId="49617"/>
    <cellStyle name="SAPBEXHLevel3 9 4 3 3" xfId="49618"/>
    <cellStyle name="SAPBEXHLevel3 9 4 4" xfId="49619"/>
    <cellStyle name="SAPBEXHLevel3 9 4 4 2" xfId="49620"/>
    <cellStyle name="SAPBEXHLevel3 9 4 5" xfId="49621"/>
    <cellStyle name="SAPBEXHLevel3 9 4 5 2" xfId="49622"/>
    <cellStyle name="SAPBEXHLevel3 9 4 6" xfId="49623"/>
    <cellStyle name="SAPBEXHLevel3 9 5" xfId="49624"/>
    <cellStyle name="SAPBEXHLevel3 9 5 2" xfId="49625"/>
    <cellStyle name="SAPBEXHLevel3 9 5 2 2" xfId="49626"/>
    <cellStyle name="SAPBEXHLevel3 9 5 3" xfId="49627"/>
    <cellStyle name="SAPBEXHLevel3 9 6" xfId="49628"/>
    <cellStyle name="SAPBEXHLevel3 9_Other Benefits Allocation %" xfId="49629"/>
    <cellStyle name="SAPBEXHLevel3_01-13 NEE  F&amp;O Prelim" xfId="49630"/>
    <cellStyle name="SAPBEXHLevel3X" xfId="49631"/>
    <cellStyle name="SAPBEXHLevel3X 10" xfId="49632"/>
    <cellStyle name="SAPBEXHLevel3X 10 2" xfId="49633"/>
    <cellStyle name="SAPBEXHLevel3X 10 2 2" xfId="49634"/>
    <cellStyle name="SAPBEXHLevel3X 10 2 2 2" xfId="49635"/>
    <cellStyle name="SAPBEXHLevel3X 10 2 2 2 2" xfId="49636"/>
    <cellStyle name="SAPBEXHLevel3X 10 2 2 3" xfId="49637"/>
    <cellStyle name="SAPBEXHLevel3X 10 2 3" xfId="49638"/>
    <cellStyle name="SAPBEXHLevel3X 10 2 3 2" xfId="49639"/>
    <cellStyle name="SAPBEXHLevel3X 10 2 3 2 2" xfId="49640"/>
    <cellStyle name="SAPBEXHLevel3X 10 2 3 3" xfId="49641"/>
    <cellStyle name="SAPBEXHLevel3X 10 2 4" xfId="49642"/>
    <cellStyle name="SAPBEXHLevel3X 10 2 4 2" xfId="49643"/>
    <cellStyle name="SAPBEXHLevel3X 10 2 5" xfId="49644"/>
    <cellStyle name="SAPBEXHLevel3X 10 2 5 2" xfId="49645"/>
    <cellStyle name="SAPBEXHLevel3X 10 2 6" xfId="49646"/>
    <cellStyle name="SAPBEXHLevel3X 10 3" xfId="49647"/>
    <cellStyle name="SAPBEXHLevel3X 10 3 2" xfId="49648"/>
    <cellStyle name="SAPBEXHLevel3X 10 3 2 2" xfId="49649"/>
    <cellStyle name="SAPBEXHLevel3X 10 3 2 2 2" xfId="49650"/>
    <cellStyle name="SAPBEXHLevel3X 10 3 2 3" xfId="49651"/>
    <cellStyle name="SAPBEXHLevel3X 10 3 3" xfId="49652"/>
    <cellStyle name="SAPBEXHLevel3X 10 3 3 2" xfId="49653"/>
    <cellStyle name="SAPBEXHLevel3X 10 3 3 2 2" xfId="49654"/>
    <cellStyle name="SAPBEXHLevel3X 10 3 3 3" xfId="49655"/>
    <cellStyle name="SAPBEXHLevel3X 10 3 4" xfId="49656"/>
    <cellStyle name="SAPBEXHLevel3X 10 3 4 2" xfId="49657"/>
    <cellStyle name="SAPBEXHLevel3X 10 3 5" xfId="49658"/>
    <cellStyle name="SAPBEXHLevel3X 10 3 5 2" xfId="49659"/>
    <cellStyle name="SAPBEXHLevel3X 10 3 6" xfId="49660"/>
    <cellStyle name="SAPBEXHLevel3X 10 4" xfId="49661"/>
    <cellStyle name="SAPBEXHLevel3X 10 4 2" xfId="49662"/>
    <cellStyle name="SAPBEXHLevel3X 10 4 2 2" xfId="49663"/>
    <cellStyle name="SAPBEXHLevel3X 10 4 2 2 2" xfId="49664"/>
    <cellStyle name="SAPBEXHLevel3X 10 4 2 3" xfId="49665"/>
    <cellStyle name="SAPBEXHLevel3X 10 4 3" xfId="49666"/>
    <cellStyle name="SAPBEXHLevel3X 10 4 3 2" xfId="49667"/>
    <cellStyle name="SAPBEXHLevel3X 10 4 3 2 2" xfId="49668"/>
    <cellStyle name="SAPBEXHLevel3X 10 4 3 3" xfId="49669"/>
    <cellStyle name="SAPBEXHLevel3X 10 4 4" xfId="49670"/>
    <cellStyle name="SAPBEXHLevel3X 10 4 4 2" xfId="49671"/>
    <cellStyle name="SAPBEXHLevel3X 10 4 5" xfId="49672"/>
    <cellStyle name="SAPBEXHLevel3X 10 4 5 2" xfId="49673"/>
    <cellStyle name="SAPBEXHLevel3X 10 4 6" xfId="49674"/>
    <cellStyle name="SAPBEXHLevel3X 10 5" xfId="49675"/>
    <cellStyle name="SAPBEXHLevel3X 10 5 2" xfId="49676"/>
    <cellStyle name="SAPBEXHLevel3X 10 5 2 2" xfId="49677"/>
    <cellStyle name="SAPBEXHLevel3X 10 5 3" xfId="49678"/>
    <cellStyle name="SAPBEXHLevel3X 10 6" xfId="49679"/>
    <cellStyle name="SAPBEXHLevel3X 10_Other Benefits Allocation %" xfId="49680"/>
    <cellStyle name="SAPBEXHLevel3X 11" xfId="49681"/>
    <cellStyle name="SAPBEXHLevel3X 11 2" xfId="49682"/>
    <cellStyle name="SAPBEXHLevel3X 11 3" xfId="49683"/>
    <cellStyle name="SAPBEXHLevel3X 11_Other Benefits Allocation %" xfId="49684"/>
    <cellStyle name="SAPBEXHLevel3X 12" xfId="49685"/>
    <cellStyle name="SAPBEXHLevel3X 12 2" xfId="49686"/>
    <cellStyle name="SAPBEXHLevel3X 12 2 2" xfId="49687"/>
    <cellStyle name="SAPBEXHLevel3X 12 2 2 2" xfId="49688"/>
    <cellStyle name="SAPBEXHLevel3X 12 2 2 2 2" xfId="49689"/>
    <cellStyle name="SAPBEXHLevel3X 12 2 2 3" xfId="49690"/>
    <cellStyle name="SAPBEXHLevel3X 12 2 3" xfId="49691"/>
    <cellStyle name="SAPBEXHLevel3X 12 2 3 2" xfId="49692"/>
    <cellStyle name="SAPBEXHLevel3X 12 2 3 2 2" xfId="49693"/>
    <cellStyle name="SAPBEXHLevel3X 12 2 3 3" xfId="49694"/>
    <cellStyle name="SAPBEXHLevel3X 12 2 4" xfId="49695"/>
    <cellStyle name="SAPBEXHLevel3X 12 2 4 2" xfId="49696"/>
    <cellStyle name="SAPBEXHLevel3X 12 2 5" xfId="49697"/>
    <cellStyle name="SAPBEXHLevel3X 12 2 5 2" xfId="49698"/>
    <cellStyle name="SAPBEXHLevel3X 12 2 6" xfId="49699"/>
    <cellStyle name="SAPBEXHLevel3X 12 3" xfId="49700"/>
    <cellStyle name="SAPBEXHLevel3X 12 3 2" xfId="49701"/>
    <cellStyle name="SAPBEXHLevel3X 12 3 2 2" xfId="49702"/>
    <cellStyle name="SAPBEXHLevel3X 12 3 2 2 2" xfId="49703"/>
    <cellStyle name="SAPBEXHLevel3X 12 3 2 3" xfId="49704"/>
    <cellStyle name="SAPBEXHLevel3X 12 3 3" xfId="49705"/>
    <cellStyle name="SAPBEXHLevel3X 12 3 3 2" xfId="49706"/>
    <cellStyle name="SAPBEXHLevel3X 12 3 3 2 2" xfId="49707"/>
    <cellStyle name="SAPBEXHLevel3X 12 3 3 3" xfId="49708"/>
    <cellStyle name="SAPBEXHLevel3X 12 3 4" xfId="49709"/>
    <cellStyle name="SAPBEXHLevel3X 12 3 4 2" xfId="49710"/>
    <cellStyle name="SAPBEXHLevel3X 12 3 5" xfId="49711"/>
    <cellStyle name="SAPBEXHLevel3X 12 3 5 2" xfId="49712"/>
    <cellStyle name="SAPBEXHLevel3X 12 3 6" xfId="49713"/>
    <cellStyle name="SAPBEXHLevel3X 12 4" xfId="49714"/>
    <cellStyle name="SAPBEXHLevel3X 12 4 2" xfId="49715"/>
    <cellStyle name="SAPBEXHLevel3X 12 4 2 2" xfId="49716"/>
    <cellStyle name="SAPBEXHLevel3X 12 4 3" xfId="49717"/>
    <cellStyle name="SAPBEXHLevel3X 12 5" xfId="49718"/>
    <cellStyle name="SAPBEXHLevel3X 12 5 2" xfId="49719"/>
    <cellStyle name="SAPBEXHLevel3X 12 5 2 2" xfId="49720"/>
    <cellStyle name="SAPBEXHLevel3X 12 5 3" xfId="49721"/>
    <cellStyle name="SAPBEXHLevel3X 12 6" xfId="49722"/>
    <cellStyle name="SAPBEXHLevel3X 12 6 2" xfId="49723"/>
    <cellStyle name="SAPBEXHLevel3X 12 7" xfId="49724"/>
    <cellStyle name="SAPBEXHLevel3X 12 7 2" xfId="49725"/>
    <cellStyle name="SAPBEXHLevel3X 12 8" xfId="49726"/>
    <cellStyle name="SAPBEXHLevel3X 12_Other Benefits Allocation %" xfId="49727"/>
    <cellStyle name="SAPBEXHLevel3X 13" xfId="49728"/>
    <cellStyle name="SAPBEXHLevel3X 13 2" xfId="49729"/>
    <cellStyle name="SAPBEXHLevel3X 13 2 2" xfId="49730"/>
    <cellStyle name="SAPBEXHLevel3X 13 2 2 2" xfId="49731"/>
    <cellStyle name="SAPBEXHLevel3X 13 2 3" xfId="49732"/>
    <cellStyle name="SAPBEXHLevel3X 13 3" xfId="49733"/>
    <cellStyle name="SAPBEXHLevel3X 13 3 2" xfId="49734"/>
    <cellStyle name="SAPBEXHLevel3X 13 3 2 2" xfId="49735"/>
    <cellStyle name="SAPBEXHLevel3X 13 3 3" xfId="49736"/>
    <cellStyle name="SAPBEXHLevel3X 13 4" xfId="49737"/>
    <cellStyle name="SAPBEXHLevel3X 13 4 2" xfId="49738"/>
    <cellStyle name="SAPBEXHLevel3X 13 5" xfId="49739"/>
    <cellStyle name="SAPBEXHLevel3X 13 5 2" xfId="49740"/>
    <cellStyle name="SAPBEXHLevel3X 13 6" xfId="49741"/>
    <cellStyle name="SAPBEXHLevel3X 14" xfId="49742"/>
    <cellStyle name="SAPBEXHLevel3X 14 2" xfId="49743"/>
    <cellStyle name="SAPBEXHLevel3X 14 2 2" xfId="49744"/>
    <cellStyle name="SAPBEXHLevel3X 14 2 2 2" xfId="49745"/>
    <cellStyle name="SAPBEXHLevel3X 14 2 3" xfId="49746"/>
    <cellStyle name="SAPBEXHLevel3X 14 3" xfId="49747"/>
    <cellStyle name="SAPBEXHLevel3X 14 3 2" xfId="49748"/>
    <cellStyle name="SAPBEXHLevel3X 14 3 2 2" xfId="49749"/>
    <cellStyle name="SAPBEXHLevel3X 14 3 3" xfId="49750"/>
    <cellStyle name="SAPBEXHLevel3X 14 4" xfId="49751"/>
    <cellStyle name="SAPBEXHLevel3X 14 4 2" xfId="49752"/>
    <cellStyle name="SAPBEXHLevel3X 14 5" xfId="49753"/>
    <cellStyle name="SAPBEXHLevel3X 14 5 2" xfId="49754"/>
    <cellStyle name="SAPBEXHLevel3X 14 6" xfId="49755"/>
    <cellStyle name="SAPBEXHLevel3X 15" xfId="49756"/>
    <cellStyle name="SAPBEXHLevel3X 15 2" xfId="49757"/>
    <cellStyle name="SAPBEXHLevel3X 15 2 2" xfId="49758"/>
    <cellStyle name="SAPBEXHLevel3X 15 2 2 2" xfId="49759"/>
    <cellStyle name="SAPBEXHLevel3X 15 2 3" xfId="49760"/>
    <cellStyle name="SAPBEXHLevel3X 15 3" xfId="49761"/>
    <cellStyle name="SAPBEXHLevel3X 15 3 2" xfId="49762"/>
    <cellStyle name="SAPBEXHLevel3X 15 3 2 2" xfId="49763"/>
    <cellStyle name="SAPBEXHLevel3X 15 3 3" xfId="49764"/>
    <cellStyle name="SAPBEXHLevel3X 15 4" xfId="49765"/>
    <cellStyle name="SAPBEXHLevel3X 15 4 2" xfId="49766"/>
    <cellStyle name="SAPBEXHLevel3X 15 5" xfId="49767"/>
    <cellStyle name="SAPBEXHLevel3X 15 5 2" xfId="49768"/>
    <cellStyle name="SAPBEXHLevel3X 15 6" xfId="49769"/>
    <cellStyle name="SAPBEXHLevel3X 16" xfId="49770"/>
    <cellStyle name="SAPBEXHLevel3X 16 2" xfId="49771"/>
    <cellStyle name="SAPBEXHLevel3X 16 2 2" xfId="49772"/>
    <cellStyle name="SAPBEXHLevel3X 16 3" xfId="49773"/>
    <cellStyle name="SAPBEXHLevel3X 17" xfId="49774"/>
    <cellStyle name="SAPBEXHLevel3X 17 2" xfId="49775"/>
    <cellStyle name="SAPBEXHLevel3X 17 2 2" xfId="49776"/>
    <cellStyle name="SAPBEXHLevel3X 17 3" xfId="49777"/>
    <cellStyle name="SAPBEXHLevel3X 18" xfId="49778"/>
    <cellStyle name="SAPBEXHLevel3X 18 2" xfId="49779"/>
    <cellStyle name="SAPBEXHLevel3X 18 2 2" xfId="49780"/>
    <cellStyle name="SAPBEXHLevel3X 18 3" xfId="49781"/>
    <cellStyle name="SAPBEXHLevel3X 19" xfId="49782"/>
    <cellStyle name="SAPBEXHLevel3X 19 2" xfId="49783"/>
    <cellStyle name="SAPBEXHLevel3X 19 2 2" xfId="49784"/>
    <cellStyle name="SAPBEXHLevel3X 19 3" xfId="49785"/>
    <cellStyle name="SAPBEXHLevel3X 2" xfId="49786"/>
    <cellStyle name="SAPBEXHLevel3X 2 10" xfId="49787"/>
    <cellStyle name="SAPBEXHLevel3X 2 10 2" xfId="49788"/>
    <cellStyle name="SAPBEXHLevel3X 2 10 2 2" xfId="49789"/>
    <cellStyle name="SAPBEXHLevel3X 2 10 3" xfId="49790"/>
    <cellStyle name="SAPBEXHLevel3X 2 11" xfId="49791"/>
    <cellStyle name="SAPBEXHLevel3X 2 11 2" xfId="49792"/>
    <cellStyle name="SAPBEXHLevel3X 2 11 2 2" xfId="49793"/>
    <cellStyle name="SAPBEXHLevel3X 2 11 3" xfId="49794"/>
    <cellStyle name="SAPBEXHLevel3X 2 12" xfId="49795"/>
    <cellStyle name="SAPBEXHLevel3X 2 12 2" xfId="49796"/>
    <cellStyle name="SAPBEXHLevel3X 2 12 3" xfId="49797"/>
    <cellStyle name="SAPBEXHLevel3X 2 13" xfId="49798"/>
    <cellStyle name="SAPBEXHLevel3X 2 13 2" xfId="49799"/>
    <cellStyle name="SAPBEXHLevel3X 2 13 3" xfId="49800"/>
    <cellStyle name="SAPBEXHLevel3X 2 14" xfId="49801"/>
    <cellStyle name="SAPBEXHLevel3X 2 14 2" xfId="49802"/>
    <cellStyle name="SAPBEXHLevel3X 2 14 3" xfId="49803"/>
    <cellStyle name="SAPBEXHLevel3X 2 15" xfId="49804"/>
    <cellStyle name="SAPBEXHLevel3X 2 16" xfId="49805"/>
    <cellStyle name="SAPBEXHLevel3X 2 17" xfId="63486"/>
    <cellStyle name="SAPBEXHLevel3X 2 2" xfId="49806"/>
    <cellStyle name="SAPBEXHLevel3X 2 2 10" xfId="49807"/>
    <cellStyle name="SAPBEXHLevel3X 2 2 10 2" xfId="49808"/>
    <cellStyle name="SAPBEXHLevel3X 2 2 10 2 2" xfId="49809"/>
    <cellStyle name="SAPBEXHLevel3X 2 2 10 3" xfId="49810"/>
    <cellStyle name="SAPBEXHLevel3X 2 2 11" xfId="49811"/>
    <cellStyle name="SAPBEXHLevel3X 2 2 11 2" xfId="49812"/>
    <cellStyle name="SAPBEXHLevel3X 2 2 11 2 2" xfId="49813"/>
    <cellStyle name="SAPBEXHLevel3X 2 2 11 3" xfId="49814"/>
    <cellStyle name="SAPBEXHLevel3X 2 2 12" xfId="49815"/>
    <cellStyle name="SAPBEXHLevel3X 2 2 13" xfId="63487"/>
    <cellStyle name="SAPBEXHLevel3X 2 2 2" xfId="49816"/>
    <cellStyle name="SAPBEXHLevel3X 2 2 2 10" xfId="63488"/>
    <cellStyle name="SAPBEXHLevel3X 2 2 2 2" xfId="49817"/>
    <cellStyle name="SAPBEXHLevel3X 2 2 2 2 2" xfId="49818"/>
    <cellStyle name="SAPBEXHLevel3X 2 2 2 2 2 2" xfId="49819"/>
    <cellStyle name="SAPBEXHLevel3X 2 2 2 2 2 2 2" xfId="49820"/>
    <cellStyle name="SAPBEXHLevel3X 2 2 2 2 2 3" xfId="49821"/>
    <cellStyle name="SAPBEXHLevel3X 2 2 2 2 3" xfId="49822"/>
    <cellStyle name="SAPBEXHLevel3X 2 2 2 2 3 2" xfId="49823"/>
    <cellStyle name="SAPBEXHLevel3X 2 2 2 2 3 2 2" xfId="49824"/>
    <cellStyle name="SAPBEXHLevel3X 2 2 2 2 3 3" xfId="49825"/>
    <cellStyle name="SAPBEXHLevel3X 2 2 2 2 4" xfId="49826"/>
    <cellStyle name="SAPBEXHLevel3X 2 2 2 2 4 2" xfId="49827"/>
    <cellStyle name="SAPBEXHLevel3X 2 2 2 2 5" xfId="49828"/>
    <cellStyle name="SAPBEXHLevel3X 2 2 2 2 5 2" xfId="49829"/>
    <cellStyle name="SAPBEXHLevel3X 2 2 2 2 6" xfId="49830"/>
    <cellStyle name="SAPBEXHLevel3X 2 2 2 3" xfId="49831"/>
    <cellStyle name="SAPBEXHLevel3X 2 2 2 3 2" xfId="49832"/>
    <cellStyle name="SAPBEXHLevel3X 2 2 2 3 2 2" xfId="49833"/>
    <cellStyle name="SAPBEXHLevel3X 2 2 2 3 2 2 2" xfId="49834"/>
    <cellStyle name="SAPBEXHLevel3X 2 2 2 3 2 3" xfId="49835"/>
    <cellStyle name="SAPBEXHLevel3X 2 2 2 3 3" xfId="49836"/>
    <cellStyle name="SAPBEXHLevel3X 2 2 2 3 3 2" xfId="49837"/>
    <cellStyle name="SAPBEXHLevel3X 2 2 2 3 3 2 2" xfId="49838"/>
    <cellStyle name="SAPBEXHLevel3X 2 2 2 3 3 3" xfId="49839"/>
    <cellStyle name="SAPBEXHLevel3X 2 2 2 3 4" xfId="49840"/>
    <cellStyle name="SAPBEXHLevel3X 2 2 2 3 4 2" xfId="49841"/>
    <cellStyle name="SAPBEXHLevel3X 2 2 2 3 5" xfId="49842"/>
    <cellStyle name="SAPBEXHLevel3X 2 2 2 3 5 2" xfId="49843"/>
    <cellStyle name="SAPBEXHLevel3X 2 2 2 3 6" xfId="49844"/>
    <cellStyle name="SAPBEXHLevel3X 2 2 2 4" xfId="49845"/>
    <cellStyle name="SAPBEXHLevel3X 2 2 2 4 2" xfId="49846"/>
    <cellStyle name="SAPBEXHLevel3X 2 2 2 4 2 2" xfId="49847"/>
    <cellStyle name="SAPBEXHLevel3X 2 2 2 4 2 3" xfId="49848"/>
    <cellStyle name="SAPBEXHLevel3X 2 2 2 4 3" xfId="49849"/>
    <cellStyle name="SAPBEXHLevel3X 2 2 2 4 4" xfId="49850"/>
    <cellStyle name="SAPBEXHLevel3X 2 2 2 5" xfId="49851"/>
    <cellStyle name="SAPBEXHLevel3X 2 2 2 5 2" xfId="49852"/>
    <cellStyle name="SAPBEXHLevel3X 2 2 2 5 2 2" xfId="49853"/>
    <cellStyle name="SAPBEXHLevel3X 2 2 2 5 2 3" xfId="49854"/>
    <cellStyle name="SAPBEXHLevel3X 2 2 2 5 3" xfId="49855"/>
    <cellStyle name="SAPBEXHLevel3X 2 2 2 5 4" xfId="49856"/>
    <cellStyle name="SAPBEXHLevel3X 2 2 2 6" xfId="49857"/>
    <cellStyle name="SAPBEXHLevel3X 2 2 2 6 2" xfId="49858"/>
    <cellStyle name="SAPBEXHLevel3X 2 2 2 6 2 2" xfId="49859"/>
    <cellStyle name="SAPBEXHLevel3X 2 2 2 6 2 3" xfId="49860"/>
    <cellStyle name="SAPBEXHLevel3X 2 2 2 6 3" xfId="49861"/>
    <cellStyle name="SAPBEXHLevel3X 2 2 2 6 4" xfId="49862"/>
    <cellStyle name="SAPBEXHLevel3X 2 2 2 7" xfId="49863"/>
    <cellStyle name="SAPBEXHLevel3X 2 2 2 7 2" xfId="49864"/>
    <cellStyle name="SAPBEXHLevel3X 2 2 2 7 3" xfId="49865"/>
    <cellStyle name="SAPBEXHLevel3X 2 2 2 8" xfId="49866"/>
    <cellStyle name="SAPBEXHLevel3X 2 2 2 9" xfId="49867"/>
    <cellStyle name="SAPBEXHLevel3X 2 2 2_Other Benefits Allocation %" xfId="49868"/>
    <cellStyle name="SAPBEXHLevel3X 2 2 3" xfId="49869"/>
    <cellStyle name="SAPBEXHLevel3X 2 2 3 2" xfId="49870"/>
    <cellStyle name="SAPBEXHLevel3X 2 2 3 2 2" xfId="49871"/>
    <cellStyle name="SAPBEXHLevel3X 2 2 3 2 2 2" xfId="49872"/>
    <cellStyle name="SAPBEXHLevel3X 2 2 3 2 2 3" xfId="49873"/>
    <cellStyle name="SAPBEXHLevel3X 2 2 3 2 3" xfId="49874"/>
    <cellStyle name="SAPBEXHLevel3X 2 2 3 2 4" xfId="49875"/>
    <cellStyle name="SAPBEXHLevel3X 2 2 3 3" xfId="49876"/>
    <cellStyle name="SAPBEXHLevel3X 2 2 3 3 2" xfId="49877"/>
    <cellStyle name="SAPBEXHLevel3X 2 2 3 3 2 2" xfId="49878"/>
    <cellStyle name="SAPBEXHLevel3X 2 2 3 3 2 3" xfId="49879"/>
    <cellStyle name="SAPBEXHLevel3X 2 2 3 3 3" xfId="49880"/>
    <cellStyle name="SAPBEXHLevel3X 2 2 3 3 4" xfId="49881"/>
    <cellStyle name="SAPBEXHLevel3X 2 2 3 4" xfId="49882"/>
    <cellStyle name="SAPBEXHLevel3X 2 2 3 4 2" xfId="49883"/>
    <cellStyle name="SAPBEXHLevel3X 2 2 3 4 2 2" xfId="49884"/>
    <cellStyle name="SAPBEXHLevel3X 2 2 3 4 2 3" xfId="49885"/>
    <cellStyle name="SAPBEXHLevel3X 2 2 3 4 3" xfId="49886"/>
    <cellStyle name="SAPBEXHLevel3X 2 2 3 4 4" xfId="49887"/>
    <cellStyle name="SAPBEXHLevel3X 2 2 3 5" xfId="49888"/>
    <cellStyle name="SAPBEXHLevel3X 2 2 3 5 2" xfId="49889"/>
    <cellStyle name="SAPBEXHLevel3X 2 2 3 5 2 2" xfId="49890"/>
    <cellStyle name="SAPBEXHLevel3X 2 2 3 5 2 3" xfId="49891"/>
    <cellStyle name="SAPBEXHLevel3X 2 2 3 5 3" xfId="49892"/>
    <cellStyle name="SAPBEXHLevel3X 2 2 3 5 4" xfId="49893"/>
    <cellStyle name="SAPBEXHLevel3X 2 2 3 6" xfId="49894"/>
    <cellStyle name="SAPBEXHLevel3X 2 2 3 6 2" xfId="49895"/>
    <cellStyle name="SAPBEXHLevel3X 2 2 3 6 2 2" xfId="49896"/>
    <cellStyle name="SAPBEXHLevel3X 2 2 3 6 2 3" xfId="49897"/>
    <cellStyle name="SAPBEXHLevel3X 2 2 3 6 3" xfId="49898"/>
    <cellStyle name="SAPBEXHLevel3X 2 2 3 6 4" xfId="49899"/>
    <cellStyle name="SAPBEXHLevel3X 2 2 3 7" xfId="49900"/>
    <cellStyle name="SAPBEXHLevel3X 2 2 3 7 2" xfId="49901"/>
    <cellStyle name="SAPBEXHLevel3X 2 2 3 7 3" xfId="49902"/>
    <cellStyle name="SAPBEXHLevel3X 2 2 3 8" xfId="49903"/>
    <cellStyle name="SAPBEXHLevel3X 2 2 3 9" xfId="49904"/>
    <cellStyle name="SAPBEXHLevel3X 2 2 4" xfId="49905"/>
    <cellStyle name="SAPBEXHLevel3X 2 2 4 2" xfId="49906"/>
    <cellStyle name="SAPBEXHLevel3X 2 2 4 2 2" xfId="49907"/>
    <cellStyle name="SAPBEXHLevel3X 2 2 4 2 2 2" xfId="49908"/>
    <cellStyle name="SAPBEXHLevel3X 2 2 4 2 2 3" xfId="49909"/>
    <cellStyle name="SAPBEXHLevel3X 2 2 4 2 3" xfId="49910"/>
    <cellStyle name="SAPBEXHLevel3X 2 2 4 2 4" xfId="49911"/>
    <cellStyle name="SAPBEXHLevel3X 2 2 4 3" xfId="49912"/>
    <cellStyle name="SAPBEXHLevel3X 2 2 4 3 2" xfId="49913"/>
    <cellStyle name="SAPBEXHLevel3X 2 2 4 3 2 2" xfId="49914"/>
    <cellStyle name="SAPBEXHLevel3X 2 2 4 3 2 3" xfId="49915"/>
    <cellStyle name="SAPBEXHLevel3X 2 2 4 3 3" xfId="49916"/>
    <cellStyle name="SAPBEXHLevel3X 2 2 4 3 4" xfId="49917"/>
    <cellStyle name="SAPBEXHLevel3X 2 2 4 4" xfId="49918"/>
    <cellStyle name="SAPBEXHLevel3X 2 2 4 4 2" xfId="49919"/>
    <cellStyle name="SAPBEXHLevel3X 2 2 4 4 2 2" xfId="49920"/>
    <cellStyle name="SAPBEXHLevel3X 2 2 4 4 2 3" xfId="49921"/>
    <cellStyle name="SAPBEXHLevel3X 2 2 4 4 3" xfId="49922"/>
    <cellStyle name="SAPBEXHLevel3X 2 2 4 4 4" xfId="49923"/>
    <cellStyle name="SAPBEXHLevel3X 2 2 4 5" xfId="49924"/>
    <cellStyle name="SAPBEXHLevel3X 2 2 4 5 2" xfId="49925"/>
    <cellStyle name="SAPBEXHLevel3X 2 2 4 5 2 2" xfId="49926"/>
    <cellStyle name="SAPBEXHLevel3X 2 2 4 5 2 3" xfId="49927"/>
    <cellStyle name="SAPBEXHLevel3X 2 2 4 5 3" xfId="49928"/>
    <cellStyle name="SAPBEXHLevel3X 2 2 4 5 4" xfId="49929"/>
    <cellStyle name="SAPBEXHLevel3X 2 2 4 6" xfId="49930"/>
    <cellStyle name="SAPBEXHLevel3X 2 2 4 6 2" xfId="49931"/>
    <cellStyle name="SAPBEXHLevel3X 2 2 4 6 2 2" xfId="49932"/>
    <cellStyle name="SAPBEXHLevel3X 2 2 4 6 2 3" xfId="49933"/>
    <cellStyle name="SAPBEXHLevel3X 2 2 4 6 3" xfId="49934"/>
    <cellStyle name="SAPBEXHLevel3X 2 2 4 6 4" xfId="49935"/>
    <cellStyle name="SAPBEXHLevel3X 2 2 4 7" xfId="49936"/>
    <cellStyle name="SAPBEXHLevel3X 2 2 4 7 2" xfId="49937"/>
    <cellStyle name="SAPBEXHLevel3X 2 2 4 7 3" xfId="49938"/>
    <cellStyle name="SAPBEXHLevel3X 2 2 4 8" xfId="49939"/>
    <cellStyle name="SAPBEXHLevel3X 2 2 4 9" xfId="49940"/>
    <cellStyle name="SAPBEXHLevel3X 2 2 5" xfId="49941"/>
    <cellStyle name="SAPBEXHLevel3X 2 2 5 2" xfId="49942"/>
    <cellStyle name="SAPBEXHLevel3X 2 2 5 2 2" xfId="49943"/>
    <cellStyle name="SAPBEXHLevel3X 2 2 5 2 3" xfId="49944"/>
    <cellStyle name="SAPBEXHLevel3X 2 2 5 3" xfId="49945"/>
    <cellStyle name="SAPBEXHLevel3X 2 2 5 4" xfId="49946"/>
    <cellStyle name="SAPBEXHLevel3X 2 2 6" xfId="49947"/>
    <cellStyle name="SAPBEXHLevel3X 2 2 6 2" xfId="49948"/>
    <cellStyle name="SAPBEXHLevel3X 2 2 6 2 2" xfId="49949"/>
    <cellStyle name="SAPBEXHLevel3X 2 2 6 2 3" xfId="49950"/>
    <cellStyle name="SAPBEXHLevel3X 2 2 6 3" xfId="49951"/>
    <cellStyle name="SAPBEXHLevel3X 2 2 6 4" xfId="49952"/>
    <cellStyle name="SAPBEXHLevel3X 2 2 7" xfId="49953"/>
    <cellStyle name="SAPBEXHLevel3X 2 2 7 2" xfId="49954"/>
    <cellStyle name="SAPBEXHLevel3X 2 2 7 2 2" xfId="49955"/>
    <cellStyle name="SAPBEXHLevel3X 2 2 7 2 3" xfId="49956"/>
    <cellStyle name="SAPBEXHLevel3X 2 2 7 3" xfId="49957"/>
    <cellStyle name="SAPBEXHLevel3X 2 2 7 4" xfId="49958"/>
    <cellStyle name="SAPBEXHLevel3X 2 2 8" xfId="49959"/>
    <cellStyle name="SAPBEXHLevel3X 2 2 8 2" xfId="49960"/>
    <cellStyle name="SAPBEXHLevel3X 2 2 8 2 2" xfId="49961"/>
    <cellStyle name="SAPBEXHLevel3X 2 2 8 2 3" xfId="49962"/>
    <cellStyle name="SAPBEXHLevel3X 2 2 8 3" xfId="49963"/>
    <cellStyle name="SAPBEXHLevel3X 2 2 8 4" xfId="49964"/>
    <cellStyle name="SAPBEXHLevel3X 2 2 9" xfId="49965"/>
    <cellStyle name="SAPBEXHLevel3X 2 2 9 2" xfId="49966"/>
    <cellStyle name="SAPBEXHLevel3X 2 2 9 2 2" xfId="49967"/>
    <cellStyle name="SAPBEXHLevel3X 2 2 9 2 3" xfId="49968"/>
    <cellStyle name="SAPBEXHLevel3X 2 2 9 3" xfId="49969"/>
    <cellStyle name="SAPBEXHLevel3X 2 2 9 4" xfId="49970"/>
    <cellStyle name="SAPBEXHLevel3X 2 2_Other Benefits Allocation %" xfId="49971"/>
    <cellStyle name="SAPBEXHLevel3X 2 3" xfId="49972"/>
    <cellStyle name="SAPBEXHLevel3X 2 3 10" xfId="49973"/>
    <cellStyle name="SAPBEXHLevel3X 2 3 10 2" xfId="49974"/>
    <cellStyle name="SAPBEXHLevel3X 2 3 10 2 2" xfId="49975"/>
    <cellStyle name="SAPBEXHLevel3X 2 3 10 3" xfId="49976"/>
    <cellStyle name="SAPBEXHLevel3X 2 3 11" xfId="49977"/>
    <cellStyle name="SAPBEXHLevel3X 2 3 11 2" xfId="49978"/>
    <cellStyle name="SAPBEXHLevel3X 2 3 11 2 2" xfId="49979"/>
    <cellStyle name="SAPBEXHLevel3X 2 3 11 3" xfId="49980"/>
    <cellStyle name="SAPBEXHLevel3X 2 3 12" xfId="49981"/>
    <cellStyle name="SAPBEXHLevel3X 2 3 13" xfId="63489"/>
    <cellStyle name="SAPBEXHLevel3X 2 3 2" xfId="49982"/>
    <cellStyle name="SAPBEXHLevel3X 2 3 2 2" xfId="49983"/>
    <cellStyle name="SAPBEXHLevel3X 2 3 2 2 2" xfId="49984"/>
    <cellStyle name="SAPBEXHLevel3X 2 3 2 2 2 2" xfId="49985"/>
    <cellStyle name="SAPBEXHLevel3X 2 3 2 2 2 2 2" xfId="49986"/>
    <cellStyle name="SAPBEXHLevel3X 2 3 2 2 2 3" xfId="49987"/>
    <cellStyle name="SAPBEXHLevel3X 2 3 2 2 3" xfId="49988"/>
    <cellStyle name="SAPBEXHLevel3X 2 3 2 2 3 2" xfId="49989"/>
    <cellStyle name="SAPBEXHLevel3X 2 3 2 2 3 2 2" xfId="49990"/>
    <cellStyle name="SAPBEXHLevel3X 2 3 2 2 3 3" xfId="49991"/>
    <cellStyle name="SAPBEXHLevel3X 2 3 2 2 4" xfId="49992"/>
    <cellStyle name="SAPBEXHLevel3X 2 3 2 2 4 2" xfId="49993"/>
    <cellStyle name="SAPBEXHLevel3X 2 3 2 2 5" xfId="49994"/>
    <cellStyle name="SAPBEXHLevel3X 2 3 2 2 5 2" xfId="49995"/>
    <cellStyle name="SAPBEXHLevel3X 2 3 2 2 6" xfId="49996"/>
    <cellStyle name="SAPBEXHLevel3X 2 3 2 3" xfId="49997"/>
    <cellStyle name="SAPBEXHLevel3X 2 3 2 3 2" xfId="49998"/>
    <cellStyle name="SAPBEXHLevel3X 2 3 2 3 2 2" xfId="49999"/>
    <cellStyle name="SAPBEXHLevel3X 2 3 2 3 2 2 2" xfId="50000"/>
    <cellStyle name="SAPBEXHLevel3X 2 3 2 3 2 3" xfId="50001"/>
    <cellStyle name="SAPBEXHLevel3X 2 3 2 3 3" xfId="50002"/>
    <cellStyle name="SAPBEXHLevel3X 2 3 2 3 3 2" xfId="50003"/>
    <cellStyle name="SAPBEXHLevel3X 2 3 2 3 3 2 2" xfId="50004"/>
    <cellStyle name="SAPBEXHLevel3X 2 3 2 3 3 3" xfId="50005"/>
    <cellStyle name="SAPBEXHLevel3X 2 3 2 3 4" xfId="50006"/>
    <cellStyle name="SAPBEXHLevel3X 2 3 2 3 4 2" xfId="50007"/>
    <cellStyle name="SAPBEXHLevel3X 2 3 2 3 5" xfId="50008"/>
    <cellStyle name="SAPBEXHLevel3X 2 3 2 3 5 2" xfId="50009"/>
    <cellStyle name="SAPBEXHLevel3X 2 3 2 3 6" xfId="50010"/>
    <cellStyle name="SAPBEXHLevel3X 2 3 2 4" xfId="50011"/>
    <cellStyle name="SAPBEXHLevel3X 2 3 2 4 2" xfId="50012"/>
    <cellStyle name="SAPBEXHLevel3X 2 3 2 4 2 2" xfId="50013"/>
    <cellStyle name="SAPBEXHLevel3X 2 3 2 4 3" xfId="50014"/>
    <cellStyle name="SAPBEXHLevel3X 2 3 2 5" xfId="50015"/>
    <cellStyle name="SAPBEXHLevel3X 2 3 2 5 2" xfId="50016"/>
    <cellStyle name="SAPBEXHLevel3X 2 3 2 5 2 2" xfId="50017"/>
    <cellStyle name="SAPBEXHLevel3X 2 3 2 5 3" xfId="50018"/>
    <cellStyle name="SAPBEXHLevel3X 2 3 2 6" xfId="50019"/>
    <cellStyle name="SAPBEXHLevel3X 2 3 2 6 2" xfId="50020"/>
    <cellStyle name="SAPBEXHLevel3X 2 3 2 7" xfId="50021"/>
    <cellStyle name="SAPBEXHLevel3X 2 3 2 7 2" xfId="50022"/>
    <cellStyle name="SAPBEXHLevel3X 2 3 2 8" xfId="50023"/>
    <cellStyle name="SAPBEXHLevel3X 2 3 2 9" xfId="63490"/>
    <cellStyle name="SAPBEXHLevel3X 2 3 2_Other Benefits Allocation %" xfId="50024"/>
    <cellStyle name="SAPBEXHLevel3X 2 3 3" xfId="50025"/>
    <cellStyle name="SAPBEXHLevel3X 2 3 3 2" xfId="50026"/>
    <cellStyle name="SAPBEXHLevel3X 2 3 3 2 2" xfId="50027"/>
    <cellStyle name="SAPBEXHLevel3X 2 3 3 2 3" xfId="50028"/>
    <cellStyle name="SAPBEXHLevel3X 2 3 3 3" xfId="50029"/>
    <cellStyle name="SAPBEXHLevel3X 2 3 3 4" xfId="50030"/>
    <cellStyle name="SAPBEXHLevel3X 2 3 4" xfId="50031"/>
    <cellStyle name="SAPBEXHLevel3X 2 3 4 2" xfId="50032"/>
    <cellStyle name="SAPBEXHLevel3X 2 3 4 2 2" xfId="50033"/>
    <cellStyle name="SAPBEXHLevel3X 2 3 4 2 3" xfId="50034"/>
    <cellStyle name="SAPBEXHLevel3X 2 3 4 3" xfId="50035"/>
    <cellStyle name="SAPBEXHLevel3X 2 3 4 4" xfId="50036"/>
    <cellStyle name="SAPBEXHLevel3X 2 3 5" xfId="50037"/>
    <cellStyle name="SAPBEXHLevel3X 2 3 5 2" xfId="50038"/>
    <cellStyle name="SAPBEXHLevel3X 2 3 5 2 2" xfId="50039"/>
    <cellStyle name="SAPBEXHLevel3X 2 3 5 2 3" xfId="50040"/>
    <cellStyle name="SAPBEXHLevel3X 2 3 5 3" xfId="50041"/>
    <cellStyle name="SAPBEXHLevel3X 2 3 5 4" xfId="50042"/>
    <cellStyle name="SAPBEXHLevel3X 2 3 6" xfId="50043"/>
    <cellStyle name="SAPBEXHLevel3X 2 3 6 2" xfId="50044"/>
    <cellStyle name="SAPBEXHLevel3X 2 3 6 2 2" xfId="50045"/>
    <cellStyle name="SAPBEXHLevel3X 2 3 6 2 3" xfId="50046"/>
    <cellStyle name="SAPBEXHLevel3X 2 3 6 3" xfId="50047"/>
    <cellStyle name="SAPBEXHLevel3X 2 3 6 4" xfId="50048"/>
    <cellStyle name="SAPBEXHLevel3X 2 3 7" xfId="50049"/>
    <cellStyle name="SAPBEXHLevel3X 2 3 7 2" xfId="50050"/>
    <cellStyle name="SAPBEXHLevel3X 2 3 7 2 2" xfId="50051"/>
    <cellStyle name="SAPBEXHLevel3X 2 3 7 3" xfId="50052"/>
    <cellStyle name="SAPBEXHLevel3X 2 3 8" xfId="50053"/>
    <cellStyle name="SAPBEXHLevel3X 2 3 8 2" xfId="50054"/>
    <cellStyle name="SAPBEXHLevel3X 2 3 8 2 2" xfId="50055"/>
    <cellStyle name="SAPBEXHLevel3X 2 3 8 3" xfId="50056"/>
    <cellStyle name="SAPBEXHLevel3X 2 3 9" xfId="50057"/>
    <cellStyle name="SAPBEXHLevel3X 2 3 9 2" xfId="50058"/>
    <cellStyle name="SAPBEXHLevel3X 2 3 9 2 2" xfId="50059"/>
    <cellStyle name="SAPBEXHLevel3X 2 3 9 3" xfId="50060"/>
    <cellStyle name="SAPBEXHLevel3X 2 3_Other Benefits Allocation %" xfId="50061"/>
    <cellStyle name="SAPBEXHLevel3X 2 4" xfId="50062"/>
    <cellStyle name="SAPBEXHLevel3X 2 4 10" xfId="63491"/>
    <cellStyle name="SAPBEXHLevel3X 2 4 2" xfId="50063"/>
    <cellStyle name="SAPBEXHLevel3X 2 4 2 2" xfId="50064"/>
    <cellStyle name="SAPBEXHLevel3X 2 4 2 2 2" xfId="50065"/>
    <cellStyle name="SAPBEXHLevel3X 2 4 2 2 3" xfId="50066"/>
    <cellStyle name="SAPBEXHLevel3X 2 4 2 3" xfId="50067"/>
    <cellStyle name="SAPBEXHLevel3X 2 4 2 4" xfId="50068"/>
    <cellStyle name="SAPBEXHLevel3X 2 4 3" xfId="50069"/>
    <cellStyle name="SAPBEXHLevel3X 2 4 3 2" xfId="50070"/>
    <cellStyle name="SAPBEXHLevel3X 2 4 3 2 2" xfId="50071"/>
    <cellStyle name="SAPBEXHLevel3X 2 4 3 2 3" xfId="50072"/>
    <cellStyle name="SAPBEXHLevel3X 2 4 3 3" xfId="50073"/>
    <cellStyle name="SAPBEXHLevel3X 2 4 3 4" xfId="50074"/>
    <cellStyle name="SAPBEXHLevel3X 2 4 4" xfId="50075"/>
    <cellStyle name="SAPBEXHLevel3X 2 4 4 2" xfId="50076"/>
    <cellStyle name="SAPBEXHLevel3X 2 4 4 2 2" xfId="50077"/>
    <cellStyle name="SAPBEXHLevel3X 2 4 4 2 3" xfId="50078"/>
    <cellStyle name="SAPBEXHLevel3X 2 4 4 3" xfId="50079"/>
    <cellStyle name="SAPBEXHLevel3X 2 4 4 4" xfId="50080"/>
    <cellStyle name="SAPBEXHLevel3X 2 4 5" xfId="50081"/>
    <cellStyle name="SAPBEXHLevel3X 2 4 5 2" xfId="50082"/>
    <cellStyle name="SAPBEXHLevel3X 2 4 5 2 2" xfId="50083"/>
    <cellStyle name="SAPBEXHLevel3X 2 4 5 2 3" xfId="50084"/>
    <cellStyle name="SAPBEXHLevel3X 2 4 5 3" xfId="50085"/>
    <cellStyle name="SAPBEXHLevel3X 2 4 5 4" xfId="50086"/>
    <cellStyle name="SAPBEXHLevel3X 2 4 6" xfId="50087"/>
    <cellStyle name="SAPBEXHLevel3X 2 4 6 2" xfId="50088"/>
    <cellStyle name="SAPBEXHLevel3X 2 4 6 2 2" xfId="50089"/>
    <cellStyle name="SAPBEXHLevel3X 2 4 6 2 3" xfId="50090"/>
    <cellStyle name="SAPBEXHLevel3X 2 4 6 3" xfId="50091"/>
    <cellStyle name="SAPBEXHLevel3X 2 4 6 4" xfId="50092"/>
    <cellStyle name="SAPBEXHLevel3X 2 4 7" xfId="50093"/>
    <cellStyle name="SAPBEXHLevel3X 2 4 7 2" xfId="50094"/>
    <cellStyle name="SAPBEXHLevel3X 2 4 7 3" xfId="50095"/>
    <cellStyle name="SAPBEXHLevel3X 2 4 8" xfId="50096"/>
    <cellStyle name="SAPBEXHLevel3X 2 4 9" xfId="50097"/>
    <cellStyle name="SAPBEXHLevel3X 2 5" xfId="50098"/>
    <cellStyle name="SAPBEXHLevel3X 2 5 2" xfId="50099"/>
    <cellStyle name="SAPBEXHLevel3X 2 5 2 2" xfId="50100"/>
    <cellStyle name="SAPBEXHLevel3X 2 5 2 2 2" xfId="50101"/>
    <cellStyle name="SAPBEXHLevel3X 2 5 2 2 2 2" xfId="50102"/>
    <cellStyle name="SAPBEXHLevel3X 2 5 2 2 3" xfId="50103"/>
    <cellStyle name="SAPBEXHLevel3X 2 5 2 3" xfId="50104"/>
    <cellStyle name="SAPBEXHLevel3X 2 5 2 3 2" xfId="50105"/>
    <cellStyle name="SAPBEXHLevel3X 2 5 2 3 2 2" xfId="50106"/>
    <cellStyle name="SAPBEXHLevel3X 2 5 2 3 3" xfId="50107"/>
    <cellStyle name="SAPBEXHLevel3X 2 5 2 4" xfId="50108"/>
    <cellStyle name="SAPBEXHLevel3X 2 5 2 4 2" xfId="50109"/>
    <cellStyle name="SAPBEXHLevel3X 2 5 2 5" xfId="50110"/>
    <cellStyle name="SAPBEXHLevel3X 2 5 2 5 2" xfId="50111"/>
    <cellStyle name="SAPBEXHLevel3X 2 5 2 6" xfId="50112"/>
    <cellStyle name="SAPBEXHLevel3X 2 5 3" xfId="50113"/>
    <cellStyle name="SAPBEXHLevel3X 2 5 3 2" xfId="50114"/>
    <cellStyle name="SAPBEXHLevel3X 2 5 3 2 2" xfId="50115"/>
    <cellStyle name="SAPBEXHLevel3X 2 5 3 2 2 2" xfId="50116"/>
    <cellStyle name="SAPBEXHLevel3X 2 5 3 2 3" xfId="50117"/>
    <cellStyle name="SAPBEXHLevel3X 2 5 3 3" xfId="50118"/>
    <cellStyle name="SAPBEXHLevel3X 2 5 3 3 2" xfId="50119"/>
    <cellStyle name="SAPBEXHLevel3X 2 5 3 3 2 2" xfId="50120"/>
    <cellStyle name="SAPBEXHLevel3X 2 5 3 3 3" xfId="50121"/>
    <cellStyle name="SAPBEXHLevel3X 2 5 3 4" xfId="50122"/>
    <cellStyle name="SAPBEXHLevel3X 2 5 3 4 2" xfId="50123"/>
    <cellStyle name="SAPBEXHLevel3X 2 5 3 5" xfId="50124"/>
    <cellStyle name="SAPBEXHLevel3X 2 5 3 5 2" xfId="50125"/>
    <cellStyle name="SAPBEXHLevel3X 2 5 3 6" xfId="50126"/>
    <cellStyle name="SAPBEXHLevel3X 2 5 4" xfId="50127"/>
    <cellStyle name="SAPBEXHLevel3X 2 5 4 2" xfId="50128"/>
    <cellStyle name="SAPBEXHLevel3X 2 5 4 2 2" xfId="50129"/>
    <cellStyle name="SAPBEXHLevel3X 2 5 4 2 3" xfId="50130"/>
    <cellStyle name="SAPBEXHLevel3X 2 5 4 3" xfId="50131"/>
    <cellStyle name="SAPBEXHLevel3X 2 5 4 4" xfId="50132"/>
    <cellStyle name="SAPBEXHLevel3X 2 5 5" xfId="50133"/>
    <cellStyle name="SAPBEXHLevel3X 2 5 5 2" xfId="50134"/>
    <cellStyle name="SAPBEXHLevel3X 2 5 5 2 2" xfId="50135"/>
    <cellStyle name="SAPBEXHLevel3X 2 5 5 2 3" xfId="50136"/>
    <cellStyle name="SAPBEXHLevel3X 2 5 5 3" xfId="50137"/>
    <cellStyle name="SAPBEXHLevel3X 2 5 5 4" xfId="50138"/>
    <cellStyle name="SAPBEXHLevel3X 2 5 6" xfId="50139"/>
    <cellStyle name="SAPBEXHLevel3X 2 5 6 2" xfId="50140"/>
    <cellStyle name="SAPBEXHLevel3X 2 5 6 2 2" xfId="50141"/>
    <cellStyle name="SAPBEXHLevel3X 2 5 6 2 3" xfId="50142"/>
    <cellStyle name="SAPBEXHLevel3X 2 5 6 3" xfId="50143"/>
    <cellStyle name="SAPBEXHLevel3X 2 5 6 4" xfId="50144"/>
    <cellStyle name="SAPBEXHLevel3X 2 5 7" xfId="50145"/>
    <cellStyle name="SAPBEXHLevel3X 2 5 7 2" xfId="50146"/>
    <cellStyle name="SAPBEXHLevel3X 2 5 7 3" xfId="50147"/>
    <cellStyle name="SAPBEXHLevel3X 2 5 8" xfId="50148"/>
    <cellStyle name="SAPBEXHLevel3X 2 5 9" xfId="50149"/>
    <cellStyle name="SAPBEXHLevel3X 2 5_Other Benefits Allocation %" xfId="50150"/>
    <cellStyle name="SAPBEXHLevel3X 2 6" xfId="50151"/>
    <cellStyle name="SAPBEXHLevel3X 2 6 2" xfId="50152"/>
    <cellStyle name="SAPBEXHLevel3X 2 6 2 2" xfId="50153"/>
    <cellStyle name="SAPBEXHLevel3X 2 6 2 3" xfId="50154"/>
    <cellStyle name="SAPBEXHLevel3X 2 6 3" xfId="50155"/>
    <cellStyle name="SAPBEXHLevel3X 2 6 4" xfId="50156"/>
    <cellStyle name="SAPBEXHLevel3X 2 7" xfId="50157"/>
    <cellStyle name="SAPBEXHLevel3X 2 7 2" xfId="50158"/>
    <cellStyle name="SAPBEXHLevel3X 2 7 2 2" xfId="50159"/>
    <cellStyle name="SAPBEXHLevel3X 2 7 2 3" xfId="50160"/>
    <cellStyle name="SAPBEXHLevel3X 2 7 3" xfId="50161"/>
    <cellStyle name="SAPBEXHLevel3X 2 7 4" xfId="50162"/>
    <cellStyle name="SAPBEXHLevel3X 2 8" xfId="50163"/>
    <cellStyle name="SAPBEXHLevel3X 2 8 2" xfId="50164"/>
    <cellStyle name="SAPBEXHLevel3X 2 8 2 2" xfId="50165"/>
    <cellStyle name="SAPBEXHLevel3X 2 8 2 3" xfId="50166"/>
    <cellStyle name="SAPBEXHLevel3X 2 8 3" xfId="50167"/>
    <cellStyle name="SAPBEXHLevel3X 2 8 4" xfId="50168"/>
    <cellStyle name="SAPBEXHLevel3X 2 9" xfId="50169"/>
    <cellStyle name="SAPBEXHLevel3X 2 9 2" xfId="50170"/>
    <cellStyle name="SAPBEXHLevel3X 2 9 2 2" xfId="50171"/>
    <cellStyle name="SAPBEXHLevel3X 2 9 2 3" xfId="50172"/>
    <cellStyle name="SAPBEXHLevel3X 2 9 3" xfId="50173"/>
    <cellStyle name="SAPBEXHLevel3X 2 9 4" xfId="50174"/>
    <cellStyle name="SAPBEXHLevel3X 2_401K Summary" xfId="50175"/>
    <cellStyle name="SAPBEXHLevel3X 20" xfId="50176"/>
    <cellStyle name="SAPBEXHLevel3X 20 2" xfId="50177"/>
    <cellStyle name="SAPBEXHLevel3X 20 2 2" xfId="50178"/>
    <cellStyle name="SAPBEXHLevel3X 20 3" xfId="50179"/>
    <cellStyle name="SAPBEXHLevel3X 21" xfId="50180"/>
    <cellStyle name="SAPBEXHLevel3X 21 2" xfId="50181"/>
    <cellStyle name="SAPBEXHLevel3X 21 2 2" xfId="50182"/>
    <cellStyle name="SAPBEXHLevel3X 21 3" xfId="50183"/>
    <cellStyle name="SAPBEXHLevel3X 22" xfId="50184"/>
    <cellStyle name="SAPBEXHLevel3X 22 2" xfId="50185"/>
    <cellStyle name="SAPBEXHLevel3X 22 2 2" xfId="50186"/>
    <cellStyle name="SAPBEXHLevel3X 22 3" xfId="50187"/>
    <cellStyle name="SAPBEXHLevel3X 23" xfId="50188"/>
    <cellStyle name="SAPBEXHLevel3X 23 2" xfId="50189"/>
    <cellStyle name="SAPBEXHLevel3X 23 2 2" xfId="50190"/>
    <cellStyle name="SAPBEXHLevel3X 23 3" xfId="50191"/>
    <cellStyle name="SAPBEXHLevel3X 24" xfId="50192"/>
    <cellStyle name="SAPBEXHLevel3X 24 2" xfId="50193"/>
    <cellStyle name="SAPBEXHLevel3X 24 2 2" xfId="50194"/>
    <cellStyle name="SAPBEXHLevel3X 24 3" xfId="50195"/>
    <cellStyle name="SAPBEXHLevel3X 25" xfId="50196"/>
    <cellStyle name="SAPBEXHLevel3X 25 2" xfId="50197"/>
    <cellStyle name="SAPBEXHLevel3X 25 2 2" xfId="50198"/>
    <cellStyle name="SAPBEXHLevel3X 25 3" xfId="50199"/>
    <cellStyle name="SAPBEXHLevel3X 26" xfId="50200"/>
    <cellStyle name="SAPBEXHLevel3X 26 2" xfId="50201"/>
    <cellStyle name="SAPBEXHLevel3X 26 2 2" xfId="50202"/>
    <cellStyle name="SAPBEXHLevel3X 26 3" xfId="50203"/>
    <cellStyle name="SAPBEXHLevel3X 27" xfId="50204"/>
    <cellStyle name="SAPBEXHLevel3X 27 2" xfId="50205"/>
    <cellStyle name="SAPBEXHLevel3X 27 2 2" xfId="50206"/>
    <cellStyle name="SAPBEXHLevel3X 27 3" xfId="50207"/>
    <cellStyle name="SAPBEXHLevel3X 28" xfId="50208"/>
    <cellStyle name="SAPBEXHLevel3X 28 2" xfId="50209"/>
    <cellStyle name="SAPBEXHLevel3X 29" xfId="50210"/>
    <cellStyle name="SAPBEXHLevel3X 29 2" xfId="50211"/>
    <cellStyle name="SAPBEXHLevel3X 3" xfId="50212"/>
    <cellStyle name="SAPBEXHLevel3X 3 10" xfId="50213"/>
    <cellStyle name="SAPBEXHLevel3X 3 10 2" xfId="50214"/>
    <cellStyle name="SAPBEXHLevel3X 3 10 2 2" xfId="50215"/>
    <cellStyle name="SAPBEXHLevel3X 3 10 3" xfId="50216"/>
    <cellStyle name="SAPBEXHLevel3X 3 11" xfId="50217"/>
    <cellStyle name="SAPBEXHLevel3X 3 12" xfId="50218"/>
    <cellStyle name="SAPBEXHLevel3X 3 13" xfId="63492"/>
    <cellStyle name="SAPBEXHLevel3X 3 2" xfId="50219"/>
    <cellStyle name="SAPBEXHLevel3X 3 2 10" xfId="63493"/>
    <cellStyle name="SAPBEXHLevel3X 3 2 2" xfId="50220"/>
    <cellStyle name="SAPBEXHLevel3X 3 2 2 2" xfId="50221"/>
    <cellStyle name="SAPBEXHLevel3X 3 2 2 2 2" xfId="50222"/>
    <cellStyle name="SAPBEXHLevel3X 3 2 2 2 2 2" xfId="50223"/>
    <cellStyle name="SAPBEXHLevel3X 3 2 2 2 2 2 2" xfId="50224"/>
    <cellStyle name="SAPBEXHLevel3X 3 2 2 2 2 3" xfId="50225"/>
    <cellStyle name="SAPBEXHLevel3X 3 2 2 2 3" xfId="50226"/>
    <cellStyle name="SAPBEXHLevel3X 3 2 2 2 3 2" xfId="50227"/>
    <cellStyle name="SAPBEXHLevel3X 3 2 2 2 3 2 2" xfId="50228"/>
    <cellStyle name="SAPBEXHLevel3X 3 2 2 2 3 3" xfId="50229"/>
    <cellStyle name="SAPBEXHLevel3X 3 2 2 2 4" xfId="50230"/>
    <cellStyle name="SAPBEXHLevel3X 3 2 2 2 4 2" xfId="50231"/>
    <cellStyle name="SAPBEXHLevel3X 3 2 2 2 5" xfId="50232"/>
    <cellStyle name="SAPBEXHLevel3X 3 2 2 2 5 2" xfId="50233"/>
    <cellStyle name="SAPBEXHLevel3X 3 2 2 2 6" xfId="50234"/>
    <cellStyle name="SAPBEXHLevel3X 3 2 2 3" xfId="50235"/>
    <cellStyle name="SAPBEXHLevel3X 3 2 2 3 2" xfId="50236"/>
    <cellStyle name="SAPBEXHLevel3X 3 2 2 3 2 2" xfId="50237"/>
    <cellStyle name="SAPBEXHLevel3X 3 2 2 3 2 2 2" xfId="50238"/>
    <cellStyle name="SAPBEXHLevel3X 3 2 2 3 2 3" xfId="50239"/>
    <cellStyle name="SAPBEXHLevel3X 3 2 2 3 3" xfId="50240"/>
    <cellStyle name="SAPBEXHLevel3X 3 2 2 3 3 2" xfId="50241"/>
    <cellStyle name="SAPBEXHLevel3X 3 2 2 3 3 2 2" xfId="50242"/>
    <cellStyle name="SAPBEXHLevel3X 3 2 2 3 3 3" xfId="50243"/>
    <cellStyle name="SAPBEXHLevel3X 3 2 2 3 4" xfId="50244"/>
    <cellStyle name="SAPBEXHLevel3X 3 2 2 3 4 2" xfId="50245"/>
    <cellStyle name="SAPBEXHLevel3X 3 2 2 3 5" xfId="50246"/>
    <cellStyle name="SAPBEXHLevel3X 3 2 2 3 5 2" xfId="50247"/>
    <cellStyle name="SAPBEXHLevel3X 3 2 2 3 6" xfId="50248"/>
    <cellStyle name="SAPBEXHLevel3X 3 2 2 4" xfId="50249"/>
    <cellStyle name="SAPBEXHLevel3X 3 2 2 4 2" xfId="50250"/>
    <cellStyle name="SAPBEXHLevel3X 3 2 2 4 2 2" xfId="50251"/>
    <cellStyle name="SAPBEXHLevel3X 3 2 2 4 3" xfId="50252"/>
    <cellStyle name="SAPBEXHLevel3X 3 2 2 5" xfId="50253"/>
    <cellStyle name="SAPBEXHLevel3X 3 2 2 5 2" xfId="50254"/>
    <cellStyle name="SAPBEXHLevel3X 3 2 2 5 2 2" xfId="50255"/>
    <cellStyle name="SAPBEXHLevel3X 3 2 2 5 3" xfId="50256"/>
    <cellStyle name="SAPBEXHLevel3X 3 2 2 6" xfId="50257"/>
    <cellStyle name="SAPBEXHLevel3X 3 2 2 6 2" xfId="50258"/>
    <cellStyle name="SAPBEXHLevel3X 3 2 2 7" xfId="50259"/>
    <cellStyle name="SAPBEXHLevel3X 3 2 2 7 2" xfId="50260"/>
    <cellStyle name="SAPBEXHLevel3X 3 2 2 8" xfId="50261"/>
    <cellStyle name="SAPBEXHLevel3X 3 2 2_Other Benefits Allocation %" xfId="50262"/>
    <cellStyle name="SAPBEXHLevel3X 3 2 3" xfId="50263"/>
    <cellStyle name="SAPBEXHLevel3X 3 2 3 2" xfId="50264"/>
    <cellStyle name="SAPBEXHLevel3X 3 2 3 2 2" xfId="50265"/>
    <cellStyle name="SAPBEXHLevel3X 3 2 3 2 3" xfId="50266"/>
    <cellStyle name="SAPBEXHLevel3X 3 2 3 3" xfId="50267"/>
    <cellStyle name="SAPBEXHLevel3X 3 2 3 4" xfId="50268"/>
    <cellStyle name="SAPBEXHLevel3X 3 2 4" xfId="50269"/>
    <cellStyle name="SAPBEXHLevel3X 3 2 4 2" xfId="50270"/>
    <cellStyle name="SAPBEXHLevel3X 3 2 4 2 2" xfId="50271"/>
    <cellStyle name="SAPBEXHLevel3X 3 2 4 2 3" xfId="50272"/>
    <cellStyle name="SAPBEXHLevel3X 3 2 4 3" xfId="50273"/>
    <cellStyle name="SAPBEXHLevel3X 3 2 4 4" xfId="50274"/>
    <cellStyle name="SAPBEXHLevel3X 3 2 5" xfId="50275"/>
    <cellStyle name="SAPBEXHLevel3X 3 2 5 2" xfId="50276"/>
    <cellStyle name="SAPBEXHLevel3X 3 2 5 2 2" xfId="50277"/>
    <cellStyle name="SAPBEXHLevel3X 3 2 5 2 3" xfId="50278"/>
    <cellStyle name="SAPBEXHLevel3X 3 2 5 3" xfId="50279"/>
    <cellStyle name="SAPBEXHLevel3X 3 2 5 4" xfId="50280"/>
    <cellStyle name="SAPBEXHLevel3X 3 2 6" xfId="50281"/>
    <cellStyle name="SAPBEXHLevel3X 3 2 6 2" xfId="50282"/>
    <cellStyle name="SAPBEXHLevel3X 3 2 6 2 2" xfId="50283"/>
    <cellStyle name="SAPBEXHLevel3X 3 2 6 2 3" xfId="50284"/>
    <cellStyle name="SAPBEXHLevel3X 3 2 6 3" xfId="50285"/>
    <cellStyle name="SAPBEXHLevel3X 3 2 6 4" xfId="50286"/>
    <cellStyle name="SAPBEXHLevel3X 3 2 7" xfId="50287"/>
    <cellStyle name="SAPBEXHLevel3X 3 2 7 2" xfId="50288"/>
    <cellStyle name="SAPBEXHLevel3X 3 2 7 3" xfId="50289"/>
    <cellStyle name="SAPBEXHLevel3X 3 2 8" xfId="50290"/>
    <cellStyle name="SAPBEXHLevel3X 3 2 9" xfId="50291"/>
    <cellStyle name="SAPBEXHLevel3X 3 2_Other Benefits Allocation %" xfId="50292"/>
    <cellStyle name="SAPBEXHLevel3X 3 3" xfId="50293"/>
    <cellStyle name="SAPBEXHLevel3X 3 3 10" xfId="63494"/>
    <cellStyle name="SAPBEXHLevel3X 3 3 2" xfId="50294"/>
    <cellStyle name="SAPBEXHLevel3X 3 3 2 2" xfId="50295"/>
    <cellStyle name="SAPBEXHLevel3X 3 3 2 2 2" xfId="50296"/>
    <cellStyle name="SAPBEXHLevel3X 3 3 2 2 2 2" xfId="50297"/>
    <cellStyle name="SAPBEXHLevel3X 3 3 2 2 2 2 2" xfId="50298"/>
    <cellStyle name="SAPBEXHLevel3X 3 3 2 2 2 3" xfId="50299"/>
    <cellStyle name="SAPBEXHLevel3X 3 3 2 2 3" xfId="50300"/>
    <cellStyle name="SAPBEXHLevel3X 3 3 2 2 3 2" xfId="50301"/>
    <cellStyle name="SAPBEXHLevel3X 3 3 2 2 3 2 2" xfId="50302"/>
    <cellStyle name="SAPBEXHLevel3X 3 3 2 2 3 3" xfId="50303"/>
    <cellStyle name="SAPBEXHLevel3X 3 3 2 2 4" xfId="50304"/>
    <cellStyle name="SAPBEXHLevel3X 3 3 2 2 4 2" xfId="50305"/>
    <cellStyle name="SAPBEXHLevel3X 3 3 2 2 5" xfId="50306"/>
    <cellStyle name="SAPBEXHLevel3X 3 3 2 2 5 2" xfId="50307"/>
    <cellStyle name="SAPBEXHLevel3X 3 3 2 2 6" xfId="50308"/>
    <cellStyle name="SAPBEXHLevel3X 3 3 2 3" xfId="50309"/>
    <cellStyle name="SAPBEXHLevel3X 3 3 2 3 2" xfId="50310"/>
    <cellStyle name="SAPBEXHLevel3X 3 3 2 3 2 2" xfId="50311"/>
    <cellStyle name="SAPBEXHLevel3X 3 3 2 3 2 2 2" xfId="50312"/>
    <cellStyle name="SAPBEXHLevel3X 3 3 2 3 2 3" xfId="50313"/>
    <cellStyle name="SAPBEXHLevel3X 3 3 2 3 3" xfId="50314"/>
    <cellStyle name="SAPBEXHLevel3X 3 3 2 3 3 2" xfId="50315"/>
    <cellStyle name="SAPBEXHLevel3X 3 3 2 3 3 2 2" xfId="50316"/>
    <cellStyle name="SAPBEXHLevel3X 3 3 2 3 3 3" xfId="50317"/>
    <cellStyle name="SAPBEXHLevel3X 3 3 2 3 4" xfId="50318"/>
    <cellStyle name="SAPBEXHLevel3X 3 3 2 3 4 2" xfId="50319"/>
    <cellStyle name="SAPBEXHLevel3X 3 3 2 3 5" xfId="50320"/>
    <cellStyle name="SAPBEXHLevel3X 3 3 2 3 5 2" xfId="50321"/>
    <cellStyle name="SAPBEXHLevel3X 3 3 2 3 6" xfId="50322"/>
    <cellStyle name="SAPBEXHLevel3X 3 3 2 4" xfId="50323"/>
    <cellStyle name="SAPBEXHLevel3X 3 3 2 4 2" xfId="50324"/>
    <cellStyle name="SAPBEXHLevel3X 3 3 2 4 2 2" xfId="50325"/>
    <cellStyle name="SAPBEXHLevel3X 3 3 2 4 3" xfId="50326"/>
    <cellStyle name="SAPBEXHLevel3X 3 3 2 5" xfId="50327"/>
    <cellStyle name="SAPBEXHLevel3X 3 3 2 5 2" xfId="50328"/>
    <cellStyle name="SAPBEXHLevel3X 3 3 2 5 2 2" xfId="50329"/>
    <cellStyle name="SAPBEXHLevel3X 3 3 2 5 3" xfId="50330"/>
    <cellStyle name="SAPBEXHLevel3X 3 3 2 6" xfId="50331"/>
    <cellStyle name="SAPBEXHLevel3X 3 3 2 6 2" xfId="50332"/>
    <cellStyle name="SAPBEXHLevel3X 3 3 2 7" xfId="50333"/>
    <cellStyle name="SAPBEXHLevel3X 3 3 2 7 2" xfId="50334"/>
    <cellStyle name="SAPBEXHLevel3X 3 3 2 8" xfId="50335"/>
    <cellStyle name="SAPBEXHLevel3X 3 3 2_Other Benefits Allocation %" xfId="50336"/>
    <cellStyle name="SAPBEXHLevel3X 3 3 3" xfId="50337"/>
    <cellStyle name="SAPBEXHLevel3X 3 3 3 2" xfId="50338"/>
    <cellStyle name="SAPBEXHLevel3X 3 3 3 2 2" xfId="50339"/>
    <cellStyle name="SAPBEXHLevel3X 3 3 3 2 3" xfId="50340"/>
    <cellStyle name="SAPBEXHLevel3X 3 3 3 3" xfId="50341"/>
    <cellStyle name="SAPBEXHLevel3X 3 3 3 4" xfId="50342"/>
    <cellStyle name="SAPBEXHLevel3X 3 3 4" xfId="50343"/>
    <cellStyle name="SAPBEXHLevel3X 3 3 4 2" xfId="50344"/>
    <cellStyle name="SAPBEXHLevel3X 3 3 4 2 2" xfId="50345"/>
    <cellStyle name="SAPBEXHLevel3X 3 3 4 2 3" xfId="50346"/>
    <cellStyle name="SAPBEXHLevel3X 3 3 4 3" xfId="50347"/>
    <cellStyle name="SAPBEXHLevel3X 3 3 4 4" xfId="50348"/>
    <cellStyle name="SAPBEXHLevel3X 3 3 5" xfId="50349"/>
    <cellStyle name="SAPBEXHLevel3X 3 3 5 2" xfId="50350"/>
    <cellStyle name="SAPBEXHLevel3X 3 3 5 2 2" xfId="50351"/>
    <cellStyle name="SAPBEXHLevel3X 3 3 5 2 3" xfId="50352"/>
    <cellStyle name="SAPBEXHLevel3X 3 3 5 3" xfId="50353"/>
    <cellStyle name="SAPBEXHLevel3X 3 3 5 4" xfId="50354"/>
    <cellStyle name="SAPBEXHLevel3X 3 3 6" xfId="50355"/>
    <cellStyle name="SAPBEXHLevel3X 3 3 6 2" xfId="50356"/>
    <cellStyle name="SAPBEXHLevel3X 3 3 6 2 2" xfId="50357"/>
    <cellStyle name="SAPBEXHLevel3X 3 3 6 2 3" xfId="50358"/>
    <cellStyle name="SAPBEXHLevel3X 3 3 6 3" xfId="50359"/>
    <cellStyle name="SAPBEXHLevel3X 3 3 6 4" xfId="50360"/>
    <cellStyle name="SAPBEXHLevel3X 3 3 7" xfId="50361"/>
    <cellStyle name="SAPBEXHLevel3X 3 3 7 2" xfId="50362"/>
    <cellStyle name="SAPBEXHLevel3X 3 3 7 3" xfId="50363"/>
    <cellStyle name="SAPBEXHLevel3X 3 3 8" xfId="50364"/>
    <cellStyle name="SAPBEXHLevel3X 3 3 9" xfId="50365"/>
    <cellStyle name="SAPBEXHLevel3X 3 3_Other Benefits Allocation %" xfId="50366"/>
    <cellStyle name="SAPBEXHLevel3X 3 4" xfId="50367"/>
    <cellStyle name="SAPBEXHLevel3X 3 4 2" xfId="50368"/>
    <cellStyle name="SAPBEXHLevel3X 3 4 2 2" xfId="50369"/>
    <cellStyle name="SAPBEXHLevel3X 3 4 2 2 2" xfId="50370"/>
    <cellStyle name="SAPBEXHLevel3X 3 4 2 2 3" xfId="50371"/>
    <cellStyle name="SAPBEXHLevel3X 3 4 2 3" xfId="50372"/>
    <cellStyle name="SAPBEXHLevel3X 3 4 2 4" xfId="50373"/>
    <cellStyle name="SAPBEXHLevel3X 3 4 3" xfId="50374"/>
    <cellStyle name="SAPBEXHLevel3X 3 4 3 2" xfId="50375"/>
    <cellStyle name="SAPBEXHLevel3X 3 4 3 2 2" xfId="50376"/>
    <cellStyle name="SAPBEXHLevel3X 3 4 3 2 3" xfId="50377"/>
    <cellStyle name="SAPBEXHLevel3X 3 4 3 3" xfId="50378"/>
    <cellStyle name="SAPBEXHLevel3X 3 4 3 4" xfId="50379"/>
    <cellStyle name="SAPBEXHLevel3X 3 4 4" xfId="50380"/>
    <cellStyle name="SAPBEXHLevel3X 3 4 4 2" xfId="50381"/>
    <cellStyle name="SAPBEXHLevel3X 3 4 4 2 2" xfId="50382"/>
    <cellStyle name="SAPBEXHLevel3X 3 4 4 2 3" xfId="50383"/>
    <cellStyle name="SAPBEXHLevel3X 3 4 4 3" xfId="50384"/>
    <cellStyle name="SAPBEXHLevel3X 3 4 4 4" xfId="50385"/>
    <cellStyle name="SAPBEXHLevel3X 3 4 5" xfId="50386"/>
    <cellStyle name="SAPBEXHLevel3X 3 4 5 2" xfId="50387"/>
    <cellStyle name="SAPBEXHLevel3X 3 4 5 2 2" xfId="50388"/>
    <cellStyle name="SAPBEXHLevel3X 3 4 5 2 3" xfId="50389"/>
    <cellStyle name="SAPBEXHLevel3X 3 4 5 3" xfId="50390"/>
    <cellStyle name="SAPBEXHLevel3X 3 4 5 4" xfId="50391"/>
    <cellStyle name="SAPBEXHLevel3X 3 4 6" xfId="50392"/>
    <cellStyle name="SAPBEXHLevel3X 3 4 6 2" xfId="50393"/>
    <cellStyle name="SAPBEXHLevel3X 3 4 6 2 2" xfId="50394"/>
    <cellStyle name="SAPBEXHLevel3X 3 4 6 2 3" xfId="50395"/>
    <cellStyle name="SAPBEXHLevel3X 3 4 6 3" xfId="50396"/>
    <cellStyle name="SAPBEXHLevel3X 3 4 6 4" xfId="50397"/>
    <cellStyle name="SAPBEXHLevel3X 3 4 7" xfId="50398"/>
    <cellStyle name="SAPBEXHLevel3X 3 4 7 2" xfId="50399"/>
    <cellStyle name="SAPBEXHLevel3X 3 4 7 3" xfId="50400"/>
    <cellStyle name="SAPBEXHLevel3X 3 4 8" xfId="50401"/>
    <cellStyle name="SAPBEXHLevel3X 3 4 9" xfId="50402"/>
    <cellStyle name="SAPBEXHLevel3X 3 5" xfId="50403"/>
    <cellStyle name="SAPBEXHLevel3X 3 5 2" xfId="50404"/>
    <cellStyle name="SAPBEXHLevel3X 3 5 2 2" xfId="50405"/>
    <cellStyle name="SAPBEXHLevel3X 3 5 2 2 2" xfId="50406"/>
    <cellStyle name="SAPBEXHLevel3X 3 5 2 2 2 2" xfId="50407"/>
    <cellStyle name="SAPBEXHLevel3X 3 5 2 2 3" xfId="50408"/>
    <cellStyle name="SAPBEXHLevel3X 3 5 2 3" xfId="50409"/>
    <cellStyle name="SAPBEXHLevel3X 3 5 2 3 2" xfId="50410"/>
    <cellStyle name="SAPBEXHLevel3X 3 5 2 3 2 2" xfId="50411"/>
    <cellStyle name="SAPBEXHLevel3X 3 5 2 3 3" xfId="50412"/>
    <cellStyle name="SAPBEXHLevel3X 3 5 2 4" xfId="50413"/>
    <cellStyle name="SAPBEXHLevel3X 3 5 2 4 2" xfId="50414"/>
    <cellStyle name="SAPBEXHLevel3X 3 5 2 5" xfId="50415"/>
    <cellStyle name="SAPBEXHLevel3X 3 5 2 5 2" xfId="50416"/>
    <cellStyle name="SAPBEXHLevel3X 3 5 2 6" xfId="50417"/>
    <cellStyle name="SAPBEXHLevel3X 3 5 3" xfId="50418"/>
    <cellStyle name="SAPBEXHLevel3X 3 5 3 2" xfId="50419"/>
    <cellStyle name="SAPBEXHLevel3X 3 5 3 2 2" xfId="50420"/>
    <cellStyle name="SAPBEXHLevel3X 3 5 3 2 2 2" xfId="50421"/>
    <cellStyle name="SAPBEXHLevel3X 3 5 3 2 3" xfId="50422"/>
    <cellStyle name="SAPBEXHLevel3X 3 5 3 3" xfId="50423"/>
    <cellStyle name="SAPBEXHLevel3X 3 5 3 3 2" xfId="50424"/>
    <cellStyle name="SAPBEXHLevel3X 3 5 3 3 2 2" xfId="50425"/>
    <cellStyle name="SAPBEXHLevel3X 3 5 3 3 3" xfId="50426"/>
    <cellStyle name="SAPBEXHLevel3X 3 5 3 4" xfId="50427"/>
    <cellStyle name="SAPBEXHLevel3X 3 5 3 4 2" xfId="50428"/>
    <cellStyle name="SAPBEXHLevel3X 3 5 3 5" xfId="50429"/>
    <cellStyle name="SAPBEXHLevel3X 3 5 3 5 2" xfId="50430"/>
    <cellStyle name="SAPBEXHLevel3X 3 5 3 6" xfId="50431"/>
    <cellStyle name="SAPBEXHLevel3X 3 5 4" xfId="50432"/>
    <cellStyle name="SAPBEXHLevel3X 3 5 4 2" xfId="50433"/>
    <cellStyle name="SAPBEXHLevel3X 3 5 4 2 2" xfId="50434"/>
    <cellStyle name="SAPBEXHLevel3X 3 5 4 3" xfId="50435"/>
    <cellStyle name="SAPBEXHLevel3X 3 5 5" xfId="50436"/>
    <cellStyle name="SAPBEXHLevel3X 3 5 5 2" xfId="50437"/>
    <cellStyle name="SAPBEXHLevel3X 3 5 5 2 2" xfId="50438"/>
    <cellStyle name="SAPBEXHLevel3X 3 5 5 3" xfId="50439"/>
    <cellStyle name="SAPBEXHLevel3X 3 5 6" xfId="50440"/>
    <cellStyle name="SAPBEXHLevel3X 3 5 6 2" xfId="50441"/>
    <cellStyle name="SAPBEXHLevel3X 3 5 7" xfId="50442"/>
    <cellStyle name="SAPBEXHLevel3X 3 5 7 2" xfId="50443"/>
    <cellStyle name="SAPBEXHLevel3X 3 5 8" xfId="50444"/>
    <cellStyle name="SAPBEXHLevel3X 3 5_Other Benefits Allocation %" xfId="50445"/>
    <cellStyle name="SAPBEXHLevel3X 3 6" xfId="50446"/>
    <cellStyle name="SAPBEXHLevel3X 3 6 2" xfId="50447"/>
    <cellStyle name="SAPBEXHLevel3X 3 6 2 2" xfId="50448"/>
    <cellStyle name="SAPBEXHLevel3X 3 6 2 3" xfId="50449"/>
    <cellStyle name="SAPBEXHLevel3X 3 6 3" xfId="50450"/>
    <cellStyle name="SAPBEXHLevel3X 3 6 4" xfId="50451"/>
    <cellStyle name="SAPBEXHLevel3X 3 7" xfId="50452"/>
    <cellStyle name="SAPBEXHLevel3X 3 7 2" xfId="50453"/>
    <cellStyle name="SAPBEXHLevel3X 3 7 2 2" xfId="50454"/>
    <cellStyle name="SAPBEXHLevel3X 3 7 2 3" xfId="50455"/>
    <cellStyle name="SAPBEXHLevel3X 3 7 3" xfId="50456"/>
    <cellStyle name="SAPBEXHLevel3X 3 7 4" xfId="50457"/>
    <cellStyle name="SAPBEXHLevel3X 3 8" xfId="50458"/>
    <cellStyle name="SAPBEXHLevel3X 3 8 2" xfId="50459"/>
    <cellStyle name="SAPBEXHLevel3X 3 8 2 2" xfId="50460"/>
    <cellStyle name="SAPBEXHLevel3X 3 8 2 3" xfId="50461"/>
    <cellStyle name="SAPBEXHLevel3X 3 8 3" xfId="50462"/>
    <cellStyle name="SAPBEXHLevel3X 3 8 4" xfId="50463"/>
    <cellStyle name="SAPBEXHLevel3X 3 9" xfId="50464"/>
    <cellStyle name="SAPBEXHLevel3X 3 9 2" xfId="50465"/>
    <cellStyle name="SAPBEXHLevel3X 3 9 2 2" xfId="50466"/>
    <cellStyle name="SAPBEXHLevel3X 3 9 2 3" xfId="50467"/>
    <cellStyle name="SAPBEXHLevel3X 3 9 3" xfId="50468"/>
    <cellStyle name="SAPBEXHLevel3X 3 9 4" xfId="50469"/>
    <cellStyle name="SAPBEXHLevel3X 3_401K Summary" xfId="50470"/>
    <cellStyle name="SAPBEXHLevel3X 30" xfId="50471"/>
    <cellStyle name="SAPBEXHLevel3X 30 2" xfId="50472"/>
    <cellStyle name="SAPBEXHLevel3X 31" xfId="50473"/>
    <cellStyle name="SAPBEXHLevel3X 31 2" xfId="50474"/>
    <cellStyle name="SAPBEXHLevel3X 32" xfId="50475"/>
    <cellStyle name="SAPBEXHLevel3X 32 2" xfId="50476"/>
    <cellStyle name="SAPBEXHLevel3X 33" xfId="50477"/>
    <cellStyle name="SAPBEXHLevel3X 33 2" xfId="50478"/>
    <cellStyle name="SAPBEXHLevel3X 34" xfId="50479"/>
    <cellStyle name="SAPBEXHLevel3X 34 2" xfId="50480"/>
    <cellStyle name="SAPBEXHLevel3X 35" xfId="50481"/>
    <cellStyle name="SAPBEXHLevel3X 36" xfId="50482"/>
    <cellStyle name="SAPBEXHLevel3X 37" xfId="50483"/>
    <cellStyle name="SAPBEXHLevel3X 38" xfId="50484"/>
    <cellStyle name="SAPBEXHLevel3X 39" xfId="50485"/>
    <cellStyle name="SAPBEXHLevel3X 4" xfId="50486"/>
    <cellStyle name="SAPBEXHLevel3X 4 10" xfId="50487"/>
    <cellStyle name="SAPBEXHLevel3X 4 10 2" xfId="50488"/>
    <cellStyle name="SAPBEXHLevel3X 4 10 2 2" xfId="50489"/>
    <cellStyle name="SAPBEXHLevel3X 4 10 3" xfId="50490"/>
    <cellStyle name="SAPBEXHLevel3X 4 11" xfId="50491"/>
    <cellStyle name="SAPBEXHLevel3X 4 11 2" xfId="50492"/>
    <cellStyle name="SAPBEXHLevel3X 4 11 2 2" xfId="50493"/>
    <cellStyle name="SAPBEXHLevel3X 4 11 3" xfId="50494"/>
    <cellStyle name="SAPBEXHLevel3X 4 12" xfId="50495"/>
    <cellStyle name="SAPBEXHLevel3X 4 13" xfId="63495"/>
    <cellStyle name="SAPBEXHLevel3X 4 2" xfId="50496"/>
    <cellStyle name="SAPBEXHLevel3X 4 2 2" xfId="50497"/>
    <cellStyle name="SAPBEXHLevel3X 4 2 2 2" xfId="50498"/>
    <cellStyle name="SAPBEXHLevel3X 4 2 2 2 2" xfId="50499"/>
    <cellStyle name="SAPBEXHLevel3X 4 2 2 2 2 2" xfId="50500"/>
    <cellStyle name="SAPBEXHLevel3X 4 2 2 2 2 2 2" xfId="50501"/>
    <cellStyle name="SAPBEXHLevel3X 4 2 2 2 2 3" xfId="50502"/>
    <cellStyle name="SAPBEXHLevel3X 4 2 2 2 3" xfId="50503"/>
    <cellStyle name="SAPBEXHLevel3X 4 2 2 2 3 2" xfId="50504"/>
    <cellStyle name="SAPBEXHLevel3X 4 2 2 2 3 2 2" xfId="50505"/>
    <cellStyle name="SAPBEXHLevel3X 4 2 2 2 3 3" xfId="50506"/>
    <cellStyle name="SAPBEXHLevel3X 4 2 2 2 4" xfId="50507"/>
    <cellStyle name="SAPBEXHLevel3X 4 2 2 2 4 2" xfId="50508"/>
    <cellStyle name="SAPBEXHLevel3X 4 2 2 2 5" xfId="50509"/>
    <cellStyle name="SAPBEXHLevel3X 4 2 2 2 5 2" xfId="50510"/>
    <cellStyle name="SAPBEXHLevel3X 4 2 2 2 6" xfId="50511"/>
    <cellStyle name="SAPBEXHLevel3X 4 2 2 3" xfId="50512"/>
    <cellStyle name="SAPBEXHLevel3X 4 2 2 3 2" xfId="50513"/>
    <cellStyle name="SAPBEXHLevel3X 4 2 2 3 2 2" xfId="50514"/>
    <cellStyle name="SAPBEXHLevel3X 4 2 2 3 2 2 2" xfId="50515"/>
    <cellStyle name="SAPBEXHLevel3X 4 2 2 3 2 3" xfId="50516"/>
    <cellStyle name="SAPBEXHLevel3X 4 2 2 3 3" xfId="50517"/>
    <cellStyle name="SAPBEXHLevel3X 4 2 2 3 3 2" xfId="50518"/>
    <cellStyle name="SAPBEXHLevel3X 4 2 2 3 3 2 2" xfId="50519"/>
    <cellStyle name="SAPBEXHLevel3X 4 2 2 3 3 3" xfId="50520"/>
    <cellStyle name="SAPBEXHLevel3X 4 2 2 3 4" xfId="50521"/>
    <cellStyle name="SAPBEXHLevel3X 4 2 2 3 4 2" xfId="50522"/>
    <cellStyle name="SAPBEXHLevel3X 4 2 2 3 5" xfId="50523"/>
    <cellStyle name="SAPBEXHLevel3X 4 2 2 3 5 2" xfId="50524"/>
    <cellStyle name="SAPBEXHLevel3X 4 2 2 3 6" xfId="50525"/>
    <cellStyle name="SAPBEXHLevel3X 4 2 2 4" xfId="50526"/>
    <cellStyle name="SAPBEXHLevel3X 4 2 2 4 2" xfId="50527"/>
    <cellStyle name="SAPBEXHLevel3X 4 2 2 4 2 2" xfId="50528"/>
    <cellStyle name="SAPBEXHLevel3X 4 2 2 4 3" xfId="50529"/>
    <cellStyle name="SAPBEXHLevel3X 4 2 2 5" xfId="50530"/>
    <cellStyle name="SAPBEXHLevel3X 4 2 2 5 2" xfId="50531"/>
    <cellStyle name="SAPBEXHLevel3X 4 2 2 5 2 2" xfId="50532"/>
    <cellStyle name="SAPBEXHLevel3X 4 2 2 5 3" xfId="50533"/>
    <cellStyle name="SAPBEXHLevel3X 4 2 2 6" xfId="50534"/>
    <cellStyle name="SAPBEXHLevel3X 4 2 2 6 2" xfId="50535"/>
    <cellStyle name="SAPBEXHLevel3X 4 2 2 7" xfId="50536"/>
    <cellStyle name="SAPBEXHLevel3X 4 2 2 7 2" xfId="50537"/>
    <cellStyle name="SAPBEXHLevel3X 4 2 2 8" xfId="50538"/>
    <cellStyle name="SAPBEXHLevel3X 4 2 2 9" xfId="63497"/>
    <cellStyle name="SAPBEXHLevel3X 4 2 2_Other Benefits Allocation %" xfId="50539"/>
    <cellStyle name="SAPBEXHLevel3X 4 2 3" xfId="50540"/>
    <cellStyle name="SAPBEXHLevel3X 4 2 3 2" xfId="50541"/>
    <cellStyle name="SAPBEXHLevel3X 4 2 3 2 2" xfId="50542"/>
    <cellStyle name="SAPBEXHLevel3X 4 2 3 3" xfId="50543"/>
    <cellStyle name="SAPBEXHLevel3X 4 2 4" xfId="50544"/>
    <cellStyle name="SAPBEXHLevel3X 4 2 5" xfId="63496"/>
    <cellStyle name="SAPBEXHLevel3X 4 2_Other Benefits Allocation %" xfId="50545"/>
    <cellStyle name="SAPBEXHLevel3X 4 3" xfId="50546"/>
    <cellStyle name="SAPBEXHLevel3X 4 3 2" xfId="50547"/>
    <cellStyle name="SAPBEXHLevel3X 4 3 2 2" xfId="50548"/>
    <cellStyle name="SAPBEXHLevel3X 4 3 2 2 2" xfId="50549"/>
    <cellStyle name="SAPBEXHLevel3X 4 3 2 2 2 2" xfId="50550"/>
    <cellStyle name="SAPBEXHLevel3X 4 3 2 2 2 2 2" xfId="50551"/>
    <cellStyle name="SAPBEXHLevel3X 4 3 2 2 2 3" xfId="50552"/>
    <cellStyle name="SAPBEXHLevel3X 4 3 2 2 3" xfId="50553"/>
    <cellStyle name="SAPBEXHLevel3X 4 3 2 2 3 2" xfId="50554"/>
    <cellStyle name="SAPBEXHLevel3X 4 3 2 2 3 2 2" xfId="50555"/>
    <cellStyle name="SAPBEXHLevel3X 4 3 2 2 3 3" xfId="50556"/>
    <cellStyle name="SAPBEXHLevel3X 4 3 2 2 4" xfId="50557"/>
    <cellStyle name="SAPBEXHLevel3X 4 3 2 2 4 2" xfId="50558"/>
    <cellStyle name="SAPBEXHLevel3X 4 3 2 2 5" xfId="50559"/>
    <cellStyle name="SAPBEXHLevel3X 4 3 2 2 5 2" xfId="50560"/>
    <cellStyle name="SAPBEXHLevel3X 4 3 2 2 6" xfId="50561"/>
    <cellStyle name="SAPBEXHLevel3X 4 3 2 3" xfId="50562"/>
    <cellStyle name="SAPBEXHLevel3X 4 3 2 3 2" xfId="50563"/>
    <cellStyle name="SAPBEXHLevel3X 4 3 2 3 2 2" xfId="50564"/>
    <cellStyle name="SAPBEXHLevel3X 4 3 2 3 2 2 2" xfId="50565"/>
    <cellStyle name="SAPBEXHLevel3X 4 3 2 3 2 3" xfId="50566"/>
    <cellStyle name="SAPBEXHLevel3X 4 3 2 3 3" xfId="50567"/>
    <cellStyle name="SAPBEXHLevel3X 4 3 2 3 3 2" xfId="50568"/>
    <cellStyle name="SAPBEXHLevel3X 4 3 2 3 3 2 2" xfId="50569"/>
    <cellStyle name="SAPBEXHLevel3X 4 3 2 3 3 3" xfId="50570"/>
    <cellStyle name="SAPBEXHLevel3X 4 3 2 3 4" xfId="50571"/>
    <cellStyle name="SAPBEXHLevel3X 4 3 2 3 4 2" xfId="50572"/>
    <cellStyle name="SAPBEXHLevel3X 4 3 2 3 5" xfId="50573"/>
    <cellStyle name="SAPBEXHLevel3X 4 3 2 3 5 2" xfId="50574"/>
    <cellStyle name="SAPBEXHLevel3X 4 3 2 3 6" xfId="50575"/>
    <cellStyle name="SAPBEXHLevel3X 4 3 2 4" xfId="50576"/>
    <cellStyle name="SAPBEXHLevel3X 4 3 2 4 2" xfId="50577"/>
    <cellStyle name="SAPBEXHLevel3X 4 3 2 4 2 2" xfId="50578"/>
    <cellStyle name="SAPBEXHLevel3X 4 3 2 4 3" xfId="50579"/>
    <cellStyle name="SAPBEXHLevel3X 4 3 2 5" xfId="50580"/>
    <cellStyle name="SAPBEXHLevel3X 4 3 2 5 2" xfId="50581"/>
    <cellStyle name="SAPBEXHLevel3X 4 3 2 5 2 2" xfId="50582"/>
    <cellStyle name="SAPBEXHLevel3X 4 3 2 5 3" xfId="50583"/>
    <cellStyle name="SAPBEXHLevel3X 4 3 2 6" xfId="50584"/>
    <cellStyle name="SAPBEXHLevel3X 4 3 2 6 2" xfId="50585"/>
    <cellStyle name="SAPBEXHLevel3X 4 3 2 7" xfId="50586"/>
    <cellStyle name="SAPBEXHLevel3X 4 3 2 7 2" xfId="50587"/>
    <cellStyle name="SAPBEXHLevel3X 4 3 2 8" xfId="50588"/>
    <cellStyle name="SAPBEXHLevel3X 4 3 2_Other Benefits Allocation %" xfId="50589"/>
    <cellStyle name="SAPBEXHLevel3X 4 3 3" xfId="50590"/>
    <cellStyle name="SAPBEXHLevel3X 4 3 3 2" xfId="50591"/>
    <cellStyle name="SAPBEXHLevel3X 4 3 3 2 2" xfId="50592"/>
    <cellStyle name="SAPBEXHLevel3X 4 3 3 3" xfId="50593"/>
    <cellStyle name="SAPBEXHLevel3X 4 3 4" xfId="50594"/>
    <cellStyle name="SAPBEXHLevel3X 4 3 5" xfId="63498"/>
    <cellStyle name="SAPBEXHLevel3X 4 3_Other Benefits Allocation %" xfId="50595"/>
    <cellStyle name="SAPBEXHLevel3X 4 4" xfId="50596"/>
    <cellStyle name="SAPBEXHLevel3X 4 4 2" xfId="50597"/>
    <cellStyle name="SAPBEXHLevel3X 4 4 2 2" xfId="50598"/>
    <cellStyle name="SAPBEXHLevel3X 4 4 2 3" xfId="50599"/>
    <cellStyle name="SAPBEXHLevel3X 4 4 3" xfId="50600"/>
    <cellStyle name="SAPBEXHLevel3X 4 4 4" xfId="50601"/>
    <cellStyle name="SAPBEXHLevel3X 4 4_Other Benefits Allocation %" xfId="50602"/>
    <cellStyle name="SAPBEXHLevel3X 4 5" xfId="50603"/>
    <cellStyle name="SAPBEXHLevel3X 4 5 2" xfId="50604"/>
    <cellStyle name="SAPBEXHLevel3X 4 5 2 2" xfId="50605"/>
    <cellStyle name="SAPBEXHLevel3X 4 5 2 2 2" xfId="50606"/>
    <cellStyle name="SAPBEXHLevel3X 4 5 2 2 2 2" xfId="50607"/>
    <cellStyle name="SAPBEXHLevel3X 4 5 2 2 3" xfId="50608"/>
    <cellStyle name="SAPBEXHLevel3X 4 5 2 3" xfId="50609"/>
    <cellStyle name="SAPBEXHLevel3X 4 5 2 3 2" xfId="50610"/>
    <cellStyle name="SAPBEXHLevel3X 4 5 2 3 2 2" xfId="50611"/>
    <cellStyle name="SAPBEXHLevel3X 4 5 2 3 3" xfId="50612"/>
    <cellStyle name="SAPBEXHLevel3X 4 5 2 4" xfId="50613"/>
    <cellStyle name="SAPBEXHLevel3X 4 5 2 4 2" xfId="50614"/>
    <cellStyle name="SAPBEXHLevel3X 4 5 2 5" xfId="50615"/>
    <cellStyle name="SAPBEXHLevel3X 4 5 2 5 2" xfId="50616"/>
    <cellStyle name="SAPBEXHLevel3X 4 5 2 6" xfId="50617"/>
    <cellStyle name="SAPBEXHLevel3X 4 5 3" xfId="50618"/>
    <cellStyle name="SAPBEXHLevel3X 4 5 3 2" xfId="50619"/>
    <cellStyle name="SAPBEXHLevel3X 4 5 3 2 2" xfId="50620"/>
    <cellStyle name="SAPBEXHLevel3X 4 5 3 2 2 2" xfId="50621"/>
    <cellStyle name="SAPBEXHLevel3X 4 5 3 2 3" xfId="50622"/>
    <cellStyle name="SAPBEXHLevel3X 4 5 3 3" xfId="50623"/>
    <cellStyle name="SAPBEXHLevel3X 4 5 3 3 2" xfId="50624"/>
    <cellStyle name="SAPBEXHLevel3X 4 5 3 3 2 2" xfId="50625"/>
    <cellStyle name="SAPBEXHLevel3X 4 5 3 3 3" xfId="50626"/>
    <cellStyle name="SAPBEXHLevel3X 4 5 3 4" xfId="50627"/>
    <cellStyle name="SAPBEXHLevel3X 4 5 3 4 2" xfId="50628"/>
    <cellStyle name="SAPBEXHLevel3X 4 5 3 5" xfId="50629"/>
    <cellStyle name="SAPBEXHLevel3X 4 5 3 5 2" xfId="50630"/>
    <cellStyle name="SAPBEXHLevel3X 4 5 3 6" xfId="50631"/>
    <cellStyle name="SAPBEXHLevel3X 4 5 4" xfId="50632"/>
    <cellStyle name="SAPBEXHLevel3X 4 5 4 2" xfId="50633"/>
    <cellStyle name="SAPBEXHLevel3X 4 5 4 2 2" xfId="50634"/>
    <cellStyle name="SAPBEXHLevel3X 4 5 4 3" xfId="50635"/>
    <cellStyle name="SAPBEXHLevel3X 4 5 5" xfId="50636"/>
    <cellStyle name="SAPBEXHLevel3X 4 5 5 2" xfId="50637"/>
    <cellStyle name="SAPBEXHLevel3X 4 5 5 2 2" xfId="50638"/>
    <cellStyle name="SAPBEXHLevel3X 4 5 5 3" xfId="50639"/>
    <cellStyle name="SAPBEXHLevel3X 4 5 6" xfId="50640"/>
    <cellStyle name="SAPBEXHLevel3X 4 5 6 2" xfId="50641"/>
    <cellStyle name="SAPBEXHLevel3X 4 5 7" xfId="50642"/>
    <cellStyle name="SAPBEXHLevel3X 4 5 7 2" xfId="50643"/>
    <cellStyle name="SAPBEXHLevel3X 4 5 8" xfId="50644"/>
    <cellStyle name="SAPBEXHLevel3X 4 5_Other Benefits Allocation %" xfId="50645"/>
    <cellStyle name="SAPBEXHLevel3X 4 6" xfId="50646"/>
    <cellStyle name="SAPBEXHLevel3X 4 6 2" xfId="50647"/>
    <cellStyle name="SAPBEXHLevel3X 4 6 2 2" xfId="50648"/>
    <cellStyle name="SAPBEXHLevel3X 4 6 2 3" xfId="50649"/>
    <cellStyle name="SAPBEXHLevel3X 4 6 3" xfId="50650"/>
    <cellStyle name="SAPBEXHLevel3X 4 6 4" xfId="50651"/>
    <cellStyle name="SAPBEXHLevel3X 4 7" xfId="50652"/>
    <cellStyle name="SAPBEXHLevel3X 4 7 2" xfId="50653"/>
    <cellStyle name="SAPBEXHLevel3X 4 7 2 2" xfId="50654"/>
    <cellStyle name="SAPBEXHLevel3X 4 7 3" xfId="50655"/>
    <cellStyle name="SAPBEXHLevel3X 4 8" xfId="50656"/>
    <cellStyle name="SAPBEXHLevel3X 4 8 2" xfId="50657"/>
    <cellStyle name="SAPBEXHLevel3X 4 8 2 2" xfId="50658"/>
    <cellStyle name="SAPBEXHLevel3X 4 8 3" xfId="50659"/>
    <cellStyle name="SAPBEXHLevel3X 4 9" xfId="50660"/>
    <cellStyle name="SAPBEXHLevel3X 4 9 2" xfId="50661"/>
    <cellStyle name="SAPBEXHLevel3X 4 9 2 2" xfId="50662"/>
    <cellStyle name="SAPBEXHLevel3X 4 9 3" xfId="50663"/>
    <cellStyle name="SAPBEXHLevel3X 4_401K Summary" xfId="50664"/>
    <cellStyle name="SAPBEXHLevel3X 40" xfId="50665"/>
    <cellStyle name="SAPBEXHLevel3X 41" xfId="50666"/>
    <cellStyle name="SAPBEXHLevel3X 42" xfId="50667"/>
    <cellStyle name="SAPBEXHLevel3X 43" xfId="50668"/>
    <cellStyle name="SAPBEXHLevel3X 44" xfId="50669"/>
    <cellStyle name="SAPBEXHLevel3X 45" xfId="50670"/>
    <cellStyle name="SAPBEXHLevel3X 46" xfId="50671"/>
    <cellStyle name="SAPBEXHLevel3X 47" xfId="50672"/>
    <cellStyle name="SAPBEXHLevel3X 48" xfId="50673"/>
    <cellStyle name="SAPBEXHLevel3X 49" xfId="63485"/>
    <cellStyle name="SAPBEXHLevel3X 5" xfId="50674"/>
    <cellStyle name="SAPBEXHLevel3X 5 10" xfId="63499"/>
    <cellStyle name="SAPBEXHLevel3X 5 2" xfId="50675"/>
    <cellStyle name="SAPBEXHLevel3X 5 2 2" xfId="50676"/>
    <cellStyle name="SAPBEXHLevel3X 5 2 2 2" xfId="50677"/>
    <cellStyle name="SAPBEXHLevel3X 5 2 2 2 2" xfId="50678"/>
    <cellStyle name="SAPBEXHLevel3X 5 2 2 2 2 2" xfId="50679"/>
    <cellStyle name="SAPBEXHLevel3X 5 2 2 2 2 2 2" xfId="50680"/>
    <cellStyle name="SAPBEXHLevel3X 5 2 2 2 2 3" xfId="50681"/>
    <cellStyle name="SAPBEXHLevel3X 5 2 2 2 3" xfId="50682"/>
    <cellStyle name="SAPBEXHLevel3X 5 2 2 2 3 2" xfId="50683"/>
    <cellStyle name="SAPBEXHLevel3X 5 2 2 2 3 2 2" xfId="50684"/>
    <cellStyle name="SAPBEXHLevel3X 5 2 2 2 3 3" xfId="50685"/>
    <cellStyle name="SAPBEXHLevel3X 5 2 2 2 4" xfId="50686"/>
    <cellStyle name="SAPBEXHLevel3X 5 2 2 2 4 2" xfId="50687"/>
    <cellStyle name="SAPBEXHLevel3X 5 2 2 2 5" xfId="50688"/>
    <cellStyle name="SAPBEXHLevel3X 5 2 2 2 5 2" xfId="50689"/>
    <cellStyle name="SAPBEXHLevel3X 5 2 2 2 6" xfId="50690"/>
    <cellStyle name="SAPBEXHLevel3X 5 2 2 3" xfId="50691"/>
    <cellStyle name="SAPBEXHLevel3X 5 2 2 3 2" xfId="50692"/>
    <cellStyle name="SAPBEXHLevel3X 5 2 2 3 2 2" xfId="50693"/>
    <cellStyle name="SAPBEXHLevel3X 5 2 2 3 2 2 2" xfId="50694"/>
    <cellStyle name="SAPBEXHLevel3X 5 2 2 3 2 3" xfId="50695"/>
    <cellStyle name="SAPBEXHLevel3X 5 2 2 3 3" xfId="50696"/>
    <cellStyle name="SAPBEXHLevel3X 5 2 2 3 3 2" xfId="50697"/>
    <cellStyle name="SAPBEXHLevel3X 5 2 2 3 3 2 2" xfId="50698"/>
    <cellStyle name="SAPBEXHLevel3X 5 2 2 3 3 3" xfId="50699"/>
    <cellStyle name="SAPBEXHLevel3X 5 2 2 3 4" xfId="50700"/>
    <cellStyle name="SAPBEXHLevel3X 5 2 2 3 4 2" xfId="50701"/>
    <cellStyle name="SAPBEXHLevel3X 5 2 2 3 5" xfId="50702"/>
    <cellStyle name="SAPBEXHLevel3X 5 2 2 3 5 2" xfId="50703"/>
    <cellStyle name="SAPBEXHLevel3X 5 2 2 3 6" xfId="50704"/>
    <cellStyle name="SAPBEXHLevel3X 5 2 2 4" xfId="50705"/>
    <cellStyle name="SAPBEXHLevel3X 5 2 2 4 2" xfId="50706"/>
    <cellStyle name="SAPBEXHLevel3X 5 2 2 4 2 2" xfId="50707"/>
    <cellStyle name="SAPBEXHLevel3X 5 2 2 4 3" xfId="50708"/>
    <cellStyle name="SAPBEXHLevel3X 5 2 2 5" xfId="50709"/>
    <cellStyle name="SAPBEXHLevel3X 5 2 2 5 2" xfId="50710"/>
    <cellStyle name="SAPBEXHLevel3X 5 2 2 5 2 2" xfId="50711"/>
    <cellStyle name="SAPBEXHLevel3X 5 2 2 5 3" xfId="50712"/>
    <cellStyle name="SAPBEXHLevel3X 5 2 2 6" xfId="50713"/>
    <cellStyle name="SAPBEXHLevel3X 5 2 2 6 2" xfId="50714"/>
    <cellStyle name="SAPBEXHLevel3X 5 2 2 7" xfId="50715"/>
    <cellStyle name="SAPBEXHLevel3X 5 2 2 7 2" xfId="50716"/>
    <cellStyle name="SAPBEXHLevel3X 5 2 2 8" xfId="50717"/>
    <cellStyle name="SAPBEXHLevel3X 5 2 2_Other Benefits Allocation %" xfId="50718"/>
    <cellStyle name="SAPBEXHLevel3X 5 2 3" xfId="50719"/>
    <cellStyle name="SAPBEXHLevel3X 5 2 3 2" xfId="50720"/>
    <cellStyle name="SAPBEXHLevel3X 5 2 3 2 2" xfId="50721"/>
    <cellStyle name="SAPBEXHLevel3X 5 2 3 3" xfId="50722"/>
    <cellStyle name="SAPBEXHLevel3X 5 2 4" xfId="50723"/>
    <cellStyle name="SAPBEXHLevel3X 5 2 5" xfId="63500"/>
    <cellStyle name="SAPBEXHLevel3X 5 2_Other Benefits Allocation %" xfId="50724"/>
    <cellStyle name="SAPBEXHLevel3X 5 3" xfId="50725"/>
    <cellStyle name="SAPBEXHLevel3X 5 3 2" xfId="50726"/>
    <cellStyle name="SAPBEXHLevel3X 5 3 2 2" xfId="50727"/>
    <cellStyle name="SAPBEXHLevel3X 5 3 2 2 2" xfId="50728"/>
    <cellStyle name="SAPBEXHLevel3X 5 3 2 2 2 2" xfId="50729"/>
    <cellStyle name="SAPBEXHLevel3X 5 3 2 2 2 2 2" xfId="50730"/>
    <cellStyle name="SAPBEXHLevel3X 5 3 2 2 2 3" xfId="50731"/>
    <cellStyle name="SAPBEXHLevel3X 5 3 2 2 3" xfId="50732"/>
    <cellStyle name="SAPBEXHLevel3X 5 3 2 2 3 2" xfId="50733"/>
    <cellStyle name="SAPBEXHLevel3X 5 3 2 2 3 2 2" xfId="50734"/>
    <cellStyle name="SAPBEXHLevel3X 5 3 2 2 3 3" xfId="50735"/>
    <cellStyle name="SAPBEXHLevel3X 5 3 2 2 4" xfId="50736"/>
    <cellStyle name="SAPBEXHLevel3X 5 3 2 2 4 2" xfId="50737"/>
    <cellStyle name="SAPBEXHLevel3X 5 3 2 2 5" xfId="50738"/>
    <cellStyle name="SAPBEXHLevel3X 5 3 2 2 5 2" xfId="50739"/>
    <cellStyle name="SAPBEXHLevel3X 5 3 2 2 6" xfId="50740"/>
    <cellStyle name="SAPBEXHLevel3X 5 3 2 3" xfId="50741"/>
    <cellStyle name="SAPBEXHLevel3X 5 3 2 3 2" xfId="50742"/>
    <cellStyle name="SAPBEXHLevel3X 5 3 2 3 2 2" xfId="50743"/>
    <cellStyle name="SAPBEXHLevel3X 5 3 2 3 2 2 2" xfId="50744"/>
    <cellStyle name="SAPBEXHLevel3X 5 3 2 3 2 3" xfId="50745"/>
    <cellStyle name="SAPBEXHLevel3X 5 3 2 3 3" xfId="50746"/>
    <cellStyle name="SAPBEXHLevel3X 5 3 2 3 3 2" xfId="50747"/>
    <cellStyle name="SAPBEXHLevel3X 5 3 2 3 3 2 2" xfId="50748"/>
    <cellStyle name="SAPBEXHLevel3X 5 3 2 3 3 3" xfId="50749"/>
    <cellStyle name="SAPBEXHLevel3X 5 3 2 3 4" xfId="50750"/>
    <cellStyle name="SAPBEXHLevel3X 5 3 2 3 4 2" xfId="50751"/>
    <cellStyle name="SAPBEXHLevel3X 5 3 2 3 5" xfId="50752"/>
    <cellStyle name="SAPBEXHLevel3X 5 3 2 3 5 2" xfId="50753"/>
    <cellStyle name="SAPBEXHLevel3X 5 3 2 3 6" xfId="50754"/>
    <cellStyle name="SAPBEXHLevel3X 5 3 2 4" xfId="50755"/>
    <cellStyle name="SAPBEXHLevel3X 5 3 2 4 2" xfId="50756"/>
    <cellStyle name="SAPBEXHLevel3X 5 3 2 4 2 2" xfId="50757"/>
    <cellStyle name="SAPBEXHLevel3X 5 3 2 4 3" xfId="50758"/>
    <cellStyle name="SAPBEXHLevel3X 5 3 2 5" xfId="50759"/>
    <cellStyle name="SAPBEXHLevel3X 5 3 2 5 2" xfId="50760"/>
    <cellStyle name="SAPBEXHLevel3X 5 3 2 5 2 2" xfId="50761"/>
    <cellStyle name="SAPBEXHLevel3X 5 3 2 5 3" xfId="50762"/>
    <cellStyle name="SAPBEXHLevel3X 5 3 2 6" xfId="50763"/>
    <cellStyle name="SAPBEXHLevel3X 5 3 2 6 2" xfId="50764"/>
    <cellStyle name="SAPBEXHLevel3X 5 3 2 7" xfId="50765"/>
    <cellStyle name="SAPBEXHLevel3X 5 3 2 7 2" xfId="50766"/>
    <cellStyle name="SAPBEXHLevel3X 5 3 2 8" xfId="50767"/>
    <cellStyle name="SAPBEXHLevel3X 5 3 2_Other Benefits Allocation %" xfId="50768"/>
    <cellStyle name="SAPBEXHLevel3X 5 3 3" xfId="50769"/>
    <cellStyle name="SAPBEXHLevel3X 5 3 3 2" xfId="50770"/>
    <cellStyle name="SAPBEXHLevel3X 5 3 3 2 2" xfId="50771"/>
    <cellStyle name="SAPBEXHLevel3X 5 3 3 3" xfId="50772"/>
    <cellStyle name="SAPBEXHLevel3X 5 3 4" xfId="50773"/>
    <cellStyle name="SAPBEXHLevel3X 5 3_Other Benefits Allocation %" xfId="50774"/>
    <cellStyle name="SAPBEXHLevel3X 5 4" xfId="50775"/>
    <cellStyle name="SAPBEXHLevel3X 5 4 2" xfId="50776"/>
    <cellStyle name="SAPBEXHLevel3X 5 4 2 2" xfId="50777"/>
    <cellStyle name="SAPBEXHLevel3X 5 4 2 2 2" xfId="50778"/>
    <cellStyle name="SAPBEXHLevel3X 5 4 2 2 2 2" xfId="50779"/>
    <cellStyle name="SAPBEXHLevel3X 5 4 2 2 3" xfId="50780"/>
    <cellStyle name="SAPBEXHLevel3X 5 4 2 3" xfId="50781"/>
    <cellStyle name="SAPBEXHLevel3X 5 4 2 3 2" xfId="50782"/>
    <cellStyle name="SAPBEXHLevel3X 5 4 2 3 2 2" xfId="50783"/>
    <cellStyle name="SAPBEXHLevel3X 5 4 2 3 3" xfId="50784"/>
    <cellStyle name="SAPBEXHLevel3X 5 4 2 4" xfId="50785"/>
    <cellStyle name="SAPBEXHLevel3X 5 4 2 4 2" xfId="50786"/>
    <cellStyle name="SAPBEXHLevel3X 5 4 2 5" xfId="50787"/>
    <cellStyle name="SAPBEXHLevel3X 5 4 2 5 2" xfId="50788"/>
    <cellStyle name="SAPBEXHLevel3X 5 4 2 6" xfId="50789"/>
    <cellStyle name="SAPBEXHLevel3X 5 4 3" xfId="50790"/>
    <cellStyle name="SAPBEXHLevel3X 5 4 3 2" xfId="50791"/>
    <cellStyle name="SAPBEXHLevel3X 5 4 3 2 2" xfId="50792"/>
    <cellStyle name="SAPBEXHLevel3X 5 4 3 2 2 2" xfId="50793"/>
    <cellStyle name="SAPBEXHLevel3X 5 4 3 2 3" xfId="50794"/>
    <cellStyle name="SAPBEXHLevel3X 5 4 3 3" xfId="50795"/>
    <cellStyle name="SAPBEXHLevel3X 5 4 3 3 2" xfId="50796"/>
    <cellStyle name="SAPBEXHLevel3X 5 4 3 3 2 2" xfId="50797"/>
    <cellStyle name="SAPBEXHLevel3X 5 4 3 3 3" xfId="50798"/>
    <cellStyle name="SAPBEXHLevel3X 5 4 3 4" xfId="50799"/>
    <cellStyle name="SAPBEXHLevel3X 5 4 3 4 2" xfId="50800"/>
    <cellStyle name="SAPBEXHLevel3X 5 4 3 5" xfId="50801"/>
    <cellStyle name="SAPBEXHLevel3X 5 4 3 5 2" xfId="50802"/>
    <cellStyle name="SAPBEXHLevel3X 5 4 3 6" xfId="50803"/>
    <cellStyle name="SAPBEXHLevel3X 5 4 4" xfId="50804"/>
    <cellStyle name="SAPBEXHLevel3X 5 4 4 2" xfId="50805"/>
    <cellStyle name="SAPBEXHLevel3X 5 4 4 2 2" xfId="50806"/>
    <cellStyle name="SAPBEXHLevel3X 5 4 4 3" xfId="50807"/>
    <cellStyle name="SAPBEXHLevel3X 5 4 5" xfId="50808"/>
    <cellStyle name="SAPBEXHLevel3X 5 4 5 2" xfId="50809"/>
    <cellStyle name="SAPBEXHLevel3X 5 4 5 2 2" xfId="50810"/>
    <cellStyle name="SAPBEXHLevel3X 5 4 5 3" xfId="50811"/>
    <cellStyle name="SAPBEXHLevel3X 5 4 6" xfId="50812"/>
    <cellStyle name="SAPBEXHLevel3X 5 4 6 2" xfId="50813"/>
    <cellStyle name="SAPBEXHLevel3X 5 4 7" xfId="50814"/>
    <cellStyle name="SAPBEXHLevel3X 5 4 7 2" xfId="50815"/>
    <cellStyle name="SAPBEXHLevel3X 5 4 8" xfId="50816"/>
    <cellStyle name="SAPBEXHLevel3X 5 4_Other Benefits Allocation %" xfId="50817"/>
    <cellStyle name="SAPBEXHLevel3X 5 5" xfId="50818"/>
    <cellStyle name="SAPBEXHLevel3X 5 5 2" xfId="50819"/>
    <cellStyle name="SAPBEXHLevel3X 5 5 2 2" xfId="50820"/>
    <cellStyle name="SAPBEXHLevel3X 5 5 2 3" xfId="50821"/>
    <cellStyle name="SAPBEXHLevel3X 5 5 3" xfId="50822"/>
    <cellStyle name="SAPBEXHLevel3X 5 5 4" xfId="50823"/>
    <cellStyle name="SAPBEXHLevel3X 5 6" xfId="50824"/>
    <cellStyle name="SAPBEXHLevel3X 5 6 2" xfId="50825"/>
    <cellStyle name="SAPBEXHLevel3X 5 6 2 2" xfId="50826"/>
    <cellStyle name="SAPBEXHLevel3X 5 6 2 3" xfId="50827"/>
    <cellStyle name="SAPBEXHLevel3X 5 6 3" xfId="50828"/>
    <cellStyle name="SAPBEXHLevel3X 5 6 4" xfId="50829"/>
    <cellStyle name="SAPBEXHLevel3X 5 7" xfId="50830"/>
    <cellStyle name="SAPBEXHLevel3X 5 7 2" xfId="50831"/>
    <cellStyle name="SAPBEXHLevel3X 5 7 3" xfId="50832"/>
    <cellStyle name="SAPBEXHLevel3X 5 8" xfId="50833"/>
    <cellStyle name="SAPBEXHLevel3X 5 9" xfId="50834"/>
    <cellStyle name="SAPBEXHLevel3X 5_401K Summary" xfId="50835"/>
    <cellStyle name="SAPBEXHLevel3X 6" xfId="50836"/>
    <cellStyle name="SAPBEXHLevel3X 6 10" xfId="63501"/>
    <cellStyle name="SAPBEXHLevel3X 6 2" xfId="50837"/>
    <cellStyle name="SAPBEXHLevel3X 6 2 2" xfId="50838"/>
    <cellStyle name="SAPBEXHLevel3X 6 2 2 2" xfId="50839"/>
    <cellStyle name="SAPBEXHLevel3X 6 2 2 2 2" xfId="50840"/>
    <cellStyle name="SAPBEXHLevel3X 6 2 2 2 2 2" xfId="50841"/>
    <cellStyle name="SAPBEXHLevel3X 6 2 2 2 2 2 2" xfId="50842"/>
    <cellStyle name="SAPBEXHLevel3X 6 2 2 2 2 3" xfId="50843"/>
    <cellStyle name="SAPBEXHLevel3X 6 2 2 2 3" xfId="50844"/>
    <cellStyle name="SAPBEXHLevel3X 6 2 2 2 3 2" xfId="50845"/>
    <cellStyle name="SAPBEXHLevel3X 6 2 2 2 3 2 2" xfId="50846"/>
    <cellStyle name="SAPBEXHLevel3X 6 2 2 2 3 3" xfId="50847"/>
    <cellStyle name="SAPBEXHLevel3X 6 2 2 2 4" xfId="50848"/>
    <cellStyle name="SAPBEXHLevel3X 6 2 2 2 4 2" xfId="50849"/>
    <cellStyle name="SAPBEXHLevel3X 6 2 2 2 5" xfId="50850"/>
    <cellStyle name="SAPBEXHLevel3X 6 2 2 2 5 2" xfId="50851"/>
    <cellStyle name="SAPBEXHLevel3X 6 2 2 2 6" xfId="50852"/>
    <cellStyle name="SAPBEXHLevel3X 6 2 2 3" xfId="50853"/>
    <cellStyle name="SAPBEXHLevel3X 6 2 2 3 2" xfId="50854"/>
    <cellStyle name="SAPBEXHLevel3X 6 2 2 3 2 2" xfId="50855"/>
    <cellStyle name="SAPBEXHLevel3X 6 2 2 3 2 2 2" xfId="50856"/>
    <cellStyle name="SAPBEXHLevel3X 6 2 2 3 2 3" xfId="50857"/>
    <cellStyle name="SAPBEXHLevel3X 6 2 2 3 3" xfId="50858"/>
    <cellStyle name="SAPBEXHLevel3X 6 2 2 3 3 2" xfId="50859"/>
    <cellStyle name="SAPBEXHLevel3X 6 2 2 3 3 2 2" xfId="50860"/>
    <cellStyle name="SAPBEXHLevel3X 6 2 2 3 3 3" xfId="50861"/>
    <cellStyle name="SAPBEXHLevel3X 6 2 2 3 4" xfId="50862"/>
    <cellStyle name="SAPBEXHLevel3X 6 2 2 3 4 2" xfId="50863"/>
    <cellStyle name="SAPBEXHLevel3X 6 2 2 3 5" xfId="50864"/>
    <cellStyle name="SAPBEXHLevel3X 6 2 2 3 5 2" xfId="50865"/>
    <cellStyle name="SAPBEXHLevel3X 6 2 2 3 6" xfId="50866"/>
    <cellStyle name="SAPBEXHLevel3X 6 2 2 4" xfId="50867"/>
    <cellStyle name="SAPBEXHLevel3X 6 2 2 4 2" xfId="50868"/>
    <cellStyle name="SAPBEXHLevel3X 6 2 2 4 2 2" xfId="50869"/>
    <cellStyle name="SAPBEXHLevel3X 6 2 2 4 3" xfId="50870"/>
    <cellStyle name="SAPBEXHLevel3X 6 2 2 5" xfId="50871"/>
    <cellStyle name="SAPBEXHLevel3X 6 2 2 5 2" xfId="50872"/>
    <cellStyle name="SAPBEXHLevel3X 6 2 2 5 2 2" xfId="50873"/>
    <cellStyle name="SAPBEXHLevel3X 6 2 2 5 3" xfId="50874"/>
    <cellStyle name="SAPBEXHLevel3X 6 2 2 6" xfId="50875"/>
    <cellStyle name="SAPBEXHLevel3X 6 2 2 6 2" xfId="50876"/>
    <cellStyle name="SAPBEXHLevel3X 6 2 2 7" xfId="50877"/>
    <cellStyle name="SAPBEXHLevel3X 6 2 2 7 2" xfId="50878"/>
    <cellStyle name="SAPBEXHLevel3X 6 2 2 8" xfId="50879"/>
    <cellStyle name="SAPBEXHLevel3X 6 2 2_Other Benefits Allocation %" xfId="50880"/>
    <cellStyle name="SAPBEXHLevel3X 6 2 3" xfId="50881"/>
    <cellStyle name="SAPBEXHLevel3X 6 2 3 2" xfId="50882"/>
    <cellStyle name="SAPBEXHLevel3X 6 2 3 2 2" xfId="50883"/>
    <cellStyle name="SAPBEXHLevel3X 6 2 3 3" xfId="50884"/>
    <cellStyle name="SAPBEXHLevel3X 6 2 4" xfId="50885"/>
    <cellStyle name="SAPBEXHLevel3X 6 2_Other Benefits Allocation %" xfId="50886"/>
    <cellStyle name="SAPBEXHLevel3X 6 3" xfId="50887"/>
    <cellStyle name="SAPBEXHLevel3X 6 3 2" xfId="50888"/>
    <cellStyle name="SAPBEXHLevel3X 6 3 2 2" xfId="50889"/>
    <cellStyle name="SAPBEXHLevel3X 6 3 2 2 2" xfId="50890"/>
    <cellStyle name="SAPBEXHLevel3X 6 3 2 2 2 2" xfId="50891"/>
    <cellStyle name="SAPBEXHLevel3X 6 3 2 2 2 2 2" xfId="50892"/>
    <cellStyle name="SAPBEXHLevel3X 6 3 2 2 2 3" xfId="50893"/>
    <cellStyle name="SAPBEXHLevel3X 6 3 2 2 3" xfId="50894"/>
    <cellStyle name="SAPBEXHLevel3X 6 3 2 2 3 2" xfId="50895"/>
    <cellStyle name="SAPBEXHLevel3X 6 3 2 2 3 2 2" xfId="50896"/>
    <cellStyle name="SAPBEXHLevel3X 6 3 2 2 3 3" xfId="50897"/>
    <cellStyle name="SAPBEXHLevel3X 6 3 2 2 4" xfId="50898"/>
    <cellStyle name="SAPBEXHLevel3X 6 3 2 2 4 2" xfId="50899"/>
    <cellStyle name="SAPBEXHLevel3X 6 3 2 2 5" xfId="50900"/>
    <cellStyle name="SAPBEXHLevel3X 6 3 2 2 5 2" xfId="50901"/>
    <cellStyle name="SAPBEXHLevel3X 6 3 2 2 6" xfId="50902"/>
    <cellStyle name="SAPBEXHLevel3X 6 3 2 3" xfId="50903"/>
    <cellStyle name="SAPBEXHLevel3X 6 3 2 3 2" xfId="50904"/>
    <cellStyle name="SAPBEXHLevel3X 6 3 2 3 2 2" xfId="50905"/>
    <cellStyle name="SAPBEXHLevel3X 6 3 2 3 2 2 2" xfId="50906"/>
    <cellStyle name="SAPBEXHLevel3X 6 3 2 3 2 3" xfId="50907"/>
    <cellStyle name="SAPBEXHLevel3X 6 3 2 3 3" xfId="50908"/>
    <cellStyle name="SAPBEXHLevel3X 6 3 2 3 3 2" xfId="50909"/>
    <cellStyle name="SAPBEXHLevel3X 6 3 2 3 3 2 2" xfId="50910"/>
    <cellStyle name="SAPBEXHLevel3X 6 3 2 3 3 3" xfId="50911"/>
    <cellStyle name="SAPBEXHLevel3X 6 3 2 3 4" xfId="50912"/>
    <cellStyle name="SAPBEXHLevel3X 6 3 2 3 4 2" xfId="50913"/>
    <cellStyle name="SAPBEXHLevel3X 6 3 2 3 5" xfId="50914"/>
    <cellStyle name="SAPBEXHLevel3X 6 3 2 3 5 2" xfId="50915"/>
    <cellStyle name="SAPBEXHLevel3X 6 3 2 3 6" xfId="50916"/>
    <cellStyle name="SAPBEXHLevel3X 6 3 2 4" xfId="50917"/>
    <cellStyle name="SAPBEXHLevel3X 6 3 2 4 2" xfId="50918"/>
    <cellStyle name="SAPBEXHLevel3X 6 3 2 4 2 2" xfId="50919"/>
    <cellStyle name="SAPBEXHLevel3X 6 3 2 4 3" xfId="50920"/>
    <cellStyle name="SAPBEXHLevel3X 6 3 2 5" xfId="50921"/>
    <cellStyle name="SAPBEXHLevel3X 6 3 2 5 2" xfId="50922"/>
    <cellStyle name="SAPBEXHLevel3X 6 3 2 5 2 2" xfId="50923"/>
    <cellStyle name="SAPBEXHLevel3X 6 3 2 5 3" xfId="50924"/>
    <cellStyle name="SAPBEXHLevel3X 6 3 2 6" xfId="50925"/>
    <cellStyle name="SAPBEXHLevel3X 6 3 2 6 2" xfId="50926"/>
    <cellStyle name="SAPBEXHLevel3X 6 3 2 7" xfId="50927"/>
    <cellStyle name="SAPBEXHLevel3X 6 3 2 7 2" xfId="50928"/>
    <cellStyle name="SAPBEXHLevel3X 6 3 2 8" xfId="50929"/>
    <cellStyle name="SAPBEXHLevel3X 6 3 2_Other Benefits Allocation %" xfId="50930"/>
    <cellStyle name="SAPBEXHLevel3X 6 3 3" xfId="50931"/>
    <cellStyle name="SAPBEXHLevel3X 6 3 3 2" xfId="50932"/>
    <cellStyle name="SAPBEXHLevel3X 6 3 3 2 2" xfId="50933"/>
    <cellStyle name="SAPBEXHLevel3X 6 3 3 3" xfId="50934"/>
    <cellStyle name="SAPBEXHLevel3X 6 3 4" xfId="50935"/>
    <cellStyle name="SAPBEXHLevel3X 6 3_Other Benefits Allocation %" xfId="50936"/>
    <cellStyle name="SAPBEXHLevel3X 6 4" xfId="50937"/>
    <cellStyle name="SAPBEXHLevel3X 6 4 2" xfId="50938"/>
    <cellStyle name="SAPBEXHLevel3X 6 4 2 2" xfId="50939"/>
    <cellStyle name="SAPBEXHLevel3X 6 4 2 2 2" xfId="50940"/>
    <cellStyle name="SAPBEXHLevel3X 6 4 2 2 2 2" xfId="50941"/>
    <cellStyle name="SAPBEXHLevel3X 6 4 2 2 3" xfId="50942"/>
    <cellStyle name="SAPBEXHLevel3X 6 4 2 3" xfId="50943"/>
    <cellStyle name="SAPBEXHLevel3X 6 4 2 3 2" xfId="50944"/>
    <cellStyle name="SAPBEXHLevel3X 6 4 2 3 2 2" xfId="50945"/>
    <cellStyle name="SAPBEXHLevel3X 6 4 2 3 3" xfId="50946"/>
    <cellStyle name="SAPBEXHLevel3X 6 4 2 4" xfId="50947"/>
    <cellStyle name="SAPBEXHLevel3X 6 4 2 4 2" xfId="50948"/>
    <cellStyle name="SAPBEXHLevel3X 6 4 2 5" xfId="50949"/>
    <cellStyle name="SAPBEXHLevel3X 6 4 2 5 2" xfId="50950"/>
    <cellStyle name="SAPBEXHLevel3X 6 4 2 6" xfId="50951"/>
    <cellStyle name="SAPBEXHLevel3X 6 4 3" xfId="50952"/>
    <cellStyle name="SAPBEXHLevel3X 6 4 3 2" xfId="50953"/>
    <cellStyle name="SAPBEXHLevel3X 6 4 3 2 2" xfId="50954"/>
    <cellStyle name="SAPBEXHLevel3X 6 4 3 2 2 2" xfId="50955"/>
    <cellStyle name="SAPBEXHLevel3X 6 4 3 2 3" xfId="50956"/>
    <cellStyle name="SAPBEXHLevel3X 6 4 3 3" xfId="50957"/>
    <cellStyle name="SAPBEXHLevel3X 6 4 3 3 2" xfId="50958"/>
    <cellStyle name="SAPBEXHLevel3X 6 4 3 3 2 2" xfId="50959"/>
    <cellStyle name="SAPBEXHLevel3X 6 4 3 3 3" xfId="50960"/>
    <cellStyle name="SAPBEXHLevel3X 6 4 3 4" xfId="50961"/>
    <cellStyle name="SAPBEXHLevel3X 6 4 3 4 2" xfId="50962"/>
    <cellStyle name="SAPBEXHLevel3X 6 4 3 5" xfId="50963"/>
    <cellStyle name="SAPBEXHLevel3X 6 4 3 5 2" xfId="50964"/>
    <cellStyle name="SAPBEXHLevel3X 6 4 3 6" xfId="50965"/>
    <cellStyle name="SAPBEXHLevel3X 6 4 4" xfId="50966"/>
    <cellStyle name="SAPBEXHLevel3X 6 4 4 2" xfId="50967"/>
    <cellStyle name="SAPBEXHLevel3X 6 4 4 2 2" xfId="50968"/>
    <cellStyle name="SAPBEXHLevel3X 6 4 4 3" xfId="50969"/>
    <cellStyle name="SAPBEXHLevel3X 6 4 5" xfId="50970"/>
    <cellStyle name="SAPBEXHLevel3X 6 4 5 2" xfId="50971"/>
    <cellStyle name="SAPBEXHLevel3X 6 4 5 2 2" xfId="50972"/>
    <cellStyle name="SAPBEXHLevel3X 6 4 5 3" xfId="50973"/>
    <cellStyle name="SAPBEXHLevel3X 6 4 6" xfId="50974"/>
    <cellStyle name="SAPBEXHLevel3X 6 4 6 2" xfId="50975"/>
    <cellStyle name="SAPBEXHLevel3X 6 4 7" xfId="50976"/>
    <cellStyle name="SAPBEXHLevel3X 6 4 7 2" xfId="50977"/>
    <cellStyle name="SAPBEXHLevel3X 6 4 8" xfId="50978"/>
    <cellStyle name="SAPBEXHLevel3X 6 4_Other Benefits Allocation %" xfId="50979"/>
    <cellStyle name="SAPBEXHLevel3X 6 5" xfId="50980"/>
    <cellStyle name="SAPBEXHLevel3X 6 5 2" xfId="50981"/>
    <cellStyle name="SAPBEXHLevel3X 6 5 2 2" xfId="50982"/>
    <cellStyle name="SAPBEXHLevel3X 6 5 2 3" xfId="50983"/>
    <cellStyle name="SAPBEXHLevel3X 6 5 3" xfId="50984"/>
    <cellStyle name="SAPBEXHLevel3X 6 5 4" xfId="50985"/>
    <cellStyle name="SAPBEXHLevel3X 6 6" xfId="50986"/>
    <cellStyle name="SAPBEXHLevel3X 6 6 2" xfId="50987"/>
    <cellStyle name="SAPBEXHLevel3X 6 6 2 2" xfId="50988"/>
    <cellStyle name="SAPBEXHLevel3X 6 6 2 3" xfId="50989"/>
    <cellStyle name="SAPBEXHLevel3X 6 6 3" xfId="50990"/>
    <cellStyle name="SAPBEXHLevel3X 6 6 4" xfId="50991"/>
    <cellStyle name="SAPBEXHLevel3X 6 7" xfId="50992"/>
    <cellStyle name="SAPBEXHLevel3X 6 7 2" xfId="50993"/>
    <cellStyle name="SAPBEXHLevel3X 6 7 3" xfId="50994"/>
    <cellStyle name="SAPBEXHLevel3X 6 8" xfId="50995"/>
    <cellStyle name="SAPBEXHLevel3X 6 9" xfId="50996"/>
    <cellStyle name="SAPBEXHLevel3X 6_401K Summary" xfId="50997"/>
    <cellStyle name="SAPBEXHLevel3X 7" xfId="50998"/>
    <cellStyle name="SAPBEXHLevel3X 7 2" xfId="50999"/>
    <cellStyle name="SAPBEXHLevel3X 7 2 2" xfId="51000"/>
    <cellStyle name="SAPBEXHLevel3X 7 2 2 2" xfId="51001"/>
    <cellStyle name="SAPBEXHLevel3X 7 2 2 2 2" xfId="51002"/>
    <cellStyle name="SAPBEXHLevel3X 7 2 2 2 2 2" xfId="51003"/>
    <cellStyle name="SAPBEXHLevel3X 7 2 2 2 3" xfId="51004"/>
    <cellStyle name="SAPBEXHLevel3X 7 2 2 3" xfId="51005"/>
    <cellStyle name="SAPBEXHLevel3X 7 2 2 3 2" xfId="51006"/>
    <cellStyle name="SAPBEXHLevel3X 7 2 2 3 2 2" xfId="51007"/>
    <cellStyle name="SAPBEXHLevel3X 7 2 2 3 3" xfId="51008"/>
    <cellStyle name="SAPBEXHLevel3X 7 2 2 4" xfId="51009"/>
    <cellStyle name="SAPBEXHLevel3X 7 2 2 4 2" xfId="51010"/>
    <cellStyle name="SAPBEXHLevel3X 7 2 2 5" xfId="51011"/>
    <cellStyle name="SAPBEXHLevel3X 7 2 2 5 2" xfId="51012"/>
    <cellStyle name="SAPBEXHLevel3X 7 2 2 6" xfId="51013"/>
    <cellStyle name="SAPBEXHLevel3X 7 2 3" xfId="51014"/>
    <cellStyle name="SAPBEXHLevel3X 7 2 3 2" xfId="51015"/>
    <cellStyle name="SAPBEXHLevel3X 7 2 3 2 2" xfId="51016"/>
    <cellStyle name="SAPBEXHLevel3X 7 2 3 2 2 2" xfId="51017"/>
    <cellStyle name="SAPBEXHLevel3X 7 2 3 2 3" xfId="51018"/>
    <cellStyle name="SAPBEXHLevel3X 7 2 3 3" xfId="51019"/>
    <cellStyle name="SAPBEXHLevel3X 7 2 3 3 2" xfId="51020"/>
    <cellStyle name="SAPBEXHLevel3X 7 2 3 3 2 2" xfId="51021"/>
    <cellStyle name="SAPBEXHLevel3X 7 2 3 3 3" xfId="51022"/>
    <cellStyle name="SAPBEXHLevel3X 7 2 3 4" xfId="51023"/>
    <cellStyle name="SAPBEXHLevel3X 7 2 3 4 2" xfId="51024"/>
    <cellStyle name="SAPBEXHLevel3X 7 2 3 5" xfId="51025"/>
    <cellStyle name="SAPBEXHLevel3X 7 2 3 5 2" xfId="51026"/>
    <cellStyle name="SAPBEXHLevel3X 7 2 3 6" xfId="51027"/>
    <cellStyle name="SAPBEXHLevel3X 7 2 4" xfId="51028"/>
    <cellStyle name="SAPBEXHLevel3X 7 2 4 2" xfId="51029"/>
    <cellStyle name="SAPBEXHLevel3X 7 2 4 2 2" xfId="51030"/>
    <cellStyle name="SAPBEXHLevel3X 7 2 4 3" xfId="51031"/>
    <cellStyle name="SAPBEXHLevel3X 7 2 5" xfId="51032"/>
    <cellStyle name="SAPBEXHLevel3X 7 2 5 2" xfId="51033"/>
    <cellStyle name="SAPBEXHLevel3X 7 2 5 2 2" xfId="51034"/>
    <cellStyle name="SAPBEXHLevel3X 7 2 5 3" xfId="51035"/>
    <cellStyle name="SAPBEXHLevel3X 7 2 6" xfId="51036"/>
    <cellStyle name="SAPBEXHLevel3X 7 2 6 2" xfId="51037"/>
    <cellStyle name="SAPBEXHLevel3X 7 2 7" xfId="51038"/>
    <cellStyle name="SAPBEXHLevel3X 7 2 7 2" xfId="51039"/>
    <cellStyle name="SAPBEXHLevel3X 7 2 8" xfId="51040"/>
    <cellStyle name="SAPBEXHLevel3X 7 2_Other Benefits Allocation %" xfId="51041"/>
    <cellStyle name="SAPBEXHLevel3X 7 3" xfId="51042"/>
    <cellStyle name="SAPBEXHLevel3X 7 3 2" xfId="51043"/>
    <cellStyle name="SAPBEXHLevel3X 7 3 2 2" xfId="51044"/>
    <cellStyle name="SAPBEXHLevel3X 7 3 3" xfId="51045"/>
    <cellStyle name="SAPBEXHLevel3X 7 4" xfId="51046"/>
    <cellStyle name="SAPBEXHLevel3X 7_Other Benefits Allocation %" xfId="51047"/>
    <cellStyle name="SAPBEXHLevel3X 8" xfId="51048"/>
    <cellStyle name="SAPBEXHLevel3X 8 2" xfId="51049"/>
    <cellStyle name="SAPBEXHLevel3X 8 2 2" xfId="51050"/>
    <cellStyle name="SAPBEXHLevel3X 8 2 2 2" xfId="51051"/>
    <cellStyle name="SAPBEXHLevel3X 8 2 2 2 2" xfId="51052"/>
    <cellStyle name="SAPBEXHLevel3X 8 2 2 2 2 2" xfId="51053"/>
    <cellStyle name="SAPBEXHLevel3X 8 2 2 2 3" xfId="51054"/>
    <cellStyle name="SAPBEXHLevel3X 8 2 2 3" xfId="51055"/>
    <cellStyle name="SAPBEXHLevel3X 8 2 2 3 2" xfId="51056"/>
    <cellStyle name="SAPBEXHLevel3X 8 2 2 3 2 2" xfId="51057"/>
    <cellStyle name="SAPBEXHLevel3X 8 2 2 3 3" xfId="51058"/>
    <cellStyle name="SAPBEXHLevel3X 8 2 2 4" xfId="51059"/>
    <cellStyle name="SAPBEXHLevel3X 8 2 2 4 2" xfId="51060"/>
    <cellStyle name="SAPBEXHLevel3X 8 2 2 5" xfId="51061"/>
    <cellStyle name="SAPBEXHLevel3X 8 2 2 5 2" xfId="51062"/>
    <cellStyle name="SAPBEXHLevel3X 8 2 2 6" xfId="51063"/>
    <cellStyle name="SAPBEXHLevel3X 8 2 3" xfId="51064"/>
    <cellStyle name="SAPBEXHLevel3X 8 2 3 2" xfId="51065"/>
    <cellStyle name="SAPBEXHLevel3X 8 2 3 2 2" xfId="51066"/>
    <cellStyle name="SAPBEXHLevel3X 8 2 3 2 2 2" xfId="51067"/>
    <cellStyle name="SAPBEXHLevel3X 8 2 3 2 3" xfId="51068"/>
    <cellStyle name="SAPBEXHLevel3X 8 2 3 3" xfId="51069"/>
    <cellStyle name="SAPBEXHLevel3X 8 2 3 3 2" xfId="51070"/>
    <cellStyle name="SAPBEXHLevel3X 8 2 3 3 2 2" xfId="51071"/>
    <cellStyle name="SAPBEXHLevel3X 8 2 3 3 3" xfId="51072"/>
    <cellStyle name="SAPBEXHLevel3X 8 2 3 4" xfId="51073"/>
    <cellStyle name="SAPBEXHLevel3X 8 2 3 4 2" xfId="51074"/>
    <cellStyle name="SAPBEXHLevel3X 8 2 3 5" xfId="51075"/>
    <cellStyle name="SAPBEXHLevel3X 8 2 3 5 2" xfId="51076"/>
    <cellStyle name="SAPBEXHLevel3X 8 2 3 6" xfId="51077"/>
    <cellStyle name="SAPBEXHLevel3X 8 2 4" xfId="51078"/>
    <cellStyle name="SAPBEXHLevel3X 8 2 4 2" xfId="51079"/>
    <cellStyle name="SAPBEXHLevel3X 8 2 4 2 2" xfId="51080"/>
    <cellStyle name="SAPBEXHLevel3X 8 2 4 3" xfId="51081"/>
    <cellStyle name="SAPBEXHLevel3X 8 2 5" xfId="51082"/>
    <cellStyle name="SAPBEXHLevel3X 8 2 5 2" xfId="51083"/>
    <cellStyle name="SAPBEXHLevel3X 8 2 5 2 2" xfId="51084"/>
    <cellStyle name="SAPBEXHLevel3X 8 2 5 3" xfId="51085"/>
    <cellStyle name="SAPBEXHLevel3X 8 2 6" xfId="51086"/>
    <cellStyle name="SAPBEXHLevel3X 8 2 6 2" xfId="51087"/>
    <cellStyle name="SAPBEXHLevel3X 8 2 7" xfId="51088"/>
    <cellStyle name="SAPBEXHLevel3X 8 2 7 2" xfId="51089"/>
    <cellStyle name="SAPBEXHLevel3X 8 2 8" xfId="51090"/>
    <cellStyle name="SAPBEXHLevel3X 8 2_Other Benefits Allocation %" xfId="51091"/>
    <cellStyle name="SAPBEXHLevel3X 8 3" xfId="51092"/>
    <cellStyle name="SAPBEXHLevel3X 8 3 2" xfId="51093"/>
    <cellStyle name="SAPBEXHLevel3X 8 3 2 2" xfId="51094"/>
    <cellStyle name="SAPBEXHLevel3X 8 3 3" xfId="51095"/>
    <cellStyle name="SAPBEXHLevel3X 8 4" xfId="51096"/>
    <cellStyle name="SAPBEXHLevel3X 8_Other Benefits Allocation %" xfId="51097"/>
    <cellStyle name="SAPBEXHLevel3X 9" xfId="51098"/>
    <cellStyle name="SAPBEXHLevel3X 9 2" xfId="51099"/>
    <cellStyle name="SAPBEXHLevel3X 9 2 2" xfId="51100"/>
    <cellStyle name="SAPBEXHLevel3X 9 2 2 2" xfId="51101"/>
    <cellStyle name="SAPBEXHLevel3X 9 2 2 2 2" xfId="51102"/>
    <cellStyle name="SAPBEXHLevel3X 9 2 2 3" xfId="51103"/>
    <cellStyle name="SAPBEXHLevel3X 9 2 3" xfId="51104"/>
    <cellStyle name="SAPBEXHLevel3X 9 2 3 2" xfId="51105"/>
    <cellStyle name="SAPBEXHLevel3X 9 2 3 2 2" xfId="51106"/>
    <cellStyle name="SAPBEXHLevel3X 9 2 3 3" xfId="51107"/>
    <cellStyle name="SAPBEXHLevel3X 9 2 4" xfId="51108"/>
    <cellStyle name="SAPBEXHLevel3X 9 2 4 2" xfId="51109"/>
    <cellStyle name="SAPBEXHLevel3X 9 2 5" xfId="51110"/>
    <cellStyle name="SAPBEXHLevel3X 9 2 5 2" xfId="51111"/>
    <cellStyle name="SAPBEXHLevel3X 9 2 6" xfId="51112"/>
    <cellStyle name="SAPBEXHLevel3X 9 3" xfId="51113"/>
    <cellStyle name="SAPBEXHLevel3X 9 3 2" xfId="51114"/>
    <cellStyle name="SAPBEXHLevel3X 9 3 2 2" xfId="51115"/>
    <cellStyle name="SAPBEXHLevel3X 9 3 2 2 2" xfId="51116"/>
    <cellStyle name="SAPBEXHLevel3X 9 3 2 3" xfId="51117"/>
    <cellStyle name="SAPBEXHLevel3X 9 3 3" xfId="51118"/>
    <cellStyle name="SAPBEXHLevel3X 9 3 3 2" xfId="51119"/>
    <cellStyle name="SAPBEXHLevel3X 9 3 3 2 2" xfId="51120"/>
    <cellStyle name="SAPBEXHLevel3X 9 3 3 3" xfId="51121"/>
    <cellStyle name="SAPBEXHLevel3X 9 3 4" xfId="51122"/>
    <cellStyle name="SAPBEXHLevel3X 9 3 4 2" xfId="51123"/>
    <cellStyle name="SAPBEXHLevel3X 9 3 5" xfId="51124"/>
    <cellStyle name="SAPBEXHLevel3X 9 3 5 2" xfId="51125"/>
    <cellStyle name="SAPBEXHLevel3X 9 3 6" xfId="51126"/>
    <cellStyle name="SAPBEXHLevel3X 9 4" xfId="51127"/>
    <cellStyle name="SAPBEXHLevel3X 9 4 2" xfId="51128"/>
    <cellStyle name="SAPBEXHLevel3X 9 4 2 2" xfId="51129"/>
    <cellStyle name="SAPBEXHLevel3X 9 4 2 2 2" xfId="51130"/>
    <cellStyle name="SAPBEXHLevel3X 9 4 2 3" xfId="51131"/>
    <cellStyle name="SAPBEXHLevel3X 9 4 3" xfId="51132"/>
    <cellStyle name="SAPBEXHLevel3X 9 4 3 2" xfId="51133"/>
    <cellStyle name="SAPBEXHLevel3X 9 4 3 2 2" xfId="51134"/>
    <cellStyle name="SAPBEXHLevel3X 9 4 3 3" xfId="51135"/>
    <cellStyle name="SAPBEXHLevel3X 9 4 4" xfId="51136"/>
    <cellStyle name="SAPBEXHLevel3X 9 4 4 2" xfId="51137"/>
    <cellStyle name="SAPBEXHLevel3X 9 4 5" xfId="51138"/>
    <cellStyle name="SAPBEXHLevel3X 9 4 5 2" xfId="51139"/>
    <cellStyle name="SAPBEXHLevel3X 9 4 6" xfId="51140"/>
    <cellStyle name="SAPBEXHLevel3X 9 5" xfId="51141"/>
    <cellStyle name="SAPBEXHLevel3X 9 5 2" xfId="51142"/>
    <cellStyle name="SAPBEXHLevel3X 9 5 2 2" xfId="51143"/>
    <cellStyle name="SAPBEXHLevel3X 9 5 3" xfId="51144"/>
    <cellStyle name="SAPBEXHLevel3X 9 6" xfId="51145"/>
    <cellStyle name="SAPBEXHLevel3X 9_Other Benefits Allocation %" xfId="51146"/>
    <cellStyle name="SAPBEXHLevel3X_2015 WV1 (as of May 2015)" xfId="51147"/>
    <cellStyle name="SAPBEXinputData" xfId="51148"/>
    <cellStyle name="SAPBEXinputData 10" xfId="51149"/>
    <cellStyle name="SAPBEXinputData 10 2" xfId="51150"/>
    <cellStyle name="SAPBEXinputData 10 3" xfId="51151"/>
    <cellStyle name="SAPBEXinputData 10_Other Benefits Allocation %" xfId="51152"/>
    <cellStyle name="SAPBEXinputData 11" xfId="51153"/>
    <cellStyle name="SAPBEXinputData 11 2" xfId="51154"/>
    <cellStyle name="SAPBEXinputData 11 2 2" xfId="51155"/>
    <cellStyle name="SAPBEXinputData 11 2 2 2" xfId="51156"/>
    <cellStyle name="SAPBEXinputData 11 2 3" xfId="51157"/>
    <cellStyle name="SAPBEXinputData 11 3" xfId="51158"/>
    <cellStyle name="SAPBEXinputData 11 3 2" xfId="51159"/>
    <cellStyle name="SAPBEXinputData 11 3 2 2" xfId="51160"/>
    <cellStyle name="SAPBEXinputData 11 3 3" xfId="51161"/>
    <cellStyle name="SAPBEXinputData 11 4" xfId="51162"/>
    <cellStyle name="SAPBEXinputData 11 4 2" xfId="51163"/>
    <cellStyle name="SAPBEXinputData 11 5" xfId="51164"/>
    <cellStyle name="SAPBEXinputData 11 5 2" xfId="51165"/>
    <cellStyle name="SAPBEXinputData 11 6" xfId="51166"/>
    <cellStyle name="SAPBEXinputData 12" xfId="51167"/>
    <cellStyle name="SAPBEXinputData 12 2" xfId="51168"/>
    <cellStyle name="SAPBEXinputData 12 2 2" xfId="51169"/>
    <cellStyle name="SAPBEXinputData 12 2 2 2" xfId="51170"/>
    <cellStyle name="SAPBEXinputData 12 2 3" xfId="51171"/>
    <cellStyle name="SAPBEXinputData 12 3" xfId="51172"/>
    <cellStyle name="SAPBEXinputData 12 3 2" xfId="51173"/>
    <cellStyle name="SAPBEXinputData 12 3 2 2" xfId="51174"/>
    <cellStyle name="SAPBEXinputData 12 3 3" xfId="51175"/>
    <cellStyle name="SAPBEXinputData 12 4" xfId="51176"/>
    <cellStyle name="SAPBEXinputData 12 4 2" xfId="51177"/>
    <cellStyle name="SAPBEXinputData 12 5" xfId="51178"/>
    <cellStyle name="SAPBEXinputData 12 5 2" xfId="51179"/>
    <cellStyle name="SAPBEXinputData 12 6" xfId="51180"/>
    <cellStyle name="SAPBEXinputData 13" xfId="51181"/>
    <cellStyle name="SAPBEXinputData 13 2" xfId="51182"/>
    <cellStyle name="SAPBEXinputData 13 2 2" xfId="51183"/>
    <cellStyle name="SAPBEXinputData 13 2 2 2" xfId="51184"/>
    <cellStyle name="SAPBEXinputData 13 2 3" xfId="51185"/>
    <cellStyle name="SAPBEXinputData 13 3" xfId="51186"/>
    <cellStyle name="SAPBEXinputData 13 3 2" xfId="51187"/>
    <cellStyle name="SAPBEXinputData 13 3 2 2" xfId="51188"/>
    <cellStyle name="SAPBEXinputData 13 3 3" xfId="51189"/>
    <cellStyle name="SAPBEXinputData 13 4" xfId="51190"/>
    <cellStyle name="SAPBEXinputData 13 4 2" xfId="51191"/>
    <cellStyle name="SAPBEXinputData 13 5" xfId="51192"/>
    <cellStyle name="SAPBEXinputData 13 5 2" xfId="51193"/>
    <cellStyle name="SAPBEXinputData 13 6" xfId="51194"/>
    <cellStyle name="SAPBEXinputData 14" xfId="51195"/>
    <cellStyle name="SAPBEXinputData 14 2" xfId="51196"/>
    <cellStyle name="SAPBEXinputData 14 2 2" xfId="51197"/>
    <cellStyle name="SAPBEXinputData 14 3" xfId="51198"/>
    <cellStyle name="SAPBEXinputData 15" xfId="51199"/>
    <cellStyle name="SAPBEXinputData 15 2" xfId="51200"/>
    <cellStyle name="SAPBEXinputData 15 2 2" xfId="51201"/>
    <cellStyle name="SAPBEXinputData 15 3" xfId="51202"/>
    <cellStyle name="SAPBEXinputData 16" xfId="51203"/>
    <cellStyle name="SAPBEXinputData 16 2" xfId="51204"/>
    <cellStyle name="SAPBEXinputData 16 2 2" xfId="51205"/>
    <cellStyle name="SAPBEXinputData 16 3" xfId="51206"/>
    <cellStyle name="SAPBEXinputData 17" xfId="51207"/>
    <cellStyle name="SAPBEXinputData 17 2" xfId="51208"/>
    <cellStyle name="SAPBEXinputData 17 2 2" xfId="51209"/>
    <cellStyle name="SAPBEXinputData 17 3" xfId="51210"/>
    <cellStyle name="SAPBEXinputData 18" xfId="51211"/>
    <cellStyle name="SAPBEXinputData 18 2" xfId="51212"/>
    <cellStyle name="SAPBEXinputData 19" xfId="51213"/>
    <cellStyle name="SAPBEXinputData 19 2" xfId="51214"/>
    <cellStyle name="SAPBEXinputData 2" xfId="51215"/>
    <cellStyle name="SAPBEXinputData 2 10" xfId="51216"/>
    <cellStyle name="SAPBEXinputData 2 11" xfId="51217"/>
    <cellStyle name="SAPBEXinputData 2 11 2" xfId="51218"/>
    <cellStyle name="SAPBEXinputData 2 11 2 2" xfId="51219"/>
    <cellStyle name="SAPBEXinputData 2 11 3" xfId="51220"/>
    <cellStyle name="SAPBEXinputData 2 12" xfId="51221"/>
    <cellStyle name="SAPBEXinputData 2 12 2" xfId="51222"/>
    <cellStyle name="SAPBEXinputData 2 12 2 2" xfId="51223"/>
    <cellStyle name="SAPBEXinputData 2 12 3" xfId="51224"/>
    <cellStyle name="SAPBEXinputData 2 13" xfId="51225"/>
    <cellStyle name="SAPBEXinputData 2 13 2" xfId="51226"/>
    <cellStyle name="SAPBEXinputData 2 2" xfId="51227"/>
    <cellStyle name="SAPBEXinputData 2 2 10" xfId="51228"/>
    <cellStyle name="SAPBEXinputData 2 2 10 2" xfId="51229"/>
    <cellStyle name="SAPBEXinputData 2 2 10 2 2" xfId="51230"/>
    <cellStyle name="SAPBEXinputData 2 2 10 3" xfId="51231"/>
    <cellStyle name="SAPBEXinputData 2 2 11" xfId="51232"/>
    <cellStyle name="SAPBEXinputData 2 2 11 2" xfId="51233"/>
    <cellStyle name="SAPBEXinputData 2 2 11 2 2" xfId="51234"/>
    <cellStyle name="SAPBEXinputData 2 2 11 3" xfId="51235"/>
    <cellStyle name="SAPBEXinputData 2 2 12" xfId="51236"/>
    <cellStyle name="SAPBEXinputData 2 2 12 2" xfId="51237"/>
    <cellStyle name="SAPBEXinputData 2 2 13" xfId="51238"/>
    <cellStyle name="SAPBEXinputData 2 2 13 2" xfId="51239"/>
    <cellStyle name="SAPBEXinputData 2 2 2" xfId="51240"/>
    <cellStyle name="SAPBEXinputData 2 2 2 2" xfId="51241"/>
    <cellStyle name="SAPBEXinputData 2 2 2 2 2" xfId="51242"/>
    <cellStyle name="SAPBEXinputData 2 2 2 2 2 2" xfId="51243"/>
    <cellStyle name="SAPBEXinputData 2 2 2 2 2 2 2" xfId="51244"/>
    <cellStyle name="SAPBEXinputData 2 2 2 2 2 3" xfId="51245"/>
    <cellStyle name="SAPBEXinputData 2 2 2 2 3" xfId="51246"/>
    <cellStyle name="SAPBEXinputData 2 2 2 2 3 2" xfId="51247"/>
    <cellStyle name="SAPBEXinputData 2 2 2 2 3 2 2" xfId="51248"/>
    <cellStyle name="SAPBEXinputData 2 2 2 2 3 3" xfId="51249"/>
    <cellStyle name="SAPBEXinputData 2 2 2 2 4" xfId="51250"/>
    <cellStyle name="SAPBEXinputData 2 2 2 2 4 2" xfId="51251"/>
    <cellStyle name="SAPBEXinputData 2 2 2 2 5" xfId="51252"/>
    <cellStyle name="SAPBEXinputData 2 2 2 2 5 2" xfId="51253"/>
    <cellStyle name="SAPBEXinputData 2 2 2 2 6" xfId="51254"/>
    <cellStyle name="SAPBEXinputData 2 2 2 3" xfId="51255"/>
    <cellStyle name="SAPBEXinputData 2 2 2 3 2" xfId="51256"/>
    <cellStyle name="SAPBEXinputData 2 2 2 3 2 2" xfId="51257"/>
    <cellStyle name="SAPBEXinputData 2 2 2 3 3" xfId="51258"/>
    <cellStyle name="SAPBEXinputData 2 2 2 4" xfId="51259"/>
    <cellStyle name="SAPBEXinputData 2 2 2 4 2" xfId="51260"/>
    <cellStyle name="SAPBEXinputData 2 2 2 4 2 2" xfId="51261"/>
    <cellStyle name="SAPBEXinputData 2 2 2 4 3" xfId="51262"/>
    <cellStyle name="SAPBEXinputData 2 2 2 5" xfId="51263"/>
    <cellStyle name="SAPBEXinputData 2 2 2 5 2" xfId="51264"/>
    <cellStyle name="SAPBEXinputData 2 2 2 6" xfId="51265"/>
    <cellStyle name="SAPBEXinputData 2 2 2 6 2" xfId="51266"/>
    <cellStyle name="SAPBEXinputData 2 2 2_Other Benefits Allocation %" xfId="51267"/>
    <cellStyle name="SAPBEXinputData 2 2 3" xfId="51268"/>
    <cellStyle name="SAPBEXinputData 2 2 3 2" xfId="51269"/>
    <cellStyle name="SAPBEXinputData 2 2 3 2 2" xfId="51270"/>
    <cellStyle name="SAPBEXinputData 2 2 3 2 2 2" xfId="51271"/>
    <cellStyle name="SAPBEXinputData 2 2 3 2 2 2 2" xfId="51272"/>
    <cellStyle name="SAPBEXinputData 2 2 3 2 2 3" xfId="51273"/>
    <cellStyle name="SAPBEXinputData 2 2 3 2 3" xfId="51274"/>
    <cellStyle name="SAPBEXinputData 2 2 3 2 3 2" xfId="51275"/>
    <cellStyle name="SAPBEXinputData 2 2 3 2 3 2 2" xfId="51276"/>
    <cellStyle name="SAPBEXinputData 2 2 3 2 3 3" xfId="51277"/>
    <cellStyle name="SAPBEXinputData 2 2 3 2 4" xfId="51278"/>
    <cellStyle name="SAPBEXinputData 2 2 3 2 4 2" xfId="51279"/>
    <cellStyle name="SAPBEXinputData 2 2 3 2 5" xfId="51280"/>
    <cellStyle name="SAPBEXinputData 2 2 3 2 5 2" xfId="51281"/>
    <cellStyle name="SAPBEXinputData 2 2 3 2 6" xfId="51282"/>
    <cellStyle name="SAPBEXinputData 2 2 3 3" xfId="51283"/>
    <cellStyle name="SAPBEXinputData 2 2 3 3 2" xfId="51284"/>
    <cellStyle name="SAPBEXinputData 2 2 3 3 2 2" xfId="51285"/>
    <cellStyle name="SAPBEXinputData 2 2 3 3 3" xfId="51286"/>
    <cellStyle name="SAPBEXinputData 2 2 3 4" xfId="51287"/>
    <cellStyle name="SAPBEXinputData 2 2 3 4 2" xfId="51288"/>
    <cellStyle name="SAPBEXinputData 2 2 3 4 2 2" xfId="51289"/>
    <cellStyle name="SAPBEXinputData 2 2 3 4 3" xfId="51290"/>
    <cellStyle name="SAPBEXinputData 2 2 3 5" xfId="51291"/>
    <cellStyle name="SAPBEXinputData 2 2 3 5 2" xfId="51292"/>
    <cellStyle name="SAPBEXinputData 2 2 3 6" xfId="51293"/>
    <cellStyle name="SAPBEXinputData 2 2 3 6 2" xfId="51294"/>
    <cellStyle name="SAPBEXinputData 2 2 3_Other Benefits Allocation %" xfId="51295"/>
    <cellStyle name="SAPBEXinputData 2 2 4" xfId="51296"/>
    <cellStyle name="SAPBEXinputData 2 2 4 2" xfId="51297"/>
    <cellStyle name="SAPBEXinputData 2 2 4 2 2" xfId="51298"/>
    <cellStyle name="SAPBEXinputData 2 2 4 2 2 2" xfId="51299"/>
    <cellStyle name="SAPBEXinputData 2 2 4 2 2 2 2" xfId="51300"/>
    <cellStyle name="SAPBEXinputData 2 2 4 2 2 3" xfId="51301"/>
    <cellStyle name="SAPBEXinputData 2 2 4 2 3" xfId="51302"/>
    <cellStyle name="SAPBEXinputData 2 2 4 2 3 2" xfId="51303"/>
    <cellStyle name="SAPBEXinputData 2 2 4 2 3 2 2" xfId="51304"/>
    <cellStyle name="SAPBEXinputData 2 2 4 2 3 3" xfId="51305"/>
    <cellStyle name="SAPBEXinputData 2 2 4 2 4" xfId="51306"/>
    <cellStyle name="SAPBEXinputData 2 2 4 2 4 2" xfId="51307"/>
    <cellStyle name="SAPBEXinputData 2 2 4 2 5" xfId="51308"/>
    <cellStyle name="SAPBEXinputData 2 2 4 2 5 2" xfId="51309"/>
    <cellStyle name="SAPBEXinputData 2 2 4 2 6" xfId="51310"/>
    <cellStyle name="SAPBEXinputData 2 2 4 3" xfId="51311"/>
    <cellStyle name="SAPBEXinputData 2 2 4 3 2" xfId="51312"/>
    <cellStyle name="SAPBEXinputData 2 2 4 3 2 2" xfId="51313"/>
    <cellStyle name="SAPBEXinputData 2 2 4 3 3" xfId="51314"/>
    <cellStyle name="SAPBEXinputData 2 2 4 4" xfId="51315"/>
    <cellStyle name="SAPBEXinputData 2 2 4 4 2" xfId="51316"/>
    <cellStyle name="SAPBEXinputData 2 2 4 4 2 2" xfId="51317"/>
    <cellStyle name="SAPBEXinputData 2 2 4 4 3" xfId="51318"/>
    <cellStyle name="SAPBEXinputData 2 2 4 5" xfId="51319"/>
    <cellStyle name="SAPBEXinputData 2 2 4 5 2" xfId="51320"/>
    <cellStyle name="SAPBEXinputData 2 2 4 6" xfId="51321"/>
    <cellStyle name="SAPBEXinputData 2 2 4 6 2" xfId="51322"/>
    <cellStyle name="SAPBEXinputData 2 2 4_Other Benefits Allocation %" xfId="51323"/>
    <cellStyle name="SAPBEXinputData 2 2 5" xfId="51324"/>
    <cellStyle name="SAPBEXinputData 2 2 5 2" xfId="51325"/>
    <cellStyle name="SAPBEXinputData 2 2 5 2 2" xfId="51326"/>
    <cellStyle name="SAPBEXinputData 2 2 5 2 2 2" xfId="51327"/>
    <cellStyle name="SAPBEXinputData 2 2 5 2 2 2 2" xfId="51328"/>
    <cellStyle name="SAPBEXinputData 2 2 5 2 2 3" xfId="51329"/>
    <cellStyle name="SAPBEXinputData 2 2 5 2 3" xfId="51330"/>
    <cellStyle name="SAPBEXinputData 2 2 5 2 3 2" xfId="51331"/>
    <cellStyle name="SAPBEXinputData 2 2 5 2 3 2 2" xfId="51332"/>
    <cellStyle name="SAPBEXinputData 2 2 5 2 3 3" xfId="51333"/>
    <cellStyle name="SAPBEXinputData 2 2 5 2 4" xfId="51334"/>
    <cellStyle name="SAPBEXinputData 2 2 5 2 4 2" xfId="51335"/>
    <cellStyle name="SAPBEXinputData 2 2 5 2 5" xfId="51336"/>
    <cellStyle name="SAPBEXinputData 2 2 5 2 5 2" xfId="51337"/>
    <cellStyle name="SAPBEXinputData 2 2 5 2 6" xfId="51338"/>
    <cellStyle name="SAPBEXinputData 2 2 5 3" xfId="51339"/>
    <cellStyle name="SAPBEXinputData 2 2 5 3 2" xfId="51340"/>
    <cellStyle name="SAPBEXinputData 2 2 5 3 2 2" xfId="51341"/>
    <cellStyle name="SAPBEXinputData 2 2 5 3 3" xfId="51342"/>
    <cellStyle name="SAPBEXinputData 2 2 5 4" xfId="51343"/>
    <cellStyle name="SAPBEXinputData 2 2 5 4 2" xfId="51344"/>
    <cellStyle name="SAPBEXinputData 2 2 5 4 2 2" xfId="51345"/>
    <cellStyle name="SAPBEXinputData 2 2 5 4 3" xfId="51346"/>
    <cellStyle name="SAPBEXinputData 2 2 5 5" xfId="51347"/>
    <cellStyle name="SAPBEXinputData 2 2 5 5 2" xfId="51348"/>
    <cellStyle name="SAPBEXinputData 2 2 5 6" xfId="51349"/>
    <cellStyle name="SAPBEXinputData 2 2 5 6 2" xfId="51350"/>
    <cellStyle name="SAPBEXinputData 2 2 5_Other Benefits Allocation %" xfId="51351"/>
    <cellStyle name="SAPBEXinputData 2 2 6" xfId="51352"/>
    <cellStyle name="SAPBEXinputData 2 2 6 2" xfId="51353"/>
    <cellStyle name="SAPBEXinputData 2 2 6 2 2" xfId="51354"/>
    <cellStyle name="SAPBEXinputData 2 2 6 2 2 2" xfId="51355"/>
    <cellStyle name="SAPBEXinputData 2 2 6 2 2 2 2" xfId="51356"/>
    <cellStyle name="SAPBEXinputData 2 2 6 2 2 3" xfId="51357"/>
    <cellStyle name="SAPBEXinputData 2 2 6 2 3" xfId="51358"/>
    <cellStyle name="SAPBEXinputData 2 2 6 2 3 2" xfId="51359"/>
    <cellStyle name="SAPBEXinputData 2 2 6 2 3 2 2" xfId="51360"/>
    <cellStyle name="SAPBEXinputData 2 2 6 2 3 3" xfId="51361"/>
    <cellStyle name="SAPBEXinputData 2 2 6 2 4" xfId="51362"/>
    <cellStyle name="SAPBEXinputData 2 2 6 2 4 2" xfId="51363"/>
    <cellStyle name="SAPBEXinputData 2 2 6 2 5" xfId="51364"/>
    <cellStyle name="SAPBEXinputData 2 2 6 2 5 2" xfId="51365"/>
    <cellStyle name="SAPBEXinputData 2 2 6 2 6" xfId="51366"/>
    <cellStyle name="SAPBEXinputData 2 2 6 3" xfId="51367"/>
    <cellStyle name="SAPBEXinputData 2 2 6 3 2" xfId="51368"/>
    <cellStyle name="SAPBEXinputData 2 2 6 3 2 2" xfId="51369"/>
    <cellStyle name="SAPBEXinputData 2 2 6 3 3" xfId="51370"/>
    <cellStyle name="SAPBEXinputData 2 2 6 4" xfId="51371"/>
    <cellStyle name="SAPBEXinputData 2 2 6 4 2" xfId="51372"/>
    <cellStyle name="SAPBEXinputData 2 2 6 4 2 2" xfId="51373"/>
    <cellStyle name="SAPBEXinputData 2 2 6 4 3" xfId="51374"/>
    <cellStyle name="SAPBEXinputData 2 2 6 5" xfId="51375"/>
    <cellStyle name="SAPBEXinputData 2 2 6 5 2" xfId="51376"/>
    <cellStyle name="SAPBEXinputData 2 2 6 6" xfId="51377"/>
    <cellStyle name="SAPBEXinputData 2 2 6 6 2" xfId="51378"/>
    <cellStyle name="SAPBEXinputData 2 2 6_Other Benefits Allocation %" xfId="51379"/>
    <cellStyle name="SAPBEXinputData 2 2 7" xfId="51380"/>
    <cellStyle name="SAPBEXinputData 2 2 7 2" xfId="51381"/>
    <cellStyle name="SAPBEXinputData 2 2 7 2 2" xfId="51382"/>
    <cellStyle name="SAPBEXinputData 2 2 7 2 2 2" xfId="51383"/>
    <cellStyle name="SAPBEXinputData 2 2 7 2 2 2 2" xfId="51384"/>
    <cellStyle name="SAPBEXinputData 2 2 7 2 2 3" xfId="51385"/>
    <cellStyle name="SAPBEXinputData 2 2 7 2 3" xfId="51386"/>
    <cellStyle name="SAPBEXinputData 2 2 7 2 3 2" xfId="51387"/>
    <cellStyle name="SAPBEXinputData 2 2 7 2 3 2 2" xfId="51388"/>
    <cellStyle name="SAPBEXinputData 2 2 7 2 3 3" xfId="51389"/>
    <cellStyle name="SAPBEXinputData 2 2 7 2 4" xfId="51390"/>
    <cellStyle name="SAPBEXinputData 2 2 7 2 4 2" xfId="51391"/>
    <cellStyle name="SAPBEXinputData 2 2 7 2 5" xfId="51392"/>
    <cellStyle name="SAPBEXinputData 2 2 7 2 5 2" xfId="51393"/>
    <cellStyle name="SAPBEXinputData 2 2 7 2 6" xfId="51394"/>
    <cellStyle name="SAPBEXinputData 2 2 7 3" xfId="51395"/>
    <cellStyle name="SAPBEXinputData 2 2 7 3 2" xfId="51396"/>
    <cellStyle name="SAPBEXinputData 2 2 7 3 2 2" xfId="51397"/>
    <cellStyle name="SAPBEXinputData 2 2 7 3 3" xfId="51398"/>
    <cellStyle name="SAPBEXinputData 2 2 7 4" xfId="51399"/>
    <cellStyle name="SAPBEXinputData 2 2 7 4 2" xfId="51400"/>
    <cellStyle name="SAPBEXinputData 2 2 7 4 2 2" xfId="51401"/>
    <cellStyle name="SAPBEXinputData 2 2 7 4 3" xfId="51402"/>
    <cellStyle name="SAPBEXinputData 2 2 7 5" xfId="51403"/>
    <cellStyle name="SAPBEXinputData 2 2 7 5 2" xfId="51404"/>
    <cellStyle name="SAPBEXinputData 2 2 7 6" xfId="51405"/>
    <cellStyle name="SAPBEXinputData 2 2 7 6 2" xfId="51406"/>
    <cellStyle name="SAPBEXinputData 2 2 7_Other Benefits Allocation %" xfId="51407"/>
    <cellStyle name="SAPBEXinputData 2 2 8" xfId="51408"/>
    <cellStyle name="SAPBEXinputData 2 2 8 2" xfId="51409"/>
    <cellStyle name="SAPBEXinputData 2 2 8 2 2" xfId="51410"/>
    <cellStyle name="SAPBEXinputData 2 2 8 2 2 2" xfId="51411"/>
    <cellStyle name="SAPBEXinputData 2 2 8 2 3" xfId="51412"/>
    <cellStyle name="SAPBEXinputData 2 2 8 3" xfId="51413"/>
    <cellStyle name="SAPBEXinputData 2 2 8 3 2" xfId="51414"/>
    <cellStyle name="SAPBEXinputData 2 2 8 3 2 2" xfId="51415"/>
    <cellStyle name="SAPBEXinputData 2 2 8 3 3" xfId="51416"/>
    <cellStyle name="SAPBEXinputData 2 2 8 4" xfId="51417"/>
    <cellStyle name="SAPBEXinputData 2 2 8 4 2" xfId="51418"/>
    <cellStyle name="SAPBEXinputData 2 2 8 5" xfId="51419"/>
    <cellStyle name="SAPBEXinputData 2 2 8 5 2" xfId="51420"/>
    <cellStyle name="SAPBEXinputData 2 2 8 6" xfId="51421"/>
    <cellStyle name="SAPBEXinputData 2 2 9" xfId="51422"/>
    <cellStyle name="SAPBEXinputData 2 2 9 2" xfId="51423"/>
    <cellStyle name="SAPBEXinputData 2 2 9 2 2" xfId="51424"/>
    <cellStyle name="SAPBEXinputData 2 2 9 2 2 2" xfId="51425"/>
    <cellStyle name="SAPBEXinputData 2 2 9 2 3" xfId="51426"/>
    <cellStyle name="SAPBEXinputData 2 2 9 3" xfId="51427"/>
    <cellStyle name="SAPBEXinputData 2 2 9 3 2" xfId="51428"/>
    <cellStyle name="SAPBEXinputData 2 2 9 3 2 2" xfId="51429"/>
    <cellStyle name="SAPBEXinputData 2 2 9 3 3" xfId="51430"/>
    <cellStyle name="SAPBEXinputData 2 2 9 4" xfId="51431"/>
    <cellStyle name="SAPBEXinputData 2 2 9 4 2" xfId="51432"/>
    <cellStyle name="SAPBEXinputData 2 2 9 5" xfId="51433"/>
    <cellStyle name="SAPBEXinputData 2 2_Other Benefits Allocation %" xfId="51434"/>
    <cellStyle name="SAPBEXinputData 2 3" xfId="51435"/>
    <cellStyle name="SAPBEXinputData 2 4" xfId="51436"/>
    <cellStyle name="SAPBEXinputData 2 5" xfId="51437"/>
    <cellStyle name="SAPBEXinputData 2 6" xfId="51438"/>
    <cellStyle name="SAPBEXinputData 2 7" xfId="51439"/>
    <cellStyle name="SAPBEXinputData 2 8" xfId="51440"/>
    <cellStyle name="SAPBEXinputData 2 9" xfId="51441"/>
    <cellStyle name="SAPBEXinputData 2_401K Summary" xfId="51442"/>
    <cellStyle name="SAPBEXinputData 20" xfId="51443"/>
    <cellStyle name="SAPBEXinputData 20 2" xfId="51444"/>
    <cellStyle name="SAPBEXinputData 21" xfId="51445"/>
    <cellStyle name="SAPBEXinputData 21 2" xfId="51446"/>
    <cellStyle name="SAPBEXinputData 22" xfId="51447"/>
    <cellStyle name="SAPBEXinputData 22 2" xfId="51448"/>
    <cellStyle name="SAPBEXinputData 23" xfId="51449"/>
    <cellStyle name="SAPBEXinputData 23 2" xfId="51450"/>
    <cellStyle name="SAPBEXinputData 24" xfId="51451"/>
    <cellStyle name="SAPBEXinputData 24 2" xfId="51452"/>
    <cellStyle name="SAPBEXinputData 25" xfId="51453"/>
    <cellStyle name="SAPBEXinputData 26" xfId="51454"/>
    <cellStyle name="SAPBEXinputData 27" xfId="51455"/>
    <cellStyle name="SAPBEXinputData 28" xfId="51456"/>
    <cellStyle name="SAPBEXinputData 29" xfId="51457"/>
    <cellStyle name="SAPBEXinputData 3" xfId="51458"/>
    <cellStyle name="SAPBEXinputData 3 2" xfId="51459"/>
    <cellStyle name="SAPBEXinputData 3 3" xfId="51460"/>
    <cellStyle name="SAPBEXinputData 3 3 2" xfId="51461"/>
    <cellStyle name="SAPBEXinputData 3 3 2 2" xfId="51462"/>
    <cellStyle name="SAPBEXinputData 3 3 3" xfId="51463"/>
    <cellStyle name="SAPBEXinputData 3 4" xfId="51464"/>
    <cellStyle name="SAPBEXinputData 3 4 2" xfId="51465"/>
    <cellStyle name="SAPBEXinputData 3 4 2 2" xfId="51466"/>
    <cellStyle name="SAPBEXinputData 3 4 3" xfId="51467"/>
    <cellStyle name="SAPBEXinputData 3_Other Benefits Allocation %" xfId="51468"/>
    <cellStyle name="SAPBEXinputData 30" xfId="51469"/>
    <cellStyle name="SAPBEXinputData 31" xfId="51470"/>
    <cellStyle name="SAPBEXinputData 32" xfId="51471"/>
    <cellStyle name="SAPBEXinputData 33" xfId="51472"/>
    <cellStyle name="SAPBEXinputData 34" xfId="51473"/>
    <cellStyle name="SAPBEXinputData 35" xfId="51474"/>
    <cellStyle name="SAPBEXinputData 36" xfId="51475"/>
    <cellStyle name="SAPBEXinputData 37" xfId="51476"/>
    <cellStyle name="SAPBEXinputData 4" xfId="51477"/>
    <cellStyle name="SAPBEXinputData 4 2" xfId="51478"/>
    <cellStyle name="SAPBEXinputData 4 2 2" xfId="51479"/>
    <cellStyle name="SAPBEXinputData 4 2 2 2" xfId="51480"/>
    <cellStyle name="SAPBEXinputData 4 2 2 2 2" xfId="51481"/>
    <cellStyle name="SAPBEXinputData 4 2 2 2 2 2" xfId="51482"/>
    <cellStyle name="SAPBEXinputData 4 2 2 2 3" xfId="51483"/>
    <cellStyle name="SAPBEXinputData 4 2 2 3" xfId="51484"/>
    <cellStyle name="SAPBEXinputData 4 2 2 3 2" xfId="51485"/>
    <cellStyle name="SAPBEXinputData 4 2 2 3 2 2" xfId="51486"/>
    <cellStyle name="SAPBEXinputData 4 2 2 3 3" xfId="51487"/>
    <cellStyle name="SAPBEXinputData 4 2 2 4" xfId="51488"/>
    <cellStyle name="SAPBEXinputData 4 2 2 4 2" xfId="51489"/>
    <cellStyle name="SAPBEXinputData 4 2 2 5" xfId="51490"/>
    <cellStyle name="SAPBEXinputData 4 2 2 5 2" xfId="51491"/>
    <cellStyle name="SAPBEXinputData 4 2 2 6" xfId="51492"/>
    <cellStyle name="SAPBEXinputData 4 2 3" xfId="51493"/>
    <cellStyle name="SAPBEXinputData 4 2 3 2" xfId="51494"/>
    <cellStyle name="SAPBEXinputData 4 2 3 2 2" xfId="51495"/>
    <cellStyle name="SAPBEXinputData 4 2 3 2 2 2" xfId="51496"/>
    <cellStyle name="SAPBEXinputData 4 2 3 2 3" xfId="51497"/>
    <cellStyle name="SAPBEXinputData 4 2 3 3" xfId="51498"/>
    <cellStyle name="SAPBEXinputData 4 2 3 3 2" xfId="51499"/>
    <cellStyle name="SAPBEXinputData 4 2 3 3 2 2" xfId="51500"/>
    <cellStyle name="SAPBEXinputData 4 2 3 3 3" xfId="51501"/>
    <cellStyle name="SAPBEXinputData 4 2 3 4" xfId="51502"/>
    <cellStyle name="SAPBEXinputData 4 2 3 4 2" xfId="51503"/>
    <cellStyle name="SAPBEXinputData 4 2 3 5" xfId="51504"/>
    <cellStyle name="SAPBEXinputData 4 2 3 5 2" xfId="51505"/>
    <cellStyle name="SAPBEXinputData 4 2 3 6" xfId="51506"/>
    <cellStyle name="SAPBEXinputData 4 2 4" xfId="51507"/>
    <cellStyle name="SAPBEXinputData 4 2 4 2" xfId="51508"/>
    <cellStyle name="SAPBEXinputData 4 2 4 2 2" xfId="51509"/>
    <cellStyle name="SAPBEXinputData 4 2 4 2 2 2" xfId="51510"/>
    <cellStyle name="SAPBEXinputData 4 2 4 2 3" xfId="51511"/>
    <cellStyle name="SAPBEXinputData 4 2 4 3" xfId="51512"/>
    <cellStyle name="SAPBEXinputData 4 2 4 3 2" xfId="51513"/>
    <cellStyle name="SAPBEXinputData 4 2 4 3 2 2" xfId="51514"/>
    <cellStyle name="SAPBEXinputData 4 2 4 3 3" xfId="51515"/>
    <cellStyle name="SAPBEXinputData 4 2 4 4" xfId="51516"/>
    <cellStyle name="SAPBEXinputData 4 2 4 4 2" xfId="51517"/>
    <cellStyle name="SAPBEXinputData 4 2 4 5" xfId="51518"/>
    <cellStyle name="SAPBEXinputData 4 2 4 5 2" xfId="51519"/>
    <cellStyle name="SAPBEXinputData 4 2 4 6" xfId="51520"/>
    <cellStyle name="SAPBEXinputData 4 2 5" xfId="51521"/>
    <cellStyle name="SAPBEXinputData 4 2 5 2" xfId="51522"/>
    <cellStyle name="SAPBEXinputData 4 2 5 2 2" xfId="51523"/>
    <cellStyle name="SAPBEXinputData 4 2 5 3" xfId="51524"/>
    <cellStyle name="SAPBEXinputData 4 2 6" xfId="51525"/>
    <cellStyle name="SAPBEXinputData 4 2_Other Benefits Allocation %" xfId="51526"/>
    <cellStyle name="SAPBEXinputData 4 3" xfId="51527"/>
    <cellStyle name="SAPBEXinputData 4 3 2" xfId="51528"/>
    <cellStyle name="SAPBEXinputData 4 3 3" xfId="51529"/>
    <cellStyle name="SAPBEXinputData 4 3_Other Benefits Allocation %" xfId="51530"/>
    <cellStyle name="SAPBEXinputData 4 4" xfId="51531"/>
    <cellStyle name="SAPBEXinputData 4 4 2" xfId="51532"/>
    <cellStyle name="SAPBEXinputData 4 4 2 2" xfId="51533"/>
    <cellStyle name="SAPBEXinputData 4 4 2 2 2" xfId="51534"/>
    <cellStyle name="SAPBEXinputData 4 4 2 2 2 2" xfId="51535"/>
    <cellStyle name="SAPBEXinputData 4 4 2 2 3" xfId="51536"/>
    <cellStyle name="SAPBEXinputData 4 4 2 3" xfId="51537"/>
    <cellStyle name="SAPBEXinputData 4 4 2 3 2" xfId="51538"/>
    <cellStyle name="SAPBEXinputData 4 4 2 3 2 2" xfId="51539"/>
    <cellStyle name="SAPBEXinputData 4 4 2 3 3" xfId="51540"/>
    <cellStyle name="SAPBEXinputData 4 4 2 4" xfId="51541"/>
    <cellStyle name="SAPBEXinputData 4 4 2 4 2" xfId="51542"/>
    <cellStyle name="SAPBEXinputData 4 4 2 5" xfId="51543"/>
    <cellStyle name="SAPBEXinputData 4 4 2 5 2" xfId="51544"/>
    <cellStyle name="SAPBEXinputData 4 4 2 6" xfId="51545"/>
    <cellStyle name="SAPBEXinputData 4 4 3" xfId="51546"/>
    <cellStyle name="SAPBEXinputData 4 4 3 2" xfId="51547"/>
    <cellStyle name="SAPBEXinputData 4 4 3 2 2" xfId="51548"/>
    <cellStyle name="SAPBEXinputData 4 4 3 2 2 2" xfId="51549"/>
    <cellStyle name="SAPBEXinputData 4 4 3 2 3" xfId="51550"/>
    <cellStyle name="SAPBEXinputData 4 4 3 3" xfId="51551"/>
    <cellStyle name="SAPBEXinputData 4 4 3 3 2" xfId="51552"/>
    <cellStyle name="SAPBEXinputData 4 4 3 3 2 2" xfId="51553"/>
    <cellStyle name="SAPBEXinputData 4 4 3 3 3" xfId="51554"/>
    <cellStyle name="SAPBEXinputData 4 4 3 4" xfId="51555"/>
    <cellStyle name="SAPBEXinputData 4 4 3 4 2" xfId="51556"/>
    <cellStyle name="SAPBEXinputData 4 4 3 5" xfId="51557"/>
    <cellStyle name="SAPBEXinputData 4 4 3 5 2" xfId="51558"/>
    <cellStyle name="SAPBEXinputData 4 4 3 6" xfId="51559"/>
    <cellStyle name="SAPBEXinputData 4 4 4" xfId="51560"/>
    <cellStyle name="SAPBEXinputData 4 4 4 2" xfId="51561"/>
    <cellStyle name="SAPBEXinputData 4 4 4 2 2" xfId="51562"/>
    <cellStyle name="SAPBEXinputData 4 4 4 3" xfId="51563"/>
    <cellStyle name="SAPBEXinputData 4 4 5" xfId="51564"/>
    <cellStyle name="SAPBEXinputData 4 4 5 2" xfId="51565"/>
    <cellStyle name="SAPBEXinputData 4 4 5 2 2" xfId="51566"/>
    <cellStyle name="SAPBEXinputData 4 4 5 3" xfId="51567"/>
    <cellStyle name="SAPBEXinputData 4 4 6" xfId="51568"/>
    <cellStyle name="SAPBEXinputData 4 4 6 2" xfId="51569"/>
    <cellStyle name="SAPBEXinputData 4 4 7" xfId="51570"/>
    <cellStyle name="SAPBEXinputData 4 4 7 2" xfId="51571"/>
    <cellStyle name="SAPBEXinputData 4 4 8" xfId="51572"/>
    <cellStyle name="SAPBEXinputData 4 4_Other Benefits Allocation %" xfId="51573"/>
    <cellStyle name="SAPBEXinputData 4 5" xfId="51574"/>
    <cellStyle name="SAPBEXinputData 4 5 2" xfId="51575"/>
    <cellStyle name="SAPBEXinputData 4 5 2 2" xfId="51576"/>
    <cellStyle name="SAPBEXinputData 4 5 3" xfId="51577"/>
    <cellStyle name="SAPBEXinputData 4 6" xfId="51578"/>
    <cellStyle name="SAPBEXinputData 4_401K Summary" xfId="51579"/>
    <cellStyle name="SAPBEXinputData 5" xfId="51580"/>
    <cellStyle name="SAPBEXinputData 5 2" xfId="51581"/>
    <cellStyle name="SAPBEXinputData 5 2 2" xfId="51582"/>
    <cellStyle name="SAPBEXinputData 5 2 2 2" xfId="51583"/>
    <cellStyle name="SAPBEXinputData 5 2 2 2 2" xfId="51584"/>
    <cellStyle name="SAPBEXinputData 5 2 2 2 2 2" xfId="51585"/>
    <cellStyle name="SAPBEXinputData 5 2 2 2 3" xfId="51586"/>
    <cellStyle name="SAPBEXinputData 5 2 2 3" xfId="51587"/>
    <cellStyle name="SAPBEXinputData 5 2 2 3 2" xfId="51588"/>
    <cellStyle name="SAPBEXinputData 5 2 2 3 2 2" xfId="51589"/>
    <cellStyle name="SAPBEXinputData 5 2 2 3 3" xfId="51590"/>
    <cellStyle name="SAPBEXinputData 5 2 2 4" xfId="51591"/>
    <cellStyle name="SAPBEXinputData 5 2 2 4 2" xfId="51592"/>
    <cellStyle name="SAPBEXinputData 5 2 2 5" xfId="51593"/>
    <cellStyle name="SAPBEXinputData 5 2 2 5 2" xfId="51594"/>
    <cellStyle name="SAPBEXinputData 5 2 2 6" xfId="51595"/>
    <cellStyle name="SAPBEXinputData 5 2 3" xfId="51596"/>
    <cellStyle name="SAPBEXinputData 5 2 3 2" xfId="51597"/>
    <cellStyle name="SAPBEXinputData 5 2 3 2 2" xfId="51598"/>
    <cellStyle name="SAPBEXinputData 5 2 3 2 2 2" xfId="51599"/>
    <cellStyle name="SAPBEXinputData 5 2 3 2 3" xfId="51600"/>
    <cellStyle name="SAPBEXinputData 5 2 3 3" xfId="51601"/>
    <cellStyle name="SAPBEXinputData 5 2 3 3 2" xfId="51602"/>
    <cellStyle name="SAPBEXinputData 5 2 3 3 2 2" xfId="51603"/>
    <cellStyle name="SAPBEXinputData 5 2 3 3 3" xfId="51604"/>
    <cellStyle name="SAPBEXinputData 5 2 3 4" xfId="51605"/>
    <cellStyle name="SAPBEXinputData 5 2 3 4 2" xfId="51606"/>
    <cellStyle name="SAPBEXinputData 5 2 3 5" xfId="51607"/>
    <cellStyle name="SAPBEXinputData 5 2 3 5 2" xfId="51608"/>
    <cellStyle name="SAPBEXinputData 5 2 3 6" xfId="51609"/>
    <cellStyle name="SAPBEXinputData 5 2 4" xfId="51610"/>
    <cellStyle name="SAPBEXinputData 5 2 4 2" xfId="51611"/>
    <cellStyle name="SAPBEXinputData 5 2 4 2 2" xfId="51612"/>
    <cellStyle name="SAPBEXinputData 5 2 4 2 2 2" xfId="51613"/>
    <cellStyle name="SAPBEXinputData 5 2 4 2 3" xfId="51614"/>
    <cellStyle name="SAPBEXinputData 5 2 4 3" xfId="51615"/>
    <cellStyle name="SAPBEXinputData 5 2 4 3 2" xfId="51616"/>
    <cellStyle name="SAPBEXinputData 5 2 4 3 2 2" xfId="51617"/>
    <cellStyle name="SAPBEXinputData 5 2 4 3 3" xfId="51618"/>
    <cellStyle name="SAPBEXinputData 5 2 4 4" xfId="51619"/>
    <cellStyle name="SAPBEXinputData 5 2 4 4 2" xfId="51620"/>
    <cellStyle name="SAPBEXinputData 5 2 4 5" xfId="51621"/>
    <cellStyle name="SAPBEXinputData 5 2 4 5 2" xfId="51622"/>
    <cellStyle name="SAPBEXinputData 5 2 4 6" xfId="51623"/>
    <cellStyle name="SAPBEXinputData 5 2 5" xfId="51624"/>
    <cellStyle name="SAPBEXinputData 5 2 5 2" xfId="51625"/>
    <cellStyle name="SAPBEXinputData 5 2 5 2 2" xfId="51626"/>
    <cellStyle name="SAPBEXinputData 5 2 5 3" xfId="51627"/>
    <cellStyle name="SAPBEXinputData 5 2 6" xfId="51628"/>
    <cellStyle name="SAPBEXinputData 5 2_Other Benefits Allocation %" xfId="51629"/>
    <cellStyle name="SAPBEXinputData 5 3" xfId="51630"/>
    <cellStyle name="SAPBEXinputData 5 3 2" xfId="51631"/>
    <cellStyle name="SAPBEXinputData 5 3 2 2" xfId="51632"/>
    <cellStyle name="SAPBEXinputData 5 3 2 2 2" xfId="51633"/>
    <cellStyle name="SAPBEXinputData 5 3 2 2 2 2" xfId="51634"/>
    <cellStyle name="SAPBEXinputData 5 3 2 2 3" xfId="51635"/>
    <cellStyle name="SAPBEXinputData 5 3 2 3" xfId="51636"/>
    <cellStyle name="SAPBEXinputData 5 3 2 3 2" xfId="51637"/>
    <cellStyle name="SAPBEXinputData 5 3 2 3 2 2" xfId="51638"/>
    <cellStyle name="SAPBEXinputData 5 3 2 3 3" xfId="51639"/>
    <cellStyle name="SAPBEXinputData 5 3 2 4" xfId="51640"/>
    <cellStyle name="SAPBEXinputData 5 3 2 4 2" xfId="51641"/>
    <cellStyle name="SAPBEXinputData 5 3 2 5" xfId="51642"/>
    <cellStyle name="SAPBEXinputData 5 3 2 5 2" xfId="51643"/>
    <cellStyle name="SAPBEXinputData 5 3 2 6" xfId="51644"/>
    <cellStyle name="SAPBEXinputData 5 3 3" xfId="51645"/>
    <cellStyle name="SAPBEXinputData 5 3 3 2" xfId="51646"/>
    <cellStyle name="SAPBEXinputData 5 3 3 2 2" xfId="51647"/>
    <cellStyle name="SAPBEXinputData 5 3 3 2 2 2" xfId="51648"/>
    <cellStyle name="SAPBEXinputData 5 3 3 2 3" xfId="51649"/>
    <cellStyle name="SAPBEXinputData 5 3 3 3" xfId="51650"/>
    <cellStyle name="SAPBEXinputData 5 3 3 3 2" xfId="51651"/>
    <cellStyle name="SAPBEXinputData 5 3 3 3 2 2" xfId="51652"/>
    <cellStyle name="SAPBEXinputData 5 3 3 3 3" xfId="51653"/>
    <cellStyle name="SAPBEXinputData 5 3 3 4" xfId="51654"/>
    <cellStyle name="SAPBEXinputData 5 3 3 4 2" xfId="51655"/>
    <cellStyle name="SAPBEXinputData 5 3 3 5" xfId="51656"/>
    <cellStyle name="SAPBEXinputData 5 3 3 5 2" xfId="51657"/>
    <cellStyle name="SAPBEXinputData 5 3 3 6" xfId="51658"/>
    <cellStyle name="SAPBEXinputData 5 3 4" xfId="51659"/>
    <cellStyle name="SAPBEXinputData 5 3 4 2" xfId="51660"/>
    <cellStyle name="SAPBEXinputData 5 3 4 2 2" xfId="51661"/>
    <cellStyle name="SAPBEXinputData 5 3 4 3" xfId="51662"/>
    <cellStyle name="SAPBEXinputData 5 3 5" xfId="51663"/>
    <cellStyle name="SAPBEXinputData 5 3 5 2" xfId="51664"/>
    <cellStyle name="SAPBEXinputData 5 3 5 2 2" xfId="51665"/>
    <cellStyle name="SAPBEXinputData 5 3 5 3" xfId="51666"/>
    <cellStyle name="SAPBEXinputData 5 3 6" xfId="51667"/>
    <cellStyle name="SAPBEXinputData 5 3 6 2" xfId="51668"/>
    <cellStyle name="SAPBEXinputData 5 3 7" xfId="51669"/>
    <cellStyle name="SAPBEXinputData 5 3 7 2" xfId="51670"/>
    <cellStyle name="SAPBEXinputData 5 3 8" xfId="51671"/>
    <cellStyle name="SAPBEXinputData 5 3_Other Benefits Allocation %" xfId="51672"/>
    <cellStyle name="SAPBEXinputData 5 4" xfId="51673"/>
    <cellStyle name="SAPBEXinputData 5 4 2" xfId="51674"/>
    <cellStyle name="SAPBEXinputData 5 4 2 2" xfId="51675"/>
    <cellStyle name="SAPBEXinputData 5 4 3" xfId="51676"/>
    <cellStyle name="SAPBEXinputData 5 5" xfId="51677"/>
    <cellStyle name="SAPBEXinputData 5_401K Summary" xfId="51678"/>
    <cellStyle name="SAPBEXinputData 6" xfId="51679"/>
    <cellStyle name="SAPBEXinputData 6 2" xfId="51680"/>
    <cellStyle name="SAPBEXinputData 7" xfId="51681"/>
    <cellStyle name="SAPBEXinputData 7 2" xfId="51682"/>
    <cellStyle name="SAPBEXinputData 7 2 2" xfId="51683"/>
    <cellStyle name="SAPBEXinputData 7 2 2 2" xfId="51684"/>
    <cellStyle name="SAPBEXinputData 7 2 2 2 2" xfId="51685"/>
    <cellStyle name="SAPBEXinputData 7 2 2 3" xfId="51686"/>
    <cellStyle name="SAPBEXinputData 7 2 3" xfId="51687"/>
    <cellStyle name="SAPBEXinputData 7 2 3 2" xfId="51688"/>
    <cellStyle name="SAPBEXinputData 7 2 3 2 2" xfId="51689"/>
    <cellStyle name="SAPBEXinputData 7 2 3 3" xfId="51690"/>
    <cellStyle name="SAPBEXinputData 7 2 4" xfId="51691"/>
    <cellStyle name="SAPBEXinputData 7 2 4 2" xfId="51692"/>
    <cellStyle name="SAPBEXinputData 7 2 5" xfId="51693"/>
    <cellStyle name="SAPBEXinputData 7 2 5 2" xfId="51694"/>
    <cellStyle name="SAPBEXinputData 7 2 6" xfId="51695"/>
    <cellStyle name="SAPBEXinputData 7 3" xfId="51696"/>
    <cellStyle name="SAPBEXinputData 7 3 2" xfId="51697"/>
    <cellStyle name="SAPBEXinputData 7 3 2 2" xfId="51698"/>
    <cellStyle name="SAPBEXinputData 7 3 2 2 2" xfId="51699"/>
    <cellStyle name="SAPBEXinputData 7 3 2 3" xfId="51700"/>
    <cellStyle name="SAPBEXinputData 7 3 3" xfId="51701"/>
    <cellStyle name="SAPBEXinputData 7 3 3 2" xfId="51702"/>
    <cellStyle name="SAPBEXinputData 7 3 3 2 2" xfId="51703"/>
    <cellStyle name="SAPBEXinputData 7 3 3 3" xfId="51704"/>
    <cellStyle name="SAPBEXinputData 7 3 4" xfId="51705"/>
    <cellStyle name="SAPBEXinputData 7 3 4 2" xfId="51706"/>
    <cellStyle name="SAPBEXinputData 7 3 5" xfId="51707"/>
    <cellStyle name="SAPBEXinputData 7 3 5 2" xfId="51708"/>
    <cellStyle name="SAPBEXinputData 7 3 6" xfId="51709"/>
    <cellStyle name="SAPBEXinputData 7 4" xfId="51710"/>
    <cellStyle name="SAPBEXinputData 7 4 2" xfId="51711"/>
    <cellStyle name="SAPBEXinputData 7 4 2 2" xfId="51712"/>
    <cellStyle name="SAPBEXinputData 7 4 2 2 2" xfId="51713"/>
    <cellStyle name="SAPBEXinputData 7 4 2 3" xfId="51714"/>
    <cellStyle name="SAPBEXinputData 7 4 3" xfId="51715"/>
    <cellStyle name="SAPBEXinputData 7 4 3 2" xfId="51716"/>
    <cellStyle name="SAPBEXinputData 7 4 3 2 2" xfId="51717"/>
    <cellStyle name="SAPBEXinputData 7 4 3 3" xfId="51718"/>
    <cellStyle name="SAPBEXinputData 7 4 4" xfId="51719"/>
    <cellStyle name="SAPBEXinputData 7 4 4 2" xfId="51720"/>
    <cellStyle name="SAPBEXinputData 7 4 5" xfId="51721"/>
    <cellStyle name="SAPBEXinputData 7 4 5 2" xfId="51722"/>
    <cellStyle name="SAPBEXinputData 7 4 6" xfId="51723"/>
    <cellStyle name="SAPBEXinputData 7 5" xfId="51724"/>
    <cellStyle name="SAPBEXinputData 7 5 2" xfId="51725"/>
    <cellStyle name="SAPBEXinputData 7 5 2 2" xfId="51726"/>
    <cellStyle name="SAPBEXinputData 7 5 3" xfId="51727"/>
    <cellStyle name="SAPBEXinputData 7 6" xfId="51728"/>
    <cellStyle name="SAPBEXinputData 7_Other Benefits Allocation %" xfId="51729"/>
    <cellStyle name="SAPBEXinputData 8" xfId="51730"/>
    <cellStyle name="SAPBEXinputData 8 2" xfId="51731"/>
    <cellStyle name="SAPBEXinputData 8 3" xfId="51732"/>
    <cellStyle name="SAPBEXinputData 8_Other Benefits Allocation %" xfId="51733"/>
    <cellStyle name="SAPBEXinputData 9" xfId="51734"/>
    <cellStyle name="SAPBEXinputData 9 2" xfId="51735"/>
    <cellStyle name="SAPBEXinputData 9 3" xfId="51736"/>
    <cellStyle name="SAPBEXinputData 9_Other Benefits Allocation %" xfId="51737"/>
    <cellStyle name="SAPBEXinputData_2015 WV1 (as of May 2015)" xfId="51738"/>
    <cellStyle name="SAPBEXItemHeader" xfId="51739"/>
    <cellStyle name="SAPBEXItemHeader 10" xfId="51740"/>
    <cellStyle name="SAPBEXItemHeader 10 2" xfId="51741"/>
    <cellStyle name="SAPBEXItemHeader 10 2 2" xfId="51742"/>
    <cellStyle name="SAPBEXItemHeader 10 2 3" xfId="51743"/>
    <cellStyle name="SAPBEXItemHeader 10 3" xfId="51744"/>
    <cellStyle name="SAPBEXItemHeader 10 4" xfId="51745"/>
    <cellStyle name="SAPBEXItemHeader 11" xfId="51746"/>
    <cellStyle name="SAPBEXItemHeader 11 2" xfId="51747"/>
    <cellStyle name="SAPBEXItemHeader 11 3" xfId="51748"/>
    <cellStyle name="SAPBEXItemHeader 12" xfId="51749"/>
    <cellStyle name="SAPBEXItemHeader 12 2" xfId="51750"/>
    <cellStyle name="SAPBEXItemHeader 12 3" xfId="51751"/>
    <cellStyle name="SAPBEXItemHeader 13" xfId="51752"/>
    <cellStyle name="SAPBEXItemHeader 13 2" xfId="51753"/>
    <cellStyle name="SAPBEXItemHeader 13 3" xfId="51754"/>
    <cellStyle name="SAPBEXItemHeader 14" xfId="51755"/>
    <cellStyle name="SAPBEXItemHeader 14 2" xfId="51756"/>
    <cellStyle name="SAPBEXItemHeader 14 3" xfId="51757"/>
    <cellStyle name="SAPBEXItemHeader 15" xfId="51758"/>
    <cellStyle name="SAPBEXItemHeader 15 2" xfId="51759"/>
    <cellStyle name="SAPBEXItemHeader 15 3" xfId="51760"/>
    <cellStyle name="SAPBEXItemHeader 16" xfId="51761"/>
    <cellStyle name="SAPBEXItemHeader 17" xfId="51762"/>
    <cellStyle name="SAPBEXItemHeader 2" xfId="51763"/>
    <cellStyle name="SAPBEXItemHeader 2 10" xfId="51764"/>
    <cellStyle name="SAPBEXItemHeader 2 10 2" xfId="51765"/>
    <cellStyle name="SAPBEXItemHeader 2 10 3" xfId="51766"/>
    <cellStyle name="SAPBEXItemHeader 2 11" xfId="51767"/>
    <cellStyle name="SAPBEXItemHeader 2 11 2" xfId="51768"/>
    <cellStyle name="SAPBEXItemHeader 2 11 3" xfId="51769"/>
    <cellStyle name="SAPBEXItemHeader 2 12" xfId="51770"/>
    <cellStyle name="SAPBEXItemHeader 2 12 2" xfId="51771"/>
    <cellStyle name="SAPBEXItemHeader 2 12 3" xfId="51772"/>
    <cellStyle name="SAPBEXItemHeader 2 13" xfId="51773"/>
    <cellStyle name="SAPBEXItemHeader 2 13 2" xfId="51774"/>
    <cellStyle name="SAPBEXItemHeader 2 13 3" xfId="51775"/>
    <cellStyle name="SAPBEXItemHeader 2 14" xfId="51776"/>
    <cellStyle name="SAPBEXItemHeader 2 14 2" xfId="51777"/>
    <cellStyle name="SAPBEXItemHeader 2 14 3" xfId="51778"/>
    <cellStyle name="SAPBEXItemHeader 2 15" xfId="51779"/>
    <cellStyle name="SAPBEXItemHeader 2 16" xfId="51780"/>
    <cellStyle name="SAPBEXItemHeader 2 2" xfId="51781"/>
    <cellStyle name="SAPBEXItemHeader 2 2 10" xfId="51782"/>
    <cellStyle name="SAPBEXItemHeader 2 2 10 2" xfId="51783"/>
    <cellStyle name="SAPBEXItemHeader 2 2 10 3" xfId="51784"/>
    <cellStyle name="SAPBEXItemHeader 2 2 11" xfId="51785"/>
    <cellStyle name="SAPBEXItemHeader 2 2 12" xfId="51786"/>
    <cellStyle name="SAPBEXItemHeader 2 2 2" xfId="51787"/>
    <cellStyle name="SAPBEXItemHeader 2 2 2 2" xfId="51788"/>
    <cellStyle name="SAPBEXItemHeader 2 2 2 2 2" xfId="51789"/>
    <cellStyle name="SAPBEXItemHeader 2 2 2 2 2 2" xfId="51790"/>
    <cellStyle name="SAPBEXItemHeader 2 2 2 2 2 3" xfId="51791"/>
    <cellStyle name="SAPBEXItemHeader 2 2 2 2 3" xfId="51792"/>
    <cellStyle name="SAPBEXItemHeader 2 2 2 2 4" xfId="51793"/>
    <cellStyle name="SAPBEXItemHeader 2 2 2 3" xfId="51794"/>
    <cellStyle name="SAPBEXItemHeader 2 2 2 3 2" xfId="51795"/>
    <cellStyle name="SAPBEXItemHeader 2 2 2 3 2 2" xfId="51796"/>
    <cellStyle name="SAPBEXItemHeader 2 2 2 3 2 3" xfId="51797"/>
    <cellStyle name="SAPBEXItemHeader 2 2 2 3 3" xfId="51798"/>
    <cellStyle name="SAPBEXItemHeader 2 2 2 3 4" xfId="51799"/>
    <cellStyle name="SAPBEXItemHeader 2 2 2 4" xfId="51800"/>
    <cellStyle name="SAPBEXItemHeader 2 2 2 4 2" xfId="51801"/>
    <cellStyle name="SAPBEXItemHeader 2 2 2 4 2 2" xfId="51802"/>
    <cellStyle name="SAPBEXItemHeader 2 2 2 4 2 3" xfId="51803"/>
    <cellStyle name="SAPBEXItemHeader 2 2 2 4 3" xfId="51804"/>
    <cellStyle name="SAPBEXItemHeader 2 2 2 4 4" xfId="51805"/>
    <cellStyle name="SAPBEXItemHeader 2 2 2 5" xfId="51806"/>
    <cellStyle name="SAPBEXItemHeader 2 2 2 5 2" xfId="51807"/>
    <cellStyle name="SAPBEXItemHeader 2 2 2 5 2 2" xfId="51808"/>
    <cellStyle name="SAPBEXItemHeader 2 2 2 5 2 3" xfId="51809"/>
    <cellStyle name="SAPBEXItemHeader 2 2 2 5 3" xfId="51810"/>
    <cellStyle name="SAPBEXItemHeader 2 2 2 5 4" xfId="51811"/>
    <cellStyle name="SAPBEXItemHeader 2 2 2 6" xfId="51812"/>
    <cellStyle name="SAPBEXItemHeader 2 2 2 6 2" xfId="51813"/>
    <cellStyle name="SAPBEXItemHeader 2 2 2 6 2 2" xfId="51814"/>
    <cellStyle name="SAPBEXItemHeader 2 2 2 6 2 3" xfId="51815"/>
    <cellStyle name="SAPBEXItemHeader 2 2 2 6 3" xfId="51816"/>
    <cellStyle name="SAPBEXItemHeader 2 2 2 6 4" xfId="51817"/>
    <cellStyle name="SAPBEXItemHeader 2 2 2 7" xfId="51818"/>
    <cellStyle name="SAPBEXItemHeader 2 2 2 7 2" xfId="51819"/>
    <cellStyle name="SAPBEXItemHeader 2 2 2 7 3" xfId="51820"/>
    <cellStyle name="SAPBEXItemHeader 2 2 2 8" xfId="51821"/>
    <cellStyle name="SAPBEXItemHeader 2 2 2 9" xfId="51822"/>
    <cellStyle name="SAPBEXItemHeader 2 2 3" xfId="51823"/>
    <cellStyle name="SAPBEXItemHeader 2 2 3 2" xfId="51824"/>
    <cellStyle name="SAPBEXItemHeader 2 2 3 2 2" xfId="51825"/>
    <cellStyle name="SAPBEXItemHeader 2 2 3 2 2 2" xfId="51826"/>
    <cellStyle name="SAPBEXItemHeader 2 2 3 2 2 3" xfId="51827"/>
    <cellStyle name="SAPBEXItemHeader 2 2 3 2 3" xfId="51828"/>
    <cellStyle name="SAPBEXItemHeader 2 2 3 2 4" xfId="51829"/>
    <cellStyle name="SAPBEXItemHeader 2 2 3 3" xfId="51830"/>
    <cellStyle name="SAPBEXItemHeader 2 2 3 3 2" xfId="51831"/>
    <cellStyle name="SAPBEXItemHeader 2 2 3 3 2 2" xfId="51832"/>
    <cellStyle name="SAPBEXItemHeader 2 2 3 3 2 3" xfId="51833"/>
    <cellStyle name="SAPBEXItemHeader 2 2 3 3 3" xfId="51834"/>
    <cellStyle name="SAPBEXItemHeader 2 2 3 3 4" xfId="51835"/>
    <cellStyle name="SAPBEXItemHeader 2 2 3 4" xfId="51836"/>
    <cellStyle name="SAPBEXItemHeader 2 2 3 4 2" xfId="51837"/>
    <cellStyle name="SAPBEXItemHeader 2 2 3 4 2 2" xfId="51838"/>
    <cellStyle name="SAPBEXItemHeader 2 2 3 4 2 3" xfId="51839"/>
    <cellStyle name="SAPBEXItemHeader 2 2 3 4 3" xfId="51840"/>
    <cellStyle name="SAPBEXItemHeader 2 2 3 4 4" xfId="51841"/>
    <cellStyle name="SAPBEXItemHeader 2 2 3 5" xfId="51842"/>
    <cellStyle name="SAPBEXItemHeader 2 2 3 5 2" xfId="51843"/>
    <cellStyle name="SAPBEXItemHeader 2 2 3 5 2 2" xfId="51844"/>
    <cellStyle name="SAPBEXItemHeader 2 2 3 5 2 3" xfId="51845"/>
    <cellStyle name="SAPBEXItemHeader 2 2 3 5 3" xfId="51846"/>
    <cellStyle name="SAPBEXItemHeader 2 2 3 5 4" xfId="51847"/>
    <cellStyle name="SAPBEXItemHeader 2 2 3 6" xfId="51848"/>
    <cellStyle name="SAPBEXItemHeader 2 2 3 6 2" xfId="51849"/>
    <cellStyle name="SAPBEXItemHeader 2 2 3 6 2 2" xfId="51850"/>
    <cellStyle name="SAPBEXItemHeader 2 2 3 6 2 3" xfId="51851"/>
    <cellStyle name="SAPBEXItemHeader 2 2 3 6 3" xfId="51852"/>
    <cellStyle name="SAPBEXItemHeader 2 2 3 6 4" xfId="51853"/>
    <cellStyle name="SAPBEXItemHeader 2 2 3 7" xfId="51854"/>
    <cellStyle name="SAPBEXItemHeader 2 2 3 7 2" xfId="51855"/>
    <cellStyle name="SAPBEXItemHeader 2 2 3 7 3" xfId="51856"/>
    <cellStyle name="SAPBEXItemHeader 2 2 3 8" xfId="51857"/>
    <cellStyle name="SAPBEXItemHeader 2 2 3 9" xfId="51858"/>
    <cellStyle name="SAPBEXItemHeader 2 2 4" xfId="51859"/>
    <cellStyle name="SAPBEXItemHeader 2 2 4 2" xfId="51860"/>
    <cellStyle name="SAPBEXItemHeader 2 2 4 2 2" xfId="51861"/>
    <cellStyle name="SAPBEXItemHeader 2 2 4 2 2 2" xfId="51862"/>
    <cellStyle name="SAPBEXItemHeader 2 2 4 2 2 3" xfId="51863"/>
    <cellStyle name="SAPBEXItemHeader 2 2 4 2 3" xfId="51864"/>
    <cellStyle name="SAPBEXItemHeader 2 2 4 2 4" xfId="51865"/>
    <cellStyle name="SAPBEXItemHeader 2 2 4 3" xfId="51866"/>
    <cellStyle name="SAPBEXItemHeader 2 2 4 3 2" xfId="51867"/>
    <cellStyle name="SAPBEXItemHeader 2 2 4 3 2 2" xfId="51868"/>
    <cellStyle name="SAPBEXItemHeader 2 2 4 3 2 3" xfId="51869"/>
    <cellStyle name="SAPBEXItemHeader 2 2 4 3 3" xfId="51870"/>
    <cellStyle name="SAPBEXItemHeader 2 2 4 3 4" xfId="51871"/>
    <cellStyle name="SAPBEXItemHeader 2 2 4 4" xfId="51872"/>
    <cellStyle name="SAPBEXItemHeader 2 2 4 4 2" xfId="51873"/>
    <cellStyle name="SAPBEXItemHeader 2 2 4 4 2 2" xfId="51874"/>
    <cellStyle name="SAPBEXItemHeader 2 2 4 4 2 3" xfId="51875"/>
    <cellStyle name="SAPBEXItemHeader 2 2 4 4 3" xfId="51876"/>
    <cellStyle name="SAPBEXItemHeader 2 2 4 4 4" xfId="51877"/>
    <cellStyle name="SAPBEXItemHeader 2 2 4 5" xfId="51878"/>
    <cellStyle name="SAPBEXItemHeader 2 2 4 5 2" xfId="51879"/>
    <cellStyle name="SAPBEXItemHeader 2 2 4 5 2 2" xfId="51880"/>
    <cellStyle name="SAPBEXItemHeader 2 2 4 5 2 3" xfId="51881"/>
    <cellStyle name="SAPBEXItemHeader 2 2 4 5 3" xfId="51882"/>
    <cellStyle name="SAPBEXItemHeader 2 2 4 5 4" xfId="51883"/>
    <cellStyle name="SAPBEXItemHeader 2 2 4 6" xfId="51884"/>
    <cellStyle name="SAPBEXItemHeader 2 2 4 6 2" xfId="51885"/>
    <cellStyle name="SAPBEXItemHeader 2 2 4 6 2 2" xfId="51886"/>
    <cellStyle name="SAPBEXItemHeader 2 2 4 6 2 3" xfId="51887"/>
    <cellStyle name="SAPBEXItemHeader 2 2 4 6 3" xfId="51888"/>
    <cellStyle name="SAPBEXItemHeader 2 2 4 6 4" xfId="51889"/>
    <cellStyle name="SAPBEXItemHeader 2 2 4 7" xfId="51890"/>
    <cellStyle name="SAPBEXItemHeader 2 2 4 7 2" xfId="51891"/>
    <cellStyle name="SAPBEXItemHeader 2 2 4 7 3" xfId="51892"/>
    <cellStyle name="SAPBEXItemHeader 2 2 4 8" xfId="51893"/>
    <cellStyle name="SAPBEXItemHeader 2 2 4 9" xfId="51894"/>
    <cellStyle name="SAPBEXItemHeader 2 2 5" xfId="51895"/>
    <cellStyle name="SAPBEXItemHeader 2 2 5 2" xfId="51896"/>
    <cellStyle name="SAPBEXItemHeader 2 2 5 2 2" xfId="51897"/>
    <cellStyle name="SAPBEXItemHeader 2 2 5 2 3" xfId="51898"/>
    <cellStyle name="SAPBEXItemHeader 2 2 5 3" xfId="51899"/>
    <cellStyle name="SAPBEXItemHeader 2 2 5 4" xfId="51900"/>
    <cellStyle name="SAPBEXItemHeader 2 2 6" xfId="51901"/>
    <cellStyle name="SAPBEXItemHeader 2 2 6 2" xfId="51902"/>
    <cellStyle name="SAPBEXItemHeader 2 2 6 2 2" xfId="51903"/>
    <cellStyle name="SAPBEXItemHeader 2 2 6 2 3" xfId="51904"/>
    <cellStyle name="SAPBEXItemHeader 2 2 6 3" xfId="51905"/>
    <cellStyle name="SAPBEXItemHeader 2 2 6 4" xfId="51906"/>
    <cellStyle name="SAPBEXItemHeader 2 2 7" xfId="51907"/>
    <cellStyle name="SAPBEXItemHeader 2 2 7 2" xfId="51908"/>
    <cellStyle name="SAPBEXItemHeader 2 2 7 2 2" xfId="51909"/>
    <cellStyle name="SAPBEXItemHeader 2 2 7 2 3" xfId="51910"/>
    <cellStyle name="SAPBEXItemHeader 2 2 7 3" xfId="51911"/>
    <cellStyle name="SAPBEXItemHeader 2 2 7 4" xfId="51912"/>
    <cellStyle name="SAPBEXItemHeader 2 2 8" xfId="51913"/>
    <cellStyle name="SAPBEXItemHeader 2 2 8 2" xfId="51914"/>
    <cellStyle name="SAPBEXItemHeader 2 2 8 2 2" xfId="51915"/>
    <cellStyle name="SAPBEXItemHeader 2 2 8 2 3" xfId="51916"/>
    <cellStyle name="SAPBEXItemHeader 2 2 8 3" xfId="51917"/>
    <cellStyle name="SAPBEXItemHeader 2 2 8 4" xfId="51918"/>
    <cellStyle name="SAPBEXItemHeader 2 2 9" xfId="51919"/>
    <cellStyle name="SAPBEXItemHeader 2 2 9 2" xfId="51920"/>
    <cellStyle name="SAPBEXItemHeader 2 2 9 2 2" xfId="51921"/>
    <cellStyle name="SAPBEXItemHeader 2 2 9 2 3" xfId="51922"/>
    <cellStyle name="SAPBEXItemHeader 2 2 9 3" xfId="51923"/>
    <cellStyle name="SAPBEXItemHeader 2 2 9 4" xfId="51924"/>
    <cellStyle name="SAPBEXItemHeader 2 2_Other Benefits Allocation %" xfId="51925"/>
    <cellStyle name="SAPBEXItemHeader 2 3" xfId="51926"/>
    <cellStyle name="SAPBEXItemHeader 2 3 2" xfId="51927"/>
    <cellStyle name="SAPBEXItemHeader 2 3 2 2" xfId="51928"/>
    <cellStyle name="SAPBEXItemHeader 2 3 2 2 2" xfId="51929"/>
    <cellStyle name="SAPBEXItemHeader 2 3 2 2 3" xfId="51930"/>
    <cellStyle name="SAPBEXItemHeader 2 3 2 3" xfId="51931"/>
    <cellStyle name="SAPBEXItemHeader 2 3 2 4" xfId="51932"/>
    <cellStyle name="SAPBEXItemHeader 2 3 3" xfId="51933"/>
    <cellStyle name="SAPBEXItemHeader 2 3 3 2" xfId="51934"/>
    <cellStyle name="SAPBEXItemHeader 2 3 3 2 2" xfId="51935"/>
    <cellStyle name="SAPBEXItemHeader 2 3 3 2 3" xfId="51936"/>
    <cellStyle name="SAPBEXItemHeader 2 3 3 3" xfId="51937"/>
    <cellStyle name="SAPBEXItemHeader 2 3 3 4" xfId="51938"/>
    <cellStyle name="SAPBEXItemHeader 2 3 4" xfId="51939"/>
    <cellStyle name="SAPBEXItemHeader 2 3 4 2" xfId="51940"/>
    <cellStyle name="SAPBEXItemHeader 2 3 4 2 2" xfId="51941"/>
    <cellStyle name="SAPBEXItemHeader 2 3 4 2 3" xfId="51942"/>
    <cellStyle name="SAPBEXItemHeader 2 3 4 3" xfId="51943"/>
    <cellStyle name="SAPBEXItemHeader 2 3 4 4" xfId="51944"/>
    <cellStyle name="SAPBEXItemHeader 2 3 5" xfId="51945"/>
    <cellStyle name="SAPBEXItemHeader 2 3 5 2" xfId="51946"/>
    <cellStyle name="SAPBEXItemHeader 2 3 5 2 2" xfId="51947"/>
    <cellStyle name="SAPBEXItemHeader 2 3 5 2 3" xfId="51948"/>
    <cellStyle name="SAPBEXItemHeader 2 3 5 3" xfId="51949"/>
    <cellStyle name="SAPBEXItemHeader 2 3 5 4" xfId="51950"/>
    <cellStyle name="SAPBEXItemHeader 2 3 6" xfId="51951"/>
    <cellStyle name="SAPBEXItemHeader 2 3 6 2" xfId="51952"/>
    <cellStyle name="SAPBEXItemHeader 2 3 6 2 2" xfId="51953"/>
    <cellStyle name="SAPBEXItemHeader 2 3 6 2 3" xfId="51954"/>
    <cellStyle name="SAPBEXItemHeader 2 3 6 3" xfId="51955"/>
    <cellStyle name="SAPBEXItemHeader 2 3 6 4" xfId="51956"/>
    <cellStyle name="SAPBEXItemHeader 2 3 7" xfId="51957"/>
    <cellStyle name="SAPBEXItemHeader 2 3 7 2" xfId="51958"/>
    <cellStyle name="SAPBEXItemHeader 2 3 7 3" xfId="51959"/>
    <cellStyle name="SAPBEXItemHeader 2 3 8" xfId="51960"/>
    <cellStyle name="SAPBEXItemHeader 2 3 9" xfId="51961"/>
    <cellStyle name="SAPBEXItemHeader 2 4" xfId="51962"/>
    <cellStyle name="SAPBEXItemHeader 2 4 2" xfId="51963"/>
    <cellStyle name="SAPBEXItemHeader 2 4 2 2" xfId="51964"/>
    <cellStyle name="SAPBEXItemHeader 2 4 2 2 2" xfId="51965"/>
    <cellStyle name="SAPBEXItemHeader 2 4 2 2 3" xfId="51966"/>
    <cellStyle name="SAPBEXItemHeader 2 4 2 3" xfId="51967"/>
    <cellStyle name="SAPBEXItemHeader 2 4 2 4" xfId="51968"/>
    <cellStyle name="SAPBEXItemHeader 2 4 3" xfId="51969"/>
    <cellStyle name="SAPBEXItemHeader 2 4 3 2" xfId="51970"/>
    <cellStyle name="SAPBEXItemHeader 2 4 3 2 2" xfId="51971"/>
    <cellStyle name="SAPBEXItemHeader 2 4 3 2 3" xfId="51972"/>
    <cellStyle name="SAPBEXItemHeader 2 4 3 3" xfId="51973"/>
    <cellStyle name="SAPBEXItemHeader 2 4 3 4" xfId="51974"/>
    <cellStyle name="SAPBEXItemHeader 2 4 4" xfId="51975"/>
    <cellStyle name="SAPBEXItemHeader 2 4 4 2" xfId="51976"/>
    <cellStyle name="SAPBEXItemHeader 2 4 4 2 2" xfId="51977"/>
    <cellStyle name="SAPBEXItemHeader 2 4 4 2 3" xfId="51978"/>
    <cellStyle name="SAPBEXItemHeader 2 4 4 3" xfId="51979"/>
    <cellStyle name="SAPBEXItemHeader 2 4 4 4" xfId="51980"/>
    <cellStyle name="SAPBEXItemHeader 2 4 5" xfId="51981"/>
    <cellStyle name="SAPBEXItemHeader 2 4 5 2" xfId="51982"/>
    <cellStyle name="SAPBEXItemHeader 2 4 5 2 2" xfId="51983"/>
    <cellStyle name="SAPBEXItemHeader 2 4 5 2 3" xfId="51984"/>
    <cellStyle name="SAPBEXItemHeader 2 4 5 3" xfId="51985"/>
    <cellStyle name="SAPBEXItemHeader 2 4 5 4" xfId="51986"/>
    <cellStyle name="SAPBEXItemHeader 2 4 6" xfId="51987"/>
    <cellStyle name="SAPBEXItemHeader 2 4 6 2" xfId="51988"/>
    <cellStyle name="SAPBEXItemHeader 2 4 6 2 2" xfId="51989"/>
    <cellStyle name="SAPBEXItemHeader 2 4 6 2 3" xfId="51990"/>
    <cellStyle name="SAPBEXItemHeader 2 4 6 3" xfId="51991"/>
    <cellStyle name="SAPBEXItemHeader 2 4 6 4" xfId="51992"/>
    <cellStyle name="SAPBEXItemHeader 2 4 7" xfId="51993"/>
    <cellStyle name="SAPBEXItemHeader 2 4 7 2" xfId="51994"/>
    <cellStyle name="SAPBEXItemHeader 2 4 7 3" xfId="51995"/>
    <cellStyle name="SAPBEXItemHeader 2 4 8" xfId="51996"/>
    <cellStyle name="SAPBEXItemHeader 2 4 9" xfId="51997"/>
    <cellStyle name="SAPBEXItemHeader 2 5" xfId="51998"/>
    <cellStyle name="SAPBEXItemHeader 2 5 2" xfId="51999"/>
    <cellStyle name="SAPBEXItemHeader 2 5 2 2" xfId="52000"/>
    <cellStyle name="SAPBEXItemHeader 2 5 2 2 2" xfId="52001"/>
    <cellStyle name="SAPBEXItemHeader 2 5 2 2 3" xfId="52002"/>
    <cellStyle name="SAPBEXItemHeader 2 5 2 3" xfId="52003"/>
    <cellStyle name="SAPBEXItemHeader 2 5 2 4" xfId="52004"/>
    <cellStyle name="SAPBEXItemHeader 2 5 3" xfId="52005"/>
    <cellStyle name="SAPBEXItemHeader 2 5 3 2" xfId="52006"/>
    <cellStyle name="SAPBEXItemHeader 2 5 3 2 2" xfId="52007"/>
    <cellStyle name="SAPBEXItemHeader 2 5 3 2 3" xfId="52008"/>
    <cellStyle name="SAPBEXItemHeader 2 5 3 3" xfId="52009"/>
    <cellStyle name="SAPBEXItemHeader 2 5 3 4" xfId="52010"/>
    <cellStyle name="SAPBEXItemHeader 2 5 4" xfId="52011"/>
    <cellStyle name="SAPBEXItemHeader 2 5 4 2" xfId="52012"/>
    <cellStyle name="SAPBEXItemHeader 2 5 4 2 2" xfId="52013"/>
    <cellStyle name="SAPBEXItemHeader 2 5 4 2 3" xfId="52014"/>
    <cellStyle name="SAPBEXItemHeader 2 5 4 3" xfId="52015"/>
    <cellStyle name="SAPBEXItemHeader 2 5 4 4" xfId="52016"/>
    <cellStyle name="SAPBEXItemHeader 2 5 5" xfId="52017"/>
    <cellStyle name="SAPBEXItemHeader 2 5 5 2" xfId="52018"/>
    <cellStyle name="SAPBEXItemHeader 2 5 5 2 2" xfId="52019"/>
    <cellStyle name="SAPBEXItemHeader 2 5 5 2 3" xfId="52020"/>
    <cellStyle name="SAPBEXItemHeader 2 5 5 3" xfId="52021"/>
    <cellStyle name="SAPBEXItemHeader 2 5 5 4" xfId="52022"/>
    <cellStyle name="SAPBEXItemHeader 2 5 6" xfId="52023"/>
    <cellStyle name="SAPBEXItemHeader 2 5 6 2" xfId="52024"/>
    <cellStyle name="SAPBEXItemHeader 2 5 6 2 2" xfId="52025"/>
    <cellStyle name="SAPBEXItemHeader 2 5 6 2 3" xfId="52026"/>
    <cellStyle name="SAPBEXItemHeader 2 5 6 3" xfId="52027"/>
    <cellStyle name="SAPBEXItemHeader 2 5 6 4" xfId="52028"/>
    <cellStyle name="SAPBEXItemHeader 2 5 7" xfId="52029"/>
    <cellStyle name="SAPBEXItemHeader 2 5 7 2" xfId="52030"/>
    <cellStyle name="SAPBEXItemHeader 2 5 7 3" xfId="52031"/>
    <cellStyle name="SAPBEXItemHeader 2 5 8" xfId="52032"/>
    <cellStyle name="SAPBEXItemHeader 2 5 9" xfId="52033"/>
    <cellStyle name="SAPBEXItemHeader 2 6" xfId="52034"/>
    <cellStyle name="SAPBEXItemHeader 2 6 2" xfId="52035"/>
    <cellStyle name="SAPBEXItemHeader 2 6 2 2" xfId="52036"/>
    <cellStyle name="SAPBEXItemHeader 2 6 2 3" xfId="52037"/>
    <cellStyle name="SAPBEXItemHeader 2 6 3" xfId="52038"/>
    <cellStyle name="SAPBEXItemHeader 2 6 4" xfId="52039"/>
    <cellStyle name="SAPBEXItemHeader 2 7" xfId="52040"/>
    <cellStyle name="SAPBEXItemHeader 2 7 2" xfId="52041"/>
    <cellStyle name="SAPBEXItemHeader 2 7 2 2" xfId="52042"/>
    <cellStyle name="SAPBEXItemHeader 2 7 2 3" xfId="52043"/>
    <cellStyle name="SAPBEXItemHeader 2 7 3" xfId="52044"/>
    <cellStyle name="SAPBEXItemHeader 2 7 4" xfId="52045"/>
    <cellStyle name="SAPBEXItemHeader 2 8" xfId="52046"/>
    <cellStyle name="SAPBEXItemHeader 2 8 2" xfId="52047"/>
    <cellStyle name="SAPBEXItemHeader 2 8 2 2" xfId="52048"/>
    <cellStyle name="SAPBEXItemHeader 2 8 2 3" xfId="52049"/>
    <cellStyle name="SAPBEXItemHeader 2 8 3" xfId="52050"/>
    <cellStyle name="SAPBEXItemHeader 2 8 4" xfId="52051"/>
    <cellStyle name="SAPBEXItemHeader 2 9" xfId="52052"/>
    <cellStyle name="SAPBEXItemHeader 2 9 2" xfId="52053"/>
    <cellStyle name="SAPBEXItemHeader 2 9 2 2" xfId="52054"/>
    <cellStyle name="SAPBEXItemHeader 2 9 2 3" xfId="52055"/>
    <cellStyle name="SAPBEXItemHeader 2 9 3" xfId="52056"/>
    <cellStyle name="SAPBEXItemHeader 2 9 4" xfId="52057"/>
    <cellStyle name="SAPBEXItemHeader 2_Other Benefits Allocation %" xfId="52058"/>
    <cellStyle name="SAPBEXItemHeader 3" xfId="52059"/>
    <cellStyle name="SAPBEXItemHeader 3 10" xfId="52060"/>
    <cellStyle name="SAPBEXItemHeader 3 10 2" xfId="52061"/>
    <cellStyle name="SAPBEXItemHeader 3 10 3" xfId="52062"/>
    <cellStyle name="SAPBEXItemHeader 3 11" xfId="52063"/>
    <cellStyle name="SAPBEXItemHeader 3 12" xfId="52064"/>
    <cellStyle name="SAPBEXItemHeader 3 2" xfId="52065"/>
    <cellStyle name="SAPBEXItemHeader 3 2 2" xfId="52066"/>
    <cellStyle name="SAPBEXItemHeader 3 2 2 2" xfId="52067"/>
    <cellStyle name="SAPBEXItemHeader 3 2 2 2 2" xfId="52068"/>
    <cellStyle name="SAPBEXItemHeader 3 2 2 2 2 2" xfId="52069"/>
    <cellStyle name="SAPBEXItemHeader 3 2 2 2 3" xfId="52070"/>
    <cellStyle name="SAPBEXItemHeader 3 2 2 3" xfId="52071"/>
    <cellStyle name="SAPBEXItemHeader 3 2 2 3 2" xfId="52072"/>
    <cellStyle name="SAPBEXItemHeader 3 2 2 3 2 2" xfId="52073"/>
    <cellStyle name="SAPBEXItemHeader 3 2 2 3 3" xfId="52074"/>
    <cellStyle name="SAPBEXItemHeader 3 2 2 4" xfId="52075"/>
    <cellStyle name="SAPBEXItemHeader 3 2 2 4 2" xfId="52076"/>
    <cellStyle name="SAPBEXItemHeader 3 2 2 5" xfId="52077"/>
    <cellStyle name="SAPBEXItemHeader 3 2 2 5 2" xfId="52078"/>
    <cellStyle name="SAPBEXItemHeader 3 2 2 6" xfId="52079"/>
    <cellStyle name="SAPBEXItemHeader 3 2 3" xfId="52080"/>
    <cellStyle name="SAPBEXItemHeader 3 2 3 2" xfId="52081"/>
    <cellStyle name="SAPBEXItemHeader 3 2 3 2 2" xfId="52082"/>
    <cellStyle name="SAPBEXItemHeader 3 2 3 2 2 2" xfId="52083"/>
    <cellStyle name="SAPBEXItemHeader 3 2 3 2 3" xfId="52084"/>
    <cellStyle name="SAPBEXItemHeader 3 2 3 3" xfId="52085"/>
    <cellStyle name="SAPBEXItemHeader 3 2 3 3 2" xfId="52086"/>
    <cellStyle name="SAPBEXItemHeader 3 2 3 3 2 2" xfId="52087"/>
    <cellStyle name="SAPBEXItemHeader 3 2 3 3 3" xfId="52088"/>
    <cellStyle name="SAPBEXItemHeader 3 2 3 4" xfId="52089"/>
    <cellStyle name="SAPBEXItemHeader 3 2 3 4 2" xfId="52090"/>
    <cellStyle name="SAPBEXItemHeader 3 2 3 5" xfId="52091"/>
    <cellStyle name="SAPBEXItemHeader 3 2 3 5 2" xfId="52092"/>
    <cellStyle name="SAPBEXItemHeader 3 2 3 6" xfId="52093"/>
    <cellStyle name="SAPBEXItemHeader 3 2 4" xfId="52094"/>
    <cellStyle name="SAPBEXItemHeader 3 2 4 2" xfId="52095"/>
    <cellStyle name="SAPBEXItemHeader 3 2 4 2 2" xfId="52096"/>
    <cellStyle name="SAPBEXItemHeader 3 2 4 2 3" xfId="52097"/>
    <cellStyle name="SAPBEXItemHeader 3 2 4 3" xfId="52098"/>
    <cellStyle name="SAPBEXItemHeader 3 2 4 4" xfId="52099"/>
    <cellStyle name="SAPBEXItemHeader 3 2 5" xfId="52100"/>
    <cellStyle name="SAPBEXItemHeader 3 2 5 2" xfId="52101"/>
    <cellStyle name="SAPBEXItemHeader 3 2 5 2 2" xfId="52102"/>
    <cellStyle name="SAPBEXItemHeader 3 2 5 2 3" xfId="52103"/>
    <cellStyle name="SAPBEXItemHeader 3 2 5 3" xfId="52104"/>
    <cellStyle name="SAPBEXItemHeader 3 2 5 4" xfId="52105"/>
    <cellStyle name="SAPBEXItemHeader 3 2 6" xfId="52106"/>
    <cellStyle name="SAPBEXItemHeader 3 2 6 2" xfId="52107"/>
    <cellStyle name="SAPBEXItemHeader 3 2 6 2 2" xfId="52108"/>
    <cellStyle name="SAPBEXItemHeader 3 2 6 2 3" xfId="52109"/>
    <cellStyle name="SAPBEXItemHeader 3 2 6 3" xfId="52110"/>
    <cellStyle name="SAPBEXItemHeader 3 2 6 4" xfId="52111"/>
    <cellStyle name="SAPBEXItemHeader 3 2 7" xfId="52112"/>
    <cellStyle name="SAPBEXItemHeader 3 2 7 2" xfId="52113"/>
    <cellStyle name="SAPBEXItemHeader 3 2 7 3" xfId="52114"/>
    <cellStyle name="SAPBEXItemHeader 3 2 8" xfId="52115"/>
    <cellStyle name="SAPBEXItemHeader 3 2 9" xfId="52116"/>
    <cellStyle name="SAPBEXItemHeader 3 2_Other Benefits Allocation %" xfId="52117"/>
    <cellStyle name="SAPBEXItemHeader 3 3" xfId="52118"/>
    <cellStyle name="SAPBEXItemHeader 3 3 2" xfId="52119"/>
    <cellStyle name="SAPBEXItemHeader 3 3 2 2" xfId="52120"/>
    <cellStyle name="SAPBEXItemHeader 3 3 2 2 2" xfId="52121"/>
    <cellStyle name="SAPBEXItemHeader 3 3 2 2 3" xfId="52122"/>
    <cellStyle name="SAPBEXItemHeader 3 3 2 3" xfId="52123"/>
    <cellStyle name="SAPBEXItemHeader 3 3 2 4" xfId="52124"/>
    <cellStyle name="SAPBEXItemHeader 3 3 3" xfId="52125"/>
    <cellStyle name="SAPBEXItemHeader 3 3 3 2" xfId="52126"/>
    <cellStyle name="SAPBEXItemHeader 3 3 3 2 2" xfId="52127"/>
    <cellStyle name="SAPBEXItemHeader 3 3 3 2 3" xfId="52128"/>
    <cellStyle name="SAPBEXItemHeader 3 3 3 3" xfId="52129"/>
    <cellStyle name="SAPBEXItemHeader 3 3 3 4" xfId="52130"/>
    <cellStyle name="SAPBEXItemHeader 3 3 4" xfId="52131"/>
    <cellStyle name="SAPBEXItemHeader 3 3 4 2" xfId="52132"/>
    <cellStyle name="SAPBEXItemHeader 3 3 4 2 2" xfId="52133"/>
    <cellStyle name="SAPBEXItemHeader 3 3 4 2 3" xfId="52134"/>
    <cellStyle name="SAPBEXItemHeader 3 3 4 3" xfId="52135"/>
    <cellStyle name="SAPBEXItemHeader 3 3 4 4" xfId="52136"/>
    <cellStyle name="SAPBEXItemHeader 3 3 5" xfId="52137"/>
    <cellStyle name="SAPBEXItemHeader 3 3 5 2" xfId="52138"/>
    <cellStyle name="SAPBEXItemHeader 3 3 5 2 2" xfId="52139"/>
    <cellStyle name="SAPBEXItemHeader 3 3 5 2 3" xfId="52140"/>
    <cellStyle name="SAPBEXItemHeader 3 3 5 3" xfId="52141"/>
    <cellStyle name="SAPBEXItemHeader 3 3 5 4" xfId="52142"/>
    <cellStyle name="SAPBEXItemHeader 3 3 6" xfId="52143"/>
    <cellStyle name="SAPBEXItemHeader 3 3 6 2" xfId="52144"/>
    <cellStyle name="SAPBEXItemHeader 3 3 6 2 2" xfId="52145"/>
    <cellStyle name="SAPBEXItemHeader 3 3 6 2 3" xfId="52146"/>
    <cellStyle name="SAPBEXItemHeader 3 3 6 3" xfId="52147"/>
    <cellStyle name="SAPBEXItemHeader 3 3 6 4" xfId="52148"/>
    <cellStyle name="SAPBEXItemHeader 3 3 7" xfId="52149"/>
    <cellStyle name="SAPBEXItemHeader 3 3 7 2" xfId="52150"/>
    <cellStyle name="SAPBEXItemHeader 3 3 7 3" xfId="52151"/>
    <cellStyle name="SAPBEXItemHeader 3 3 8" xfId="52152"/>
    <cellStyle name="SAPBEXItemHeader 3 3 9" xfId="52153"/>
    <cellStyle name="SAPBEXItemHeader 3 4" xfId="52154"/>
    <cellStyle name="SAPBEXItemHeader 3 4 2" xfId="52155"/>
    <cellStyle name="SAPBEXItemHeader 3 4 2 2" xfId="52156"/>
    <cellStyle name="SAPBEXItemHeader 3 4 2 2 2" xfId="52157"/>
    <cellStyle name="SAPBEXItemHeader 3 4 2 2 3" xfId="52158"/>
    <cellStyle name="SAPBEXItemHeader 3 4 2 3" xfId="52159"/>
    <cellStyle name="SAPBEXItemHeader 3 4 2 4" xfId="52160"/>
    <cellStyle name="SAPBEXItemHeader 3 4 3" xfId="52161"/>
    <cellStyle name="SAPBEXItemHeader 3 4 3 2" xfId="52162"/>
    <cellStyle name="SAPBEXItemHeader 3 4 3 2 2" xfId="52163"/>
    <cellStyle name="SAPBEXItemHeader 3 4 3 2 3" xfId="52164"/>
    <cellStyle name="SAPBEXItemHeader 3 4 3 3" xfId="52165"/>
    <cellStyle name="SAPBEXItemHeader 3 4 3 4" xfId="52166"/>
    <cellStyle name="SAPBEXItemHeader 3 4 4" xfId="52167"/>
    <cellStyle name="SAPBEXItemHeader 3 4 4 2" xfId="52168"/>
    <cellStyle name="SAPBEXItemHeader 3 4 4 2 2" xfId="52169"/>
    <cellStyle name="SAPBEXItemHeader 3 4 4 2 3" xfId="52170"/>
    <cellStyle name="SAPBEXItemHeader 3 4 4 3" xfId="52171"/>
    <cellStyle name="SAPBEXItemHeader 3 4 4 4" xfId="52172"/>
    <cellStyle name="SAPBEXItemHeader 3 4 5" xfId="52173"/>
    <cellStyle name="SAPBEXItemHeader 3 4 5 2" xfId="52174"/>
    <cellStyle name="SAPBEXItemHeader 3 4 5 2 2" xfId="52175"/>
    <cellStyle name="SAPBEXItemHeader 3 4 5 2 3" xfId="52176"/>
    <cellStyle name="SAPBEXItemHeader 3 4 5 3" xfId="52177"/>
    <cellStyle name="SAPBEXItemHeader 3 4 5 4" xfId="52178"/>
    <cellStyle name="SAPBEXItemHeader 3 4 6" xfId="52179"/>
    <cellStyle name="SAPBEXItemHeader 3 4 6 2" xfId="52180"/>
    <cellStyle name="SAPBEXItemHeader 3 4 6 2 2" xfId="52181"/>
    <cellStyle name="SAPBEXItemHeader 3 4 6 2 3" xfId="52182"/>
    <cellStyle name="SAPBEXItemHeader 3 4 6 3" xfId="52183"/>
    <cellStyle name="SAPBEXItemHeader 3 4 6 4" xfId="52184"/>
    <cellStyle name="SAPBEXItemHeader 3 4 7" xfId="52185"/>
    <cellStyle name="SAPBEXItemHeader 3 4 7 2" xfId="52186"/>
    <cellStyle name="SAPBEXItemHeader 3 4 7 3" xfId="52187"/>
    <cellStyle name="SAPBEXItemHeader 3 4 8" xfId="52188"/>
    <cellStyle name="SAPBEXItemHeader 3 4 9" xfId="52189"/>
    <cellStyle name="SAPBEXItemHeader 3 5" xfId="52190"/>
    <cellStyle name="SAPBEXItemHeader 3 5 2" xfId="52191"/>
    <cellStyle name="SAPBEXItemHeader 3 5 2 2" xfId="52192"/>
    <cellStyle name="SAPBEXItemHeader 3 5 2 3" xfId="52193"/>
    <cellStyle name="SAPBEXItemHeader 3 5 3" xfId="52194"/>
    <cellStyle name="SAPBEXItemHeader 3 5 4" xfId="52195"/>
    <cellStyle name="SAPBEXItemHeader 3 6" xfId="52196"/>
    <cellStyle name="SAPBEXItemHeader 3 6 2" xfId="52197"/>
    <cellStyle name="SAPBEXItemHeader 3 6 2 2" xfId="52198"/>
    <cellStyle name="SAPBEXItemHeader 3 6 2 3" xfId="52199"/>
    <cellStyle name="SAPBEXItemHeader 3 6 3" xfId="52200"/>
    <cellStyle name="SAPBEXItemHeader 3 6 4" xfId="52201"/>
    <cellStyle name="SAPBEXItemHeader 3 7" xfId="52202"/>
    <cellStyle name="SAPBEXItemHeader 3 7 2" xfId="52203"/>
    <cellStyle name="SAPBEXItemHeader 3 7 2 2" xfId="52204"/>
    <cellStyle name="SAPBEXItemHeader 3 7 2 3" xfId="52205"/>
    <cellStyle name="SAPBEXItemHeader 3 7 3" xfId="52206"/>
    <cellStyle name="SAPBEXItemHeader 3 7 4" xfId="52207"/>
    <cellStyle name="SAPBEXItemHeader 3 8" xfId="52208"/>
    <cellStyle name="SAPBEXItemHeader 3 8 2" xfId="52209"/>
    <cellStyle name="SAPBEXItemHeader 3 8 2 2" xfId="52210"/>
    <cellStyle name="SAPBEXItemHeader 3 8 2 3" xfId="52211"/>
    <cellStyle name="SAPBEXItemHeader 3 8 3" xfId="52212"/>
    <cellStyle name="SAPBEXItemHeader 3 8 4" xfId="52213"/>
    <cellStyle name="SAPBEXItemHeader 3 9" xfId="52214"/>
    <cellStyle name="SAPBEXItemHeader 3 9 2" xfId="52215"/>
    <cellStyle name="SAPBEXItemHeader 3 9 2 2" xfId="52216"/>
    <cellStyle name="SAPBEXItemHeader 3 9 2 3" xfId="52217"/>
    <cellStyle name="SAPBEXItemHeader 3 9 3" xfId="52218"/>
    <cellStyle name="SAPBEXItemHeader 3 9 4" xfId="52219"/>
    <cellStyle name="SAPBEXItemHeader 3_Other Benefits Allocation %" xfId="52220"/>
    <cellStyle name="SAPBEXItemHeader 4" xfId="52221"/>
    <cellStyle name="SAPBEXItemHeader 4 2" xfId="52222"/>
    <cellStyle name="SAPBEXItemHeader 4 2 2" xfId="52223"/>
    <cellStyle name="SAPBEXItemHeader 4 2 2 2" xfId="52224"/>
    <cellStyle name="SAPBEXItemHeader 4 2 2 2 2" xfId="52225"/>
    <cellStyle name="SAPBEXItemHeader 4 2 2 3" xfId="52226"/>
    <cellStyle name="SAPBEXItemHeader 4 2 3" xfId="52227"/>
    <cellStyle name="SAPBEXItemHeader 4 2 3 2" xfId="52228"/>
    <cellStyle name="SAPBEXItemHeader 4 2 3 2 2" xfId="52229"/>
    <cellStyle name="SAPBEXItemHeader 4 2 3 3" xfId="52230"/>
    <cellStyle name="SAPBEXItemHeader 4 2 4" xfId="52231"/>
    <cellStyle name="SAPBEXItemHeader 4 2 4 2" xfId="52232"/>
    <cellStyle name="SAPBEXItemHeader 4 2 5" xfId="52233"/>
    <cellStyle name="SAPBEXItemHeader 4 2 5 2" xfId="52234"/>
    <cellStyle name="SAPBEXItemHeader 4 2 6" xfId="52235"/>
    <cellStyle name="SAPBEXItemHeader 4 3" xfId="52236"/>
    <cellStyle name="SAPBEXItemHeader 4 3 2" xfId="52237"/>
    <cellStyle name="SAPBEXItemHeader 4 3 2 2" xfId="52238"/>
    <cellStyle name="SAPBEXItemHeader 4 3 2 2 2" xfId="52239"/>
    <cellStyle name="SAPBEXItemHeader 4 3 2 3" xfId="52240"/>
    <cellStyle name="SAPBEXItemHeader 4 3 3" xfId="52241"/>
    <cellStyle name="SAPBEXItemHeader 4 3 3 2" xfId="52242"/>
    <cellStyle name="SAPBEXItemHeader 4 3 3 2 2" xfId="52243"/>
    <cellStyle name="SAPBEXItemHeader 4 3 3 3" xfId="52244"/>
    <cellStyle name="SAPBEXItemHeader 4 3 4" xfId="52245"/>
    <cellStyle name="SAPBEXItemHeader 4 3 4 2" xfId="52246"/>
    <cellStyle name="SAPBEXItemHeader 4 3 5" xfId="52247"/>
    <cellStyle name="SAPBEXItemHeader 4 3 5 2" xfId="52248"/>
    <cellStyle name="SAPBEXItemHeader 4 3 6" xfId="52249"/>
    <cellStyle name="SAPBEXItemHeader 4 4" xfId="52250"/>
    <cellStyle name="SAPBEXItemHeader 4 4 2" xfId="52251"/>
    <cellStyle name="SAPBEXItemHeader 4 4 2 2" xfId="52252"/>
    <cellStyle name="SAPBEXItemHeader 4 4 2 3" xfId="52253"/>
    <cellStyle name="SAPBEXItemHeader 4 4 3" xfId="52254"/>
    <cellStyle name="SAPBEXItemHeader 4 4 4" xfId="52255"/>
    <cellStyle name="SAPBEXItemHeader 4 5" xfId="52256"/>
    <cellStyle name="SAPBEXItemHeader 4 5 2" xfId="52257"/>
    <cellStyle name="SAPBEXItemHeader 4 5 2 2" xfId="52258"/>
    <cellStyle name="SAPBEXItemHeader 4 5 2 3" xfId="52259"/>
    <cellStyle name="SAPBEXItemHeader 4 5 3" xfId="52260"/>
    <cellStyle name="SAPBEXItemHeader 4 5 4" xfId="52261"/>
    <cellStyle name="SAPBEXItemHeader 4 6" xfId="52262"/>
    <cellStyle name="SAPBEXItemHeader 4 6 2" xfId="52263"/>
    <cellStyle name="SAPBEXItemHeader 4 6 2 2" xfId="52264"/>
    <cellStyle name="SAPBEXItemHeader 4 6 2 3" xfId="52265"/>
    <cellStyle name="SAPBEXItemHeader 4 6 3" xfId="52266"/>
    <cellStyle name="SAPBEXItemHeader 4 6 4" xfId="52267"/>
    <cellStyle name="SAPBEXItemHeader 4 7" xfId="52268"/>
    <cellStyle name="SAPBEXItemHeader 4 7 2" xfId="52269"/>
    <cellStyle name="SAPBEXItemHeader 4 7 3" xfId="52270"/>
    <cellStyle name="SAPBEXItemHeader 4 8" xfId="52271"/>
    <cellStyle name="SAPBEXItemHeader 4 9" xfId="52272"/>
    <cellStyle name="SAPBEXItemHeader 4_Other Benefits Allocation %" xfId="52273"/>
    <cellStyle name="SAPBEXItemHeader 5" xfId="52274"/>
    <cellStyle name="SAPBEXItemHeader 5 2" xfId="52275"/>
    <cellStyle name="SAPBEXItemHeader 5 2 2" xfId="52276"/>
    <cellStyle name="SAPBEXItemHeader 5 2 2 2" xfId="52277"/>
    <cellStyle name="SAPBEXItemHeader 5 2 2 3" xfId="52278"/>
    <cellStyle name="SAPBEXItemHeader 5 2 3" xfId="52279"/>
    <cellStyle name="SAPBEXItemHeader 5 2 4" xfId="52280"/>
    <cellStyle name="SAPBEXItemHeader 5 3" xfId="52281"/>
    <cellStyle name="SAPBEXItemHeader 5 3 2" xfId="52282"/>
    <cellStyle name="SAPBEXItemHeader 5 3 2 2" xfId="52283"/>
    <cellStyle name="SAPBEXItemHeader 5 3 2 3" xfId="52284"/>
    <cellStyle name="SAPBEXItemHeader 5 3 3" xfId="52285"/>
    <cellStyle name="SAPBEXItemHeader 5 3 4" xfId="52286"/>
    <cellStyle name="SAPBEXItemHeader 5 4" xfId="52287"/>
    <cellStyle name="SAPBEXItemHeader 5 4 2" xfId="52288"/>
    <cellStyle name="SAPBEXItemHeader 5 4 2 2" xfId="52289"/>
    <cellStyle name="SAPBEXItemHeader 5 4 2 3" xfId="52290"/>
    <cellStyle name="SAPBEXItemHeader 5 4 3" xfId="52291"/>
    <cellStyle name="SAPBEXItemHeader 5 4 4" xfId="52292"/>
    <cellStyle name="SAPBEXItemHeader 5 5" xfId="52293"/>
    <cellStyle name="SAPBEXItemHeader 5 5 2" xfId="52294"/>
    <cellStyle name="SAPBEXItemHeader 5 5 2 2" xfId="52295"/>
    <cellStyle name="SAPBEXItemHeader 5 5 2 3" xfId="52296"/>
    <cellStyle name="SAPBEXItemHeader 5 5 3" xfId="52297"/>
    <cellStyle name="SAPBEXItemHeader 5 5 4" xfId="52298"/>
    <cellStyle name="SAPBEXItemHeader 5 6" xfId="52299"/>
    <cellStyle name="SAPBEXItemHeader 5 6 2" xfId="52300"/>
    <cellStyle name="SAPBEXItemHeader 5 6 2 2" xfId="52301"/>
    <cellStyle name="SAPBEXItemHeader 5 6 2 3" xfId="52302"/>
    <cellStyle name="SAPBEXItemHeader 5 6 3" xfId="52303"/>
    <cellStyle name="SAPBEXItemHeader 5 6 4" xfId="52304"/>
    <cellStyle name="SAPBEXItemHeader 5 7" xfId="52305"/>
    <cellStyle name="SAPBEXItemHeader 5 7 2" xfId="52306"/>
    <cellStyle name="SAPBEXItemHeader 5 7 3" xfId="52307"/>
    <cellStyle name="SAPBEXItemHeader 5 8" xfId="52308"/>
    <cellStyle name="SAPBEXItemHeader 5 9" xfId="52309"/>
    <cellStyle name="SAPBEXItemHeader 6" xfId="52310"/>
    <cellStyle name="SAPBEXItemHeader 6 2" xfId="52311"/>
    <cellStyle name="SAPBEXItemHeader 6 2 2" xfId="52312"/>
    <cellStyle name="SAPBEXItemHeader 6 2 2 2" xfId="52313"/>
    <cellStyle name="SAPBEXItemHeader 6 2 2 3" xfId="52314"/>
    <cellStyle name="SAPBEXItemHeader 6 2 3" xfId="52315"/>
    <cellStyle name="SAPBEXItemHeader 6 2 4" xfId="52316"/>
    <cellStyle name="SAPBEXItemHeader 6 3" xfId="52317"/>
    <cellStyle name="SAPBEXItemHeader 6 3 2" xfId="52318"/>
    <cellStyle name="SAPBEXItemHeader 6 3 2 2" xfId="52319"/>
    <cellStyle name="SAPBEXItemHeader 6 3 2 3" xfId="52320"/>
    <cellStyle name="SAPBEXItemHeader 6 3 3" xfId="52321"/>
    <cellStyle name="SAPBEXItemHeader 6 3 4" xfId="52322"/>
    <cellStyle name="SAPBEXItemHeader 6 4" xfId="52323"/>
    <cellStyle name="SAPBEXItemHeader 6 4 2" xfId="52324"/>
    <cellStyle name="SAPBEXItemHeader 6 4 2 2" xfId="52325"/>
    <cellStyle name="SAPBEXItemHeader 6 4 2 3" xfId="52326"/>
    <cellStyle name="SAPBEXItemHeader 6 4 3" xfId="52327"/>
    <cellStyle name="SAPBEXItemHeader 6 4 4" xfId="52328"/>
    <cellStyle name="SAPBEXItemHeader 6 5" xfId="52329"/>
    <cellStyle name="SAPBEXItemHeader 6 5 2" xfId="52330"/>
    <cellStyle name="SAPBEXItemHeader 6 5 2 2" xfId="52331"/>
    <cellStyle name="SAPBEXItemHeader 6 5 2 3" xfId="52332"/>
    <cellStyle name="SAPBEXItemHeader 6 5 3" xfId="52333"/>
    <cellStyle name="SAPBEXItemHeader 6 5 4" xfId="52334"/>
    <cellStyle name="SAPBEXItemHeader 6 6" xfId="52335"/>
    <cellStyle name="SAPBEXItemHeader 6 6 2" xfId="52336"/>
    <cellStyle name="SAPBEXItemHeader 6 6 2 2" xfId="52337"/>
    <cellStyle name="SAPBEXItemHeader 6 6 2 3" xfId="52338"/>
    <cellStyle name="SAPBEXItemHeader 6 6 3" xfId="52339"/>
    <cellStyle name="SAPBEXItemHeader 6 6 4" xfId="52340"/>
    <cellStyle name="SAPBEXItemHeader 6 7" xfId="52341"/>
    <cellStyle name="SAPBEXItemHeader 6 7 2" xfId="52342"/>
    <cellStyle name="SAPBEXItemHeader 6 7 3" xfId="52343"/>
    <cellStyle name="SAPBEXItemHeader 6 8" xfId="52344"/>
    <cellStyle name="SAPBEXItemHeader 6 9" xfId="52345"/>
    <cellStyle name="SAPBEXItemHeader 7" xfId="52346"/>
    <cellStyle name="SAPBEXItemHeader 7 2" xfId="52347"/>
    <cellStyle name="SAPBEXItemHeader 7 2 2" xfId="52348"/>
    <cellStyle name="SAPBEXItemHeader 7 2 3" xfId="52349"/>
    <cellStyle name="SAPBEXItemHeader 7 3" xfId="52350"/>
    <cellStyle name="SAPBEXItemHeader 7 4" xfId="52351"/>
    <cellStyle name="SAPBEXItemHeader 8" xfId="52352"/>
    <cellStyle name="SAPBEXItemHeader 8 2" xfId="52353"/>
    <cellStyle name="SAPBEXItemHeader 8 2 2" xfId="52354"/>
    <cellStyle name="SAPBEXItemHeader 8 2 3" xfId="52355"/>
    <cellStyle name="SAPBEXItemHeader 8 3" xfId="52356"/>
    <cellStyle name="SAPBEXItemHeader 8 4" xfId="52357"/>
    <cellStyle name="SAPBEXItemHeader 9" xfId="52358"/>
    <cellStyle name="SAPBEXItemHeader 9 2" xfId="52359"/>
    <cellStyle name="SAPBEXItemHeader 9 2 2" xfId="52360"/>
    <cellStyle name="SAPBEXItemHeader 9 2 3" xfId="52361"/>
    <cellStyle name="SAPBEXItemHeader 9 3" xfId="52362"/>
    <cellStyle name="SAPBEXItemHeader 9 4" xfId="52363"/>
    <cellStyle name="SAPBEXItemHeader_Other Benefits Allocation %" xfId="52364"/>
    <cellStyle name="SAPBEXresData" xfId="52365"/>
    <cellStyle name="SAPBEXresData 10" xfId="52366"/>
    <cellStyle name="SAPBEXresData 10 2" xfId="52367"/>
    <cellStyle name="SAPBEXresData 10 2 2" xfId="52368"/>
    <cellStyle name="SAPBEXresData 10 2 2 2" xfId="52369"/>
    <cellStyle name="SAPBEXresData 10 2 2 2 2" xfId="52370"/>
    <cellStyle name="SAPBEXresData 10 2 2 3" xfId="52371"/>
    <cellStyle name="SAPBEXresData 10 2 3" xfId="52372"/>
    <cellStyle name="SAPBEXresData 10 2 3 2" xfId="52373"/>
    <cellStyle name="SAPBEXresData 10 2 3 2 2" xfId="52374"/>
    <cellStyle name="SAPBEXresData 10 2 3 3" xfId="52375"/>
    <cellStyle name="SAPBEXresData 10 2 4" xfId="52376"/>
    <cellStyle name="SAPBEXresData 10 2 4 2" xfId="52377"/>
    <cellStyle name="SAPBEXresData 10 2 5" xfId="52378"/>
    <cellStyle name="SAPBEXresData 10 2 5 2" xfId="52379"/>
    <cellStyle name="SAPBEXresData 10 2 6" xfId="52380"/>
    <cellStyle name="SAPBEXresData 10 3" xfId="52381"/>
    <cellStyle name="SAPBEXresData 10 3 2" xfId="52382"/>
    <cellStyle name="SAPBEXresData 10 3 2 2" xfId="52383"/>
    <cellStyle name="SAPBEXresData 10 3 2 2 2" xfId="52384"/>
    <cellStyle name="SAPBEXresData 10 3 2 3" xfId="52385"/>
    <cellStyle name="SAPBEXresData 10 3 3" xfId="52386"/>
    <cellStyle name="SAPBEXresData 10 3 3 2" xfId="52387"/>
    <cellStyle name="SAPBEXresData 10 3 3 2 2" xfId="52388"/>
    <cellStyle name="SAPBEXresData 10 3 3 3" xfId="52389"/>
    <cellStyle name="SAPBEXresData 10 3 4" xfId="52390"/>
    <cellStyle name="SAPBEXresData 10 3 4 2" xfId="52391"/>
    <cellStyle name="SAPBEXresData 10 3 5" xfId="52392"/>
    <cellStyle name="SAPBEXresData 10 3 5 2" xfId="52393"/>
    <cellStyle name="SAPBEXresData 10 3 6" xfId="52394"/>
    <cellStyle name="SAPBEXresData 10 4" xfId="52395"/>
    <cellStyle name="SAPBEXresData 10 4 2" xfId="52396"/>
    <cellStyle name="SAPBEXresData 10 4 2 2" xfId="52397"/>
    <cellStyle name="SAPBEXresData 10 4 2 2 2" xfId="52398"/>
    <cellStyle name="SAPBEXresData 10 4 2 3" xfId="52399"/>
    <cellStyle name="SAPBEXresData 10 4 3" xfId="52400"/>
    <cellStyle name="SAPBEXresData 10 4 3 2" xfId="52401"/>
    <cellStyle name="SAPBEXresData 10 4 3 2 2" xfId="52402"/>
    <cellStyle name="SAPBEXresData 10 4 3 3" xfId="52403"/>
    <cellStyle name="SAPBEXresData 10 4 4" xfId="52404"/>
    <cellStyle name="SAPBEXresData 10 4 4 2" xfId="52405"/>
    <cellStyle name="SAPBEXresData 10 4 5" xfId="52406"/>
    <cellStyle name="SAPBEXresData 10 4 5 2" xfId="52407"/>
    <cellStyle name="SAPBEXresData 10 4 6" xfId="52408"/>
    <cellStyle name="SAPBEXresData 10 5" xfId="52409"/>
    <cellStyle name="SAPBEXresData 10 5 2" xfId="52410"/>
    <cellStyle name="SAPBEXresData 10 5 2 2" xfId="52411"/>
    <cellStyle name="SAPBEXresData 10 5 3" xfId="52412"/>
    <cellStyle name="SAPBEXresData 10 6" xfId="52413"/>
    <cellStyle name="SAPBEXresData 10_Other Benefits Allocation %" xfId="52414"/>
    <cellStyle name="SAPBEXresData 11" xfId="52415"/>
    <cellStyle name="SAPBEXresData 11 2" xfId="52416"/>
    <cellStyle name="SAPBEXresData 11 3" xfId="52417"/>
    <cellStyle name="SAPBEXresData 11_Other Benefits Allocation %" xfId="52418"/>
    <cellStyle name="SAPBEXresData 12" xfId="52419"/>
    <cellStyle name="SAPBEXresData 12 2" xfId="52420"/>
    <cellStyle name="SAPBEXresData 12 2 2" xfId="52421"/>
    <cellStyle name="SAPBEXresData 12 2 2 2" xfId="52422"/>
    <cellStyle name="SAPBEXresData 12 2 2 2 2" xfId="52423"/>
    <cellStyle name="SAPBEXresData 12 2 2 3" xfId="52424"/>
    <cellStyle name="SAPBEXresData 12 2 3" xfId="52425"/>
    <cellStyle name="SAPBEXresData 12 2 3 2" xfId="52426"/>
    <cellStyle name="SAPBEXresData 12 2 3 2 2" xfId="52427"/>
    <cellStyle name="SAPBEXresData 12 2 3 3" xfId="52428"/>
    <cellStyle name="SAPBEXresData 12 2 4" xfId="52429"/>
    <cellStyle name="SAPBEXresData 12 2 4 2" xfId="52430"/>
    <cellStyle name="SAPBEXresData 12 2 5" xfId="52431"/>
    <cellStyle name="SAPBEXresData 12 2 5 2" xfId="52432"/>
    <cellStyle name="SAPBEXresData 12 2 6" xfId="52433"/>
    <cellStyle name="SAPBEXresData 12 3" xfId="52434"/>
    <cellStyle name="SAPBEXresData 12 3 2" xfId="52435"/>
    <cellStyle name="SAPBEXresData 12 3 2 2" xfId="52436"/>
    <cellStyle name="SAPBEXresData 12 3 2 2 2" xfId="52437"/>
    <cellStyle name="SAPBEXresData 12 3 2 3" xfId="52438"/>
    <cellStyle name="SAPBEXresData 12 3 3" xfId="52439"/>
    <cellStyle name="SAPBEXresData 12 3 3 2" xfId="52440"/>
    <cellStyle name="SAPBEXresData 12 3 3 2 2" xfId="52441"/>
    <cellStyle name="SAPBEXresData 12 3 3 3" xfId="52442"/>
    <cellStyle name="SAPBEXresData 12 3 4" xfId="52443"/>
    <cellStyle name="SAPBEXresData 12 3 4 2" xfId="52444"/>
    <cellStyle name="SAPBEXresData 12 3 5" xfId="52445"/>
    <cellStyle name="SAPBEXresData 12 3 5 2" xfId="52446"/>
    <cellStyle name="SAPBEXresData 12 3 6" xfId="52447"/>
    <cellStyle name="SAPBEXresData 12 4" xfId="52448"/>
    <cellStyle name="SAPBEXresData 12 4 2" xfId="52449"/>
    <cellStyle name="SAPBEXresData 12 4 2 2" xfId="52450"/>
    <cellStyle name="SAPBEXresData 12 4 3" xfId="52451"/>
    <cellStyle name="SAPBEXresData 12 5" xfId="52452"/>
    <cellStyle name="SAPBEXresData 12 5 2" xfId="52453"/>
    <cellStyle name="SAPBEXresData 12 5 2 2" xfId="52454"/>
    <cellStyle name="SAPBEXresData 12 5 3" xfId="52455"/>
    <cellStyle name="SAPBEXresData 12 6" xfId="52456"/>
    <cellStyle name="SAPBEXresData 12 6 2" xfId="52457"/>
    <cellStyle name="SAPBEXresData 12 7" xfId="52458"/>
    <cellStyle name="SAPBEXresData 12 7 2" xfId="52459"/>
    <cellStyle name="SAPBEXresData 12 8" xfId="52460"/>
    <cellStyle name="SAPBEXresData 12_Other Benefits Allocation %" xfId="52461"/>
    <cellStyle name="SAPBEXresData 13" xfId="52462"/>
    <cellStyle name="SAPBEXresData 13 2" xfId="52463"/>
    <cellStyle name="SAPBEXresData 13 2 2" xfId="52464"/>
    <cellStyle name="SAPBEXresData 13 2 2 2" xfId="52465"/>
    <cellStyle name="SAPBEXresData 13 2 3" xfId="52466"/>
    <cellStyle name="SAPBEXresData 13 3" xfId="52467"/>
    <cellStyle name="SAPBEXresData 13 3 2" xfId="52468"/>
    <cellStyle name="SAPBEXresData 13 3 2 2" xfId="52469"/>
    <cellStyle name="SAPBEXresData 13 3 3" xfId="52470"/>
    <cellStyle name="SAPBEXresData 13 4" xfId="52471"/>
    <cellStyle name="SAPBEXresData 13 4 2" xfId="52472"/>
    <cellStyle name="SAPBEXresData 13 5" xfId="52473"/>
    <cellStyle name="SAPBEXresData 13 5 2" xfId="52474"/>
    <cellStyle name="SAPBEXresData 13 6" xfId="52475"/>
    <cellStyle name="SAPBEXresData 14" xfId="52476"/>
    <cellStyle name="SAPBEXresData 14 2" xfId="52477"/>
    <cellStyle name="SAPBEXresData 14 2 2" xfId="52478"/>
    <cellStyle name="SAPBEXresData 14 2 2 2" xfId="52479"/>
    <cellStyle name="SAPBEXresData 14 2 3" xfId="52480"/>
    <cellStyle name="SAPBEXresData 14 3" xfId="52481"/>
    <cellStyle name="SAPBEXresData 14 3 2" xfId="52482"/>
    <cellStyle name="SAPBEXresData 14 3 2 2" xfId="52483"/>
    <cellStyle name="SAPBEXresData 14 3 3" xfId="52484"/>
    <cellStyle name="SAPBEXresData 14 4" xfId="52485"/>
    <cellStyle name="SAPBEXresData 14 4 2" xfId="52486"/>
    <cellStyle name="SAPBEXresData 14 5" xfId="52487"/>
    <cellStyle name="SAPBEXresData 14 5 2" xfId="52488"/>
    <cellStyle name="SAPBEXresData 14 6" xfId="52489"/>
    <cellStyle name="SAPBEXresData 15" xfId="52490"/>
    <cellStyle name="SAPBEXresData 15 2" xfId="52491"/>
    <cellStyle name="SAPBEXresData 15 2 2" xfId="52492"/>
    <cellStyle name="SAPBEXresData 15 2 2 2" xfId="52493"/>
    <cellStyle name="SAPBEXresData 15 2 3" xfId="52494"/>
    <cellStyle name="SAPBEXresData 15 3" xfId="52495"/>
    <cellStyle name="SAPBEXresData 15 3 2" xfId="52496"/>
    <cellStyle name="SAPBEXresData 15 3 2 2" xfId="52497"/>
    <cellStyle name="SAPBEXresData 15 3 3" xfId="52498"/>
    <cellStyle name="SAPBEXresData 15 4" xfId="52499"/>
    <cellStyle name="SAPBEXresData 15 4 2" xfId="52500"/>
    <cellStyle name="SAPBEXresData 15 5" xfId="52501"/>
    <cellStyle name="SAPBEXresData 15 5 2" xfId="52502"/>
    <cellStyle name="SAPBEXresData 15 6" xfId="52503"/>
    <cellStyle name="SAPBEXresData 16" xfId="52504"/>
    <cellStyle name="SAPBEXresData 16 2" xfId="52505"/>
    <cellStyle name="SAPBEXresData 16 2 2" xfId="52506"/>
    <cellStyle name="SAPBEXresData 16 3" xfId="52507"/>
    <cellStyle name="SAPBEXresData 17" xfId="52508"/>
    <cellStyle name="SAPBEXresData 17 2" xfId="52509"/>
    <cellStyle name="SAPBEXresData 17 2 2" xfId="52510"/>
    <cellStyle name="SAPBEXresData 17 3" xfId="52511"/>
    <cellStyle name="SAPBEXresData 18" xfId="52512"/>
    <cellStyle name="SAPBEXresData 18 2" xfId="52513"/>
    <cellStyle name="SAPBEXresData 18 2 2" xfId="52514"/>
    <cellStyle name="SAPBEXresData 18 3" xfId="52515"/>
    <cellStyle name="SAPBEXresData 19" xfId="52516"/>
    <cellStyle name="SAPBEXresData 19 2" xfId="52517"/>
    <cellStyle name="SAPBEXresData 19 2 2" xfId="52518"/>
    <cellStyle name="SAPBEXresData 19 3" xfId="52519"/>
    <cellStyle name="SAPBEXresData 2" xfId="52520"/>
    <cellStyle name="SAPBEXresData 2 10" xfId="52521"/>
    <cellStyle name="SAPBEXresData 2 10 2" xfId="52522"/>
    <cellStyle name="SAPBEXresData 2 10 2 2" xfId="52523"/>
    <cellStyle name="SAPBEXresData 2 10 3" xfId="52524"/>
    <cellStyle name="SAPBEXresData 2 11" xfId="52525"/>
    <cellStyle name="SAPBEXresData 2 11 2" xfId="52526"/>
    <cellStyle name="SAPBEXresData 2 11 2 2" xfId="52527"/>
    <cellStyle name="SAPBEXresData 2 11 3" xfId="52528"/>
    <cellStyle name="SAPBEXresData 2 12" xfId="52529"/>
    <cellStyle name="SAPBEXresData 2 12 2" xfId="52530"/>
    <cellStyle name="SAPBEXresData 2 12 3" xfId="52531"/>
    <cellStyle name="SAPBEXresData 2 13" xfId="52532"/>
    <cellStyle name="SAPBEXresData 2 13 2" xfId="52533"/>
    <cellStyle name="SAPBEXresData 2 13 3" xfId="52534"/>
    <cellStyle name="SAPBEXresData 2 14" xfId="52535"/>
    <cellStyle name="SAPBEXresData 2 14 2" xfId="52536"/>
    <cellStyle name="SAPBEXresData 2 14 3" xfId="52537"/>
    <cellStyle name="SAPBEXresData 2 15" xfId="52538"/>
    <cellStyle name="SAPBEXresData 2 16" xfId="52539"/>
    <cellStyle name="SAPBEXresData 2 17" xfId="63503"/>
    <cellStyle name="SAPBEXresData 2 2" xfId="52540"/>
    <cellStyle name="SAPBEXresData 2 2 10" xfId="52541"/>
    <cellStyle name="SAPBEXresData 2 2 10 2" xfId="52542"/>
    <cellStyle name="SAPBEXresData 2 2 10 2 2" xfId="52543"/>
    <cellStyle name="SAPBEXresData 2 2 10 3" xfId="52544"/>
    <cellStyle name="SAPBEXresData 2 2 11" xfId="52545"/>
    <cellStyle name="SAPBEXresData 2 2 11 2" xfId="52546"/>
    <cellStyle name="SAPBEXresData 2 2 11 2 2" xfId="52547"/>
    <cellStyle name="SAPBEXresData 2 2 11 3" xfId="52548"/>
    <cellStyle name="SAPBEXresData 2 2 12" xfId="52549"/>
    <cellStyle name="SAPBEXresData 2 2 13" xfId="63504"/>
    <cellStyle name="SAPBEXresData 2 2 2" xfId="52550"/>
    <cellStyle name="SAPBEXresData 2 2 2 2" xfId="52551"/>
    <cellStyle name="SAPBEXresData 2 2 2 2 2" xfId="52552"/>
    <cellStyle name="SAPBEXresData 2 2 2 2 2 2" xfId="52553"/>
    <cellStyle name="SAPBEXresData 2 2 2 2 2 2 2" xfId="52554"/>
    <cellStyle name="SAPBEXresData 2 2 2 2 2 3" xfId="52555"/>
    <cellStyle name="SAPBEXresData 2 2 2 2 3" xfId="52556"/>
    <cellStyle name="SAPBEXresData 2 2 2 2 3 2" xfId="52557"/>
    <cellStyle name="SAPBEXresData 2 2 2 2 3 2 2" xfId="52558"/>
    <cellStyle name="SAPBEXresData 2 2 2 2 3 3" xfId="52559"/>
    <cellStyle name="SAPBEXresData 2 2 2 2 4" xfId="52560"/>
    <cellStyle name="SAPBEXresData 2 2 2 2 4 2" xfId="52561"/>
    <cellStyle name="SAPBEXresData 2 2 2 2 5" xfId="52562"/>
    <cellStyle name="SAPBEXresData 2 2 2 2 5 2" xfId="52563"/>
    <cellStyle name="SAPBEXresData 2 2 2 2 6" xfId="52564"/>
    <cellStyle name="SAPBEXresData 2 2 2 3" xfId="52565"/>
    <cellStyle name="SAPBEXresData 2 2 2 3 2" xfId="52566"/>
    <cellStyle name="SAPBEXresData 2 2 2 3 2 2" xfId="52567"/>
    <cellStyle name="SAPBEXresData 2 2 2 3 2 2 2" xfId="52568"/>
    <cellStyle name="SAPBEXresData 2 2 2 3 2 3" xfId="52569"/>
    <cellStyle name="SAPBEXresData 2 2 2 3 3" xfId="52570"/>
    <cellStyle name="SAPBEXresData 2 2 2 3 3 2" xfId="52571"/>
    <cellStyle name="SAPBEXresData 2 2 2 3 3 2 2" xfId="52572"/>
    <cellStyle name="SAPBEXresData 2 2 2 3 3 3" xfId="52573"/>
    <cellStyle name="SAPBEXresData 2 2 2 3 4" xfId="52574"/>
    <cellStyle name="SAPBEXresData 2 2 2 3 4 2" xfId="52575"/>
    <cellStyle name="SAPBEXresData 2 2 2 3 5" xfId="52576"/>
    <cellStyle name="SAPBEXresData 2 2 2 3 5 2" xfId="52577"/>
    <cellStyle name="SAPBEXresData 2 2 2 3 6" xfId="52578"/>
    <cellStyle name="SAPBEXresData 2 2 2 4" xfId="52579"/>
    <cellStyle name="SAPBEXresData 2 2 2 4 2" xfId="52580"/>
    <cellStyle name="SAPBEXresData 2 2 2 4 2 2" xfId="52581"/>
    <cellStyle name="SAPBEXresData 2 2 2 4 2 3" xfId="52582"/>
    <cellStyle name="SAPBEXresData 2 2 2 4 3" xfId="52583"/>
    <cellStyle name="SAPBEXresData 2 2 2 4 4" xfId="52584"/>
    <cellStyle name="SAPBEXresData 2 2 2 5" xfId="52585"/>
    <cellStyle name="SAPBEXresData 2 2 2 5 2" xfId="52586"/>
    <cellStyle name="SAPBEXresData 2 2 2 5 2 2" xfId="52587"/>
    <cellStyle name="SAPBEXresData 2 2 2 5 2 3" xfId="52588"/>
    <cellStyle name="SAPBEXresData 2 2 2 5 3" xfId="52589"/>
    <cellStyle name="SAPBEXresData 2 2 2 5 4" xfId="52590"/>
    <cellStyle name="SAPBEXresData 2 2 2 6" xfId="52591"/>
    <cellStyle name="SAPBEXresData 2 2 2 6 2" xfId="52592"/>
    <cellStyle name="SAPBEXresData 2 2 2 6 2 2" xfId="52593"/>
    <cellStyle name="SAPBEXresData 2 2 2 6 2 3" xfId="52594"/>
    <cellStyle name="SAPBEXresData 2 2 2 6 3" xfId="52595"/>
    <cellStyle name="SAPBEXresData 2 2 2 6 4" xfId="52596"/>
    <cellStyle name="SAPBEXresData 2 2 2 7" xfId="52597"/>
    <cellStyle name="SAPBEXresData 2 2 2 7 2" xfId="52598"/>
    <cellStyle name="SAPBEXresData 2 2 2 7 3" xfId="52599"/>
    <cellStyle name="SAPBEXresData 2 2 2 8" xfId="52600"/>
    <cellStyle name="SAPBEXresData 2 2 2 9" xfId="52601"/>
    <cellStyle name="SAPBEXresData 2 2 2_Other Benefits Allocation %" xfId="52602"/>
    <cellStyle name="SAPBEXresData 2 2 3" xfId="52603"/>
    <cellStyle name="SAPBEXresData 2 2 3 2" xfId="52604"/>
    <cellStyle name="SAPBEXresData 2 2 3 2 2" xfId="52605"/>
    <cellStyle name="SAPBEXresData 2 2 3 2 2 2" xfId="52606"/>
    <cellStyle name="SAPBEXresData 2 2 3 2 2 3" xfId="52607"/>
    <cellStyle name="SAPBEXresData 2 2 3 2 3" xfId="52608"/>
    <cellStyle name="SAPBEXresData 2 2 3 2 4" xfId="52609"/>
    <cellStyle name="SAPBEXresData 2 2 3 3" xfId="52610"/>
    <cellStyle name="SAPBEXresData 2 2 3 3 2" xfId="52611"/>
    <cellStyle name="SAPBEXresData 2 2 3 3 2 2" xfId="52612"/>
    <cellStyle name="SAPBEXresData 2 2 3 3 2 3" xfId="52613"/>
    <cellStyle name="SAPBEXresData 2 2 3 3 3" xfId="52614"/>
    <cellStyle name="SAPBEXresData 2 2 3 3 4" xfId="52615"/>
    <cellStyle name="SAPBEXresData 2 2 3 4" xfId="52616"/>
    <cellStyle name="SAPBEXresData 2 2 3 4 2" xfId="52617"/>
    <cellStyle name="SAPBEXresData 2 2 3 4 2 2" xfId="52618"/>
    <cellStyle name="SAPBEXresData 2 2 3 4 2 3" xfId="52619"/>
    <cellStyle name="SAPBEXresData 2 2 3 4 3" xfId="52620"/>
    <cellStyle name="SAPBEXresData 2 2 3 4 4" xfId="52621"/>
    <cellStyle name="SAPBEXresData 2 2 3 5" xfId="52622"/>
    <cellStyle name="SAPBEXresData 2 2 3 5 2" xfId="52623"/>
    <cellStyle name="SAPBEXresData 2 2 3 5 2 2" xfId="52624"/>
    <cellStyle name="SAPBEXresData 2 2 3 5 2 3" xfId="52625"/>
    <cellStyle name="SAPBEXresData 2 2 3 5 3" xfId="52626"/>
    <cellStyle name="SAPBEXresData 2 2 3 5 4" xfId="52627"/>
    <cellStyle name="SAPBEXresData 2 2 3 6" xfId="52628"/>
    <cellStyle name="SAPBEXresData 2 2 3 6 2" xfId="52629"/>
    <cellStyle name="SAPBEXresData 2 2 3 6 2 2" xfId="52630"/>
    <cellStyle name="SAPBEXresData 2 2 3 6 2 3" xfId="52631"/>
    <cellStyle name="SAPBEXresData 2 2 3 6 3" xfId="52632"/>
    <cellStyle name="SAPBEXresData 2 2 3 6 4" xfId="52633"/>
    <cellStyle name="SAPBEXresData 2 2 3 7" xfId="52634"/>
    <cellStyle name="SAPBEXresData 2 2 3 7 2" xfId="52635"/>
    <cellStyle name="SAPBEXresData 2 2 3 7 3" xfId="52636"/>
    <cellStyle name="SAPBEXresData 2 2 3 8" xfId="52637"/>
    <cellStyle name="SAPBEXresData 2 2 3 9" xfId="52638"/>
    <cellStyle name="SAPBEXresData 2 2 4" xfId="52639"/>
    <cellStyle name="SAPBEXresData 2 2 4 2" xfId="52640"/>
    <cellStyle name="SAPBEXresData 2 2 4 2 2" xfId="52641"/>
    <cellStyle name="SAPBEXresData 2 2 4 2 2 2" xfId="52642"/>
    <cellStyle name="SAPBEXresData 2 2 4 2 2 3" xfId="52643"/>
    <cellStyle name="SAPBEXresData 2 2 4 2 3" xfId="52644"/>
    <cellStyle name="SAPBEXresData 2 2 4 2 4" xfId="52645"/>
    <cellStyle name="SAPBEXresData 2 2 4 3" xfId="52646"/>
    <cellStyle name="SAPBEXresData 2 2 4 3 2" xfId="52647"/>
    <cellStyle name="SAPBEXresData 2 2 4 3 2 2" xfId="52648"/>
    <cellStyle name="SAPBEXresData 2 2 4 3 2 3" xfId="52649"/>
    <cellStyle name="SAPBEXresData 2 2 4 3 3" xfId="52650"/>
    <cellStyle name="SAPBEXresData 2 2 4 3 4" xfId="52651"/>
    <cellStyle name="SAPBEXresData 2 2 4 4" xfId="52652"/>
    <cellStyle name="SAPBEXresData 2 2 4 4 2" xfId="52653"/>
    <cellStyle name="SAPBEXresData 2 2 4 4 2 2" xfId="52654"/>
    <cellStyle name="SAPBEXresData 2 2 4 4 2 3" xfId="52655"/>
    <cellStyle name="SAPBEXresData 2 2 4 4 3" xfId="52656"/>
    <cellStyle name="SAPBEXresData 2 2 4 4 4" xfId="52657"/>
    <cellStyle name="SAPBEXresData 2 2 4 5" xfId="52658"/>
    <cellStyle name="SAPBEXresData 2 2 4 5 2" xfId="52659"/>
    <cellStyle name="SAPBEXresData 2 2 4 5 2 2" xfId="52660"/>
    <cellStyle name="SAPBEXresData 2 2 4 5 2 3" xfId="52661"/>
    <cellStyle name="SAPBEXresData 2 2 4 5 3" xfId="52662"/>
    <cellStyle name="SAPBEXresData 2 2 4 5 4" xfId="52663"/>
    <cellStyle name="SAPBEXresData 2 2 4 6" xfId="52664"/>
    <cellStyle name="SAPBEXresData 2 2 4 6 2" xfId="52665"/>
    <cellStyle name="SAPBEXresData 2 2 4 6 2 2" xfId="52666"/>
    <cellStyle name="SAPBEXresData 2 2 4 6 2 3" xfId="52667"/>
    <cellStyle name="SAPBEXresData 2 2 4 6 3" xfId="52668"/>
    <cellStyle name="SAPBEXresData 2 2 4 6 4" xfId="52669"/>
    <cellStyle name="SAPBEXresData 2 2 4 7" xfId="52670"/>
    <cellStyle name="SAPBEXresData 2 2 4 7 2" xfId="52671"/>
    <cellStyle name="SAPBEXresData 2 2 4 7 3" xfId="52672"/>
    <cellStyle name="SAPBEXresData 2 2 4 8" xfId="52673"/>
    <cellStyle name="SAPBEXresData 2 2 4 9" xfId="52674"/>
    <cellStyle name="SAPBEXresData 2 2 5" xfId="52675"/>
    <cellStyle name="SAPBEXresData 2 2 5 2" xfId="52676"/>
    <cellStyle name="SAPBEXresData 2 2 5 2 2" xfId="52677"/>
    <cellStyle name="SAPBEXresData 2 2 5 2 3" xfId="52678"/>
    <cellStyle name="SAPBEXresData 2 2 5 3" xfId="52679"/>
    <cellStyle name="SAPBEXresData 2 2 5 4" xfId="52680"/>
    <cellStyle name="SAPBEXresData 2 2 6" xfId="52681"/>
    <cellStyle name="SAPBEXresData 2 2 6 2" xfId="52682"/>
    <cellStyle name="SAPBEXresData 2 2 6 2 2" xfId="52683"/>
    <cellStyle name="SAPBEXresData 2 2 6 2 3" xfId="52684"/>
    <cellStyle name="SAPBEXresData 2 2 6 3" xfId="52685"/>
    <cellStyle name="SAPBEXresData 2 2 6 4" xfId="52686"/>
    <cellStyle name="SAPBEXresData 2 2 7" xfId="52687"/>
    <cellStyle name="SAPBEXresData 2 2 7 2" xfId="52688"/>
    <cellStyle name="SAPBEXresData 2 2 7 2 2" xfId="52689"/>
    <cellStyle name="SAPBEXresData 2 2 7 2 3" xfId="52690"/>
    <cellStyle name="SAPBEXresData 2 2 7 3" xfId="52691"/>
    <cellStyle name="SAPBEXresData 2 2 7 4" xfId="52692"/>
    <cellStyle name="SAPBEXresData 2 2 8" xfId="52693"/>
    <cellStyle name="SAPBEXresData 2 2 8 2" xfId="52694"/>
    <cellStyle name="SAPBEXresData 2 2 8 2 2" xfId="52695"/>
    <cellStyle name="SAPBEXresData 2 2 8 2 3" xfId="52696"/>
    <cellStyle name="SAPBEXresData 2 2 8 3" xfId="52697"/>
    <cellStyle name="SAPBEXresData 2 2 8 4" xfId="52698"/>
    <cellStyle name="SAPBEXresData 2 2 9" xfId="52699"/>
    <cellStyle name="SAPBEXresData 2 2 9 2" xfId="52700"/>
    <cellStyle name="SAPBEXresData 2 2 9 2 2" xfId="52701"/>
    <cellStyle name="SAPBEXresData 2 2 9 2 3" xfId="52702"/>
    <cellStyle name="SAPBEXresData 2 2 9 3" xfId="52703"/>
    <cellStyle name="SAPBEXresData 2 2 9 4" xfId="52704"/>
    <cellStyle name="SAPBEXresData 2 2_Other Benefits Allocation %" xfId="52705"/>
    <cellStyle name="SAPBEXresData 2 3" xfId="52706"/>
    <cellStyle name="SAPBEXresData 2 3 10" xfId="52707"/>
    <cellStyle name="SAPBEXresData 2 3 10 2" xfId="52708"/>
    <cellStyle name="SAPBEXresData 2 3 10 2 2" xfId="52709"/>
    <cellStyle name="SAPBEXresData 2 3 10 3" xfId="52710"/>
    <cellStyle name="SAPBEXresData 2 3 11" xfId="52711"/>
    <cellStyle name="SAPBEXresData 2 3 11 2" xfId="52712"/>
    <cellStyle name="SAPBEXresData 2 3 11 2 2" xfId="52713"/>
    <cellStyle name="SAPBEXresData 2 3 11 3" xfId="52714"/>
    <cellStyle name="SAPBEXresData 2 3 12" xfId="52715"/>
    <cellStyle name="SAPBEXresData 2 3 2" xfId="52716"/>
    <cellStyle name="SAPBEXresData 2 3 2 2" xfId="52717"/>
    <cellStyle name="SAPBEXresData 2 3 2 2 2" xfId="52718"/>
    <cellStyle name="SAPBEXresData 2 3 2 2 2 2" xfId="52719"/>
    <cellStyle name="SAPBEXresData 2 3 2 2 2 2 2" xfId="52720"/>
    <cellStyle name="SAPBEXresData 2 3 2 2 2 3" xfId="52721"/>
    <cellStyle name="SAPBEXresData 2 3 2 2 3" xfId="52722"/>
    <cellStyle name="SAPBEXresData 2 3 2 2 3 2" xfId="52723"/>
    <cellStyle name="SAPBEXresData 2 3 2 2 3 2 2" xfId="52724"/>
    <cellStyle name="SAPBEXresData 2 3 2 2 3 3" xfId="52725"/>
    <cellStyle name="SAPBEXresData 2 3 2 2 4" xfId="52726"/>
    <cellStyle name="SAPBEXresData 2 3 2 2 4 2" xfId="52727"/>
    <cellStyle name="SAPBEXresData 2 3 2 2 5" xfId="52728"/>
    <cellStyle name="SAPBEXresData 2 3 2 2 5 2" xfId="52729"/>
    <cellStyle name="SAPBEXresData 2 3 2 2 6" xfId="52730"/>
    <cellStyle name="SAPBEXresData 2 3 2 3" xfId="52731"/>
    <cellStyle name="SAPBEXresData 2 3 2 3 2" xfId="52732"/>
    <cellStyle name="SAPBEXresData 2 3 2 3 2 2" xfId="52733"/>
    <cellStyle name="SAPBEXresData 2 3 2 3 2 2 2" xfId="52734"/>
    <cellStyle name="SAPBEXresData 2 3 2 3 2 3" xfId="52735"/>
    <cellStyle name="SAPBEXresData 2 3 2 3 3" xfId="52736"/>
    <cellStyle name="SAPBEXresData 2 3 2 3 3 2" xfId="52737"/>
    <cellStyle name="SAPBEXresData 2 3 2 3 3 2 2" xfId="52738"/>
    <cellStyle name="SAPBEXresData 2 3 2 3 3 3" xfId="52739"/>
    <cellStyle name="SAPBEXresData 2 3 2 3 4" xfId="52740"/>
    <cellStyle name="SAPBEXresData 2 3 2 3 4 2" xfId="52741"/>
    <cellStyle name="SAPBEXresData 2 3 2 3 5" xfId="52742"/>
    <cellStyle name="SAPBEXresData 2 3 2 3 5 2" xfId="52743"/>
    <cellStyle name="SAPBEXresData 2 3 2 3 6" xfId="52744"/>
    <cellStyle name="SAPBEXresData 2 3 2 4" xfId="52745"/>
    <cellStyle name="SAPBEXresData 2 3 2 4 2" xfId="52746"/>
    <cellStyle name="SAPBEXresData 2 3 2 4 2 2" xfId="52747"/>
    <cellStyle name="SAPBEXresData 2 3 2 4 3" xfId="52748"/>
    <cellStyle name="SAPBEXresData 2 3 2 5" xfId="52749"/>
    <cellStyle name="SAPBEXresData 2 3 2 5 2" xfId="52750"/>
    <cellStyle name="SAPBEXresData 2 3 2 5 2 2" xfId="52751"/>
    <cellStyle name="SAPBEXresData 2 3 2 5 3" xfId="52752"/>
    <cellStyle name="SAPBEXresData 2 3 2 6" xfId="52753"/>
    <cellStyle name="SAPBEXresData 2 3 2 6 2" xfId="52754"/>
    <cellStyle name="SAPBEXresData 2 3 2 7" xfId="52755"/>
    <cellStyle name="SAPBEXresData 2 3 2 7 2" xfId="52756"/>
    <cellStyle name="SAPBEXresData 2 3 2 8" xfId="52757"/>
    <cellStyle name="SAPBEXresData 2 3 2_Other Benefits Allocation %" xfId="52758"/>
    <cellStyle name="SAPBEXresData 2 3 3" xfId="52759"/>
    <cellStyle name="SAPBEXresData 2 3 3 2" xfId="52760"/>
    <cellStyle name="SAPBEXresData 2 3 3 2 2" xfId="52761"/>
    <cellStyle name="SAPBEXresData 2 3 3 2 3" xfId="52762"/>
    <cellStyle name="SAPBEXresData 2 3 3 3" xfId="52763"/>
    <cellStyle name="SAPBEXresData 2 3 3 4" xfId="52764"/>
    <cellStyle name="SAPBEXresData 2 3 4" xfId="52765"/>
    <cellStyle name="SAPBEXresData 2 3 4 2" xfId="52766"/>
    <cellStyle name="SAPBEXresData 2 3 4 2 2" xfId="52767"/>
    <cellStyle name="SAPBEXresData 2 3 4 2 3" xfId="52768"/>
    <cellStyle name="SAPBEXresData 2 3 4 3" xfId="52769"/>
    <cellStyle name="SAPBEXresData 2 3 4 4" xfId="52770"/>
    <cellStyle name="SAPBEXresData 2 3 5" xfId="52771"/>
    <cellStyle name="SAPBEXresData 2 3 5 2" xfId="52772"/>
    <cellStyle name="SAPBEXresData 2 3 5 2 2" xfId="52773"/>
    <cellStyle name="SAPBEXresData 2 3 5 2 3" xfId="52774"/>
    <cellStyle name="SAPBEXresData 2 3 5 3" xfId="52775"/>
    <cellStyle name="SAPBEXresData 2 3 5 4" xfId="52776"/>
    <cellStyle name="SAPBEXresData 2 3 6" xfId="52777"/>
    <cellStyle name="SAPBEXresData 2 3 6 2" xfId="52778"/>
    <cellStyle name="SAPBEXresData 2 3 6 2 2" xfId="52779"/>
    <cellStyle name="SAPBEXresData 2 3 6 2 3" xfId="52780"/>
    <cellStyle name="SAPBEXresData 2 3 6 3" xfId="52781"/>
    <cellStyle name="SAPBEXresData 2 3 6 4" xfId="52782"/>
    <cellStyle name="SAPBEXresData 2 3 7" xfId="52783"/>
    <cellStyle name="SAPBEXresData 2 3 7 2" xfId="52784"/>
    <cellStyle name="SAPBEXresData 2 3 7 2 2" xfId="52785"/>
    <cellStyle name="SAPBEXresData 2 3 7 3" xfId="52786"/>
    <cellStyle name="SAPBEXresData 2 3 8" xfId="52787"/>
    <cellStyle name="SAPBEXresData 2 3 8 2" xfId="52788"/>
    <cellStyle name="SAPBEXresData 2 3 8 2 2" xfId="52789"/>
    <cellStyle name="SAPBEXresData 2 3 8 3" xfId="52790"/>
    <cellStyle name="SAPBEXresData 2 3 9" xfId="52791"/>
    <cellStyle name="SAPBEXresData 2 3 9 2" xfId="52792"/>
    <cellStyle name="SAPBEXresData 2 3 9 2 2" xfId="52793"/>
    <cellStyle name="SAPBEXresData 2 3 9 3" xfId="52794"/>
    <cellStyle name="SAPBEXresData 2 3_Other Benefits Allocation %" xfId="52795"/>
    <cellStyle name="SAPBEXresData 2 4" xfId="52796"/>
    <cellStyle name="SAPBEXresData 2 4 2" xfId="52797"/>
    <cellStyle name="SAPBEXresData 2 4 2 2" xfId="52798"/>
    <cellStyle name="SAPBEXresData 2 4 2 2 2" xfId="52799"/>
    <cellStyle name="SAPBEXresData 2 4 2 2 3" xfId="52800"/>
    <cellStyle name="SAPBEXresData 2 4 2 3" xfId="52801"/>
    <cellStyle name="SAPBEXresData 2 4 2 4" xfId="52802"/>
    <cellStyle name="SAPBEXresData 2 4 3" xfId="52803"/>
    <cellStyle name="SAPBEXresData 2 4 3 2" xfId="52804"/>
    <cellStyle name="SAPBEXresData 2 4 3 2 2" xfId="52805"/>
    <cellStyle name="SAPBEXresData 2 4 3 2 3" xfId="52806"/>
    <cellStyle name="SAPBEXresData 2 4 3 3" xfId="52807"/>
    <cellStyle name="SAPBEXresData 2 4 3 4" xfId="52808"/>
    <cellStyle name="SAPBEXresData 2 4 4" xfId="52809"/>
    <cellStyle name="SAPBEXresData 2 4 4 2" xfId="52810"/>
    <cellStyle name="SAPBEXresData 2 4 4 2 2" xfId="52811"/>
    <cellStyle name="SAPBEXresData 2 4 4 2 3" xfId="52812"/>
    <cellStyle name="SAPBEXresData 2 4 4 3" xfId="52813"/>
    <cellStyle name="SAPBEXresData 2 4 4 4" xfId="52814"/>
    <cellStyle name="SAPBEXresData 2 4 5" xfId="52815"/>
    <cellStyle name="SAPBEXresData 2 4 5 2" xfId="52816"/>
    <cellStyle name="SAPBEXresData 2 4 5 2 2" xfId="52817"/>
    <cellStyle name="SAPBEXresData 2 4 5 2 3" xfId="52818"/>
    <cellStyle name="SAPBEXresData 2 4 5 3" xfId="52819"/>
    <cellStyle name="SAPBEXresData 2 4 5 4" xfId="52820"/>
    <cellStyle name="SAPBEXresData 2 4 6" xfId="52821"/>
    <cellStyle name="SAPBEXresData 2 4 6 2" xfId="52822"/>
    <cellStyle name="SAPBEXresData 2 4 6 2 2" xfId="52823"/>
    <cellStyle name="SAPBEXresData 2 4 6 2 3" xfId="52824"/>
    <cellStyle name="SAPBEXresData 2 4 6 3" xfId="52825"/>
    <cellStyle name="SAPBEXresData 2 4 6 4" xfId="52826"/>
    <cellStyle name="SAPBEXresData 2 4 7" xfId="52827"/>
    <cellStyle name="SAPBEXresData 2 4 7 2" xfId="52828"/>
    <cellStyle name="SAPBEXresData 2 4 7 3" xfId="52829"/>
    <cellStyle name="SAPBEXresData 2 4 8" xfId="52830"/>
    <cellStyle name="SAPBEXresData 2 4 9" xfId="52831"/>
    <cellStyle name="SAPBEXresData 2 5" xfId="52832"/>
    <cellStyle name="SAPBEXresData 2 5 2" xfId="52833"/>
    <cellStyle name="SAPBEXresData 2 5 2 2" xfId="52834"/>
    <cellStyle name="SAPBEXresData 2 5 2 2 2" xfId="52835"/>
    <cellStyle name="SAPBEXresData 2 5 2 2 2 2" xfId="52836"/>
    <cellStyle name="SAPBEXresData 2 5 2 2 3" xfId="52837"/>
    <cellStyle name="SAPBEXresData 2 5 2 3" xfId="52838"/>
    <cellStyle name="SAPBEXresData 2 5 2 3 2" xfId="52839"/>
    <cellStyle name="SAPBEXresData 2 5 2 3 2 2" xfId="52840"/>
    <cellStyle name="SAPBEXresData 2 5 2 3 3" xfId="52841"/>
    <cellStyle name="SAPBEXresData 2 5 2 4" xfId="52842"/>
    <cellStyle name="SAPBEXresData 2 5 2 4 2" xfId="52843"/>
    <cellStyle name="SAPBEXresData 2 5 2 5" xfId="52844"/>
    <cellStyle name="SAPBEXresData 2 5 2 5 2" xfId="52845"/>
    <cellStyle name="SAPBEXresData 2 5 2 6" xfId="52846"/>
    <cellStyle name="SAPBEXresData 2 5 3" xfId="52847"/>
    <cellStyle name="SAPBEXresData 2 5 3 2" xfId="52848"/>
    <cellStyle name="SAPBEXresData 2 5 3 2 2" xfId="52849"/>
    <cellStyle name="SAPBEXresData 2 5 3 2 2 2" xfId="52850"/>
    <cellStyle name="SAPBEXresData 2 5 3 2 3" xfId="52851"/>
    <cellStyle name="SAPBEXresData 2 5 3 3" xfId="52852"/>
    <cellStyle name="SAPBEXresData 2 5 3 3 2" xfId="52853"/>
    <cellStyle name="SAPBEXresData 2 5 3 3 2 2" xfId="52854"/>
    <cellStyle name="SAPBEXresData 2 5 3 3 3" xfId="52855"/>
    <cellStyle name="SAPBEXresData 2 5 3 4" xfId="52856"/>
    <cellStyle name="SAPBEXresData 2 5 3 4 2" xfId="52857"/>
    <cellStyle name="SAPBEXresData 2 5 3 5" xfId="52858"/>
    <cellStyle name="SAPBEXresData 2 5 3 5 2" xfId="52859"/>
    <cellStyle name="SAPBEXresData 2 5 3 6" xfId="52860"/>
    <cellStyle name="SAPBEXresData 2 5 4" xfId="52861"/>
    <cellStyle name="SAPBEXresData 2 5 4 2" xfId="52862"/>
    <cellStyle name="SAPBEXresData 2 5 4 2 2" xfId="52863"/>
    <cellStyle name="SAPBEXresData 2 5 4 2 3" xfId="52864"/>
    <cellStyle name="SAPBEXresData 2 5 4 3" xfId="52865"/>
    <cellStyle name="SAPBEXresData 2 5 4 4" xfId="52866"/>
    <cellStyle name="SAPBEXresData 2 5 5" xfId="52867"/>
    <cellStyle name="SAPBEXresData 2 5 5 2" xfId="52868"/>
    <cellStyle name="SAPBEXresData 2 5 5 2 2" xfId="52869"/>
    <cellStyle name="SAPBEXresData 2 5 5 2 3" xfId="52870"/>
    <cellStyle name="SAPBEXresData 2 5 5 3" xfId="52871"/>
    <cellStyle name="SAPBEXresData 2 5 5 4" xfId="52872"/>
    <cellStyle name="SAPBEXresData 2 5 6" xfId="52873"/>
    <cellStyle name="SAPBEXresData 2 5 6 2" xfId="52874"/>
    <cellStyle name="SAPBEXresData 2 5 6 2 2" xfId="52875"/>
    <cellStyle name="SAPBEXresData 2 5 6 2 3" xfId="52876"/>
    <cellStyle name="SAPBEXresData 2 5 6 3" xfId="52877"/>
    <cellStyle name="SAPBEXresData 2 5 6 4" xfId="52878"/>
    <cellStyle name="SAPBEXresData 2 5 7" xfId="52879"/>
    <cellStyle name="SAPBEXresData 2 5 7 2" xfId="52880"/>
    <cellStyle name="SAPBEXresData 2 5 7 3" xfId="52881"/>
    <cellStyle name="SAPBEXresData 2 5 8" xfId="52882"/>
    <cellStyle name="SAPBEXresData 2 5 9" xfId="52883"/>
    <cellStyle name="SAPBEXresData 2 5_Other Benefits Allocation %" xfId="52884"/>
    <cellStyle name="SAPBEXresData 2 6" xfId="52885"/>
    <cellStyle name="SAPBEXresData 2 6 2" xfId="52886"/>
    <cellStyle name="SAPBEXresData 2 6 2 2" xfId="52887"/>
    <cellStyle name="SAPBEXresData 2 6 2 3" xfId="52888"/>
    <cellStyle name="SAPBEXresData 2 6 3" xfId="52889"/>
    <cellStyle name="SAPBEXresData 2 6 4" xfId="52890"/>
    <cellStyle name="SAPBEXresData 2 7" xfId="52891"/>
    <cellStyle name="SAPBEXresData 2 7 2" xfId="52892"/>
    <cellStyle name="SAPBEXresData 2 7 2 2" xfId="52893"/>
    <cellStyle name="SAPBEXresData 2 7 2 3" xfId="52894"/>
    <cellStyle name="SAPBEXresData 2 7 3" xfId="52895"/>
    <cellStyle name="SAPBEXresData 2 7 4" xfId="52896"/>
    <cellStyle name="SAPBEXresData 2 8" xfId="52897"/>
    <cellStyle name="SAPBEXresData 2 8 2" xfId="52898"/>
    <cellStyle name="SAPBEXresData 2 8 2 2" xfId="52899"/>
    <cellStyle name="SAPBEXresData 2 8 2 3" xfId="52900"/>
    <cellStyle name="SAPBEXresData 2 8 3" xfId="52901"/>
    <cellStyle name="SAPBEXresData 2 8 4" xfId="52902"/>
    <cellStyle name="SAPBEXresData 2 9" xfId="52903"/>
    <cellStyle name="SAPBEXresData 2 9 2" xfId="52904"/>
    <cellStyle name="SAPBEXresData 2 9 2 2" xfId="52905"/>
    <cellStyle name="SAPBEXresData 2 9 2 3" xfId="52906"/>
    <cellStyle name="SAPBEXresData 2 9 3" xfId="52907"/>
    <cellStyle name="SAPBEXresData 2 9 4" xfId="52908"/>
    <cellStyle name="SAPBEXresData 2_401K Summary" xfId="52909"/>
    <cellStyle name="SAPBEXresData 20" xfId="52910"/>
    <cellStyle name="SAPBEXresData 20 2" xfId="52911"/>
    <cellStyle name="SAPBEXresData 20 2 2" xfId="52912"/>
    <cellStyle name="SAPBEXresData 20 3" xfId="52913"/>
    <cellStyle name="SAPBEXresData 21" xfId="52914"/>
    <cellStyle name="SAPBEXresData 21 2" xfId="52915"/>
    <cellStyle name="SAPBEXresData 21 2 2" xfId="52916"/>
    <cellStyle name="SAPBEXresData 21 3" xfId="52917"/>
    <cellStyle name="SAPBEXresData 22" xfId="52918"/>
    <cellStyle name="SAPBEXresData 22 2" xfId="52919"/>
    <cellStyle name="SAPBEXresData 22 2 2" xfId="52920"/>
    <cellStyle name="SAPBEXresData 22 3" xfId="52921"/>
    <cellStyle name="SAPBEXresData 23" xfId="52922"/>
    <cellStyle name="SAPBEXresData 23 2" xfId="52923"/>
    <cellStyle name="SAPBEXresData 23 2 2" xfId="52924"/>
    <cellStyle name="SAPBEXresData 23 3" xfId="52925"/>
    <cellStyle name="SAPBEXresData 24" xfId="52926"/>
    <cellStyle name="SAPBEXresData 24 2" xfId="52927"/>
    <cellStyle name="SAPBEXresData 24 2 2" xfId="52928"/>
    <cellStyle name="SAPBEXresData 24 3" xfId="52929"/>
    <cellStyle name="SAPBEXresData 25" xfId="52930"/>
    <cellStyle name="SAPBEXresData 25 2" xfId="52931"/>
    <cellStyle name="SAPBEXresData 25 2 2" xfId="52932"/>
    <cellStyle name="SAPBEXresData 25 3" xfId="52933"/>
    <cellStyle name="SAPBEXresData 26" xfId="52934"/>
    <cellStyle name="SAPBEXresData 26 2" xfId="52935"/>
    <cellStyle name="SAPBEXresData 26 2 2" xfId="52936"/>
    <cellStyle name="SAPBEXresData 26 3" xfId="52937"/>
    <cellStyle name="SAPBEXresData 27" xfId="52938"/>
    <cellStyle name="SAPBEXresData 27 2" xfId="52939"/>
    <cellStyle name="SAPBEXresData 27 2 2" xfId="52940"/>
    <cellStyle name="SAPBEXresData 27 3" xfId="52941"/>
    <cellStyle name="SAPBEXresData 28" xfId="52942"/>
    <cellStyle name="SAPBEXresData 28 2" xfId="52943"/>
    <cellStyle name="SAPBEXresData 29" xfId="52944"/>
    <cellStyle name="SAPBEXresData 29 2" xfId="52945"/>
    <cellStyle name="SAPBEXresData 3" xfId="52946"/>
    <cellStyle name="SAPBEXresData 3 10" xfId="52947"/>
    <cellStyle name="SAPBEXresData 3 10 2" xfId="52948"/>
    <cellStyle name="SAPBEXresData 3 10 2 2" xfId="52949"/>
    <cellStyle name="SAPBEXresData 3 10 3" xfId="52950"/>
    <cellStyle name="SAPBEXresData 3 11" xfId="52951"/>
    <cellStyle name="SAPBEXresData 3 11 2" xfId="52952"/>
    <cellStyle name="SAPBEXresData 3 11 2 2" xfId="52953"/>
    <cellStyle name="SAPBEXresData 3 11 3" xfId="52954"/>
    <cellStyle name="SAPBEXresData 3 12" xfId="52955"/>
    <cellStyle name="SAPBEXresData 3 13" xfId="63505"/>
    <cellStyle name="SAPBEXresData 3 2" xfId="52956"/>
    <cellStyle name="SAPBEXresData 3 2 10" xfId="63506"/>
    <cellStyle name="SAPBEXresData 3 2 2" xfId="52957"/>
    <cellStyle name="SAPBEXresData 3 2 2 2" xfId="52958"/>
    <cellStyle name="SAPBEXresData 3 2 2 2 2" xfId="52959"/>
    <cellStyle name="SAPBEXresData 3 2 2 2 3" xfId="52960"/>
    <cellStyle name="SAPBEXresData 3 2 2 3" xfId="52961"/>
    <cellStyle name="SAPBEXresData 3 2 2 4" xfId="52962"/>
    <cellStyle name="SAPBEXresData 3 2 3" xfId="52963"/>
    <cellStyle name="SAPBEXresData 3 2 3 2" xfId="52964"/>
    <cellStyle name="SAPBEXresData 3 2 3 2 2" xfId="52965"/>
    <cellStyle name="SAPBEXresData 3 2 3 2 3" xfId="52966"/>
    <cellStyle name="SAPBEXresData 3 2 3 3" xfId="52967"/>
    <cellStyle name="SAPBEXresData 3 2 3 4" xfId="52968"/>
    <cellStyle name="SAPBEXresData 3 2 4" xfId="52969"/>
    <cellStyle name="SAPBEXresData 3 2 4 2" xfId="52970"/>
    <cellStyle name="SAPBEXresData 3 2 4 2 2" xfId="52971"/>
    <cellStyle name="SAPBEXresData 3 2 4 2 3" xfId="52972"/>
    <cellStyle name="SAPBEXresData 3 2 4 3" xfId="52973"/>
    <cellStyle name="SAPBEXresData 3 2 4 4" xfId="52974"/>
    <cellStyle name="SAPBEXresData 3 2 5" xfId="52975"/>
    <cellStyle name="SAPBEXresData 3 2 5 2" xfId="52976"/>
    <cellStyle name="SAPBEXresData 3 2 5 2 2" xfId="52977"/>
    <cellStyle name="SAPBEXresData 3 2 5 2 3" xfId="52978"/>
    <cellStyle name="SAPBEXresData 3 2 5 3" xfId="52979"/>
    <cellStyle name="SAPBEXresData 3 2 5 4" xfId="52980"/>
    <cellStyle name="SAPBEXresData 3 2 6" xfId="52981"/>
    <cellStyle name="SAPBEXresData 3 2 6 2" xfId="52982"/>
    <cellStyle name="SAPBEXresData 3 2 6 2 2" xfId="52983"/>
    <cellStyle name="SAPBEXresData 3 2 6 2 3" xfId="52984"/>
    <cellStyle name="SAPBEXresData 3 2 6 3" xfId="52985"/>
    <cellStyle name="SAPBEXresData 3 2 6 4" xfId="52986"/>
    <cellStyle name="SAPBEXresData 3 2 7" xfId="52987"/>
    <cellStyle name="SAPBEXresData 3 2 7 2" xfId="52988"/>
    <cellStyle name="SAPBEXresData 3 2 7 3" xfId="52989"/>
    <cellStyle name="SAPBEXresData 3 2 8" xfId="52990"/>
    <cellStyle name="SAPBEXresData 3 2 9" xfId="52991"/>
    <cellStyle name="SAPBEXresData 3 3" xfId="52992"/>
    <cellStyle name="SAPBEXresData 3 3 2" xfId="52993"/>
    <cellStyle name="SAPBEXresData 3 3 2 2" xfId="52994"/>
    <cellStyle name="SAPBEXresData 3 3 2 2 2" xfId="52995"/>
    <cellStyle name="SAPBEXresData 3 3 2 2 2 2" xfId="52996"/>
    <cellStyle name="SAPBEXresData 3 3 2 2 3" xfId="52997"/>
    <cellStyle name="SAPBEXresData 3 3 2 3" xfId="52998"/>
    <cellStyle name="SAPBEXresData 3 3 2 3 2" xfId="52999"/>
    <cellStyle name="SAPBEXresData 3 3 2 3 2 2" xfId="53000"/>
    <cellStyle name="SAPBEXresData 3 3 2 3 3" xfId="53001"/>
    <cellStyle name="SAPBEXresData 3 3 2 4" xfId="53002"/>
    <cellStyle name="SAPBEXresData 3 3 2 4 2" xfId="53003"/>
    <cellStyle name="SAPBEXresData 3 3 2 5" xfId="53004"/>
    <cellStyle name="SAPBEXresData 3 3 2 5 2" xfId="53005"/>
    <cellStyle name="SAPBEXresData 3 3 2 6" xfId="53006"/>
    <cellStyle name="SAPBEXresData 3 3 3" xfId="53007"/>
    <cellStyle name="SAPBEXresData 3 3 3 2" xfId="53008"/>
    <cellStyle name="SAPBEXresData 3 3 3 2 2" xfId="53009"/>
    <cellStyle name="SAPBEXresData 3 3 3 2 2 2" xfId="53010"/>
    <cellStyle name="SAPBEXresData 3 3 3 2 3" xfId="53011"/>
    <cellStyle name="SAPBEXresData 3 3 3 3" xfId="53012"/>
    <cellStyle name="SAPBEXresData 3 3 3 3 2" xfId="53013"/>
    <cellStyle name="SAPBEXresData 3 3 3 3 2 2" xfId="53014"/>
    <cellStyle name="SAPBEXresData 3 3 3 3 3" xfId="53015"/>
    <cellStyle name="SAPBEXresData 3 3 3 4" xfId="53016"/>
    <cellStyle name="SAPBEXresData 3 3 3 4 2" xfId="53017"/>
    <cellStyle name="SAPBEXresData 3 3 3 5" xfId="53018"/>
    <cellStyle name="SAPBEXresData 3 3 3 5 2" xfId="53019"/>
    <cellStyle name="SAPBEXresData 3 3 3 6" xfId="53020"/>
    <cellStyle name="SAPBEXresData 3 3 4" xfId="53021"/>
    <cellStyle name="SAPBEXresData 3 3 4 2" xfId="53022"/>
    <cellStyle name="SAPBEXresData 3 3 4 2 2" xfId="53023"/>
    <cellStyle name="SAPBEXresData 3 3 4 2 3" xfId="53024"/>
    <cellStyle name="SAPBEXresData 3 3 4 3" xfId="53025"/>
    <cellStyle name="SAPBEXresData 3 3 4 4" xfId="53026"/>
    <cellStyle name="SAPBEXresData 3 3 5" xfId="53027"/>
    <cellStyle name="SAPBEXresData 3 3 5 2" xfId="53028"/>
    <cellStyle name="SAPBEXresData 3 3 5 2 2" xfId="53029"/>
    <cellStyle name="SAPBEXresData 3 3 5 2 3" xfId="53030"/>
    <cellStyle name="SAPBEXresData 3 3 5 3" xfId="53031"/>
    <cellStyle name="SAPBEXresData 3 3 5 4" xfId="53032"/>
    <cellStyle name="SAPBEXresData 3 3 6" xfId="53033"/>
    <cellStyle name="SAPBEXresData 3 3 6 2" xfId="53034"/>
    <cellStyle name="SAPBEXresData 3 3 6 2 2" xfId="53035"/>
    <cellStyle name="SAPBEXresData 3 3 6 2 3" xfId="53036"/>
    <cellStyle name="SAPBEXresData 3 3 6 3" xfId="53037"/>
    <cellStyle name="SAPBEXresData 3 3 6 4" xfId="53038"/>
    <cellStyle name="SAPBEXresData 3 3 7" xfId="53039"/>
    <cellStyle name="SAPBEXresData 3 3 7 2" xfId="53040"/>
    <cellStyle name="SAPBEXresData 3 3 7 3" xfId="53041"/>
    <cellStyle name="SAPBEXresData 3 3 8" xfId="53042"/>
    <cellStyle name="SAPBEXresData 3 3 9" xfId="53043"/>
    <cellStyle name="SAPBEXresData 3 3_Other Benefits Allocation %" xfId="53044"/>
    <cellStyle name="SAPBEXresData 3 4" xfId="53045"/>
    <cellStyle name="SAPBEXresData 3 4 2" xfId="53046"/>
    <cellStyle name="SAPBEXresData 3 4 2 2" xfId="53047"/>
    <cellStyle name="SAPBEXresData 3 4 2 2 2" xfId="53048"/>
    <cellStyle name="SAPBEXresData 3 4 2 2 3" xfId="53049"/>
    <cellStyle name="SAPBEXresData 3 4 2 3" xfId="53050"/>
    <cellStyle name="SAPBEXresData 3 4 2 4" xfId="53051"/>
    <cellStyle name="SAPBEXresData 3 4 3" xfId="53052"/>
    <cellStyle name="SAPBEXresData 3 4 3 2" xfId="53053"/>
    <cellStyle name="SAPBEXresData 3 4 3 2 2" xfId="53054"/>
    <cellStyle name="SAPBEXresData 3 4 3 2 3" xfId="53055"/>
    <cellStyle name="SAPBEXresData 3 4 3 3" xfId="53056"/>
    <cellStyle name="SAPBEXresData 3 4 3 4" xfId="53057"/>
    <cellStyle name="SAPBEXresData 3 4 4" xfId="53058"/>
    <cellStyle name="SAPBEXresData 3 4 4 2" xfId="53059"/>
    <cellStyle name="SAPBEXresData 3 4 4 2 2" xfId="53060"/>
    <cellStyle name="SAPBEXresData 3 4 4 2 3" xfId="53061"/>
    <cellStyle name="SAPBEXresData 3 4 4 3" xfId="53062"/>
    <cellStyle name="SAPBEXresData 3 4 4 4" xfId="53063"/>
    <cellStyle name="SAPBEXresData 3 4 5" xfId="53064"/>
    <cellStyle name="SAPBEXresData 3 4 5 2" xfId="53065"/>
    <cellStyle name="SAPBEXresData 3 4 5 2 2" xfId="53066"/>
    <cellStyle name="SAPBEXresData 3 4 5 2 3" xfId="53067"/>
    <cellStyle name="SAPBEXresData 3 4 5 3" xfId="53068"/>
    <cellStyle name="SAPBEXresData 3 4 5 4" xfId="53069"/>
    <cellStyle name="SAPBEXresData 3 4 6" xfId="53070"/>
    <cellStyle name="SAPBEXresData 3 4 6 2" xfId="53071"/>
    <cellStyle name="SAPBEXresData 3 4 6 2 2" xfId="53072"/>
    <cellStyle name="SAPBEXresData 3 4 6 2 3" xfId="53073"/>
    <cellStyle name="SAPBEXresData 3 4 6 3" xfId="53074"/>
    <cellStyle name="SAPBEXresData 3 4 6 4" xfId="53075"/>
    <cellStyle name="SAPBEXresData 3 4 7" xfId="53076"/>
    <cellStyle name="SAPBEXresData 3 4 7 2" xfId="53077"/>
    <cellStyle name="SAPBEXresData 3 4 7 3" xfId="53078"/>
    <cellStyle name="SAPBEXresData 3 4 8" xfId="53079"/>
    <cellStyle name="SAPBEXresData 3 4 9" xfId="53080"/>
    <cellStyle name="SAPBEXresData 3 5" xfId="53081"/>
    <cellStyle name="SAPBEXresData 3 5 2" xfId="53082"/>
    <cellStyle name="SAPBEXresData 3 5 2 2" xfId="53083"/>
    <cellStyle name="SAPBEXresData 3 5 2 3" xfId="53084"/>
    <cellStyle name="SAPBEXresData 3 5 3" xfId="53085"/>
    <cellStyle name="SAPBEXresData 3 5 4" xfId="53086"/>
    <cellStyle name="SAPBEXresData 3 6" xfId="53087"/>
    <cellStyle name="SAPBEXresData 3 6 2" xfId="53088"/>
    <cellStyle name="SAPBEXresData 3 6 2 2" xfId="53089"/>
    <cellStyle name="SAPBEXresData 3 6 2 3" xfId="53090"/>
    <cellStyle name="SAPBEXresData 3 6 3" xfId="53091"/>
    <cellStyle name="SAPBEXresData 3 6 4" xfId="53092"/>
    <cellStyle name="SAPBEXresData 3 7" xfId="53093"/>
    <cellStyle name="SAPBEXresData 3 7 2" xfId="53094"/>
    <cellStyle name="SAPBEXresData 3 7 2 2" xfId="53095"/>
    <cellStyle name="SAPBEXresData 3 7 2 3" xfId="53096"/>
    <cellStyle name="SAPBEXresData 3 7 3" xfId="53097"/>
    <cellStyle name="SAPBEXresData 3 7 4" xfId="53098"/>
    <cellStyle name="SAPBEXresData 3 8" xfId="53099"/>
    <cellStyle name="SAPBEXresData 3 8 2" xfId="53100"/>
    <cellStyle name="SAPBEXresData 3 8 2 2" xfId="53101"/>
    <cellStyle name="SAPBEXresData 3 8 2 3" xfId="53102"/>
    <cellStyle name="SAPBEXresData 3 8 3" xfId="53103"/>
    <cellStyle name="SAPBEXresData 3 8 4" xfId="53104"/>
    <cellStyle name="SAPBEXresData 3 9" xfId="53105"/>
    <cellStyle name="SAPBEXresData 3 9 2" xfId="53106"/>
    <cellStyle name="SAPBEXresData 3 9 2 2" xfId="53107"/>
    <cellStyle name="SAPBEXresData 3 9 2 3" xfId="53108"/>
    <cellStyle name="SAPBEXresData 3 9 3" xfId="53109"/>
    <cellStyle name="SAPBEXresData 3 9 4" xfId="53110"/>
    <cellStyle name="SAPBEXresData 3_401K Summary" xfId="53111"/>
    <cellStyle name="SAPBEXresData 30" xfId="53112"/>
    <cellStyle name="SAPBEXresData 30 2" xfId="53113"/>
    <cellStyle name="SAPBEXresData 31" xfId="53114"/>
    <cellStyle name="SAPBEXresData 31 2" xfId="53115"/>
    <cellStyle name="SAPBEXresData 32" xfId="53116"/>
    <cellStyle name="SAPBEXresData 32 2" xfId="53117"/>
    <cellStyle name="SAPBEXresData 33" xfId="53118"/>
    <cellStyle name="SAPBEXresData 33 2" xfId="53119"/>
    <cellStyle name="SAPBEXresData 34" xfId="53120"/>
    <cellStyle name="SAPBEXresData 34 2" xfId="53121"/>
    <cellStyle name="SAPBEXresData 35" xfId="53122"/>
    <cellStyle name="SAPBEXresData 36" xfId="53123"/>
    <cellStyle name="SAPBEXresData 37" xfId="53124"/>
    <cellStyle name="SAPBEXresData 38" xfId="53125"/>
    <cellStyle name="SAPBEXresData 39" xfId="53126"/>
    <cellStyle name="SAPBEXresData 4" xfId="53127"/>
    <cellStyle name="SAPBEXresData 4 10" xfId="53128"/>
    <cellStyle name="SAPBEXresData 4 10 2" xfId="53129"/>
    <cellStyle name="SAPBEXresData 4 10 2 2" xfId="53130"/>
    <cellStyle name="SAPBEXresData 4 10 3" xfId="53131"/>
    <cellStyle name="SAPBEXresData 4 11" xfId="53132"/>
    <cellStyle name="SAPBEXresData 4 11 2" xfId="53133"/>
    <cellStyle name="SAPBEXresData 4 11 2 2" xfId="53134"/>
    <cellStyle name="SAPBEXresData 4 11 3" xfId="53135"/>
    <cellStyle name="SAPBEXresData 4 12" xfId="53136"/>
    <cellStyle name="SAPBEXresData 4 12 2" xfId="53137"/>
    <cellStyle name="SAPBEXresData 4 13" xfId="53138"/>
    <cellStyle name="SAPBEXresData 4 14" xfId="63507"/>
    <cellStyle name="SAPBEXresData 4 2" xfId="53139"/>
    <cellStyle name="SAPBEXresData 4 2 2" xfId="53140"/>
    <cellStyle name="SAPBEXresData 4 2 2 2" xfId="53141"/>
    <cellStyle name="SAPBEXresData 4 2 2 3" xfId="53142"/>
    <cellStyle name="SAPBEXresData 4 2 3" xfId="53143"/>
    <cellStyle name="SAPBEXresData 4 2 4" xfId="53144"/>
    <cellStyle name="SAPBEXresData 4 2 5" xfId="63508"/>
    <cellStyle name="SAPBEXresData 4 2_Other Benefits Allocation %" xfId="53145"/>
    <cellStyle name="SAPBEXresData 4 3" xfId="53146"/>
    <cellStyle name="SAPBEXresData 4 3 2" xfId="53147"/>
    <cellStyle name="SAPBEXresData 4 3 2 2" xfId="53148"/>
    <cellStyle name="SAPBEXresData 4 3 2 2 2" xfId="53149"/>
    <cellStyle name="SAPBEXresData 4 3 2 2 2 2" xfId="53150"/>
    <cellStyle name="SAPBEXresData 4 3 2 2 3" xfId="53151"/>
    <cellStyle name="SAPBEXresData 4 3 2 3" xfId="53152"/>
    <cellStyle name="SAPBEXresData 4 3 2 3 2" xfId="53153"/>
    <cellStyle name="SAPBEXresData 4 3 2 3 2 2" xfId="53154"/>
    <cellStyle name="SAPBEXresData 4 3 2 3 3" xfId="53155"/>
    <cellStyle name="SAPBEXresData 4 3 2 4" xfId="53156"/>
    <cellStyle name="SAPBEXresData 4 3 2 4 2" xfId="53157"/>
    <cellStyle name="SAPBEXresData 4 3 2 5" xfId="53158"/>
    <cellStyle name="SAPBEXresData 4 3 2 5 2" xfId="53159"/>
    <cellStyle name="SAPBEXresData 4 3 2 6" xfId="53160"/>
    <cellStyle name="SAPBEXresData 4 3 3" xfId="53161"/>
    <cellStyle name="SAPBEXresData 4 3 3 2" xfId="53162"/>
    <cellStyle name="SAPBEXresData 4 3 3 2 2" xfId="53163"/>
    <cellStyle name="SAPBEXresData 4 3 3 2 2 2" xfId="53164"/>
    <cellStyle name="SAPBEXresData 4 3 3 2 3" xfId="53165"/>
    <cellStyle name="SAPBEXresData 4 3 3 3" xfId="53166"/>
    <cellStyle name="SAPBEXresData 4 3 3 3 2" xfId="53167"/>
    <cellStyle name="SAPBEXresData 4 3 3 3 2 2" xfId="53168"/>
    <cellStyle name="SAPBEXresData 4 3 3 3 3" xfId="53169"/>
    <cellStyle name="SAPBEXresData 4 3 3 4" xfId="53170"/>
    <cellStyle name="SAPBEXresData 4 3 3 4 2" xfId="53171"/>
    <cellStyle name="SAPBEXresData 4 3 3 5" xfId="53172"/>
    <cellStyle name="SAPBEXresData 4 3 3 5 2" xfId="53173"/>
    <cellStyle name="SAPBEXresData 4 3 3 6" xfId="53174"/>
    <cellStyle name="SAPBEXresData 4 3 4" xfId="53175"/>
    <cellStyle name="SAPBEXresData 4 3 4 2" xfId="53176"/>
    <cellStyle name="SAPBEXresData 4 3 4 2 2" xfId="53177"/>
    <cellStyle name="SAPBEXresData 4 3 4 3" xfId="53178"/>
    <cellStyle name="SAPBEXresData 4 3 5" xfId="53179"/>
    <cellStyle name="SAPBEXresData 4 3 5 2" xfId="53180"/>
    <cellStyle name="SAPBEXresData 4 3 5 2 2" xfId="53181"/>
    <cellStyle name="SAPBEXresData 4 3 5 3" xfId="53182"/>
    <cellStyle name="SAPBEXresData 4 3 6" xfId="53183"/>
    <cellStyle name="SAPBEXresData 4 3 6 2" xfId="53184"/>
    <cellStyle name="SAPBEXresData 4 3 7" xfId="53185"/>
    <cellStyle name="SAPBEXresData 4 3 7 2" xfId="53186"/>
    <cellStyle name="SAPBEXresData 4 3 8" xfId="53187"/>
    <cellStyle name="SAPBEXresData 4 3_Other Benefits Allocation %" xfId="53188"/>
    <cellStyle name="SAPBEXresData 4 4" xfId="53189"/>
    <cellStyle name="SAPBEXresData 4 4 2" xfId="53190"/>
    <cellStyle name="SAPBEXresData 4 4 2 2" xfId="53191"/>
    <cellStyle name="SAPBEXresData 4 4 2 3" xfId="53192"/>
    <cellStyle name="SAPBEXresData 4 4 3" xfId="53193"/>
    <cellStyle name="SAPBEXresData 4 4 4" xfId="53194"/>
    <cellStyle name="SAPBEXresData 4 5" xfId="53195"/>
    <cellStyle name="SAPBEXresData 4 5 2" xfId="53196"/>
    <cellStyle name="SAPBEXresData 4 5 2 2" xfId="53197"/>
    <cellStyle name="SAPBEXresData 4 5 2 3" xfId="53198"/>
    <cellStyle name="SAPBEXresData 4 5 3" xfId="53199"/>
    <cellStyle name="SAPBEXresData 4 5 4" xfId="53200"/>
    <cellStyle name="SAPBEXresData 4 6" xfId="53201"/>
    <cellStyle name="SAPBEXresData 4 6 2" xfId="53202"/>
    <cellStyle name="SAPBEXresData 4 6 2 2" xfId="53203"/>
    <cellStyle name="SAPBEXresData 4 6 2 3" xfId="53204"/>
    <cellStyle name="SAPBEXresData 4 6 3" xfId="53205"/>
    <cellStyle name="SAPBEXresData 4 6 4" xfId="53206"/>
    <cellStyle name="SAPBEXresData 4 7" xfId="53207"/>
    <cellStyle name="SAPBEXresData 4 7 2" xfId="53208"/>
    <cellStyle name="SAPBEXresData 4 7 2 2" xfId="53209"/>
    <cellStyle name="SAPBEXresData 4 7 3" xfId="53210"/>
    <cellStyle name="SAPBEXresData 4 8" xfId="53211"/>
    <cellStyle name="SAPBEXresData 4 8 2" xfId="53212"/>
    <cellStyle name="SAPBEXresData 4 8 2 2" xfId="53213"/>
    <cellStyle name="SAPBEXresData 4 8 3" xfId="53214"/>
    <cellStyle name="SAPBEXresData 4 9" xfId="53215"/>
    <cellStyle name="SAPBEXresData 4 9 2" xfId="53216"/>
    <cellStyle name="SAPBEXresData 4 9 2 2" xfId="53217"/>
    <cellStyle name="SAPBEXresData 4 9 3" xfId="53218"/>
    <cellStyle name="SAPBEXresData 4_401K Summary" xfId="53219"/>
    <cellStyle name="SAPBEXresData 40" xfId="53220"/>
    <cellStyle name="SAPBEXresData 41" xfId="53221"/>
    <cellStyle name="SAPBEXresData 42" xfId="53222"/>
    <cellStyle name="SAPBEXresData 43" xfId="53223"/>
    <cellStyle name="SAPBEXresData 44" xfId="53224"/>
    <cellStyle name="SAPBEXresData 45" xfId="53225"/>
    <cellStyle name="SAPBEXresData 46" xfId="53226"/>
    <cellStyle name="SAPBEXresData 47" xfId="53227"/>
    <cellStyle name="SAPBEXresData 48" xfId="53228"/>
    <cellStyle name="SAPBEXresData 49" xfId="63502"/>
    <cellStyle name="SAPBEXresData 5" xfId="53229"/>
    <cellStyle name="SAPBEXresData 5 10" xfId="63509"/>
    <cellStyle name="SAPBEXresData 5 2" xfId="53230"/>
    <cellStyle name="SAPBEXresData 5 2 2" xfId="53231"/>
    <cellStyle name="SAPBEXresData 5 2 2 2" xfId="53232"/>
    <cellStyle name="SAPBEXresData 5 2 2 2 2" xfId="53233"/>
    <cellStyle name="SAPBEXresData 5 2 2 3" xfId="53234"/>
    <cellStyle name="SAPBEXresData 5 2 3" xfId="53235"/>
    <cellStyle name="SAPBEXresData 5 2 3 2" xfId="53236"/>
    <cellStyle name="SAPBEXresData 5 2 3 2 2" xfId="53237"/>
    <cellStyle name="SAPBEXresData 5 2 3 3" xfId="53238"/>
    <cellStyle name="SAPBEXresData 5 2 4" xfId="53239"/>
    <cellStyle name="SAPBEXresData 5 2 4 2" xfId="53240"/>
    <cellStyle name="SAPBEXresData 5 2 5" xfId="53241"/>
    <cellStyle name="SAPBEXresData 5 2 5 2" xfId="53242"/>
    <cellStyle name="SAPBEXresData 5 2 6" xfId="53243"/>
    <cellStyle name="SAPBEXresData 5 3" xfId="53244"/>
    <cellStyle name="SAPBEXresData 5 3 2" xfId="53245"/>
    <cellStyle name="SAPBEXresData 5 3 2 2" xfId="53246"/>
    <cellStyle name="SAPBEXresData 5 3 2 2 2" xfId="53247"/>
    <cellStyle name="SAPBEXresData 5 3 2 3" xfId="53248"/>
    <cellStyle name="SAPBEXresData 5 3 3" xfId="53249"/>
    <cellStyle name="SAPBEXresData 5 3 3 2" xfId="53250"/>
    <cellStyle name="SAPBEXresData 5 3 3 2 2" xfId="53251"/>
    <cellStyle name="SAPBEXresData 5 3 3 3" xfId="53252"/>
    <cellStyle name="SAPBEXresData 5 3 4" xfId="53253"/>
    <cellStyle name="SAPBEXresData 5 3 4 2" xfId="53254"/>
    <cellStyle name="SAPBEXresData 5 3 5" xfId="53255"/>
    <cellStyle name="SAPBEXresData 5 3 5 2" xfId="53256"/>
    <cellStyle name="SAPBEXresData 5 3 6" xfId="53257"/>
    <cellStyle name="SAPBEXresData 5 4" xfId="53258"/>
    <cellStyle name="SAPBEXresData 5 4 2" xfId="53259"/>
    <cellStyle name="SAPBEXresData 5 4 2 2" xfId="53260"/>
    <cellStyle name="SAPBEXresData 5 4 2 2 2" xfId="53261"/>
    <cellStyle name="SAPBEXresData 5 4 2 3" xfId="53262"/>
    <cellStyle name="SAPBEXresData 5 4 3" xfId="53263"/>
    <cellStyle name="SAPBEXresData 5 4 3 2" xfId="53264"/>
    <cellStyle name="SAPBEXresData 5 4 3 2 2" xfId="53265"/>
    <cellStyle name="SAPBEXresData 5 4 3 3" xfId="53266"/>
    <cellStyle name="SAPBEXresData 5 4 4" xfId="53267"/>
    <cellStyle name="SAPBEXresData 5 4 4 2" xfId="53268"/>
    <cellStyle name="SAPBEXresData 5 4 5" xfId="53269"/>
    <cellStyle name="SAPBEXresData 5 4 5 2" xfId="53270"/>
    <cellStyle name="SAPBEXresData 5 4 6" xfId="53271"/>
    <cellStyle name="SAPBEXresData 5 5" xfId="53272"/>
    <cellStyle name="SAPBEXresData 5 5 2" xfId="53273"/>
    <cellStyle name="SAPBEXresData 5 5 2 2" xfId="53274"/>
    <cellStyle name="SAPBEXresData 5 5 2 3" xfId="53275"/>
    <cellStyle name="SAPBEXresData 5 5 3" xfId="53276"/>
    <cellStyle name="SAPBEXresData 5 5 4" xfId="53277"/>
    <cellStyle name="SAPBEXresData 5 6" xfId="53278"/>
    <cellStyle name="SAPBEXresData 5 6 2" xfId="53279"/>
    <cellStyle name="SAPBEXresData 5 6 2 2" xfId="53280"/>
    <cellStyle name="SAPBEXresData 5 6 2 3" xfId="53281"/>
    <cellStyle name="SAPBEXresData 5 6 3" xfId="53282"/>
    <cellStyle name="SAPBEXresData 5 6 4" xfId="53283"/>
    <cellStyle name="SAPBEXresData 5 7" xfId="53284"/>
    <cellStyle name="SAPBEXresData 5 7 2" xfId="53285"/>
    <cellStyle name="SAPBEXresData 5 7 3" xfId="53286"/>
    <cellStyle name="SAPBEXresData 5 8" xfId="53287"/>
    <cellStyle name="SAPBEXresData 5 9" xfId="53288"/>
    <cellStyle name="SAPBEXresData 5_Other Benefits Allocation %" xfId="53289"/>
    <cellStyle name="SAPBEXresData 6" xfId="53290"/>
    <cellStyle name="SAPBEXresData 6 10" xfId="63510"/>
    <cellStyle name="SAPBEXresData 6 2" xfId="53291"/>
    <cellStyle name="SAPBEXresData 6 2 2" xfId="53292"/>
    <cellStyle name="SAPBEXresData 6 2 2 2" xfId="53293"/>
    <cellStyle name="SAPBEXresData 6 2 2 2 2" xfId="53294"/>
    <cellStyle name="SAPBEXresData 6 2 2 3" xfId="53295"/>
    <cellStyle name="SAPBEXresData 6 2 3" xfId="53296"/>
    <cellStyle name="SAPBEXresData 6 2 3 2" xfId="53297"/>
    <cellStyle name="SAPBEXresData 6 2 3 2 2" xfId="53298"/>
    <cellStyle name="SAPBEXresData 6 2 3 3" xfId="53299"/>
    <cellStyle name="SAPBEXresData 6 2 4" xfId="53300"/>
    <cellStyle name="SAPBEXresData 6 2 4 2" xfId="53301"/>
    <cellStyle name="SAPBEXresData 6 2 5" xfId="53302"/>
    <cellStyle name="SAPBEXresData 6 2 5 2" xfId="53303"/>
    <cellStyle name="SAPBEXresData 6 2 6" xfId="53304"/>
    <cellStyle name="SAPBEXresData 6 3" xfId="53305"/>
    <cellStyle name="SAPBEXresData 6 3 2" xfId="53306"/>
    <cellStyle name="SAPBEXresData 6 3 2 2" xfId="53307"/>
    <cellStyle name="SAPBEXresData 6 3 2 2 2" xfId="53308"/>
    <cellStyle name="SAPBEXresData 6 3 2 3" xfId="53309"/>
    <cellStyle name="SAPBEXresData 6 3 3" xfId="53310"/>
    <cellStyle name="SAPBEXresData 6 3 3 2" xfId="53311"/>
    <cellStyle name="SAPBEXresData 6 3 3 2 2" xfId="53312"/>
    <cellStyle name="SAPBEXresData 6 3 3 3" xfId="53313"/>
    <cellStyle name="SAPBEXresData 6 3 4" xfId="53314"/>
    <cellStyle name="SAPBEXresData 6 3 4 2" xfId="53315"/>
    <cellStyle name="SAPBEXresData 6 3 5" xfId="53316"/>
    <cellStyle name="SAPBEXresData 6 3 5 2" xfId="53317"/>
    <cellStyle name="SAPBEXresData 6 3 6" xfId="53318"/>
    <cellStyle name="SAPBEXresData 6 4" xfId="53319"/>
    <cellStyle name="SAPBEXresData 6 4 2" xfId="53320"/>
    <cellStyle name="SAPBEXresData 6 4 2 2" xfId="53321"/>
    <cellStyle name="SAPBEXresData 6 4 2 2 2" xfId="53322"/>
    <cellStyle name="SAPBEXresData 6 4 2 3" xfId="53323"/>
    <cellStyle name="SAPBEXresData 6 4 3" xfId="53324"/>
    <cellStyle name="SAPBEXresData 6 4 3 2" xfId="53325"/>
    <cellStyle name="SAPBEXresData 6 4 3 2 2" xfId="53326"/>
    <cellStyle name="SAPBEXresData 6 4 3 3" xfId="53327"/>
    <cellStyle name="SAPBEXresData 6 4 4" xfId="53328"/>
    <cellStyle name="SAPBEXresData 6 4 4 2" xfId="53329"/>
    <cellStyle name="SAPBEXresData 6 4 5" xfId="53330"/>
    <cellStyle name="SAPBEXresData 6 4 5 2" xfId="53331"/>
    <cellStyle name="SAPBEXresData 6 4 6" xfId="53332"/>
    <cellStyle name="SAPBEXresData 6 5" xfId="53333"/>
    <cellStyle name="SAPBEXresData 6 5 2" xfId="53334"/>
    <cellStyle name="SAPBEXresData 6 5 2 2" xfId="53335"/>
    <cellStyle name="SAPBEXresData 6 5 2 3" xfId="53336"/>
    <cellStyle name="SAPBEXresData 6 5 3" xfId="53337"/>
    <cellStyle name="SAPBEXresData 6 5 4" xfId="53338"/>
    <cellStyle name="SAPBEXresData 6 6" xfId="53339"/>
    <cellStyle name="SAPBEXresData 6 6 2" xfId="53340"/>
    <cellStyle name="SAPBEXresData 6 6 2 2" xfId="53341"/>
    <cellStyle name="SAPBEXresData 6 6 2 3" xfId="53342"/>
    <cellStyle name="SAPBEXresData 6 6 3" xfId="53343"/>
    <cellStyle name="SAPBEXresData 6 6 4" xfId="53344"/>
    <cellStyle name="SAPBEXresData 6 7" xfId="53345"/>
    <cellStyle name="SAPBEXresData 6 7 2" xfId="53346"/>
    <cellStyle name="SAPBEXresData 6 7 3" xfId="53347"/>
    <cellStyle name="SAPBEXresData 6 8" xfId="53348"/>
    <cellStyle name="SAPBEXresData 6 9" xfId="53349"/>
    <cellStyle name="SAPBEXresData 6_Other Benefits Allocation %" xfId="53350"/>
    <cellStyle name="SAPBEXresData 7" xfId="53351"/>
    <cellStyle name="SAPBEXresData 7 2" xfId="53352"/>
    <cellStyle name="SAPBEXresData 7 2 2" xfId="53353"/>
    <cellStyle name="SAPBEXresData 7 2 2 2" xfId="53354"/>
    <cellStyle name="SAPBEXresData 7 2 2 2 2" xfId="53355"/>
    <cellStyle name="SAPBEXresData 7 2 2 3" xfId="53356"/>
    <cellStyle name="SAPBEXresData 7 2 3" xfId="53357"/>
    <cellStyle name="SAPBEXresData 7 2 3 2" xfId="53358"/>
    <cellStyle name="SAPBEXresData 7 2 3 2 2" xfId="53359"/>
    <cellStyle name="SAPBEXresData 7 2 3 3" xfId="53360"/>
    <cellStyle name="SAPBEXresData 7 2 4" xfId="53361"/>
    <cellStyle name="SAPBEXresData 7 2 4 2" xfId="53362"/>
    <cellStyle name="SAPBEXresData 7 2 5" xfId="53363"/>
    <cellStyle name="SAPBEXresData 7 2 5 2" xfId="53364"/>
    <cellStyle name="SAPBEXresData 7 2 6" xfId="53365"/>
    <cellStyle name="SAPBEXresData 7 3" xfId="53366"/>
    <cellStyle name="SAPBEXresData 7 3 2" xfId="53367"/>
    <cellStyle name="SAPBEXresData 7 3 2 2" xfId="53368"/>
    <cellStyle name="SAPBEXresData 7 3 2 2 2" xfId="53369"/>
    <cellStyle name="SAPBEXresData 7 3 2 3" xfId="53370"/>
    <cellStyle name="SAPBEXresData 7 3 3" xfId="53371"/>
    <cellStyle name="SAPBEXresData 7 3 3 2" xfId="53372"/>
    <cellStyle name="SAPBEXresData 7 3 3 2 2" xfId="53373"/>
    <cellStyle name="SAPBEXresData 7 3 3 3" xfId="53374"/>
    <cellStyle name="SAPBEXresData 7 3 4" xfId="53375"/>
    <cellStyle name="SAPBEXresData 7 3 4 2" xfId="53376"/>
    <cellStyle name="SAPBEXresData 7 3 5" xfId="53377"/>
    <cellStyle name="SAPBEXresData 7 3 5 2" xfId="53378"/>
    <cellStyle name="SAPBEXresData 7 3 6" xfId="53379"/>
    <cellStyle name="SAPBEXresData 7 4" xfId="53380"/>
    <cellStyle name="SAPBEXresData 7 4 2" xfId="53381"/>
    <cellStyle name="SAPBEXresData 7 4 2 2" xfId="53382"/>
    <cellStyle name="SAPBEXresData 7 4 2 2 2" xfId="53383"/>
    <cellStyle name="SAPBEXresData 7 4 2 3" xfId="53384"/>
    <cellStyle name="SAPBEXresData 7 4 3" xfId="53385"/>
    <cellStyle name="SAPBEXresData 7 4 3 2" xfId="53386"/>
    <cellStyle name="SAPBEXresData 7 4 3 2 2" xfId="53387"/>
    <cellStyle name="SAPBEXresData 7 4 3 3" xfId="53388"/>
    <cellStyle name="SAPBEXresData 7 4 4" xfId="53389"/>
    <cellStyle name="SAPBEXresData 7 4 4 2" xfId="53390"/>
    <cellStyle name="SAPBEXresData 7 4 5" xfId="53391"/>
    <cellStyle name="SAPBEXresData 7 4 5 2" xfId="53392"/>
    <cellStyle name="SAPBEXresData 7 4 6" xfId="53393"/>
    <cellStyle name="SAPBEXresData 7 5" xfId="53394"/>
    <cellStyle name="SAPBEXresData 7 5 2" xfId="53395"/>
    <cellStyle name="SAPBEXresData 7 5 2 2" xfId="53396"/>
    <cellStyle name="SAPBEXresData 7 5 3" xfId="53397"/>
    <cellStyle name="SAPBEXresData 7 6" xfId="53398"/>
    <cellStyle name="SAPBEXresData 7_Other Benefits Allocation %" xfId="53399"/>
    <cellStyle name="SAPBEXresData 8" xfId="53400"/>
    <cellStyle name="SAPBEXresData 8 2" xfId="53401"/>
    <cellStyle name="SAPBEXresData 8 2 2" xfId="53402"/>
    <cellStyle name="SAPBEXresData 8 2 2 2" xfId="53403"/>
    <cellStyle name="SAPBEXresData 8 2 2 2 2" xfId="53404"/>
    <cellStyle name="SAPBEXresData 8 2 2 3" xfId="53405"/>
    <cellStyle name="SAPBEXresData 8 2 3" xfId="53406"/>
    <cellStyle name="SAPBEXresData 8 2 3 2" xfId="53407"/>
    <cellStyle name="SAPBEXresData 8 2 3 2 2" xfId="53408"/>
    <cellStyle name="SAPBEXresData 8 2 3 3" xfId="53409"/>
    <cellStyle name="SAPBEXresData 8 2 4" xfId="53410"/>
    <cellStyle name="SAPBEXresData 8 2 4 2" xfId="53411"/>
    <cellStyle name="SAPBEXresData 8 2 5" xfId="53412"/>
    <cellStyle name="SAPBEXresData 8 2 5 2" xfId="53413"/>
    <cellStyle name="SAPBEXresData 8 2 6" xfId="53414"/>
    <cellStyle name="SAPBEXresData 8 3" xfId="53415"/>
    <cellStyle name="SAPBEXresData 8 3 2" xfId="53416"/>
    <cellStyle name="SAPBEXresData 8 3 2 2" xfId="53417"/>
    <cellStyle name="SAPBEXresData 8 3 2 2 2" xfId="53418"/>
    <cellStyle name="SAPBEXresData 8 3 2 3" xfId="53419"/>
    <cellStyle name="SAPBEXresData 8 3 3" xfId="53420"/>
    <cellStyle name="SAPBEXresData 8 3 3 2" xfId="53421"/>
    <cellStyle name="SAPBEXresData 8 3 3 2 2" xfId="53422"/>
    <cellStyle name="SAPBEXresData 8 3 3 3" xfId="53423"/>
    <cellStyle name="SAPBEXresData 8 3 4" xfId="53424"/>
    <cellStyle name="SAPBEXresData 8 3 4 2" xfId="53425"/>
    <cellStyle name="SAPBEXresData 8 3 5" xfId="53426"/>
    <cellStyle name="SAPBEXresData 8 3 5 2" xfId="53427"/>
    <cellStyle name="SAPBEXresData 8 3 6" xfId="53428"/>
    <cellStyle name="SAPBEXresData 8 4" xfId="53429"/>
    <cellStyle name="SAPBEXresData 8 4 2" xfId="53430"/>
    <cellStyle name="SAPBEXresData 8 4 2 2" xfId="53431"/>
    <cellStyle name="SAPBEXresData 8 4 2 2 2" xfId="53432"/>
    <cellStyle name="SAPBEXresData 8 4 2 3" xfId="53433"/>
    <cellStyle name="SAPBEXresData 8 4 3" xfId="53434"/>
    <cellStyle name="SAPBEXresData 8 4 3 2" xfId="53435"/>
    <cellStyle name="SAPBEXresData 8 4 3 2 2" xfId="53436"/>
    <cellStyle name="SAPBEXresData 8 4 3 3" xfId="53437"/>
    <cellStyle name="SAPBEXresData 8 4 4" xfId="53438"/>
    <cellStyle name="SAPBEXresData 8 4 4 2" xfId="53439"/>
    <cellStyle name="SAPBEXresData 8 4 5" xfId="53440"/>
    <cellStyle name="SAPBEXresData 8 4 5 2" xfId="53441"/>
    <cellStyle name="SAPBEXresData 8 4 6" xfId="53442"/>
    <cellStyle name="SAPBEXresData 8 5" xfId="53443"/>
    <cellStyle name="SAPBEXresData 8 5 2" xfId="53444"/>
    <cellStyle name="SAPBEXresData 8 5 2 2" xfId="53445"/>
    <cellStyle name="SAPBEXresData 8 5 3" xfId="53446"/>
    <cellStyle name="SAPBEXresData 8 6" xfId="53447"/>
    <cellStyle name="SAPBEXresData 8_Other Benefits Allocation %" xfId="53448"/>
    <cellStyle name="SAPBEXresData 9" xfId="53449"/>
    <cellStyle name="SAPBEXresData 9 2" xfId="53450"/>
    <cellStyle name="SAPBEXresData 9 2 2" xfId="53451"/>
    <cellStyle name="SAPBEXresData 9 2 2 2" xfId="53452"/>
    <cellStyle name="SAPBEXresData 9 2 2 2 2" xfId="53453"/>
    <cellStyle name="SAPBEXresData 9 2 2 3" xfId="53454"/>
    <cellStyle name="SAPBEXresData 9 2 3" xfId="53455"/>
    <cellStyle name="SAPBEXresData 9 2 3 2" xfId="53456"/>
    <cellStyle name="SAPBEXresData 9 2 3 2 2" xfId="53457"/>
    <cellStyle name="SAPBEXresData 9 2 3 3" xfId="53458"/>
    <cellStyle name="SAPBEXresData 9 2 4" xfId="53459"/>
    <cellStyle name="SAPBEXresData 9 2 4 2" xfId="53460"/>
    <cellStyle name="SAPBEXresData 9 2 5" xfId="53461"/>
    <cellStyle name="SAPBEXresData 9 2 5 2" xfId="53462"/>
    <cellStyle name="SAPBEXresData 9 2 6" xfId="53463"/>
    <cellStyle name="SAPBEXresData 9 3" xfId="53464"/>
    <cellStyle name="SAPBEXresData 9 3 2" xfId="53465"/>
    <cellStyle name="SAPBEXresData 9 3 2 2" xfId="53466"/>
    <cellStyle name="SAPBEXresData 9 3 2 2 2" xfId="53467"/>
    <cellStyle name="SAPBEXresData 9 3 2 3" xfId="53468"/>
    <cellStyle name="SAPBEXresData 9 3 3" xfId="53469"/>
    <cellStyle name="SAPBEXresData 9 3 3 2" xfId="53470"/>
    <cellStyle name="SAPBEXresData 9 3 3 2 2" xfId="53471"/>
    <cellStyle name="SAPBEXresData 9 3 3 3" xfId="53472"/>
    <cellStyle name="SAPBEXresData 9 3 4" xfId="53473"/>
    <cellStyle name="SAPBEXresData 9 3 4 2" xfId="53474"/>
    <cellStyle name="SAPBEXresData 9 3 5" xfId="53475"/>
    <cellStyle name="SAPBEXresData 9 3 5 2" xfId="53476"/>
    <cellStyle name="SAPBEXresData 9 3 6" xfId="53477"/>
    <cellStyle name="SAPBEXresData 9 4" xfId="53478"/>
    <cellStyle name="SAPBEXresData 9 4 2" xfId="53479"/>
    <cellStyle name="SAPBEXresData 9 4 2 2" xfId="53480"/>
    <cellStyle name="SAPBEXresData 9 4 2 2 2" xfId="53481"/>
    <cellStyle name="SAPBEXresData 9 4 2 3" xfId="53482"/>
    <cellStyle name="SAPBEXresData 9 4 3" xfId="53483"/>
    <cellStyle name="SAPBEXresData 9 4 3 2" xfId="53484"/>
    <cellStyle name="SAPBEXresData 9 4 3 2 2" xfId="53485"/>
    <cellStyle name="SAPBEXresData 9 4 3 3" xfId="53486"/>
    <cellStyle name="SAPBEXresData 9 4 4" xfId="53487"/>
    <cellStyle name="SAPBEXresData 9 4 4 2" xfId="53488"/>
    <cellStyle name="SAPBEXresData 9 4 5" xfId="53489"/>
    <cellStyle name="SAPBEXresData 9 4 5 2" xfId="53490"/>
    <cellStyle name="SAPBEXresData 9 4 6" xfId="53491"/>
    <cellStyle name="SAPBEXresData 9 5" xfId="53492"/>
    <cellStyle name="SAPBEXresData 9 5 2" xfId="53493"/>
    <cellStyle name="SAPBEXresData 9 5 2 2" xfId="53494"/>
    <cellStyle name="SAPBEXresData 9 5 3" xfId="53495"/>
    <cellStyle name="SAPBEXresData 9 6" xfId="53496"/>
    <cellStyle name="SAPBEXresData 9_Other Benefits Allocation %" xfId="53497"/>
    <cellStyle name="SAPBEXresData_2015 WV1 (as of May 2015)" xfId="53498"/>
    <cellStyle name="SAPBEXresDataEmph" xfId="53499"/>
    <cellStyle name="SAPBEXresDataEmph 10" xfId="53500"/>
    <cellStyle name="SAPBEXresDataEmph 10 2" xfId="53501"/>
    <cellStyle name="SAPBEXresDataEmph 10 2 2" xfId="53502"/>
    <cellStyle name="SAPBEXresDataEmph 10 2 2 2" xfId="53503"/>
    <cellStyle name="SAPBEXresDataEmph 10 2 2 2 2" xfId="53504"/>
    <cellStyle name="SAPBEXresDataEmph 10 2 2 3" xfId="53505"/>
    <cellStyle name="SAPBEXresDataEmph 10 2 3" xfId="53506"/>
    <cellStyle name="SAPBEXresDataEmph 10 2 3 2" xfId="53507"/>
    <cellStyle name="SAPBEXresDataEmph 10 2 3 2 2" xfId="53508"/>
    <cellStyle name="SAPBEXresDataEmph 10 2 3 3" xfId="53509"/>
    <cellStyle name="SAPBEXresDataEmph 10 2 4" xfId="53510"/>
    <cellStyle name="SAPBEXresDataEmph 10 2 4 2" xfId="53511"/>
    <cellStyle name="SAPBEXresDataEmph 10 2 5" xfId="53512"/>
    <cellStyle name="SAPBEXresDataEmph 10 2 5 2" xfId="53513"/>
    <cellStyle name="SAPBEXresDataEmph 10 2 6" xfId="53514"/>
    <cellStyle name="SAPBEXresDataEmph 10 3" xfId="53515"/>
    <cellStyle name="SAPBEXresDataEmph 10 3 2" xfId="53516"/>
    <cellStyle name="SAPBEXresDataEmph 10 3 2 2" xfId="53517"/>
    <cellStyle name="SAPBEXresDataEmph 10 3 2 2 2" xfId="53518"/>
    <cellStyle name="SAPBEXresDataEmph 10 3 2 3" xfId="53519"/>
    <cellStyle name="SAPBEXresDataEmph 10 3 3" xfId="53520"/>
    <cellStyle name="SAPBEXresDataEmph 10 3 3 2" xfId="53521"/>
    <cellStyle name="SAPBEXresDataEmph 10 3 3 2 2" xfId="53522"/>
    <cellStyle name="SAPBEXresDataEmph 10 3 3 3" xfId="53523"/>
    <cellStyle name="SAPBEXresDataEmph 10 3 4" xfId="53524"/>
    <cellStyle name="SAPBEXresDataEmph 10 3 4 2" xfId="53525"/>
    <cellStyle name="SAPBEXresDataEmph 10 3 5" xfId="53526"/>
    <cellStyle name="SAPBEXresDataEmph 10 3 5 2" xfId="53527"/>
    <cellStyle name="SAPBEXresDataEmph 10 3 6" xfId="53528"/>
    <cellStyle name="SAPBEXresDataEmph 10 4" xfId="53529"/>
    <cellStyle name="SAPBEXresDataEmph 10 4 2" xfId="53530"/>
    <cellStyle name="SAPBEXresDataEmph 10 4 2 2" xfId="53531"/>
    <cellStyle name="SAPBEXresDataEmph 10 4 2 2 2" xfId="53532"/>
    <cellStyle name="SAPBEXresDataEmph 10 4 2 3" xfId="53533"/>
    <cellStyle name="SAPBEXresDataEmph 10 4 3" xfId="53534"/>
    <cellStyle name="SAPBEXresDataEmph 10 4 3 2" xfId="53535"/>
    <cellStyle name="SAPBEXresDataEmph 10 4 3 2 2" xfId="53536"/>
    <cellStyle name="SAPBEXresDataEmph 10 4 3 3" xfId="53537"/>
    <cellStyle name="SAPBEXresDataEmph 10 4 4" xfId="53538"/>
    <cellStyle name="SAPBEXresDataEmph 10 4 4 2" xfId="53539"/>
    <cellStyle name="SAPBEXresDataEmph 10 4 5" xfId="53540"/>
    <cellStyle name="SAPBEXresDataEmph 10 4 5 2" xfId="53541"/>
    <cellStyle name="SAPBEXresDataEmph 10 4 6" xfId="53542"/>
    <cellStyle name="SAPBEXresDataEmph 10 5" xfId="53543"/>
    <cellStyle name="SAPBEXresDataEmph 10 5 2" xfId="53544"/>
    <cellStyle name="SAPBEXresDataEmph 10 5 2 2" xfId="53545"/>
    <cellStyle name="SAPBEXresDataEmph 10 5 3" xfId="53546"/>
    <cellStyle name="SAPBEXresDataEmph 10 6" xfId="53547"/>
    <cellStyle name="SAPBEXresDataEmph 10_Other Benefits Allocation %" xfId="53548"/>
    <cellStyle name="SAPBEXresDataEmph 11" xfId="53549"/>
    <cellStyle name="SAPBEXresDataEmph 11 2" xfId="53550"/>
    <cellStyle name="SAPBEXresDataEmph 11 3" xfId="53551"/>
    <cellStyle name="SAPBEXresDataEmph 11_Other Benefits Allocation %" xfId="53552"/>
    <cellStyle name="SAPBEXresDataEmph 12" xfId="53553"/>
    <cellStyle name="SAPBEXresDataEmph 12 2" xfId="53554"/>
    <cellStyle name="SAPBEXresDataEmph 12 2 2" xfId="53555"/>
    <cellStyle name="SAPBEXresDataEmph 12 2 2 2" xfId="53556"/>
    <cellStyle name="SAPBEXresDataEmph 12 2 2 2 2" xfId="53557"/>
    <cellStyle name="SAPBEXresDataEmph 12 2 2 3" xfId="53558"/>
    <cellStyle name="SAPBEXresDataEmph 12 2 3" xfId="53559"/>
    <cellStyle name="SAPBEXresDataEmph 12 2 3 2" xfId="53560"/>
    <cellStyle name="SAPBEXresDataEmph 12 2 3 2 2" xfId="53561"/>
    <cellStyle name="SAPBEXresDataEmph 12 2 3 3" xfId="53562"/>
    <cellStyle name="SAPBEXresDataEmph 12 2 4" xfId="53563"/>
    <cellStyle name="SAPBEXresDataEmph 12 2 4 2" xfId="53564"/>
    <cellStyle name="SAPBEXresDataEmph 12 2 5" xfId="53565"/>
    <cellStyle name="SAPBEXresDataEmph 12 2 5 2" xfId="53566"/>
    <cellStyle name="SAPBEXresDataEmph 12 2 6" xfId="53567"/>
    <cellStyle name="SAPBEXresDataEmph 12 3" xfId="53568"/>
    <cellStyle name="SAPBEXresDataEmph 12 3 2" xfId="53569"/>
    <cellStyle name="SAPBEXresDataEmph 12 3 2 2" xfId="53570"/>
    <cellStyle name="SAPBEXresDataEmph 12 3 2 2 2" xfId="53571"/>
    <cellStyle name="SAPBEXresDataEmph 12 3 2 3" xfId="53572"/>
    <cellStyle name="SAPBEXresDataEmph 12 3 3" xfId="53573"/>
    <cellStyle name="SAPBEXresDataEmph 12 3 3 2" xfId="53574"/>
    <cellStyle name="SAPBEXresDataEmph 12 3 3 2 2" xfId="53575"/>
    <cellStyle name="SAPBEXresDataEmph 12 3 3 3" xfId="53576"/>
    <cellStyle name="SAPBEXresDataEmph 12 3 4" xfId="53577"/>
    <cellStyle name="SAPBEXresDataEmph 12 3 4 2" xfId="53578"/>
    <cellStyle name="SAPBEXresDataEmph 12 3 5" xfId="53579"/>
    <cellStyle name="SAPBEXresDataEmph 12 3 5 2" xfId="53580"/>
    <cellStyle name="SAPBEXresDataEmph 12 3 6" xfId="53581"/>
    <cellStyle name="SAPBEXresDataEmph 12 4" xfId="53582"/>
    <cellStyle name="SAPBEXresDataEmph 12 4 2" xfId="53583"/>
    <cellStyle name="SAPBEXresDataEmph 12 4 2 2" xfId="53584"/>
    <cellStyle name="SAPBEXresDataEmph 12 4 3" xfId="53585"/>
    <cellStyle name="SAPBEXresDataEmph 12 5" xfId="53586"/>
    <cellStyle name="SAPBEXresDataEmph 12 5 2" xfId="53587"/>
    <cellStyle name="SAPBEXresDataEmph 12 5 2 2" xfId="53588"/>
    <cellStyle name="SAPBEXresDataEmph 12 5 3" xfId="53589"/>
    <cellStyle name="SAPBEXresDataEmph 12 6" xfId="53590"/>
    <cellStyle name="SAPBEXresDataEmph 12 6 2" xfId="53591"/>
    <cellStyle name="SAPBEXresDataEmph 12 7" xfId="53592"/>
    <cellStyle name="SAPBEXresDataEmph 12 7 2" xfId="53593"/>
    <cellStyle name="SAPBEXresDataEmph 12 8" xfId="53594"/>
    <cellStyle name="SAPBEXresDataEmph 12_Other Benefits Allocation %" xfId="53595"/>
    <cellStyle name="SAPBEXresDataEmph 13" xfId="53596"/>
    <cellStyle name="SAPBEXresDataEmph 13 2" xfId="53597"/>
    <cellStyle name="SAPBEXresDataEmph 13 2 2" xfId="53598"/>
    <cellStyle name="SAPBEXresDataEmph 13 2 2 2" xfId="53599"/>
    <cellStyle name="SAPBEXresDataEmph 13 2 3" xfId="53600"/>
    <cellStyle name="SAPBEXresDataEmph 13 3" xfId="53601"/>
    <cellStyle name="SAPBEXresDataEmph 13 3 2" xfId="53602"/>
    <cellStyle name="SAPBEXresDataEmph 13 3 2 2" xfId="53603"/>
    <cellStyle name="SAPBEXresDataEmph 13 3 3" xfId="53604"/>
    <cellStyle name="SAPBEXresDataEmph 13 4" xfId="53605"/>
    <cellStyle name="SAPBEXresDataEmph 13 4 2" xfId="53606"/>
    <cellStyle name="SAPBEXresDataEmph 13 5" xfId="53607"/>
    <cellStyle name="SAPBEXresDataEmph 13 5 2" xfId="53608"/>
    <cellStyle name="SAPBEXresDataEmph 13 6" xfId="53609"/>
    <cellStyle name="SAPBEXresDataEmph 14" xfId="53610"/>
    <cellStyle name="SAPBEXresDataEmph 14 2" xfId="53611"/>
    <cellStyle name="SAPBEXresDataEmph 14 2 2" xfId="53612"/>
    <cellStyle name="SAPBEXresDataEmph 14 2 2 2" xfId="53613"/>
    <cellStyle name="SAPBEXresDataEmph 14 2 3" xfId="53614"/>
    <cellStyle name="SAPBEXresDataEmph 14 3" xfId="53615"/>
    <cellStyle name="SAPBEXresDataEmph 14 3 2" xfId="53616"/>
    <cellStyle name="SAPBEXresDataEmph 14 3 2 2" xfId="53617"/>
    <cellStyle name="SAPBEXresDataEmph 14 3 3" xfId="53618"/>
    <cellStyle name="SAPBEXresDataEmph 14 4" xfId="53619"/>
    <cellStyle name="SAPBEXresDataEmph 14 4 2" xfId="53620"/>
    <cellStyle name="SAPBEXresDataEmph 14 5" xfId="53621"/>
    <cellStyle name="SAPBEXresDataEmph 14 5 2" xfId="53622"/>
    <cellStyle name="SAPBEXresDataEmph 14 6" xfId="53623"/>
    <cellStyle name="SAPBEXresDataEmph 15" xfId="53624"/>
    <cellStyle name="SAPBEXresDataEmph 15 2" xfId="53625"/>
    <cellStyle name="SAPBEXresDataEmph 15 2 2" xfId="53626"/>
    <cellStyle name="SAPBEXresDataEmph 15 2 2 2" xfId="53627"/>
    <cellStyle name="SAPBEXresDataEmph 15 2 3" xfId="53628"/>
    <cellStyle name="SAPBEXresDataEmph 15 3" xfId="53629"/>
    <cellStyle name="SAPBEXresDataEmph 15 3 2" xfId="53630"/>
    <cellStyle name="SAPBEXresDataEmph 15 3 2 2" xfId="53631"/>
    <cellStyle name="SAPBEXresDataEmph 15 3 3" xfId="53632"/>
    <cellStyle name="SAPBEXresDataEmph 15 4" xfId="53633"/>
    <cellStyle name="SAPBEXresDataEmph 15 4 2" xfId="53634"/>
    <cellStyle name="SAPBEXresDataEmph 15 5" xfId="53635"/>
    <cellStyle name="SAPBEXresDataEmph 15 5 2" xfId="53636"/>
    <cellStyle name="SAPBEXresDataEmph 15 6" xfId="53637"/>
    <cellStyle name="SAPBEXresDataEmph 16" xfId="53638"/>
    <cellStyle name="SAPBEXresDataEmph 16 2" xfId="53639"/>
    <cellStyle name="SAPBEXresDataEmph 16 2 2" xfId="53640"/>
    <cellStyle name="SAPBEXresDataEmph 16 3" xfId="53641"/>
    <cellStyle name="SAPBEXresDataEmph 17" xfId="53642"/>
    <cellStyle name="SAPBEXresDataEmph 17 2" xfId="53643"/>
    <cellStyle name="SAPBEXresDataEmph 17 2 2" xfId="53644"/>
    <cellStyle name="SAPBEXresDataEmph 17 3" xfId="53645"/>
    <cellStyle name="SAPBEXresDataEmph 18" xfId="53646"/>
    <cellStyle name="SAPBEXresDataEmph 18 2" xfId="53647"/>
    <cellStyle name="SAPBEXresDataEmph 18 2 2" xfId="53648"/>
    <cellStyle name="SAPBEXresDataEmph 18 3" xfId="53649"/>
    <cellStyle name="SAPBEXresDataEmph 19" xfId="53650"/>
    <cellStyle name="SAPBEXresDataEmph 19 2" xfId="53651"/>
    <cellStyle name="SAPBEXresDataEmph 19 2 2" xfId="53652"/>
    <cellStyle name="SAPBEXresDataEmph 19 3" xfId="53653"/>
    <cellStyle name="SAPBEXresDataEmph 2" xfId="53654"/>
    <cellStyle name="SAPBEXresDataEmph 2 10" xfId="53655"/>
    <cellStyle name="SAPBEXresDataEmph 2 10 2" xfId="53656"/>
    <cellStyle name="SAPBEXresDataEmph 2 10 2 2" xfId="53657"/>
    <cellStyle name="SAPBEXresDataEmph 2 10 3" xfId="53658"/>
    <cellStyle name="SAPBEXresDataEmph 2 11" xfId="53659"/>
    <cellStyle name="SAPBEXresDataEmph 2 11 2" xfId="53660"/>
    <cellStyle name="SAPBEXresDataEmph 2 11 2 2" xfId="53661"/>
    <cellStyle name="SAPBEXresDataEmph 2 11 3" xfId="53662"/>
    <cellStyle name="SAPBEXresDataEmph 2 12" xfId="53663"/>
    <cellStyle name="SAPBEXresDataEmph 2 12 2" xfId="53664"/>
    <cellStyle name="SAPBEXresDataEmph 2 12 2 2" xfId="53665"/>
    <cellStyle name="SAPBEXresDataEmph 2 12 3" xfId="53666"/>
    <cellStyle name="SAPBEXresDataEmph 2 13" xfId="53667"/>
    <cellStyle name="SAPBEXresDataEmph 2 13 2" xfId="53668"/>
    <cellStyle name="SAPBEXresDataEmph 2 13 3" xfId="53669"/>
    <cellStyle name="SAPBEXresDataEmph 2 14" xfId="53670"/>
    <cellStyle name="SAPBEXresDataEmph 2 14 2" xfId="53671"/>
    <cellStyle name="SAPBEXresDataEmph 2 14 3" xfId="53672"/>
    <cellStyle name="SAPBEXresDataEmph 2 15" xfId="53673"/>
    <cellStyle name="SAPBEXresDataEmph 2 16" xfId="53674"/>
    <cellStyle name="SAPBEXresDataEmph 2 17" xfId="63512"/>
    <cellStyle name="SAPBEXresDataEmph 2 2" xfId="53675"/>
    <cellStyle name="SAPBEXresDataEmph 2 2 10" xfId="53676"/>
    <cellStyle name="SAPBEXresDataEmph 2 2 10 2" xfId="53677"/>
    <cellStyle name="SAPBEXresDataEmph 2 2 10 2 2" xfId="53678"/>
    <cellStyle name="SAPBEXresDataEmph 2 2 10 3" xfId="53679"/>
    <cellStyle name="SAPBEXresDataEmph 2 2 11" xfId="53680"/>
    <cellStyle name="SAPBEXresDataEmph 2 2 11 2" xfId="53681"/>
    <cellStyle name="SAPBEXresDataEmph 2 2 11 2 2" xfId="53682"/>
    <cellStyle name="SAPBEXresDataEmph 2 2 11 3" xfId="53683"/>
    <cellStyle name="SAPBEXresDataEmph 2 2 12" xfId="53684"/>
    <cellStyle name="SAPBEXresDataEmph 2 2 13" xfId="63513"/>
    <cellStyle name="SAPBEXresDataEmph 2 2 2" xfId="53685"/>
    <cellStyle name="SAPBEXresDataEmph 2 2 2 2" xfId="53686"/>
    <cellStyle name="SAPBEXresDataEmph 2 2 2 2 2" xfId="53687"/>
    <cellStyle name="SAPBEXresDataEmph 2 2 2 2 2 2" xfId="53688"/>
    <cellStyle name="SAPBEXresDataEmph 2 2 2 2 2 2 2" xfId="53689"/>
    <cellStyle name="SAPBEXresDataEmph 2 2 2 2 2 3" xfId="53690"/>
    <cellStyle name="SAPBEXresDataEmph 2 2 2 2 3" xfId="53691"/>
    <cellStyle name="SAPBEXresDataEmph 2 2 2 2 3 2" xfId="53692"/>
    <cellStyle name="SAPBEXresDataEmph 2 2 2 2 3 2 2" xfId="53693"/>
    <cellStyle name="SAPBEXresDataEmph 2 2 2 2 3 3" xfId="53694"/>
    <cellStyle name="SAPBEXresDataEmph 2 2 2 2 4" xfId="53695"/>
    <cellStyle name="SAPBEXresDataEmph 2 2 2 2 4 2" xfId="53696"/>
    <cellStyle name="SAPBEXresDataEmph 2 2 2 2 5" xfId="53697"/>
    <cellStyle name="SAPBEXresDataEmph 2 2 2 2 5 2" xfId="53698"/>
    <cellStyle name="SAPBEXresDataEmph 2 2 2 2 6" xfId="53699"/>
    <cellStyle name="SAPBEXresDataEmph 2 2 2 3" xfId="53700"/>
    <cellStyle name="SAPBEXresDataEmph 2 2 2 3 2" xfId="53701"/>
    <cellStyle name="SAPBEXresDataEmph 2 2 2 3 2 2" xfId="53702"/>
    <cellStyle name="SAPBEXresDataEmph 2 2 2 3 2 2 2" xfId="53703"/>
    <cellStyle name="SAPBEXresDataEmph 2 2 2 3 2 3" xfId="53704"/>
    <cellStyle name="SAPBEXresDataEmph 2 2 2 3 3" xfId="53705"/>
    <cellStyle name="SAPBEXresDataEmph 2 2 2 3 3 2" xfId="53706"/>
    <cellStyle name="SAPBEXresDataEmph 2 2 2 3 3 2 2" xfId="53707"/>
    <cellStyle name="SAPBEXresDataEmph 2 2 2 3 3 3" xfId="53708"/>
    <cellStyle name="SAPBEXresDataEmph 2 2 2 3 4" xfId="53709"/>
    <cellStyle name="SAPBEXresDataEmph 2 2 2 3 4 2" xfId="53710"/>
    <cellStyle name="SAPBEXresDataEmph 2 2 2 3 5" xfId="53711"/>
    <cellStyle name="SAPBEXresDataEmph 2 2 2 3 5 2" xfId="53712"/>
    <cellStyle name="SAPBEXresDataEmph 2 2 2 3 6" xfId="53713"/>
    <cellStyle name="SAPBEXresDataEmph 2 2 2 4" xfId="53714"/>
    <cellStyle name="SAPBEXresDataEmph 2 2 2 4 2" xfId="53715"/>
    <cellStyle name="SAPBEXresDataEmph 2 2 2 4 2 2" xfId="53716"/>
    <cellStyle name="SAPBEXresDataEmph 2 2 2 4 2 2 2" xfId="53717"/>
    <cellStyle name="SAPBEXresDataEmph 2 2 2 4 2 3" xfId="53718"/>
    <cellStyle name="SAPBEXresDataEmph 2 2 2 4 3" xfId="53719"/>
    <cellStyle name="SAPBEXresDataEmph 2 2 2 4 3 2" xfId="53720"/>
    <cellStyle name="SAPBEXresDataEmph 2 2 2 4 3 2 2" xfId="53721"/>
    <cellStyle name="SAPBEXresDataEmph 2 2 2 4 3 3" xfId="53722"/>
    <cellStyle name="SAPBEXresDataEmph 2 2 2 4 4" xfId="53723"/>
    <cellStyle name="SAPBEXresDataEmph 2 2 2 4 4 2" xfId="53724"/>
    <cellStyle name="SAPBEXresDataEmph 2 2 2 4 5" xfId="53725"/>
    <cellStyle name="SAPBEXresDataEmph 2 2 2 4 5 2" xfId="53726"/>
    <cellStyle name="SAPBEXresDataEmph 2 2 2 4 6" xfId="53727"/>
    <cellStyle name="SAPBEXresDataEmph 2 2 2 5" xfId="53728"/>
    <cellStyle name="SAPBEXresDataEmph 2 2 2 5 2" xfId="53729"/>
    <cellStyle name="SAPBEXresDataEmph 2 2 2 5 2 2" xfId="53730"/>
    <cellStyle name="SAPBEXresDataEmph 2 2 2 5 2 3" xfId="53731"/>
    <cellStyle name="SAPBEXresDataEmph 2 2 2 5 3" xfId="53732"/>
    <cellStyle name="SAPBEXresDataEmph 2 2 2 5 4" xfId="53733"/>
    <cellStyle name="SAPBEXresDataEmph 2 2 2 6" xfId="53734"/>
    <cellStyle name="SAPBEXresDataEmph 2 2 2 6 2" xfId="53735"/>
    <cellStyle name="SAPBEXresDataEmph 2 2 2 6 2 2" xfId="53736"/>
    <cellStyle name="SAPBEXresDataEmph 2 2 2 6 2 3" xfId="53737"/>
    <cellStyle name="SAPBEXresDataEmph 2 2 2 6 3" xfId="53738"/>
    <cellStyle name="SAPBEXresDataEmph 2 2 2 6 4" xfId="53739"/>
    <cellStyle name="SAPBEXresDataEmph 2 2 2 7" xfId="53740"/>
    <cellStyle name="SAPBEXresDataEmph 2 2 2 7 2" xfId="53741"/>
    <cellStyle name="SAPBEXresDataEmph 2 2 2 7 3" xfId="53742"/>
    <cellStyle name="SAPBEXresDataEmph 2 2 2 8" xfId="53743"/>
    <cellStyle name="SAPBEXresDataEmph 2 2 2 9" xfId="53744"/>
    <cellStyle name="SAPBEXresDataEmph 2 2 2_Other Benefits Allocation %" xfId="53745"/>
    <cellStyle name="SAPBEXresDataEmph 2 2 3" xfId="53746"/>
    <cellStyle name="SAPBEXresDataEmph 2 2 3 2" xfId="53747"/>
    <cellStyle name="SAPBEXresDataEmph 2 2 3 2 2" xfId="53748"/>
    <cellStyle name="SAPBEXresDataEmph 2 2 3 2 2 2" xfId="53749"/>
    <cellStyle name="SAPBEXresDataEmph 2 2 3 2 2 2 2" xfId="53750"/>
    <cellStyle name="SAPBEXresDataEmph 2 2 3 2 2 3" xfId="53751"/>
    <cellStyle name="SAPBEXresDataEmph 2 2 3 2 3" xfId="53752"/>
    <cellStyle name="SAPBEXresDataEmph 2 2 3 2 3 2" xfId="53753"/>
    <cellStyle name="SAPBEXresDataEmph 2 2 3 2 3 2 2" xfId="53754"/>
    <cellStyle name="SAPBEXresDataEmph 2 2 3 2 3 3" xfId="53755"/>
    <cellStyle name="SAPBEXresDataEmph 2 2 3 2 4" xfId="53756"/>
    <cellStyle name="SAPBEXresDataEmph 2 2 3 2 4 2" xfId="53757"/>
    <cellStyle name="SAPBEXresDataEmph 2 2 3 2 5" xfId="53758"/>
    <cellStyle name="SAPBEXresDataEmph 2 2 3 2 5 2" xfId="53759"/>
    <cellStyle name="SAPBEXresDataEmph 2 2 3 2 6" xfId="53760"/>
    <cellStyle name="SAPBEXresDataEmph 2 2 3 3" xfId="53761"/>
    <cellStyle name="SAPBEXresDataEmph 2 2 3 3 2" xfId="53762"/>
    <cellStyle name="SAPBEXresDataEmph 2 2 3 3 2 2" xfId="53763"/>
    <cellStyle name="SAPBEXresDataEmph 2 2 3 3 2 2 2" xfId="53764"/>
    <cellStyle name="SAPBEXresDataEmph 2 2 3 3 2 3" xfId="53765"/>
    <cellStyle name="SAPBEXresDataEmph 2 2 3 3 3" xfId="53766"/>
    <cellStyle name="SAPBEXresDataEmph 2 2 3 3 3 2" xfId="53767"/>
    <cellStyle name="SAPBEXresDataEmph 2 2 3 3 3 2 2" xfId="53768"/>
    <cellStyle name="SAPBEXresDataEmph 2 2 3 3 3 3" xfId="53769"/>
    <cellStyle name="SAPBEXresDataEmph 2 2 3 3 4" xfId="53770"/>
    <cellStyle name="SAPBEXresDataEmph 2 2 3 3 4 2" xfId="53771"/>
    <cellStyle name="SAPBEXresDataEmph 2 2 3 3 5" xfId="53772"/>
    <cellStyle name="SAPBEXresDataEmph 2 2 3 3 5 2" xfId="53773"/>
    <cellStyle name="SAPBEXresDataEmph 2 2 3 3 6" xfId="53774"/>
    <cellStyle name="SAPBEXresDataEmph 2 2 3 4" xfId="53775"/>
    <cellStyle name="SAPBEXresDataEmph 2 2 3 4 2" xfId="53776"/>
    <cellStyle name="SAPBEXresDataEmph 2 2 3 4 2 2" xfId="53777"/>
    <cellStyle name="SAPBEXresDataEmph 2 2 3 4 2 3" xfId="53778"/>
    <cellStyle name="SAPBEXresDataEmph 2 2 3 4 3" xfId="53779"/>
    <cellStyle name="SAPBEXresDataEmph 2 2 3 4 4" xfId="53780"/>
    <cellStyle name="SAPBEXresDataEmph 2 2 3 5" xfId="53781"/>
    <cellStyle name="SAPBEXresDataEmph 2 2 3 5 2" xfId="53782"/>
    <cellStyle name="SAPBEXresDataEmph 2 2 3 5 2 2" xfId="53783"/>
    <cellStyle name="SAPBEXresDataEmph 2 2 3 5 2 3" xfId="53784"/>
    <cellStyle name="SAPBEXresDataEmph 2 2 3 5 3" xfId="53785"/>
    <cellStyle name="SAPBEXresDataEmph 2 2 3 5 4" xfId="53786"/>
    <cellStyle name="SAPBEXresDataEmph 2 2 3 6" xfId="53787"/>
    <cellStyle name="SAPBEXresDataEmph 2 2 3 6 2" xfId="53788"/>
    <cellStyle name="SAPBEXresDataEmph 2 2 3 6 2 2" xfId="53789"/>
    <cellStyle name="SAPBEXresDataEmph 2 2 3 6 2 3" xfId="53790"/>
    <cellStyle name="SAPBEXresDataEmph 2 2 3 6 3" xfId="53791"/>
    <cellStyle name="SAPBEXresDataEmph 2 2 3 6 4" xfId="53792"/>
    <cellStyle name="SAPBEXresDataEmph 2 2 3 7" xfId="53793"/>
    <cellStyle name="SAPBEXresDataEmph 2 2 3 7 2" xfId="53794"/>
    <cellStyle name="SAPBEXresDataEmph 2 2 3 7 3" xfId="53795"/>
    <cellStyle name="SAPBEXresDataEmph 2 2 3 8" xfId="53796"/>
    <cellStyle name="SAPBEXresDataEmph 2 2 3 9" xfId="53797"/>
    <cellStyle name="SAPBEXresDataEmph 2 2 3_Other Benefits Allocation %" xfId="53798"/>
    <cellStyle name="SAPBEXresDataEmph 2 2 4" xfId="53799"/>
    <cellStyle name="SAPBEXresDataEmph 2 2 4 2" xfId="53800"/>
    <cellStyle name="SAPBEXresDataEmph 2 2 4 2 2" xfId="53801"/>
    <cellStyle name="SAPBEXresDataEmph 2 2 4 2 2 2" xfId="53802"/>
    <cellStyle name="SAPBEXresDataEmph 2 2 4 2 2 3" xfId="53803"/>
    <cellStyle name="SAPBEXresDataEmph 2 2 4 2 3" xfId="53804"/>
    <cellStyle name="SAPBEXresDataEmph 2 2 4 2 4" xfId="53805"/>
    <cellStyle name="SAPBEXresDataEmph 2 2 4 3" xfId="53806"/>
    <cellStyle name="SAPBEXresDataEmph 2 2 4 3 2" xfId="53807"/>
    <cellStyle name="SAPBEXresDataEmph 2 2 4 3 2 2" xfId="53808"/>
    <cellStyle name="SAPBEXresDataEmph 2 2 4 3 2 3" xfId="53809"/>
    <cellStyle name="SAPBEXresDataEmph 2 2 4 3 3" xfId="53810"/>
    <cellStyle name="SAPBEXresDataEmph 2 2 4 3 4" xfId="53811"/>
    <cellStyle name="SAPBEXresDataEmph 2 2 4 4" xfId="53812"/>
    <cellStyle name="SAPBEXresDataEmph 2 2 4 4 2" xfId="53813"/>
    <cellStyle name="SAPBEXresDataEmph 2 2 4 4 2 2" xfId="53814"/>
    <cellStyle name="SAPBEXresDataEmph 2 2 4 4 2 3" xfId="53815"/>
    <cellStyle name="SAPBEXresDataEmph 2 2 4 4 3" xfId="53816"/>
    <cellStyle name="SAPBEXresDataEmph 2 2 4 4 4" xfId="53817"/>
    <cellStyle name="SAPBEXresDataEmph 2 2 4 5" xfId="53818"/>
    <cellStyle name="SAPBEXresDataEmph 2 2 4 5 2" xfId="53819"/>
    <cellStyle name="SAPBEXresDataEmph 2 2 4 5 2 2" xfId="53820"/>
    <cellStyle name="SAPBEXresDataEmph 2 2 4 5 2 3" xfId="53821"/>
    <cellStyle name="SAPBEXresDataEmph 2 2 4 5 3" xfId="53822"/>
    <cellStyle name="SAPBEXresDataEmph 2 2 4 5 4" xfId="53823"/>
    <cellStyle name="SAPBEXresDataEmph 2 2 4 6" xfId="53824"/>
    <cellStyle name="SAPBEXresDataEmph 2 2 4 6 2" xfId="53825"/>
    <cellStyle name="SAPBEXresDataEmph 2 2 4 6 2 2" xfId="53826"/>
    <cellStyle name="SAPBEXresDataEmph 2 2 4 6 2 3" xfId="53827"/>
    <cellStyle name="SAPBEXresDataEmph 2 2 4 6 3" xfId="53828"/>
    <cellStyle name="SAPBEXresDataEmph 2 2 4 6 4" xfId="53829"/>
    <cellStyle name="SAPBEXresDataEmph 2 2 4 7" xfId="53830"/>
    <cellStyle name="SAPBEXresDataEmph 2 2 4 7 2" xfId="53831"/>
    <cellStyle name="SAPBEXresDataEmph 2 2 4 7 3" xfId="53832"/>
    <cellStyle name="SAPBEXresDataEmph 2 2 4 8" xfId="53833"/>
    <cellStyle name="SAPBEXresDataEmph 2 2 4 9" xfId="53834"/>
    <cellStyle name="SAPBEXresDataEmph 2 2 5" xfId="53835"/>
    <cellStyle name="SAPBEXresDataEmph 2 2 5 2" xfId="53836"/>
    <cellStyle name="SAPBEXresDataEmph 2 2 5 2 2" xfId="53837"/>
    <cellStyle name="SAPBEXresDataEmph 2 2 5 2 3" xfId="53838"/>
    <cellStyle name="SAPBEXresDataEmph 2 2 5 3" xfId="53839"/>
    <cellStyle name="SAPBEXresDataEmph 2 2 5 4" xfId="53840"/>
    <cellStyle name="SAPBEXresDataEmph 2 2 6" xfId="53841"/>
    <cellStyle name="SAPBEXresDataEmph 2 2 6 2" xfId="53842"/>
    <cellStyle name="SAPBEXresDataEmph 2 2 6 2 2" xfId="53843"/>
    <cellStyle name="SAPBEXresDataEmph 2 2 6 2 3" xfId="53844"/>
    <cellStyle name="SAPBEXresDataEmph 2 2 6 3" xfId="53845"/>
    <cellStyle name="SAPBEXresDataEmph 2 2 6 4" xfId="53846"/>
    <cellStyle name="SAPBEXresDataEmph 2 2 7" xfId="53847"/>
    <cellStyle name="SAPBEXresDataEmph 2 2 7 2" xfId="53848"/>
    <cellStyle name="SAPBEXresDataEmph 2 2 7 2 2" xfId="53849"/>
    <cellStyle name="SAPBEXresDataEmph 2 2 7 2 3" xfId="53850"/>
    <cellStyle name="SAPBEXresDataEmph 2 2 7 3" xfId="53851"/>
    <cellStyle name="SAPBEXresDataEmph 2 2 7 4" xfId="53852"/>
    <cellStyle name="SAPBEXresDataEmph 2 2 8" xfId="53853"/>
    <cellStyle name="SAPBEXresDataEmph 2 2 8 2" xfId="53854"/>
    <cellStyle name="SAPBEXresDataEmph 2 2 8 2 2" xfId="53855"/>
    <cellStyle name="SAPBEXresDataEmph 2 2 8 2 3" xfId="53856"/>
    <cellStyle name="SAPBEXresDataEmph 2 2 8 3" xfId="53857"/>
    <cellStyle name="SAPBEXresDataEmph 2 2 8 4" xfId="53858"/>
    <cellStyle name="SAPBEXresDataEmph 2 2 9" xfId="53859"/>
    <cellStyle name="SAPBEXresDataEmph 2 2 9 2" xfId="53860"/>
    <cellStyle name="SAPBEXresDataEmph 2 2 9 2 2" xfId="53861"/>
    <cellStyle name="SAPBEXresDataEmph 2 2 9 2 3" xfId="53862"/>
    <cellStyle name="SAPBEXresDataEmph 2 2 9 3" xfId="53863"/>
    <cellStyle name="SAPBEXresDataEmph 2 2 9 4" xfId="53864"/>
    <cellStyle name="SAPBEXresDataEmph 2 2_401K Summary" xfId="53865"/>
    <cellStyle name="SAPBEXresDataEmph 2 3" xfId="53866"/>
    <cellStyle name="SAPBEXresDataEmph 2 3 10" xfId="53867"/>
    <cellStyle name="SAPBEXresDataEmph 2 3 10 2" xfId="53868"/>
    <cellStyle name="SAPBEXresDataEmph 2 3 10 2 2" xfId="53869"/>
    <cellStyle name="SAPBEXresDataEmph 2 3 10 3" xfId="53870"/>
    <cellStyle name="SAPBEXresDataEmph 2 3 11" xfId="53871"/>
    <cellStyle name="SAPBEXresDataEmph 2 3 11 2" xfId="53872"/>
    <cellStyle name="SAPBEXresDataEmph 2 3 11 2 2" xfId="53873"/>
    <cellStyle name="SAPBEXresDataEmph 2 3 11 3" xfId="53874"/>
    <cellStyle name="SAPBEXresDataEmph 2 3 12" xfId="53875"/>
    <cellStyle name="SAPBEXresDataEmph 2 3 2" xfId="53876"/>
    <cellStyle name="SAPBEXresDataEmph 2 3 2 2" xfId="53877"/>
    <cellStyle name="SAPBEXresDataEmph 2 3 2 2 2" xfId="53878"/>
    <cellStyle name="SAPBEXresDataEmph 2 3 2 2 2 2" xfId="53879"/>
    <cellStyle name="SAPBEXresDataEmph 2 3 2 2 2 2 2" xfId="53880"/>
    <cellStyle name="SAPBEXresDataEmph 2 3 2 2 2 3" xfId="53881"/>
    <cellStyle name="SAPBEXresDataEmph 2 3 2 2 3" xfId="53882"/>
    <cellStyle name="SAPBEXresDataEmph 2 3 2 2 3 2" xfId="53883"/>
    <cellStyle name="SAPBEXresDataEmph 2 3 2 2 3 2 2" xfId="53884"/>
    <cellStyle name="SAPBEXresDataEmph 2 3 2 2 3 3" xfId="53885"/>
    <cellStyle name="SAPBEXresDataEmph 2 3 2 2 4" xfId="53886"/>
    <cellStyle name="SAPBEXresDataEmph 2 3 2 2 4 2" xfId="53887"/>
    <cellStyle name="SAPBEXresDataEmph 2 3 2 2 5" xfId="53888"/>
    <cellStyle name="SAPBEXresDataEmph 2 3 2 2 5 2" xfId="53889"/>
    <cellStyle name="SAPBEXresDataEmph 2 3 2 2 6" xfId="53890"/>
    <cellStyle name="SAPBEXresDataEmph 2 3 2 3" xfId="53891"/>
    <cellStyle name="SAPBEXresDataEmph 2 3 2 3 2" xfId="53892"/>
    <cellStyle name="SAPBEXresDataEmph 2 3 2 3 2 2" xfId="53893"/>
    <cellStyle name="SAPBEXresDataEmph 2 3 2 3 2 2 2" xfId="53894"/>
    <cellStyle name="SAPBEXresDataEmph 2 3 2 3 2 3" xfId="53895"/>
    <cellStyle name="SAPBEXresDataEmph 2 3 2 3 3" xfId="53896"/>
    <cellStyle name="SAPBEXresDataEmph 2 3 2 3 3 2" xfId="53897"/>
    <cellStyle name="SAPBEXresDataEmph 2 3 2 3 3 2 2" xfId="53898"/>
    <cellStyle name="SAPBEXresDataEmph 2 3 2 3 3 3" xfId="53899"/>
    <cellStyle name="SAPBEXresDataEmph 2 3 2 3 4" xfId="53900"/>
    <cellStyle name="SAPBEXresDataEmph 2 3 2 3 4 2" xfId="53901"/>
    <cellStyle name="SAPBEXresDataEmph 2 3 2 3 5" xfId="53902"/>
    <cellStyle name="SAPBEXresDataEmph 2 3 2 3 5 2" xfId="53903"/>
    <cellStyle name="SAPBEXresDataEmph 2 3 2 3 6" xfId="53904"/>
    <cellStyle name="SAPBEXresDataEmph 2 3 2 4" xfId="53905"/>
    <cellStyle name="SAPBEXresDataEmph 2 3 2 4 2" xfId="53906"/>
    <cellStyle name="SAPBEXresDataEmph 2 3 2 4 2 2" xfId="53907"/>
    <cellStyle name="SAPBEXresDataEmph 2 3 2 4 2 2 2" xfId="53908"/>
    <cellStyle name="SAPBEXresDataEmph 2 3 2 4 2 3" xfId="53909"/>
    <cellStyle name="SAPBEXresDataEmph 2 3 2 4 3" xfId="53910"/>
    <cellStyle name="SAPBEXresDataEmph 2 3 2 4 3 2" xfId="53911"/>
    <cellStyle name="SAPBEXresDataEmph 2 3 2 4 3 2 2" xfId="53912"/>
    <cellStyle name="SAPBEXresDataEmph 2 3 2 4 3 3" xfId="53913"/>
    <cellStyle name="SAPBEXresDataEmph 2 3 2 4 4" xfId="53914"/>
    <cellStyle name="SAPBEXresDataEmph 2 3 2 4 4 2" xfId="53915"/>
    <cellStyle name="SAPBEXresDataEmph 2 3 2 4 5" xfId="53916"/>
    <cellStyle name="SAPBEXresDataEmph 2 3 2 4 5 2" xfId="53917"/>
    <cellStyle name="SAPBEXresDataEmph 2 3 2 4 6" xfId="53918"/>
    <cellStyle name="SAPBEXresDataEmph 2 3 2 5" xfId="53919"/>
    <cellStyle name="SAPBEXresDataEmph 2 3 2 5 2" xfId="53920"/>
    <cellStyle name="SAPBEXresDataEmph 2 3 2 5 2 2" xfId="53921"/>
    <cellStyle name="SAPBEXresDataEmph 2 3 2 5 3" xfId="53922"/>
    <cellStyle name="SAPBEXresDataEmph 2 3 2 6" xfId="53923"/>
    <cellStyle name="SAPBEXresDataEmph 2 3 2_Other Benefits Allocation %" xfId="53924"/>
    <cellStyle name="SAPBEXresDataEmph 2 3 3" xfId="53925"/>
    <cellStyle name="SAPBEXresDataEmph 2 3 3 2" xfId="53926"/>
    <cellStyle name="SAPBEXresDataEmph 2 3 3 2 2" xfId="53927"/>
    <cellStyle name="SAPBEXresDataEmph 2 3 3 2 2 2" xfId="53928"/>
    <cellStyle name="SAPBEXresDataEmph 2 3 3 2 2 2 2" xfId="53929"/>
    <cellStyle name="SAPBEXresDataEmph 2 3 3 2 2 3" xfId="53930"/>
    <cellStyle name="SAPBEXresDataEmph 2 3 3 2 3" xfId="53931"/>
    <cellStyle name="SAPBEXresDataEmph 2 3 3 2 3 2" xfId="53932"/>
    <cellStyle name="SAPBEXresDataEmph 2 3 3 2 3 2 2" xfId="53933"/>
    <cellStyle name="SAPBEXresDataEmph 2 3 3 2 3 3" xfId="53934"/>
    <cellStyle name="SAPBEXresDataEmph 2 3 3 2 4" xfId="53935"/>
    <cellStyle name="SAPBEXresDataEmph 2 3 3 2 4 2" xfId="53936"/>
    <cellStyle name="SAPBEXresDataEmph 2 3 3 2 5" xfId="53937"/>
    <cellStyle name="SAPBEXresDataEmph 2 3 3 2 5 2" xfId="53938"/>
    <cellStyle name="SAPBEXresDataEmph 2 3 3 2 6" xfId="53939"/>
    <cellStyle name="SAPBEXresDataEmph 2 3 3 3" xfId="53940"/>
    <cellStyle name="SAPBEXresDataEmph 2 3 3 3 2" xfId="53941"/>
    <cellStyle name="SAPBEXresDataEmph 2 3 3 3 2 2" xfId="53942"/>
    <cellStyle name="SAPBEXresDataEmph 2 3 3 3 2 2 2" xfId="53943"/>
    <cellStyle name="SAPBEXresDataEmph 2 3 3 3 2 3" xfId="53944"/>
    <cellStyle name="SAPBEXresDataEmph 2 3 3 3 3" xfId="53945"/>
    <cellStyle name="SAPBEXresDataEmph 2 3 3 3 3 2" xfId="53946"/>
    <cellStyle name="SAPBEXresDataEmph 2 3 3 3 3 2 2" xfId="53947"/>
    <cellStyle name="SAPBEXresDataEmph 2 3 3 3 3 3" xfId="53948"/>
    <cellStyle name="SAPBEXresDataEmph 2 3 3 3 4" xfId="53949"/>
    <cellStyle name="SAPBEXresDataEmph 2 3 3 3 4 2" xfId="53950"/>
    <cellStyle name="SAPBEXresDataEmph 2 3 3 3 5" xfId="53951"/>
    <cellStyle name="SAPBEXresDataEmph 2 3 3 3 5 2" xfId="53952"/>
    <cellStyle name="SAPBEXresDataEmph 2 3 3 3 6" xfId="53953"/>
    <cellStyle name="SAPBEXresDataEmph 2 3 3 4" xfId="53954"/>
    <cellStyle name="SAPBEXresDataEmph 2 3 3 4 2" xfId="53955"/>
    <cellStyle name="SAPBEXresDataEmph 2 3 3 4 2 2" xfId="53956"/>
    <cellStyle name="SAPBEXresDataEmph 2 3 3 4 3" xfId="53957"/>
    <cellStyle name="SAPBEXresDataEmph 2 3 3 5" xfId="53958"/>
    <cellStyle name="SAPBEXresDataEmph 2 3 3 5 2" xfId="53959"/>
    <cellStyle name="SAPBEXresDataEmph 2 3 3 5 2 2" xfId="53960"/>
    <cellStyle name="SAPBEXresDataEmph 2 3 3 5 3" xfId="53961"/>
    <cellStyle name="SAPBEXresDataEmph 2 3 3 6" xfId="53962"/>
    <cellStyle name="SAPBEXresDataEmph 2 3 3 6 2" xfId="53963"/>
    <cellStyle name="SAPBEXresDataEmph 2 3 3 7" xfId="53964"/>
    <cellStyle name="SAPBEXresDataEmph 2 3 3 7 2" xfId="53965"/>
    <cellStyle name="SAPBEXresDataEmph 2 3 3 8" xfId="53966"/>
    <cellStyle name="SAPBEXresDataEmph 2 3 3_Other Benefits Allocation %" xfId="53967"/>
    <cellStyle name="SAPBEXresDataEmph 2 3 4" xfId="53968"/>
    <cellStyle name="SAPBEXresDataEmph 2 3 4 2" xfId="53969"/>
    <cellStyle name="SAPBEXresDataEmph 2 3 4 2 2" xfId="53970"/>
    <cellStyle name="SAPBEXresDataEmph 2 3 4 2 3" xfId="53971"/>
    <cellStyle name="SAPBEXresDataEmph 2 3 4 3" xfId="53972"/>
    <cellStyle name="SAPBEXresDataEmph 2 3 4 4" xfId="53973"/>
    <cellStyle name="SAPBEXresDataEmph 2 3 5" xfId="53974"/>
    <cellStyle name="SAPBEXresDataEmph 2 3 5 2" xfId="53975"/>
    <cellStyle name="SAPBEXresDataEmph 2 3 5 2 2" xfId="53976"/>
    <cellStyle name="SAPBEXresDataEmph 2 3 5 2 3" xfId="53977"/>
    <cellStyle name="SAPBEXresDataEmph 2 3 5 3" xfId="53978"/>
    <cellStyle name="SAPBEXresDataEmph 2 3 5 4" xfId="53979"/>
    <cellStyle name="SAPBEXresDataEmph 2 3 6" xfId="53980"/>
    <cellStyle name="SAPBEXresDataEmph 2 3 6 2" xfId="53981"/>
    <cellStyle name="SAPBEXresDataEmph 2 3 6 2 2" xfId="53982"/>
    <cellStyle name="SAPBEXresDataEmph 2 3 6 2 3" xfId="53983"/>
    <cellStyle name="SAPBEXresDataEmph 2 3 6 3" xfId="53984"/>
    <cellStyle name="SAPBEXresDataEmph 2 3 6 4" xfId="53985"/>
    <cellStyle name="SAPBEXresDataEmph 2 3 7" xfId="53986"/>
    <cellStyle name="SAPBEXresDataEmph 2 3 7 2" xfId="53987"/>
    <cellStyle name="SAPBEXresDataEmph 2 3 7 2 2" xfId="53988"/>
    <cellStyle name="SAPBEXresDataEmph 2 3 7 3" xfId="53989"/>
    <cellStyle name="SAPBEXresDataEmph 2 3 8" xfId="53990"/>
    <cellStyle name="SAPBEXresDataEmph 2 3 8 2" xfId="53991"/>
    <cellStyle name="SAPBEXresDataEmph 2 3 8 2 2" xfId="53992"/>
    <cellStyle name="SAPBEXresDataEmph 2 3 8 3" xfId="53993"/>
    <cellStyle name="SAPBEXresDataEmph 2 3 9" xfId="53994"/>
    <cellStyle name="SAPBEXresDataEmph 2 3 9 2" xfId="53995"/>
    <cellStyle name="SAPBEXresDataEmph 2 3 9 2 2" xfId="53996"/>
    <cellStyle name="SAPBEXresDataEmph 2 3 9 3" xfId="53997"/>
    <cellStyle name="SAPBEXresDataEmph 2 3_401K Summary" xfId="53998"/>
    <cellStyle name="SAPBEXresDataEmph 2 4" xfId="53999"/>
    <cellStyle name="SAPBEXresDataEmph 2 4 2" xfId="54000"/>
    <cellStyle name="SAPBEXresDataEmph 2 4 2 2" xfId="54001"/>
    <cellStyle name="SAPBEXresDataEmph 2 4 2 2 2" xfId="54002"/>
    <cellStyle name="SAPBEXresDataEmph 2 4 2 2 2 2" xfId="54003"/>
    <cellStyle name="SAPBEXresDataEmph 2 4 2 2 3" xfId="54004"/>
    <cellStyle name="SAPBEXresDataEmph 2 4 2 3" xfId="54005"/>
    <cellStyle name="SAPBEXresDataEmph 2 4 2 3 2" xfId="54006"/>
    <cellStyle name="SAPBEXresDataEmph 2 4 2 3 2 2" xfId="54007"/>
    <cellStyle name="SAPBEXresDataEmph 2 4 2 3 3" xfId="54008"/>
    <cellStyle name="SAPBEXresDataEmph 2 4 2 4" xfId="54009"/>
    <cellStyle name="SAPBEXresDataEmph 2 4 2 4 2" xfId="54010"/>
    <cellStyle name="SAPBEXresDataEmph 2 4 2 5" xfId="54011"/>
    <cellStyle name="SAPBEXresDataEmph 2 4 2 5 2" xfId="54012"/>
    <cellStyle name="SAPBEXresDataEmph 2 4 2 6" xfId="54013"/>
    <cellStyle name="SAPBEXresDataEmph 2 4 3" xfId="54014"/>
    <cellStyle name="SAPBEXresDataEmph 2 4 3 2" xfId="54015"/>
    <cellStyle name="SAPBEXresDataEmph 2 4 3 2 2" xfId="54016"/>
    <cellStyle name="SAPBEXresDataEmph 2 4 3 2 2 2" xfId="54017"/>
    <cellStyle name="SAPBEXresDataEmph 2 4 3 2 3" xfId="54018"/>
    <cellStyle name="SAPBEXresDataEmph 2 4 3 3" xfId="54019"/>
    <cellStyle name="SAPBEXresDataEmph 2 4 3 3 2" xfId="54020"/>
    <cellStyle name="SAPBEXresDataEmph 2 4 3 3 2 2" xfId="54021"/>
    <cellStyle name="SAPBEXresDataEmph 2 4 3 3 3" xfId="54022"/>
    <cellStyle name="SAPBEXresDataEmph 2 4 3 4" xfId="54023"/>
    <cellStyle name="SAPBEXresDataEmph 2 4 3 4 2" xfId="54024"/>
    <cellStyle name="SAPBEXresDataEmph 2 4 3 5" xfId="54025"/>
    <cellStyle name="SAPBEXresDataEmph 2 4 3 5 2" xfId="54026"/>
    <cellStyle name="SAPBEXresDataEmph 2 4 3 6" xfId="54027"/>
    <cellStyle name="SAPBEXresDataEmph 2 4 4" xfId="54028"/>
    <cellStyle name="SAPBEXresDataEmph 2 4 4 2" xfId="54029"/>
    <cellStyle name="SAPBEXresDataEmph 2 4 4 2 2" xfId="54030"/>
    <cellStyle name="SAPBEXresDataEmph 2 4 4 2 2 2" xfId="54031"/>
    <cellStyle name="SAPBEXresDataEmph 2 4 4 2 3" xfId="54032"/>
    <cellStyle name="SAPBEXresDataEmph 2 4 4 3" xfId="54033"/>
    <cellStyle name="SAPBEXresDataEmph 2 4 4 3 2" xfId="54034"/>
    <cellStyle name="SAPBEXresDataEmph 2 4 4 3 2 2" xfId="54035"/>
    <cellStyle name="SAPBEXresDataEmph 2 4 4 3 3" xfId="54036"/>
    <cellStyle name="SAPBEXresDataEmph 2 4 4 4" xfId="54037"/>
    <cellStyle name="SAPBEXresDataEmph 2 4 4 4 2" xfId="54038"/>
    <cellStyle name="SAPBEXresDataEmph 2 4 4 5" xfId="54039"/>
    <cellStyle name="SAPBEXresDataEmph 2 4 4 5 2" xfId="54040"/>
    <cellStyle name="SAPBEXresDataEmph 2 4 4 6" xfId="54041"/>
    <cellStyle name="SAPBEXresDataEmph 2 4 5" xfId="54042"/>
    <cellStyle name="SAPBEXresDataEmph 2 4 5 2" xfId="54043"/>
    <cellStyle name="SAPBEXresDataEmph 2 4 5 2 2" xfId="54044"/>
    <cellStyle name="SAPBEXresDataEmph 2 4 5 2 3" xfId="54045"/>
    <cellStyle name="SAPBEXresDataEmph 2 4 5 3" xfId="54046"/>
    <cellStyle name="SAPBEXresDataEmph 2 4 5 4" xfId="54047"/>
    <cellStyle name="SAPBEXresDataEmph 2 4 6" xfId="54048"/>
    <cellStyle name="SAPBEXresDataEmph 2 4 6 2" xfId="54049"/>
    <cellStyle name="SAPBEXresDataEmph 2 4 6 2 2" xfId="54050"/>
    <cellStyle name="SAPBEXresDataEmph 2 4 6 2 3" xfId="54051"/>
    <cellStyle name="SAPBEXresDataEmph 2 4 6 3" xfId="54052"/>
    <cellStyle name="SAPBEXresDataEmph 2 4 6 4" xfId="54053"/>
    <cellStyle name="SAPBEXresDataEmph 2 4 7" xfId="54054"/>
    <cellStyle name="SAPBEXresDataEmph 2 4 7 2" xfId="54055"/>
    <cellStyle name="SAPBEXresDataEmph 2 4 7 3" xfId="54056"/>
    <cellStyle name="SAPBEXresDataEmph 2 4 8" xfId="54057"/>
    <cellStyle name="SAPBEXresDataEmph 2 4 9" xfId="54058"/>
    <cellStyle name="SAPBEXresDataEmph 2 4_Other Benefits Allocation %" xfId="54059"/>
    <cellStyle name="SAPBEXresDataEmph 2 5" xfId="54060"/>
    <cellStyle name="SAPBEXresDataEmph 2 5 2" xfId="54061"/>
    <cellStyle name="SAPBEXresDataEmph 2 5 2 2" xfId="54062"/>
    <cellStyle name="SAPBEXresDataEmph 2 5 2 2 2" xfId="54063"/>
    <cellStyle name="SAPBEXresDataEmph 2 5 2 2 3" xfId="54064"/>
    <cellStyle name="SAPBEXresDataEmph 2 5 2 3" xfId="54065"/>
    <cellStyle name="SAPBEXresDataEmph 2 5 2 4" xfId="54066"/>
    <cellStyle name="SAPBEXresDataEmph 2 5 3" xfId="54067"/>
    <cellStyle name="SAPBEXresDataEmph 2 5 3 2" xfId="54068"/>
    <cellStyle name="SAPBEXresDataEmph 2 5 3 2 2" xfId="54069"/>
    <cellStyle name="SAPBEXresDataEmph 2 5 3 2 3" xfId="54070"/>
    <cellStyle name="SAPBEXresDataEmph 2 5 3 3" xfId="54071"/>
    <cellStyle name="SAPBEXresDataEmph 2 5 3 4" xfId="54072"/>
    <cellStyle name="SAPBEXresDataEmph 2 5 4" xfId="54073"/>
    <cellStyle name="SAPBEXresDataEmph 2 5 4 2" xfId="54074"/>
    <cellStyle name="SAPBEXresDataEmph 2 5 4 2 2" xfId="54075"/>
    <cellStyle name="SAPBEXresDataEmph 2 5 4 2 3" xfId="54076"/>
    <cellStyle name="SAPBEXresDataEmph 2 5 4 3" xfId="54077"/>
    <cellStyle name="SAPBEXresDataEmph 2 5 4 4" xfId="54078"/>
    <cellStyle name="SAPBEXresDataEmph 2 5 5" xfId="54079"/>
    <cellStyle name="SAPBEXresDataEmph 2 5 5 2" xfId="54080"/>
    <cellStyle name="SAPBEXresDataEmph 2 5 5 2 2" xfId="54081"/>
    <cellStyle name="SAPBEXresDataEmph 2 5 5 2 3" xfId="54082"/>
    <cellStyle name="SAPBEXresDataEmph 2 5 5 3" xfId="54083"/>
    <cellStyle name="SAPBEXresDataEmph 2 5 5 4" xfId="54084"/>
    <cellStyle name="SAPBEXresDataEmph 2 5 6" xfId="54085"/>
    <cellStyle name="SAPBEXresDataEmph 2 5 6 2" xfId="54086"/>
    <cellStyle name="SAPBEXresDataEmph 2 5 6 2 2" xfId="54087"/>
    <cellStyle name="SAPBEXresDataEmph 2 5 6 2 3" xfId="54088"/>
    <cellStyle name="SAPBEXresDataEmph 2 5 6 3" xfId="54089"/>
    <cellStyle name="SAPBEXresDataEmph 2 5 6 4" xfId="54090"/>
    <cellStyle name="SAPBEXresDataEmph 2 5 7" xfId="54091"/>
    <cellStyle name="SAPBEXresDataEmph 2 5 7 2" xfId="54092"/>
    <cellStyle name="SAPBEXresDataEmph 2 5 7 3" xfId="54093"/>
    <cellStyle name="SAPBEXresDataEmph 2 5 8" xfId="54094"/>
    <cellStyle name="SAPBEXresDataEmph 2 5 9" xfId="54095"/>
    <cellStyle name="SAPBEXresDataEmph 2 6" xfId="54096"/>
    <cellStyle name="SAPBEXresDataEmph 2 6 2" xfId="54097"/>
    <cellStyle name="SAPBEXresDataEmph 2 6 2 2" xfId="54098"/>
    <cellStyle name="SAPBEXresDataEmph 2 6 2 3" xfId="54099"/>
    <cellStyle name="SAPBEXresDataEmph 2 6 3" xfId="54100"/>
    <cellStyle name="SAPBEXresDataEmph 2 6 4" xfId="54101"/>
    <cellStyle name="SAPBEXresDataEmph 2 7" xfId="54102"/>
    <cellStyle name="SAPBEXresDataEmph 2 7 2" xfId="54103"/>
    <cellStyle name="SAPBEXresDataEmph 2 7 2 2" xfId="54104"/>
    <cellStyle name="SAPBEXresDataEmph 2 7 2 3" xfId="54105"/>
    <cellStyle name="SAPBEXresDataEmph 2 7 3" xfId="54106"/>
    <cellStyle name="SAPBEXresDataEmph 2 7 4" xfId="54107"/>
    <cellStyle name="SAPBEXresDataEmph 2 8" xfId="54108"/>
    <cellStyle name="SAPBEXresDataEmph 2 8 2" xfId="54109"/>
    <cellStyle name="SAPBEXresDataEmph 2 8 2 2" xfId="54110"/>
    <cellStyle name="SAPBEXresDataEmph 2 8 2 3" xfId="54111"/>
    <cellStyle name="SAPBEXresDataEmph 2 8 3" xfId="54112"/>
    <cellStyle name="SAPBEXresDataEmph 2 8 4" xfId="54113"/>
    <cellStyle name="SAPBEXresDataEmph 2 9" xfId="54114"/>
    <cellStyle name="SAPBEXresDataEmph 2 9 2" xfId="54115"/>
    <cellStyle name="SAPBEXresDataEmph 2 9 2 2" xfId="54116"/>
    <cellStyle name="SAPBEXresDataEmph 2 9 2 2 2" xfId="54117"/>
    <cellStyle name="SAPBEXresDataEmph 2 9 2 2 2 2" xfId="54118"/>
    <cellStyle name="SAPBEXresDataEmph 2 9 2 2 3" xfId="54119"/>
    <cellStyle name="SAPBEXresDataEmph 2 9 2 3" xfId="54120"/>
    <cellStyle name="SAPBEXresDataEmph 2 9 2 3 2" xfId="54121"/>
    <cellStyle name="SAPBEXresDataEmph 2 9 2 3 2 2" xfId="54122"/>
    <cellStyle name="SAPBEXresDataEmph 2 9 2 3 3" xfId="54123"/>
    <cellStyle name="SAPBEXresDataEmph 2 9 2 4" xfId="54124"/>
    <cellStyle name="SAPBEXresDataEmph 2 9 2 4 2" xfId="54125"/>
    <cellStyle name="SAPBEXresDataEmph 2 9 2 5" xfId="54126"/>
    <cellStyle name="SAPBEXresDataEmph 2 9 2 5 2" xfId="54127"/>
    <cellStyle name="SAPBEXresDataEmph 2 9 2 6" xfId="54128"/>
    <cellStyle name="SAPBEXresDataEmph 2 9 3" xfId="54129"/>
    <cellStyle name="SAPBEXresDataEmph 2 9 3 2" xfId="54130"/>
    <cellStyle name="SAPBEXresDataEmph 2 9 3 2 2" xfId="54131"/>
    <cellStyle name="SAPBEXresDataEmph 2 9 3 2 2 2" xfId="54132"/>
    <cellStyle name="SAPBEXresDataEmph 2 9 3 2 3" xfId="54133"/>
    <cellStyle name="SAPBEXresDataEmph 2 9 3 3" xfId="54134"/>
    <cellStyle name="SAPBEXresDataEmph 2 9 3 3 2" xfId="54135"/>
    <cellStyle name="SAPBEXresDataEmph 2 9 3 3 2 2" xfId="54136"/>
    <cellStyle name="SAPBEXresDataEmph 2 9 3 3 3" xfId="54137"/>
    <cellStyle name="SAPBEXresDataEmph 2 9 3 4" xfId="54138"/>
    <cellStyle name="SAPBEXresDataEmph 2 9 3 4 2" xfId="54139"/>
    <cellStyle name="SAPBEXresDataEmph 2 9 3 5" xfId="54140"/>
    <cellStyle name="SAPBEXresDataEmph 2 9 3 5 2" xfId="54141"/>
    <cellStyle name="SAPBEXresDataEmph 2 9 3 6" xfId="54142"/>
    <cellStyle name="SAPBEXresDataEmph 2 9 4" xfId="54143"/>
    <cellStyle name="SAPBEXresDataEmph 2 9 4 2" xfId="54144"/>
    <cellStyle name="SAPBEXresDataEmph 2 9 4 2 2" xfId="54145"/>
    <cellStyle name="SAPBEXresDataEmph 2 9 4 3" xfId="54146"/>
    <cellStyle name="SAPBEXresDataEmph 2 9 5" xfId="54147"/>
    <cellStyle name="SAPBEXresDataEmph 2 9 5 2" xfId="54148"/>
    <cellStyle name="SAPBEXresDataEmph 2 9 5 2 2" xfId="54149"/>
    <cellStyle name="SAPBEXresDataEmph 2 9 5 3" xfId="54150"/>
    <cellStyle name="SAPBEXresDataEmph 2 9 6" xfId="54151"/>
    <cellStyle name="SAPBEXresDataEmph 2 9 6 2" xfId="54152"/>
    <cellStyle name="SAPBEXresDataEmph 2 9 7" xfId="54153"/>
    <cellStyle name="SAPBEXresDataEmph 2 9 7 2" xfId="54154"/>
    <cellStyle name="SAPBEXresDataEmph 2 9 8" xfId="54155"/>
    <cellStyle name="SAPBEXresDataEmph 2 9_Other Benefits Allocation %" xfId="54156"/>
    <cellStyle name="SAPBEXresDataEmph 2_401K Summary" xfId="54157"/>
    <cellStyle name="SAPBEXresDataEmph 20" xfId="54158"/>
    <cellStyle name="SAPBEXresDataEmph 20 2" xfId="54159"/>
    <cellStyle name="SAPBEXresDataEmph 20 2 2" xfId="54160"/>
    <cellStyle name="SAPBEXresDataEmph 20 3" xfId="54161"/>
    <cellStyle name="SAPBEXresDataEmph 21" xfId="54162"/>
    <cellStyle name="SAPBEXresDataEmph 21 2" xfId="54163"/>
    <cellStyle name="SAPBEXresDataEmph 21 2 2" xfId="54164"/>
    <cellStyle name="SAPBEXresDataEmph 21 3" xfId="54165"/>
    <cellStyle name="SAPBEXresDataEmph 22" xfId="54166"/>
    <cellStyle name="SAPBEXresDataEmph 22 2" xfId="54167"/>
    <cellStyle name="SAPBEXresDataEmph 22 2 2" xfId="54168"/>
    <cellStyle name="SAPBEXresDataEmph 22 3" xfId="54169"/>
    <cellStyle name="SAPBEXresDataEmph 23" xfId="54170"/>
    <cellStyle name="SAPBEXresDataEmph 23 2" xfId="54171"/>
    <cellStyle name="SAPBEXresDataEmph 23 2 2" xfId="54172"/>
    <cellStyle name="SAPBEXresDataEmph 23 3" xfId="54173"/>
    <cellStyle name="SAPBEXresDataEmph 24" xfId="54174"/>
    <cellStyle name="SAPBEXresDataEmph 24 2" xfId="54175"/>
    <cellStyle name="SAPBEXresDataEmph 24 2 2" xfId="54176"/>
    <cellStyle name="SAPBEXresDataEmph 24 3" xfId="54177"/>
    <cellStyle name="SAPBEXresDataEmph 25" xfId="54178"/>
    <cellStyle name="SAPBEXresDataEmph 25 2" xfId="54179"/>
    <cellStyle name="SAPBEXresDataEmph 25 2 2" xfId="54180"/>
    <cellStyle name="SAPBEXresDataEmph 25 3" xfId="54181"/>
    <cellStyle name="SAPBEXresDataEmph 26" xfId="54182"/>
    <cellStyle name="SAPBEXresDataEmph 26 2" xfId="54183"/>
    <cellStyle name="SAPBEXresDataEmph 26 2 2" xfId="54184"/>
    <cellStyle name="SAPBEXresDataEmph 26 3" xfId="54185"/>
    <cellStyle name="SAPBEXresDataEmph 27" xfId="54186"/>
    <cellStyle name="SAPBEXresDataEmph 27 2" xfId="54187"/>
    <cellStyle name="SAPBEXresDataEmph 27 2 2" xfId="54188"/>
    <cellStyle name="SAPBEXresDataEmph 27 3" xfId="54189"/>
    <cellStyle name="SAPBEXresDataEmph 28" xfId="54190"/>
    <cellStyle name="SAPBEXresDataEmph 28 2" xfId="54191"/>
    <cellStyle name="SAPBEXresDataEmph 29" xfId="54192"/>
    <cellStyle name="SAPBEXresDataEmph 29 2" xfId="54193"/>
    <cellStyle name="SAPBEXresDataEmph 3" xfId="54194"/>
    <cellStyle name="SAPBEXresDataEmph 3 10" xfId="54195"/>
    <cellStyle name="SAPBEXresDataEmph 3 10 2" xfId="54196"/>
    <cellStyle name="SAPBEXresDataEmph 3 10 2 2" xfId="54197"/>
    <cellStyle name="SAPBEXresDataEmph 3 10 3" xfId="54198"/>
    <cellStyle name="SAPBEXresDataEmph 3 11" xfId="54199"/>
    <cellStyle name="SAPBEXresDataEmph 3 11 2" xfId="54200"/>
    <cellStyle name="SAPBEXresDataEmph 3 11 2 2" xfId="54201"/>
    <cellStyle name="SAPBEXresDataEmph 3 11 3" xfId="54202"/>
    <cellStyle name="SAPBEXresDataEmph 3 12" xfId="54203"/>
    <cellStyle name="SAPBEXresDataEmph 3 12 2" xfId="54204"/>
    <cellStyle name="SAPBEXresDataEmph 3 12 2 2" xfId="54205"/>
    <cellStyle name="SAPBEXresDataEmph 3 12 3" xfId="54206"/>
    <cellStyle name="SAPBEXresDataEmph 3 13" xfId="54207"/>
    <cellStyle name="SAPBEXresDataEmph 3 14" xfId="63514"/>
    <cellStyle name="SAPBEXresDataEmph 3 2" xfId="54208"/>
    <cellStyle name="SAPBEXresDataEmph 3 2 10" xfId="63515"/>
    <cellStyle name="SAPBEXresDataEmph 3 2 2" xfId="54209"/>
    <cellStyle name="SAPBEXresDataEmph 3 2 2 2" xfId="54210"/>
    <cellStyle name="SAPBEXresDataEmph 3 2 2 2 2" xfId="54211"/>
    <cellStyle name="SAPBEXresDataEmph 3 2 2 2 2 2" xfId="54212"/>
    <cellStyle name="SAPBEXresDataEmph 3 2 2 2 2 2 2" xfId="54213"/>
    <cellStyle name="SAPBEXresDataEmph 3 2 2 2 2 3" xfId="54214"/>
    <cellStyle name="SAPBEXresDataEmph 3 2 2 2 3" xfId="54215"/>
    <cellStyle name="SAPBEXresDataEmph 3 2 2 2 3 2" xfId="54216"/>
    <cellStyle name="SAPBEXresDataEmph 3 2 2 2 3 2 2" xfId="54217"/>
    <cellStyle name="SAPBEXresDataEmph 3 2 2 2 3 3" xfId="54218"/>
    <cellStyle name="SAPBEXresDataEmph 3 2 2 2 4" xfId="54219"/>
    <cellStyle name="SAPBEXresDataEmph 3 2 2 2 4 2" xfId="54220"/>
    <cellStyle name="SAPBEXresDataEmph 3 2 2 2 5" xfId="54221"/>
    <cellStyle name="SAPBEXresDataEmph 3 2 2 2 5 2" xfId="54222"/>
    <cellStyle name="SAPBEXresDataEmph 3 2 2 2 6" xfId="54223"/>
    <cellStyle name="SAPBEXresDataEmph 3 2 2 3" xfId="54224"/>
    <cellStyle name="SAPBEXresDataEmph 3 2 2 3 2" xfId="54225"/>
    <cellStyle name="SAPBEXresDataEmph 3 2 2 3 2 2" xfId="54226"/>
    <cellStyle name="SAPBEXresDataEmph 3 2 2 3 2 2 2" xfId="54227"/>
    <cellStyle name="SAPBEXresDataEmph 3 2 2 3 2 3" xfId="54228"/>
    <cellStyle name="SAPBEXresDataEmph 3 2 2 3 3" xfId="54229"/>
    <cellStyle name="SAPBEXresDataEmph 3 2 2 3 3 2" xfId="54230"/>
    <cellStyle name="SAPBEXresDataEmph 3 2 2 3 3 2 2" xfId="54231"/>
    <cellStyle name="SAPBEXresDataEmph 3 2 2 3 3 3" xfId="54232"/>
    <cellStyle name="SAPBEXresDataEmph 3 2 2 3 4" xfId="54233"/>
    <cellStyle name="SAPBEXresDataEmph 3 2 2 3 4 2" xfId="54234"/>
    <cellStyle name="SAPBEXresDataEmph 3 2 2 3 5" xfId="54235"/>
    <cellStyle name="SAPBEXresDataEmph 3 2 2 3 5 2" xfId="54236"/>
    <cellStyle name="SAPBEXresDataEmph 3 2 2 3 6" xfId="54237"/>
    <cellStyle name="SAPBEXresDataEmph 3 2 2 4" xfId="54238"/>
    <cellStyle name="SAPBEXresDataEmph 3 2 2 4 2" xfId="54239"/>
    <cellStyle name="SAPBEXresDataEmph 3 2 2 4 2 2" xfId="54240"/>
    <cellStyle name="SAPBEXresDataEmph 3 2 2 4 2 2 2" xfId="54241"/>
    <cellStyle name="SAPBEXresDataEmph 3 2 2 4 2 3" xfId="54242"/>
    <cellStyle name="SAPBEXresDataEmph 3 2 2 4 3" xfId="54243"/>
    <cellStyle name="SAPBEXresDataEmph 3 2 2 4 3 2" xfId="54244"/>
    <cellStyle name="SAPBEXresDataEmph 3 2 2 4 3 2 2" xfId="54245"/>
    <cellStyle name="SAPBEXresDataEmph 3 2 2 4 3 3" xfId="54246"/>
    <cellStyle name="SAPBEXresDataEmph 3 2 2 4 4" xfId="54247"/>
    <cellStyle name="SAPBEXresDataEmph 3 2 2 4 4 2" xfId="54248"/>
    <cellStyle name="SAPBEXresDataEmph 3 2 2 4 5" xfId="54249"/>
    <cellStyle name="SAPBEXresDataEmph 3 2 2 4 5 2" xfId="54250"/>
    <cellStyle name="SAPBEXresDataEmph 3 2 2 4 6" xfId="54251"/>
    <cellStyle name="SAPBEXresDataEmph 3 2 2 5" xfId="54252"/>
    <cellStyle name="SAPBEXresDataEmph 3 2 2 5 2" xfId="54253"/>
    <cellStyle name="SAPBEXresDataEmph 3 2 2 5 2 2" xfId="54254"/>
    <cellStyle name="SAPBEXresDataEmph 3 2 2 5 3" xfId="54255"/>
    <cellStyle name="SAPBEXresDataEmph 3 2 2 6" xfId="54256"/>
    <cellStyle name="SAPBEXresDataEmph 3 2 2_Other Benefits Allocation %" xfId="54257"/>
    <cellStyle name="SAPBEXresDataEmph 3 2 3" xfId="54258"/>
    <cellStyle name="SAPBEXresDataEmph 3 2 3 2" xfId="54259"/>
    <cellStyle name="SAPBEXresDataEmph 3 2 3 2 2" xfId="54260"/>
    <cellStyle name="SAPBEXresDataEmph 3 2 3 2 2 2" xfId="54261"/>
    <cellStyle name="SAPBEXresDataEmph 3 2 3 2 2 2 2" xfId="54262"/>
    <cellStyle name="SAPBEXresDataEmph 3 2 3 2 2 3" xfId="54263"/>
    <cellStyle name="SAPBEXresDataEmph 3 2 3 2 3" xfId="54264"/>
    <cellStyle name="SAPBEXresDataEmph 3 2 3 2 3 2" xfId="54265"/>
    <cellStyle name="SAPBEXresDataEmph 3 2 3 2 3 2 2" xfId="54266"/>
    <cellStyle name="SAPBEXresDataEmph 3 2 3 2 3 3" xfId="54267"/>
    <cellStyle name="SAPBEXresDataEmph 3 2 3 2 4" xfId="54268"/>
    <cellStyle name="SAPBEXresDataEmph 3 2 3 2 4 2" xfId="54269"/>
    <cellStyle name="SAPBEXresDataEmph 3 2 3 2 5" xfId="54270"/>
    <cellStyle name="SAPBEXresDataEmph 3 2 3 2 5 2" xfId="54271"/>
    <cellStyle name="SAPBEXresDataEmph 3 2 3 2 6" xfId="54272"/>
    <cellStyle name="SAPBEXresDataEmph 3 2 3 3" xfId="54273"/>
    <cellStyle name="SAPBEXresDataEmph 3 2 3 3 2" xfId="54274"/>
    <cellStyle name="SAPBEXresDataEmph 3 2 3 3 2 2" xfId="54275"/>
    <cellStyle name="SAPBEXresDataEmph 3 2 3 3 2 2 2" xfId="54276"/>
    <cellStyle name="SAPBEXresDataEmph 3 2 3 3 2 3" xfId="54277"/>
    <cellStyle name="SAPBEXresDataEmph 3 2 3 3 3" xfId="54278"/>
    <cellStyle name="SAPBEXresDataEmph 3 2 3 3 3 2" xfId="54279"/>
    <cellStyle name="SAPBEXresDataEmph 3 2 3 3 3 2 2" xfId="54280"/>
    <cellStyle name="SAPBEXresDataEmph 3 2 3 3 3 3" xfId="54281"/>
    <cellStyle name="SAPBEXresDataEmph 3 2 3 3 4" xfId="54282"/>
    <cellStyle name="SAPBEXresDataEmph 3 2 3 3 4 2" xfId="54283"/>
    <cellStyle name="SAPBEXresDataEmph 3 2 3 3 5" xfId="54284"/>
    <cellStyle name="SAPBEXresDataEmph 3 2 3 3 5 2" xfId="54285"/>
    <cellStyle name="SAPBEXresDataEmph 3 2 3 3 6" xfId="54286"/>
    <cellStyle name="SAPBEXresDataEmph 3 2 3 4" xfId="54287"/>
    <cellStyle name="SAPBEXresDataEmph 3 2 3 4 2" xfId="54288"/>
    <cellStyle name="SAPBEXresDataEmph 3 2 3 4 2 2" xfId="54289"/>
    <cellStyle name="SAPBEXresDataEmph 3 2 3 4 3" xfId="54290"/>
    <cellStyle name="SAPBEXresDataEmph 3 2 3 5" xfId="54291"/>
    <cellStyle name="SAPBEXresDataEmph 3 2 3 5 2" xfId="54292"/>
    <cellStyle name="SAPBEXresDataEmph 3 2 3 5 2 2" xfId="54293"/>
    <cellStyle name="SAPBEXresDataEmph 3 2 3 5 3" xfId="54294"/>
    <cellStyle name="SAPBEXresDataEmph 3 2 3 6" xfId="54295"/>
    <cellStyle name="SAPBEXresDataEmph 3 2 3 6 2" xfId="54296"/>
    <cellStyle name="SAPBEXresDataEmph 3 2 3 7" xfId="54297"/>
    <cellStyle name="SAPBEXresDataEmph 3 2 3 7 2" xfId="54298"/>
    <cellStyle name="SAPBEXresDataEmph 3 2 3 8" xfId="54299"/>
    <cellStyle name="SAPBEXresDataEmph 3 2 3_Other Benefits Allocation %" xfId="54300"/>
    <cellStyle name="SAPBEXresDataEmph 3 2 4" xfId="54301"/>
    <cellStyle name="SAPBEXresDataEmph 3 2 4 2" xfId="54302"/>
    <cellStyle name="SAPBEXresDataEmph 3 2 4 2 2" xfId="54303"/>
    <cellStyle name="SAPBEXresDataEmph 3 2 4 2 3" xfId="54304"/>
    <cellStyle name="SAPBEXresDataEmph 3 2 4 3" xfId="54305"/>
    <cellStyle name="SAPBEXresDataEmph 3 2 4 4" xfId="54306"/>
    <cellStyle name="SAPBEXresDataEmph 3 2 5" xfId="54307"/>
    <cellStyle name="SAPBEXresDataEmph 3 2 5 2" xfId="54308"/>
    <cellStyle name="SAPBEXresDataEmph 3 2 5 2 2" xfId="54309"/>
    <cellStyle name="SAPBEXresDataEmph 3 2 5 2 3" xfId="54310"/>
    <cellStyle name="SAPBEXresDataEmph 3 2 5 3" xfId="54311"/>
    <cellStyle name="SAPBEXresDataEmph 3 2 5 4" xfId="54312"/>
    <cellStyle name="SAPBEXresDataEmph 3 2 6" xfId="54313"/>
    <cellStyle name="SAPBEXresDataEmph 3 2 6 2" xfId="54314"/>
    <cellStyle name="SAPBEXresDataEmph 3 2 6 2 2" xfId="54315"/>
    <cellStyle name="SAPBEXresDataEmph 3 2 6 2 3" xfId="54316"/>
    <cellStyle name="SAPBEXresDataEmph 3 2 6 3" xfId="54317"/>
    <cellStyle name="SAPBEXresDataEmph 3 2 6 4" xfId="54318"/>
    <cellStyle name="SAPBEXresDataEmph 3 2 7" xfId="54319"/>
    <cellStyle name="SAPBEXresDataEmph 3 2 7 2" xfId="54320"/>
    <cellStyle name="SAPBEXresDataEmph 3 2 7 3" xfId="54321"/>
    <cellStyle name="SAPBEXresDataEmph 3 2 8" xfId="54322"/>
    <cellStyle name="SAPBEXresDataEmph 3 2 9" xfId="54323"/>
    <cellStyle name="SAPBEXresDataEmph 3 2_401K Summary" xfId="54324"/>
    <cellStyle name="SAPBEXresDataEmph 3 3" xfId="54325"/>
    <cellStyle name="SAPBEXresDataEmph 3 3 2" xfId="54326"/>
    <cellStyle name="SAPBEXresDataEmph 3 3 2 2" xfId="54327"/>
    <cellStyle name="SAPBEXresDataEmph 3 3 2 2 2" xfId="54328"/>
    <cellStyle name="SAPBEXresDataEmph 3 3 2 2 2 2" xfId="54329"/>
    <cellStyle name="SAPBEXresDataEmph 3 3 2 2 2 2 2" xfId="54330"/>
    <cellStyle name="SAPBEXresDataEmph 3 3 2 2 2 3" xfId="54331"/>
    <cellStyle name="SAPBEXresDataEmph 3 3 2 2 3" xfId="54332"/>
    <cellStyle name="SAPBEXresDataEmph 3 3 2 2 3 2" xfId="54333"/>
    <cellStyle name="SAPBEXresDataEmph 3 3 2 2 3 2 2" xfId="54334"/>
    <cellStyle name="SAPBEXresDataEmph 3 3 2 2 3 3" xfId="54335"/>
    <cellStyle name="SAPBEXresDataEmph 3 3 2 2 4" xfId="54336"/>
    <cellStyle name="SAPBEXresDataEmph 3 3 2 2 4 2" xfId="54337"/>
    <cellStyle name="SAPBEXresDataEmph 3 3 2 2 5" xfId="54338"/>
    <cellStyle name="SAPBEXresDataEmph 3 3 2 2 5 2" xfId="54339"/>
    <cellStyle name="SAPBEXresDataEmph 3 3 2 2 6" xfId="54340"/>
    <cellStyle name="SAPBEXresDataEmph 3 3 2 3" xfId="54341"/>
    <cellStyle name="SAPBEXresDataEmph 3 3 2 3 2" xfId="54342"/>
    <cellStyle name="SAPBEXresDataEmph 3 3 2 3 2 2" xfId="54343"/>
    <cellStyle name="SAPBEXresDataEmph 3 3 2 3 2 2 2" xfId="54344"/>
    <cellStyle name="SAPBEXresDataEmph 3 3 2 3 2 3" xfId="54345"/>
    <cellStyle name="SAPBEXresDataEmph 3 3 2 3 3" xfId="54346"/>
    <cellStyle name="SAPBEXresDataEmph 3 3 2 3 3 2" xfId="54347"/>
    <cellStyle name="SAPBEXresDataEmph 3 3 2 3 3 2 2" xfId="54348"/>
    <cellStyle name="SAPBEXresDataEmph 3 3 2 3 3 3" xfId="54349"/>
    <cellStyle name="SAPBEXresDataEmph 3 3 2 3 4" xfId="54350"/>
    <cellStyle name="SAPBEXresDataEmph 3 3 2 3 4 2" xfId="54351"/>
    <cellStyle name="SAPBEXresDataEmph 3 3 2 3 5" xfId="54352"/>
    <cellStyle name="SAPBEXresDataEmph 3 3 2 3 5 2" xfId="54353"/>
    <cellStyle name="SAPBEXresDataEmph 3 3 2 3 6" xfId="54354"/>
    <cellStyle name="SAPBEXresDataEmph 3 3 2 4" xfId="54355"/>
    <cellStyle name="SAPBEXresDataEmph 3 3 2 4 2" xfId="54356"/>
    <cellStyle name="SAPBEXresDataEmph 3 3 2 4 2 2" xfId="54357"/>
    <cellStyle name="SAPBEXresDataEmph 3 3 2 4 2 2 2" xfId="54358"/>
    <cellStyle name="SAPBEXresDataEmph 3 3 2 4 2 3" xfId="54359"/>
    <cellStyle name="SAPBEXresDataEmph 3 3 2 4 3" xfId="54360"/>
    <cellStyle name="SAPBEXresDataEmph 3 3 2 4 3 2" xfId="54361"/>
    <cellStyle name="SAPBEXresDataEmph 3 3 2 4 3 2 2" xfId="54362"/>
    <cellStyle name="SAPBEXresDataEmph 3 3 2 4 3 3" xfId="54363"/>
    <cellStyle name="SAPBEXresDataEmph 3 3 2 4 4" xfId="54364"/>
    <cellStyle name="SAPBEXresDataEmph 3 3 2 4 4 2" xfId="54365"/>
    <cellStyle name="SAPBEXresDataEmph 3 3 2 4 5" xfId="54366"/>
    <cellStyle name="SAPBEXresDataEmph 3 3 2 4 5 2" xfId="54367"/>
    <cellStyle name="SAPBEXresDataEmph 3 3 2 4 6" xfId="54368"/>
    <cellStyle name="SAPBEXresDataEmph 3 3 2 5" xfId="54369"/>
    <cellStyle name="SAPBEXresDataEmph 3 3 2 5 2" xfId="54370"/>
    <cellStyle name="SAPBEXresDataEmph 3 3 2 5 2 2" xfId="54371"/>
    <cellStyle name="SAPBEXresDataEmph 3 3 2 5 3" xfId="54372"/>
    <cellStyle name="SAPBEXresDataEmph 3 3 2 6" xfId="54373"/>
    <cellStyle name="SAPBEXresDataEmph 3 3 2_Other Benefits Allocation %" xfId="54374"/>
    <cellStyle name="SAPBEXresDataEmph 3 3 3" xfId="54375"/>
    <cellStyle name="SAPBEXresDataEmph 3 3 3 2" xfId="54376"/>
    <cellStyle name="SAPBEXresDataEmph 3 3 3 2 2" xfId="54377"/>
    <cellStyle name="SAPBEXresDataEmph 3 3 3 2 2 2" xfId="54378"/>
    <cellStyle name="SAPBEXresDataEmph 3 3 3 2 2 2 2" xfId="54379"/>
    <cellStyle name="SAPBEXresDataEmph 3 3 3 2 2 3" xfId="54380"/>
    <cellStyle name="SAPBEXresDataEmph 3 3 3 2 3" xfId="54381"/>
    <cellStyle name="SAPBEXresDataEmph 3 3 3 2 3 2" xfId="54382"/>
    <cellStyle name="SAPBEXresDataEmph 3 3 3 2 3 2 2" xfId="54383"/>
    <cellStyle name="SAPBEXresDataEmph 3 3 3 2 3 3" xfId="54384"/>
    <cellStyle name="SAPBEXresDataEmph 3 3 3 2 4" xfId="54385"/>
    <cellStyle name="SAPBEXresDataEmph 3 3 3 2 4 2" xfId="54386"/>
    <cellStyle name="SAPBEXresDataEmph 3 3 3 2 5" xfId="54387"/>
    <cellStyle name="SAPBEXresDataEmph 3 3 3 2 5 2" xfId="54388"/>
    <cellStyle name="SAPBEXresDataEmph 3 3 3 2 6" xfId="54389"/>
    <cellStyle name="SAPBEXresDataEmph 3 3 3 3" xfId="54390"/>
    <cellStyle name="SAPBEXresDataEmph 3 3 3 3 2" xfId="54391"/>
    <cellStyle name="SAPBEXresDataEmph 3 3 3 3 2 2" xfId="54392"/>
    <cellStyle name="SAPBEXresDataEmph 3 3 3 3 2 2 2" xfId="54393"/>
    <cellStyle name="SAPBEXresDataEmph 3 3 3 3 2 3" xfId="54394"/>
    <cellStyle name="SAPBEXresDataEmph 3 3 3 3 3" xfId="54395"/>
    <cellStyle name="SAPBEXresDataEmph 3 3 3 3 3 2" xfId="54396"/>
    <cellStyle name="SAPBEXresDataEmph 3 3 3 3 3 2 2" xfId="54397"/>
    <cellStyle name="SAPBEXresDataEmph 3 3 3 3 3 3" xfId="54398"/>
    <cellStyle name="SAPBEXresDataEmph 3 3 3 3 4" xfId="54399"/>
    <cellStyle name="SAPBEXresDataEmph 3 3 3 3 4 2" xfId="54400"/>
    <cellStyle name="SAPBEXresDataEmph 3 3 3 3 5" xfId="54401"/>
    <cellStyle name="SAPBEXresDataEmph 3 3 3 3 5 2" xfId="54402"/>
    <cellStyle name="SAPBEXresDataEmph 3 3 3 3 6" xfId="54403"/>
    <cellStyle name="SAPBEXresDataEmph 3 3 3 4" xfId="54404"/>
    <cellStyle name="SAPBEXresDataEmph 3 3 3 4 2" xfId="54405"/>
    <cellStyle name="SAPBEXresDataEmph 3 3 3 4 2 2" xfId="54406"/>
    <cellStyle name="SAPBEXresDataEmph 3 3 3 4 3" xfId="54407"/>
    <cellStyle name="SAPBEXresDataEmph 3 3 3 5" xfId="54408"/>
    <cellStyle name="SAPBEXresDataEmph 3 3 3 5 2" xfId="54409"/>
    <cellStyle name="SAPBEXresDataEmph 3 3 3 5 2 2" xfId="54410"/>
    <cellStyle name="SAPBEXresDataEmph 3 3 3 5 3" xfId="54411"/>
    <cellStyle name="SAPBEXresDataEmph 3 3 3 6" xfId="54412"/>
    <cellStyle name="SAPBEXresDataEmph 3 3 3 6 2" xfId="54413"/>
    <cellStyle name="SAPBEXresDataEmph 3 3 3 7" xfId="54414"/>
    <cellStyle name="SAPBEXresDataEmph 3 3 3 7 2" xfId="54415"/>
    <cellStyle name="SAPBEXresDataEmph 3 3 3 8" xfId="54416"/>
    <cellStyle name="SAPBEXresDataEmph 3 3 3_Other Benefits Allocation %" xfId="54417"/>
    <cellStyle name="SAPBEXresDataEmph 3 3 4" xfId="54418"/>
    <cellStyle name="SAPBEXresDataEmph 3 3 4 2" xfId="54419"/>
    <cellStyle name="SAPBEXresDataEmph 3 3 4 2 2" xfId="54420"/>
    <cellStyle name="SAPBEXresDataEmph 3 3 4 2 3" xfId="54421"/>
    <cellStyle name="SAPBEXresDataEmph 3 3 4 3" xfId="54422"/>
    <cellStyle name="SAPBEXresDataEmph 3 3 4 4" xfId="54423"/>
    <cellStyle name="SAPBEXresDataEmph 3 3 5" xfId="54424"/>
    <cellStyle name="SAPBEXresDataEmph 3 3 5 2" xfId="54425"/>
    <cellStyle name="SAPBEXresDataEmph 3 3 5 2 2" xfId="54426"/>
    <cellStyle name="SAPBEXresDataEmph 3 3 5 2 3" xfId="54427"/>
    <cellStyle name="SAPBEXresDataEmph 3 3 5 3" xfId="54428"/>
    <cellStyle name="SAPBEXresDataEmph 3 3 5 4" xfId="54429"/>
    <cellStyle name="SAPBEXresDataEmph 3 3 6" xfId="54430"/>
    <cellStyle name="SAPBEXresDataEmph 3 3 6 2" xfId="54431"/>
    <cellStyle name="SAPBEXresDataEmph 3 3 6 2 2" xfId="54432"/>
    <cellStyle name="SAPBEXresDataEmph 3 3 6 2 3" xfId="54433"/>
    <cellStyle name="SAPBEXresDataEmph 3 3 6 3" xfId="54434"/>
    <cellStyle name="SAPBEXresDataEmph 3 3 6 4" xfId="54435"/>
    <cellStyle name="SAPBEXresDataEmph 3 3 7" xfId="54436"/>
    <cellStyle name="SAPBEXresDataEmph 3 3 7 2" xfId="54437"/>
    <cellStyle name="SAPBEXresDataEmph 3 3 7 3" xfId="54438"/>
    <cellStyle name="SAPBEXresDataEmph 3 3 8" xfId="54439"/>
    <cellStyle name="SAPBEXresDataEmph 3 3 9" xfId="54440"/>
    <cellStyle name="SAPBEXresDataEmph 3 3_401K Summary" xfId="54441"/>
    <cellStyle name="SAPBEXresDataEmph 3 4" xfId="54442"/>
    <cellStyle name="SAPBEXresDataEmph 3 4 2" xfId="54443"/>
    <cellStyle name="SAPBEXresDataEmph 3 4 2 2" xfId="54444"/>
    <cellStyle name="SAPBEXresDataEmph 3 4 2 2 2" xfId="54445"/>
    <cellStyle name="SAPBEXresDataEmph 3 4 2 2 2 2" xfId="54446"/>
    <cellStyle name="SAPBEXresDataEmph 3 4 2 2 3" xfId="54447"/>
    <cellStyle name="SAPBEXresDataEmph 3 4 2 3" xfId="54448"/>
    <cellStyle name="SAPBEXresDataEmph 3 4 2 3 2" xfId="54449"/>
    <cellStyle name="SAPBEXresDataEmph 3 4 2 3 2 2" xfId="54450"/>
    <cellStyle name="SAPBEXresDataEmph 3 4 2 3 3" xfId="54451"/>
    <cellStyle name="SAPBEXresDataEmph 3 4 2 4" xfId="54452"/>
    <cellStyle name="SAPBEXresDataEmph 3 4 2 4 2" xfId="54453"/>
    <cellStyle name="SAPBEXresDataEmph 3 4 2 5" xfId="54454"/>
    <cellStyle name="SAPBEXresDataEmph 3 4 2 5 2" xfId="54455"/>
    <cellStyle name="SAPBEXresDataEmph 3 4 2 6" xfId="54456"/>
    <cellStyle name="SAPBEXresDataEmph 3 4 3" xfId="54457"/>
    <cellStyle name="SAPBEXresDataEmph 3 4 3 2" xfId="54458"/>
    <cellStyle name="SAPBEXresDataEmph 3 4 3 2 2" xfId="54459"/>
    <cellStyle name="SAPBEXresDataEmph 3 4 3 2 2 2" xfId="54460"/>
    <cellStyle name="SAPBEXresDataEmph 3 4 3 2 3" xfId="54461"/>
    <cellStyle name="SAPBEXresDataEmph 3 4 3 3" xfId="54462"/>
    <cellStyle name="SAPBEXresDataEmph 3 4 3 3 2" xfId="54463"/>
    <cellStyle name="SAPBEXresDataEmph 3 4 3 3 2 2" xfId="54464"/>
    <cellStyle name="SAPBEXresDataEmph 3 4 3 3 3" xfId="54465"/>
    <cellStyle name="SAPBEXresDataEmph 3 4 3 4" xfId="54466"/>
    <cellStyle name="SAPBEXresDataEmph 3 4 3 4 2" xfId="54467"/>
    <cellStyle name="SAPBEXresDataEmph 3 4 3 5" xfId="54468"/>
    <cellStyle name="SAPBEXresDataEmph 3 4 3 5 2" xfId="54469"/>
    <cellStyle name="SAPBEXresDataEmph 3 4 3 6" xfId="54470"/>
    <cellStyle name="SAPBEXresDataEmph 3 4 4" xfId="54471"/>
    <cellStyle name="SAPBEXresDataEmph 3 4 4 2" xfId="54472"/>
    <cellStyle name="SAPBEXresDataEmph 3 4 4 2 2" xfId="54473"/>
    <cellStyle name="SAPBEXresDataEmph 3 4 4 2 2 2" xfId="54474"/>
    <cellStyle name="SAPBEXresDataEmph 3 4 4 2 3" xfId="54475"/>
    <cellStyle name="SAPBEXresDataEmph 3 4 4 3" xfId="54476"/>
    <cellStyle name="SAPBEXresDataEmph 3 4 4 3 2" xfId="54477"/>
    <cellStyle name="SAPBEXresDataEmph 3 4 4 3 2 2" xfId="54478"/>
    <cellStyle name="SAPBEXresDataEmph 3 4 4 3 3" xfId="54479"/>
    <cellStyle name="SAPBEXresDataEmph 3 4 4 4" xfId="54480"/>
    <cellStyle name="SAPBEXresDataEmph 3 4 4 4 2" xfId="54481"/>
    <cellStyle name="SAPBEXresDataEmph 3 4 4 5" xfId="54482"/>
    <cellStyle name="SAPBEXresDataEmph 3 4 4 5 2" xfId="54483"/>
    <cellStyle name="SAPBEXresDataEmph 3 4 4 6" xfId="54484"/>
    <cellStyle name="SAPBEXresDataEmph 3 4 5" xfId="54485"/>
    <cellStyle name="SAPBEXresDataEmph 3 4 5 2" xfId="54486"/>
    <cellStyle name="SAPBEXresDataEmph 3 4 5 2 2" xfId="54487"/>
    <cellStyle name="SAPBEXresDataEmph 3 4 5 2 3" xfId="54488"/>
    <cellStyle name="SAPBEXresDataEmph 3 4 5 3" xfId="54489"/>
    <cellStyle name="SAPBEXresDataEmph 3 4 5 4" xfId="54490"/>
    <cellStyle name="SAPBEXresDataEmph 3 4 6" xfId="54491"/>
    <cellStyle name="SAPBEXresDataEmph 3 4 6 2" xfId="54492"/>
    <cellStyle name="SAPBEXresDataEmph 3 4 6 2 2" xfId="54493"/>
    <cellStyle name="SAPBEXresDataEmph 3 4 6 2 3" xfId="54494"/>
    <cellStyle name="SAPBEXresDataEmph 3 4 6 3" xfId="54495"/>
    <cellStyle name="SAPBEXresDataEmph 3 4 6 4" xfId="54496"/>
    <cellStyle name="SAPBEXresDataEmph 3 4 7" xfId="54497"/>
    <cellStyle name="SAPBEXresDataEmph 3 4 7 2" xfId="54498"/>
    <cellStyle name="SAPBEXresDataEmph 3 4 7 3" xfId="54499"/>
    <cellStyle name="SAPBEXresDataEmph 3 4 8" xfId="54500"/>
    <cellStyle name="SAPBEXresDataEmph 3 4 9" xfId="54501"/>
    <cellStyle name="SAPBEXresDataEmph 3 4_Other Benefits Allocation %" xfId="54502"/>
    <cellStyle name="SAPBEXresDataEmph 3 5" xfId="54503"/>
    <cellStyle name="SAPBEXresDataEmph 3 5 2" xfId="54504"/>
    <cellStyle name="SAPBEXresDataEmph 3 5 2 2" xfId="54505"/>
    <cellStyle name="SAPBEXresDataEmph 3 5 2 3" xfId="54506"/>
    <cellStyle name="SAPBEXresDataEmph 3 5 3" xfId="54507"/>
    <cellStyle name="SAPBEXresDataEmph 3 5 4" xfId="54508"/>
    <cellStyle name="SAPBEXresDataEmph 3 6" xfId="54509"/>
    <cellStyle name="SAPBEXresDataEmph 3 6 2" xfId="54510"/>
    <cellStyle name="SAPBEXresDataEmph 3 6 2 2" xfId="54511"/>
    <cellStyle name="SAPBEXresDataEmph 3 6 2 3" xfId="54512"/>
    <cellStyle name="SAPBEXresDataEmph 3 6 3" xfId="54513"/>
    <cellStyle name="SAPBEXresDataEmph 3 6 4" xfId="54514"/>
    <cellStyle name="SAPBEXresDataEmph 3 7" xfId="54515"/>
    <cellStyle name="SAPBEXresDataEmph 3 7 2" xfId="54516"/>
    <cellStyle name="SAPBEXresDataEmph 3 7 2 2" xfId="54517"/>
    <cellStyle name="SAPBEXresDataEmph 3 7 2 3" xfId="54518"/>
    <cellStyle name="SAPBEXresDataEmph 3 7 3" xfId="54519"/>
    <cellStyle name="SAPBEXresDataEmph 3 7 4" xfId="54520"/>
    <cellStyle name="SAPBEXresDataEmph 3 8" xfId="54521"/>
    <cellStyle name="SAPBEXresDataEmph 3 8 2" xfId="54522"/>
    <cellStyle name="SAPBEXresDataEmph 3 8 2 2" xfId="54523"/>
    <cellStyle name="SAPBEXresDataEmph 3 8 2 3" xfId="54524"/>
    <cellStyle name="SAPBEXresDataEmph 3 8 3" xfId="54525"/>
    <cellStyle name="SAPBEXresDataEmph 3 8 4" xfId="54526"/>
    <cellStyle name="SAPBEXresDataEmph 3 9" xfId="54527"/>
    <cellStyle name="SAPBEXresDataEmph 3 9 2" xfId="54528"/>
    <cellStyle name="SAPBEXresDataEmph 3 9 2 2" xfId="54529"/>
    <cellStyle name="SAPBEXresDataEmph 3 9 2 2 2" xfId="54530"/>
    <cellStyle name="SAPBEXresDataEmph 3 9 2 2 2 2" xfId="54531"/>
    <cellStyle name="SAPBEXresDataEmph 3 9 2 2 3" xfId="54532"/>
    <cellStyle name="SAPBEXresDataEmph 3 9 2 3" xfId="54533"/>
    <cellStyle name="SAPBEXresDataEmph 3 9 2 3 2" xfId="54534"/>
    <cellStyle name="SAPBEXresDataEmph 3 9 2 3 2 2" xfId="54535"/>
    <cellStyle name="SAPBEXresDataEmph 3 9 2 3 3" xfId="54536"/>
    <cellStyle name="SAPBEXresDataEmph 3 9 2 4" xfId="54537"/>
    <cellStyle name="SAPBEXresDataEmph 3 9 2 4 2" xfId="54538"/>
    <cellStyle name="SAPBEXresDataEmph 3 9 2 5" xfId="54539"/>
    <cellStyle name="SAPBEXresDataEmph 3 9 2 5 2" xfId="54540"/>
    <cellStyle name="SAPBEXresDataEmph 3 9 2 6" xfId="54541"/>
    <cellStyle name="SAPBEXresDataEmph 3 9 3" xfId="54542"/>
    <cellStyle name="SAPBEXresDataEmph 3 9 3 2" xfId="54543"/>
    <cellStyle name="SAPBEXresDataEmph 3 9 3 2 2" xfId="54544"/>
    <cellStyle name="SAPBEXresDataEmph 3 9 3 2 2 2" xfId="54545"/>
    <cellStyle name="SAPBEXresDataEmph 3 9 3 2 3" xfId="54546"/>
    <cellStyle name="SAPBEXresDataEmph 3 9 3 3" xfId="54547"/>
    <cellStyle name="SAPBEXresDataEmph 3 9 3 3 2" xfId="54548"/>
    <cellStyle name="SAPBEXresDataEmph 3 9 3 3 2 2" xfId="54549"/>
    <cellStyle name="SAPBEXresDataEmph 3 9 3 3 3" xfId="54550"/>
    <cellStyle name="SAPBEXresDataEmph 3 9 3 4" xfId="54551"/>
    <cellStyle name="SAPBEXresDataEmph 3 9 3 4 2" xfId="54552"/>
    <cellStyle name="SAPBEXresDataEmph 3 9 3 5" xfId="54553"/>
    <cellStyle name="SAPBEXresDataEmph 3 9 3 5 2" xfId="54554"/>
    <cellStyle name="SAPBEXresDataEmph 3 9 3 6" xfId="54555"/>
    <cellStyle name="SAPBEXresDataEmph 3 9 4" xfId="54556"/>
    <cellStyle name="SAPBEXresDataEmph 3 9 4 2" xfId="54557"/>
    <cellStyle name="SAPBEXresDataEmph 3 9 4 2 2" xfId="54558"/>
    <cellStyle name="SAPBEXresDataEmph 3 9 4 3" xfId="54559"/>
    <cellStyle name="SAPBEXresDataEmph 3 9 5" xfId="54560"/>
    <cellStyle name="SAPBEXresDataEmph 3 9 5 2" xfId="54561"/>
    <cellStyle name="SAPBEXresDataEmph 3 9 5 2 2" xfId="54562"/>
    <cellStyle name="SAPBEXresDataEmph 3 9 5 3" xfId="54563"/>
    <cellStyle name="SAPBEXresDataEmph 3 9 6" xfId="54564"/>
    <cellStyle name="SAPBEXresDataEmph 3 9 6 2" xfId="54565"/>
    <cellStyle name="SAPBEXresDataEmph 3 9 7" xfId="54566"/>
    <cellStyle name="SAPBEXresDataEmph 3 9 7 2" xfId="54567"/>
    <cellStyle name="SAPBEXresDataEmph 3 9 8" xfId="54568"/>
    <cellStyle name="SAPBEXresDataEmph 3 9_Other Benefits Allocation %" xfId="54569"/>
    <cellStyle name="SAPBEXresDataEmph 3_401K Summary" xfId="54570"/>
    <cellStyle name="SAPBEXresDataEmph 30" xfId="54571"/>
    <cellStyle name="SAPBEXresDataEmph 30 2" xfId="54572"/>
    <cellStyle name="SAPBEXresDataEmph 31" xfId="54573"/>
    <cellStyle name="SAPBEXresDataEmph 31 2" xfId="54574"/>
    <cellStyle name="SAPBEXresDataEmph 32" xfId="54575"/>
    <cellStyle name="SAPBEXresDataEmph 32 2" xfId="54576"/>
    <cellStyle name="SAPBEXresDataEmph 33" xfId="54577"/>
    <cellStyle name="SAPBEXresDataEmph 33 2" xfId="54578"/>
    <cellStyle name="SAPBEXresDataEmph 34" xfId="54579"/>
    <cellStyle name="SAPBEXresDataEmph 34 2" xfId="54580"/>
    <cellStyle name="SAPBEXresDataEmph 35" xfId="54581"/>
    <cellStyle name="SAPBEXresDataEmph 36" xfId="54582"/>
    <cellStyle name="SAPBEXresDataEmph 37" xfId="54583"/>
    <cellStyle name="SAPBEXresDataEmph 38" xfId="54584"/>
    <cellStyle name="SAPBEXresDataEmph 39" xfId="54585"/>
    <cellStyle name="SAPBEXresDataEmph 4" xfId="54586"/>
    <cellStyle name="SAPBEXresDataEmph 4 10" xfId="54587"/>
    <cellStyle name="SAPBEXresDataEmph 4 10 2" xfId="54588"/>
    <cellStyle name="SAPBEXresDataEmph 4 10 2 2" xfId="54589"/>
    <cellStyle name="SAPBEXresDataEmph 4 10 3" xfId="54590"/>
    <cellStyle name="SAPBEXresDataEmph 4 11" xfId="54591"/>
    <cellStyle name="SAPBEXresDataEmph 4 11 2" xfId="54592"/>
    <cellStyle name="SAPBEXresDataEmph 4 11 2 2" xfId="54593"/>
    <cellStyle name="SAPBEXresDataEmph 4 11 3" xfId="54594"/>
    <cellStyle name="SAPBEXresDataEmph 4 12" xfId="54595"/>
    <cellStyle name="SAPBEXresDataEmph 4 12 2" xfId="54596"/>
    <cellStyle name="SAPBEXresDataEmph 4 13" xfId="54597"/>
    <cellStyle name="SAPBEXresDataEmph 4 14" xfId="63516"/>
    <cellStyle name="SAPBEXresDataEmph 4 2" xfId="54598"/>
    <cellStyle name="SAPBEXresDataEmph 4 2 2" xfId="54599"/>
    <cellStyle name="SAPBEXresDataEmph 4 2 2 2" xfId="54600"/>
    <cellStyle name="SAPBEXresDataEmph 4 2 2 3" xfId="54601"/>
    <cellStyle name="SAPBEXresDataEmph 4 2 3" xfId="54602"/>
    <cellStyle name="SAPBEXresDataEmph 4 2 4" xfId="54603"/>
    <cellStyle name="SAPBEXresDataEmph 4 2 5" xfId="63517"/>
    <cellStyle name="SAPBEXresDataEmph 4 2_Other Benefits Allocation %" xfId="54604"/>
    <cellStyle name="SAPBEXresDataEmph 4 3" xfId="54605"/>
    <cellStyle name="SAPBEXresDataEmph 4 3 2" xfId="54606"/>
    <cellStyle name="SAPBEXresDataEmph 4 3 2 2" xfId="54607"/>
    <cellStyle name="SAPBEXresDataEmph 4 3 2 2 2" xfId="54608"/>
    <cellStyle name="SAPBEXresDataEmph 4 3 2 2 2 2" xfId="54609"/>
    <cellStyle name="SAPBEXresDataEmph 4 3 2 2 3" xfId="54610"/>
    <cellStyle name="SAPBEXresDataEmph 4 3 2 3" xfId="54611"/>
    <cellStyle name="SAPBEXresDataEmph 4 3 2 3 2" xfId="54612"/>
    <cellStyle name="SAPBEXresDataEmph 4 3 2 3 2 2" xfId="54613"/>
    <cellStyle name="SAPBEXresDataEmph 4 3 2 3 3" xfId="54614"/>
    <cellStyle name="SAPBEXresDataEmph 4 3 2 4" xfId="54615"/>
    <cellStyle name="SAPBEXresDataEmph 4 3 2 4 2" xfId="54616"/>
    <cellStyle name="SAPBEXresDataEmph 4 3 2 5" xfId="54617"/>
    <cellStyle name="SAPBEXresDataEmph 4 3 2 5 2" xfId="54618"/>
    <cellStyle name="SAPBEXresDataEmph 4 3 2 6" xfId="54619"/>
    <cellStyle name="SAPBEXresDataEmph 4 3 3" xfId="54620"/>
    <cellStyle name="SAPBEXresDataEmph 4 3 3 2" xfId="54621"/>
    <cellStyle name="SAPBEXresDataEmph 4 3 3 2 2" xfId="54622"/>
    <cellStyle name="SAPBEXresDataEmph 4 3 3 2 2 2" xfId="54623"/>
    <cellStyle name="SAPBEXresDataEmph 4 3 3 2 3" xfId="54624"/>
    <cellStyle name="SAPBEXresDataEmph 4 3 3 3" xfId="54625"/>
    <cellStyle name="SAPBEXresDataEmph 4 3 3 3 2" xfId="54626"/>
    <cellStyle name="SAPBEXresDataEmph 4 3 3 3 2 2" xfId="54627"/>
    <cellStyle name="SAPBEXresDataEmph 4 3 3 3 3" xfId="54628"/>
    <cellStyle name="SAPBEXresDataEmph 4 3 3 4" xfId="54629"/>
    <cellStyle name="SAPBEXresDataEmph 4 3 3 4 2" xfId="54630"/>
    <cellStyle name="SAPBEXresDataEmph 4 3 3 5" xfId="54631"/>
    <cellStyle name="SAPBEXresDataEmph 4 3 3 5 2" xfId="54632"/>
    <cellStyle name="SAPBEXresDataEmph 4 3 3 6" xfId="54633"/>
    <cellStyle name="SAPBEXresDataEmph 4 3 4" xfId="54634"/>
    <cellStyle name="SAPBEXresDataEmph 4 3 4 2" xfId="54635"/>
    <cellStyle name="SAPBEXresDataEmph 4 3 4 2 2" xfId="54636"/>
    <cellStyle name="SAPBEXresDataEmph 4 3 4 3" xfId="54637"/>
    <cellStyle name="SAPBEXresDataEmph 4 3 5" xfId="54638"/>
    <cellStyle name="SAPBEXresDataEmph 4 3 5 2" xfId="54639"/>
    <cellStyle name="SAPBEXresDataEmph 4 3 5 2 2" xfId="54640"/>
    <cellStyle name="SAPBEXresDataEmph 4 3 5 3" xfId="54641"/>
    <cellStyle name="SAPBEXresDataEmph 4 3 6" xfId="54642"/>
    <cellStyle name="SAPBEXresDataEmph 4 3 6 2" xfId="54643"/>
    <cellStyle name="SAPBEXresDataEmph 4 3 7" xfId="54644"/>
    <cellStyle name="SAPBEXresDataEmph 4 3 7 2" xfId="54645"/>
    <cellStyle name="SAPBEXresDataEmph 4 3 8" xfId="54646"/>
    <cellStyle name="SAPBEXresDataEmph 4 3_Other Benefits Allocation %" xfId="54647"/>
    <cellStyle name="SAPBEXresDataEmph 4 4" xfId="54648"/>
    <cellStyle name="SAPBEXresDataEmph 4 4 2" xfId="54649"/>
    <cellStyle name="SAPBEXresDataEmph 4 4 2 2" xfId="54650"/>
    <cellStyle name="SAPBEXresDataEmph 4 4 2 3" xfId="54651"/>
    <cellStyle name="SAPBEXresDataEmph 4 4 3" xfId="54652"/>
    <cellStyle name="SAPBEXresDataEmph 4 4 4" xfId="54653"/>
    <cellStyle name="SAPBEXresDataEmph 4 5" xfId="54654"/>
    <cellStyle name="SAPBEXresDataEmph 4 5 2" xfId="54655"/>
    <cellStyle name="SAPBEXresDataEmph 4 5 2 2" xfId="54656"/>
    <cellStyle name="SAPBEXresDataEmph 4 5 2 3" xfId="54657"/>
    <cellStyle name="SAPBEXresDataEmph 4 5 3" xfId="54658"/>
    <cellStyle name="SAPBEXresDataEmph 4 5 4" xfId="54659"/>
    <cellStyle name="SAPBEXresDataEmph 4 6" xfId="54660"/>
    <cellStyle name="SAPBEXresDataEmph 4 6 2" xfId="54661"/>
    <cellStyle name="SAPBEXresDataEmph 4 6 2 2" xfId="54662"/>
    <cellStyle name="SAPBEXresDataEmph 4 6 2 3" xfId="54663"/>
    <cellStyle name="SAPBEXresDataEmph 4 6 3" xfId="54664"/>
    <cellStyle name="SAPBEXresDataEmph 4 6 4" xfId="54665"/>
    <cellStyle name="SAPBEXresDataEmph 4 7" xfId="54666"/>
    <cellStyle name="SAPBEXresDataEmph 4 7 2" xfId="54667"/>
    <cellStyle name="SAPBEXresDataEmph 4 7 2 2" xfId="54668"/>
    <cellStyle name="SAPBEXresDataEmph 4 7 3" xfId="54669"/>
    <cellStyle name="SAPBEXresDataEmph 4 8" xfId="54670"/>
    <cellStyle name="SAPBEXresDataEmph 4 8 2" xfId="54671"/>
    <cellStyle name="SAPBEXresDataEmph 4 8 2 2" xfId="54672"/>
    <cellStyle name="SAPBEXresDataEmph 4 8 3" xfId="54673"/>
    <cellStyle name="SAPBEXresDataEmph 4 9" xfId="54674"/>
    <cellStyle name="SAPBEXresDataEmph 4 9 2" xfId="54675"/>
    <cellStyle name="SAPBEXresDataEmph 4 9 2 2" xfId="54676"/>
    <cellStyle name="SAPBEXresDataEmph 4 9 3" xfId="54677"/>
    <cellStyle name="SAPBEXresDataEmph 4_401K Summary" xfId="54678"/>
    <cellStyle name="SAPBEXresDataEmph 40" xfId="54679"/>
    <cellStyle name="SAPBEXresDataEmph 41" xfId="54680"/>
    <cellStyle name="SAPBEXresDataEmph 42" xfId="54681"/>
    <cellStyle name="SAPBEXresDataEmph 43" xfId="54682"/>
    <cellStyle name="SAPBEXresDataEmph 44" xfId="54683"/>
    <cellStyle name="SAPBEXresDataEmph 45" xfId="54684"/>
    <cellStyle name="SAPBEXresDataEmph 46" xfId="54685"/>
    <cellStyle name="SAPBEXresDataEmph 47" xfId="54686"/>
    <cellStyle name="SAPBEXresDataEmph 48" xfId="54687"/>
    <cellStyle name="SAPBEXresDataEmph 49" xfId="63511"/>
    <cellStyle name="SAPBEXresDataEmph 5" xfId="54688"/>
    <cellStyle name="SAPBEXresDataEmph 5 10" xfId="63518"/>
    <cellStyle name="SAPBEXresDataEmph 5 2" xfId="54689"/>
    <cellStyle name="SAPBEXresDataEmph 5 2 2" xfId="54690"/>
    <cellStyle name="SAPBEXresDataEmph 5 2 2 2" xfId="54691"/>
    <cellStyle name="SAPBEXresDataEmph 5 2 2 2 2" xfId="54692"/>
    <cellStyle name="SAPBEXresDataEmph 5 2 2 2 2 2" xfId="54693"/>
    <cellStyle name="SAPBEXresDataEmph 5 2 2 2 3" xfId="54694"/>
    <cellStyle name="SAPBEXresDataEmph 5 2 2 3" xfId="54695"/>
    <cellStyle name="SAPBEXresDataEmph 5 2 2 3 2" xfId="54696"/>
    <cellStyle name="SAPBEXresDataEmph 5 2 2 3 2 2" xfId="54697"/>
    <cellStyle name="SAPBEXresDataEmph 5 2 2 3 3" xfId="54698"/>
    <cellStyle name="SAPBEXresDataEmph 5 2 2 4" xfId="54699"/>
    <cellStyle name="SAPBEXresDataEmph 5 2 2 4 2" xfId="54700"/>
    <cellStyle name="SAPBEXresDataEmph 5 2 2 5" xfId="54701"/>
    <cellStyle name="SAPBEXresDataEmph 5 2 2 5 2" xfId="54702"/>
    <cellStyle name="SAPBEXresDataEmph 5 2 2 6" xfId="54703"/>
    <cellStyle name="SAPBEXresDataEmph 5 2 3" xfId="54704"/>
    <cellStyle name="SAPBEXresDataEmph 5 2 3 2" xfId="54705"/>
    <cellStyle name="SAPBEXresDataEmph 5 2 3 2 2" xfId="54706"/>
    <cellStyle name="SAPBEXresDataEmph 5 2 3 2 2 2" xfId="54707"/>
    <cellStyle name="SAPBEXresDataEmph 5 2 3 2 3" xfId="54708"/>
    <cellStyle name="SAPBEXresDataEmph 5 2 3 3" xfId="54709"/>
    <cellStyle name="SAPBEXresDataEmph 5 2 3 3 2" xfId="54710"/>
    <cellStyle name="SAPBEXresDataEmph 5 2 3 3 2 2" xfId="54711"/>
    <cellStyle name="SAPBEXresDataEmph 5 2 3 3 3" xfId="54712"/>
    <cellStyle name="SAPBEXresDataEmph 5 2 3 4" xfId="54713"/>
    <cellStyle name="SAPBEXresDataEmph 5 2 3 4 2" xfId="54714"/>
    <cellStyle name="SAPBEXresDataEmph 5 2 3 5" xfId="54715"/>
    <cellStyle name="SAPBEXresDataEmph 5 2 3 5 2" xfId="54716"/>
    <cellStyle name="SAPBEXresDataEmph 5 2 3 6" xfId="54717"/>
    <cellStyle name="SAPBEXresDataEmph 5 2 4" xfId="54718"/>
    <cellStyle name="SAPBEXresDataEmph 5 2 4 2" xfId="54719"/>
    <cellStyle name="SAPBEXresDataEmph 5 2 4 2 2" xfId="54720"/>
    <cellStyle name="SAPBEXresDataEmph 5 2 4 3" xfId="54721"/>
    <cellStyle name="SAPBEXresDataEmph 5 2 5" xfId="54722"/>
    <cellStyle name="SAPBEXresDataEmph 5 2 5 2" xfId="54723"/>
    <cellStyle name="SAPBEXresDataEmph 5 2 5 2 2" xfId="54724"/>
    <cellStyle name="SAPBEXresDataEmph 5 2 5 3" xfId="54725"/>
    <cellStyle name="SAPBEXresDataEmph 5 2 6" xfId="54726"/>
    <cellStyle name="SAPBEXresDataEmph 5 2 6 2" xfId="54727"/>
    <cellStyle name="SAPBEXresDataEmph 5 2 7" xfId="54728"/>
    <cellStyle name="SAPBEXresDataEmph 5 2 7 2" xfId="54729"/>
    <cellStyle name="SAPBEXresDataEmph 5 2 8" xfId="54730"/>
    <cellStyle name="SAPBEXresDataEmph 5 2_Other Benefits Allocation %" xfId="54731"/>
    <cellStyle name="SAPBEXresDataEmph 5 3" xfId="54732"/>
    <cellStyle name="SAPBEXresDataEmph 5 3 2" xfId="54733"/>
    <cellStyle name="SAPBEXresDataEmph 5 3 2 2" xfId="54734"/>
    <cellStyle name="SAPBEXresDataEmph 5 3 2 3" xfId="54735"/>
    <cellStyle name="SAPBEXresDataEmph 5 3 3" xfId="54736"/>
    <cellStyle name="SAPBEXresDataEmph 5 3 4" xfId="54737"/>
    <cellStyle name="SAPBEXresDataEmph 5 4" xfId="54738"/>
    <cellStyle name="SAPBEXresDataEmph 5 4 2" xfId="54739"/>
    <cellStyle name="SAPBEXresDataEmph 5 4 2 2" xfId="54740"/>
    <cellStyle name="SAPBEXresDataEmph 5 4 2 3" xfId="54741"/>
    <cellStyle name="SAPBEXresDataEmph 5 4 3" xfId="54742"/>
    <cellStyle name="SAPBEXresDataEmph 5 4 4" xfId="54743"/>
    <cellStyle name="SAPBEXresDataEmph 5 5" xfId="54744"/>
    <cellStyle name="SAPBEXresDataEmph 5 5 2" xfId="54745"/>
    <cellStyle name="SAPBEXresDataEmph 5 5 2 2" xfId="54746"/>
    <cellStyle name="SAPBEXresDataEmph 5 5 2 3" xfId="54747"/>
    <cellStyle name="SAPBEXresDataEmph 5 5 3" xfId="54748"/>
    <cellStyle name="SAPBEXresDataEmph 5 5 4" xfId="54749"/>
    <cellStyle name="SAPBEXresDataEmph 5 6" xfId="54750"/>
    <cellStyle name="SAPBEXresDataEmph 5 6 2" xfId="54751"/>
    <cellStyle name="SAPBEXresDataEmph 5 6 2 2" xfId="54752"/>
    <cellStyle name="SAPBEXresDataEmph 5 6 2 3" xfId="54753"/>
    <cellStyle name="SAPBEXresDataEmph 5 6 3" xfId="54754"/>
    <cellStyle name="SAPBEXresDataEmph 5 6 4" xfId="54755"/>
    <cellStyle name="SAPBEXresDataEmph 5 7" xfId="54756"/>
    <cellStyle name="SAPBEXresDataEmph 5 7 2" xfId="54757"/>
    <cellStyle name="SAPBEXresDataEmph 5 7 3" xfId="54758"/>
    <cellStyle name="SAPBEXresDataEmph 5 8" xfId="54759"/>
    <cellStyle name="SAPBEXresDataEmph 5 9" xfId="54760"/>
    <cellStyle name="SAPBEXresDataEmph 5_Other Benefits Allocation %" xfId="54761"/>
    <cellStyle name="SAPBEXresDataEmph 6" xfId="54762"/>
    <cellStyle name="SAPBEXresDataEmph 6 10" xfId="63519"/>
    <cellStyle name="SAPBEXresDataEmph 6 2" xfId="54763"/>
    <cellStyle name="SAPBEXresDataEmph 6 2 2" xfId="54764"/>
    <cellStyle name="SAPBEXresDataEmph 6 2 2 2" xfId="54765"/>
    <cellStyle name="SAPBEXresDataEmph 6 2 2 2 2" xfId="54766"/>
    <cellStyle name="SAPBEXresDataEmph 6 2 2 3" xfId="54767"/>
    <cellStyle name="SAPBEXresDataEmph 6 2 3" xfId="54768"/>
    <cellStyle name="SAPBEXresDataEmph 6 2 3 2" xfId="54769"/>
    <cellStyle name="SAPBEXresDataEmph 6 2 3 2 2" xfId="54770"/>
    <cellStyle name="SAPBEXresDataEmph 6 2 3 3" xfId="54771"/>
    <cellStyle name="SAPBEXresDataEmph 6 2 4" xfId="54772"/>
    <cellStyle name="SAPBEXresDataEmph 6 2 4 2" xfId="54773"/>
    <cellStyle name="SAPBEXresDataEmph 6 2 5" xfId="54774"/>
    <cellStyle name="SAPBEXresDataEmph 6 2 5 2" xfId="54775"/>
    <cellStyle name="SAPBEXresDataEmph 6 2 6" xfId="54776"/>
    <cellStyle name="SAPBEXresDataEmph 6 3" xfId="54777"/>
    <cellStyle name="SAPBEXresDataEmph 6 3 2" xfId="54778"/>
    <cellStyle name="SAPBEXresDataEmph 6 3 2 2" xfId="54779"/>
    <cellStyle name="SAPBEXresDataEmph 6 3 2 2 2" xfId="54780"/>
    <cellStyle name="SAPBEXresDataEmph 6 3 2 3" xfId="54781"/>
    <cellStyle name="SAPBEXresDataEmph 6 3 3" xfId="54782"/>
    <cellStyle name="SAPBEXresDataEmph 6 3 3 2" xfId="54783"/>
    <cellStyle name="SAPBEXresDataEmph 6 3 3 2 2" xfId="54784"/>
    <cellStyle name="SAPBEXresDataEmph 6 3 3 3" xfId="54785"/>
    <cellStyle name="SAPBEXresDataEmph 6 3 4" xfId="54786"/>
    <cellStyle name="SAPBEXresDataEmph 6 3 4 2" xfId="54787"/>
    <cellStyle name="SAPBEXresDataEmph 6 3 5" xfId="54788"/>
    <cellStyle name="SAPBEXresDataEmph 6 3 5 2" xfId="54789"/>
    <cellStyle name="SAPBEXresDataEmph 6 3 6" xfId="54790"/>
    <cellStyle name="SAPBEXresDataEmph 6 4" xfId="54791"/>
    <cellStyle name="SAPBEXresDataEmph 6 4 2" xfId="54792"/>
    <cellStyle name="SAPBEXresDataEmph 6 4 2 2" xfId="54793"/>
    <cellStyle name="SAPBEXresDataEmph 6 4 2 2 2" xfId="54794"/>
    <cellStyle name="SAPBEXresDataEmph 6 4 2 3" xfId="54795"/>
    <cellStyle name="SAPBEXresDataEmph 6 4 3" xfId="54796"/>
    <cellStyle name="SAPBEXresDataEmph 6 4 3 2" xfId="54797"/>
    <cellStyle name="SAPBEXresDataEmph 6 4 3 2 2" xfId="54798"/>
    <cellStyle name="SAPBEXresDataEmph 6 4 3 3" xfId="54799"/>
    <cellStyle name="SAPBEXresDataEmph 6 4 4" xfId="54800"/>
    <cellStyle name="SAPBEXresDataEmph 6 4 4 2" xfId="54801"/>
    <cellStyle name="SAPBEXresDataEmph 6 4 5" xfId="54802"/>
    <cellStyle name="SAPBEXresDataEmph 6 4 5 2" xfId="54803"/>
    <cellStyle name="SAPBEXresDataEmph 6 4 6" xfId="54804"/>
    <cellStyle name="SAPBEXresDataEmph 6 5" xfId="54805"/>
    <cellStyle name="SAPBEXresDataEmph 6 5 2" xfId="54806"/>
    <cellStyle name="SAPBEXresDataEmph 6 5 2 2" xfId="54807"/>
    <cellStyle name="SAPBEXresDataEmph 6 5 2 3" xfId="54808"/>
    <cellStyle name="SAPBEXresDataEmph 6 5 3" xfId="54809"/>
    <cellStyle name="SAPBEXresDataEmph 6 5 4" xfId="54810"/>
    <cellStyle name="SAPBEXresDataEmph 6 6" xfId="54811"/>
    <cellStyle name="SAPBEXresDataEmph 6 6 2" xfId="54812"/>
    <cellStyle name="SAPBEXresDataEmph 6 6 2 2" xfId="54813"/>
    <cellStyle name="SAPBEXresDataEmph 6 6 2 3" xfId="54814"/>
    <cellStyle name="SAPBEXresDataEmph 6 6 3" xfId="54815"/>
    <cellStyle name="SAPBEXresDataEmph 6 6 4" xfId="54816"/>
    <cellStyle name="SAPBEXresDataEmph 6 7" xfId="54817"/>
    <cellStyle name="SAPBEXresDataEmph 6 7 2" xfId="54818"/>
    <cellStyle name="SAPBEXresDataEmph 6 7 3" xfId="54819"/>
    <cellStyle name="SAPBEXresDataEmph 6 8" xfId="54820"/>
    <cellStyle name="SAPBEXresDataEmph 6 9" xfId="54821"/>
    <cellStyle name="SAPBEXresDataEmph 6_Other Benefits Allocation %" xfId="54822"/>
    <cellStyle name="SAPBEXresDataEmph 7" xfId="54823"/>
    <cellStyle name="SAPBEXresDataEmph 7 2" xfId="54824"/>
    <cellStyle name="SAPBEXresDataEmph 7 2 2" xfId="54825"/>
    <cellStyle name="SAPBEXresDataEmph 7 2 2 2" xfId="54826"/>
    <cellStyle name="SAPBEXresDataEmph 7 2 2 2 2" xfId="54827"/>
    <cellStyle name="SAPBEXresDataEmph 7 2 2 3" xfId="54828"/>
    <cellStyle name="SAPBEXresDataEmph 7 2 3" xfId="54829"/>
    <cellStyle name="SAPBEXresDataEmph 7 2 3 2" xfId="54830"/>
    <cellStyle name="SAPBEXresDataEmph 7 2 3 2 2" xfId="54831"/>
    <cellStyle name="SAPBEXresDataEmph 7 2 3 3" xfId="54832"/>
    <cellStyle name="SAPBEXresDataEmph 7 2 4" xfId="54833"/>
    <cellStyle name="SAPBEXresDataEmph 7 2 4 2" xfId="54834"/>
    <cellStyle name="SAPBEXresDataEmph 7 2 5" xfId="54835"/>
    <cellStyle name="SAPBEXresDataEmph 7 2 5 2" xfId="54836"/>
    <cellStyle name="SAPBEXresDataEmph 7 2 6" xfId="54837"/>
    <cellStyle name="SAPBEXresDataEmph 7 3" xfId="54838"/>
    <cellStyle name="SAPBEXresDataEmph 7 3 2" xfId="54839"/>
    <cellStyle name="SAPBEXresDataEmph 7 3 2 2" xfId="54840"/>
    <cellStyle name="SAPBEXresDataEmph 7 3 2 2 2" xfId="54841"/>
    <cellStyle name="SAPBEXresDataEmph 7 3 2 3" xfId="54842"/>
    <cellStyle name="SAPBEXresDataEmph 7 3 3" xfId="54843"/>
    <cellStyle name="SAPBEXresDataEmph 7 3 3 2" xfId="54844"/>
    <cellStyle name="SAPBEXresDataEmph 7 3 3 2 2" xfId="54845"/>
    <cellStyle name="SAPBEXresDataEmph 7 3 3 3" xfId="54846"/>
    <cellStyle name="SAPBEXresDataEmph 7 3 4" xfId="54847"/>
    <cellStyle name="SAPBEXresDataEmph 7 3 4 2" xfId="54848"/>
    <cellStyle name="SAPBEXresDataEmph 7 3 5" xfId="54849"/>
    <cellStyle name="SAPBEXresDataEmph 7 3 5 2" xfId="54850"/>
    <cellStyle name="SAPBEXresDataEmph 7 3 6" xfId="54851"/>
    <cellStyle name="SAPBEXresDataEmph 7 4" xfId="54852"/>
    <cellStyle name="SAPBEXresDataEmph 7 4 2" xfId="54853"/>
    <cellStyle name="SAPBEXresDataEmph 7 4 2 2" xfId="54854"/>
    <cellStyle name="SAPBEXresDataEmph 7 4 2 2 2" xfId="54855"/>
    <cellStyle name="SAPBEXresDataEmph 7 4 2 3" xfId="54856"/>
    <cellStyle name="SAPBEXresDataEmph 7 4 3" xfId="54857"/>
    <cellStyle name="SAPBEXresDataEmph 7 4 3 2" xfId="54858"/>
    <cellStyle name="SAPBEXresDataEmph 7 4 3 2 2" xfId="54859"/>
    <cellStyle name="SAPBEXresDataEmph 7 4 3 3" xfId="54860"/>
    <cellStyle name="SAPBEXresDataEmph 7 4 4" xfId="54861"/>
    <cellStyle name="SAPBEXresDataEmph 7 4 4 2" xfId="54862"/>
    <cellStyle name="SAPBEXresDataEmph 7 4 5" xfId="54863"/>
    <cellStyle name="SAPBEXresDataEmph 7 4 5 2" xfId="54864"/>
    <cellStyle name="SAPBEXresDataEmph 7 4 6" xfId="54865"/>
    <cellStyle name="SAPBEXresDataEmph 7 5" xfId="54866"/>
    <cellStyle name="SAPBEXresDataEmph 7 5 2" xfId="54867"/>
    <cellStyle name="SAPBEXresDataEmph 7 5 2 2" xfId="54868"/>
    <cellStyle name="SAPBEXresDataEmph 7 5 3" xfId="54869"/>
    <cellStyle name="SAPBEXresDataEmph 7 6" xfId="54870"/>
    <cellStyle name="SAPBEXresDataEmph 7_Other Benefits Allocation %" xfId="54871"/>
    <cellStyle name="SAPBEXresDataEmph 8" xfId="54872"/>
    <cellStyle name="SAPBEXresDataEmph 8 2" xfId="54873"/>
    <cellStyle name="SAPBEXresDataEmph 8 2 2" xfId="54874"/>
    <cellStyle name="SAPBEXresDataEmph 8 2 2 2" xfId="54875"/>
    <cellStyle name="SAPBEXresDataEmph 8 2 2 2 2" xfId="54876"/>
    <cellStyle name="SAPBEXresDataEmph 8 2 2 3" xfId="54877"/>
    <cellStyle name="SAPBEXresDataEmph 8 2 3" xfId="54878"/>
    <cellStyle name="SAPBEXresDataEmph 8 2 3 2" xfId="54879"/>
    <cellStyle name="SAPBEXresDataEmph 8 2 3 2 2" xfId="54880"/>
    <cellStyle name="SAPBEXresDataEmph 8 2 3 3" xfId="54881"/>
    <cellStyle name="SAPBEXresDataEmph 8 2 4" xfId="54882"/>
    <cellStyle name="SAPBEXresDataEmph 8 2 4 2" xfId="54883"/>
    <cellStyle name="SAPBEXresDataEmph 8 2 5" xfId="54884"/>
    <cellStyle name="SAPBEXresDataEmph 8 2 5 2" xfId="54885"/>
    <cellStyle name="SAPBEXresDataEmph 8 2 6" xfId="54886"/>
    <cellStyle name="SAPBEXresDataEmph 8 3" xfId="54887"/>
    <cellStyle name="SAPBEXresDataEmph 8 3 2" xfId="54888"/>
    <cellStyle name="SAPBEXresDataEmph 8 3 2 2" xfId="54889"/>
    <cellStyle name="SAPBEXresDataEmph 8 3 2 2 2" xfId="54890"/>
    <cellStyle name="SAPBEXresDataEmph 8 3 2 3" xfId="54891"/>
    <cellStyle name="SAPBEXresDataEmph 8 3 3" xfId="54892"/>
    <cellStyle name="SAPBEXresDataEmph 8 3 3 2" xfId="54893"/>
    <cellStyle name="SAPBEXresDataEmph 8 3 3 2 2" xfId="54894"/>
    <cellStyle name="SAPBEXresDataEmph 8 3 3 3" xfId="54895"/>
    <cellStyle name="SAPBEXresDataEmph 8 3 4" xfId="54896"/>
    <cellStyle name="SAPBEXresDataEmph 8 3 4 2" xfId="54897"/>
    <cellStyle name="SAPBEXresDataEmph 8 3 5" xfId="54898"/>
    <cellStyle name="SAPBEXresDataEmph 8 3 5 2" xfId="54899"/>
    <cellStyle name="SAPBEXresDataEmph 8 3 6" xfId="54900"/>
    <cellStyle name="SAPBEXresDataEmph 8 4" xfId="54901"/>
    <cellStyle name="SAPBEXresDataEmph 8 4 2" xfId="54902"/>
    <cellStyle name="SAPBEXresDataEmph 8 4 2 2" xfId="54903"/>
    <cellStyle name="SAPBEXresDataEmph 8 4 2 2 2" xfId="54904"/>
    <cellStyle name="SAPBEXresDataEmph 8 4 2 3" xfId="54905"/>
    <cellStyle name="SAPBEXresDataEmph 8 4 3" xfId="54906"/>
    <cellStyle name="SAPBEXresDataEmph 8 4 3 2" xfId="54907"/>
    <cellStyle name="SAPBEXresDataEmph 8 4 3 2 2" xfId="54908"/>
    <cellStyle name="SAPBEXresDataEmph 8 4 3 3" xfId="54909"/>
    <cellStyle name="SAPBEXresDataEmph 8 4 4" xfId="54910"/>
    <cellStyle name="SAPBEXresDataEmph 8 4 4 2" xfId="54911"/>
    <cellStyle name="SAPBEXresDataEmph 8 4 5" xfId="54912"/>
    <cellStyle name="SAPBEXresDataEmph 8 4 5 2" xfId="54913"/>
    <cellStyle name="SAPBEXresDataEmph 8 4 6" xfId="54914"/>
    <cellStyle name="SAPBEXresDataEmph 8 5" xfId="54915"/>
    <cellStyle name="SAPBEXresDataEmph 8 5 2" xfId="54916"/>
    <cellStyle name="SAPBEXresDataEmph 8 5 2 2" xfId="54917"/>
    <cellStyle name="SAPBEXresDataEmph 8 5 3" xfId="54918"/>
    <cellStyle name="SAPBEXresDataEmph 8 6" xfId="54919"/>
    <cellStyle name="SAPBEXresDataEmph 8_Other Benefits Allocation %" xfId="54920"/>
    <cellStyle name="SAPBEXresDataEmph 9" xfId="54921"/>
    <cellStyle name="SAPBEXresDataEmph 9 2" xfId="54922"/>
    <cellStyle name="SAPBEXresDataEmph 9 2 2" xfId="54923"/>
    <cellStyle name="SAPBEXresDataEmph 9 2 2 2" xfId="54924"/>
    <cellStyle name="SAPBEXresDataEmph 9 2 2 2 2" xfId="54925"/>
    <cellStyle name="SAPBEXresDataEmph 9 2 2 3" xfId="54926"/>
    <cellStyle name="SAPBEXresDataEmph 9 2 3" xfId="54927"/>
    <cellStyle name="SAPBEXresDataEmph 9 2 3 2" xfId="54928"/>
    <cellStyle name="SAPBEXresDataEmph 9 2 3 2 2" xfId="54929"/>
    <cellStyle name="SAPBEXresDataEmph 9 2 3 3" xfId="54930"/>
    <cellStyle name="SAPBEXresDataEmph 9 2 4" xfId="54931"/>
    <cellStyle name="SAPBEXresDataEmph 9 2 4 2" xfId="54932"/>
    <cellStyle name="SAPBEXresDataEmph 9 2 5" xfId="54933"/>
    <cellStyle name="SAPBEXresDataEmph 9 2 5 2" xfId="54934"/>
    <cellStyle name="SAPBEXresDataEmph 9 2 6" xfId="54935"/>
    <cellStyle name="SAPBEXresDataEmph 9 3" xfId="54936"/>
    <cellStyle name="SAPBEXresDataEmph 9 3 2" xfId="54937"/>
    <cellStyle name="SAPBEXresDataEmph 9 3 2 2" xfId="54938"/>
    <cellStyle name="SAPBEXresDataEmph 9 3 2 2 2" xfId="54939"/>
    <cellStyle name="SAPBEXresDataEmph 9 3 2 3" xfId="54940"/>
    <cellStyle name="SAPBEXresDataEmph 9 3 3" xfId="54941"/>
    <cellStyle name="SAPBEXresDataEmph 9 3 3 2" xfId="54942"/>
    <cellStyle name="SAPBEXresDataEmph 9 3 3 2 2" xfId="54943"/>
    <cellStyle name="SAPBEXresDataEmph 9 3 3 3" xfId="54944"/>
    <cellStyle name="SAPBEXresDataEmph 9 3 4" xfId="54945"/>
    <cellStyle name="SAPBEXresDataEmph 9 3 4 2" xfId="54946"/>
    <cellStyle name="SAPBEXresDataEmph 9 3 5" xfId="54947"/>
    <cellStyle name="SAPBEXresDataEmph 9 3 5 2" xfId="54948"/>
    <cellStyle name="SAPBEXresDataEmph 9 3 6" xfId="54949"/>
    <cellStyle name="SAPBEXresDataEmph 9 4" xfId="54950"/>
    <cellStyle name="SAPBEXresDataEmph 9 4 2" xfId="54951"/>
    <cellStyle name="SAPBEXresDataEmph 9 4 2 2" xfId="54952"/>
    <cellStyle name="SAPBEXresDataEmph 9 4 2 2 2" xfId="54953"/>
    <cellStyle name="SAPBEXresDataEmph 9 4 2 3" xfId="54954"/>
    <cellStyle name="SAPBEXresDataEmph 9 4 3" xfId="54955"/>
    <cellStyle name="SAPBEXresDataEmph 9 4 3 2" xfId="54956"/>
    <cellStyle name="SAPBEXresDataEmph 9 4 3 2 2" xfId="54957"/>
    <cellStyle name="SAPBEXresDataEmph 9 4 3 3" xfId="54958"/>
    <cellStyle name="SAPBEXresDataEmph 9 4 4" xfId="54959"/>
    <cellStyle name="SAPBEXresDataEmph 9 4 4 2" xfId="54960"/>
    <cellStyle name="SAPBEXresDataEmph 9 4 5" xfId="54961"/>
    <cellStyle name="SAPBEXresDataEmph 9 4 5 2" xfId="54962"/>
    <cellStyle name="SAPBEXresDataEmph 9 4 6" xfId="54963"/>
    <cellStyle name="SAPBEXresDataEmph 9 5" xfId="54964"/>
    <cellStyle name="SAPBEXresDataEmph 9 5 2" xfId="54965"/>
    <cellStyle name="SAPBEXresDataEmph 9 5 2 2" xfId="54966"/>
    <cellStyle name="SAPBEXresDataEmph 9 5 3" xfId="54967"/>
    <cellStyle name="SAPBEXresDataEmph 9 6" xfId="54968"/>
    <cellStyle name="SAPBEXresDataEmph 9_Other Benefits Allocation %" xfId="54969"/>
    <cellStyle name="SAPBEXresDataEmph_2015 WV1 (as of May 2015)" xfId="54970"/>
    <cellStyle name="SAPBEXresItem" xfId="54971"/>
    <cellStyle name="SAPBEXresItem 10" xfId="54972"/>
    <cellStyle name="SAPBEXresItem 10 2" xfId="54973"/>
    <cellStyle name="SAPBEXresItem 10 2 2" xfId="54974"/>
    <cellStyle name="SAPBEXresItem 10 2 2 2" xfId="54975"/>
    <cellStyle name="SAPBEXresItem 10 2 2 2 2" xfId="54976"/>
    <cellStyle name="SAPBEXresItem 10 2 2 3" xfId="54977"/>
    <cellStyle name="SAPBEXresItem 10 2 3" xfId="54978"/>
    <cellStyle name="SAPBEXresItem 10 2 3 2" xfId="54979"/>
    <cellStyle name="SAPBEXresItem 10 2 3 2 2" xfId="54980"/>
    <cellStyle name="SAPBEXresItem 10 2 3 3" xfId="54981"/>
    <cellStyle name="SAPBEXresItem 10 2 4" xfId="54982"/>
    <cellStyle name="SAPBEXresItem 10 2 4 2" xfId="54983"/>
    <cellStyle name="SAPBEXresItem 10 2 5" xfId="54984"/>
    <cellStyle name="SAPBEXresItem 10 2 5 2" xfId="54985"/>
    <cellStyle name="SAPBEXresItem 10 2 6" xfId="54986"/>
    <cellStyle name="SAPBEXresItem 10 3" xfId="54987"/>
    <cellStyle name="SAPBEXresItem 10 3 2" xfId="54988"/>
    <cellStyle name="SAPBEXresItem 10 3 2 2" xfId="54989"/>
    <cellStyle name="SAPBEXresItem 10 3 2 2 2" xfId="54990"/>
    <cellStyle name="SAPBEXresItem 10 3 2 3" xfId="54991"/>
    <cellStyle name="SAPBEXresItem 10 3 3" xfId="54992"/>
    <cellStyle name="SAPBEXresItem 10 3 3 2" xfId="54993"/>
    <cellStyle name="SAPBEXresItem 10 3 3 2 2" xfId="54994"/>
    <cellStyle name="SAPBEXresItem 10 3 3 3" xfId="54995"/>
    <cellStyle name="SAPBEXresItem 10 3 4" xfId="54996"/>
    <cellStyle name="SAPBEXresItem 10 3 4 2" xfId="54997"/>
    <cellStyle name="SAPBEXresItem 10 3 5" xfId="54998"/>
    <cellStyle name="SAPBEXresItem 10 3 5 2" xfId="54999"/>
    <cellStyle name="SAPBEXresItem 10 3 6" xfId="55000"/>
    <cellStyle name="SAPBEXresItem 10 4" xfId="55001"/>
    <cellStyle name="SAPBEXresItem 10 4 2" xfId="55002"/>
    <cellStyle name="SAPBEXresItem 10 4 2 2" xfId="55003"/>
    <cellStyle name="SAPBEXresItem 10 4 2 2 2" xfId="55004"/>
    <cellStyle name="SAPBEXresItem 10 4 2 3" xfId="55005"/>
    <cellStyle name="SAPBEXresItem 10 4 3" xfId="55006"/>
    <cellStyle name="SAPBEXresItem 10 4 3 2" xfId="55007"/>
    <cellStyle name="SAPBEXresItem 10 4 3 2 2" xfId="55008"/>
    <cellStyle name="SAPBEXresItem 10 4 3 3" xfId="55009"/>
    <cellStyle name="SAPBEXresItem 10 4 4" xfId="55010"/>
    <cellStyle name="SAPBEXresItem 10 4 4 2" xfId="55011"/>
    <cellStyle name="SAPBEXresItem 10 4 5" xfId="55012"/>
    <cellStyle name="SAPBEXresItem 10 4 5 2" xfId="55013"/>
    <cellStyle name="SAPBEXresItem 10 4 6" xfId="55014"/>
    <cellStyle name="SAPBEXresItem 10 5" xfId="55015"/>
    <cellStyle name="SAPBEXresItem 10 5 2" xfId="55016"/>
    <cellStyle name="SAPBEXresItem 10 5 2 2" xfId="55017"/>
    <cellStyle name="SAPBEXresItem 10 5 3" xfId="55018"/>
    <cellStyle name="SAPBEXresItem 10 6" xfId="55019"/>
    <cellStyle name="SAPBEXresItem 10_Other Benefits Allocation %" xfId="55020"/>
    <cellStyle name="SAPBEXresItem 11" xfId="55021"/>
    <cellStyle name="SAPBEXresItem 11 2" xfId="55022"/>
    <cellStyle name="SAPBEXresItem 11 3" xfId="55023"/>
    <cellStyle name="SAPBEXresItem 11_Other Benefits Allocation %" xfId="55024"/>
    <cellStyle name="SAPBEXresItem 12" xfId="55025"/>
    <cellStyle name="SAPBEXresItem 12 2" xfId="55026"/>
    <cellStyle name="SAPBEXresItem 12 2 2" xfId="55027"/>
    <cellStyle name="SAPBEXresItem 12 2 2 2" xfId="55028"/>
    <cellStyle name="SAPBEXresItem 12 2 2 2 2" xfId="55029"/>
    <cellStyle name="SAPBEXresItem 12 2 2 3" xfId="55030"/>
    <cellStyle name="SAPBEXresItem 12 2 3" xfId="55031"/>
    <cellStyle name="SAPBEXresItem 12 2 3 2" xfId="55032"/>
    <cellStyle name="SAPBEXresItem 12 2 3 2 2" xfId="55033"/>
    <cellStyle name="SAPBEXresItem 12 2 3 3" xfId="55034"/>
    <cellStyle name="SAPBEXresItem 12 2 4" xfId="55035"/>
    <cellStyle name="SAPBEXresItem 12 2 4 2" xfId="55036"/>
    <cellStyle name="SAPBEXresItem 12 2 5" xfId="55037"/>
    <cellStyle name="SAPBEXresItem 12 2 5 2" xfId="55038"/>
    <cellStyle name="SAPBEXresItem 12 2 6" xfId="55039"/>
    <cellStyle name="SAPBEXresItem 12 3" xfId="55040"/>
    <cellStyle name="SAPBEXresItem 12 3 2" xfId="55041"/>
    <cellStyle name="SAPBEXresItem 12 3 2 2" xfId="55042"/>
    <cellStyle name="SAPBEXresItem 12 3 2 2 2" xfId="55043"/>
    <cellStyle name="SAPBEXresItem 12 3 2 3" xfId="55044"/>
    <cellStyle name="SAPBEXresItem 12 3 3" xfId="55045"/>
    <cellStyle name="SAPBEXresItem 12 3 3 2" xfId="55046"/>
    <cellStyle name="SAPBEXresItem 12 3 3 2 2" xfId="55047"/>
    <cellStyle name="SAPBEXresItem 12 3 3 3" xfId="55048"/>
    <cellStyle name="SAPBEXresItem 12 3 4" xfId="55049"/>
    <cellStyle name="SAPBEXresItem 12 3 4 2" xfId="55050"/>
    <cellStyle name="SAPBEXresItem 12 3 5" xfId="55051"/>
    <cellStyle name="SAPBEXresItem 12 3 5 2" xfId="55052"/>
    <cellStyle name="SAPBEXresItem 12 3 6" xfId="55053"/>
    <cellStyle name="SAPBEXresItem 12 4" xfId="55054"/>
    <cellStyle name="SAPBEXresItem 12 4 2" xfId="55055"/>
    <cellStyle name="SAPBEXresItem 12 4 2 2" xfId="55056"/>
    <cellStyle name="SAPBEXresItem 12 4 3" xfId="55057"/>
    <cellStyle name="SAPBEXresItem 12 5" xfId="55058"/>
    <cellStyle name="SAPBEXresItem 12 5 2" xfId="55059"/>
    <cellStyle name="SAPBEXresItem 12 5 2 2" xfId="55060"/>
    <cellStyle name="SAPBEXresItem 12 5 3" xfId="55061"/>
    <cellStyle name="SAPBEXresItem 12 6" xfId="55062"/>
    <cellStyle name="SAPBEXresItem 12 6 2" xfId="55063"/>
    <cellStyle name="SAPBEXresItem 12 7" xfId="55064"/>
    <cellStyle name="SAPBEXresItem 12 7 2" xfId="55065"/>
    <cellStyle name="SAPBEXresItem 12 8" xfId="55066"/>
    <cellStyle name="SAPBEXresItem 12_Other Benefits Allocation %" xfId="55067"/>
    <cellStyle name="SAPBEXresItem 13" xfId="55068"/>
    <cellStyle name="SAPBEXresItem 13 2" xfId="55069"/>
    <cellStyle name="SAPBEXresItem 13 2 2" xfId="55070"/>
    <cellStyle name="SAPBEXresItem 13 2 2 2" xfId="55071"/>
    <cellStyle name="SAPBEXresItem 13 2 3" xfId="55072"/>
    <cellStyle name="SAPBEXresItem 13 3" xfId="55073"/>
    <cellStyle name="SAPBEXresItem 13 3 2" xfId="55074"/>
    <cellStyle name="SAPBEXresItem 13 3 2 2" xfId="55075"/>
    <cellStyle name="SAPBEXresItem 13 3 3" xfId="55076"/>
    <cellStyle name="SAPBEXresItem 13 4" xfId="55077"/>
    <cellStyle name="SAPBEXresItem 13 4 2" xfId="55078"/>
    <cellStyle name="SAPBEXresItem 13 5" xfId="55079"/>
    <cellStyle name="SAPBEXresItem 13 5 2" xfId="55080"/>
    <cellStyle name="SAPBEXresItem 13 6" xfId="55081"/>
    <cellStyle name="SAPBEXresItem 14" xfId="55082"/>
    <cellStyle name="SAPBEXresItem 14 2" xfId="55083"/>
    <cellStyle name="SAPBEXresItem 14 2 2" xfId="55084"/>
    <cellStyle name="SAPBEXresItem 14 2 2 2" xfId="55085"/>
    <cellStyle name="SAPBEXresItem 14 2 3" xfId="55086"/>
    <cellStyle name="SAPBEXresItem 14 3" xfId="55087"/>
    <cellStyle name="SAPBEXresItem 14 3 2" xfId="55088"/>
    <cellStyle name="SAPBEXresItem 14 3 2 2" xfId="55089"/>
    <cellStyle name="SAPBEXresItem 14 3 3" xfId="55090"/>
    <cellStyle name="SAPBEXresItem 14 4" xfId="55091"/>
    <cellStyle name="SAPBEXresItem 14 4 2" xfId="55092"/>
    <cellStyle name="SAPBEXresItem 14 5" xfId="55093"/>
    <cellStyle name="SAPBEXresItem 14 5 2" xfId="55094"/>
    <cellStyle name="SAPBEXresItem 14 6" xfId="55095"/>
    <cellStyle name="SAPBEXresItem 15" xfId="55096"/>
    <cellStyle name="SAPBEXresItem 15 2" xfId="55097"/>
    <cellStyle name="SAPBEXresItem 15 2 2" xfId="55098"/>
    <cellStyle name="SAPBEXresItem 15 2 2 2" xfId="55099"/>
    <cellStyle name="SAPBEXresItem 15 2 3" xfId="55100"/>
    <cellStyle name="SAPBEXresItem 15 3" xfId="55101"/>
    <cellStyle name="SAPBEXresItem 15 3 2" xfId="55102"/>
    <cellStyle name="SAPBEXresItem 15 3 2 2" xfId="55103"/>
    <cellStyle name="SAPBEXresItem 15 3 3" xfId="55104"/>
    <cellStyle name="SAPBEXresItem 15 4" xfId="55105"/>
    <cellStyle name="SAPBEXresItem 15 4 2" xfId="55106"/>
    <cellStyle name="SAPBEXresItem 15 5" xfId="55107"/>
    <cellStyle name="SAPBEXresItem 15 5 2" xfId="55108"/>
    <cellStyle name="SAPBEXresItem 15 6" xfId="55109"/>
    <cellStyle name="SAPBEXresItem 16" xfId="55110"/>
    <cellStyle name="SAPBEXresItem 16 2" xfId="55111"/>
    <cellStyle name="SAPBEXresItem 16 2 2" xfId="55112"/>
    <cellStyle name="SAPBEXresItem 16 3" xfId="55113"/>
    <cellStyle name="SAPBEXresItem 17" xfId="55114"/>
    <cellStyle name="SAPBEXresItem 17 2" xfId="55115"/>
    <cellStyle name="SAPBEXresItem 17 2 2" xfId="55116"/>
    <cellStyle name="SAPBEXresItem 17 3" xfId="55117"/>
    <cellStyle name="SAPBEXresItem 18" xfId="55118"/>
    <cellStyle name="SAPBEXresItem 18 2" xfId="55119"/>
    <cellStyle name="SAPBEXresItem 18 2 2" xfId="55120"/>
    <cellStyle name="SAPBEXresItem 18 3" xfId="55121"/>
    <cellStyle name="SAPBEXresItem 19" xfId="55122"/>
    <cellStyle name="SAPBEXresItem 19 2" xfId="55123"/>
    <cellStyle name="SAPBEXresItem 19 2 2" xfId="55124"/>
    <cellStyle name="SAPBEXresItem 19 3" xfId="55125"/>
    <cellStyle name="SAPBEXresItem 2" xfId="55126"/>
    <cellStyle name="SAPBEXresItem 2 10" xfId="55127"/>
    <cellStyle name="SAPBEXresItem 2 10 2" xfId="55128"/>
    <cellStyle name="SAPBEXresItem 2 10 2 2" xfId="55129"/>
    <cellStyle name="SAPBEXresItem 2 10 3" xfId="55130"/>
    <cellStyle name="SAPBEXresItem 2 11" xfId="55131"/>
    <cellStyle name="SAPBEXresItem 2 11 2" xfId="55132"/>
    <cellStyle name="SAPBEXresItem 2 11 2 2" xfId="55133"/>
    <cellStyle name="SAPBEXresItem 2 11 3" xfId="55134"/>
    <cellStyle name="SAPBEXresItem 2 12" xfId="55135"/>
    <cellStyle name="SAPBEXresItem 2 12 2" xfId="55136"/>
    <cellStyle name="SAPBEXresItem 2 12 3" xfId="55137"/>
    <cellStyle name="SAPBEXresItem 2 13" xfId="55138"/>
    <cellStyle name="SAPBEXresItem 2 13 2" xfId="55139"/>
    <cellStyle name="SAPBEXresItem 2 13 3" xfId="55140"/>
    <cellStyle name="SAPBEXresItem 2 14" xfId="55141"/>
    <cellStyle name="SAPBEXresItem 2 14 2" xfId="55142"/>
    <cellStyle name="SAPBEXresItem 2 14 3" xfId="55143"/>
    <cellStyle name="SAPBEXresItem 2 15" xfId="55144"/>
    <cellStyle name="SAPBEXresItem 2 16" xfId="55145"/>
    <cellStyle name="SAPBEXresItem 2 17" xfId="63521"/>
    <cellStyle name="SAPBEXresItem 2 2" xfId="55146"/>
    <cellStyle name="SAPBEXresItem 2 2 10" xfId="55147"/>
    <cellStyle name="SAPBEXresItem 2 2 10 2" xfId="55148"/>
    <cellStyle name="SAPBEXresItem 2 2 10 2 2" xfId="55149"/>
    <cellStyle name="SAPBEXresItem 2 2 10 3" xfId="55150"/>
    <cellStyle name="SAPBEXresItem 2 2 11" xfId="55151"/>
    <cellStyle name="SAPBEXresItem 2 2 11 2" xfId="55152"/>
    <cellStyle name="SAPBEXresItem 2 2 11 2 2" xfId="55153"/>
    <cellStyle name="SAPBEXresItem 2 2 11 3" xfId="55154"/>
    <cellStyle name="SAPBEXresItem 2 2 12" xfId="55155"/>
    <cellStyle name="SAPBEXresItem 2 2 13" xfId="63522"/>
    <cellStyle name="SAPBEXresItem 2 2 2" xfId="55156"/>
    <cellStyle name="SAPBEXresItem 2 2 2 2" xfId="55157"/>
    <cellStyle name="SAPBEXresItem 2 2 2 2 2" xfId="55158"/>
    <cellStyle name="SAPBEXresItem 2 2 2 2 2 2" xfId="55159"/>
    <cellStyle name="SAPBEXresItem 2 2 2 2 2 2 2" xfId="55160"/>
    <cellStyle name="SAPBEXresItem 2 2 2 2 2 3" xfId="55161"/>
    <cellStyle name="SAPBEXresItem 2 2 2 2 3" xfId="55162"/>
    <cellStyle name="SAPBEXresItem 2 2 2 2 3 2" xfId="55163"/>
    <cellStyle name="SAPBEXresItem 2 2 2 2 3 2 2" xfId="55164"/>
    <cellStyle name="SAPBEXresItem 2 2 2 2 3 3" xfId="55165"/>
    <cellStyle name="SAPBEXresItem 2 2 2 2 4" xfId="55166"/>
    <cellStyle name="SAPBEXresItem 2 2 2 2 4 2" xfId="55167"/>
    <cellStyle name="SAPBEXresItem 2 2 2 2 5" xfId="55168"/>
    <cellStyle name="SAPBEXresItem 2 2 2 2 5 2" xfId="55169"/>
    <cellStyle name="SAPBEXresItem 2 2 2 2 6" xfId="55170"/>
    <cellStyle name="SAPBEXresItem 2 2 2 3" xfId="55171"/>
    <cellStyle name="SAPBEXresItem 2 2 2 3 2" xfId="55172"/>
    <cellStyle name="SAPBEXresItem 2 2 2 3 2 2" xfId="55173"/>
    <cellStyle name="SAPBEXresItem 2 2 2 3 2 2 2" xfId="55174"/>
    <cellStyle name="SAPBEXresItem 2 2 2 3 2 3" xfId="55175"/>
    <cellStyle name="SAPBEXresItem 2 2 2 3 3" xfId="55176"/>
    <cellStyle name="SAPBEXresItem 2 2 2 3 3 2" xfId="55177"/>
    <cellStyle name="SAPBEXresItem 2 2 2 3 3 2 2" xfId="55178"/>
    <cellStyle name="SAPBEXresItem 2 2 2 3 3 3" xfId="55179"/>
    <cellStyle name="SAPBEXresItem 2 2 2 3 4" xfId="55180"/>
    <cellStyle name="SAPBEXresItem 2 2 2 3 4 2" xfId="55181"/>
    <cellStyle name="SAPBEXresItem 2 2 2 3 5" xfId="55182"/>
    <cellStyle name="SAPBEXresItem 2 2 2 3 5 2" xfId="55183"/>
    <cellStyle name="SAPBEXresItem 2 2 2 3 6" xfId="55184"/>
    <cellStyle name="SAPBEXresItem 2 2 2 4" xfId="55185"/>
    <cellStyle name="SAPBEXresItem 2 2 2 4 2" xfId="55186"/>
    <cellStyle name="SAPBEXresItem 2 2 2 4 2 2" xfId="55187"/>
    <cellStyle name="SAPBEXresItem 2 2 2 4 2 3" xfId="55188"/>
    <cellStyle name="SAPBEXresItem 2 2 2 4 3" xfId="55189"/>
    <cellStyle name="SAPBEXresItem 2 2 2 4 4" xfId="55190"/>
    <cellStyle name="SAPBEXresItem 2 2 2 5" xfId="55191"/>
    <cellStyle name="SAPBEXresItem 2 2 2 5 2" xfId="55192"/>
    <cellStyle name="SAPBEXresItem 2 2 2 5 2 2" xfId="55193"/>
    <cellStyle name="SAPBEXresItem 2 2 2 5 2 3" xfId="55194"/>
    <cellStyle name="SAPBEXresItem 2 2 2 5 3" xfId="55195"/>
    <cellStyle name="SAPBEXresItem 2 2 2 5 4" xfId="55196"/>
    <cellStyle name="SAPBEXresItem 2 2 2 6" xfId="55197"/>
    <cellStyle name="SAPBEXresItem 2 2 2 6 2" xfId="55198"/>
    <cellStyle name="SAPBEXresItem 2 2 2 6 2 2" xfId="55199"/>
    <cellStyle name="SAPBEXresItem 2 2 2 6 2 3" xfId="55200"/>
    <cellStyle name="SAPBEXresItem 2 2 2 6 3" xfId="55201"/>
    <cellStyle name="SAPBEXresItem 2 2 2 6 4" xfId="55202"/>
    <cellStyle name="SAPBEXresItem 2 2 2 7" xfId="55203"/>
    <cellStyle name="SAPBEXresItem 2 2 2 7 2" xfId="55204"/>
    <cellStyle name="SAPBEXresItem 2 2 2 7 3" xfId="55205"/>
    <cellStyle name="SAPBEXresItem 2 2 2 8" xfId="55206"/>
    <cellStyle name="SAPBEXresItem 2 2 2 9" xfId="55207"/>
    <cellStyle name="SAPBEXresItem 2 2 2_Other Benefits Allocation %" xfId="55208"/>
    <cellStyle name="SAPBEXresItem 2 2 3" xfId="55209"/>
    <cellStyle name="SAPBEXresItem 2 2 3 2" xfId="55210"/>
    <cellStyle name="SAPBEXresItem 2 2 3 2 2" xfId="55211"/>
    <cellStyle name="SAPBEXresItem 2 2 3 2 2 2" xfId="55212"/>
    <cellStyle name="SAPBEXresItem 2 2 3 2 2 3" xfId="55213"/>
    <cellStyle name="SAPBEXresItem 2 2 3 2 3" xfId="55214"/>
    <cellStyle name="SAPBEXresItem 2 2 3 2 4" xfId="55215"/>
    <cellStyle name="SAPBEXresItem 2 2 3 3" xfId="55216"/>
    <cellStyle name="SAPBEXresItem 2 2 3 3 2" xfId="55217"/>
    <cellStyle name="SAPBEXresItem 2 2 3 3 2 2" xfId="55218"/>
    <cellStyle name="SAPBEXresItem 2 2 3 3 2 3" xfId="55219"/>
    <cellStyle name="SAPBEXresItem 2 2 3 3 3" xfId="55220"/>
    <cellStyle name="SAPBEXresItem 2 2 3 3 4" xfId="55221"/>
    <cellStyle name="SAPBEXresItem 2 2 3 4" xfId="55222"/>
    <cellStyle name="SAPBEXresItem 2 2 3 4 2" xfId="55223"/>
    <cellStyle name="SAPBEXresItem 2 2 3 4 2 2" xfId="55224"/>
    <cellStyle name="SAPBEXresItem 2 2 3 4 2 3" xfId="55225"/>
    <cellStyle name="SAPBEXresItem 2 2 3 4 3" xfId="55226"/>
    <cellStyle name="SAPBEXresItem 2 2 3 4 4" xfId="55227"/>
    <cellStyle name="SAPBEXresItem 2 2 3 5" xfId="55228"/>
    <cellStyle name="SAPBEXresItem 2 2 3 5 2" xfId="55229"/>
    <cellStyle name="SAPBEXresItem 2 2 3 5 2 2" xfId="55230"/>
    <cellStyle name="SAPBEXresItem 2 2 3 5 2 3" xfId="55231"/>
    <cellStyle name="SAPBEXresItem 2 2 3 5 3" xfId="55232"/>
    <cellStyle name="SAPBEXresItem 2 2 3 5 4" xfId="55233"/>
    <cellStyle name="SAPBEXresItem 2 2 3 6" xfId="55234"/>
    <cellStyle name="SAPBEXresItem 2 2 3 6 2" xfId="55235"/>
    <cellStyle name="SAPBEXresItem 2 2 3 6 2 2" xfId="55236"/>
    <cellStyle name="SAPBEXresItem 2 2 3 6 2 3" xfId="55237"/>
    <cellStyle name="SAPBEXresItem 2 2 3 6 3" xfId="55238"/>
    <cellStyle name="SAPBEXresItem 2 2 3 6 4" xfId="55239"/>
    <cellStyle name="SAPBEXresItem 2 2 3 7" xfId="55240"/>
    <cellStyle name="SAPBEXresItem 2 2 3 7 2" xfId="55241"/>
    <cellStyle name="SAPBEXresItem 2 2 3 7 3" xfId="55242"/>
    <cellStyle name="SAPBEXresItem 2 2 3 8" xfId="55243"/>
    <cellStyle name="SAPBEXresItem 2 2 3 9" xfId="55244"/>
    <cellStyle name="SAPBEXresItem 2 2 4" xfId="55245"/>
    <cellStyle name="SAPBEXresItem 2 2 4 2" xfId="55246"/>
    <cellStyle name="SAPBEXresItem 2 2 4 2 2" xfId="55247"/>
    <cellStyle name="SAPBEXresItem 2 2 4 2 2 2" xfId="55248"/>
    <cellStyle name="SAPBEXresItem 2 2 4 2 2 3" xfId="55249"/>
    <cellStyle name="SAPBEXresItem 2 2 4 2 3" xfId="55250"/>
    <cellStyle name="SAPBEXresItem 2 2 4 2 4" xfId="55251"/>
    <cellStyle name="SAPBEXresItem 2 2 4 3" xfId="55252"/>
    <cellStyle name="SAPBEXresItem 2 2 4 3 2" xfId="55253"/>
    <cellStyle name="SAPBEXresItem 2 2 4 3 2 2" xfId="55254"/>
    <cellStyle name="SAPBEXresItem 2 2 4 3 2 3" xfId="55255"/>
    <cellStyle name="SAPBEXresItem 2 2 4 3 3" xfId="55256"/>
    <cellStyle name="SAPBEXresItem 2 2 4 3 4" xfId="55257"/>
    <cellStyle name="SAPBEXresItem 2 2 4 4" xfId="55258"/>
    <cellStyle name="SAPBEXresItem 2 2 4 4 2" xfId="55259"/>
    <cellStyle name="SAPBEXresItem 2 2 4 4 2 2" xfId="55260"/>
    <cellStyle name="SAPBEXresItem 2 2 4 4 2 3" xfId="55261"/>
    <cellStyle name="SAPBEXresItem 2 2 4 4 3" xfId="55262"/>
    <cellStyle name="SAPBEXresItem 2 2 4 4 4" xfId="55263"/>
    <cellStyle name="SAPBEXresItem 2 2 4 5" xfId="55264"/>
    <cellStyle name="SAPBEXresItem 2 2 4 5 2" xfId="55265"/>
    <cellStyle name="SAPBEXresItem 2 2 4 5 2 2" xfId="55266"/>
    <cellStyle name="SAPBEXresItem 2 2 4 5 2 3" xfId="55267"/>
    <cellStyle name="SAPBEXresItem 2 2 4 5 3" xfId="55268"/>
    <cellStyle name="SAPBEXresItem 2 2 4 5 4" xfId="55269"/>
    <cellStyle name="SAPBEXresItem 2 2 4 6" xfId="55270"/>
    <cellStyle name="SAPBEXresItem 2 2 4 6 2" xfId="55271"/>
    <cellStyle name="SAPBEXresItem 2 2 4 6 2 2" xfId="55272"/>
    <cellStyle name="SAPBEXresItem 2 2 4 6 2 3" xfId="55273"/>
    <cellStyle name="SAPBEXresItem 2 2 4 6 3" xfId="55274"/>
    <cellStyle name="SAPBEXresItem 2 2 4 6 4" xfId="55275"/>
    <cellStyle name="SAPBEXresItem 2 2 4 7" xfId="55276"/>
    <cellStyle name="SAPBEXresItem 2 2 4 7 2" xfId="55277"/>
    <cellStyle name="SAPBEXresItem 2 2 4 7 3" xfId="55278"/>
    <cellStyle name="SAPBEXresItem 2 2 4 8" xfId="55279"/>
    <cellStyle name="SAPBEXresItem 2 2 4 9" xfId="55280"/>
    <cellStyle name="SAPBEXresItem 2 2 5" xfId="55281"/>
    <cellStyle name="SAPBEXresItem 2 2 5 2" xfId="55282"/>
    <cellStyle name="SAPBEXresItem 2 2 5 2 2" xfId="55283"/>
    <cellStyle name="SAPBEXresItem 2 2 5 2 3" xfId="55284"/>
    <cellStyle name="SAPBEXresItem 2 2 5 3" xfId="55285"/>
    <cellStyle name="SAPBEXresItem 2 2 5 4" xfId="55286"/>
    <cellStyle name="SAPBEXresItem 2 2 6" xfId="55287"/>
    <cellStyle name="SAPBEXresItem 2 2 6 2" xfId="55288"/>
    <cellStyle name="SAPBEXresItem 2 2 6 2 2" xfId="55289"/>
    <cellStyle name="SAPBEXresItem 2 2 6 2 3" xfId="55290"/>
    <cellStyle name="SAPBEXresItem 2 2 6 3" xfId="55291"/>
    <cellStyle name="SAPBEXresItem 2 2 6 4" xfId="55292"/>
    <cellStyle name="SAPBEXresItem 2 2 7" xfId="55293"/>
    <cellStyle name="SAPBEXresItem 2 2 7 2" xfId="55294"/>
    <cellStyle name="SAPBEXresItem 2 2 7 2 2" xfId="55295"/>
    <cellStyle name="SAPBEXresItem 2 2 7 2 3" xfId="55296"/>
    <cellStyle name="SAPBEXresItem 2 2 7 3" xfId="55297"/>
    <cellStyle name="SAPBEXresItem 2 2 7 4" xfId="55298"/>
    <cellStyle name="SAPBEXresItem 2 2 8" xfId="55299"/>
    <cellStyle name="SAPBEXresItem 2 2 8 2" xfId="55300"/>
    <cellStyle name="SAPBEXresItem 2 2 8 2 2" xfId="55301"/>
    <cellStyle name="SAPBEXresItem 2 2 8 2 3" xfId="55302"/>
    <cellStyle name="SAPBEXresItem 2 2 8 3" xfId="55303"/>
    <cellStyle name="SAPBEXresItem 2 2 8 4" xfId="55304"/>
    <cellStyle name="SAPBEXresItem 2 2 9" xfId="55305"/>
    <cellStyle name="SAPBEXresItem 2 2 9 2" xfId="55306"/>
    <cellStyle name="SAPBEXresItem 2 2 9 2 2" xfId="55307"/>
    <cellStyle name="SAPBEXresItem 2 2 9 2 3" xfId="55308"/>
    <cellStyle name="SAPBEXresItem 2 2 9 3" xfId="55309"/>
    <cellStyle name="SAPBEXresItem 2 2 9 4" xfId="55310"/>
    <cellStyle name="SAPBEXresItem 2 2_Other Benefits Allocation %" xfId="55311"/>
    <cellStyle name="SAPBEXresItem 2 3" xfId="55312"/>
    <cellStyle name="SAPBEXresItem 2 3 10" xfId="55313"/>
    <cellStyle name="SAPBEXresItem 2 3 10 2" xfId="55314"/>
    <cellStyle name="SAPBEXresItem 2 3 10 2 2" xfId="55315"/>
    <cellStyle name="SAPBEXresItem 2 3 10 3" xfId="55316"/>
    <cellStyle name="SAPBEXresItem 2 3 11" xfId="55317"/>
    <cellStyle name="SAPBEXresItem 2 3 11 2" xfId="55318"/>
    <cellStyle name="SAPBEXresItem 2 3 11 2 2" xfId="55319"/>
    <cellStyle name="SAPBEXresItem 2 3 11 3" xfId="55320"/>
    <cellStyle name="SAPBEXresItem 2 3 12" xfId="55321"/>
    <cellStyle name="SAPBEXresItem 2 3 2" xfId="55322"/>
    <cellStyle name="SAPBEXresItem 2 3 2 2" xfId="55323"/>
    <cellStyle name="SAPBEXresItem 2 3 2 2 2" xfId="55324"/>
    <cellStyle name="SAPBEXresItem 2 3 2 2 2 2" xfId="55325"/>
    <cellStyle name="SAPBEXresItem 2 3 2 2 2 2 2" xfId="55326"/>
    <cellStyle name="SAPBEXresItem 2 3 2 2 2 3" xfId="55327"/>
    <cellStyle name="SAPBEXresItem 2 3 2 2 3" xfId="55328"/>
    <cellStyle name="SAPBEXresItem 2 3 2 2 3 2" xfId="55329"/>
    <cellStyle name="SAPBEXresItem 2 3 2 2 3 2 2" xfId="55330"/>
    <cellStyle name="SAPBEXresItem 2 3 2 2 3 3" xfId="55331"/>
    <cellStyle name="SAPBEXresItem 2 3 2 2 4" xfId="55332"/>
    <cellStyle name="SAPBEXresItem 2 3 2 2 4 2" xfId="55333"/>
    <cellStyle name="SAPBEXresItem 2 3 2 2 5" xfId="55334"/>
    <cellStyle name="SAPBEXresItem 2 3 2 2 5 2" xfId="55335"/>
    <cellStyle name="SAPBEXresItem 2 3 2 2 6" xfId="55336"/>
    <cellStyle name="SAPBEXresItem 2 3 2 3" xfId="55337"/>
    <cellStyle name="SAPBEXresItem 2 3 2 3 2" xfId="55338"/>
    <cellStyle name="SAPBEXresItem 2 3 2 3 2 2" xfId="55339"/>
    <cellStyle name="SAPBEXresItem 2 3 2 3 2 2 2" xfId="55340"/>
    <cellStyle name="SAPBEXresItem 2 3 2 3 2 3" xfId="55341"/>
    <cellStyle name="SAPBEXresItem 2 3 2 3 3" xfId="55342"/>
    <cellStyle name="SAPBEXresItem 2 3 2 3 3 2" xfId="55343"/>
    <cellStyle name="SAPBEXresItem 2 3 2 3 3 2 2" xfId="55344"/>
    <cellStyle name="SAPBEXresItem 2 3 2 3 3 3" xfId="55345"/>
    <cellStyle name="SAPBEXresItem 2 3 2 3 4" xfId="55346"/>
    <cellStyle name="SAPBEXresItem 2 3 2 3 4 2" xfId="55347"/>
    <cellStyle name="SAPBEXresItem 2 3 2 3 5" xfId="55348"/>
    <cellStyle name="SAPBEXresItem 2 3 2 3 5 2" xfId="55349"/>
    <cellStyle name="SAPBEXresItem 2 3 2 3 6" xfId="55350"/>
    <cellStyle name="SAPBEXresItem 2 3 2 4" xfId="55351"/>
    <cellStyle name="SAPBEXresItem 2 3 2 4 2" xfId="55352"/>
    <cellStyle name="SAPBEXresItem 2 3 2 4 2 2" xfId="55353"/>
    <cellStyle name="SAPBEXresItem 2 3 2 4 3" xfId="55354"/>
    <cellStyle name="SAPBEXresItem 2 3 2 5" xfId="55355"/>
    <cellStyle name="SAPBEXresItem 2 3 2 5 2" xfId="55356"/>
    <cellStyle name="SAPBEXresItem 2 3 2 5 2 2" xfId="55357"/>
    <cellStyle name="SAPBEXresItem 2 3 2 5 3" xfId="55358"/>
    <cellStyle name="SAPBEXresItem 2 3 2 6" xfId="55359"/>
    <cellStyle name="SAPBEXresItem 2 3 2 6 2" xfId="55360"/>
    <cellStyle name="SAPBEXresItem 2 3 2 7" xfId="55361"/>
    <cellStyle name="SAPBEXresItem 2 3 2 7 2" xfId="55362"/>
    <cellStyle name="SAPBEXresItem 2 3 2 8" xfId="55363"/>
    <cellStyle name="SAPBEXresItem 2 3 2_Other Benefits Allocation %" xfId="55364"/>
    <cellStyle name="SAPBEXresItem 2 3 3" xfId="55365"/>
    <cellStyle name="SAPBEXresItem 2 3 3 2" xfId="55366"/>
    <cellStyle name="SAPBEXresItem 2 3 3 2 2" xfId="55367"/>
    <cellStyle name="SAPBEXresItem 2 3 3 2 3" xfId="55368"/>
    <cellStyle name="SAPBEXresItem 2 3 3 3" xfId="55369"/>
    <cellStyle name="SAPBEXresItem 2 3 3 4" xfId="55370"/>
    <cellStyle name="SAPBEXresItem 2 3 4" xfId="55371"/>
    <cellStyle name="SAPBEXresItem 2 3 4 2" xfId="55372"/>
    <cellStyle name="SAPBEXresItem 2 3 4 2 2" xfId="55373"/>
    <cellStyle name="SAPBEXresItem 2 3 4 2 3" xfId="55374"/>
    <cellStyle name="SAPBEXresItem 2 3 4 3" xfId="55375"/>
    <cellStyle name="SAPBEXresItem 2 3 4 4" xfId="55376"/>
    <cellStyle name="SAPBEXresItem 2 3 5" xfId="55377"/>
    <cellStyle name="SAPBEXresItem 2 3 5 2" xfId="55378"/>
    <cellStyle name="SAPBEXresItem 2 3 5 2 2" xfId="55379"/>
    <cellStyle name="SAPBEXresItem 2 3 5 2 3" xfId="55380"/>
    <cellStyle name="SAPBEXresItem 2 3 5 3" xfId="55381"/>
    <cellStyle name="SAPBEXresItem 2 3 5 4" xfId="55382"/>
    <cellStyle name="SAPBEXresItem 2 3 6" xfId="55383"/>
    <cellStyle name="SAPBEXresItem 2 3 6 2" xfId="55384"/>
    <cellStyle name="SAPBEXresItem 2 3 6 2 2" xfId="55385"/>
    <cellStyle name="SAPBEXresItem 2 3 6 2 3" xfId="55386"/>
    <cellStyle name="SAPBEXresItem 2 3 6 3" xfId="55387"/>
    <cellStyle name="SAPBEXresItem 2 3 6 4" xfId="55388"/>
    <cellStyle name="SAPBEXresItem 2 3 7" xfId="55389"/>
    <cellStyle name="SAPBEXresItem 2 3 7 2" xfId="55390"/>
    <cellStyle name="SAPBEXresItem 2 3 7 2 2" xfId="55391"/>
    <cellStyle name="SAPBEXresItem 2 3 7 3" xfId="55392"/>
    <cellStyle name="SAPBEXresItem 2 3 8" xfId="55393"/>
    <cellStyle name="SAPBEXresItem 2 3 8 2" xfId="55394"/>
    <cellStyle name="SAPBEXresItem 2 3 8 2 2" xfId="55395"/>
    <cellStyle name="SAPBEXresItem 2 3 8 3" xfId="55396"/>
    <cellStyle name="SAPBEXresItem 2 3 9" xfId="55397"/>
    <cellStyle name="SAPBEXresItem 2 3 9 2" xfId="55398"/>
    <cellStyle name="SAPBEXresItem 2 3 9 2 2" xfId="55399"/>
    <cellStyle name="SAPBEXresItem 2 3 9 3" xfId="55400"/>
    <cellStyle name="SAPBEXresItem 2 3_Other Benefits Allocation %" xfId="55401"/>
    <cellStyle name="SAPBEXresItem 2 4" xfId="55402"/>
    <cellStyle name="SAPBEXresItem 2 4 2" xfId="55403"/>
    <cellStyle name="SAPBEXresItem 2 4 2 2" xfId="55404"/>
    <cellStyle name="SAPBEXresItem 2 4 2 2 2" xfId="55405"/>
    <cellStyle name="SAPBEXresItem 2 4 2 2 3" xfId="55406"/>
    <cellStyle name="SAPBEXresItem 2 4 2 3" xfId="55407"/>
    <cellStyle name="SAPBEXresItem 2 4 2 4" xfId="55408"/>
    <cellStyle name="SAPBEXresItem 2 4 3" xfId="55409"/>
    <cellStyle name="SAPBEXresItem 2 4 3 2" xfId="55410"/>
    <cellStyle name="SAPBEXresItem 2 4 3 2 2" xfId="55411"/>
    <cellStyle name="SAPBEXresItem 2 4 3 2 3" xfId="55412"/>
    <cellStyle name="SAPBEXresItem 2 4 3 3" xfId="55413"/>
    <cellStyle name="SAPBEXresItem 2 4 3 4" xfId="55414"/>
    <cellStyle name="SAPBEXresItem 2 4 4" xfId="55415"/>
    <cellStyle name="SAPBEXresItem 2 4 4 2" xfId="55416"/>
    <cellStyle name="SAPBEXresItem 2 4 4 2 2" xfId="55417"/>
    <cellStyle name="SAPBEXresItem 2 4 4 2 3" xfId="55418"/>
    <cellStyle name="SAPBEXresItem 2 4 4 3" xfId="55419"/>
    <cellStyle name="SAPBEXresItem 2 4 4 4" xfId="55420"/>
    <cellStyle name="SAPBEXresItem 2 4 5" xfId="55421"/>
    <cellStyle name="SAPBEXresItem 2 4 5 2" xfId="55422"/>
    <cellStyle name="SAPBEXresItem 2 4 5 2 2" xfId="55423"/>
    <cellStyle name="SAPBEXresItem 2 4 5 2 3" xfId="55424"/>
    <cellStyle name="SAPBEXresItem 2 4 5 3" xfId="55425"/>
    <cellStyle name="SAPBEXresItem 2 4 5 4" xfId="55426"/>
    <cellStyle name="SAPBEXresItem 2 4 6" xfId="55427"/>
    <cellStyle name="SAPBEXresItem 2 4 6 2" xfId="55428"/>
    <cellStyle name="SAPBEXresItem 2 4 6 2 2" xfId="55429"/>
    <cellStyle name="SAPBEXresItem 2 4 6 2 3" xfId="55430"/>
    <cellStyle name="SAPBEXresItem 2 4 6 3" xfId="55431"/>
    <cellStyle name="SAPBEXresItem 2 4 6 4" xfId="55432"/>
    <cellStyle name="SAPBEXresItem 2 4 7" xfId="55433"/>
    <cellStyle name="SAPBEXresItem 2 4 7 2" xfId="55434"/>
    <cellStyle name="SAPBEXresItem 2 4 7 3" xfId="55435"/>
    <cellStyle name="SAPBEXresItem 2 4 8" xfId="55436"/>
    <cellStyle name="SAPBEXresItem 2 4 9" xfId="55437"/>
    <cellStyle name="SAPBEXresItem 2 5" xfId="55438"/>
    <cellStyle name="SAPBEXresItem 2 5 2" xfId="55439"/>
    <cellStyle name="SAPBEXresItem 2 5 2 2" xfId="55440"/>
    <cellStyle name="SAPBEXresItem 2 5 2 2 2" xfId="55441"/>
    <cellStyle name="SAPBEXresItem 2 5 2 2 2 2" xfId="55442"/>
    <cellStyle name="SAPBEXresItem 2 5 2 2 3" xfId="55443"/>
    <cellStyle name="SAPBEXresItem 2 5 2 3" xfId="55444"/>
    <cellStyle name="SAPBEXresItem 2 5 2 3 2" xfId="55445"/>
    <cellStyle name="SAPBEXresItem 2 5 2 3 2 2" xfId="55446"/>
    <cellStyle name="SAPBEXresItem 2 5 2 3 3" xfId="55447"/>
    <cellStyle name="SAPBEXresItem 2 5 2 4" xfId="55448"/>
    <cellStyle name="SAPBEXresItem 2 5 2 4 2" xfId="55449"/>
    <cellStyle name="SAPBEXresItem 2 5 2 5" xfId="55450"/>
    <cellStyle name="SAPBEXresItem 2 5 2 5 2" xfId="55451"/>
    <cellStyle name="SAPBEXresItem 2 5 2 6" xfId="55452"/>
    <cellStyle name="SAPBEXresItem 2 5 3" xfId="55453"/>
    <cellStyle name="SAPBEXresItem 2 5 3 2" xfId="55454"/>
    <cellStyle name="SAPBEXresItem 2 5 3 2 2" xfId="55455"/>
    <cellStyle name="SAPBEXresItem 2 5 3 2 2 2" xfId="55456"/>
    <cellStyle name="SAPBEXresItem 2 5 3 2 3" xfId="55457"/>
    <cellStyle name="SAPBEXresItem 2 5 3 3" xfId="55458"/>
    <cellStyle name="SAPBEXresItem 2 5 3 3 2" xfId="55459"/>
    <cellStyle name="SAPBEXresItem 2 5 3 3 2 2" xfId="55460"/>
    <cellStyle name="SAPBEXresItem 2 5 3 3 3" xfId="55461"/>
    <cellStyle name="SAPBEXresItem 2 5 3 4" xfId="55462"/>
    <cellStyle name="SAPBEXresItem 2 5 3 4 2" xfId="55463"/>
    <cellStyle name="SAPBEXresItem 2 5 3 5" xfId="55464"/>
    <cellStyle name="SAPBEXresItem 2 5 3 5 2" xfId="55465"/>
    <cellStyle name="SAPBEXresItem 2 5 3 6" xfId="55466"/>
    <cellStyle name="SAPBEXresItem 2 5 4" xfId="55467"/>
    <cellStyle name="SAPBEXresItem 2 5 4 2" xfId="55468"/>
    <cellStyle name="SAPBEXresItem 2 5 4 2 2" xfId="55469"/>
    <cellStyle name="SAPBEXresItem 2 5 4 2 3" xfId="55470"/>
    <cellStyle name="SAPBEXresItem 2 5 4 3" xfId="55471"/>
    <cellStyle name="SAPBEXresItem 2 5 4 4" xfId="55472"/>
    <cellStyle name="SAPBEXresItem 2 5 5" xfId="55473"/>
    <cellStyle name="SAPBEXresItem 2 5 5 2" xfId="55474"/>
    <cellStyle name="SAPBEXresItem 2 5 5 2 2" xfId="55475"/>
    <cellStyle name="SAPBEXresItem 2 5 5 2 3" xfId="55476"/>
    <cellStyle name="SAPBEXresItem 2 5 5 3" xfId="55477"/>
    <cellStyle name="SAPBEXresItem 2 5 5 4" xfId="55478"/>
    <cellStyle name="SAPBEXresItem 2 5 6" xfId="55479"/>
    <cellStyle name="SAPBEXresItem 2 5 6 2" xfId="55480"/>
    <cellStyle name="SAPBEXresItem 2 5 6 2 2" xfId="55481"/>
    <cellStyle name="SAPBEXresItem 2 5 6 2 3" xfId="55482"/>
    <cellStyle name="SAPBEXresItem 2 5 6 3" xfId="55483"/>
    <cellStyle name="SAPBEXresItem 2 5 6 4" xfId="55484"/>
    <cellStyle name="SAPBEXresItem 2 5 7" xfId="55485"/>
    <cellStyle name="SAPBEXresItem 2 5 7 2" xfId="55486"/>
    <cellStyle name="SAPBEXresItem 2 5 7 3" xfId="55487"/>
    <cellStyle name="SAPBEXresItem 2 5 8" xfId="55488"/>
    <cellStyle name="SAPBEXresItem 2 5 9" xfId="55489"/>
    <cellStyle name="SAPBEXresItem 2 5_Other Benefits Allocation %" xfId="55490"/>
    <cellStyle name="SAPBEXresItem 2 6" xfId="55491"/>
    <cellStyle name="SAPBEXresItem 2 6 2" xfId="55492"/>
    <cellStyle name="SAPBEXresItem 2 6 2 2" xfId="55493"/>
    <cellStyle name="SAPBEXresItem 2 6 2 3" xfId="55494"/>
    <cellStyle name="SAPBEXresItem 2 6 3" xfId="55495"/>
    <cellStyle name="SAPBEXresItem 2 6 4" xfId="55496"/>
    <cellStyle name="SAPBEXresItem 2 7" xfId="55497"/>
    <cellStyle name="SAPBEXresItem 2 7 2" xfId="55498"/>
    <cellStyle name="SAPBEXresItem 2 7 2 2" xfId="55499"/>
    <cellStyle name="SAPBEXresItem 2 7 2 3" xfId="55500"/>
    <cellStyle name="SAPBEXresItem 2 7 3" xfId="55501"/>
    <cellStyle name="SAPBEXresItem 2 7 4" xfId="55502"/>
    <cellStyle name="SAPBEXresItem 2 8" xfId="55503"/>
    <cellStyle name="SAPBEXresItem 2 8 2" xfId="55504"/>
    <cellStyle name="SAPBEXresItem 2 8 2 2" xfId="55505"/>
    <cellStyle name="SAPBEXresItem 2 8 2 3" xfId="55506"/>
    <cellStyle name="SAPBEXresItem 2 8 3" xfId="55507"/>
    <cellStyle name="SAPBEXresItem 2 8 4" xfId="55508"/>
    <cellStyle name="SAPBEXresItem 2 9" xfId="55509"/>
    <cellStyle name="SAPBEXresItem 2 9 2" xfId="55510"/>
    <cellStyle name="SAPBEXresItem 2 9 2 2" xfId="55511"/>
    <cellStyle name="SAPBEXresItem 2 9 2 3" xfId="55512"/>
    <cellStyle name="SAPBEXresItem 2 9 3" xfId="55513"/>
    <cellStyle name="SAPBEXresItem 2 9 4" xfId="55514"/>
    <cellStyle name="SAPBEXresItem 2_401K Summary" xfId="55515"/>
    <cellStyle name="SAPBEXresItem 20" xfId="55516"/>
    <cellStyle name="SAPBEXresItem 20 2" xfId="55517"/>
    <cellStyle name="SAPBEXresItem 20 2 2" xfId="55518"/>
    <cellStyle name="SAPBEXresItem 20 3" xfId="55519"/>
    <cellStyle name="SAPBEXresItem 21" xfId="55520"/>
    <cellStyle name="SAPBEXresItem 21 2" xfId="55521"/>
    <cellStyle name="SAPBEXresItem 21 2 2" xfId="55522"/>
    <cellStyle name="SAPBEXresItem 21 3" xfId="55523"/>
    <cellStyle name="SAPBEXresItem 22" xfId="55524"/>
    <cellStyle name="SAPBEXresItem 22 2" xfId="55525"/>
    <cellStyle name="SAPBEXresItem 22 2 2" xfId="55526"/>
    <cellStyle name="SAPBEXresItem 22 3" xfId="55527"/>
    <cellStyle name="SAPBEXresItem 23" xfId="55528"/>
    <cellStyle name="SAPBEXresItem 23 2" xfId="55529"/>
    <cellStyle name="SAPBEXresItem 23 2 2" xfId="55530"/>
    <cellStyle name="SAPBEXresItem 23 3" xfId="55531"/>
    <cellStyle name="SAPBEXresItem 24" xfId="55532"/>
    <cellStyle name="SAPBEXresItem 24 2" xfId="55533"/>
    <cellStyle name="SAPBEXresItem 24 2 2" xfId="55534"/>
    <cellStyle name="SAPBEXresItem 24 3" xfId="55535"/>
    <cellStyle name="SAPBEXresItem 25" xfId="55536"/>
    <cellStyle name="SAPBEXresItem 25 2" xfId="55537"/>
    <cellStyle name="SAPBEXresItem 25 2 2" xfId="55538"/>
    <cellStyle name="SAPBEXresItem 25 3" xfId="55539"/>
    <cellStyle name="SAPBEXresItem 26" xfId="55540"/>
    <cellStyle name="SAPBEXresItem 26 2" xfId="55541"/>
    <cellStyle name="SAPBEXresItem 26 2 2" xfId="55542"/>
    <cellStyle name="SAPBEXresItem 26 3" xfId="55543"/>
    <cellStyle name="SAPBEXresItem 27" xfId="55544"/>
    <cellStyle name="SAPBEXresItem 27 2" xfId="55545"/>
    <cellStyle name="SAPBEXresItem 27 2 2" xfId="55546"/>
    <cellStyle name="SAPBEXresItem 27 3" xfId="55547"/>
    <cellStyle name="SAPBEXresItem 28" xfId="55548"/>
    <cellStyle name="SAPBEXresItem 28 2" xfId="55549"/>
    <cellStyle name="SAPBEXresItem 29" xfId="55550"/>
    <cellStyle name="SAPBEXresItem 29 2" xfId="55551"/>
    <cellStyle name="SAPBEXresItem 3" xfId="55552"/>
    <cellStyle name="SAPBEXresItem 3 10" xfId="55553"/>
    <cellStyle name="SAPBEXresItem 3 10 2" xfId="55554"/>
    <cellStyle name="SAPBEXresItem 3 10 2 2" xfId="55555"/>
    <cellStyle name="SAPBEXresItem 3 10 3" xfId="55556"/>
    <cellStyle name="SAPBEXresItem 3 11" xfId="55557"/>
    <cellStyle name="SAPBEXresItem 3 11 2" xfId="55558"/>
    <cellStyle name="SAPBEXresItem 3 11 2 2" xfId="55559"/>
    <cellStyle name="SAPBEXresItem 3 11 3" xfId="55560"/>
    <cellStyle name="SAPBEXresItem 3 12" xfId="55561"/>
    <cellStyle name="SAPBEXresItem 3 13" xfId="63523"/>
    <cellStyle name="SAPBEXresItem 3 2" xfId="55562"/>
    <cellStyle name="SAPBEXresItem 3 2 10" xfId="63524"/>
    <cellStyle name="SAPBEXresItem 3 2 2" xfId="55563"/>
    <cellStyle name="SAPBEXresItem 3 2 2 2" xfId="55564"/>
    <cellStyle name="SAPBEXresItem 3 2 2 2 2" xfId="55565"/>
    <cellStyle name="SAPBEXresItem 3 2 2 2 3" xfId="55566"/>
    <cellStyle name="SAPBEXresItem 3 2 2 3" xfId="55567"/>
    <cellStyle name="SAPBEXresItem 3 2 2 4" xfId="55568"/>
    <cellStyle name="SAPBEXresItem 3 2 3" xfId="55569"/>
    <cellStyle name="SAPBEXresItem 3 2 3 2" xfId="55570"/>
    <cellStyle name="SAPBEXresItem 3 2 3 2 2" xfId="55571"/>
    <cellStyle name="SAPBEXresItem 3 2 3 2 3" xfId="55572"/>
    <cellStyle name="SAPBEXresItem 3 2 3 3" xfId="55573"/>
    <cellStyle name="SAPBEXresItem 3 2 3 4" xfId="55574"/>
    <cellStyle name="SAPBEXresItem 3 2 4" xfId="55575"/>
    <cellStyle name="SAPBEXresItem 3 2 4 2" xfId="55576"/>
    <cellStyle name="SAPBEXresItem 3 2 4 2 2" xfId="55577"/>
    <cellStyle name="SAPBEXresItem 3 2 4 2 3" xfId="55578"/>
    <cellStyle name="SAPBEXresItem 3 2 4 3" xfId="55579"/>
    <cellStyle name="SAPBEXresItem 3 2 4 4" xfId="55580"/>
    <cellStyle name="SAPBEXresItem 3 2 5" xfId="55581"/>
    <cellStyle name="SAPBEXresItem 3 2 5 2" xfId="55582"/>
    <cellStyle name="SAPBEXresItem 3 2 5 2 2" xfId="55583"/>
    <cellStyle name="SAPBEXresItem 3 2 5 2 3" xfId="55584"/>
    <cellStyle name="SAPBEXresItem 3 2 5 3" xfId="55585"/>
    <cellStyle name="SAPBEXresItem 3 2 5 4" xfId="55586"/>
    <cellStyle name="SAPBEXresItem 3 2 6" xfId="55587"/>
    <cellStyle name="SAPBEXresItem 3 2 6 2" xfId="55588"/>
    <cellStyle name="SAPBEXresItem 3 2 6 2 2" xfId="55589"/>
    <cellStyle name="SAPBEXresItem 3 2 6 2 3" xfId="55590"/>
    <cellStyle name="SAPBEXresItem 3 2 6 3" xfId="55591"/>
    <cellStyle name="SAPBEXresItem 3 2 6 4" xfId="55592"/>
    <cellStyle name="SAPBEXresItem 3 2 7" xfId="55593"/>
    <cellStyle name="SAPBEXresItem 3 2 7 2" xfId="55594"/>
    <cellStyle name="SAPBEXresItem 3 2 7 3" xfId="55595"/>
    <cellStyle name="SAPBEXresItem 3 2 8" xfId="55596"/>
    <cellStyle name="SAPBEXresItem 3 2 9" xfId="55597"/>
    <cellStyle name="SAPBEXresItem 3 3" xfId="55598"/>
    <cellStyle name="SAPBEXresItem 3 3 2" xfId="55599"/>
    <cellStyle name="SAPBEXresItem 3 3 2 2" xfId="55600"/>
    <cellStyle name="SAPBEXresItem 3 3 2 2 2" xfId="55601"/>
    <cellStyle name="SAPBEXresItem 3 3 2 2 2 2" xfId="55602"/>
    <cellStyle name="SAPBEXresItem 3 3 2 2 3" xfId="55603"/>
    <cellStyle name="SAPBEXresItem 3 3 2 3" xfId="55604"/>
    <cellStyle name="SAPBEXresItem 3 3 2 3 2" xfId="55605"/>
    <cellStyle name="SAPBEXresItem 3 3 2 3 2 2" xfId="55606"/>
    <cellStyle name="SAPBEXresItem 3 3 2 3 3" xfId="55607"/>
    <cellStyle name="SAPBEXresItem 3 3 2 4" xfId="55608"/>
    <cellStyle name="SAPBEXresItem 3 3 2 4 2" xfId="55609"/>
    <cellStyle name="SAPBEXresItem 3 3 2 5" xfId="55610"/>
    <cellStyle name="SAPBEXresItem 3 3 2 5 2" xfId="55611"/>
    <cellStyle name="SAPBEXresItem 3 3 2 6" xfId="55612"/>
    <cellStyle name="SAPBEXresItem 3 3 3" xfId="55613"/>
    <cellStyle name="SAPBEXresItem 3 3 3 2" xfId="55614"/>
    <cellStyle name="SAPBEXresItem 3 3 3 2 2" xfId="55615"/>
    <cellStyle name="SAPBEXresItem 3 3 3 2 2 2" xfId="55616"/>
    <cellStyle name="SAPBEXresItem 3 3 3 2 3" xfId="55617"/>
    <cellStyle name="SAPBEXresItem 3 3 3 3" xfId="55618"/>
    <cellStyle name="SAPBEXresItem 3 3 3 3 2" xfId="55619"/>
    <cellStyle name="SAPBEXresItem 3 3 3 3 2 2" xfId="55620"/>
    <cellStyle name="SAPBEXresItem 3 3 3 3 3" xfId="55621"/>
    <cellStyle name="SAPBEXresItem 3 3 3 4" xfId="55622"/>
    <cellStyle name="SAPBEXresItem 3 3 3 4 2" xfId="55623"/>
    <cellStyle name="SAPBEXresItem 3 3 3 5" xfId="55624"/>
    <cellStyle name="SAPBEXresItem 3 3 3 5 2" xfId="55625"/>
    <cellStyle name="SAPBEXresItem 3 3 3 6" xfId="55626"/>
    <cellStyle name="SAPBEXresItem 3 3 4" xfId="55627"/>
    <cellStyle name="SAPBEXresItem 3 3 4 2" xfId="55628"/>
    <cellStyle name="SAPBEXresItem 3 3 4 2 2" xfId="55629"/>
    <cellStyle name="SAPBEXresItem 3 3 4 2 3" xfId="55630"/>
    <cellStyle name="SAPBEXresItem 3 3 4 3" xfId="55631"/>
    <cellStyle name="SAPBEXresItem 3 3 4 4" xfId="55632"/>
    <cellStyle name="SAPBEXresItem 3 3 5" xfId="55633"/>
    <cellStyle name="SAPBEXresItem 3 3 5 2" xfId="55634"/>
    <cellStyle name="SAPBEXresItem 3 3 5 2 2" xfId="55635"/>
    <cellStyle name="SAPBEXresItem 3 3 5 2 3" xfId="55636"/>
    <cellStyle name="SAPBEXresItem 3 3 5 3" xfId="55637"/>
    <cellStyle name="SAPBEXresItem 3 3 5 4" xfId="55638"/>
    <cellStyle name="SAPBEXresItem 3 3 6" xfId="55639"/>
    <cellStyle name="SAPBEXresItem 3 3 6 2" xfId="55640"/>
    <cellStyle name="SAPBEXresItem 3 3 6 2 2" xfId="55641"/>
    <cellStyle name="SAPBEXresItem 3 3 6 2 3" xfId="55642"/>
    <cellStyle name="SAPBEXresItem 3 3 6 3" xfId="55643"/>
    <cellStyle name="SAPBEXresItem 3 3 6 4" xfId="55644"/>
    <cellStyle name="SAPBEXresItem 3 3 7" xfId="55645"/>
    <cellStyle name="SAPBEXresItem 3 3 7 2" xfId="55646"/>
    <cellStyle name="SAPBEXresItem 3 3 7 3" xfId="55647"/>
    <cellStyle name="SAPBEXresItem 3 3 8" xfId="55648"/>
    <cellStyle name="SAPBEXresItem 3 3 9" xfId="55649"/>
    <cellStyle name="SAPBEXresItem 3 3_Other Benefits Allocation %" xfId="55650"/>
    <cellStyle name="SAPBEXresItem 3 4" xfId="55651"/>
    <cellStyle name="SAPBEXresItem 3 4 2" xfId="55652"/>
    <cellStyle name="SAPBEXresItem 3 4 2 2" xfId="55653"/>
    <cellStyle name="SAPBEXresItem 3 4 2 2 2" xfId="55654"/>
    <cellStyle name="SAPBEXresItem 3 4 2 2 3" xfId="55655"/>
    <cellStyle name="SAPBEXresItem 3 4 2 3" xfId="55656"/>
    <cellStyle name="SAPBEXresItem 3 4 2 4" xfId="55657"/>
    <cellStyle name="SAPBEXresItem 3 4 3" xfId="55658"/>
    <cellStyle name="SAPBEXresItem 3 4 3 2" xfId="55659"/>
    <cellStyle name="SAPBEXresItem 3 4 3 2 2" xfId="55660"/>
    <cellStyle name="SAPBEXresItem 3 4 3 2 3" xfId="55661"/>
    <cellStyle name="SAPBEXresItem 3 4 3 3" xfId="55662"/>
    <cellStyle name="SAPBEXresItem 3 4 3 4" xfId="55663"/>
    <cellStyle name="SAPBEXresItem 3 4 4" xfId="55664"/>
    <cellStyle name="SAPBEXresItem 3 4 4 2" xfId="55665"/>
    <cellStyle name="SAPBEXresItem 3 4 4 2 2" xfId="55666"/>
    <cellStyle name="SAPBEXresItem 3 4 4 2 3" xfId="55667"/>
    <cellStyle name="SAPBEXresItem 3 4 4 3" xfId="55668"/>
    <cellStyle name="SAPBEXresItem 3 4 4 4" xfId="55669"/>
    <cellStyle name="SAPBEXresItem 3 4 5" xfId="55670"/>
    <cellStyle name="SAPBEXresItem 3 4 5 2" xfId="55671"/>
    <cellStyle name="SAPBEXresItem 3 4 5 2 2" xfId="55672"/>
    <cellStyle name="SAPBEXresItem 3 4 5 2 3" xfId="55673"/>
    <cellStyle name="SAPBEXresItem 3 4 5 3" xfId="55674"/>
    <cellStyle name="SAPBEXresItem 3 4 5 4" xfId="55675"/>
    <cellStyle name="SAPBEXresItem 3 4 6" xfId="55676"/>
    <cellStyle name="SAPBEXresItem 3 4 6 2" xfId="55677"/>
    <cellStyle name="SAPBEXresItem 3 4 6 2 2" xfId="55678"/>
    <cellStyle name="SAPBEXresItem 3 4 6 2 3" xfId="55679"/>
    <cellStyle name="SAPBEXresItem 3 4 6 3" xfId="55680"/>
    <cellStyle name="SAPBEXresItem 3 4 6 4" xfId="55681"/>
    <cellStyle name="SAPBEXresItem 3 4 7" xfId="55682"/>
    <cellStyle name="SAPBEXresItem 3 4 7 2" xfId="55683"/>
    <cellStyle name="SAPBEXresItem 3 4 7 3" xfId="55684"/>
    <cellStyle name="SAPBEXresItem 3 4 8" xfId="55685"/>
    <cellStyle name="SAPBEXresItem 3 4 9" xfId="55686"/>
    <cellStyle name="SAPBEXresItem 3 5" xfId="55687"/>
    <cellStyle name="SAPBEXresItem 3 5 2" xfId="55688"/>
    <cellStyle name="SAPBEXresItem 3 5 2 2" xfId="55689"/>
    <cellStyle name="SAPBEXresItem 3 5 2 3" xfId="55690"/>
    <cellStyle name="SAPBEXresItem 3 5 3" xfId="55691"/>
    <cellStyle name="SAPBEXresItem 3 5 4" xfId="55692"/>
    <cellStyle name="SAPBEXresItem 3 6" xfId="55693"/>
    <cellStyle name="SAPBEXresItem 3 6 2" xfId="55694"/>
    <cellStyle name="SAPBEXresItem 3 6 2 2" xfId="55695"/>
    <cellStyle name="SAPBEXresItem 3 6 2 3" xfId="55696"/>
    <cellStyle name="SAPBEXresItem 3 6 3" xfId="55697"/>
    <cellStyle name="SAPBEXresItem 3 6 4" xfId="55698"/>
    <cellStyle name="SAPBEXresItem 3 7" xfId="55699"/>
    <cellStyle name="SAPBEXresItem 3 7 2" xfId="55700"/>
    <cellStyle name="SAPBEXresItem 3 7 2 2" xfId="55701"/>
    <cellStyle name="SAPBEXresItem 3 7 2 3" xfId="55702"/>
    <cellStyle name="SAPBEXresItem 3 7 3" xfId="55703"/>
    <cellStyle name="SAPBEXresItem 3 7 4" xfId="55704"/>
    <cellStyle name="SAPBEXresItem 3 8" xfId="55705"/>
    <cellStyle name="SAPBEXresItem 3 8 2" xfId="55706"/>
    <cellStyle name="SAPBEXresItem 3 8 2 2" xfId="55707"/>
    <cellStyle name="SAPBEXresItem 3 8 2 3" xfId="55708"/>
    <cellStyle name="SAPBEXresItem 3 8 3" xfId="55709"/>
    <cellStyle name="SAPBEXresItem 3 8 4" xfId="55710"/>
    <cellStyle name="SAPBEXresItem 3 9" xfId="55711"/>
    <cellStyle name="SAPBEXresItem 3 9 2" xfId="55712"/>
    <cellStyle name="SAPBEXresItem 3 9 2 2" xfId="55713"/>
    <cellStyle name="SAPBEXresItem 3 9 2 3" xfId="55714"/>
    <cellStyle name="SAPBEXresItem 3 9 3" xfId="55715"/>
    <cellStyle name="SAPBEXresItem 3 9 4" xfId="55716"/>
    <cellStyle name="SAPBEXresItem 3_401K Summary" xfId="55717"/>
    <cellStyle name="SAPBEXresItem 30" xfId="55718"/>
    <cellStyle name="SAPBEXresItem 30 2" xfId="55719"/>
    <cellStyle name="SAPBEXresItem 31" xfId="55720"/>
    <cellStyle name="SAPBEXresItem 31 2" xfId="55721"/>
    <cellStyle name="SAPBEXresItem 32" xfId="55722"/>
    <cellStyle name="SAPBEXresItem 32 2" xfId="55723"/>
    <cellStyle name="SAPBEXresItem 33" xfId="55724"/>
    <cellStyle name="SAPBEXresItem 33 2" xfId="55725"/>
    <cellStyle name="SAPBEXresItem 34" xfId="55726"/>
    <cellStyle name="SAPBEXresItem 34 2" xfId="55727"/>
    <cellStyle name="SAPBEXresItem 35" xfId="55728"/>
    <cellStyle name="SAPBEXresItem 36" xfId="55729"/>
    <cellStyle name="SAPBEXresItem 37" xfId="55730"/>
    <cellStyle name="SAPBEXresItem 38" xfId="55731"/>
    <cellStyle name="SAPBEXresItem 39" xfId="55732"/>
    <cellStyle name="SAPBEXresItem 4" xfId="55733"/>
    <cellStyle name="SAPBEXresItem 4 10" xfId="55734"/>
    <cellStyle name="SAPBEXresItem 4 10 2" xfId="55735"/>
    <cellStyle name="SAPBEXresItem 4 10 2 2" xfId="55736"/>
    <cellStyle name="SAPBEXresItem 4 10 3" xfId="55737"/>
    <cellStyle name="SAPBEXresItem 4 11" xfId="55738"/>
    <cellStyle name="SAPBEXresItem 4 11 2" xfId="55739"/>
    <cellStyle name="SAPBEXresItem 4 11 2 2" xfId="55740"/>
    <cellStyle name="SAPBEXresItem 4 11 3" xfId="55741"/>
    <cellStyle name="SAPBEXresItem 4 12" xfId="55742"/>
    <cellStyle name="SAPBEXresItem 4 12 2" xfId="55743"/>
    <cellStyle name="SAPBEXresItem 4 13" xfId="55744"/>
    <cellStyle name="SAPBEXresItem 4 14" xfId="63525"/>
    <cellStyle name="SAPBEXresItem 4 2" xfId="55745"/>
    <cellStyle name="SAPBEXresItem 4 2 2" xfId="55746"/>
    <cellStyle name="SAPBEXresItem 4 2 2 2" xfId="55747"/>
    <cellStyle name="SAPBEXresItem 4 2 2 3" xfId="55748"/>
    <cellStyle name="SAPBEXresItem 4 2 3" xfId="55749"/>
    <cellStyle name="SAPBEXresItem 4 2 4" xfId="55750"/>
    <cellStyle name="SAPBEXresItem 4 2 5" xfId="63526"/>
    <cellStyle name="SAPBEXresItem 4 2_Other Benefits Allocation %" xfId="55751"/>
    <cellStyle name="SAPBEXresItem 4 3" xfId="55752"/>
    <cellStyle name="SAPBEXresItem 4 3 2" xfId="55753"/>
    <cellStyle name="SAPBEXresItem 4 3 2 2" xfId="55754"/>
    <cellStyle name="SAPBEXresItem 4 3 2 2 2" xfId="55755"/>
    <cellStyle name="SAPBEXresItem 4 3 2 2 2 2" xfId="55756"/>
    <cellStyle name="SAPBEXresItem 4 3 2 2 3" xfId="55757"/>
    <cellStyle name="SAPBEXresItem 4 3 2 3" xfId="55758"/>
    <cellStyle name="SAPBEXresItem 4 3 2 3 2" xfId="55759"/>
    <cellStyle name="SAPBEXresItem 4 3 2 3 2 2" xfId="55760"/>
    <cellStyle name="SAPBEXresItem 4 3 2 3 3" xfId="55761"/>
    <cellStyle name="SAPBEXresItem 4 3 2 4" xfId="55762"/>
    <cellStyle name="SAPBEXresItem 4 3 2 4 2" xfId="55763"/>
    <cellStyle name="SAPBEXresItem 4 3 2 5" xfId="55764"/>
    <cellStyle name="SAPBEXresItem 4 3 2 5 2" xfId="55765"/>
    <cellStyle name="SAPBEXresItem 4 3 2 6" xfId="55766"/>
    <cellStyle name="SAPBEXresItem 4 3 3" xfId="55767"/>
    <cellStyle name="SAPBEXresItem 4 3 3 2" xfId="55768"/>
    <cellStyle name="SAPBEXresItem 4 3 3 2 2" xfId="55769"/>
    <cellStyle name="SAPBEXresItem 4 3 3 2 2 2" xfId="55770"/>
    <cellStyle name="SAPBEXresItem 4 3 3 2 3" xfId="55771"/>
    <cellStyle name="SAPBEXresItem 4 3 3 3" xfId="55772"/>
    <cellStyle name="SAPBEXresItem 4 3 3 3 2" xfId="55773"/>
    <cellStyle name="SAPBEXresItem 4 3 3 3 2 2" xfId="55774"/>
    <cellStyle name="SAPBEXresItem 4 3 3 3 3" xfId="55775"/>
    <cellStyle name="SAPBEXresItem 4 3 3 4" xfId="55776"/>
    <cellStyle name="SAPBEXresItem 4 3 3 4 2" xfId="55777"/>
    <cellStyle name="SAPBEXresItem 4 3 3 5" xfId="55778"/>
    <cellStyle name="SAPBEXresItem 4 3 3 5 2" xfId="55779"/>
    <cellStyle name="SAPBEXresItem 4 3 3 6" xfId="55780"/>
    <cellStyle name="SAPBEXresItem 4 3 4" xfId="55781"/>
    <cellStyle name="SAPBEXresItem 4 3 4 2" xfId="55782"/>
    <cellStyle name="SAPBEXresItem 4 3 4 2 2" xfId="55783"/>
    <cellStyle name="SAPBEXresItem 4 3 4 3" xfId="55784"/>
    <cellStyle name="SAPBEXresItem 4 3 5" xfId="55785"/>
    <cellStyle name="SAPBEXresItem 4 3 5 2" xfId="55786"/>
    <cellStyle name="SAPBEXresItem 4 3 5 2 2" xfId="55787"/>
    <cellStyle name="SAPBEXresItem 4 3 5 3" xfId="55788"/>
    <cellStyle name="SAPBEXresItem 4 3 6" xfId="55789"/>
    <cellStyle name="SAPBEXresItem 4 3 6 2" xfId="55790"/>
    <cellStyle name="SAPBEXresItem 4 3 7" xfId="55791"/>
    <cellStyle name="SAPBEXresItem 4 3 7 2" xfId="55792"/>
    <cellStyle name="SAPBEXresItem 4 3 8" xfId="55793"/>
    <cellStyle name="SAPBEXresItem 4 3_Other Benefits Allocation %" xfId="55794"/>
    <cellStyle name="SAPBEXresItem 4 4" xfId="55795"/>
    <cellStyle name="SAPBEXresItem 4 4 2" xfId="55796"/>
    <cellStyle name="SAPBEXresItem 4 4 2 2" xfId="55797"/>
    <cellStyle name="SAPBEXresItem 4 4 2 3" xfId="55798"/>
    <cellStyle name="SAPBEXresItem 4 4 3" xfId="55799"/>
    <cellStyle name="SAPBEXresItem 4 4 4" xfId="55800"/>
    <cellStyle name="SAPBEXresItem 4 5" xfId="55801"/>
    <cellStyle name="SAPBEXresItem 4 5 2" xfId="55802"/>
    <cellStyle name="SAPBEXresItem 4 5 2 2" xfId="55803"/>
    <cellStyle name="SAPBEXresItem 4 5 2 3" xfId="55804"/>
    <cellStyle name="SAPBEXresItem 4 5 3" xfId="55805"/>
    <cellStyle name="SAPBEXresItem 4 5 4" xfId="55806"/>
    <cellStyle name="SAPBEXresItem 4 6" xfId="55807"/>
    <cellStyle name="SAPBEXresItem 4 6 2" xfId="55808"/>
    <cellStyle name="SAPBEXresItem 4 6 2 2" xfId="55809"/>
    <cellStyle name="SAPBEXresItem 4 6 2 3" xfId="55810"/>
    <cellStyle name="SAPBEXresItem 4 6 3" xfId="55811"/>
    <cellStyle name="SAPBEXresItem 4 6 4" xfId="55812"/>
    <cellStyle name="SAPBEXresItem 4 7" xfId="55813"/>
    <cellStyle name="SAPBEXresItem 4 7 2" xfId="55814"/>
    <cellStyle name="SAPBEXresItem 4 7 2 2" xfId="55815"/>
    <cellStyle name="SAPBEXresItem 4 7 3" xfId="55816"/>
    <cellStyle name="SAPBEXresItem 4 8" xfId="55817"/>
    <cellStyle name="SAPBEXresItem 4 8 2" xfId="55818"/>
    <cellStyle name="SAPBEXresItem 4 8 2 2" xfId="55819"/>
    <cellStyle name="SAPBEXresItem 4 8 3" xfId="55820"/>
    <cellStyle name="SAPBEXresItem 4 9" xfId="55821"/>
    <cellStyle name="SAPBEXresItem 4 9 2" xfId="55822"/>
    <cellStyle name="SAPBEXresItem 4 9 2 2" xfId="55823"/>
    <cellStyle name="SAPBEXresItem 4 9 3" xfId="55824"/>
    <cellStyle name="SAPBEXresItem 4_401K Summary" xfId="55825"/>
    <cellStyle name="SAPBEXresItem 40" xfId="55826"/>
    <cellStyle name="SAPBEXresItem 41" xfId="55827"/>
    <cellStyle name="SAPBEXresItem 42" xfId="55828"/>
    <cellStyle name="SAPBEXresItem 43" xfId="55829"/>
    <cellStyle name="SAPBEXresItem 44" xfId="55830"/>
    <cellStyle name="SAPBEXresItem 45" xfId="55831"/>
    <cellStyle name="SAPBEXresItem 46" xfId="55832"/>
    <cellStyle name="SAPBEXresItem 47" xfId="55833"/>
    <cellStyle name="SAPBEXresItem 48" xfId="55834"/>
    <cellStyle name="SAPBEXresItem 49" xfId="63520"/>
    <cellStyle name="SAPBEXresItem 5" xfId="55835"/>
    <cellStyle name="SAPBEXresItem 5 10" xfId="63527"/>
    <cellStyle name="SAPBEXresItem 5 2" xfId="55836"/>
    <cellStyle name="SAPBEXresItem 5 2 2" xfId="55837"/>
    <cellStyle name="SAPBEXresItem 5 2 2 2" xfId="55838"/>
    <cellStyle name="SAPBEXresItem 5 2 2 2 2" xfId="55839"/>
    <cellStyle name="SAPBEXresItem 5 2 2 3" xfId="55840"/>
    <cellStyle name="SAPBEXresItem 5 2 3" xfId="55841"/>
    <cellStyle name="SAPBEXresItem 5 2 3 2" xfId="55842"/>
    <cellStyle name="SAPBEXresItem 5 2 3 2 2" xfId="55843"/>
    <cellStyle name="SAPBEXresItem 5 2 3 3" xfId="55844"/>
    <cellStyle name="SAPBEXresItem 5 2 4" xfId="55845"/>
    <cellStyle name="SAPBEXresItem 5 2 4 2" xfId="55846"/>
    <cellStyle name="SAPBEXresItem 5 2 5" xfId="55847"/>
    <cellStyle name="SAPBEXresItem 5 2 5 2" xfId="55848"/>
    <cellStyle name="SAPBEXresItem 5 2 6" xfId="55849"/>
    <cellStyle name="SAPBEXresItem 5 3" xfId="55850"/>
    <cellStyle name="SAPBEXresItem 5 3 2" xfId="55851"/>
    <cellStyle name="SAPBEXresItem 5 3 2 2" xfId="55852"/>
    <cellStyle name="SAPBEXresItem 5 3 2 2 2" xfId="55853"/>
    <cellStyle name="SAPBEXresItem 5 3 2 3" xfId="55854"/>
    <cellStyle name="SAPBEXresItem 5 3 3" xfId="55855"/>
    <cellStyle name="SAPBEXresItem 5 3 3 2" xfId="55856"/>
    <cellStyle name="SAPBEXresItem 5 3 3 2 2" xfId="55857"/>
    <cellStyle name="SAPBEXresItem 5 3 3 3" xfId="55858"/>
    <cellStyle name="SAPBEXresItem 5 3 4" xfId="55859"/>
    <cellStyle name="SAPBEXresItem 5 3 4 2" xfId="55860"/>
    <cellStyle name="SAPBEXresItem 5 3 5" xfId="55861"/>
    <cellStyle name="SAPBEXresItem 5 3 5 2" xfId="55862"/>
    <cellStyle name="SAPBEXresItem 5 3 6" xfId="55863"/>
    <cellStyle name="SAPBEXresItem 5 4" xfId="55864"/>
    <cellStyle name="SAPBEXresItem 5 4 2" xfId="55865"/>
    <cellStyle name="SAPBEXresItem 5 4 2 2" xfId="55866"/>
    <cellStyle name="SAPBEXresItem 5 4 2 2 2" xfId="55867"/>
    <cellStyle name="SAPBEXresItem 5 4 2 3" xfId="55868"/>
    <cellStyle name="SAPBEXresItem 5 4 3" xfId="55869"/>
    <cellStyle name="SAPBEXresItem 5 4 3 2" xfId="55870"/>
    <cellStyle name="SAPBEXresItem 5 4 3 2 2" xfId="55871"/>
    <cellStyle name="SAPBEXresItem 5 4 3 3" xfId="55872"/>
    <cellStyle name="SAPBEXresItem 5 4 4" xfId="55873"/>
    <cellStyle name="SAPBEXresItem 5 4 4 2" xfId="55874"/>
    <cellStyle name="SAPBEXresItem 5 4 5" xfId="55875"/>
    <cellStyle name="SAPBEXresItem 5 4 5 2" xfId="55876"/>
    <cellStyle name="SAPBEXresItem 5 4 6" xfId="55877"/>
    <cellStyle name="SAPBEXresItem 5 5" xfId="55878"/>
    <cellStyle name="SAPBEXresItem 5 5 2" xfId="55879"/>
    <cellStyle name="SAPBEXresItem 5 5 2 2" xfId="55880"/>
    <cellStyle name="SAPBEXresItem 5 5 2 3" xfId="55881"/>
    <cellStyle name="SAPBEXresItem 5 5 3" xfId="55882"/>
    <cellStyle name="SAPBEXresItem 5 5 4" xfId="55883"/>
    <cellStyle name="SAPBEXresItem 5 6" xfId="55884"/>
    <cellStyle name="SAPBEXresItem 5 6 2" xfId="55885"/>
    <cellStyle name="SAPBEXresItem 5 6 2 2" xfId="55886"/>
    <cellStyle name="SAPBEXresItem 5 6 2 3" xfId="55887"/>
    <cellStyle name="SAPBEXresItem 5 6 3" xfId="55888"/>
    <cellStyle name="SAPBEXresItem 5 6 4" xfId="55889"/>
    <cellStyle name="SAPBEXresItem 5 7" xfId="55890"/>
    <cellStyle name="SAPBEXresItem 5 7 2" xfId="55891"/>
    <cellStyle name="SAPBEXresItem 5 7 3" xfId="55892"/>
    <cellStyle name="SAPBEXresItem 5 8" xfId="55893"/>
    <cellStyle name="SAPBEXresItem 5 9" xfId="55894"/>
    <cellStyle name="SAPBEXresItem 5_Other Benefits Allocation %" xfId="55895"/>
    <cellStyle name="SAPBEXresItem 6" xfId="55896"/>
    <cellStyle name="SAPBEXresItem 6 10" xfId="63528"/>
    <cellStyle name="SAPBEXresItem 6 2" xfId="55897"/>
    <cellStyle name="SAPBEXresItem 6 2 2" xfId="55898"/>
    <cellStyle name="SAPBEXresItem 6 2 2 2" xfId="55899"/>
    <cellStyle name="SAPBEXresItem 6 2 2 2 2" xfId="55900"/>
    <cellStyle name="SAPBEXresItem 6 2 2 3" xfId="55901"/>
    <cellStyle name="SAPBEXresItem 6 2 3" xfId="55902"/>
    <cellStyle name="SAPBEXresItem 6 2 3 2" xfId="55903"/>
    <cellStyle name="SAPBEXresItem 6 2 3 2 2" xfId="55904"/>
    <cellStyle name="SAPBEXresItem 6 2 3 3" xfId="55905"/>
    <cellStyle name="SAPBEXresItem 6 2 4" xfId="55906"/>
    <cellStyle name="SAPBEXresItem 6 2 4 2" xfId="55907"/>
    <cellStyle name="SAPBEXresItem 6 2 5" xfId="55908"/>
    <cellStyle name="SAPBEXresItem 6 2 5 2" xfId="55909"/>
    <cellStyle name="SAPBEXresItem 6 2 6" xfId="55910"/>
    <cellStyle name="SAPBEXresItem 6 3" xfId="55911"/>
    <cellStyle name="SAPBEXresItem 6 3 2" xfId="55912"/>
    <cellStyle name="SAPBEXresItem 6 3 2 2" xfId="55913"/>
    <cellStyle name="SAPBEXresItem 6 3 2 2 2" xfId="55914"/>
    <cellStyle name="SAPBEXresItem 6 3 2 3" xfId="55915"/>
    <cellStyle name="SAPBEXresItem 6 3 3" xfId="55916"/>
    <cellStyle name="SAPBEXresItem 6 3 3 2" xfId="55917"/>
    <cellStyle name="SAPBEXresItem 6 3 3 2 2" xfId="55918"/>
    <cellStyle name="SAPBEXresItem 6 3 3 3" xfId="55919"/>
    <cellStyle name="SAPBEXresItem 6 3 4" xfId="55920"/>
    <cellStyle name="SAPBEXresItem 6 3 4 2" xfId="55921"/>
    <cellStyle name="SAPBEXresItem 6 3 5" xfId="55922"/>
    <cellStyle name="SAPBEXresItem 6 3 5 2" xfId="55923"/>
    <cellStyle name="SAPBEXresItem 6 3 6" xfId="55924"/>
    <cellStyle name="SAPBEXresItem 6 4" xfId="55925"/>
    <cellStyle name="SAPBEXresItem 6 4 2" xfId="55926"/>
    <cellStyle name="SAPBEXresItem 6 4 2 2" xfId="55927"/>
    <cellStyle name="SAPBEXresItem 6 4 2 2 2" xfId="55928"/>
    <cellStyle name="SAPBEXresItem 6 4 2 3" xfId="55929"/>
    <cellStyle name="SAPBEXresItem 6 4 3" xfId="55930"/>
    <cellStyle name="SAPBEXresItem 6 4 3 2" xfId="55931"/>
    <cellStyle name="SAPBEXresItem 6 4 3 2 2" xfId="55932"/>
    <cellStyle name="SAPBEXresItem 6 4 3 3" xfId="55933"/>
    <cellStyle name="SAPBEXresItem 6 4 4" xfId="55934"/>
    <cellStyle name="SAPBEXresItem 6 4 4 2" xfId="55935"/>
    <cellStyle name="SAPBEXresItem 6 4 5" xfId="55936"/>
    <cellStyle name="SAPBEXresItem 6 4 5 2" xfId="55937"/>
    <cellStyle name="SAPBEXresItem 6 4 6" xfId="55938"/>
    <cellStyle name="SAPBEXresItem 6 5" xfId="55939"/>
    <cellStyle name="SAPBEXresItem 6 5 2" xfId="55940"/>
    <cellStyle name="SAPBEXresItem 6 5 2 2" xfId="55941"/>
    <cellStyle name="SAPBEXresItem 6 5 2 3" xfId="55942"/>
    <cellStyle name="SAPBEXresItem 6 5 3" xfId="55943"/>
    <cellStyle name="SAPBEXresItem 6 5 4" xfId="55944"/>
    <cellStyle name="SAPBEXresItem 6 6" xfId="55945"/>
    <cellStyle name="SAPBEXresItem 6 6 2" xfId="55946"/>
    <cellStyle name="SAPBEXresItem 6 6 2 2" xfId="55947"/>
    <cellStyle name="SAPBEXresItem 6 6 2 3" xfId="55948"/>
    <cellStyle name="SAPBEXresItem 6 6 3" xfId="55949"/>
    <cellStyle name="SAPBEXresItem 6 6 4" xfId="55950"/>
    <cellStyle name="SAPBEXresItem 6 7" xfId="55951"/>
    <cellStyle name="SAPBEXresItem 6 7 2" xfId="55952"/>
    <cellStyle name="SAPBEXresItem 6 7 3" xfId="55953"/>
    <cellStyle name="SAPBEXresItem 6 8" xfId="55954"/>
    <cellStyle name="SAPBEXresItem 6 9" xfId="55955"/>
    <cellStyle name="SAPBEXresItem 6_Other Benefits Allocation %" xfId="55956"/>
    <cellStyle name="SAPBEXresItem 7" xfId="55957"/>
    <cellStyle name="SAPBEXresItem 7 2" xfId="55958"/>
    <cellStyle name="SAPBEXresItem 7 2 2" xfId="55959"/>
    <cellStyle name="SAPBEXresItem 7 2 2 2" xfId="55960"/>
    <cellStyle name="SAPBEXresItem 7 2 2 2 2" xfId="55961"/>
    <cellStyle name="SAPBEXresItem 7 2 2 3" xfId="55962"/>
    <cellStyle name="SAPBEXresItem 7 2 3" xfId="55963"/>
    <cellStyle name="SAPBEXresItem 7 2 3 2" xfId="55964"/>
    <cellStyle name="SAPBEXresItem 7 2 3 2 2" xfId="55965"/>
    <cellStyle name="SAPBEXresItem 7 2 3 3" xfId="55966"/>
    <cellStyle name="SAPBEXresItem 7 2 4" xfId="55967"/>
    <cellStyle name="SAPBEXresItem 7 2 4 2" xfId="55968"/>
    <cellStyle name="SAPBEXresItem 7 2 5" xfId="55969"/>
    <cellStyle name="SAPBEXresItem 7 2 5 2" xfId="55970"/>
    <cellStyle name="SAPBEXresItem 7 2 6" xfId="55971"/>
    <cellStyle name="SAPBEXresItem 7 3" xfId="55972"/>
    <cellStyle name="SAPBEXresItem 7 3 2" xfId="55973"/>
    <cellStyle name="SAPBEXresItem 7 3 2 2" xfId="55974"/>
    <cellStyle name="SAPBEXresItem 7 3 2 2 2" xfId="55975"/>
    <cellStyle name="SAPBEXresItem 7 3 2 3" xfId="55976"/>
    <cellStyle name="SAPBEXresItem 7 3 3" xfId="55977"/>
    <cellStyle name="SAPBEXresItem 7 3 3 2" xfId="55978"/>
    <cellStyle name="SAPBEXresItem 7 3 3 2 2" xfId="55979"/>
    <cellStyle name="SAPBEXresItem 7 3 3 3" xfId="55980"/>
    <cellStyle name="SAPBEXresItem 7 3 4" xfId="55981"/>
    <cellStyle name="SAPBEXresItem 7 3 4 2" xfId="55982"/>
    <cellStyle name="SAPBEXresItem 7 3 5" xfId="55983"/>
    <cellStyle name="SAPBEXresItem 7 3 5 2" xfId="55984"/>
    <cellStyle name="SAPBEXresItem 7 3 6" xfId="55985"/>
    <cellStyle name="SAPBEXresItem 7 4" xfId="55986"/>
    <cellStyle name="SAPBEXresItem 7 4 2" xfId="55987"/>
    <cellStyle name="SAPBEXresItem 7 4 2 2" xfId="55988"/>
    <cellStyle name="SAPBEXresItem 7 4 2 2 2" xfId="55989"/>
    <cellStyle name="SAPBEXresItem 7 4 2 3" xfId="55990"/>
    <cellStyle name="SAPBEXresItem 7 4 3" xfId="55991"/>
    <cellStyle name="SAPBEXresItem 7 4 3 2" xfId="55992"/>
    <cellStyle name="SAPBEXresItem 7 4 3 2 2" xfId="55993"/>
    <cellStyle name="SAPBEXresItem 7 4 3 3" xfId="55994"/>
    <cellStyle name="SAPBEXresItem 7 4 4" xfId="55995"/>
    <cellStyle name="SAPBEXresItem 7 4 4 2" xfId="55996"/>
    <cellStyle name="SAPBEXresItem 7 4 5" xfId="55997"/>
    <cellStyle name="SAPBEXresItem 7 4 5 2" xfId="55998"/>
    <cellStyle name="SAPBEXresItem 7 4 6" xfId="55999"/>
    <cellStyle name="SAPBEXresItem 7 5" xfId="56000"/>
    <cellStyle name="SAPBEXresItem 7 5 2" xfId="56001"/>
    <cellStyle name="SAPBEXresItem 7 5 2 2" xfId="56002"/>
    <cellStyle name="SAPBEXresItem 7 5 3" xfId="56003"/>
    <cellStyle name="SAPBEXresItem 7 6" xfId="56004"/>
    <cellStyle name="SAPBEXresItem 7_Other Benefits Allocation %" xfId="56005"/>
    <cellStyle name="SAPBEXresItem 8" xfId="56006"/>
    <cellStyle name="SAPBEXresItem 8 2" xfId="56007"/>
    <cellStyle name="SAPBEXresItem 8 2 2" xfId="56008"/>
    <cellStyle name="SAPBEXresItem 8 2 2 2" xfId="56009"/>
    <cellStyle name="SAPBEXresItem 8 2 2 2 2" xfId="56010"/>
    <cellStyle name="SAPBEXresItem 8 2 2 3" xfId="56011"/>
    <cellStyle name="SAPBEXresItem 8 2 3" xfId="56012"/>
    <cellStyle name="SAPBEXresItem 8 2 3 2" xfId="56013"/>
    <cellStyle name="SAPBEXresItem 8 2 3 2 2" xfId="56014"/>
    <cellStyle name="SAPBEXresItem 8 2 3 3" xfId="56015"/>
    <cellStyle name="SAPBEXresItem 8 2 4" xfId="56016"/>
    <cellStyle name="SAPBEXresItem 8 2 4 2" xfId="56017"/>
    <cellStyle name="SAPBEXresItem 8 2 5" xfId="56018"/>
    <cellStyle name="SAPBEXresItem 8 2 5 2" xfId="56019"/>
    <cellStyle name="SAPBEXresItem 8 2 6" xfId="56020"/>
    <cellStyle name="SAPBEXresItem 8 3" xfId="56021"/>
    <cellStyle name="SAPBEXresItem 8 3 2" xfId="56022"/>
    <cellStyle name="SAPBEXresItem 8 3 2 2" xfId="56023"/>
    <cellStyle name="SAPBEXresItem 8 3 2 2 2" xfId="56024"/>
    <cellStyle name="SAPBEXresItem 8 3 2 3" xfId="56025"/>
    <cellStyle name="SAPBEXresItem 8 3 3" xfId="56026"/>
    <cellStyle name="SAPBEXresItem 8 3 3 2" xfId="56027"/>
    <cellStyle name="SAPBEXresItem 8 3 3 2 2" xfId="56028"/>
    <cellStyle name="SAPBEXresItem 8 3 3 3" xfId="56029"/>
    <cellStyle name="SAPBEXresItem 8 3 4" xfId="56030"/>
    <cellStyle name="SAPBEXresItem 8 3 4 2" xfId="56031"/>
    <cellStyle name="SAPBEXresItem 8 3 5" xfId="56032"/>
    <cellStyle name="SAPBEXresItem 8 3 5 2" xfId="56033"/>
    <cellStyle name="SAPBEXresItem 8 3 6" xfId="56034"/>
    <cellStyle name="SAPBEXresItem 8 4" xfId="56035"/>
    <cellStyle name="SAPBEXresItem 8 4 2" xfId="56036"/>
    <cellStyle name="SAPBEXresItem 8 4 2 2" xfId="56037"/>
    <cellStyle name="SAPBEXresItem 8 4 2 2 2" xfId="56038"/>
    <cellStyle name="SAPBEXresItem 8 4 2 3" xfId="56039"/>
    <cellStyle name="SAPBEXresItem 8 4 3" xfId="56040"/>
    <cellStyle name="SAPBEXresItem 8 4 3 2" xfId="56041"/>
    <cellStyle name="SAPBEXresItem 8 4 3 2 2" xfId="56042"/>
    <cellStyle name="SAPBEXresItem 8 4 3 3" xfId="56043"/>
    <cellStyle name="SAPBEXresItem 8 4 4" xfId="56044"/>
    <cellStyle name="SAPBEXresItem 8 4 4 2" xfId="56045"/>
    <cellStyle name="SAPBEXresItem 8 4 5" xfId="56046"/>
    <cellStyle name="SAPBEXresItem 8 4 5 2" xfId="56047"/>
    <cellStyle name="SAPBEXresItem 8 4 6" xfId="56048"/>
    <cellStyle name="SAPBEXresItem 8 5" xfId="56049"/>
    <cellStyle name="SAPBEXresItem 8 5 2" xfId="56050"/>
    <cellStyle name="SAPBEXresItem 8 5 2 2" xfId="56051"/>
    <cellStyle name="SAPBEXresItem 8 5 3" xfId="56052"/>
    <cellStyle name="SAPBEXresItem 8 6" xfId="56053"/>
    <cellStyle name="SAPBEXresItem 8_Other Benefits Allocation %" xfId="56054"/>
    <cellStyle name="SAPBEXresItem 9" xfId="56055"/>
    <cellStyle name="SAPBEXresItem 9 2" xfId="56056"/>
    <cellStyle name="SAPBEXresItem 9 2 2" xfId="56057"/>
    <cellStyle name="SAPBEXresItem 9 2 2 2" xfId="56058"/>
    <cellStyle name="SAPBEXresItem 9 2 2 2 2" xfId="56059"/>
    <cellStyle name="SAPBEXresItem 9 2 2 3" xfId="56060"/>
    <cellStyle name="SAPBEXresItem 9 2 3" xfId="56061"/>
    <cellStyle name="SAPBEXresItem 9 2 3 2" xfId="56062"/>
    <cellStyle name="SAPBEXresItem 9 2 3 2 2" xfId="56063"/>
    <cellStyle name="SAPBEXresItem 9 2 3 3" xfId="56064"/>
    <cellStyle name="SAPBEXresItem 9 2 4" xfId="56065"/>
    <cellStyle name="SAPBEXresItem 9 2 4 2" xfId="56066"/>
    <cellStyle name="SAPBEXresItem 9 2 5" xfId="56067"/>
    <cellStyle name="SAPBEXresItem 9 2 5 2" xfId="56068"/>
    <cellStyle name="SAPBEXresItem 9 2 6" xfId="56069"/>
    <cellStyle name="SAPBEXresItem 9 3" xfId="56070"/>
    <cellStyle name="SAPBEXresItem 9 3 2" xfId="56071"/>
    <cellStyle name="SAPBEXresItem 9 3 2 2" xfId="56072"/>
    <cellStyle name="SAPBEXresItem 9 3 2 2 2" xfId="56073"/>
    <cellStyle name="SAPBEXresItem 9 3 2 3" xfId="56074"/>
    <cellStyle name="SAPBEXresItem 9 3 3" xfId="56075"/>
    <cellStyle name="SAPBEXresItem 9 3 3 2" xfId="56076"/>
    <cellStyle name="SAPBEXresItem 9 3 3 2 2" xfId="56077"/>
    <cellStyle name="SAPBEXresItem 9 3 3 3" xfId="56078"/>
    <cellStyle name="SAPBEXresItem 9 3 4" xfId="56079"/>
    <cellStyle name="SAPBEXresItem 9 3 4 2" xfId="56080"/>
    <cellStyle name="SAPBEXresItem 9 3 5" xfId="56081"/>
    <cellStyle name="SAPBEXresItem 9 3 5 2" xfId="56082"/>
    <cellStyle name="SAPBEXresItem 9 3 6" xfId="56083"/>
    <cellStyle name="SAPBEXresItem 9 4" xfId="56084"/>
    <cellStyle name="SAPBEXresItem 9 4 2" xfId="56085"/>
    <cellStyle name="SAPBEXresItem 9 4 2 2" xfId="56086"/>
    <cellStyle name="SAPBEXresItem 9 4 2 2 2" xfId="56087"/>
    <cellStyle name="SAPBEXresItem 9 4 2 3" xfId="56088"/>
    <cellStyle name="SAPBEXresItem 9 4 3" xfId="56089"/>
    <cellStyle name="SAPBEXresItem 9 4 3 2" xfId="56090"/>
    <cellStyle name="SAPBEXresItem 9 4 3 2 2" xfId="56091"/>
    <cellStyle name="SAPBEXresItem 9 4 3 3" xfId="56092"/>
    <cellStyle name="SAPBEXresItem 9 4 4" xfId="56093"/>
    <cellStyle name="SAPBEXresItem 9 4 4 2" xfId="56094"/>
    <cellStyle name="SAPBEXresItem 9 4 5" xfId="56095"/>
    <cellStyle name="SAPBEXresItem 9 4 5 2" xfId="56096"/>
    <cellStyle name="SAPBEXresItem 9 4 6" xfId="56097"/>
    <cellStyle name="SAPBEXresItem 9 5" xfId="56098"/>
    <cellStyle name="SAPBEXresItem 9 5 2" xfId="56099"/>
    <cellStyle name="SAPBEXresItem 9 5 2 2" xfId="56100"/>
    <cellStyle name="SAPBEXresItem 9 5 3" xfId="56101"/>
    <cellStyle name="SAPBEXresItem 9 6" xfId="56102"/>
    <cellStyle name="SAPBEXresItem 9_Other Benefits Allocation %" xfId="56103"/>
    <cellStyle name="SAPBEXresItem_2015 WV1 (as of May 2015)" xfId="56104"/>
    <cellStyle name="SAPBEXresItemX" xfId="56105"/>
    <cellStyle name="SAPBEXresItemX 10" xfId="56106"/>
    <cellStyle name="SAPBEXresItemX 10 2" xfId="56107"/>
    <cellStyle name="SAPBEXresItemX 10 2 2" xfId="56108"/>
    <cellStyle name="SAPBEXresItemX 10 2 2 2" xfId="56109"/>
    <cellStyle name="SAPBEXresItemX 10 2 2 2 2" xfId="56110"/>
    <cellStyle name="SAPBEXresItemX 10 2 2 3" xfId="56111"/>
    <cellStyle name="SAPBEXresItemX 10 2 3" xfId="56112"/>
    <cellStyle name="SAPBEXresItemX 10 2 3 2" xfId="56113"/>
    <cellStyle name="SAPBEXresItemX 10 2 3 2 2" xfId="56114"/>
    <cellStyle name="SAPBEXresItemX 10 2 3 3" xfId="56115"/>
    <cellStyle name="SAPBEXresItemX 10 2 4" xfId="56116"/>
    <cellStyle name="SAPBEXresItemX 10 2 4 2" xfId="56117"/>
    <cellStyle name="SAPBEXresItemX 10 2 5" xfId="56118"/>
    <cellStyle name="SAPBEXresItemX 10 2 5 2" xfId="56119"/>
    <cellStyle name="SAPBEXresItemX 10 2 6" xfId="56120"/>
    <cellStyle name="SAPBEXresItemX 10 3" xfId="56121"/>
    <cellStyle name="SAPBEXresItemX 10 3 2" xfId="56122"/>
    <cellStyle name="SAPBEXresItemX 10 3 2 2" xfId="56123"/>
    <cellStyle name="SAPBEXresItemX 10 3 2 2 2" xfId="56124"/>
    <cellStyle name="SAPBEXresItemX 10 3 2 3" xfId="56125"/>
    <cellStyle name="SAPBEXresItemX 10 3 3" xfId="56126"/>
    <cellStyle name="SAPBEXresItemX 10 3 3 2" xfId="56127"/>
    <cellStyle name="SAPBEXresItemX 10 3 3 2 2" xfId="56128"/>
    <cellStyle name="SAPBEXresItemX 10 3 3 3" xfId="56129"/>
    <cellStyle name="SAPBEXresItemX 10 3 4" xfId="56130"/>
    <cellStyle name="SAPBEXresItemX 10 3 4 2" xfId="56131"/>
    <cellStyle name="SAPBEXresItemX 10 3 5" xfId="56132"/>
    <cellStyle name="SAPBEXresItemX 10 3 5 2" xfId="56133"/>
    <cellStyle name="SAPBEXresItemX 10 3 6" xfId="56134"/>
    <cellStyle name="SAPBEXresItemX 10 4" xfId="56135"/>
    <cellStyle name="SAPBEXresItemX 10 4 2" xfId="56136"/>
    <cellStyle name="SAPBEXresItemX 10 4 2 2" xfId="56137"/>
    <cellStyle name="SAPBEXresItemX 10 4 2 2 2" xfId="56138"/>
    <cellStyle name="SAPBEXresItemX 10 4 2 3" xfId="56139"/>
    <cellStyle name="SAPBEXresItemX 10 4 3" xfId="56140"/>
    <cellStyle name="SAPBEXresItemX 10 4 3 2" xfId="56141"/>
    <cellStyle name="SAPBEXresItemX 10 4 3 2 2" xfId="56142"/>
    <cellStyle name="SAPBEXresItemX 10 4 3 3" xfId="56143"/>
    <cellStyle name="SAPBEXresItemX 10 4 4" xfId="56144"/>
    <cellStyle name="SAPBEXresItemX 10 4 4 2" xfId="56145"/>
    <cellStyle name="SAPBEXresItemX 10 4 5" xfId="56146"/>
    <cellStyle name="SAPBEXresItemX 10 4 5 2" xfId="56147"/>
    <cellStyle name="SAPBEXresItemX 10 4 6" xfId="56148"/>
    <cellStyle name="SAPBEXresItemX 10 5" xfId="56149"/>
    <cellStyle name="SAPBEXresItemX 10 5 2" xfId="56150"/>
    <cellStyle name="SAPBEXresItemX 10 5 2 2" xfId="56151"/>
    <cellStyle name="SAPBEXresItemX 10 5 3" xfId="56152"/>
    <cellStyle name="SAPBEXresItemX 10 6" xfId="56153"/>
    <cellStyle name="SAPBEXresItemX 10_Other Benefits Allocation %" xfId="56154"/>
    <cellStyle name="SAPBEXresItemX 11" xfId="56155"/>
    <cellStyle name="SAPBEXresItemX 11 2" xfId="56156"/>
    <cellStyle name="SAPBEXresItemX 11 3" xfId="56157"/>
    <cellStyle name="SAPBEXresItemX 11_Other Benefits Allocation %" xfId="56158"/>
    <cellStyle name="SAPBEXresItemX 12" xfId="56159"/>
    <cellStyle name="SAPBEXresItemX 12 2" xfId="56160"/>
    <cellStyle name="SAPBEXresItemX 12 2 2" xfId="56161"/>
    <cellStyle name="SAPBEXresItemX 12 2 2 2" xfId="56162"/>
    <cellStyle name="SAPBEXresItemX 12 2 2 2 2" xfId="56163"/>
    <cellStyle name="SAPBEXresItemX 12 2 2 3" xfId="56164"/>
    <cellStyle name="SAPBEXresItemX 12 2 3" xfId="56165"/>
    <cellStyle name="SAPBEXresItemX 12 2 3 2" xfId="56166"/>
    <cellStyle name="SAPBEXresItemX 12 2 3 2 2" xfId="56167"/>
    <cellStyle name="SAPBEXresItemX 12 2 3 3" xfId="56168"/>
    <cellStyle name="SAPBEXresItemX 12 2 4" xfId="56169"/>
    <cellStyle name="SAPBEXresItemX 12 2 4 2" xfId="56170"/>
    <cellStyle name="SAPBEXresItemX 12 2 5" xfId="56171"/>
    <cellStyle name="SAPBEXresItemX 12 2 5 2" xfId="56172"/>
    <cellStyle name="SAPBEXresItemX 12 2 6" xfId="56173"/>
    <cellStyle name="SAPBEXresItemX 12 3" xfId="56174"/>
    <cellStyle name="SAPBEXresItemX 12 3 2" xfId="56175"/>
    <cellStyle name="SAPBEXresItemX 12 3 2 2" xfId="56176"/>
    <cellStyle name="SAPBEXresItemX 12 3 2 2 2" xfId="56177"/>
    <cellStyle name="SAPBEXresItemX 12 3 2 3" xfId="56178"/>
    <cellStyle name="SAPBEXresItemX 12 3 3" xfId="56179"/>
    <cellStyle name="SAPBEXresItemX 12 3 3 2" xfId="56180"/>
    <cellStyle name="SAPBEXresItemX 12 3 3 2 2" xfId="56181"/>
    <cellStyle name="SAPBEXresItemX 12 3 3 3" xfId="56182"/>
    <cellStyle name="SAPBEXresItemX 12 3 4" xfId="56183"/>
    <cellStyle name="SAPBEXresItemX 12 3 4 2" xfId="56184"/>
    <cellStyle name="SAPBEXresItemX 12 3 5" xfId="56185"/>
    <cellStyle name="SAPBEXresItemX 12 3 5 2" xfId="56186"/>
    <cellStyle name="SAPBEXresItemX 12 3 6" xfId="56187"/>
    <cellStyle name="SAPBEXresItemX 12 4" xfId="56188"/>
    <cellStyle name="SAPBEXresItemX 12 4 2" xfId="56189"/>
    <cellStyle name="SAPBEXresItemX 12 4 2 2" xfId="56190"/>
    <cellStyle name="SAPBEXresItemX 12 4 3" xfId="56191"/>
    <cellStyle name="SAPBEXresItemX 12 5" xfId="56192"/>
    <cellStyle name="SAPBEXresItemX 12 5 2" xfId="56193"/>
    <cellStyle name="SAPBEXresItemX 12 5 2 2" xfId="56194"/>
    <cellStyle name="SAPBEXresItemX 12 5 3" xfId="56195"/>
    <cellStyle name="SAPBEXresItemX 12 6" xfId="56196"/>
    <cellStyle name="SAPBEXresItemX 12 6 2" xfId="56197"/>
    <cellStyle name="SAPBEXresItemX 12 7" xfId="56198"/>
    <cellStyle name="SAPBEXresItemX 12 7 2" xfId="56199"/>
    <cellStyle name="SAPBEXresItemX 12 8" xfId="56200"/>
    <cellStyle name="SAPBEXresItemX 12_Other Benefits Allocation %" xfId="56201"/>
    <cellStyle name="SAPBEXresItemX 13" xfId="56202"/>
    <cellStyle name="SAPBEXresItemX 13 2" xfId="56203"/>
    <cellStyle name="SAPBEXresItemX 13 2 2" xfId="56204"/>
    <cellStyle name="SAPBEXresItemX 13 2 2 2" xfId="56205"/>
    <cellStyle name="SAPBEXresItemX 13 2 3" xfId="56206"/>
    <cellStyle name="SAPBEXresItemX 13 3" xfId="56207"/>
    <cellStyle name="SAPBEXresItemX 13 3 2" xfId="56208"/>
    <cellStyle name="SAPBEXresItemX 13 3 2 2" xfId="56209"/>
    <cellStyle name="SAPBEXresItemX 13 3 3" xfId="56210"/>
    <cellStyle name="SAPBEXresItemX 13 4" xfId="56211"/>
    <cellStyle name="SAPBEXresItemX 13 4 2" xfId="56212"/>
    <cellStyle name="SAPBEXresItemX 13 5" xfId="56213"/>
    <cellStyle name="SAPBEXresItemX 13 5 2" xfId="56214"/>
    <cellStyle name="SAPBEXresItemX 13 6" xfId="56215"/>
    <cellStyle name="SAPBEXresItemX 14" xfId="56216"/>
    <cellStyle name="SAPBEXresItemX 14 2" xfId="56217"/>
    <cellStyle name="SAPBEXresItemX 14 2 2" xfId="56218"/>
    <cellStyle name="SAPBEXresItemX 14 2 2 2" xfId="56219"/>
    <cellStyle name="SAPBEXresItemX 14 2 3" xfId="56220"/>
    <cellStyle name="SAPBEXresItemX 14 3" xfId="56221"/>
    <cellStyle name="SAPBEXresItemX 14 3 2" xfId="56222"/>
    <cellStyle name="SAPBEXresItemX 14 3 2 2" xfId="56223"/>
    <cellStyle name="SAPBEXresItemX 14 3 3" xfId="56224"/>
    <cellStyle name="SAPBEXresItemX 14 4" xfId="56225"/>
    <cellStyle name="SAPBEXresItemX 14 4 2" xfId="56226"/>
    <cellStyle name="SAPBEXresItemX 14 5" xfId="56227"/>
    <cellStyle name="SAPBEXresItemX 14 5 2" xfId="56228"/>
    <cellStyle name="SAPBEXresItemX 14 6" xfId="56229"/>
    <cellStyle name="SAPBEXresItemX 15" xfId="56230"/>
    <cellStyle name="SAPBEXresItemX 15 2" xfId="56231"/>
    <cellStyle name="SAPBEXresItemX 15 2 2" xfId="56232"/>
    <cellStyle name="SAPBEXresItemX 15 2 2 2" xfId="56233"/>
    <cellStyle name="SAPBEXresItemX 15 2 3" xfId="56234"/>
    <cellStyle name="SAPBEXresItemX 15 3" xfId="56235"/>
    <cellStyle name="SAPBEXresItemX 15 3 2" xfId="56236"/>
    <cellStyle name="SAPBEXresItemX 15 3 2 2" xfId="56237"/>
    <cellStyle name="SAPBEXresItemX 15 3 3" xfId="56238"/>
    <cellStyle name="SAPBEXresItemX 15 4" xfId="56239"/>
    <cellStyle name="SAPBEXresItemX 15 4 2" xfId="56240"/>
    <cellStyle name="SAPBEXresItemX 15 5" xfId="56241"/>
    <cellStyle name="SAPBEXresItemX 15 5 2" xfId="56242"/>
    <cellStyle name="SAPBEXresItemX 15 6" xfId="56243"/>
    <cellStyle name="SAPBEXresItemX 16" xfId="56244"/>
    <cellStyle name="SAPBEXresItemX 16 2" xfId="56245"/>
    <cellStyle name="SAPBEXresItemX 16 2 2" xfId="56246"/>
    <cellStyle name="SAPBEXresItemX 16 3" xfId="56247"/>
    <cellStyle name="SAPBEXresItemX 17" xfId="56248"/>
    <cellStyle name="SAPBEXresItemX 17 2" xfId="56249"/>
    <cellStyle name="SAPBEXresItemX 17 2 2" xfId="56250"/>
    <cellStyle name="SAPBEXresItemX 17 3" xfId="56251"/>
    <cellStyle name="SAPBEXresItemX 18" xfId="56252"/>
    <cellStyle name="SAPBEXresItemX 18 2" xfId="56253"/>
    <cellStyle name="SAPBEXresItemX 18 2 2" xfId="56254"/>
    <cellStyle name="SAPBEXresItemX 18 3" xfId="56255"/>
    <cellStyle name="SAPBEXresItemX 19" xfId="56256"/>
    <cellStyle name="SAPBEXresItemX 19 2" xfId="56257"/>
    <cellStyle name="SAPBEXresItemX 19 2 2" xfId="56258"/>
    <cellStyle name="SAPBEXresItemX 19 3" xfId="56259"/>
    <cellStyle name="SAPBEXresItemX 2" xfId="56260"/>
    <cellStyle name="SAPBEXresItemX 2 10" xfId="56261"/>
    <cellStyle name="SAPBEXresItemX 2 10 2" xfId="56262"/>
    <cellStyle name="SAPBEXresItemX 2 10 2 2" xfId="56263"/>
    <cellStyle name="SAPBEXresItemX 2 10 3" xfId="56264"/>
    <cellStyle name="SAPBEXresItemX 2 11" xfId="56265"/>
    <cellStyle name="SAPBEXresItemX 2 11 2" xfId="56266"/>
    <cellStyle name="SAPBEXresItemX 2 11 2 2" xfId="56267"/>
    <cellStyle name="SAPBEXresItemX 2 11 3" xfId="56268"/>
    <cellStyle name="SAPBEXresItemX 2 12" xfId="56269"/>
    <cellStyle name="SAPBEXresItemX 2 12 2" xfId="56270"/>
    <cellStyle name="SAPBEXresItemX 2 12 3" xfId="56271"/>
    <cellStyle name="SAPBEXresItemX 2 13" xfId="56272"/>
    <cellStyle name="SAPBEXresItemX 2 13 2" xfId="56273"/>
    <cellStyle name="SAPBEXresItemX 2 13 3" xfId="56274"/>
    <cellStyle name="SAPBEXresItemX 2 14" xfId="56275"/>
    <cellStyle name="SAPBEXresItemX 2 14 2" xfId="56276"/>
    <cellStyle name="SAPBEXresItemX 2 14 3" xfId="56277"/>
    <cellStyle name="SAPBEXresItemX 2 15" xfId="56278"/>
    <cellStyle name="SAPBEXresItemX 2 16" xfId="56279"/>
    <cellStyle name="SAPBEXresItemX 2 17" xfId="63530"/>
    <cellStyle name="SAPBEXresItemX 2 2" xfId="56280"/>
    <cellStyle name="SAPBEXresItemX 2 2 10" xfId="56281"/>
    <cellStyle name="SAPBEXresItemX 2 2 10 2" xfId="56282"/>
    <cellStyle name="SAPBEXresItemX 2 2 10 2 2" xfId="56283"/>
    <cellStyle name="SAPBEXresItemX 2 2 10 3" xfId="56284"/>
    <cellStyle name="SAPBEXresItemX 2 2 11" xfId="56285"/>
    <cellStyle name="SAPBEXresItemX 2 2 11 2" xfId="56286"/>
    <cellStyle name="SAPBEXresItemX 2 2 11 2 2" xfId="56287"/>
    <cellStyle name="SAPBEXresItemX 2 2 11 3" xfId="56288"/>
    <cellStyle name="SAPBEXresItemX 2 2 12" xfId="56289"/>
    <cellStyle name="SAPBEXresItemX 2 2 13" xfId="63531"/>
    <cellStyle name="SAPBEXresItemX 2 2 2" xfId="56290"/>
    <cellStyle name="SAPBEXresItemX 2 2 2 2" xfId="56291"/>
    <cellStyle name="SAPBEXresItemX 2 2 2 2 2" xfId="56292"/>
    <cellStyle name="SAPBEXresItemX 2 2 2 2 2 2" xfId="56293"/>
    <cellStyle name="SAPBEXresItemX 2 2 2 2 2 2 2" xfId="56294"/>
    <cellStyle name="SAPBEXresItemX 2 2 2 2 2 3" xfId="56295"/>
    <cellStyle name="SAPBEXresItemX 2 2 2 2 3" xfId="56296"/>
    <cellStyle name="SAPBEXresItemX 2 2 2 2 3 2" xfId="56297"/>
    <cellStyle name="SAPBEXresItemX 2 2 2 2 3 2 2" xfId="56298"/>
    <cellStyle name="SAPBEXresItemX 2 2 2 2 3 3" xfId="56299"/>
    <cellStyle name="SAPBEXresItemX 2 2 2 2 4" xfId="56300"/>
    <cellStyle name="SAPBEXresItemX 2 2 2 2 4 2" xfId="56301"/>
    <cellStyle name="SAPBEXresItemX 2 2 2 2 5" xfId="56302"/>
    <cellStyle name="SAPBEXresItemX 2 2 2 2 5 2" xfId="56303"/>
    <cellStyle name="SAPBEXresItemX 2 2 2 2 6" xfId="56304"/>
    <cellStyle name="SAPBEXresItemX 2 2 2 3" xfId="56305"/>
    <cellStyle name="SAPBEXresItemX 2 2 2 3 2" xfId="56306"/>
    <cellStyle name="SAPBEXresItemX 2 2 2 3 2 2" xfId="56307"/>
    <cellStyle name="SAPBEXresItemX 2 2 2 3 2 2 2" xfId="56308"/>
    <cellStyle name="SAPBEXresItemX 2 2 2 3 2 3" xfId="56309"/>
    <cellStyle name="SAPBEXresItemX 2 2 2 3 3" xfId="56310"/>
    <cellStyle name="SAPBEXresItemX 2 2 2 3 3 2" xfId="56311"/>
    <cellStyle name="SAPBEXresItemX 2 2 2 3 3 2 2" xfId="56312"/>
    <cellStyle name="SAPBEXresItemX 2 2 2 3 3 3" xfId="56313"/>
    <cellStyle name="SAPBEXresItemX 2 2 2 3 4" xfId="56314"/>
    <cellStyle name="SAPBEXresItemX 2 2 2 3 4 2" xfId="56315"/>
    <cellStyle name="SAPBEXresItemX 2 2 2 3 5" xfId="56316"/>
    <cellStyle name="SAPBEXresItemX 2 2 2 3 5 2" xfId="56317"/>
    <cellStyle name="SAPBEXresItemX 2 2 2 3 6" xfId="56318"/>
    <cellStyle name="SAPBEXresItemX 2 2 2 4" xfId="56319"/>
    <cellStyle name="SAPBEXresItemX 2 2 2 4 2" xfId="56320"/>
    <cellStyle name="SAPBEXresItemX 2 2 2 4 2 2" xfId="56321"/>
    <cellStyle name="SAPBEXresItemX 2 2 2 4 2 3" xfId="56322"/>
    <cellStyle name="SAPBEXresItemX 2 2 2 4 3" xfId="56323"/>
    <cellStyle name="SAPBEXresItemX 2 2 2 4 4" xfId="56324"/>
    <cellStyle name="SAPBEXresItemX 2 2 2 5" xfId="56325"/>
    <cellStyle name="SAPBEXresItemX 2 2 2 5 2" xfId="56326"/>
    <cellStyle name="SAPBEXresItemX 2 2 2 5 2 2" xfId="56327"/>
    <cellStyle name="SAPBEXresItemX 2 2 2 5 2 3" xfId="56328"/>
    <cellStyle name="SAPBEXresItemX 2 2 2 5 3" xfId="56329"/>
    <cellStyle name="SAPBEXresItemX 2 2 2 5 4" xfId="56330"/>
    <cellStyle name="SAPBEXresItemX 2 2 2 6" xfId="56331"/>
    <cellStyle name="SAPBEXresItemX 2 2 2 6 2" xfId="56332"/>
    <cellStyle name="SAPBEXresItemX 2 2 2 6 2 2" xfId="56333"/>
    <cellStyle name="SAPBEXresItemX 2 2 2 6 2 3" xfId="56334"/>
    <cellStyle name="SAPBEXresItemX 2 2 2 6 3" xfId="56335"/>
    <cellStyle name="SAPBEXresItemX 2 2 2 6 4" xfId="56336"/>
    <cellStyle name="SAPBEXresItemX 2 2 2 7" xfId="56337"/>
    <cellStyle name="SAPBEXresItemX 2 2 2 7 2" xfId="56338"/>
    <cellStyle name="SAPBEXresItemX 2 2 2 7 3" xfId="56339"/>
    <cellStyle name="SAPBEXresItemX 2 2 2 8" xfId="56340"/>
    <cellStyle name="SAPBEXresItemX 2 2 2 9" xfId="56341"/>
    <cellStyle name="SAPBEXresItemX 2 2 2_Other Benefits Allocation %" xfId="56342"/>
    <cellStyle name="SAPBEXresItemX 2 2 3" xfId="56343"/>
    <cellStyle name="SAPBEXresItemX 2 2 3 2" xfId="56344"/>
    <cellStyle name="SAPBEXresItemX 2 2 3 2 2" xfId="56345"/>
    <cellStyle name="SAPBEXresItemX 2 2 3 2 2 2" xfId="56346"/>
    <cellStyle name="SAPBEXresItemX 2 2 3 2 2 3" xfId="56347"/>
    <cellStyle name="SAPBEXresItemX 2 2 3 2 3" xfId="56348"/>
    <cellStyle name="SAPBEXresItemX 2 2 3 2 4" xfId="56349"/>
    <cellStyle name="SAPBEXresItemX 2 2 3 3" xfId="56350"/>
    <cellStyle name="SAPBEXresItemX 2 2 3 3 2" xfId="56351"/>
    <cellStyle name="SAPBEXresItemX 2 2 3 3 2 2" xfId="56352"/>
    <cellStyle name="SAPBEXresItemX 2 2 3 3 2 3" xfId="56353"/>
    <cellStyle name="SAPBEXresItemX 2 2 3 3 3" xfId="56354"/>
    <cellStyle name="SAPBEXresItemX 2 2 3 3 4" xfId="56355"/>
    <cellStyle name="SAPBEXresItemX 2 2 3 4" xfId="56356"/>
    <cellStyle name="SAPBEXresItemX 2 2 3 4 2" xfId="56357"/>
    <cellStyle name="SAPBEXresItemX 2 2 3 4 2 2" xfId="56358"/>
    <cellStyle name="SAPBEXresItemX 2 2 3 4 2 3" xfId="56359"/>
    <cellStyle name="SAPBEXresItemX 2 2 3 4 3" xfId="56360"/>
    <cellStyle name="SAPBEXresItemX 2 2 3 4 4" xfId="56361"/>
    <cellStyle name="SAPBEXresItemX 2 2 3 5" xfId="56362"/>
    <cellStyle name="SAPBEXresItemX 2 2 3 5 2" xfId="56363"/>
    <cellStyle name="SAPBEXresItemX 2 2 3 5 2 2" xfId="56364"/>
    <cellStyle name="SAPBEXresItemX 2 2 3 5 2 3" xfId="56365"/>
    <cellStyle name="SAPBEXresItemX 2 2 3 5 3" xfId="56366"/>
    <cellStyle name="SAPBEXresItemX 2 2 3 5 4" xfId="56367"/>
    <cellStyle name="SAPBEXresItemX 2 2 3 6" xfId="56368"/>
    <cellStyle name="SAPBEXresItemX 2 2 3 6 2" xfId="56369"/>
    <cellStyle name="SAPBEXresItemX 2 2 3 6 2 2" xfId="56370"/>
    <cellStyle name="SAPBEXresItemX 2 2 3 6 2 3" xfId="56371"/>
    <cellStyle name="SAPBEXresItemX 2 2 3 6 3" xfId="56372"/>
    <cellStyle name="SAPBEXresItemX 2 2 3 6 4" xfId="56373"/>
    <cellStyle name="SAPBEXresItemX 2 2 3 7" xfId="56374"/>
    <cellStyle name="SAPBEXresItemX 2 2 3 7 2" xfId="56375"/>
    <cellStyle name="SAPBEXresItemX 2 2 3 7 3" xfId="56376"/>
    <cellStyle name="SAPBEXresItemX 2 2 3 8" xfId="56377"/>
    <cellStyle name="SAPBEXresItemX 2 2 3 9" xfId="56378"/>
    <cellStyle name="SAPBEXresItemX 2 2 4" xfId="56379"/>
    <cellStyle name="SAPBEXresItemX 2 2 4 2" xfId="56380"/>
    <cellStyle name="SAPBEXresItemX 2 2 4 2 2" xfId="56381"/>
    <cellStyle name="SAPBEXresItemX 2 2 4 2 2 2" xfId="56382"/>
    <cellStyle name="SAPBEXresItemX 2 2 4 2 2 3" xfId="56383"/>
    <cellStyle name="SAPBEXresItemX 2 2 4 2 3" xfId="56384"/>
    <cellStyle name="SAPBEXresItemX 2 2 4 2 4" xfId="56385"/>
    <cellStyle name="SAPBEXresItemX 2 2 4 3" xfId="56386"/>
    <cellStyle name="SAPBEXresItemX 2 2 4 3 2" xfId="56387"/>
    <cellStyle name="SAPBEXresItemX 2 2 4 3 2 2" xfId="56388"/>
    <cellStyle name="SAPBEXresItemX 2 2 4 3 2 3" xfId="56389"/>
    <cellStyle name="SAPBEXresItemX 2 2 4 3 3" xfId="56390"/>
    <cellStyle name="SAPBEXresItemX 2 2 4 3 4" xfId="56391"/>
    <cellStyle name="SAPBEXresItemX 2 2 4 4" xfId="56392"/>
    <cellStyle name="SAPBEXresItemX 2 2 4 4 2" xfId="56393"/>
    <cellStyle name="SAPBEXresItemX 2 2 4 4 2 2" xfId="56394"/>
    <cellStyle name="SAPBEXresItemX 2 2 4 4 2 3" xfId="56395"/>
    <cellStyle name="SAPBEXresItemX 2 2 4 4 3" xfId="56396"/>
    <cellStyle name="SAPBEXresItemX 2 2 4 4 4" xfId="56397"/>
    <cellStyle name="SAPBEXresItemX 2 2 4 5" xfId="56398"/>
    <cellStyle name="SAPBEXresItemX 2 2 4 5 2" xfId="56399"/>
    <cellStyle name="SAPBEXresItemX 2 2 4 5 2 2" xfId="56400"/>
    <cellStyle name="SAPBEXresItemX 2 2 4 5 2 3" xfId="56401"/>
    <cellStyle name="SAPBEXresItemX 2 2 4 5 3" xfId="56402"/>
    <cellStyle name="SAPBEXresItemX 2 2 4 5 4" xfId="56403"/>
    <cellStyle name="SAPBEXresItemX 2 2 4 6" xfId="56404"/>
    <cellStyle name="SAPBEXresItemX 2 2 4 6 2" xfId="56405"/>
    <cellStyle name="SAPBEXresItemX 2 2 4 6 2 2" xfId="56406"/>
    <cellStyle name="SAPBEXresItemX 2 2 4 6 2 3" xfId="56407"/>
    <cellStyle name="SAPBEXresItemX 2 2 4 6 3" xfId="56408"/>
    <cellStyle name="SAPBEXresItemX 2 2 4 6 4" xfId="56409"/>
    <cellStyle name="SAPBEXresItemX 2 2 4 7" xfId="56410"/>
    <cellStyle name="SAPBEXresItemX 2 2 4 7 2" xfId="56411"/>
    <cellStyle name="SAPBEXresItemX 2 2 4 7 3" xfId="56412"/>
    <cellStyle name="SAPBEXresItemX 2 2 4 8" xfId="56413"/>
    <cellStyle name="SAPBEXresItemX 2 2 4 9" xfId="56414"/>
    <cellStyle name="SAPBEXresItemX 2 2 5" xfId="56415"/>
    <cellStyle name="SAPBEXresItemX 2 2 5 2" xfId="56416"/>
    <cellStyle name="SAPBEXresItemX 2 2 5 2 2" xfId="56417"/>
    <cellStyle name="SAPBEXresItemX 2 2 5 2 3" xfId="56418"/>
    <cellStyle name="SAPBEXresItemX 2 2 5 3" xfId="56419"/>
    <cellStyle name="SAPBEXresItemX 2 2 5 4" xfId="56420"/>
    <cellStyle name="SAPBEXresItemX 2 2 6" xfId="56421"/>
    <cellStyle name="SAPBEXresItemX 2 2 6 2" xfId="56422"/>
    <cellStyle name="SAPBEXresItemX 2 2 6 2 2" xfId="56423"/>
    <cellStyle name="SAPBEXresItemX 2 2 6 2 3" xfId="56424"/>
    <cellStyle name="SAPBEXresItemX 2 2 6 3" xfId="56425"/>
    <cellStyle name="SAPBEXresItemX 2 2 6 4" xfId="56426"/>
    <cellStyle name="SAPBEXresItemX 2 2 7" xfId="56427"/>
    <cellStyle name="SAPBEXresItemX 2 2 7 2" xfId="56428"/>
    <cellStyle name="SAPBEXresItemX 2 2 7 2 2" xfId="56429"/>
    <cellStyle name="SAPBEXresItemX 2 2 7 2 3" xfId="56430"/>
    <cellStyle name="SAPBEXresItemX 2 2 7 3" xfId="56431"/>
    <cellStyle name="SAPBEXresItemX 2 2 7 4" xfId="56432"/>
    <cellStyle name="SAPBEXresItemX 2 2 8" xfId="56433"/>
    <cellStyle name="SAPBEXresItemX 2 2 8 2" xfId="56434"/>
    <cellStyle name="SAPBEXresItemX 2 2 8 2 2" xfId="56435"/>
    <cellStyle name="SAPBEXresItemX 2 2 8 2 3" xfId="56436"/>
    <cellStyle name="SAPBEXresItemX 2 2 8 3" xfId="56437"/>
    <cellStyle name="SAPBEXresItemX 2 2 8 4" xfId="56438"/>
    <cellStyle name="SAPBEXresItemX 2 2 9" xfId="56439"/>
    <cellStyle name="SAPBEXresItemX 2 2 9 2" xfId="56440"/>
    <cellStyle name="SAPBEXresItemX 2 2 9 2 2" xfId="56441"/>
    <cellStyle name="SAPBEXresItemX 2 2 9 2 3" xfId="56442"/>
    <cellStyle name="SAPBEXresItemX 2 2 9 3" xfId="56443"/>
    <cellStyle name="SAPBEXresItemX 2 2 9 4" xfId="56444"/>
    <cellStyle name="SAPBEXresItemX 2 2_Other Benefits Allocation %" xfId="56445"/>
    <cellStyle name="SAPBEXresItemX 2 3" xfId="56446"/>
    <cellStyle name="SAPBEXresItemX 2 3 10" xfId="56447"/>
    <cellStyle name="SAPBEXresItemX 2 3 10 2" xfId="56448"/>
    <cellStyle name="SAPBEXresItemX 2 3 10 2 2" xfId="56449"/>
    <cellStyle name="SAPBEXresItemX 2 3 10 3" xfId="56450"/>
    <cellStyle name="SAPBEXresItemX 2 3 11" xfId="56451"/>
    <cellStyle name="SAPBEXresItemX 2 3 11 2" xfId="56452"/>
    <cellStyle name="SAPBEXresItemX 2 3 11 2 2" xfId="56453"/>
    <cellStyle name="SAPBEXresItemX 2 3 11 3" xfId="56454"/>
    <cellStyle name="SAPBEXresItemX 2 3 12" xfId="56455"/>
    <cellStyle name="SAPBEXresItemX 2 3 2" xfId="56456"/>
    <cellStyle name="SAPBEXresItemX 2 3 2 2" xfId="56457"/>
    <cellStyle name="SAPBEXresItemX 2 3 2 2 2" xfId="56458"/>
    <cellStyle name="SAPBEXresItemX 2 3 2 2 2 2" xfId="56459"/>
    <cellStyle name="SAPBEXresItemX 2 3 2 2 2 2 2" xfId="56460"/>
    <cellStyle name="SAPBEXresItemX 2 3 2 2 2 3" xfId="56461"/>
    <cellStyle name="SAPBEXresItemX 2 3 2 2 3" xfId="56462"/>
    <cellStyle name="SAPBEXresItemX 2 3 2 2 3 2" xfId="56463"/>
    <cellStyle name="SAPBEXresItemX 2 3 2 2 3 2 2" xfId="56464"/>
    <cellStyle name="SAPBEXresItemX 2 3 2 2 3 3" xfId="56465"/>
    <cellStyle name="SAPBEXresItemX 2 3 2 2 4" xfId="56466"/>
    <cellStyle name="SAPBEXresItemX 2 3 2 2 4 2" xfId="56467"/>
    <cellStyle name="SAPBEXresItemX 2 3 2 2 5" xfId="56468"/>
    <cellStyle name="SAPBEXresItemX 2 3 2 2 5 2" xfId="56469"/>
    <cellStyle name="SAPBEXresItemX 2 3 2 2 6" xfId="56470"/>
    <cellStyle name="SAPBEXresItemX 2 3 2 3" xfId="56471"/>
    <cellStyle name="SAPBEXresItemX 2 3 2 3 2" xfId="56472"/>
    <cellStyle name="SAPBEXresItemX 2 3 2 3 2 2" xfId="56473"/>
    <cellStyle name="SAPBEXresItemX 2 3 2 3 2 2 2" xfId="56474"/>
    <cellStyle name="SAPBEXresItemX 2 3 2 3 2 3" xfId="56475"/>
    <cellStyle name="SAPBEXresItemX 2 3 2 3 3" xfId="56476"/>
    <cellStyle name="SAPBEXresItemX 2 3 2 3 3 2" xfId="56477"/>
    <cellStyle name="SAPBEXresItemX 2 3 2 3 3 2 2" xfId="56478"/>
    <cellStyle name="SAPBEXresItemX 2 3 2 3 3 3" xfId="56479"/>
    <cellStyle name="SAPBEXresItemX 2 3 2 3 4" xfId="56480"/>
    <cellStyle name="SAPBEXresItemX 2 3 2 3 4 2" xfId="56481"/>
    <cellStyle name="SAPBEXresItemX 2 3 2 3 5" xfId="56482"/>
    <cellStyle name="SAPBEXresItemX 2 3 2 3 5 2" xfId="56483"/>
    <cellStyle name="SAPBEXresItemX 2 3 2 3 6" xfId="56484"/>
    <cellStyle name="SAPBEXresItemX 2 3 2 4" xfId="56485"/>
    <cellStyle name="SAPBEXresItemX 2 3 2 4 2" xfId="56486"/>
    <cellStyle name="SAPBEXresItemX 2 3 2 4 2 2" xfId="56487"/>
    <cellStyle name="SAPBEXresItemX 2 3 2 4 3" xfId="56488"/>
    <cellStyle name="SAPBEXresItemX 2 3 2 5" xfId="56489"/>
    <cellStyle name="SAPBEXresItemX 2 3 2 5 2" xfId="56490"/>
    <cellStyle name="SAPBEXresItemX 2 3 2 5 2 2" xfId="56491"/>
    <cellStyle name="SAPBEXresItemX 2 3 2 5 3" xfId="56492"/>
    <cellStyle name="SAPBEXresItemX 2 3 2 6" xfId="56493"/>
    <cellStyle name="SAPBEXresItemX 2 3 2 6 2" xfId="56494"/>
    <cellStyle name="SAPBEXresItemX 2 3 2 7" xfId="56495"/>
    <cellStyle name="SAPBEXresItemX 2 3 2 7 2" xfId="56496"/>
    <cellStyle name="SAPBEXresItemX 2 3 2 8" xfId="56497"/>
    <cellStyle name="SAPBEXresItemX 2 3 2_Other Benefits Allocation %" xfId="56498"/>
    <cellStyle name="SAPBEXresItemX 2 3 3" xfId="56499"/>
    <cellStyle name="SAPBEXresItemX 2 3 3 2" xfId="56500"/>
    <cellStyle name="SAPBEXresItemX 2 3 3 2 2" xfId="56501"/>
    <cellStyle name="SAPBEXresItemX 2 3 3 2 3" xfId="56502"/>
    <cellStyle name="SAPBEXresItemX 2 3 3 3" xfId="56503"/>
    <cellStyle name="SAPBEXresItemX 2 3 3 4" xfId="56504"/>
    <cellStyle name="SAPBEXresItemX 2 3 4" xfId="56505"/>
    <cellStyle name="SAPBEXresItemX 2 3 4 2" xfId="56506"/>
    <cellStyle name="SAPBEXresItemX 2 3 4 2 2" xfId="56507"/>
    <cellStyle name="SAPBEXresItemX 2 3 4 2 3" xfId="56508"/>
    <cellStyle name="SAPBEXresItemX 2 3 4 3" xfId="56509"/>
    <cellStyle name="SAPBEXresItemX 2 3 4 4" xfId="56510"/>
    <cellStyle name="SAPBEXresItemX 2 3 5" xfId="56511"/>
    <cellStyle name="SAPBEXresItemX 2 3 5 2" xfId="56512"/>
    <cellStyle name="SAPBEXresItemX 2 3 5 2 2" xfId="56513"/>
    <cellStyle name="SAPBEXresItemX 2 3 5 2 3" xfId="56514"/>
    <cellStyle name="SAPBEXresItemX 2 3 5 3" xfId="56515"/>
    <cellStyle name="SAPBEXresItemX 2 3 5 4" xfId="56516"/>
    <cellStyle name="SAPBEXresItemX 2 3 6" xfId="56517"/>
    <cellStyle name="SAPBEXresItemX 2 3 6 2" xfId="56518"/>
    <cellStyle name="SAPBEXresItemX 2 3 6 2 2" xfId="56519"/>
    <cellStyle name="SAPBEXresItemX 2 3 6 2 3" xfId="56520"/>
    <cellStyle name="SAPBEXresItemX 2 3 6 3" xfId="56521"/>
    <cellStyle name="SAPBEXresItemX 2 3 6 4" xfId="56522"/>
    <cellStyle name="SAPBEXresItemX 2 3 7" xfId="56523"/>
    <cellStyle name="SAPBEXresItemX 2 3 7 2" xfId="56524"/>
    <cellStyle name="SAPBEXresItemX 2 3 7 2 2" xfId="56525"/>
    <cellStyle name="SAPBEXresItemX 2 3 7 3" xfId="56526"/>
    <cellStyle name="SAPBEXresItemX 2 3 8" xfId="56527"/>
    <cellStyle name="SAPBEXresItemX 2 3 8 2" xfId="56528"/>
    <cellStyle name="SAPBEXresItemX 2 3 8 2 2" xfId="56529"/>
    <cellStyle name="SAPBEXresItemX 2 3 8 3" xfId="56530"/>
    <cellStyle name="SAPBEXresItemX 2 3 9" xfId="56531"/>
    <cellStyle name="SAPBEXresItemX 2 3 9 2" xfId="56532"/>
    <cellStyle name="SAPBEXresItemX 2 3 9 2 2" xfId="56533"/>
    <cellStyle name="SAPBEXresItemX 2 3 9 3" xfId="56534"/>
    <cellStyle name="SAPBEXresItemX 2 3_Other Benefits Allocation %" xfId="56535"/>
    <cellStyle name="SAPBEXresItemX 2 4" xfId="56536"/>
    <cellStyle name="SAPBEXresItemX 2 4 2" xfId="56537"/>
    <cellStyle name="SAPBEXresItemX 2 4 2 2" xfId="56538"/>
    <cellStyle name="SAPBEXresItemX 2 4 2 2 2" xfId="56539"/>
    <cellStyle name="SAPBEXresItemX 2 4 2 2 3" xfId="56540"/>
    <cellStyle name="SAPBEXresItemX 2 4 2 3" xfId="56541"/>
    <cellStyle name="SAPBEXresItemX 2 4 2 4" xfId="56542"/>
    <cellStyle name="SAPBEXresItemX 2 4 3" xfId="56543"/>
    <cellStyle name="SAPBEXresItemX 2 4 3 2" xfId="56544"/>
    <cellStyle name="SAPBEXresItemX 2 4 3 2 2" xfId="56545"/>
    <cellStyle name="SAPBEXresItemX 2 4 3 2 3" xfId="56546"/>
    <cellStyle name="SAPBEXresItemX 2 4 3 3" xfId="56547"/>
    <cellStyle name="SAPBEXresItemX 2 4 3 4" xfId="56548"/>
    <cellStyle name="SAPBEXresItemX 2 4 4" xfId="56549"/>
    <cellStyle name="SAPBEXresItemX 2 4 4 2" xfId="56550"/>
    <cellStyle name="SAPBEXresItemX 2 4 4 2 2" xfId="56551"/>
    <cellStyle name="SAPBEXresItemX 2 4 4 2 3" xfId="56552"/>
    <cellStyle name="SAPBEXresItemX 2 4 4 3" xfId="56553"/>
    <cellStyle name="SAPBEXresItemX 2 4 4 4" xfId="56554"/>
    <cellStyle name="SAPBEXresItemX 2 4 5" xfId="56555"/>
    <cellStyle name="SAPBEXresItemX 2 4 5 2" xfId="56556"/>
    <cellStyle name="SAPBEXresItemX 2 4 5 2 2" xfId="56557"/>
    <cellStyle name="SAPBEXresItemX 2 4 5 2 3" xfId="56558"/>
    <cellStyle name="SAPBEXresItemX 2 4 5 3" xfId="56559"/>
    <cellStyle name="SAPBEXresItemX 2 4 5 4" xfId="56560"/>
    <cellStyle name="SAPBEXresItemX 2 4 6" xfId="56561"/>
    <cellStyle name="SAPBEXresItemX 2 4 6 2" xfId="56562"/>
    <cellStyle name="SAPBEXresItemX 2 4 6 2 2" xfId="56563"/>
    <cellStyle name="SAPBEXresItemX 2 4 6 2 3" xfId="56564"/>
    <cellStyle name="SAPBEXresItemX 2 4 6 3" xfId="56565"/>
    <cellStyle name="SAPBEXresItemX 2 4 6 4" xfId="56566"/>
    <cellStyle name="SAPBEXresItemX 2 4 7" xfId="56567"/>
    <cellStyle name="SAPBEXresItemX 2 4 7 2" xfId="56568"/>
    <cellStyle name="SAPBEXresItemX 2 4 7 3" xfId="56569"/>
    <cellStyle name="SAPBEXresItemX 2 4 8" xfId="56570"/>
    <cellStyle name="SAPBEXresItemX 2 4 9" xfId="56571"/>
    <cellStyle name="SAPBEXresItemX 2 5" xfId="56572"/>
    <cellStyle name="SAPBEXresItemX 2 5 2" xfId="56573"/>
    <cellStyle name="SAPBEXresItemX 2 5 2 2" xfId="56574"/>
    <cellStyle name="SAPBEXresItemX 2 5 2 2 2" xfId="56575"/>
    <cellStyle name="SAPBEXresItemX 2 5 2 2 2 2" xfId="56576"/>
    <cellStyle name="SAPBEXresItemX 2 5 2 2 3" xfId="56577"/>
    <cellStyle name="SAPBEXresItemX 2 5 2 3" xfId="56578"/>
    <cellStyle name="SAPBEXresItemX 2 5 2 3 2" xfId="56579"/>
    <cellStyle name="SAPBEXresItemX 2 5 2 3 2 2" xfId="56580"/>
    <cellStyle name="SAPBEXresItemX 2 5 2 3 3" xfId="56581"/>
    <cellStyle name="SAPBEXresItemX 2 5 2 4" xfId="56582"/>
    <cellStyle name="SAPBEXresItemX 2 5 2 4 2" xfId="56583"/>
    <cellStyle name="SAPBEXresItemX 2 5 2 5" xfId="56584"/>
    <cellStyle name="SAPBEXresItemX 2 5 2 5 2" xfId="56585"/>
    <cellStyle name="SAPBEXresItemX 2 5 2 6" xfId="56586"/>
    <cellStyle name="SAPBEXresItemX 2 5 3" xfId="56587"/>
    <cellStyle name="SAPBEXresItemX 2 5 3 2" xfId="56588"/>
    <cellStyle name="SAPBEXresItemX 2 5 3 2 2" xfId="56589"/>
    <cellStyle name="SAPBEXresItemX 2 5 3 2 2 2" xfId="56590"/>
    <cellStyle name="SAPBEXresItemX 2 5 3 2 3" xfId="56591"/>
    <cellStyle name="SAPBEXresItemX 2 5 3 3" xfId="56592"/>
    <cellStyle name="SAPBEXresItemX 2 5 3 3 2" xfId="56593"/>
    <cellStyle name="SAPBEXresItemX 2 5 3 3 2 2" xfId="56594"/>
    <cellStyle name="SAPBEXresItemX 2 5 3 3 3" xfId="56595"/>
    <cellStyle name="SAPBEXresItemX 2 5 3 4" xfId="56596"/>
    <cellStyle name="SAPBEXresItemX 2 5 3 4 2" xfId="56597"/>
    <cellStyle name="SAPBEXresItemX 2 5 3 5" xfId="56598"/>
    <cellStyle name="SAPBEXresItemX 2 5 3 5 2" xfId="56599"/>
    <cellStyle name="SAPBEXresItemX 2 5 3 6" xfId="56600"/>
    <cellStyle name="SAPBEXresItemX 2 5 4" xfId="56601"/>
    <cellStyle name="SAPBEXresItemX 2 5 4 2" xfId="56602"/>
    <cellStyle name="SAPBEXresItemX 2 5 4 2 2" xfId="56603"/>
    <cellStyle name="SAPBEXresItemX 2 5 4 2 3" xfId="56604"/>
    <cellStyle name="SAPBEXresItemX 2 5 4 3" xfId="56605"/>
    <cellStyle name="SAPBEXresItemX 2 5 4 4" xfId="56606"/>
    <cellStyle name="SAPBEXresItemX 2 5 5" xfId="56607"/>
    <cellStyle name="SAPBEXresItemX 2 5 5 2" xfId="56608"/>
    <cellStyle name="SAPBEXresItemX 2 5 5 2 2" xfId="56609"/>
    <cellStyle name="SAPBEXresItemX 2 5 5 2 3" xfId="56610"/>
    <cellStyle name="SAPBEXresItemX 2 5 5 3" xfId="56611"/>
    <cellStyle name="SAPBEXresItemX 2 5 5 4" xfId="56612"/>
    <cellStyle name="SAPBEXresItemX 2 5 6" xfId="56613"/>
    <cellStyle name="SAPBEXresItemX 2 5 6 2" xfId="56614"/>
    <cellStyle name="SAPBEXresItemX 2 5 6 2 2" xfId="56615"/>
    <cellStyle name="SAPBEXresItemX 2 5 6 2 3" xfId="56616"/>
    <cellStyle name="SAPBEXresItemX 2 5 6 3" xfId="56617"/>
    <cellStyle name="SAPBEXresItemX 2 5 6 4" xfId="56618"/>
    <cellStyle name="SAPBEXresItemX 2 5 7" xfId="56619"/>
    <cellStyle name="SAPBEXresItemX 2 5 7 2" xfId="56620"/>
    <cellStyle name="SAPBEXresItemX 2 5 7 3" xfId="56621"/>
    <cellStyle name="SAPBEXresItemX 2 5 8" xfId="56622"/>
    <cellStyle name="SAPBEXresItemX 2 5 9" xfId="56623"/>
    <cellStyle name="SAPBEXresItemX 2 5_Other Benefits Allocation %" xfId="56624"/>
    <cellStyle name="SAPBEXresItemX 2 6" xfId="56625"/>
    <cellStyle name="SAPBEXresItemX 2 6 2" xfId="56626"/>
    <cellStyle name="SAPBEXresItemX 2 6 2 2" xfId="56627"/>
    <cellStyle name="SAPBEXresItemX 2 6 2 3" xfId="56628"/>
    <cellStyle name="SAPBEXresItemX 2 6 3" xfId="56629"/>
    <cellStyle name="SAPBEXresItemX 2 6 4" xfId="56630"/>
    <cellStyle name="SAPBEXresItemX 2 7" xfId="56631"/>
    <cellStyle name="SAPBEXresItemX 2 7 2" xfId="56632"/>
    <cellStyle name="SAPBEXresItemX 2 7 2 2" xfId="56633"/>
    <cellStyle name="SAPBEXresItemX 2 7 2 3" xfId="56634"/>
    <cellStyle name="SAPBEXresItemX 2 7 3" xfId="56635"/>
    <cellStyle name="SAPBEXresItemX 2 7 4" xfId="56636"/>
    <cellStyle name="SAPBEXresItemX 2 8" xfId="56637"/>
    <cellStyle name="SAPBEXresItemX 2 8 2" xfId="56638"/>
    <cellStyle name="SAPBEXresItemX 2 8 2 2" xfId="56639"/>
    <cellStyle name="SAPBEXresItemX 2 8 2 3" xfId="56640"/>
    <cellStyle name="SAPBEXresItemX 2 8 3" xfId="56641"/>
    <cellStyle name="SAPBEXresItemX 2 8 4" xfId="56642"/>
    <cellStyle name="SAPBEXresItemX 2 9" xfId="56643"/>
    <cellStyle name="SAPBEXresItemX 2 9 2" xfId="56644"/>
    <cellStyle name="SAPBEXresItemX 2 9 2 2" xfId="56645"/>
    <cellStyle name="SAPBEXresItemX 2 9 2 3" xfId="56646"/>
    <cellStyle name="SAPBEXresItemX 2 9 3" xfId="56647"/>
    <cellStyle name="SAPBEXresItemX 2 9 4" xfId="56648"/>
    <cellStyle name="SAPBEXresItemX 2_401K Summary" xfId="56649"/>
    <cellStyle name="SAPBEXresItemX 20" xfId="56650"/>
    <cellStyle name="SAPBEXresItemX 20 2" xfId="56651"/>
    <cellStyle name="SAPBEXresItemX 20 2 2" xfId="56652"/>
    <cellStyle name="SAPBEXresItemX 20 3" xfId="56653"/>
    <cellStyle name="SAPBEXresItemX 21" xfId="56654"/>
    <cellStyle name="SAPBEXresItemX 21 2" xfId="56655"/>
    <cellStyle name="SAPBEXresItemX 21 2 2" xfId="56656"/>
    <cellStyle name="SAPBEXresItemX 21 3" xfId="56657"/>
    <cellStyle name="SAPBEXresItemX 22" xfId="56658"/>
    <cellStyle name="SAPBEXresItemX 22 2" xfId="56659"/>
    <cellStyle name="SAPBEXresItemX 22 2 2" xfId="56660"/>
    <cellStyle name="SAPBEXresItemX 22 3" xfId="56661"/>
    <cellStyle name="SAPBEXresItemX 23" xfId="56662"/>
    <cellStyle name="SAPBEXresItemX 23 2" xfId="56663"/>
    <cellStyle name="SAPBEXresItemX 23 2 2" xfId="56664"/>
    <cellStyle name="SAPBEXresItemX 23 3" xfId="56665"/>
    <cellStyle name="SAPBEXresItemX 24" xfId="56666"/>
    <cellStyle name="SAPBEXresItemX 24 2" xfId="56667"/>
    <cellStyle name="SAPBEXresItemX 24 2 2" xfId="56668"/>
    <cellStyle name="SAPBEXresItemX 24 3" xfId="56669"/>
    <cellStyle name="SAPBEXresItemX 25" xfId="56670"/>
    <cellStyle name="SAPBEXresItemX 25 2" xfId="56671"/>
    <cellStyle name="SAPBEXresItemX 25 2 2" xfId="56672"/>
    <cellStyle name="SAPBEXresItemX 25 3" xfId="56673"/>
    <cellStyle name="SAPBEXresItemX 26" xfId="56674"/>
    <cellStyle name="SAPBEXresItemX 26 2" xfId="56675"/>
    <cellStyle name="SAPBEXresItemX 26 2 2" xfId="56676"/>
    <cellStyle name="SAPBEXresItemX 26 3" xfId="56677"/>
    <cellStyle name="SAPBEXresItemX 27" xfId="56678"/>
    <cellStyle name="SAPBEXresItemX 27 2" xfId="56679"/>
    <cellStyle name="SAPBEXresItemX 27 2 2" xfId="56680"/>
    <cellStyle name="SAPBEXresItemX 27 3" xfId="56681"/>
    <cellStyle name="SAPBEXresItemX 28" xfId="56682"/>
    <cellStyle name="SAPBEXresItemX 28 2" xfId="56683"/>
    <cellStyle name="SAPBEXresItemX 29" xfId="56684"/>
    <cellStyle name="SAPBEXresItemX 29 2" xfId="56685"/>
    <cellStyle name="SAPBEXresItemX 3" xfId="56686"/>
    <cellStyle name="SAPBEXresItemX 3 10" xfId="56687"/>
    <cellStyle name="SAPBEXresItemX 3 10 2" xfId="56688"/>
    <cellStyle name="SAPBEXresItemX 3 10 2 2" xfId="56689"/>
    <cellStyle name="SAPBEXresItemX 3 10 3" xfId="56690"/>
    <cellStyle name="SAPBEXresItemX 3 11" xfId="56691"/>
    <cellStyle name="SAPBEXresItemX 3 11 2" xfId="56692"/>
    <cellStyle name="SAPBEXresItemX 3 11 2 2" xfId="56693"/>
    <cellStyle name="SAPBEXresItemX 3 11 3" xfId="56694"/>
    <cellStyle name="SAPBEXresItemX 3 12" xfId="56695"/>
    <cellStyle name="SAPBEXresItemX 3 13" xfId="63532"/>
    <cellStyle name="SAPBEXresItemX 3 2" xfId="56696"/>
    <cellStyle name="SAPBEXresItemX 3 2 10" xfId="63533"/>
    <cellStyle name="SAPBEXresItemX 3 2 2" xfId="56697"/>
    <cellStyle name="SAPBEXresItemX 3 2 2 2" xfId="56698"/>
    <cellStyle name="SAPBEXresItemX 3 2 2 2 2" xfId="56699"/>
    <cellStyle name="SAPBEXresItemX 3 2 2 2 3" xfId="56700"/>
    <cellStyle name="SAPBEXresItemX 3 2 2 3" xfId="56701"/>
    <cellStyle name="SAPBEXresItemX 3 2 2 4" xfId="56702"/>
    <cellStyle name="SAPBEXresItemX 3 2 3" xfId="56703"/>
    <cellStyle name="SAPBEXresItemX 3 2 3 2" xfId="56704"/>
    <cellStyle name="SAPBEXresItemX 3 2 3 2 2" xfId="56705"/>
    <cellStyle name="SAPBEXresItemX 3 2 3 2 3" xfId="56706"/>
    <cellStyle name="SAPBEXresItemX 3 2 3 3" xfId="56707"/>
    <cellStyle name="SAPBEXresItemX 3 2 3 4" xfId="56708"/>
    <cellStyle name="SAPBEXresItemX 3 2 4" xfId="56709"/>
    <cellStyle name="SAPBEXresItemX 3 2 4 2" xfId="56710"/>
    <cellStyle name="SAPBEXresItemX 3 2 4 2 2" xfId="56711"/>
    <cellStyle name="SAPBEXresItemX 3 2 4 2 3" xfId="56712"/>
    <cellStyle name="SAPBEXresItemX 3 2 4 3" xfId="56713"/>
    <cellStyle name="SAPBEXresItemX 3 2 4 4" xfId="56714"/>
    <cellStyle name="SAPBEXresItemX 3 2 5" xfId="56715"/>
    <cellStyle name="SAPBEXresItemX 3 2 5 2" xfId="56716"/>
    <cellStyle name="SAPBEXresItemX 3 2 5 2 2" xfId="56717"/>
    <cellStyle name="SAPBEXresItemX 3 2 5 2 3" xfId="56718"/>
    <cellStyle name="SAPBEXresItemX 3 2 5 3" xfId="56719"/>
    <cellStyle name="SAPBEXresItemX 3 2 5 4" xfId="56720"/>
    <cellStyle name="SAPBEXresItemX 3 2 6" xfId="56721"/>
    <cellStyle name="SAPBEXresItemX 3 2 6 2" xfId="56722"/>
    <cellStyle name="SAPBEXresItemX 3 2 6 2 2" xfId="56723"/>
    <cellStyle name="SAPBEXresItemX 3 2 6 2 3" xfId="56724"/>
    <cellStyle name="SAPBEXresItemX 3 2 6 3" xfId="56725"/>
    <cellStyle name="SAPBEXresItemX 3 2 6 4" xfId="56726"/>
    <cellStyle name="SAPBEXresItemX 3 2 7" xfId="56727"/>
    <cellStyle name="SAPBEXresItemX 3 2 7 2" xfId="56728"/>
    <cellStyle name="SAPBEXresItemX 3 2 7 3" xfId="56729"/>
    <cellStyle name="SAPBEXresItemX 3 2 8" xfId="56730"/>
    <cellStyle name="SAPBEXresItemX 3 2 9" xfId="56731"/>
    <cellStyle name="SAPBEXresItemX 3 3" xfId="56732"/>
    <cellStyle name="SAPBEXresItemX 3 3 2" xfId="56733"/>
    <cellStyle name="SAPBEXresItemX 3 3 2 2" xfId="56734"/>
    <cellStyle name="SAPBEXresItemX 3 3 2 2 2" xfId="56735"/>
    <cellStyle name="SAPBEXresItemX 3 3 2 2 2 2" xfId="56736"/>
    <cellStyle name="SAPBEXresItemX 3 3 2 2 3" xfId="56737"/>
    <cellStyle name="SAPBEXresItemX 3 3 2 3" xfId="56738"/>
    <cellStyle name="SAPBEXresItemX 3 3 2 3 2" xfId="56739"/>
    <cellStyle name="SAPBEXresItemX 3 3 2 3 2 2" xfId="56740"/>
    <cellStyle name="SAPBEXresItemX 3 3 2 3 3" xfId="56741"/>
    <cellStyle name="SAPBEXresItemX 3 3 2 4" xfId="56742"/>
    <cellStyle name="SAPBEXresItemX 3 3 2 4 2" xfId="56743"/>
    <cellStyle name="SAPBEXresItemX 3 3 2 5" xfId="56744"/>
    <cellStyle name="SAPBEXresItemX 3 3 2 5 2" xfId="56745"/>
    <cellStyle name="SAPBEXresItemX 3 3 2 6" xfId="56746"/>
    <cellStyle name="SAPBEXresItemX 3 3 3" xfId="56747"/>
    <cellStyle name="SAPBEXresItemX 3 3 3 2" xfId="56748"/>
    <cellStyle name="SAPBEXresItemX 3 3 3 2 2" xfId="56749"/>
    <cellStyle name="SAPBEXresItemX 3 3 3 2 2 2" xfId="56750"/>
    <cellStyle name="SAPBEXresItemX 3 3 3 2 3" xfId="56751"/>
    <cellStyle name="SAPBEXresItemX 3 3 3 3" xfId="56752"/>
    <cellStyle name="SAPBEXresItemX 3 3 3 3 2" xfId="56753"/>
    <cellStyle name="SAPBEXresItemX 3 3 3 3 2 2" xfId="56754"/>
    <cellStyle name="SAPBEXresItemX 3 3 3 3 3" xfId="56755"/>
    <cellStyle name="SAPBEXresItemX 3 3 3 4" xfId="56756"/>
    <cellStyle name="SAPBEXresItemX 3 3 3 4 2" xfId="56757"/>
    <cellStyle name="SAPBEXresItemX 3 3 3 5" xfId="56758"/>
    <cellStyle name="SAPBEXresItemX 3 3 3 5 2" xfId="56759"/>
    <cellStyle name="SAPBEXresItemX 3 3 3 6" xfId="56760"/>
    <cellStyle name="SAPBEXresItemX 3 3 4" xfId="56761"/>
    <cellStyle name="SAPBEXresItemX 3 3 4 2" xfId="56762"/>
    <cellStyle name="SAPBEXresItemX 3 3 4 2 2" xfId="56763"/>
    <cellStyle name="SAPBEXresItemX 3 3 4 2 3" xfId="56764"/>
    <cellStyle name="SAPBEXresItemX 3 3 4 3" xfId="56765"/>
    <cellStyle name="SAPBEXresItemX 3 3 4 4" xfId="56766"/>
    <cellStyle name="SAPBEXresItemX 3 3 5" xfId="56767"/>
    <cellStyle name="SAPBEXresItemX 3 3 5 2" xfId="56768"/>
    <cellStyle name="SAPBEXresItemX 3 3 5 2 2" xfId="56769"/>
    <cellStyle name="SAPBEXresItemX 3 3 5 2 3" xfId="56770"/>
    <cellStyle name="SAPBEXresItemX 3 3 5 3" xfId="56771"/>
    <cellStyle name="SAPBEXresItemX 3 3 5 4" xfId="56772"/>
    <cellStyle name="SAPBEXresItemX 3 3 6" xfId="56773"/>
    <cellStyle name="SAPBEXresItemX 3 3 6 2" xfId="56774"/>
    <cellStyle name="SAPBEXresItemX 3 3 6 2 2" xfId="56775"/>
    <cellStyle name="SAPBEXresItemX 3 3 6 2 3" xfId="56776"/>
    <cellStyle name="SAPBEXresItemX 3 3 6 3" xfId="56777"/>
    <cellStyle name="SAPBEXresItemX 3 3 6 4" xfId="56778"/>
    <cellStyle name="SAPBEXresItemX 3 3 7" xfId="56779"/>
    <cellStyle name="SAPBEXresItemX 3 3 7 2" xfId="56780"/>
    <cellStyle name="SAPBEXresItemX 3 3 7 3" xfId="56781"/>
    <cellStyle name="SAPBEXresItemX 3 3 8" xfId="56782"/>
    <cellStyle name="SAPBEXresItemX 3 3 9" xfId="56783"/>
    <cellStyle name="SAPBEXresItemX 3 3_Other Benefits Allocation %" xfId="56784"/>
    <cellStyle name="SAPBEXresItemX 3 4" xfId="56785"/>
    <cellStyle name="SAPBEXresItemX 3 4 2" xfId="56786"/>
    <cellStyle name="SAPBEXresItemX 3 4 2 2" xfId="56787"/>
    <cellStyle name="SAPBEXresItemX 3 4 2 2 2" xfId="56788"/>
    <cellStyle name="SAPBEXresItemX 3 4 2 2 3" xfId="56789"/>
    <cellStyle name="SAPBEXresItemX 3 4 2 3" xfId="56790"/>
    <cellStyle name="SAPBEXresItemX 3 4 2 4" xfId="56791"/>
    <cellStyle name="SAPBEXresItemX 3 4 3" xfId="56792"/>
    <cellStyle name="SAPBEXresItemX 3 4 3 2" xfId="56793"/>
    <cellStyle name="SAPBEXresItemX 3 4 3 2 2" xfId="56794"/>
    <cellStyle name="SAPBEXresItemX 3 4 3 2 3" xfId="56795"/>
    <cellStyle name="SAPBEXresItemX 3 4 3 3" xfId="56796"/>
    <cellStyle name="SAPBEXresItemX 3 4 3 4" xfId="56797"/>
    <cellStyle name="SAPBEXresItemX 3 4 4" xfId="56798"/>
    <cellStyle name="SAPBEXresItemX 3 4 4 2" xfId="56799"/>
    <cellStyle name="SAPBEXresItemX 3 4 4 2 2" xfId="56800"/>
    <cellStyle name="SAPBEXresItemX 3 4 4 2 3" xfId="56801"/>
    <cellStyle name="SAPBEXresItemX 3 4 4 3" xfId="56802"/>
    <cellStyle name="SAPBEXresItemX 3 4 4 4" xfId="56803"/>
    <cellStyle name="SAPBEXresItemX 3 4 5" xfId="56804"/>
    <cellStyle name="SAPBEXresItemX 3 4 5 2" xfId="56805"/>
    <cellStyle name="SAPBEXresItemX 3 4 5 2 2" xfId="56806"/>
    <cellStyle name="SAPBEXresItemX 3 4 5 2 3" xfId="56807"/>
    <cellStyle name="SAPBEXresItemX 3 4 5 3" xfId="56808"/>
    <cellStyle name="SAPBEXresItemX 3 4 5 4" xfId="56809"/>
    <cellStyle name="SAPBEXresItemX 3 4 6" xfId="56810"/>
    <cellStyle name="SAPBEXresItemX 3 4 6 2" xfId="56811"/>
    <cellStyle name="SAPBEXresItemX 3 4 6 2 2" xfId="56812"/>
    <cellStyle name="SAPBEXresItemX 3 4 6 2 3" xfId="56813"/>
    <cellStyle name="SAPBEXresItemX 3 4 6 3" xfId="56814"/>
    <cellStyle name="SAPBEXresItemX 3 4 6 4" xfId="56815"/>
    <cellStyle name="SAPBEXresItemX 3 4 7" xfId="56816"/>
    <cellStyle name="SAPBEXresItemX 3 4 7 2" xfId="56817"/>
    <cellStyle name="SAPBEXresItemX 3 4 7 3" xfId="56818"/>
    <cellStyle name="SAPBEXresItemX 3 4 8" xfId="56819"/>
    <cellStyle name="SAPBEXresItemX 3 4 9" xfId="56820"/>
    <cellStyle name="SAPBEXresItemX 3 5" xfId="56821"/>
    <cellStyle name="SAPBEXresItemX 3 5 2" xfId="56822"/>
    <cellStyle name="SAPBEXresItemX 3 5 2 2" xfId="56823"/>
    <cellStyle name="SAPBEXresItemX 3 5 2 3" xfId="56824"/>
    <cellStyle name="SAPBEXresItemX 3 5 3" xfId="56825"/>
    <cellStyle name="SAPBEXresItemX 3 5 4" xfId="56826"/>
    <cellStyle name="SAPBEXresItemX 3 6" xfId="56827"/>
    <cellStyle name="SAPBEXresItemX 3 6 2" xfId="56828"/>
    <cellStyle name="SAPBEXresItemX 3 6 2 2" xfId="56829"/>
    <cellStyle name="SAPBEXresItemX 3 6 2 3" xfId="56830"/>
    <cellStyle name="SAPBEXresItemX 3 6 3" xfId="56831"/>
    <cellStyle name="SAPBEXresItemX 3 6 4" xfId="56832"/>
    <cellStyle name="SAPBEXresItemX 3 7" xfId="56833"/>
    <cellStyle name="SAPBEXresItemX 3 7 2" xfId="56834"/>
    <cellStyle name="SAPBEXresItemX 3 7 2 2" xfId="56835"/>
    <cellStyle name="SAPBEXresItemX 3 7 2 3" xfId="56836"/>
    <cellStyle name="SAPBEXresItemX 3 7 3" xfId="56837"/>
    <cellStyle name="SAPBEXresItemX 3 7 4" xfId="56838"/>
    <cellStyle name="SAPBEXresItemX 3 8" xfId="56839"/>
    <cellStyle name="SAPBEXresItemX 3 8 2" xfId="56840"/>
    <cellStyle name="SAPBEXresItemX 3 8 2 2" xfId="56841"/>
    <cellStyle name="SAPBEXresItemX 3 8 2 3" xfId="56842"/>
    <cellStyle name="SAPBEXresItemX 3 8 3" xfId="56843"/>
    <cellStyle name="SAPBEXresItemX 3 8 4" xfId="56844"/>
    <cellStyle name="SAPBEXresItemX 3 9" xfId="56845"/>
    <cellStyle name="SAPBEXresItemX 3 9 2" xfId="56846"/>
    <cellStyle name="SAPBEXresItemX 3 9 2 2" xfId="56847"/>
    <cellStyle name="SAPBEXresItemX 3 9 2 3" xfId="56848"/>
    <cellStyle name="SAPBEXresItemX 3 9 3" xfId="56849"/>
    <cellStyle name="SAPBEXresItemX 3 9 4" xfId="56850"/>
    <cellStyle name="SAPBEXresItemX 3_401K Summary" xfId="56851"/>
    <cellStyle name="SAPBEXresItemX 30" xfId="56852"/>
    <cellStyle name="SAPBEXresItemX 30 2" xfId="56853"/>
    <cellStyle name="SAPBEXresItemX 31" xfId="56854"/>
    <cellStyle name="SAPBEXresItemX 31 2" xfId="56855"/>
    <cellStyle name="SAPBEXresItemX 32" xfId="56856"/>
    <cellStyle name="SAPBEXresItemX 32 2" xfId="56857"/>
    <cellStyle name="SAPBEXresItemX 33" xfId="56858"/>
    <cellStyle name="SAPBEXresItemX 33 2" xfId="56859"/>
    <cellStyle name="SAPBEXresItemX 34" xfId="56860"/>
    <cellStyle name="SAPBEXresItemX 34 2" xfId="56861"/>
    <cellStyle name="SAPBEXresItemX 35" xfId="56862"/>
    <cellStyle name="SAPBEXresItemX 36" xfId="56863"/>
    <cellStyle name="SAPBEXresItemX 37" xfId="56864"/>
    <cellStyle name="SAPBEXresItemX 38" xfId="56865"/>
    <cellStyle name="SAPBEXresItemX 39" xfId="56866"/>
    <cellStyle name="SAPBEXresItemX 4" xfId="56867"/>
    <cellStyle name="SAPBEXresItemX 4 10" xfId="56868"/>
    <cellStyle name="SAPBEXresItemX 4 10 2" xfId="56869"/>
    <cellStyle name="SAPBEXresItemX 4 10 2 2" xfId="56870"/>
    <cellStyle name="SAPBEXresItemX 4 10 3" xfId="56871"/>
    <cellStyle name="SAPBEXresItemX 4 11" xfId="56872"/>
    <cellStyle name="SAPBEXresItemX 4 11 2" xfId="56873"/>
    <cellStyle name="SAPBEXresItemX 4 11 2 2" xfId="56874"/>
    <cellStyle name="SAPBEXresItemX 4 11 3" xfId="56875"/>
    <cellStyle name="SAPBEXresItemX 4 12" xfId="56876"/>
    <cellStyle name="SAPBEXresItemX 4 12 2" xfId="56877"/>
    <cellStyle name="SAPBEXresItemX 4 13" xfId="56878"/>
    <cellStyle name="SAPBEXresItemX 4 14" xfId="63534"/>
    <cellStyle name="SAPBEXresItemX 4 2" xfId="56879"/>
    <cellStyle name="SAPBEXresItemX 4 2 2" xfId="56880"/>
    <cellStyle name="SAPBEXresItemX 4 2 2 2" xfId="56881"/>
    <cellStyle name="SAPBEXresItemX 4 2 2 3" xfId="56882"/>
    <cellStyle name="SAPBEXresItemX 4 2 3" xfId="56883"/>
    <cellStyle name="SAPBEXresItemX 4 2 4" xfId="56884"/>
    <cellStyle name="SAPBEXresItemX 4 2 5" xfId="63535"/>
    <cellStyle name="SAPBEXresItemX 4 2_Other Benefits Allocation %" xfId="56885"/>
    <cellStyle name="SAPBEXresItemX 4 3" xfId="56886"/>
    <cellStyle name="SAPBEXresItemX 4 3 2" xfId="56887"/>
    <cellStyle name="SAPBEXresItemX 4 3 2 2" xfId="56888"/>
    <cellStyle name="SAPBEXresItemX 4 3 2 2 2" xfId="56889"/>
    <cellStyle name="SAPBEXresItemX 4 3 2 2 2 2" xfId="56890"/>
    <cellStyle name="SAPBEXresItemX 4 3 2 2 3" xfId="56891"/>
    <cellStyle name="SAPBEXresItemX 4 3 2 3" xfId="56892"/>
    <cellStyle name="SAPBEXresItemX 4 3 2 3 2" xfId="56893"/>
    <cellStyle name="SAPBEXresItemX 4 3 2 3 2 2" xfId="56894"/>
    <cellStyle name="SAPBEXresItemX 4 3 2 3 3" xfId="56895"/>
    <cellStyle name="SAPBEXresItemX 4 3 2 4" xfId="56896"/>
    <cellStyle name="SAPBEXresItemX 4 3 2 4 2" xfId="56897"/>
    <cellStyle name="SAPBEXresItemX 4 3 2 5" xfId="56898"/>
    <cellStyle name="SAPBEXresItemX 4 3 2 5 2" xfId="56899"/>
    <cellStyle name="SAPBEXresItemX 4 3 2 6" xfId="56900"/>
    <cellStyle name="SAPBEXresItemX 4 3 3" xfId="56901"/>
    <cellStyle name="SAPBEXresItemX 4 3 3 2" xfId="56902"/>
    <cellStyle name="SAPBEXresItemX 4 3 3 2 2" xfId="56903"/>
    <cellStyle name="SAPBEXresItemX 4 3 3 2 2 2" xfId="56904"/>
    <cellStyle name="SAPBEXresItemX 4 3 3 2 3" xfId="56905"/>
    <cellStyle name="SAPBEXresItemX 4 3 3 3" xfId="56906"/>
    <cellStyle name="SAPBEXresItemX 4 3 3 3 2" xfId="56907"/>
    <cellStyle name="SAPBEXresItemX 4 3 3 3 2 2" xfId="56908"/>
    <cellStyle name="SAPBEXresItemX 4 3 3 3 3" xfId="56909"/>
    <cellStyle name="SAPBEXresItemX 4 3 3 4" xfId="56910"/>
    <cellStyle name="SAPBEXresItemX 4 3 3 4 2" xfId="56911"/>
    <cellStyle name="SAPBEXresItemX 4 3 3 5" xfId="56912"/>
    <cellStyle name="SAPBEXresItemX 4 3 3 5 2" xfId="56913"/>
    <cellStyle name="SAPBEXresItemX 4 3 3 6" xfId="56914"/>
    <cellStyle name="SAPBEXresItemX 4 3 4" xfId="56915"/>
    <cellStyle name="SAPBEXresItemX 4 3 4 2" xfId="56916"/>
    <cellStyle name="SAPBEXresItemX 4 3 4 2 2" xfId="56917"/>
    <cellStyle name="SAPBEXresItemX 4 3 4 3" xfId="56918"/>
    <cellStyle name="SAPBEXresItemX 4 3 5" xfId="56919"/>
    <cellStyle name="SAPBEXresItemX 4 3 5 2" xfId="56920"/>
    <cellStyle name="SAPBEXresItemX 4 3 5 2 2" xfId="56921"/>
    <cellStyle name="SAPBEXresItemX 4 3 5 3" xfId="56922"/>
    <cellStyle name="SAPBEXresItemX 4 3 6" xfId="56923"/>
    <cellStyle name="SAPBEXresItemX 4 3 6 2" xfId="56924"/>
    <cellStyle name="SAPBEXresItemX 4 3 7" xfId="56925"/>
    <cellStyle name="SAPBEXresItemX 4 3 7 2" xfId="56926"/>
    <cellStyle name="SAPBEXresItemX 4 3 8" xfId="56927"/>
    <cellStyle name="SAPBEXresItemX 4 3_Other Benefits Allocation %" xfId="56928"/>
    <cellStyle name="SAPBEXresItemX 4 4" xfId="56929"/>
    <cellStyle name="SAPBEXresItemX 4 4 2" xfId="56930"/>
    <cellStyle name="SAPBEXresItemX 4 4 2 2" xfId="56931"/>
    <cellStyle name="SAPBEXresItemX 4 4 2 3" xfId="56932"/>
    <cellStyle name="SAPBEXresItemX 4 4 3" xfId="56933"/>
    <cellStyle name="SAPBEXresItemX 4 4 4" xfId="56934"/>
    <cellStyle name="SAPBEXresItemX 4 5" xfId="56935"/>
    <cellStyle name="SAPBEXresItemX 4 5 2" xfId="56936"/>
    <cellStyle name="SAPBEXresItemX 4 5 2 2" xfId="56937"/>
    <cellStyle name="SAPBEXresItemX 4 5 2 3" xfId="56938"/>
    <cellStyle name="SAPBEXresItemX 4 5 3" xfId="56939"/>
    <cellStyle name="SAPBEXresItemX 4 5 4" xfId="56940"/>
    <cellStyle name="SAPBEXresItemX 4 6" xfId="56941"/>
    <cellStyle name="SAPBEXresItemX 4 6 2" xfId="56942"/>
    <cellStyle name="SAPBEXresItemX 4 6 2 2" xfId="56943"/>
    <cellStyle name="SAPBEXresItemX 4 6 2 3" xfId="56944"/>
    <cellStyle name="SAPBEXresItemX 4 6 3" xfId="56945"/>
    <cellStyle name="SAPBEXresItemX 4 6 4" xfId="56946"/>
    <cellStyle name="SAPBEXresItemX 4 7" xfId="56947"/>
    <cellStyle name="SAPBEXresItemX 4 7 2" xfId="56948"/>
    <cellStyle name="SAPBEXresItemX 4 7 2 2" xfId="56949"/>
    <cellStyle name="SAPBEXresItemX 4 7 3" xfId="56950"/>
    <cellStyle name="SAPBEXresItemX 4 8" xfId="56951"/>
    <cellStyle name="SAPBEXresItemX 4 8 2" xfId="56952"/>
    <cellStyle name="SAPBEXresItemX 4 8 2 2" xfId="56953"/>
    <cellStyle name="SAPBEXresItemX 4 8 3" xfId="56954"/>
    <cellStyle name="SAPBEXresItemX 4 9" xfId="56955"/>
    <cellStyle name="SAPBEXresItemX 4 9 2" xfId="56956"/>
    <cellStyle name="SAPBEXresItemX 4 9 2 2" xfId="56957"/>
    <cellStyle name="SAPBEXresItemX 4 9 3" xfId="56958"/>
    <cellStyle name="SAPBEXresItemX 4_401K Summary" xfId="56959"/>
    <cellStyle name="SAPBEXresItemX 40" xfId="56960"/>
    <cellStyle name="SAPBEXresItemX 41" xfId="56961"/>
    <cellStyle name="SAPBEXresItemX 42" xfId="56962"/>
    <cellStyle name="SAPBEXresItemX 43" xfId="56963"/>
    <cellStyle name="SAPBEXresItemX 44" xfId="56964"/>
    <cellStyle name="SAPBEXresItemX 45" xfId="56965"/>
    <cellStyle name="SAPBEXresItemX 46" xfId="56966"/>
    <cellStyle name="SAPBEXresItemX 47" xfId="56967"/>
    <cellStyle name="SAPBEXresItemX 48" xfId="56968"/>
    <cellStyle name="SAPBEXresItemX 49" xfId="63529"/>
    <cellStyle name="SAPBEXresItemX 5" xfId="56969"/>
    <cellStyle name="SAPBEXresItemX 5 10" xfId="63536"/>
    <cellStyle name="SAPBEXresItemX 5 2" xfId="56970"/>
    <cellStyle name="SAPBEXresItemX 5 2 2" xfId="56971"/>
    <cellStyle name="SAPBEXresItemX 5 2 2 2" xfId="56972"/>
    <cellStyle name="SAPBEXresItemX 5 2 2 2 2" xfId="56973"/>
    <cellStyle name="SAPBEXresItemX 5 2 2 3" xfId="56974"/>
    <cellStyle name="SAPBEXresItemX 5 2 3" xfId="56975"/>
    <cellStyle name="SAPBEXresItemX 5 2 3 2" xfId="56976"/>
    <cellStyle name="SAPBEXresItemX 5 2 3 2 2" xfId="56977"/>
    <cellStyle name="SAPBEXresItemX 5 2 3 3" xfId="56978"/>
    <cellStyle name="SAPBEXresItemX 5 2 4" xfId="56979"/>
    <cellStyle name="SAPBEXresItemX 5 2 4 2" xfId="56980"/>
    <cellStyle name="SAPBEXresItemX 5 2 5" xfId="56981"/>
    <cellStyle name="SAPBEXresItemX 5 2 5 2" xfId="56982"/>
    <cellStyle name="SAPBEXresItemX 5 2 6" xfId="56983"/>
    <cellStyle name="SAPBEXresItemX 5 3" xfId="56984"/>
    <cellStyle name="SAPBEXresItemX 5 3 2" xfId="56985"/>
    <cellStyle name="SAPBEXresItemX 5 3 2 2" xfId="56986"/>
    <cellStyle name="SAPBEXresItemX 5 3 2 2 2" xfId="56987"/>
    <cellStyle name="SAPBEXresItemX 5 3 2 3" xfId="56988"/>
    <cellStyle name="SAPBEXresItemX 5 3 3" xfId="56989"/>
    <cellStyle name="SAPBEXresItemX 5 3 3 2" xfId="56990"/>
    <cellStyle name="SAPBEXresItemX 5 3 3 2 2" xfId="56991"/>
    <cellStyle name="SAPBEXresItemX 5 3 3 3" xfId="56992"/>
    <cellStyle name="SAPBEXresItemX 5 3 4" xfId="56993"/>
    <cellStyle name="SAPBEXresItemX 5 3 4 2" xfId="56994"/>
    <cellStyle name="SAPBEXresItemX 5 3 5" xfId="56995"/>
    <cellStyle name="SAPBEXresItemX 5 3 5 2" xfId="56996"/>
    <cellStyle name="SAPBEXresItemX 5 3 6" xfId="56997"/>
    <cellStyle name="SAPBEXresItemX 5 4" xfId="56998"/>
    <cellStyle name="SAPBEXresItemX 5 4 2" xfId="56999"/>
    <cellStyle name="SAPBEXresItemX 5 4 2 2" xfId="57000"/>
    <cellStyle name="SAPBEXresItemX 5 4 2 2 2" xfId="57001"/>
    <cellStyle name="SAPBEXresItemX 5 4 2 3" xfId="57002"/>
    <cellStyle name="SAPBEXresItemX 5 4 3" xfId="57003"/>
    <cellStyle name="SAPBEXresItemX 5 4 3 2" xfId="57004"/>
    <cellStyle name="SAPBEXresItemX 5 4 3 2 2" xfId="57005"/>
    <cellStyle name="SAPBEXresItemX 5 4 3 3" xfId="57006"/>
    <cellStyle name="SAPBEXresItemX 5 4 4" xfId="57007"/>
    <cellStyle name="SAPBEXresItemX 5 4 4 2" xfId="57008"/>
    <cellStyle name="SAPBEXresItemX 5 4 5" xfId="57009"/>
    <cellStyle name="SAPBEXresItemX 5 4 5 2" xfId="57010"/>
    <cellStyle name="SAPBEXresItemX 5 4 6" xfId="57011"/>
    <cellStyle name="SAPBEXresItemX 5 5" xfId="57012"/>
    <cellStyle name="SAPBEXresItemX 5 5 2" xfId="57013"/>
    <cellStyle name="SAPBEXresItemX 5 5 2 2" xfId="57014"/>
    <cellStyle name="SAPBEXresItemX 5 5 2 3" xfId="57015"/>
    <cellStyle name="SAPBEXresItemX 5 5 3" xfId="57016"/>
    <cellStyle name="SAPBEXresItemX 5 5 4" xfId="57017"/>
    <cellStyle name="SAPBEXresItemX 5 6" xfId="57018"/>
    <cellStyle name="SAPBEXresItemX 5 6 2" xfId="57019"/>
    <cellStyle name="SAPBEXresItemX 5 6 2 2" xfId="57020"/>
    <cellStyle name="SAPBEXresItemX 5 6 2 3" xfId="57021"/>
    <cellStyle name="SAPBEXresItemX 5 6 3" xfId="57022"/>
    <cellStyle name="SAPBEXresItemX 5 6 4" xfId="57023"/>
    <cellStyle name="SAPBEXresItemX 5 7" xfId="57024"/>
    <cellStyle name="SAPBEXresItemX 5 7 2" xfId="57025"/>
    <cellStyle name="SAPBEXresItemX 5 7 3" xfId="57026"/>
    <cellStyle name="SAPBEXresItemX 5 8" xfId="57027"/>
    <cellStyle name="SAPBEXresItemX 5 9" xfId="57028"/>
    <cellStyle name="SAPBEXresItemX 5_Other Benefits Allocation %" xfId="57029"/>
    <cellStyle name="SAPBEXresItemX 6" xfId="57030"/>
    <cellStyle name="SAPBEXresItemX 6 10" xfId="63537"/>
    <cellStyle name="SAPBEXresItemX 6 2" xfId="57031"/>
    <cellStyle name="SAPBEXresItemX 6 2 2" xfId="57032"/>
    <cellStyle name="SAPBEXresItemX 6 2 2 2" xfId="57033"/>
    <cellStyle name="SAPBEXresItemX 6 2 2 2 2" xfId="57034"/>
    <cellStyle name="SAPBEXresItemX 6 2 2 3" xfId="57035"/>
    <cellStyle name="SAPBEXresItemX 6 2 3" xfId="57036"/>
    <cellStyle name="SAPBEXresItemX 6 2 3 2" xfId="57037"/>
    <cellStyle name="SAPBEXresItemX 6 2 3 2 2" xfId="57038"/>
    <cellStyle name="SAPBEXresItemX 6 2 3 3" xfId="57039"/>
    <cellStyle name="SAPBEXresItemX 6 2 4" xfId="57040"/>
    <cellStyle name="SAPBEXresItemX 6 2 4 2" xfId="57041"/>
    <cellStyle name="SAPBEXresItemX 6 2 5" xfId="57042"/>
    <cellStyle name="SAPBEXresItemX 6 2 5 2" xfId="57043"/>
    <cellStyle name="SAPBEXresItemX 6 2 6" xfId="57044"/>
    <cellStyle name="SAPBEXresItemX 6 3" xfId="57045"/>
    <cellStyle name="SAPBEXresItemX 6 3 2" xfId="57046"/>
    <cellStyle name="SAPBEXresItemX 6 3 2 2" xfId="57047"/>
    <cellStyle name="SAPBEXresItemX 6 3 2 2 2" xfId="57048"/>
    <cellStyle name="SAPBEXresItemX 6 3 2 3" xfId="57049"/>
    <cellStyle name="SAPBEXresItemX 6 3 3" xfId="57050"/>
    <cellStyle name="SAPBEXresItemX 6 3 3 2" xfId="57051"/>
    <cellStyle name="SAPBEXresItemX 6 3 3 2 2" xfId="57052"/>
    <cellStyle name="SAPBEXresItemX 6 3 3 3" xfId="57053"/>
    <cellStyle name="SAPBEXresItemX 6 3 4" xfId="57054"/>
    <cellStyle name="SAPBEXresItemX 6 3 4 2" xfId="57055"/>
    <cellStyle name="SAPBEXresItemX 6 3 5" xfId="57056"/>
    <cellStyle name="SAPBEXresItemX 6 3 5 2" xfId="57057"/>
    <cellStyle name="SAPBEXresItemX 6 3 6" xfId="57058"/>
    <cellStyle name="SAPBEXresItemX 6 4" xfId="57059"/>
    <cellStyle name="SAPBEXresItemX 6 4 2" xfId="57060"/>
    <cellStyle name="SAPBEXresItemX 6 4 2 2" xfId="57061"/>
    <cellStyle name="SAPBEXresItemX 6 4 2 2 2" xfId="57062"/>
    <cellStyle name="SAPBEXresItemX 6 4 2 3" xfId="57063"/>
    <cellStyle name="SAPBEXresItemX 6 4 3" xfId="57064"/>
    <cellStyle name="SAPBEXresItemX 6 4 3 2" xfId="57065"/>
    <cellStyle name="SAPBEXresItemX 6 4 3 2 2" xfId="57066"/>
    <cellStyle name="SAPBEXresItemX 6 4 3 3" xfId="57067"/>
    <cellStyle name="SAPBEXresItemX 6 4 4" xfId="57068"/>
    <cellStyle name="SAPBEXresItemX 6 4 4 2" xfId="57069"/>
    <cellStyle name="SAPBEXresItemX 6 4 5" xfId="57070"/>
    <cellStyle name="SAPBEXresItemX 6 4 5 2" xfId="57071"/>
    <cellStyle name="SAPBEXresItemX 6 4 6" xfId="57072"/>
    <cellStyle name="SAPBEXresItemX 6 5" xfId="57073"/>
    <cellStyle name="SAPBEXresItemX 6 5 2" xfId="57074"/>
    <cellStyle name="SAPBEXresItemX 6 5 2 2" xfId="57075"/>
    <cellStyle name="SAPBEXresItemX 6 5 2 3" xfId="57076"/>
    <cellStyle name="SAPBEXresItemX 6 5 3" xfId="57077"/>
    <cellStyle name="SAPBEXresItemX 6 5 4" xfId="57078"/>
    <cellStyle name="SAPBEXresItemX 6 6" xfId="57079"/>
    <cellStyle name="SAPBEXresItemX 6 6 2" xfId="57080"/>
    <cellStyle name="SAPBEXresItemX 6 6 2 2" xfId="57081"/>
    <cellStyle name="SAPBEXresItemX 6 6 2 3" xfId="57082"/>
    <cellStyle name="SAPBEXresItemX 6 6 3" xfId="57083"/>
    <cellStyle name="SAPBEXresItemX 6 6 4" xfId="57084"/>
    <cellStyle name="SAPBEXresItemX 6 7" xfId="57085"/>
    <cellStyle name="SAPBEXresItemX 6 7 2" xfId="57086"/>
    <cellStyle name="SAPBEXresItemX 6 7 3" xfId="57087"/>
    <cellStyle name="SAPBEXresItemX 6 8" xfId="57088"/>
    <cellStyle name="SAPBEXresItemX 6 9" xfId="57089"/>
    <cellStyle name="SAPBEXresItemX 6_Other Benefits Allocation %" xfId="57090"/>
    <cellStyle name="SAPBEXresItemX 7" xfId="57091"/>
    <cellStyle name="SAPBEXresItemX 7 2" xfId="57092"/>
    <cellStyle name="SAPBEXresItemX 7 2 2" xfId="57093"/>
    <cellStyle name="SAPBEXresItemX 7 2 2 2" xfId="57094"/>
    <cellStyle name="SAPBEXresItemX 7 2 2 2 2" xfId="57095"/>
    <cellStyle name="SAPBEXresItemX 7 2 2 3" xfId="57096"/>
    <cellStyle name="SAPBEXresItemX 7 2 3" xfId="57097"/>
    <cellStyle name="SAPBEXresItemX 7 2 3 2" xfId="57098"/>
    <cellStyle name="SAPBEXresItemX 7 2 3 2 2" xfId="57099"/>
    <cellStyle name="SAPBEXresItemX 7 2 3 3" xfId="57100"/>
    <cellStyle name="SAPBEXresItemX 7 2 4" xfId="57101"/>
    <cellStyle name="SAPBEXresItemX 7 2 4 2" xfId="57102"/>
    <cellStyle name="SAPBEXresItemX 7 2 5" xfId="57103"/>
    <cellStyle name="SAPBEXresItemX 7 2 5 2" xfId="57104"/>
    <cellStyle name="SAPBEXresItemX 7 2 6" xfId="57105"/>
    <cellStyle name="SAPBEXresItemX 7 3" xfId="57106"/>
    <cellStyle name="SAPBEXresItemX 7 3 2" xfId="57107"/>
    <cellStyle name="SAPBEXresItemX 7 3 2 2" xfId="57108"/>
    <cellStyle name="SAPBEXresItemX 7 3 2 2 2" xfId="57109"/>
    <cellStyle name="SAPBEXresItemX 7 3 2 3" xfId="57110"/>
    <cellStyle name="SAPBEXresItemX 7 3 3" xfId="57111"/>
    <cellStyle name="SAPBEXresItemX 7 3 3 2" xfId="57112"/>
    <cellStyle name="SAPBEXresItemX 7 3 3 2 2" xfId="57113"/>
    <cellStyle name="SAPBEXresItemX 7 3 3 3" xfId="57114"/>
    <cellStyle name="SAPBEXresItemX 7 3 4" xfId="57115"/>
    <cellStyle name="SAPBEXresItemX 7 3 4 2" xfId="57116"/>
    <cellStyle name="SAPBEXresItemX 7 3 5" xfId="57117"/>
    <cellStyle name="SAPBEXresItemX 7 3 5 2" xfId="57118"/>
    <cellStyle name="SAPBEXresItemX 7 3 6" xfId="57119"/>
    <cellStyle name="SAPBEXresItemX 7 4" xfId="57120"/>
    <cellStyle name="SAPBEXresItemX 7 4 2" xfId="57121"/>
    <cellStyle name="SAPBEXresItemX 7 4 2 2" xfId="57122"/>
    <cellStyle name="SAPBEXresItemX 7 4 2 2 2" xfId="57123"/>
    <cellStyle name="SAPBEXresItemX 7 4 2 3" xfId="57124"/>
    <cellStyle name="SAPBEXresItemX 7 4 3" xfId="57125"/>
    <cellStyle name="SAPBEXresItemX 7 4 3 2" xfId="57126"/>
    <cellStyle name="SAPBEXresItemX 7 4 3 2 2" xfId="57127"/>
    <cellStyle name="SAPBEXresItemX 7 4 3 3" xfId="57128"/>
    <cellStyle name="SAPBEXresItemX 7 4 4" xfId="57129"/>
    <cellStyle name="SAPBEXresItemX 7 4 4 2" xfId="57130"/>
    <cellStyle name="SAPBEXresItemX 7 4 5" xfId="57131"/>
    <cellStyle name="SAPBEXresItemX 7 4 5 2" xfId="57132"/>
    <cellStyle name="SAPBEXresItemX 7 4 6" xfId="57133"/>
    <cellStyle name="SAPBEXresItemX 7 5" xfId="57134"/>
    <cellStyle name="SAPBEXresItemX 7 5 2" xfId="57135"/>
    <cellStyle name="SAPBEXresItemX 7 5 2 2" xfId="57136"/>
    <cellStyle name="SAPBEXresItemX 7 5 3" xfId="57137"/>
    <cellStyle name="SAPBEXresItemX 7 6" xfId="57138"/>
    <cellStyle name="SAPBEXresItemX 7_Other Benefits Allocation %" xfId="57139"/>
    <cellStyle name="SAPBEXresItemX 8" xfId="57140"/>
    <cellStyle name="SAPBEXresItemX 8 2" xfId="57141"/>
    <cellStyle name="SAPBEXresItemX 8 2 2" xfId="57142"/>
    <cellStyle name="SAPBEXresItemX 8 2 2 2" xfId="57143"/>
    <cellStyle name="SAPBEXresItemX 8 2 2 2 2" xfId="57144"/>
    <cellStyle name="SAPBEXresItemX 8 2 2 3" xfId="57145"/>
    <cellStyle name="SAPBEXresItemX 8 2 3" xfId="57146"/>
    <cellStyle name="SAPBEXresItemX 8 2 3 2" xfId="57147"/>
    <cellStyle name="SAPBEXresItemX 8 2 3 2 2" xfId="57148"/>
    <cellStyle name="SAPBEXresItemX 8 2 3 3" xfId="57149"/>
    <cellStyle name="SAPBEXresItemX 8 2 4" xfId="57150"/>
    <cellStyle name="SAPBEXresItemX 8 2 4 2" xfId="57151"/>
    <cellStyle name="SAPBEXresItemX 8 2 5" xfId="57152"/>
    <cellStyle name="SAPBEXresItemX 8 2 5 2" xfId="57153"/>
    <cellStyle name="SAPBEXresItemX 8 2 6" xfId="57154"/>
    <cellStyle name="SAPBEXresItemX 8 3" xfId="57155"/>
    <cellStyle name="SAPBEXresItemX 8 3 2" xfId="57156"/>
    <cellStyle name="SAPBEXresItemX 8 3 2 2" xfId="57157"/>
    <cellStyle name="SAPBEXresItemX 8 3 2 2 2" xfId="57158"/>
    <cellStyle name="SAPBEXresItemX 8 3 2 3" xfId="57159"/>
    <cellStyle name="SAPBEXresItemX 8 3 3" xfId="57160"/>
    <cellStyle name="SAPBEXresItemX 8 3 3 2" xfId="57161"/>
    <cellStyle name="SAPBEXresItemX 8 3 3 2 2" xfId="57162"/>
    <cellStyle name="SAPBEXresItemX 8 3 3 3" xfId="57163"/>
    <cellStyle name="SAPBEXresItemX 8 3 4" xfId="57164"/>
    <cellStyle name="SAPBEXresItemX 8 3 4 2" xfId="57165"/>
    <cellStyle name="SAPBEXresItemX 8 3 5" xfId="57166"/>
    <cellStyle name="SAPBEXresItemX 8 3 5 2" xfId="57167"/>
    <cellStyle name="SAPBEXresItemX 8 3 6" xfId="57168"/>
    <cellStyle name="SAPBEXresItemX 8 4" xfId="57169"/>
    <cellStyle name="SAPBEXresItemX 8 4 2" xfId="57170"/>
    <cellStyle name="SAPBEXresItemX 8 4 2 2" xfId="57171"/>
    <cellStyle name="SAPBEXresItemX 8 4 2 2 2" xfId="57172"/>
    <cellStyle name="SAPBEXresItemX 8 4 2 3" xfId="57173"/>
    <cellStyle name="SAPBEXresItemX 8 4 3" xfId="57174"/>
    <cellStyle name="SAPBEXresItemX 8 4 3 2" xfId="57175"/>
    <cellStyle name="SAPBEXresItemX 8 4 3 2 2" xfId="57176"/>
    <cellStyle name="SAPBEXresItemX 8 4 3 3" xfId="57177"/>
    <cellStyle name="SAPBEXresItemX 8 4 4" xfId="57178"/>
    <cellStyle name="SAPBEXresItemX 8 4 4 2" xfId="57179"/>
    <cellStyle name="SAPBEXresItemX 8 4 5" xfId="57180"/>
    <cellStyle name="SAPBEXresItemX 8 4 5 2" xfId="57181"/>
    <cellStyle name="SAPBEXresItemX 8 4 6" xfId="57182"/>
    <cellStyle name="SAPBEXresItemX 8 5" xfId="57183"/>
    <cellStyle name="SAPBEXresItemX 8 5 2" xfId="57184"/>
    <cellStyle name="SAPBEXresItemX 8 5 2 2" xfId="57185"/>
    <cellStyle name="SAPBEXresItemX 8 5 3" xfId="57186"/>
    <cellStyle name="SAPBEXresItemX 8 6" xfId="57187"/>
    <cellStyle name="SAPBEXresItemX 8_Other Benefits Allocation %" xfId="57188"/>
    <cellStyle name="SAPBEXresItemX 9" xfId="57189"/>
    <cellStyle name="SAPBEXresItemX 9 2" xfId="57190"/>
    <cellStyle name="SAPBEXresItemX 9 2 2" xfId="57191"/>
    <cellStyle name="SAPBEXresItemX 9 2 2 2" xfId="57192"/>
    <cellStyle name="SAPBEXresItemX 9 2 2 2 2" xfId="57193"/>
    <cellStyle name="SAPBEXresItemX 9 2 2 3" xfId="57194"/>
    <cellStyle name="SAPBEXresItemX 9 2 3" xfId="57195"/>
    <cellStyle name="SAPBEXresItemX 9 2 3 2" xfId="57196"/>
    <cellStyle name="SAPBEXresItemX 9 2 3 2 2" xfId="57197"/>
    <cellStyle name="SAPBEXresItemX 9 2 3 3" xfId="57198"/>
    <cellStyle name="SAPBEXresItemX 9 2 4" xfId="57199"/>
    <cellStyle name="SAPBEXresItemX 9 2 4 2" xfId="57200"/>
    <cellStyle name="SAPBEXresItemX 9 2 5" xfId="57201"/>
    <cellStyle name="SAPBEXresItemX 9 2 5 2" xfId="57202"/>
    <cellStyle name="SAPBEXresItemX 9 2 6" xfId="57203"/>
    <cellStyle name="SAPBEXresItemX 9 3" xfId="57204"/>
    <cellStyle name="SAPBEXresItemX 9 3 2" xfId="57205"/>
    <cellStyle name="SAPBEXresItemX 9 3 2 2" xfId="57206"/>
    <cellStyle name="SAPBEXresItemX 9 3 2 2 2" xfId="57207"/>
    <cellStyle name="SAPBEXresItemX 9 3 2 3" xfId="57208"/>
    <cellStyle name="SAPBEXresItemX 9 3 3" xfId="57209"/>
    <cellStyle name="SAPBEXresItemX 9 3 3 2" xfId="57210"/>
    <cellStyle name="SAPBEXresItemX 9 3 3 2 2" xfId="57211"/>
    <cellStyle name="SAPBEXresItemX 9 3 3 3" xfId="57212"/>
    <cellStyle name="SAPBEXresItemX 9 3 4" xfId="57213"/>
    <cellStyle name="SAPBEXresItemX 9 3 4 2" xfId="57214"/>
    <cellStyle name="SAPBEXresItemX 9 3 5" xfId="57215"/>
    <cellStyle name="SAPBEXresItemX 9 3 5 2" xfId="57216"/>
    <cellStyle name="SAPBEXresItemX 9 3 6" xfId="57217"/>
    <cellStyle name="SAPBEXresItemX 9 4" xfId="57218"/>
    <cellStyle name="SAPBEXresItemX 9 4 2" xfId="57219"/>
    <cellStyle name="SAPBEXresItemX 9 4 2 2" xfId="57220"/>
    <cellStyle name="SAPBEXresItemX 9 4 2 2 2" xfId="57221"/>
    <cellStyle name="SAPBEXresItemX 9 4 2 3" xfId="57222"/>
    <cellStyle name="SAPBEXresItemX 9 4 3" xfId="57223"/>
    <cellStyle name="SAPBEXresItemX 9 4 3 2" xfId="57224"/>
    <cellStyle name="SAPBEXresItemX 9 4 3 2 2" xfId="57225"/>
    <cellStyle name="SAPBEXresItemX 9 4 3 3" xfId="57226"/>
    <cellStyle name="SAPBEXresItemX 9 4 4" xfId="57227"/>
    <cellStyle name="SAPBEXresItemX 9 4 4 2" xfId="57228"/>
    <cellStyle name="SAPBEXresItemX 9 4 5" xfId="57229"/>
    <cellStyle name="SAPBEXresItemX 9 4 5 2" xfId="57230"/>
    <cellStyle name="SAPBEXresItemX 9 4 6" xfId="57231"/>
    <cellStyle name="SAPBEXresItemX 9 5" xfId="57232"/>
    <cellStyle name="SAPBEXresItemX 9 5 2" xfId="57233"/>
    <cellStyle name="SAPBEXresItemX 9 5 2 2" xfId="57234"/>
    <cellStyle name="SAPBEXresItemX 9 5 3" xfId="57235"/>
    <cellStyle name="SAPBEXresItemX 9 6" xfId="57236"/>
    <cellStyle name="SAPBEXresItemX 9_Other Benefits Allocation %" xfId="57237"/>
    <cellStyle name="SAPBEXresItemX_2015 WV1 (as of May 2015)" xfId="57238"/>
    <cellStyle name="SAPBEXstdData" xfId="57239"/>
    <cellStyle name="SAPBEXstdData 10" xfId="57240"/>
    <cellStyle name="SAPBEXstdData 10 2" xfId="57241"/>
    <cellStyle name="SAPBEXstdData 10 2 2" xfId="57242"/>
    <cellStyle name="SAPBEXstdData 10 2 2 2" xfId="57243"/>
    <cellStyle name="SAPBEXstdData 10 2 2 2 2" xfId="57244"/>
    <cellStyle name="SAPBEXstdData 10 2 2 3" xfId="57245"/>
    <cellStyle name="SAPBEXstdData 10 2 3" xfId="57246"/>
    <cellStyle name="SAPBEXstdData 10 2 3 2" xfId="57247"/>
    <cellStyle name="SAPBEXstdData 10 2 3 2 2" xfId="57248"/>
    <cellStyle name="SAPBEXstdData 10 2 3 3" xfId="57249"/>
    <cellStyle name="SAPBEXstdData 10 2 4" xfId="57250"/>
    <cellStyle name="SAPBEXstdData 10 2 4 2" xfId="57251"/>
    <cellStyle name="SAPBEXstdData 10 2 5" xfId="57252"/>
    <cellStyle name="SAPBEXstdData 10 2 5 2" xfId="57253"/>
    <cellStyle name="SAPBEXstdData 10 2 6" xfId="57254"/>
    <cellStyle name="SAPBEXstdData 10 3" xfId="57255"/>
    <cellStyle name="SAPBEXstdData 10 3 2" xfId="57256"/>
    <cellStyle name="SAPBEXstdData 10 3 2 2" xfId="57257"/>
    <cellStyle name="SAPBEXstdData 10 3 2 2 2" xfId="57258"/>
    <cellStyle name="SAPBEXstdData 10 3 2 3" xfId="57259"/>
    <cellStyle name="SAPBEXstdData 10 3 3" xfId="57260"/>
    <cellStyle name="SAPBEXstdData 10 3 3 2" xfId="57261"/>
    <cellStyle name="SAPBEXstdData 10 3 3 2 2" xfId="57262"/>
    <cellStyle name="SAPBEXstdData 10 3 3 3" xfId="57263"/>
    <cellStyle name="SAPBEXstdData 10 3 4" xfId="57264"/>
    <cellStyle name="SAPBEXstdData 10 3 4 2" xfId="57265"/>
    <cellStyle name="SAPBEXstdData 10 3 5" xfId="57266"/>
    <cellStyle name="SAPBEXstdData 10 3 5 2" xfId="57267"/>
    <cellStyle name="SAPBEXstdData 10 3 6" xfId="57268"/>
    <cellStyle name="SAPBEXstdData 10 4" xfId="57269"/>
    <cellStyle name="SAPBEXstdData 10 4 2" xfId="57270"/>
    <cellStyle name="SAPBEXstdData 10 4 2 2" xfId="57271"/>
    <cellStyle name="SAPBEXstdData 10 4 2 2 2" xfId="57272"/>
    <cellStyle name="SAPBEXstdData 10 4 2 3" xfId="57273"/>
    <cellStyle name="SAPBEXstdData 10 4 3" xfId="57274"/>
    <cellStyle name="SAPBEXstdData 10 4 3 2" xfId="57275"/>
    <cellStyle name="SAPBEXstdData 10 4 3 2 2" xfId="57276"/>
    <cellStyle name="SAPBEXstdData 10 4 3 3" xfId="57277"/>
    <cellStyle name="SAPBEXstdData 10 4 4" xfId="57278"/>
    <cellStyle name="SAPBEXstdData 10 4 4 2" xfId="57279"/>
    <cellStyle name="SAPBEXstdData 10 4 5" xfId="57280"/>
    <cellStyle name="SAPBEXstdData 10 4 5 2" xfId="57281"/>
    <cellStyle name="SAPBEXstdData 10 4 6" xfId="57282"/>
    <cellStyle name="SAPBEXstdData 10 5" xfId="57283"/>
    <cellStyle name="SAPBEXstdData 10 5 2" xfId="57284"/>
    <cellStyle name="SAPBEXstdData 10 5 2 2" xfId="57285"/>
    <cellStyle name="SAPBEXstdData 10 5 3" xfId="57286"/>
    <cellStyle name="SAPBEXstdData 10 6" xfId="57287"/>
    <cellStyle name="SAPBEXstdData 10_Other Benefits Allocation %" xfId="57288"/>
    <cellStyle name="SAPBEXstdData 11" xfId="57289"/>
    <cellStyle name="SAPBEXstdData 11 2" xfId="57290"/>
    <cellStyle name="SAPBEXstdData 11 2 2" xfId="57291"/>
    <cellStyle name="SAPBEXstdData 11 2 2 2" xfId="57292"/>
    <cellStyle name="SAPBEXstdData 11 2 2 2 2" xfId="57293"/>
    <cellStyle name="SAPBEXstdData 11 2 2 3" xfId="57294"/>
    <cellStyle name="SAPBEXstdData 11 2 3" xfId="57295"/>
    <cellStyle name="SAPBEXstdData 11 2 3 2" xfId="57296"/>
    <cellStyle name="SAPBEXstdData 11 2 3 2 2" xfId="57297"/>
    <cellStyle name="SAPBEXstdData 11 2 3 3" xfId="57298"/>
    <cellStyle name="SAPBEXstdData 11 2 4" xfId="57299"/>
    <cellStyle name="SAPBEXstdData 11 2 4 2" xfId="57300"/>
    <cellStyle name="SAPBEXstdData 11 2 5" xfId="57301"/>
    <cellStyle name="SAPBEXstdData 11 2 5 2" xfId="57302"/>
    <cellStyle name="SAPBEXstdData 11 2 6" xfId="57303"/>
    <cellStyle name="SAPBEXstdData 11 3" xfId="57304"/>
    <cellStyle name="SAPBEXstdData 11 3 2" xfId="57305"/>
    <cellStyle name="SAPBEXstdData 11 3 2 2" xfId="57306"/>
    <cellStyle name="SAPBEXstdData 11 3 2 2 2" xfId="57307"/>
    <cellStyle name="SAPBEXstdData 11 3 2 3" xfId="57308"/>
    <cellStyle name="SAPBEXstdData 11 3 3" xfId="57309"/>
    <cellStyle name="SAPBEXstdData 11 3 3 2" xfId="57310"/>
    <cellStyle name="SAPBEXstdData 11 3 3 2 2" xfId="57311"/>
    <cellStyle name="SAPBEXstdData 11 3 3 3" xfId="57312"/>
    <cellStyle name="SAPBEXstdData 11 3 4" xfId="57313"/>
    <cellStyle name="SAPBEXstdData 11 3 4 2" xfId="57314"/>
    <cellStyle name="SAPBEXstdData 11 3 5" xfId="57315"/>
    <cellStyle name="SAPBEXstdData 11 3 5 2" xfId="57316"/>
    <cellStyle name="SAPBEXstdData 11 3 6" xfId="57317"/>
    <cellStyle name="SAPBEXstdData 11 4" xfId="57318"/>
    <cellStyle name="SAPBEXstdData 11 4 2" xfId="57319"/>
    <cellStyle name="SAPBEXstdData 11 4 2 2" xfId="57320"/>
    <cellStyle name="SAPBEXstdData 11 4 2 2 2" xfId="57321"/>
    <cellStyle name="SAPBEXstdData 11 4 2 3" xfId="57322"/>
    <cellStyle name="SAPBEXstdData 11 4 3" xfId="57323"/>
    <cellStyle name="SAPBEXstdData 11 4 3 2" xfId="57324"/>
    <cellStyle name="SAPBEXstdData 11 4 3 2 2" xfId="57325"/>
    <cellStyle name="SAPBEXstdData 11 4 3 3" xfId="57326"/>
    <cellStyle name="SAPBEXstdData 11 4 4" xfId="57327"/>
    <cellStyle name="SAPBEXstdData 11 4 4 2" xfId="57328"/>
    <cellStyle name="SAPBEXstdData 11 4 5" xfId="57329"/>
    <cellStyle name="SAPBEXstdData 11 4 5 2" xfId="57330"/>
    <cellStyle name="SAPBEXstdData 11 4 6" xfId="57331"/>
    <cellStyle name="SAPBEXstdData 11 5" xfId="57332"/>
    <cellStyle name="SAPBEXstdData 11 5 2" xfId="57333"/>
    <cellStyle name="SAPBEXstdData 11 5 2 2" xfId="57334"/>
    <cellStyle name="SAPBEXstdData 11 5 3" xfId="57335"/>
    <cellStyle name="SAPBEXstdData 11 6" xfId="57336"/>
    <cellStyle name="SAPBEXstdData 11_Other Benefits Allocation %" xfId="57337"/>
    <cellStyle name="SAPBEXstdData 12" xfId="57338"/>
    <cellStyle name="SAPBEXstdData 12 2" xfId="57339"/>
    <cellStyle name="SAPBEXstdData 12 3" xfId="57340"/>
    <cellStyle name="SAPBEXstdData 12_Other Benefits Allocation %" xfId="57341"/>
    <cellStyle name="SAPBEXstdData 13" xfId="57342"/>
    <cellStyle name="SAPBEXstdData 13 2" xfId="57343"/>
    <cellStyle name="SAPBEXstdData 13 2 2" xfId="57344"/>
    <cellStyle name="SAPBEXstdData 13 2 2 2" xfId="57345"/>
    <cellStyle name="SAPBEXstdData 13 2 2 2 2" xfId="57346"/>
    <cellStyle name="SAPBEXstdData 13 2 2 3" xfId="57347"/>
    <cellStyle name="SAPBEXstdData 13 2 3" xfId="57348"/>
    <cellStyle name="SAPBEXstdData 13 2 3 2" xfId="57349"/>
    <cellStyle name="SAPBEXstdData 13 2 3 2 2" xfId="57350"/>
    <cellStyle name="SAPBEXstdData 13 2 3 3" xfId="57351"/>
    <cellStyle name="SAPBEXstdData 13 2 4" xfId="57352"/>
    <cellStyle name="SAPBEXstdData 13 2 4 2" xfId="57353"/>
    <cellStyle name="SAPBEXstdData 13 2 5" xfId="57354"/>
    <cellStyle name="SAPBEXstdData 13 2 5 2" xfId="57355"/>
    <cellStyle name="SAPBEXstdData 13 2 6" xfId="57356"/>
    <cellStyle name="SAPBEXstdData 13 3" xfId="57357"/>
    <cellStyle name="SAPBEXstdData 13 3 2" xfId="57358"/>
    <cellStyle name="SAPBEXstdData 13 3 2 2" xfId="57359"/>
    <cellStyle name="SAPBEXstdData 13 3 2 2 2" xfId="57360"/>
    <cellStyle name="SAPBEXstdData 13 3 2 3" xfId="57361"/>
    <cellStyle name="SAPBEXstdData 13 3 3" xfId="57362"/>
    <cellStyle name="SAPBEXstdData 13 3 3 2" xfId="57363"/>
    <cellStyle name="SAPBEXstdData 13 3 3 2 2" xfId="57364"/>
    <cellStyle name="SAPBEXstdData 13 3 3 3" xfId="57365"/>
    <cellStyle name="SAPBEXstdData 13 3 4" xfId="57366"/>
    <cellStyle name="SAPBEXstdData 13 3 4 2" xfId="57367"/>
    <cellStyle name="SAPBEXstdData 13 3 5" xfId="57368"/>
    <cellStyle name="SAPBEXstdData 13 3 5 2" xfId="57369"/>
    <cellStyle name="SAPBEXstdData 13 3 6" xfId="57370"/>
    <cellStyle name="SAPBEXstdData 13 4" xfId="57371"/>
    <cellStyle name="SAPBEXstdData 13 4 2" xfId="57372"/>
    <cellStyle name="SAPBEXstdData 13 4 2 2" xfId="57373"/>
    <cellStyle name="SAPBEXstdData 13 4 3" xfId="57374"/>
    <cellStyle name="SAPBEXstdData 13 5" xfId="57375"/>
    <cellStyle name="SAPBEXstdData 13 5 2" xfId="57376"/>
    <cellStyle name="SAPBEXstdData 13 5 2 2" xfId="57377"/>
    <cellStyle name="SAPBEXstdData 13 5 3" xfId="57378"/>
    <cellStyle name="SAPBEXstdData 13 6" xfId="57379"/>
    <cellStyle name="SAPBEXstdData 13 6 2" xfId="57380"/>
    <cellStyle name="SAPBEXstdData 13 7" xfId="57381"/>
    <cellStyle name="SAPBEXstdData 13 7 2" xfId="57382"/>
    <cellStyle name="SAPBEXstdData 13 8" xfId="57383"/>
    <cellStyle name="SAPBEXstdData 13_Other Benefits Allocation %" xfId="57384"/>
    <cellStyle name="SAPBEXstdData 14" xfId="57385"/>
    <cellStyle name="SAPBEXstdData 14 2" xfId="57386"/>
    <cellStyle name="SAPBEXstdData 14 2 2" xfId="57387"/>
    <cellStyle name="SAPBEXstdData 14 3" xfId="57388"/>
    <cellStyle name="SAPBEXstdData 15" xfId="57389"/>
    <cellStyle name="SAPBEXstdData 15 2" xfId="57390"/>
    <cellStyle name="SAPBEXstdData 15 2 2" xfId="57391"/>
    <cellStyle name="SAPBEXstdData 15 3" xfId="57392"/>
    <cellStyle name="SAPBEXstdData 16" xfId="57393"/>
    <cellStyle name="SAPBEXstdData 16 2" xfId="57394"/>
    <cellStyle name="SAPBEXstdData 16 2 2" xfId="57395"/>
    <cellStyle name="SAPBEXstdData 16 3" xfId="57396"/>
    <cellStyle name="SAPBEXstdData 17" xfId="57397"/>
    <cellStyle name="SAPBEXstdData 17 2" xfId="57398"/>
    <cellStyle name="SAPBEXstdData 17 2 2" xfId="57399"/>
    <cellStyle name="SAPBEXstdData 17 3" xfId="57400"/>
    <cellStyle name="SAPBEXstdData 18" xfId="57401"/>
    <cellStyle name="SAPBEXstdData 18 2" xfId="57402"/>
    <cellStyle name="SAPBEXstdData 18 2 2" xfId="57403"/>
    <cellStyle name="SAPBEXstdData 18 3" xfId="57404"/>
    <cellStyle name="SAPBEXstdData 19" xfId="57405"/>
    <cellStyle name="SAPBEXstdData 19 2" xfId="57406"/>
    <cellStyle name="SAPBEXstdData 19 2 2" xfId="57407"/>
    <cellStyle name="SAPBEXstdData 19 3" xfId="57408"/>
    <cellStyle name="SAPBEXstdData 2" xfId="57409"/>
    <cellStyle name="SAPBEXstdData 2 10" xfId="57410"/>
    <cellStyle name="SAPBEXstdData 2 10 2" xfId="57411"/>
    <cellStyle name="SAPBEXstdData 2 10 3" xfId="57412"/>
    <cellStyle name="SAPBEXstdData 2 11" xfId="57413"/>
    <cellStyle name="SAPBEXstdData 2 11 2" xfId="57414"/>
    <cellStyle name="SAPBEXstdData 2 11 2 2" xfId="57415"/>
    <cellStyle name="SAPBEXstdData 2 11 3" xfId="57416"/>
    <cellStyle name="SAPBEXstdData 2 12" xfId="57417"/>
    <cellStyle name="SAPBEXstdData 2 12 2" xfId="57418"/>
    <cellStyle name="SAPBEXstdData 2 12 2 2" xfId="57419"/>
    <cellStyle name="SAPBEXstdData 2 12 3" xfId="57420"/>
    <cellStyle name="SAPBEXstdData 2 13" xfId="57421"/>
    <cellStyle name="SAPBEXstdData 2 13 2" xfId="57422"/>
    <cellStyle name="SAPBEXstdData 2 13 3" xfId="57423"/>
    <cellStyle name="SAPBEXstdData 2 14" xfId="57424"/>
    <cellStyle name="SAPBEXstdData 2 14 2" xfId="57425"/>
    <cellStyle name="SAPBEXstdData 2 14 3" xfId="57426"/>
    <cellStyle name="SAPBEXstdData 2 15" xfId="57427"/>
    <cellStyle name="SAPBEXstdData 2 16" xfId="57428"/>
    <cellStyle name="SAPBEXstdData 2 17" xfId="63539"/>
    <cellStyle name="SAPBEXstdData 2 2" xfId="57429"/>
    <cellStyle name="SAPBEXstdData 2 2 10" xfId="57430"/>
    <cellStyle name="SAPBEXstdData 2 2 10 2" xfId="57431"/>
    <cellStyle name="SAPBEXstdData 2 2 10 2 2" xfId="57432"/>
    <cellStyle name="SAPBEXstdData 2 2 10 3" xfId="57433"/>
    <cellStyle name="SAPBEXstdData 2 2 11" xfId="57434"/>
    <cellStyle name="SAPBEXstdData 2 2 11 2" xfId="57435"/>
    <cellStyle name="SAPBEXstdData 2 2 11 2 2" xfId="57436"/>
    <cellStyle name="SAPBEXstdData 2 2 11 3" xfId="57437"/>
    <cellStyle name="SAPBEXstdData 2 2 12" xfId="57438"/>
    <cellStyle name="SAPBEXstdData 2 2 13" xfId="63540"/>
    <cellStyle name="SAPBEXstdData 2 2 2" xfId="57439"/>
    <cellStyle name="SAPBEXstdData 2 2 2 10" xfId="63541"/>
    <cellStyle name="SAPBEXstdData 2 2 2 2" xfId="57440"/>
    <cellStyle name="SAPBEXstdData 2 2 2 2 2" xfId="57441"/>
    <cellStyle name="SAPBEXstdData 2 2 2 2 2 2" xfId="57442"/>
    <cellStyle name="SAPBEXstdData 2 2 2 2 2 2 2" xfId="57443"/>
    <cellStyle name="SAPBEXstdData 2 2 2 2 2 3" xfId="57444"/>
    <cellStyle name="SAPBEXstdData 2 2 2 2 3" xfId="57445"/>
    <cellStyle name="SAPBEXstdData 2 2 2 2 3 2" xfId="57446"/>
    <cellStyle name="SAPBEXstdData 2 2 2 2 3 2 2" xfId="57447"/>
    <cellStyle name="SAPBEXstdData 2 2 2 2 3 3" xfId="57448"/>
    <cellStyle name="SAPBEXstdData 2 2 2 2 4" xfId="57449"/>
    <cellStyle name="SAPBEXstdData 2 2 2 2 4 2" xfId="57450"/>
    <cellStyle name="SAPBEXstdData 2 2 2 2 5" xfId="57451"/>
    <cellStyle name="SAPBEXstdData 2 2 2 2 5 2" xfId="57452"/>
    <cellStyle name="SAPBEXstdData 2 2 2 2 6" xfId="57453"/>
    <cellStyle name="SAPBEXstdData 2 2 2 2 7" xfId="63542"/>
    <cellStyle name="SAPBEXstdData 2 2 2 3" xfId="57454"/>
    <cellStyle name="SAPBEXstdData 2 2 2 3 2" xfId="57455"/>
    <cellStyle name="SAPBEXstdData 2 2 2 3 2 2" xfId="57456"/>
    <cellStyle name="SAPBEXstdData 2 2 2 3 2 2 2" xfId="57457"/>
    <cellStyle name="SAPBEXstdData 2 2 2 3 2 3" xfId="57458"/>
    <cellStyle name="SAPBEXstdData 2 2 2 3 3" xfId="57459"/>
    <cellStyle name="SAPBEXstdData 2 2 2 3 3 2" xfId="57460"/>
    <cellStyle name="SAPBEXstdData 2 2 2 3 3 2 2" xfId="57461"/>
    <cellStyle name="SAPBEXstdData 2 2 2 3 3 3" xfId="57462"/>
    <cellStyle name="SAPBEXstdData 2 2 2 3 4" xfId="57463"/>
    <cellStyle name="SAPBEXstdData 2 2 2 3 4 2" xfId="57464"/>
    <cellStyle name="SAPBEXstdData 2 2 2 3 5" xfId="57465"/>
    <cellStyle name="SAPBEXstdData 2 2 2 3 5 2" xfId="57466"/>
    <cellStyle name="SAPBEXstdData 2 2 2 3 6" xfId="57467"/>
    <cellStyle name="SAPBEXstdData 2 2 2 4" xfId="57468"/>
    <cellStyle name="SAPBEXstdData 2 2 2 4 2" xfId="57469"/>
    <cellStyle name="SAPBEXstdData 2 2 2 4 2 2" xfId="57470"/>
    <cellStyle name="SAPBEXstdData 2 2 2 4 2 2 2" xfId="57471"/>
    <cellStyle name="SAPBEXstdData 2 2 2 4 2 3" xfId="57472"/>
    <cellStyle name="SAPBEXstdData 2 2 2 4 3" xfId="57473"/>
    <cellStyle name="SAPBEXstdData 2 2 2 4 3 2" xfId="57474"/>
    <cellStyle name="SAPBEXstdData 2 2 2 4 3 2 2" xfId="57475"/>
    <cellStyle name="SAPBEXstdData 2 2 2 4 3 3" xfId="57476"/>
    <cellStyle name="SAPBEXstdData 2 2 2 4 4" xfId="57477"/>
    <cellStyle name="SAPBEXstdData 2 2 2 4 4 2" xfId="57478"/>
    <cellStyle name="SAPBEXstdData 2 2 2 4 5" xfId="57479"/>
    <cellStyle name="SAPBEXstdData 2 2 2 4 5 2" xfId="57480"/>
    <cellStyle name="SAPBEXstdData 2 2 2 4 6" xfId="57481"/>
    <cellStyle name="SAPBEXstdData 2 2 2 5" xfId="57482"/>
    <cellStyle name="SAPBEXstdData 2 2 2 5 2" xfId="57483"/>
    <cellStyle name="SAPBEXstdData 2 2 2 5 2 2" xfId="57484"/>
    <cellStyle name="SAPBEXstdData 2 2 2 5 2 3" xfId="57485"/>
    <cellStyle name="SAPBEXstdData 2 2 2 5 3" xfId="57486"/>
    <cellStyle name="SAPBEXstdData 2 2 2 5 4" xfId="57487"/>
    <cellStyle name="SAPBEXstdData 2 2 2 6" xfId="57488"/>
    <cellStyle name="SAPBEXstdData 2 2 2 6 2" xfId="57489"/>
    <cellStyle name="SAPBEXstdData 2 2 2 6 2 2" xfId="57490"/>
    <cellStyle name="SAPBEXstdData 2 2 2 6 2 3" xfId="57491"/>
    <cellStyle name="SAPBEXstdData 2 2 2 6 3" xfId="57492"/>
    <cellStyle name="SAPBEXstdData 2 2 2 6 4" xfId="57493"/>
    <cellStyle name="SAPBEXstdData 2 2 2 7" xfId="57494"/>
    <cellStyle name="SAPBEXstdData 2 2 2 7 2" xfId="57495"/>
    <cellStyle name="SAPBEXstdData 2 2 2 7 3" xfId="57496"/>
    <cellStyle name="SAPBEXstdData 2 2 2 8" xfId="57497"/>
    <cellStyle name="SAPBEXstdData 2 2 2 9" xfId="57498"/>
    <cellStyle name="SAPBEXstdData 2 2 2_Other Benefits Allocation %" xfId="57499"/>
    <cellStyle name="SAPBEXstdData 2 2 3" xfId="57500"/>
    <cellStyle name="SAPBEXstdData 2 2 3 10" xfId="63543"/>
    <cellStyle name="SAPBEXstdData 2 2 3 2" xfId="57501"/>
    <cellStyle name="SAPBEXstdData 2 2 3 2 2" xfId="57502"/>
    <cellStyle name="SAPBEXstdData 2 2 3 2 2 2" xfId="57503"/>
    <cellStyle name="SAPBEXstdData 2 2 3 2 2 2 2" xfId="57504"/>
    <cellStyle name="SAPBEXstdData 2 2 3 2 2 3" xfId="57505"/>
    <cellStyle name="SAPBEXstdData 2 2 3 2 3" xfId="57506"/>
    <cellStyle name="SAPBEXstdData 2 2 3 2 3 2" xfId="57507"/>
    <cellStyle name="SAPBEXstdData 2 2 3 2 3 2 2" xfId="57508"/>
    <cellStyle name="SAPBEXstdData 2 2 3 2 3 3" xfId="57509"/>
    <cellStyle name="SAPBEXstdData 2 2 3 2 4" xfId="57510"/>
    <cellStyle name="SAPBEXstdData 2 2 3 2 4 2" xfId="57511"/>
    <cellStyle name="SAPBEXstdData 2 2 3 2 5" xfId="57512"/>
    <cellStyle name="SAPBEXstdData 2 2 3 2 5 2" xfId="57513"/>
    <cellStyle name="SAPBEXstdData 2 2 3 2 6" xfId="57514"/>
    <cellStyle name="SAPBEXstdData 2 2 3 2 7" xfId="63544"/>
    <cellStyle name="SAPBEXstdData 2 2 3 3" xfId="57515"/>
    <cellStyle name="SAPBEXstdData 2 2 3 3 2" xfId="57516"/>
    <cellStyle name="SAPBEXstdData 2 2 3 3 2 2" xfId="57517"/>
    <cellStyle name="SAPBEXstdData 2 2 3 3 2 2 2" xfId="57518"/>
    <cellStyle name="SAPBEXstdData 2 2 3 3 2 3" xfId="57519"/>
    <cellStyle name="SAPBEXstdData 2 2 3 3 3" xfId="57520"/>
    <cellStyle name="SAPBEXstdData 2 2 3 3 3 2" xfId="57521"/>
    <cellStyle name="SAPBEXstdData 2 2 3 3 3 2 2" xfId="57522"/>
    <cellStyle name="SAPBEXstdData 2 2 3 3 3 3" xfId="57523"/>
    <cellStyle name="SAPBEXstdData 2 2 3 3 4" xfId="57524"/>
    <cellStyle name="SAPBEXstdData 2 2 3 3 4 2" xfId="57525"/>
    <cellStyle name="SAPBEXstdData 2 2 3 3 5" xfId="57526"/>
    <cellStyle name="SAPBEXstdData 2 2 3 3 5 2" xfId="57527"/>
    <cellStyle name="SAPBEXstdData 2 2 3 3 6" xfId="57528"/>
    <cellStyle name="SAPBEXstdData 2 2 3 4" xfId="57529"/>
    <cellStyle name="SAPBEXstdData 2 2 3 4 2" xfId="57530"/>
    <cellStyle name="SAPBEXstdData 2 2 3 4 2 2" xfId="57531"/>
    <cellStyle name="SAPBEXstdData 2 2 3 4 2 3" xfId="57532"/>
    <cellStyle name="SAPBEXstdData 2 2 3 4 3" xfId="57533"/>
    <cellStyle name="SAPBEXstdData 2 2 3 4 4" xfId="57534"/>
    <cellStyle name="SAPBEXstdData 2 2 3 5" xfId="57535"/>
    <cellStyle name="SAPBEXstdData 2 2 3 5 2" xfId="57536"/>
    <cellStyle name="SAPBEXstdData 2 2 3 5 2 2" xfId="57537"/>
    <cellStyle name="SAPBEXstdData 2 2 3 5 2 3" xfId="57538"/>
    <cellStyle name="SAPBEXstdData 2 2 3 5 3" xfId="57539"/>
    <cellStyle name="SAPBEXstdData 2 2 3 5 4" xfId="57540"/>
    <cellStyle name="SAPBEXstdData 2 2 3 6" xfId="57541"/>
    <cellStyle name="SAPBEXstdData 2 2 3 6 2" xfId="57542"/>
    <cellStyle name="SAPBEXstdData 2 2 3 6 2 2" xfId="57543"/>
    <cellStyle name="SAPBEXstdData 2 2 3 6 2 3" xfId="57544"/>
    <cellStyle name="SAPBEXstdData 2 2 3 6 3" xfId="57545"/>
    <cellStyle name="SAPBEXstdData 2 2 3 6 4" xfId="57546"/>
    <cellStyle name="SAPBEXstdData 2 2 3 7" xfId="57547"/>
    <cellStyle name="SAPBEXstdData 2 2 3 7 2" xfId="57548"/>
    <cellStyle name="SAPBEXstdData 2 2 3 7 3" xfId="57549"/>
    <cellStyle name="SAPBEXstdData 2 2 3 8" xfId="57550"/>
    <cellStyle name="SAPBEXstdData 2 2 3 9" xfId="57551"/>
    <cellStyle name="SAPBEXstdData 2 2 3_Other Benefits Allocation %" xfId="57552"/>
    <cellStyle name="SAPBEXstdData 2 2 4" xfId="57553"/>
    <cellStyle name="SAPBEXstdData 2 2 4 10" xfId="63545"/>
    <cellStyle name="SAPBEXstdData 2 2 4 2" xfId="57554"/>
    <cellStyle name="SAPBEXstdData 2 2 4 2 2" xfId="57555"/>
    <cellStyle name="SAPBEXstdData 2 2 4 2 2 2" xfId="57556"/>
    <cellStyle name="SAPBEXstdData 2 2 4 2 2 3" xfId="57557"/>
    <cellStyle name="SAPBEXstdData 2 2 4 2 3" xfId="57558"/>
    <cellStyle name="SAPBEXstdData 2 2 4 2 4" xfId="57559"/>
    <cellStyle name="SAPBEXstdData 2 2 4 3" xfId="57560"/>
    <cellStyle name="SAPBEXstdData 2 2 4 3 2" xfId="57561"/>
    <cellStyle name="SAPBEXstdData 2 2 4 3 2 2" xfId="57562"/>
    <cellStyle name="SAPBEXstdData 2 2 4 3 2 3" xfId="57563"/>
    <cellStyle name="SAPBEXstdData 2 2 4 3 3" xfId="57564"/>
    <cellStyle name="SAPBEXstdData 2 2 4 3 4" xfId="57565"/>
    <cellStyle name="SAPBEXstdData 2 2 4 4" xfId="57566"/>
    <cellStyle name="SAPBEXstdData 2 2 4 4 2" xfId="57567"/>
    <cellStyle name="SAPBEXstdData 2 2 4 4 2 2" xfId="57568"/>
    <cellStyle name="SAPBEXstdData 2 2 4 4 2 3" xfId="57569"/>
    <cellStyle name="SAPBEXstdData 2 2 4 4 3" xfId="57570"/>
    <cellStyle name="SAPBEXstdData 2 2 4 4 4" xfId="57571"/>
    <cellStyle name="SAPBEXstdData 2 2 4 5" xfId="57572"/>
    <cellStyle name="SAPBEXstdData 2 2 4 5 2" xfId="57573"/>
    <cellStyle name="SAPBEXstdData 2 2 4 5 2 2" xfId="57574"/>
    <cellStyle name="SAPBEXstdData 2 2 4 5 2 3" xfId="57575"/>
    <cellStyle name="SAPBEXstdData 2 2 4 5 3" xfId="57576"/>
    <cellStyle name="SAPBEXstdData 2 2 4 5 4" xfId="57577"/>
    <cellStyle name="SAPBEXstdData 2 2 4 6" xfId="57578"/>
    <cellStyle name="SAPBEXstdData 2 2 4 6 2" xfId="57579"/>
    <cellStyle name="SAPBEXstdData 2 2 4 6 2 2" xfId="57580"/>
    <cellStyle name="SAPBEXstdData 2 2 4 6 2 3" xfId="57581"/>
    <cellStyle name="SAPBEXstdData 2 2 4 6 3" xfId="57582"/>
    <cellStyle name="SAPBEXstdData 2 2 4 6 4" xfId="57583"/>
    <cellStyle name="SAPBEXstdData 2 2 4 7" xfId="57584"/>
    <cellStyle name="SAPBEXstdData 2 2 4 7 2" xfId="57585"/>
    <cellStyle name="SAPBEXstdData 2 2 4 7 3" xfId="57586"/>
    <cellStyle name="SAPBEXstdData 2 2 4 8" xfId="57587"/>
    <cellStyle name="SAPBEXstdData 2 2 4 9" xfId="57588"/>
    <cellStyle name="SAPBEXstdData 2 2 5" xfId="57589"/>
    <cellStyle name="SAPBEXstdData 2 2 5 2" xfId="57590"/>
    <cellStyle name="SAPBEXstdData 2 2 5 2 2" xfId="57591"/>
    <cellStyle name="SAPBEXstdData 2 2 5 2 3" xfId="57592"/>
    <cellStyle name="SAPBEXstdData 2 2 5 3" xfId="57593"/>
    <cellStyle name="SAPBEXstdData 2 2 5 4" xfId="57594"/>
    <cellStyle name="SAPBEXstdData 2 2 6" xfId="57595"/>
    <cellStyle name="SAPBEXstdData 2 2 6 2" xfId="57596"/>
    <cellStyle name="SAPBEXstdData 2 2 6 2 2" xfId="57597"/>
    <cellStyle name="SAPBEXstdData 2 2 6 2 3" xfId="57598"/>
    <cellStyle name="SAPBEXstdData 2 2 6 3" xfId="57599"/>
    <cellStyle name="SAPBEXstdData 2 2 6 4" xfId="57600"/>
    <cellStyle name="SAPBEXstdData 2 2 7" xfId="57601"/>
    <cellStyle name="SAPBEXstdData 2 2 7 2" xfId="57602"/>
    <cellStyle name="SAPBEXstdData 2 2 7 2 2" xfId="57603"/>
    <cellStyle name="SAPBEXstdData 2 2 7 2 3" xfId="57604"/>
    <cellStyle name="SAPBEXstdData 2 2 7 3" xfId="57605"/>
    <cellStyle name="SAPBEXstdData 2 2 7 4" xfId="57606"/>
    <cellStyle name="SAPBEXstdData 2 2 8" xfId="57607"/>
    <cellStyle name="SAPBEXstdData 2 2 8 2" xfId="57608"/>
    <cellStyle name="SAPBEXstdData 2 2 8 2 2" xfId="57609"/>
    <cellStyle name="SAPBEXstdData 2 2 8 2 3" xfId="57610"/>
    <cellStyle name="SAPBEXstdData 2 2 8 3" xfId="57611"/>
    <cellStyle name="SAPBEXstdData 2 2 8 4" xfId="57612"/>
    <cellStyle name="SAPBEXstdData 2 2 9" xfId="57613"/>
    <cellStyle name="SAPBEXstdData 2 2 9 2" xfId="57614"/>
    <cellStyle name="SAPBEXstdData 2 2 9 2 2" xfId="57615"/>
    <cellStyle name="SAPBEXstdData 2 2 9 2 3" xfId="57616"/>
    <cellStyle name="SAPBEXstdData 2 2 9 3" xfId="57617"/>
    <cellStyle name="SAPBEXstdData 2 2 9 4" xfId="57618"/>
    <cellStyle name="SAPBEXstdData 2 2_401K Summary" xfId="57619"/>
    <cellStyle name="SAPBEXstdData 2 3" xfId="57620"/>
    <cellStyle name="SAPBEXstdData 2 3 10" xfId="57621"/>
    <cellStyle name="SAPBEXstdData 2 3 11" xfId="57622"/>
    <cellStyle name="SAPBEXstdData 2 3 11 2" xfId="57623"/>
    <cellStyle name="SAPBEXstdData 2 3 11 2 2" xfId="57624"/>
    <cellStyle name="SAPBEXstdData 2 3 11 3" xfId="57625"/>
    <cellStyle name="SAPBEXstdData 2 3 12" xfId="57626"/>
    <cellStyle name="SAPBEXstdData 2 3 2" xfId="57627"/>
    <cellStyle name="SAPBEXstdData 2 3 2 2" xfId="57628"/>
    <cellStyle name="SAPBEXstdData 2 3 2 2 2" xfId="57629"/>
    <cellStyle name="SAPBEXstdData 2 3 2 2 2 2" xfId="57630"/>
    <cellStyle name="SAPBEXstdData 2 3 2 2 2 2 2" xfId="57631"/>
    <cellStyle name="SAPBEXstdData 2 3 2 2 2 3" xfId="57632"/>
    <cellStyle name="SAPBEXstdData 2 3 2 2 3" xfId="57633"/>
    <cellStyle name="SAPBEXstdData 2 3 2 2 3 2" xfId="57634"/>
    <cellStyle name="SAPBEXstdData 2 3 2 2 3 2 2" xfId="57635"/>
    <cellStyle name="SAPBEXstdData 2 3 2 2 3 3" xfId="57636"/>
    <cellStyle name="SAPBEXstdData 2 3 2 2 4" xfId="57637"/>
    <cellStyle name="SAPBEXstdData 2 3 2 2 4 2" xfId="57638"/>
    <cellStyle name="SAPBEXstdData 2 3 2 2 5" xfId="57639"/>
    <cellStyle name="SAPBEXstdData 2 3 2 2 5 2" xfId="57640"/>
    <cellStyle name="SAPBEXstdData 2 3 2 2 6" xfId="57641"/>
    <cellStyle name="SAPBEXstdData 2 3 2 3" xfId="57642"/>
    <cellStyle name="SAPBEXstdData 2 3 2 3 2" xfId="57643"/>
    <cellStyle name="SAPBEXstdData 2 3 2 3 2 2" xfId="57644"/>
    <cellStyle name="SAPBEXstdData 2 3 2 3 2 2 2" xfId="57645"/>
    <cellStyle name="SAPBEXstdData 2 3 2 3 2 3" xfId="57646"/>
    <cellStyle name="SAPBEXstdData 2 3 2 3 3" xfId="57647"/>
    <cellStyle name="SAPBEXstdData 2 3 2 3 3 2" xfId="57648"/>
    <cellStyle name="SAPBEXstdData 2 3 2 3 3 2 2" xfId="57649"/>
    <cellStyle name="SAPBEXstdData 2 3 2 3 3 3" xfId="57650"/>
    <cellStyle name="SAPBEXstdData 2 3 2 3 4" xfId="57651"/>
    <cellStyle name="SAPBEXstdData 2 3 2 3 4 2" xfId="57652"/>
    <cellStyle name="SAPBEXstdData 2 3 2 3 5" xfId="57653"/>
    <cellStyle name="SAPBEXstdData 2 3 2 3 5 2" xfId="57654"/>
    <cellStyle name="SAPBEXstdData 2 3 2 3 6" xfId="57655"/>
    <cellStyle name="SAPBEXstdData 2 3 2 4" xfId="57656"/>
    <cellStyle name="SAPBEXstdData 2 3 2 4 2" xfId="57657"/>
    <cellStyle name="SAPBEXstdData 2 3 2 4 2 2" xfId="57658"/>
    <cellStyle name="SAPBEXstdData 2 3 2 4 2 2 2" xfId="57659"/>
    <cellStyle name="SAPBEXstdData 2 3 2 4 2 3" xfId="57660"/>
    <cellStyle name="SAPBEXstdData 2 3 2 4 3" xfId="57661"/>
    <cellStyle name="SAPBEXstdData 2 3 2 4 3 2" xfId="57662"/>
    <cellStyle name="SAPBEXstdData 2 3 2 4 3 2 2" xfId="57663"/>
    <cellStyle name="SAPBEXstdData 2 3 2 4 3 3" xfId="57664"/>
    <cellStyle name="SAPBEXstdData 2 3 2 4 4" xfId="57665"/>
    <cellStyle name="SAPBEXstdData 2 3 2 4 4 2" xfId="57666"/>
    <cellStyle name="SAPBEXstdData 2 3 2 4 5" xfId="57667"/>
    <cellStyle name="SAPBEXstdData 2 3 2 4 5 2" xfId="57668"/>
    <cellStyle name="SAPBEXstdData 2 3 2 4 6" xfId="57669"/>
    <cellStyle name="SAPBEXstdData 2 3 2 5" xfId="57670"/>
    <cellStyle name="SAPBEXstdData 2 3 2 5 2" xfId="57671"/>
    <cellStyle name="SAPBEXstdData 2 3 2 5 2 2" xfId="57672"/>
    <cellStyle name="SAPBEXstdData 2 3 2 5 3" xfId="57673"/>
    <cellStyle name="SAPBEXstdData 2 3 2 6" xfId="57674"/>
    <cellStyle name="SAPBEXstdData 2 3 2_Other Benefits Allocation %" xfId="57675"/>
    <cellStyle name="SAPBEXstdData 2 3 3" xfId="57676"/>
    <cellStyle name="SAPBEXstdData 2 3 3 2" xfId="57677"/>
    <cellStyle name="SAPBEXstdData 2 3 3 2 2" xfId="57678"/>
    <cellStyle name="SAPBEXstdData 2 3 3 2 2 2" xfId="57679"/>
    <cellStyle name="SAPBEXstdData 2 3 3 2 2 2 2" xfId="57680"/>
    <cellStyle name="SAPBEXstdData 2 3 3 2 2 3" xfId="57681"/>
    <cellStyle name="SAPBEXstdData 2 3 3 2 3" xfId="57682"/>
    <cellStyle name="SAPBEXstdData 2 3 3 2 3 2" xfId="57683"/>
    <cellStyle name="SAPBEXstdData 2 3 3 2 3 2 2" xfId="57684"/>
    <cellStyle name="SAPBEXstdData 2 3 3 2 3 3" xfId="57685"/>
    <cellStyle name="SAPBEXstdData 2 3 3 2 4" xfId="57686"/>
    <cellStyle name="SAPBEXstdData 2 3 3 2 4 2" xfId="57687"/>
    <cellStyle name="SAPBEXstdData 2 3 3 2 5" xfId="57688"/>
    <cellStyle name="SAPBEXstdData 2 3 3 2 5 2" xfId="57689"/>
    <cellStyle name="SAPBEXstdData 2 3 3 2 6" xfId="57690"/>
    <cellStyle name="SAPBEXstdData 2 3 3 3" xfId="57691"/>
    <cellStyle name="SAPBEXstdData 2 3 3 3 2" xfId="57692"/>
    <cellStyle name="SAPBEXstdData 2 3 3 3 2 2" xfId="57693"/>
    <cellStyle name="SAPBEXstdData 2 3 3 3 2 2 2" xfId="57694"/>
    <cellStyle name="SAPBEXstdData 2 3 3 3 2 3" xfId="57695"/>
    <cellStyle name="SAPBEXstdData 2 3 3 3 3" xfId="57696"/>
    <cellStyle name="SAPBEXstdData 2 3 3 3 3 2" xfId="57697"/>
    <cellStyle name="SAPBEXstdData 2 3 3 3 3 2 2" xfId="57698"/>
    <cellStyle name="SAPBEXstdData 2 3 3 3 3 3" xfId="57699"/>
    <cellStyle name="SAPBEXstdData 2 3 3 3 4" xfId="57700"/>
    <cellStyle name="SAPBEXstdData 2 3 3 3 4 2" xfId="57701"/>
    <cellStyle name="SAPBEXstdData 2 3 3 3 5" xfId="57702"/>
    <cellStyle name="SAPBEXstdData 2 3 3 3 5 2" xfId="57703"/>
    <cellStyle name="SAPBEXstdData 2 3 3 3 6" xfId="57704"/>
    <cellStyle name="SAPBEXstdData 2 3 3 4" xfId="57705"/>
    <cellStyle name="SAPBEXstdData 2 3 3 4 2" xfId="57706"/>
    <cellStyle name="SAPBEXstdData 2 3 3 4 2 2" xfId="57707"/>
    <cellStyle name="SAPBEXstdData 2 3 3 4 3" xfId="57708"/>
    <cellStyle name="SAPBEXstdData 2 3 3 5" xfId="57709"/>
    <cellStyle name="SAPBEXstdData 2 3 3 5 2" xfId="57710"/>
    <cellStyle name="SAPBEXstdData 2 3 3 5 2 2" xfId="57711"/>
    <cellStyle name="SAPBEXstdData 2 3 3 5 3" xfId="57712"/>
    <cellStyle name="SAPBEXstdData 2 3 3 6" xfId="57713"/>
    <cellStyle name="SAPBEXstdData 2 3 3 6 2" xfId="57714"/>
    <cellStyle name="SAPBEXstdData 2 3 3 7" xfId="57715"/>
    <cellStyle name="SAPBEXstdData 2 3 3 7 2" xfId="57716"/>
    <cellStyle name="SAPBEXstdData 2 3 3 8" xfId="57717"/>
    <cellStyle name="SAPBEXstdData 2 3 3_Other Benefits Allocation %" xfId="57718"/>
    <cellStyle name="SAPBEXstdData 2 3 4" xfId="57719"/>
    <cellStyle name="SAPBEXstdData 2 3 4 2" xfId="57720"/>
    <cellStyle name="SAPBEXstdData 2 3 4 2 2" xfId="57721"/>
    <cellStyle name="SAPBEXstdData 2 3 4 2 3" xfId="57722"/>
    <cellStyle name="SAPBEXstdData 2 3 4 3" xfId="57723"/>
    <cellStyle name="SAPBEXstdData 2 3 4 4" xfId="57724"/>
    <cellStyle name="SAPBEXstdData 2 3 5" xfId="57725"/>
    <cellStyle name="SAPBEXstdData 2 3 5 2" xfId="57726"/>
    <cellStyle name="SAPBEXstdData 2 3 5 2 2" xfId="57727"/>
    <cellStyle name="SAPBEXstdData 2 3 5 2 3" xfId="57728"/>
    <cellStyle name="SAPBEXstdData 2 3 5 3" xfId="57729"/>
    <cellStyle name="SAPBEXstdData 2 3 5 4" xfId="57730"/>
    <cellStyle name="SAPBEXstdData 2 3 6" xfId="57731"/>
    <cellStyle name="SAPBEXstdData 2 3 6 2" xfId="57732"/>
    <cellStyle name="SAPBEXstdData 2 3 6 2 2" xfId="57733"/>
    <cellStyle name="SAPBEXstdData 2 3 6 2 3" xfId="57734"/>
    <cellStyle name="SAPBEXstdData 2 3 6 3" xfId="57735"/>
    <cellStyle name="SAPBEXstdData 2 3 6 4" xfId="57736"/>
    <cellStyle name="SAPBEXstdData 2 3 7" xfId="57737"/>
    <cellStyle name="SAPBEXstdData 2 3 7 2" xfId="57738"/>
    <cellStyle name="SAPBEXstdData 2 3 7 3" xfId="57739"/>
    <cellStyle name="SAPBEXstdData 2 3 8" xfId="57740"/>
    <cellStyle name="SAPBEXstdData 2 3 9" xfId="57741"/>
    <cellStyle name="SAPBEXstdData 2 3_401K Summary" xfId="57742"/>
    <cellStyle name="SAPBEXstdData 2 4" xfId="57743"/>
    <cellStyle name="SAPBEXstdData 2 4 2" xfId="57744"/>
    <cellStyle name="SAPBEXstdData 2 4 2 2" xfId="57745"/>
    <cellStyle name="SAPBEXstdData 2 4 2 2 2" xfId="57746"/>
    <cellStyle name="SAPBEXstdData 2 4 2 2 2 2" xfId="57747"/>
    <cellStyle name="SAPBEXstdData 2 4 2 2 3" xfId="57748"/>
    <cellStyle name="SAPBEXstdData 2 4 2 3" xfId="57749"/>
    <cellStyle name="SAPBEXstdData 2 4 2 3 2" xfId="57750"/>
    <cellStyle name="SAPBEXstdData 2 4 2 3 2 2" xfId="57751"/>
    <cellStyle name="SAPBEXstdData 2 4 2 3 3" xfId="57752"/>
    <cellStyle name="SAPBEXstdData 2 4 2 4" xfId="57753"/>
    <cellStyle name="SAPBEXstdData 2 4 2 4 2" xfId="57754"/>
    <cellStyle name="SAPBEXstdData 2 4 2 5" xfId="57755"/>
    <cellStyle name="SAPBEXstdData 2 4 2 5 2" xfId="57756"/>
    <cellStyle name="SAPBEXstdData 2 4 2 6" xfId="57757"/>
    <cellStyle name="SAPBEXstdData 2 4 3" xfId="57758"/>
    <cellStyle name="SAPBEXstdData 2 4 3 2" xfId="57759"/>
    <cellStyle name="SAPBEXstdData 2 4 3 2 2" xfId="57760"/>
    <cellStyle name="SAPBEXstdData 2 4 3 2 2 2" xfId="57761"/>
    <cellStyle name="SAPBEXstdData 2 4 3 2 3" xfId="57762"/>
    <cellStyle name="SAPBEXstdData 2 4 3 3" xfId="57763"/>
    <cellStyle name="SAPBEXstdData 2 4 3 3 2" xfId="57764"/>
    <cellStyle name="SAPBEXstdData 2 4 3 3 2 2" xfId="57765"/>
    <cellStyle name="SAPBEXstdData 2 4 3 3 3" xfId="57766"/>
    <cellStyle name="SAPBEXstdData 2 4 3 4" xfId="57767"/>
    <cellStyle name="SAPBEXstdData 2 4 3 4 2" xfId="57768"/>
    <cellStyle name="SAPBEXstdData 2 4 3 5" xfId="57769"/>
    <cellStyle name="SAPBEXstdData 2 4 3 5 2" xfId="57770"/>
    <cellStyle name="SAPBEXstdData 2 4 3 6" xfId="57771"/>
    <cellStyle name="SAPBEXstdData 2 4 4" xfId="57772"/>
    <cellStyle name="SAPBEXstdData 2 4 4 2" xfId="57773"/>
    <cellStyle name="SAPBEXstdData 2 4 4 2 2" xfId="57774"/>
    <cellStyle name="SAPBEXstdData 2 4 4 2 2 2" xfId="57775"/>
    <cellStyle name="SAPBEXstdData 2 4 4 2 3" xfId="57776"/>
    <cellStyle name="SAPBEXstdData 2 4 4 3" xfId="57777"/>
    <cellStyle name="SAPBEXstdData 2 4 4 3 2" xfId="57778"/>
    <cellStyle name="SAPBEXstdData 2 4 4 3 2 2" xfId="57779"/>
    <cellStyle name="SAPBEXstdData 2 4 4 3 3" xfId="57780"/>
    <cellStyle name="SAPBEXstdData 2 4 4 4" xfId="57781"/>
    <cellStyle name="SAPBEXstdData 2 4 4 4 2" xfId="57782"/>
    <cellStyle name="SAPBEXstdData 2 4 4 5" xfId="57783"/>
    <cellStyle name="SAPBEXstdData 2 4 4 5 2" xfId="57784"/>
    <cellStyle name="SAPBEXstdData 2 4 4 6" xfId="57785"/>
    <cellStyle name="SAPBEXstdData 2 4 5" xfId="57786"/>
    <cellStyle name="SAPBEXstdData 2 4 5 2" xfId="57787"/>
    <cellStyle name="SAPBEXstdData 2 4 5 2 2" xfId="57788"/>
    <cellStyle name="SAPBEXstdData 2 4 5 2 3" xfId="57789"/>
    <cellStyle name="SAPBEXstdData 2 4 5 3" xfId="57790"/>
    <cellStyle name="SAPBEXstdData 2 4 5 4" xfId="57791"/>
    <cellStyle name="SAPBEXstdData 2 4 6" xfId="57792"/>
    <cellStyle name="SAPBEXstdData 2 4 6 2" xfId="57793"/>
    <cellStyle name="SAPBEXstdData 2 4 6 2 2" xfId="57794"/>
    <cellStyle name="SAPBEXstdData 2 4 6 2 3" xfId="57795"/>
    <cellStyle name="SAPBEXstdData 2 4 6 3" xfId="57796"/>
    <cellStyle name="SAPBEXstdData 2 4 6 4" xfId="57797"/>
    <cellStyle name="SAPBEXstdData 2 4 7" xfId="57798"/>
    <cellStyle name="SAPBEXstdData 2 4 7 2" xfId="57799"/>
    <cellStyle name="SAPBEXstdData 2 4 7 2 2" xfId="57800"/>
    <cellStyle name="SAPBEXstdData 2 4 7 3" xfId="57801"/>
    <cellStyle name="SAPBEXstdData 2 4 8" xfId="57802"/>
    <cellStyle name="SAPBEXstdData 2 4 9" xfId="57803"/>
    <cellStyle name="SAPBEXstdData 2 4_Other Benefits Allocation %" xfId="57804"/>
    <cellStyle name="SAPBEXstdData 2 5" xfId="57805"/>
    <cellStyle name="SAPBEXstdData 2 5 2" xfId="57806"/>
    <cellStyle name="SAPBEXstdData 2 5 2 2" xfId="57807"/>
    <cellStyle name="SAPBEXstdData 2 5 2 2 2" xfId="57808"/>
    <cellStyle name="SAPBEXstdData 2 5 2 2 3" xfId="57809"/>
    <cellStyle name="SAPBEXstdData 2 5 2 3" xfId="57810"/>
    <cellStyle name="SAPBEXstdData 2 5 2 4" xfId="57811"/>
    <cellStyle name="SAPBEXstdData 2 5 3" xfId="57812"/>
    <cellStyle name="SAPBEXstdData 2 5 3 2" xfId="57813"/>
    <cellStyle name="SAPBEXstdData 2 5 3 2 2" xfId="57814"/>
    <cellStyle name="SAPBEXstdData 2 5 3 2 3" xfId="57815"/>
    <cellStyle name="SAPBEXstdData 2 5 3 3" xfId="57816"/>
    <cellStyle name="SAPBEXstdData 2 5 3 4" xfId="57817"/>
    <cellStyle name="SAPBEXstdData 2 5 4" xfId="57818"/>
    <cellStyle name="SAPBEXstdData 2 5 4 2" xfId="57819"/>
    <cellStyle name="SAPBEXstdData 2 5 4 2 2" xfId="57820"/>
    <cellStyle name="SAPBEXstdData 2 5 4 2 3" xfId="57821"/>
    <cellStyle name="SAPBEXstdData 2 5 4 3" xfId="57822"/>
    <cellStyle name="SAPBEXstdData 2 5 4 4" xfId="57823"/>
    <cellStyle name="SAPBEXstdData 2 5 5" xfId="57824"/>
    <cellStyle name="SAPBEXstdData 2 5 5 2" xfId="57825"/>
    <cellStyle name="SAPBEXstdData 2 5 5 2 2" xfId="57826"/>
    <cellStyle name="SAPBEXstdData 2 5 5 2 3" xfId="57827"/>
    <cellStyle name="SAPBEXstdData 2 5 5 3" xfId="57828"/>
    <cellStyle name="SAPBEXstdData 2 5 5 4" xfId="57829"/>
    <cellStyle name="SAPBEXstdData 2 5 6" xfId="57830"/>
    <cellStyle name="SAPBEXstdData 2 5 6 2" xfId="57831"/>
    <cellStyle name="SAPBEXstdData 2 5 6 2 2" xfId="57832"/>
    <cellStyle name="SAPBEXstdData 2 5 6 2 3" xfId="57833"/>
    <cellStyle name="SAPBEXstdData 2 5 6 3" xfId="57834"/>
    <cellStyle name="SAPBEXstdData 2 5 6 4" xfId="57835"/>
    <cellStyle name="SAPBEXstdData 2 5 7" xfId="57836"/>
    <cellStyle name="SAPBEXstdData 2 5 7 2" xfId="57837"/>
    <cellStyle name="SAPBEXstdData 2 5 7 3" xfId="57838"/>
    <cellStyle name="SAPBEXstdData 2 5 8" xfId="57839"/>
    <cellStyle name="SAPBEXstdData 2 5 9" xfId="57840"/>
    <cellStyle name="SAPBEXstdData 2 6" xfId="57841"/>
    <cellStyle name="SAPBEXstdData 2 6 2" xfId="57842"/>
    <cellStyle name="SAPBEXstdData 2 6 2 2" xfId="57843"/>
    <cellStyle name="SAPBEXstdData 2 6 2 3" xfId="57844"/>
    <cellStyle name="SAPBEXstdData 2 6 3" xfId="57845"/>
    <cellStyle name="SAPBEXstdData 2 6 4" xfId="57846"/>
    <cellStyle name="SAPBEXstdData 2 7" xfId="57847"/>
    <cellStyle name="SAPBEXstdData 2 7 2" xfId="57848"/>
    <cellStyle name="SAPBEXstdData 2 7 2 2" xfId="57849"/>
    <cellStyle name="SAPBEXstdData 2 7 2 3" xfId="57850"/>
    <cellStyle name="SAPBEXstdData 2 7 3" xfId="57851"/>
    <cellStyle name="SAPBEXstdData 2 7 4" xfId="57852"/>
    <cellStyle name="SAPBEXstdData 2 8" xfId="57853"/>
    <cellStyle name="SAPBEXstdData 2 8 2" xfId="57854"/>
    <cellStyle name="SAPBEXstdData 2 8 2 2" xfId="57855"/>
    <cellStyle name="SAPBEXstdData 2 8 2 3" xfId="57856"/>
    <cellStyle name="SAPBEXstdData 2 8 3" xfId="57857"/>
    <cellStyle name="SAPBEXstdData 2 8 4" xfId="57858"/>
    <cellStyle name="SAPBEXstdData 2 9" xfId="57859"/>
    <cellStyle name="SAPBEXstdData 2 9 2" xfId="57860"/>
    <cellStyle name="SAPBEXstdData 2 9 2 2" xfId="57861"/>
    <cellStyle name="SAPBEXstdData 2 9 2 2 2" xfId="57862"/>
    <cellStyle name="SAPBEXstdData 2 9 2 2 2 2" xfId="57863"/>
    <cellStyle name="SAPBEXstdData 2 9 2 2 3" xfId="57864"/>
    <cellStyle name="SAPBEXstdData 2 9 2 3" xfId="57865"/>
    <cellStyle name="SAPBEXstdData 2 9 2 3 2" xfId="57866"/>
    <cellStyle name="SAPBEXstdData 2 9 2 3 2 2" xfId="57867"/>
    <cellStyle name="SAPBEXstdData 2 9 2 3 3" xfId="57868"/>
    <cellStyle name="SAPBEXstdData 2 9 2 4" xfId="57869"/>
    <cellStyle name="SAPBEXstdData 2 9 2 4 2" xfId="57870"/>
    <cellStyle name="SAPBEXstdData 2 9 2 5" xfId="57871"/>
    <cellStyle name="SAPBEXstdData 2 9 2 5 2" xfId="57872"/>
    <cellStyle name="SAPBEXstdData 2 9 2 6" xfId="57873"/>
    <cellStyle name="SAPBEXstdData 2 9 3" xfId="57874"/>
    <cellStyle name="SAPBEXstdData 2 9 3 2" xfId="57875"/>
    <cellStyle name="SAPBEXstdData 2 9 3 2 2" xfId="57876"/>
    <cellStyle name="SAPBEXstdData 2 9 3 2 2 2" xfId="57877"/>
    <cellStyle name="SAPBEXstdData 2 9 3 2 3" xfId="57878"/>
    <cellStyle name="SAPBEXstdData 2 9 3 3" xfId="57879"/>
    <cellStyle name="SAPBEXstdData 2 9 3 3 2" xfId="57880"/>
    <cellStyle name="SAPBEXstdData 2 9 3 3 2 2" xfId="57881"/>
    <cellStyle name="SAPBEXstdData 2 9 3 3 3" xfId="57882"/>
    <cellStyle name="SAPBEXstdData 2 9 3 4" xfId="57883"/>
    <cellStyle name="SAPBEXstdData 2 9 3 4 2" xfId="57884"/>
    <cellStyle name="SAPBEXstdData 2 9 3 5" xfId="57885"/>
    <cellStyle name="SAPBEXstdData 2 9 3 5 2" xfId="57886"/>
    <cellStyle name="SAPBEXstdData 2 9 3 6" xfId="57887"/>
    <cellStyle name="SAPBEXstdData 2 9 4" xfId="57888"/>
    <cellStyle name="SAPBEXstdData 2 9 4 2" xfId="57889"/>
    <cellStyle name="SAPBEXstdData 2 9 4 2 2" xfId="57890"/>
    <cellStyle name="SAPBEXstdData 2 9 4 3" xfId="57891"/>
    <cellStyle name="SAPBEXstdData 2 9 5" xfId="57892"/>
    <cellStyle name="SAPBEXstdData 2 9 5 2" xfId="57893"/>
    <cellStyle name="SAPBEXstdData 2 9 5 2 2" xfId="57894"/>
    <cellStyle name="SAPBEXstdData 2 9 5 3" xfId="57895"/>
    <cellStyle name="SAPBEXstdData 2 9 6" xfId="57896"/>
    <cellStyle name="SAPBEXstdData 2 9 6 2" xfId="57897"/>
    <cellStyle name="SAPBEXstdData 2 9 7" xfId="57898"/>
    <cellStyle name="SAPBEXstdData 2 9 7 2" xfId="57899"/>
    <cellStyle name="SAPBEXstdData 2 9 8" xfId="57900"/>
    <cellStyle name="SAPBEXstdData 2 9_Other Benefits Allocation %" xfId="57901"/>
    <cellStyle name="SAPBEXstdData 2_401K Summary" xfId="57902"/>
    <cellStyle name="SAPBEXstdData 20" xfId="57903"/>
    <cellStyle name="SAPBEXstdData 20 2" xfId="57904"/>
    <cellStyle name="SAPBEXstdData 20 2 2" xfId="57905"/>
    <cellStyle name="SAPBEXstdData 20 3" xfId="57906"/>
    <cellStyle name="SAPBEXstdData 21" xfId="57907"/>
    <cellStyle name="SAPBEXstdData 21 2" xfId="57908"/>
    <cellStyle name="SAPBEXstdData 21 2 2" xfId="57909"/>
    <cellStyle name="SAPBEXstdData 21 3" xfId="57910"/>
    <cellStyle name="SAPBEXstdData 22" xfId="57911"/>
    <cellStyle name="SAPBEXstdData 22 2" xfId="57912"/>
    <cellStyle name="SAPBEXstdData 22 2 2" xfId="57913"/>
    <cellStyle name="SAPBEXstdData 22 3" xfId="57914"/>
    <cellStyle name="SAPBEXstdData 23" xfId="57915"/>
    <cellStyle name="SAPBEXstdData 23 2" xfId="57916"/>
    <cellStyle name="SAPBEXstdData 23 2 2" xfId="57917"/>
    <cellStyle name="SAPBEXstdData 23 3" xfId="57918"/>
    <cellStyle name="SAPBEXstdData 24" xfId="57919"/>
    <cellStyle name="SAPBEXstdData 24 2" xfId="57920"/>
    <cellStyle name="SAPBEXstdData 24 2 2" xfId="57921"/>
    <cellStyle name="SAPBEXstdData 24 3" xfId="57922"/>
    <cellStyle name="SAPBEXstdData 25" xfId="57923"/>
    <cellStyle name="SAPBEXstdData 25 2" xfId="57924"/>
    <cellStyle name="SAPBEXstdData 25 2 2" xfId="57925"/>
    <cellStyle name="SAPBEXstdData 25 3" xfId="57926"/>
    <cellStyle name="SAPBEXstdData 26" xfId="57927"/>
    <cellStyle name="SAPBEXstdData 26 2" xfId="57928"/>
    <cellStyle name="SAPBEXstdData 26 2 2" xfId="57929"/>
    <cellStyle name="SAPBEXstdData 26 3" xfId="57930"/>
    <cellStyle name="SAPBEXstdData 27" xfId="57931"/>
    <cellStyle name="SAPBEXstdData 27 2" xfId="57932"/>
    <cellStyle name="SAPBEXstdData 28" xfId="57933"/>
    <cellStyle name="SAPBEXstdData 28 2" xfId="57934"/>
    <cellStyle name="SAPBEXstdData 29" xfId="57935"/>
    <cellStyle name="SAPBEXstdData 29 2" xfId="57936"/>
    <cellStyle name="SAPBEXstdData 3" xfId="57937"/>
    <cellStyle name="SAPBEXstdData 3 10" xfId="57938"/>
    <cellStyle name="SAPBEXstdData 3 10 2" xfId="57939"/>
    <cellStyle name="SAPBEXstdData 3 10 3" xfId="57940"/>
    <cellStyle name="SAPBEXstdData 3 11" xfId="57941"/>
    <cellStyle name="SAPBEXstdData 3 11 2" xfId="57942"/>
    <cellStyle name="SAPBEXstdData 3 11 2 2" xfId="57943"/>
    <cellStyle name="SAPBEXstdData 3 11 3" xfId="57944"/>
    <cellStyle name="SAPBEXstdData 3 12" xfId="57945"/>
    <cellStyle name="SAPBEXstdData 3 13" xfId="63546"/>
    <cellStyle name="SAPBEXstdData 3 2" xfId="57946"/>
    <cellStyle name="SAPBEXstdData 3 2 2" xfId="57947"/>
    <cellStyle name="SAPBEXstdData 3 2 2 2" xfId="57948"/>
    <cellStyle name="SAPBEXstdData 3 2 2 2 2" xfId="57949"/>
    <cellStyle name="SAPBEXstdData 3 2 2 2 2 2" xfId="57950"/>
    <cellStyle name="SAPBEXstdData 3 2 2 2 2 2 2" xfId="57951"/>
    <cellStyle name="SAPBEXstdData 3 2 2 2 2 3" xfId="57952"/>
    <cellStyle name="SAPBEXstdData 3 2 2 2 3" xfId="57953"/>
    <cellStyle name="SAPBEXstdData 3 2 2 2 3 2" xfId="57954"/>
    <cellStyle name="SAPBEXstdData 3 2 2 2 3 2 2" xfId="57955"/>
    <cellStyle name="SAPBEXstdData 3 2 2 2 3 3" xfId="57956"/>
    <cellStyle name="SAPBEXstdData 3 2 2 2 4" xfId="57957"/>
    <cellStyle name="SAPBEXstdData 3 2 2 2 4 2" xfId="57958"/>
    <cellStyle name="SAPBEXstdData 3 2 2 2 5" xfId="57959"/>
    <cellStyle name="SAPBEXstdData 3 2 2 2 5 2" xfId="57960"/>
    <cellStyle name="SAPBEXstdData 3 2 2 2 6" xfId="57961"/>
    <cellStyle name="SAPBEXstdData 3 2 2 3" xfId="57962"/>
    <cellStyle name="SAPBEXstdData 3 2 2 3 2" xfId="57963"/>
    <cellStyle name="SAPBEXstdData 3 2 2 3 2 2" xfId="57964"/>
    <cellStyle name="SAPBEXstdData 3 2 2 3 2 2 2" xfId="57965"/>
    <cellStyle name="SAPBEXstdData 3 2 2 3 2 3" xfId="57966"/>
    <cellStyle name="SAPBEXstdData 3 2 2 3 3" xfId="57967"/>
    <cellStyle name="SAPBEXstdData 3 2 2 3 3 2" xfId="57968"/>
    <cellStyle name="SAPBEXstdData 3 2 2 3 3 2 2" xfId="57969"/>
    <cellStyle name="SAPBEXstdData 3 2 2 3 3 3" xfId="57970"/>
    <cellStyle name="SAPBEXstdData 3 2 2 3 4" xfId="57971"/>
    <cellStyle name="SAPBEXstdData 3 2 2 3 4 2" xfId="57972"/>
    <cellStyle name="SAPBEXstdData 3 2 2 3 5" xfId="57973"/>
    <cellStyle name="SAPBEXstdData 3 2 2 3 5 2" xfId="57974"/>
    <cellStyle name="SAPBEXstdData 3 2 2 3 6" xfId="57975"/>
    <cellStyle name="SAPBEXstdData 3 2 2 4" xfId="57976"/>
    <cellStyle name="SAPBEXstdData 3 2 2 4 2" xfId="57977"/>
    <cellStyle name="SAPBEXstdData 3 2 2 4 2 2" xfId="57978"/>
    <cellStyle name="SAPBEXstdData 3 2 2 4 2 2 2" xfId="57979"/>
    <cellStyle name="SAPBEXstdData 3 2 2 4 2 3" xfId="57980"/>
    <cellStyle name="SAPBEXstdData 3 2 2 4 3" xfId="57981"/>
    <cellStyle name="SAPBEXstdData 3 2 2 4 3 2" xfId="57982"/>
    <cellStyle name="SAPBEXstdData 3 2 2 4 3 2 2" xfId="57983"/>
    <cellStyle name="SAPBEXstdData 3 2 2 4 3 3" xfId="57984"/>
    <cellStyle name="SAPBEXstdData 3 2 2 4 4" xfId="57985"/>
    <cellStyle name="SAPBEXstdData 3 2 2 4 4 2" xfId="57986"/>
    <cellStyle name="SAPBEXstdData 3 2 2 4 5" xfId="57987"/>
    <cellStyle name="SAPBEXstdData 3 2 2 4 5 2" xfId="57988"/>
    <cellStyle name="SAPBEXstdData 3 2 2 4 6" xfId="57989"/>
    <cellStyle name="SAPBEXstdData 3 2 2 5" xfId="57990"/>
    <cellStyle name="SAPBEXstdData 3 2 2 5 2" xfId="57991"/>
    <cellStyle name="SAPBEXstdData 3 2 2 5 2 2" xfId="57992"/>
    <cellStyle name="SAPBEXstdData 3 2 2 5 3" xfId="57993"/>
    <cellStyle name="SAPBEXstdData 3 2 2 6" xfId="57994"/>
    <cellStyle name="SAPBEXstdData 3 2 2_Other Benefits Allocation %" xfId="57995"/>
    <cellStyle name="SAPBEXstdData 3 2 3" xfId="57996"/>
    <cellStyle name="SAPBEXstdData 3 2 3 2" xfId="57997"/>
    <cellStyle name="SAPBEXstdData 3 2 3 2 2" xfId="57998"/>
    <cellStyle name="SAPBEXstdData 3 2 3 2 2 2" xfId="57999"/>
    <cellStyle name="SAPBEXstdData 3 2 3 2 2 2 2" xfId="58000"/>
    <cellStyle name="SAPBEXstdData 3 2 3 2 2 3" xfId="58001"/>
    <cellStyle name="SAPBEXstdData 3 2 3 2 3" xfId="58002"/>
    <cellStyle name="SAPBEXstdData 3 2 3 2 3 2" xfId="58003"/>
    <cellStyle name="SAPBEXstdData 3 2 3 2 3 2 2" xfId="58004"/>
    <cellStyle name="SAPBEXstdData 3 2 3 2 3 3" xfId="58005"/>
    <cellStyle name="SAPBEXstdData 3 2 3 2 4" xfId="58006"/>
    <cellStyle name="SAPBEXstdData 3 2 3 2 4 2" xfId="58007"/>
    <cellStyle name="SAPBEXstdData 3 2 3 2 5" xfId="58008"/>
    <cellStyle name="SAPBEXstdData 3 2 3 2 5 2" xfId="58009"/>
    <cellStyle name="SAPBEXstdData 3 2 3 2 6" xfId="58010"/>
    <cellStyle name="SAPBEXstdData 3 2 3 3" xfId="58011"/>
    <cellStyle name="SAPBEXstdData 3 2 3 3 2" xfId="58012"/>
    <cellStyle name="SAPBEXstdData 3 2 3 3 2 2" xfId="58013"/>
    <cellStyle name="SAPBEXstdData 3 2 3 3 2 2 2" xfId="58014"/>
    <cellStyle name="SAPBEXstdData 3 2 3 3 2 3" xfId="58015"/>
    <cellStyle name="SAPBEXstdData 3 2 3 3 3" xfId="58016"/>
    <cellStyle name="SAPBEXstdData 3 2 3 3 3 2" xfId="58017"/>
    <cellStyle name="SAPBEXstdData 3 2 3 3 3 2 2" xfId="58018"/>
    <cellStyle name="SAPBEXstdData 3 2 3 3 3 3" xfId="58019"/>
    <cellStyle name="SAPBEXstdData 3 2 3 3 4" xfId="58020"/>
    <cellStyle name="SAPBEXstdData 3 2 3 3 4 2" xfId="58021"/>
    <cellStyle name="SAPBEXstdData 3 2 3 3 5" xfId="58022"/>
    <cellStyle name="SAPBEXstdData 3 2 3 3 5 2" xfId="58023"/>
    <cellStyle name="SAPBEXstdData 3 2 3 3 6" xfId="58024"/>
    <cellStyle name="SAPBEXstdData 3 2 3 4" xfId="58025"/>
    <cellStyle name="SAPBEXstdData 3 2 3 4 2" xfId="58026"/>
    <cellStyle name="SAPBEXstdData 3 2 3 4 2 2" xfId="58027"/>
    <cellStyle name="SAPBEXstdData 3 2 3 4 3" xfId="58028"/>
    <cellStyle name="SAPBEXstdData 3 2 3 5" xfId="58029"/>
    <cellStyle name="SAPBEXstdData 3 2 3 5 2" xfId="58030"/>
    <cellStyle name="SAPBEXstdData 3 2 3 5 2 2" xfId="58031"/>
    <cellStyle name="SAPBEXstdData 3 2 3 5 3" xfId="58032"/>
    <cellStyle name="SAPBEXstdData 3 2 3 6" xfId="58033"/>
    <cellStyle name="SAPBEXstdData 3 2 3 6 2" xfId="58034"/>
    <cellStyle name="SAPBEXstdData 3 2 3 7" xfId="58035"/>
    <cellStyle name="SAPBEXstdData 3 2 3 7 2" xfId="58036"/>
    <cellStyle name="SAPBEXstdData 3 2 3 8" xfId="58037"/>
    <cellStyle name="SAPBEXstdData 3 2 3_Other Benefits Allocation %" xfId="58038"/>
    <cellStyle name="SAPBEXstdData 3 2 4" xfId="58039"/>
    <cellStyle name="SAPBEXstdData 3 2 4 2" xfId="58040"/>
    <cellStyle name="SAPBEXstdData 3 2 4 2 2" xfId="58041"/>
    <cellStyle name="SAPBEXstdData 3 2 4 2 3" xfId="58042"/>
    <cellStyle name="SAPBEXstdData 3 2 4 3" xfId="58043"/>
    <cellStyle name="SAPBEXstdData 3 2 4 4" xfId="58044"/>
    <cellStyle name="SAPBEXstdData 3 2 5" xfId="58045"/>
    <cellStyle name="SAPBEXstdData 3 2 5 2" xfId="58046"/>
    <cellStyle name="SAPBEXstdData 3 2 5 2 2" xfId="58047"/>
    <cellStyle name="SAPBEXstdData 3 2 5 2 3" xfId="58048"/>
    <cellStyle name="SAPBEXstdData 3 2 5 3" xfId="58049"/>
    <cellStyle name="SAPBEXstdData 3 2 5 4" xfId="58050"/>
    <cellStyle name="SAPBEXstdData 3 2 6" xfId="58051"/>
    <cellStyle name="SAPBEXstdData 3 2 6 2" xfId="58052"/>
    <cellStyle name="SAPBEXstdData 3 2 6 2 2" xfId="58053"/>
    <cellStyle name="SAPBEXstdData 3 2 6 2 3" xfId="58054"/>
    <cellStyle name="SAPBEXstdData 3 2 6 3" xfId="58055"/>
    <cellStyle name="SAPBEXstdData 3 2 6 4" xfId="58056"/>
    <cellStyle name="SAPBEXstdData 3 2 7" xfId="58057"/>
    <cellStyle name="SAPBEXstdData 3 2 7 2" xfId="58058"/>
    <cellStyle name="SAPBEXstdData 3 2 7 3" xfId="58059"/>
    <cellStyle name="SAPBEXstdData 3 2 8" xfId="58060"/>
    <cellStyle name="SAPBEXstdData 3 2 9" xfId="58061"/>
    <cellStyle name="SAPBEXstdData 3 2_401K Summary" xfId="58062"/>
    <cellStyle name="SAPBEXstdData 3 3" xfId="58063"/>
    <cellStyle name="SAPBEXstdData 3 3 2" xfId="58064"/>
    <cellStyle name="SAPBEXstdData 3 3 2 2" xfId="58065"/>
    <cellStyle name="SAPBEXstdData 3 3 2 2 2" xfId="58066"/>
    <cellStyle name="SAPBEXstdData 3 3 2 2 2 2" xfId="58067"/>
    <cellStyle name="SAPBEXstdData 3 3 2 2 2 2 2" xfId="58068"/>
    <cellStyle name="SAPBEXstdData 3 3 2 2 2 3" xfId="58069"/>
    <cellStyle name="SAPBEXstdData 3 3 2 2 3" xfId="58070"/>
    <cellStyle name="SAPBEXstdData 3 3 2 2 3 2" xfId="58071"/>
    <cellStyle name="SAPBEXstdData 3 3 2 2 3 2 2" xfId="58072"/>
    <cellStyle name="SAPBEXstdData 3 3 2 2 3 3" xfId="58073"/>
    <cellStyle name="SAPBEXstdData 3 3 2 2 4" xfId="58074"/>
    <cellStyle name="SAPBEXstdData 3 3 2 2 4 2" xfId="58075"/>
    <cellStyle name="SAPBEXstdData 3 3 2 2 5" xfId="58076"/>
    <cellStyle name="SAPBEXstdData 3 3 2 2 5 2" xfId="58077"/>
    <cellStyle name="SAPBEXstdData 3 3 2 2 6" xfId="58078"/>
    <cellStyle name="SAPBEXstdData 3 3 2 3" xfId="58079"/>
    <cellStyle name="SAPBEXstdData 3 3 2 3 2" xfId="58080"/>
    <cellStyle name="SAPBEXstdData 3 3 2 3 2 2" xfId="58081"/>
    <cellStyle name="SAPBEXstdData 3 3 2 3 2 2 2" xfId="58082"/>
    <cellStyle name="SAPBEXstdData 3 3 2 3 2 3" xfId="58083"/>
    <cellStyle name="SAPBEXstdData 3 3 2 3 3" xfId="58084"/>
    <cellStyle name="SAPBEXstdData 3 3 2 3 3 2" xfId="58085"/>
    <cellStyle name="SAPBEXstdData 3 3 2 3 3 2 2" xfId="58086"/>
    <cellStyle name="SAPBEXstdData 3 3 2 3 3 3" xfId="58087"/>
    <cellStyle name="SAPBEXstdData 3 3 2 3 4" xfId="58088"/>
    <cellStyle name="SAPBEXstdData 3 3 2 3 4 2" xfId="58089"/>
    <cellStyle name="SAPBEXstdData 3 3 2 3 5" xfId="58090"/>
    <cellStyle name="SAPBEXstdData 3 3 2 3 5 2" xfId="58091"/>
    <cellStyle name="SAPBEXstdData 3 3 2 3 6" xfId="58092"/>
    <cellStyle name="SAPBEXstdData 3 3 2 4" xfId="58093"/>
    <cellStyle name="SAPBEXstdData 3 3 2 4 2" xfId="58094"/>
    <cellStyle name="SAPBEXstdData 3 3 2 4 2 2" xfId="58095"/>
    <cellStyle name="SAPBEXstdData 3 3 2 4 2 2 2" xfId="58096"/>
    <cellStyle name="SAPBEXstdData 3 3 2 4 2 3" xfId="58097"/>
    <cellStyle name="SAPBEXstdData 3 3 2 4 3" xfId="58098"/>
    <cellStyle name="SAPBEXstdData 3 3 2 4 3 2" xfId="58099"/>
    <cellStyle name="SAPBEXstdData 3 3 2 4 3 2 2" xfId="58100"/>
    <cellStyle name="SAPBEXstdData 3 3 2 4 3 3" xfId="58101"/>
    <cellStyle name="SAPBEXstdData 3 3 2 4 4" xfId="58102"/>
    <cellStyle name="SAPBEXstdData 3 3 2 4 4 2" xfId="58103"/>
    <cellStyle name="SAPBEXstdData 3 3 2 4 5" xfId="58104"/>
    <cellStyle name="SAPBEXstdData 3 3 2 4 5 2" xfId="58105"/>
    <cellStyle name="SAPBEXstdData 3 3 2 4 6" xfId="58106"/>
    <cellStyle name="SAPBEXstdData 3 3 2 5" xfId="58107"/>
    <cellStyle name="SAPBEXstdData 3 3 2 5 2" xfId="58108"/>
    <cellStyle name="SAPBEXstdData 3 3 2 5 2 2" xfId="58109"/>
    <cellStyle name="SAPBEXstdData 3 3 2 5 3" xfId="58110"/>
    <cellStyle name="SAPBEXstdData 3 3 2 6" xfId="58111"/>
    <cellStyle name="SAPBEXstdData 3 3 2_Other Benefits Allocation %" xfId="58112"/>
    <cellStyle name="SAPBEXstdData 3 3 3" xfId="58113"/>
    <cellStyle name="SAPBEXstdData 3 3 3 2" xfId="58114"/>
    <cellStyle name="SAPBEXstdData 3 3 3 2 2" xfId="58115"/>
    <cellStyle name="SAPBEXstdData 3 3 3 2 2 2" xfId="58116"/>
    <cellStyle name="SAPBEXstdData 3 3 3 2 2 2 2" xfId="58117"/>
    <cellStyle name="SAPBEXstdData 3 3 3 2 2 3" xfId="58118"/>
    <cellStyle name="SAPBEXstdData 3 3 3 2 3" xfId="58119"/>
    <cellStyle name="SAPBEXstdData 3 3 3 2 3 2" xfId="58120"/>
    <cellStyle name="SAPBEXstdData 3 3 3 2 3 2 2" xfId="58121"/>
    <cellStyle name="SAPBEXstdData 3 3 3 2 3 3" xfId="58122"/>
    <cellStyle name="SAPBEXstdData 3 3 3 2 4" xfId="58123"/>
    <cellStyle name="SAPBEXstdData 3 3 3 2 4 2" xfId="58124"/>
    <cellStyle name="SAPBEXstdData 3 3 3 2 5" xfId="58125"/>
    <cellStyle name="SAPBEXstdData 3 3 3 2 5 2" xfId="58126"/>
    <cellStyle name="SAPBEXstdData 3 3 3 2 6" xfId="58127"/>
    <cellStyle name="SAPBEXstdData 3 3 3 3" xfId="58128"/>
    <cellStyle name="SAPBEXstdData 3 3 3 3 2" xfId="58129"/>
    <cellStyle name="SAPBEXstdData 3 3 3 3 2 2" xfId="58130"/>
    <cellStyle name="SAPBEXstdData 3 3 3 3 2 2 2" xfId="58131"/>
    <cellStyle name="SAPBEXstdData 3 3 3 3 2 3" xfId="58132"/>
    <cellStyle name="SAPBEXstdData 3 3 3 3 3" xfId="58133"/>
    <cellStyle name="SAPBEXstdData 3 3 3 3 3 2" xfId="58134"/>
    <cellStyle name="SAPBEXstdData 3 3 3 3 3 2 2" xfId="58135"/>
    <cellStyle name="SAPBEXstdData 3 3 3 3 3 3" xfId="58136"/>
    <cellStyle name="SAPBEXstdData 3 3 3 3 4" xfId="58137"/>
    <cellStyle name="SAPBEXstdData 3 3 3 3 4 2" xfId="58138"/>
    <cellStyle name="SAPBEXstdData 3 3 3 3 5" xfId="58139"/>
    <cellStyle name="SAPBEXstdData 3 3 3 3 5 2" xfId="58140"/>
    <cellStyle name="SAPBEXstdData 3 3 3 3 6" xfId="58141"/>
    <cellStyle name="SAPBEXstdData 3 3 3 4" xfId="58142"/>
    <cellStyle name="SAPBEXstdData 3 3 3 4 2" xfId="58143"/>
    <cellStyle name="SAPBEXstdData 3 3 3 4 2 2" xfId="58144"/>
    <cellStyle name="SAPBEXstdData 3 3 3 4 3" xfId="58145"/>
    <cellStyle name="SAPBEXstdData 3 3 3 5" xfId="58146"/>
    <cellStyle name="SAPBEXstdData 3 3 3 5 2" xfId="58147"/>
    <cellStyle name="SAPBEXstdData 3 3 3 5 2 2" xfId="58148"/>
    <cellStyle name="SAPBEXstdData 3 3 3 5 3" xfId="58149"/>
    <cellStyle name="SAPBEXstdData 3 3 3 6" xfId="58150"/>
    <cellStyle name="SAPBEXstdData 3 3 3 6 2" xfId="58151"/>
    <cellStyle name="SAPBEXstdData 3 3 3 7" xfId="58152"/>
    <cellStyle name="SAPBEXstdData 3 3 3 7 2" xfId="58153"/>
    <cellStyle name="SAPBEXstdData 3 3 3 8" xfId="58154"/>
    <cellStyle name="SAPBEXstdData 3 3 3_Other Benefits Allocation %" xfId="58155"/>
    <cellStyle name="SAPBEXstdData 3 3 4" xfId="58156"/>
    <cellStyle name="SAPBEXstdData 3 3 4 2" xfId="58157"/>
    <cellStyle name="SAPBEXstdData 3 3 4 2 2" xfId="58158"/>
    <cellStyle name="SAPBEXstdData 3 3 4 2 3" xfId="58159"/>
    <cellStyle name="SAPBEXstdData 3 3 4 3" xfId="58160"/>
    <cellStyle name="SAPBEXstdData 3 3 4 4" xfId="58161"/>
    <cellStyle name="SAPBEXstdData 3 3 5" xfId="58162"/>
    <cellStyle name="SAPBEXstdData 3 3 5 2" xfId="58163"/>
    <cellStyle name="SAPBEXstdData 3 3 5 2 2" xfId="58164"/>
    <cellStyle name="SAPBEXstdData 3 3 5 2 3" xfId="58165"/>
    <cellStyle name="SAPBEXstdData 3 3 5 3" xfId="58166"/>
    <cellStyle name="SAPBEXstdData 3 3 5 4" xfId="58167"/>
    <cellStyle name="SAPBEXstdData 3 3 6" xfId="58168"/>
    <cellStyle name="SAPBEXstdData 3 3 6 2" xfId="58169"/>
    <cellStyle name="SAPBEXstdData 3 3 6 2 2" xfId="58170"/>
    <cellStyle name="SAPBEXstdData 3 3 6 2 3" xfId="58171"/>
    <cellStyle name="SAPBEXstdData 3 3 6 3" xfId="58172"/>
    <cellStyle name="SAPBEXstdData 3 3 6 4" xfId="58173"/>
    <cellStyle name="SAPBEXstdData 3 3 7" xfId="58174"/>
    <cellStyle name="SAPBEXstdData 3 3 7 2" xfId="58175"/>
    <cellStyle name="SAPBEXstdData 3 3 7 3" xfId="58176"/>
    <cellStyle name="SAPBEXstdData 3 3 8" xfId="58177"/>
    <cellStyle name="SAPBEXstdData 3 3 9" xfId="58178"/>
    <cellStyle name="SAPBEXstdData 3 3_401K Summary" xfId="58179"/>
    <cellStyle name="SAPBEXstdData 3 4" xfId="58180"/>
    <cellStyle name="SAPBEXstdData 3 4 2" xfId="58181"/>
    <cellStyle name="SAPBEXstdData 3 4 2 2" xfId="58182"/>
    <cellStyle name="SAPBEXstdData 3 4 2 2 2" xfId="58183"/>
    <cellStyle name="SAPBEXstdData 3 4 2 2 2 2" xfId="58184"/>
    <cellStyle name="SAPBEXstdData 3 4 2 2 3" xfId="58185"/>
    <cellStyle name="SAPBEXstdData 3 4 2 3" xfId="58186"/>
    <cellStyle name="SAPBEXstdData 3 4 2 3 2" xfId="58187"/>
    <cellStyle name="SAPBEXstdData 3 4 2 3 2 2" xfId="58188"/>
    <cellStyle name="SAPBEXstdData 3 4 2 3 3" xfId="58189"/>
    <cellStyle name="SAPBEXstdData 3 4 2 4" xfId="58190"/>
    <cellStyle name="SAPBEXstdData 3 4 2 4 2" xfId="58191"/>
    <cellStyle name="SAPBEXstdData 3 4 2 5" xfId="58192"/>
    <cellStyle name="SAPBEXstdData 3 4 2 5 2" xfId="58193"/>
    <cellStyle name="SAPBEXstdData 3 4 2 6" xfId="58194"/>
    <cellStyle name="SAPBEXstdData 3 4 3" xfId="58195"/>
    <cellStyle name="SAPBEXstdData 3 4 3 2" xfId="58196"/>
    <cellStyle name="SAPBEXstdData 3 4 3 2 2" xfId="58197"/>
    <cellStyle name="SAPBEXstdData 3 4 3 2 2 2" xfId="58198"/>
    <cellStyle name="SAPBEXstdData 3 4 3 2 3" xfId="58199"/>
    <cellStyle name="SAPBEXstdData 3 4 3 3" xfId="58200"/>
    <cellStyle name="SAPBEXstdData 3 4 3 3 2" xfId="58201"/>
    <cellStyle name="SAPBEXstdData 3 4 3 3 2 2" xfId="58202"/>
    <cellStyle name="SAPBEXstdData 3 4 3 3 3" xfId="58203"/>
    <cellStyle name="SAPBEXstdData 3 4 3 4" xfId="58204"/>
    <cellStyle name="SAPBEXstdData 3 4 3 4 2" xfId="58205"/>
    <cellStyle name="SAPBEXstdData 3 4 3 5" xfId="58206"/>
    <cellStyle name="SAPBEXstdData 3 4 3 5 2" xfId="58207"/>
    <cellStyle name="SAPBEXstdData 3 4 3 6" xfId="58208"/>
    <cellStyle name="SAPBEXstdData 3 4 4" xfId="58209"/>
    <cellStyle name="SAPBEXstdData 3 4 4 2" xfId="58210"/>
    <cellStyle name="SAPBEXstdData 3 4 4 2 2" xfId="58211"/>
    <cellStyle name="SAPBEXstdData 3 4 4 2 2 2" xfId="58212"/>
    <cellStyle name="SAPBEXstdData 3 4 4 2 3" xfId="58213"/>
    <cellStyle name="SAPBEXstdData 3 4 4 3" xfId="58214"/>
    <cellStyle name="SAPBEXstdData 3 4 4 3 2" xfId="58215"/>
    <cellStyle name="SAPBEXstdData 3 4 4 3 2 2" xfId="58216"/>
    <cellStyle name="SAPBEXstdData 3 4 4 3 3" xfId="58217"/>
    <cellStyle name="SAPBEXstdData 3 4 4 4" xfId="58218"/>
    <cellStyle name="SAPBEXstdData 3 4 4 4 2" xfId="58219"/>
    <cellStyle name="SAPBEXstdData 3 4 4 5" xfId="58220"/>
    <cellStyle name="SAPBEXstdData 3 4 4 5 2" xfId="58221"/>
    <cellStyle name="SAPBEXstdData 3 4 4 6" xfId="58222"/>
    <cellStyle name="SAPBEXstdData 3 4 5" xfId="58223"/>
    <cellStyle name="SAPBEXstdData 3 4 5 2" xfId="58224"/>
    <cellStyle name="SAPBEXstdData 3 4 5 2 2" xfId="58225"/>
    <cellStyle name="SAPBEXstdData 3 4 5 2 3" xfId="58226"/>
    <cellStyle name="SAPBEXstdData 3 4 5 3" xfId="58227"/>
    <cellStyle name="SAPBEXstdData 3 4 5 4" xfId="58228"/>
    <cellStyle name="SAPBEXstdData 3 4 6" xfId="58229"/>
    <cellStyle name="SAPBEXstdData 3 4 6 2" xfId="58230"/>
    <cellStyle name="SAPBEXstdData 3 4 6 2 2" xfId="58231"/>
    <cellStyle name="SAPBEXstdData 3 4 6 2 3" xfId="58232"/>
    <cellStyle name="SAPBEXstdData 3 4 6 3" xfId="58233"/>
    <cellStyle name="SAPBEXstdData 3 4 6 4" xfId="58234"/>
    <cellStyle name="SAPBEXstdData 3 4 7" xfId="58235"/>
    <cellStyle name="SAPBEXstdData 3 4 7 2" xfId="58236"/>
    <cellStyle name="SAPBEXstdData 3 4 7 3" xfId="58237"/>
    <cellStyle name="SAPBEXstdData 3 4 8" xfId="58238"/>
    <cellStyle name="SAPBEXstdData 3 4 9" xfId="58239"/>
    <cellStyle name="SAPBEXstdData 3 4_Other Benefits Allocation %" xfId="58240"/>
    <cellStyle name="SAPBEXstdData 3 5" xfId="58241"/>
    <cellStyle name="SAPBEXstdData 3 5 2" xfId="58242"/>
    <cellStyle name="SAPBEXstdData 3 5 2 2" xfId="58243"/>
    <cellStyle name="SAPBEXstdData 3 5 2 3" xfId="58244"/>
    <cellStyle name="SAPBEXstdData 3 5 3" xfId="58245"/>
    <cellStyle name="SAPBEXstdData 3 5 4" xfId="58246"/>
    <cellStyle name="SAPBEXstdData 3 6" xfId="58247"/>
    <cellStyle name="SAPBEXstdData 3 6 2" xfId="58248"/>
    <cellStyle name="SAPBEXstdData 3 6 2 2" xfId="58249"/>
    <cellStyle name="SAPBEXstdData 3 6 2 3" xfId="58250"/>
    <cellStyle name="SAPBEXstdData 3 6 3" xfId="58251"/>
    <cellStyle name="SAPBEXstdData 3 6 4" xfId="58252"/>
    <cellStyle name="SAPBEXstdData 3 7" xfId="58253"/>
    <cellStyle name="SAPBEXstdData 3 7 2" xfId="58254"/>
    <cellStyle name="SAPBEXstdData 3 7 2 2" xfId="58255"/>
    <cellStyle name="SAPBEXstdData 3 7 2 3" xfId="58256"/>
    <cellStyle name="SAPBEXstdData 3 7 3" xfId="58257"/>
    <cellStyle name="SAPBEXstdData 3 7 4" xfId="58258"/>
    <cellStyle name="SAPBEXstdData 3 8" xfId="58259"/>
    <cellStyle name="SAPBEXstdData 3 8 2" xfId="58260"/>
    <cellStyle name="SAPBEXstdData 3 8 2 2" xfId="58261"/>
    <cellStyle name="SAPBEXstdData 3 8 2 3" xfId="58262"/>
    <cellStyle name="SAPBEXstdData 3 8 3" xfId="58263"/>
    <cellStyle name="SAPBEXstdData 3 8 4" xfId="58264"/>
    <cellStyle name="SAPBEXstdData 3 9" xfId="58265"/>
    <cellStyle name="SAPBEXstdData 3 9 2" xfId="58266"/>
    <cellStyle name="SAPBEXstdData 3 9 2 2" xfId="58267"/>
    <cellStyle name="SAPBEXstdData 3 9 2 2 2" xfId="58268"/>
    <cellStyle name="SAPBEXstdData 3 9 2 2 2 2" xfId="58269"/>
    <cellStyle name="SAPBEXstdData 3 9 2 2 3" xfId="58270"/>
    <cellStyle name="SAPBEXstdData 3 9 2 3" xfId="58271"/>
    <cellStyle name="SAPBEXstdData 3 9 2 3 2" xfId="58272"/>
    <cellStyle name="SAPBEXstdData 3 9 2 3 2 2" xfId="58273"/>
    <cellStyle name="SAPBEXstdData 3 9 2 3 3" xfId="58274"/>
    <cellStyle name="SAPBEXstdData 3 9 2 4" xfId="58275"/>
    <cellStyle name="SAPBEXstdData 3 9 2 4 2" xfId="58276"/>
    <cellStyle name="SAPBEXstdData 3 9 2 5" xfId="58277"/>
    <cellStyle name="SAPBEXstdData 3 9 2 5 2" xfId="58278"/>
    <cellStyle name="SAPBEXstdData 3 9 2 6" xfId="58279"/>
    <cellStyle name="SAPBEXstdData 3 9 3" xfId="58280"/>
    <cellStyle name="SAPBEXstdData 3 9 3 2" xfId="58281"/>
    <cellStyle name="SAPBEXstdData 3 9 3 2 2" xfId="58282"/>
    <cellStyle name="SAPBEXstdData 3 9 3 2 2 2" xfId="58283"/>
    <cellStyle name="SAPBEXstdData 3 9 3 2 3" xfId="58284"/>
    <cellStyle name="SAPBEXstdData 3 9 3 3" xfId="58285"/>
    <cellStyle name="SAPBEXstdData 3 9 3 3 2" xfId="58286"/>
    <cellStyle name="SAPBEXstdData 3 9 3 3 2 2" xfId="58287"/>
    <cellStyle name="SAPBEXstdData 3 9 3 3 3" xfId="58288"/>
    <cellStyle name="SAPBEXstdData 3 9 3 4" xfId="58289"/>
    <cellStyle name="SAPBEXstdData 3 9 3 4 2" xfId="58290"/>
    <cellStyle name="SAPBEXstdData 3 9 3 5" xfId="58291"/>
    <cellStyle name="SAPBEXstdData 3 9 3 5 2" xfId="58292"/>
    <cellStyle name="SAPBEXstdData 3 9 3 6" xfId="58293"/>
    <cellStyle name="SAPBEXstdData 3 9 4" xfId="58294"/>
    <cellStyle name="SAPBEXstdData 3 9 4 2" xfId="58295"/>
    <cellStyle name="SAPBEXstdData 3 9 4 2 2" xfId="58296"/>
    <cellStyle name="SAPBEXstdData 3 9 4 3" xfId="58297"/>
    <cellStyle name="SAPBEXstdData 3 9 5" xfId="58298"/>
    <cellStyle name="SAPBEXstdData 3 9 5 2" xfId="58299"/>
    <cellStyle name="SAPBEXstdData 3 9 5 2 2" xfId="58300"/>
    <cellStyle name="SAPBEXstdData 3 9 5 3" xfId="58301"/>
    <cellStyle name="SAPBEXstdData 3 9 6" xfId="58302"/>
    <cellStyle name="SAPBEXstdData 3 9 6 2" xfId="58303"/>
    <cellStyle name="SAPBEXstdData 3 9 7" xfId="58304"/>
    <cellStyle name="SAPBEXstdData 3 9 7 2" xfId="58305"/>
    <cellStyle name="SAPBEXstdData 3 9 8" xfId="58306"/>
    <cellStyle name="SAPBEXstdData 3 9_Other Benefits Allocation %" xfId="58307"/>
    <cellStyle name="SAPBEXstdData 3_401K Summary" xfId="58308"/>
    <cellStyle name="SAPBEXstdData 30" xfId="58309"/>
    <cellStyle name="SAPBEXstdData 30 2" xfId="58310"/>
    <cellStyle name="SAPBEXstdData 31" xfId="58311"/>
    <cellStyle name="SAPBEXstdData 31 2" xfId="58312"/>
    <cellStyle name="SAPBEXstdData 32" xfId="58313"/>
    <cellStyle name="SAPBEXstdData 32 2" xfId="58314"/>
    <cellStyle name="SAPBEXstdData 33" xfId="58315"/>
    <cellStyle name="SAPBEXstdData 33 2" xfId="58316"/>
    <cellStyle name="SAPBEXstdData 34" xfId="58317"/>
    <cellStyle name="SAPBEXstdData 35" xfId="58318"/>
    <cellStyle name="SAPBEXstdData 36" xfId="58319"/>
    <cellStyle name="SAPBEXstdData 37" xfId="58320"/>
    <cellStyle name="SAPBEXstdData 38" xfId="58321"/>
    <cellStyle name="SAPBEXstdData 39" xfId="58322"/>
    <cellStyle name="SAPBEXstdData 4" xfId="58323"/>
    <cellStyle name="SAPBEXstdData 4 10" xfId="58324"/>
    <cellStyle name="SAPBEXstdData 4 10 2" xfId="58325"/>
    <cellStyle name="SAPBEXstdData 4 10 2 2" xfId="58326"/>
    <cellStyle name="SAPBEXstdData 4 10 3" xfId="58327"/>
    <cellStyle name="SAPBEXstdData 4 11" xfId="58328"/>
    <cellStyle name="SAPBEXstdData 4 2" xfId="58329"/>
    <cellStyle name="SAPBEXstdData 4 2 2" xfId="58330"/>
    <cellStyle name="SAPBEXstdData 4 2 2 2" xfId="58331"/>
    <cellStyle name="SAPBEXstdData 4 2 2 2 2" xfId="58332"/>
    <cellStyle name="SAPBEXstdData 4 2 2 2 2 2" xfId="58333"/>
    <cellStyle name="SAPBEXstdData 4 2 2 2 3" xfId="58334"/>
    <cellStyle name="SAPBEXstdData 4 2 2 3" xfId="58335"/>
    <cellStyle name="SAPBEXstdData 4 2 2 3 2" xfId="58336"/>
    <cellStyle name="SAPBEXstdData 4 2 2 3 2 2" xfId="58337"/>
    <cellStyle name="SAPBEXstdData 4 2 2 3 3" xfId="58338"/>
    <cellStyle name="SAPBEXstdData 4 2 2 4" xfId="58339"/>
    <cellStyle name="SAPBEXstdData 4 2 2 4 2" xfId="58340"/>
    <cellStyle name="SAPBEXstdData 4 2 2 5" xfId="58341"/>
    <cellStyle name="SAPBEXstdData 4 2 2 5 2" xfId="58342"/>
    <cellStyle name="SAPBEXstdData 4 2 2 6" xfId="58343"/>
    <cellStyle name="SAPBEXstdData 4 2 3" xfId="58344"/>
    <cellStyle name="SAPBEXstdData 4 2 3 2" xfId="58345"/>
    <cellStyle name="SAPBEXstdData 4 2 3 2 2" xfId="58346"/>
    <cellStyle name="SAPBEXstdData 4 2 3 2 2 2" xfId="58347"/>
    <cellStyle name="SAPBEXstdData 4 2 3 2 3" xfId="58348"/>
    <cellStyle name="SAPBEXstdData 4 2 3 3" xfId="58349"/>
    <cellStyle name="SAPBEXstdData 4 2 3 3 2" xfId="58350"/>
    <cellStyle name="SAPBEXstdData 4 2 3 3 2 2" xfId="58351"/>
    <cellStyle name="SAPBEXstdData 4 2 3 3 3" xfId="58352"/>
    <cellStyle name="SAPBEXstdData 4 2 3 4" xfId="58353"/>
    <cellStyle name="SAPBEXstdData 4 2 3 4 2" xfId="58354"/>
    <cellStyle name="SAPBEXstdData 4 2 3 5" xfId="58355"/>
    <cellStyle name="SAPBEXstdData 4 2 3 5 2" xfId="58356"/>
    <cellStyle name="SAPBEXstdData 4 2 3 6" xfId="58357"/>
    <cellStyle name="SAPBEXstdData 4 2 4" xfId="58358"/>
    <cellStyle name="SAPBEXstdData 4 2 4 2" xfId="58359"/>
    <cellStyle name="SAPBEXstdData 4 2 4 2 2" xfId="58360"/>
    <cellStyle name="SAPBEXstdData 4 2 4 2 2 2" xfId="58361"/>
    <cellStyle name="SAPBEXstdData 4 2 4 2 3" xfId="58362"/>
    <cellStyle name="SAPBEXstdData 4 2 4 3" xfId="58363"/>
    <cellStyle name="SAPBEXstdData 4 2 4 3 2" xfId="58364"/>
    <cellStyle name="SAPBEXstdData 4 2 4 3 2 2" xfId="58365"/>
    <cellStyle name="SAPBEXstdData 4 2 4 3 3" xfId="58366"/>
    <cellStyle name="SAPBEXstdData 4 2 4 4" xfId="58367"/>
    <cellStyle name="SAPBEXstdData 4 2 4 4 2" xfId="58368"/>
    <cellStyle name="SAPBEXstdData 4 2 4 5" xfId="58369"/>
    <cellStyle name="SAPBEXstdData 4 2 4 5 2" xfId="58370"/>
    <cellStyle name="SAPBEXstdData 4 2 4 6" xfId="58371"/>
    <cellStyle name="SAPBEXstdData 4 2 5" xfId="58372"/>
    <cellStyle name="SAPBEXstdData 4 2 5 2" xfId="58373"/>
    <cellStyle name="SAPBEXstdData 4 2 5 2 2" xfId="58374"/>
    <cellStyle name="SAPBEXstdData 4 2 5 3" xfId="58375"/>
    <cellStyle name="SAPBEXstdData 4 2 6" xfId="58376"/>
    <cellStyle name="SAPBEXstdData 4 2_Other Benefits Allocation %" xfId="58377"/>
    <cellStyle name="SAPBEXstdData 4 3" xfId="58378"/>
    <cellStyle name="SAPBEXstdData 4 3 2" xfId="58379"/>
    <cellStyle name="SAPBEXstdData 4 3 2 2" xfId="58380"/>
    <cellStyle name="SAPBEXstdData 4 3 2 3" xfId="58381"/>
    <cellStyle name="SAPBEXstdData 4 3 3" xfId="58382"/>
    <cellStyle name="SAPBEXstdData 4 3 4" xfId="58383"/>
    <cellStyle name="SAPBEXstdData 4 3_Other Benefits Allocation %" xfId="58384"/>
    <cellStyle name="SAPBEXstdData 4 4" xfId="58385"/>
    <cellStyle name="SAPBEXstdData 4 4 2" xfId="58386"/>
    <cellStyle name="SAPBEXstdData 4 4 2 2" xfId="58387"/>
    <cellStyle name="SAPBEXstdData 4 4 2 2 2" xfId="58388"/>
    <cellStyle name="SAPBEXstdData 4 4 2 2 2 2" xfId="58389"/>
    <cellStyle name="SAPBEXstdData 4 4 2 2 3" xfId="58390"/>
    <cellStyle name="SAPBEXstdData 4 4 2 3" xfId="58391"/>
    <cellStyle name="SAPBEXstdData 4 4 2 3 2" xfId="58392"/>
    <cellStyle name="SAPBEXstdData 4 4 2 3 2 2" xfId="58393"/>
    <cellStyle name="SAPBEXstdData 4 4 2 3 3" xfId="58394"/>
    <cellStyle name="SAPBEXstdData 4 4 2 4" xfId="58395"/>
    <cellStyle name="SAPBEXstdData 4 4 2 4 2" xfId="58396"/>
    <cellStyle name="SAPBEXstdData 4 4 2 5" xfId="58397"/>
    <cellStyle name="SAPBEXstdData 4 4 2 5 2" xfId="58398"/>
    <cellStyle name="SAPBEXstdData 4 4 2 6" xfId="58399"/>
    <cellStyle name="SAPBEXstdData 4 4 3" xfId="58400"/>
    <cellStyle name="SAPBEXstdData 4 4 3 2" xfId="58401"/>
    <cellStyle name="SAPBEXstdData 4 4 3 2 2" xfId="58402"/>
    <cellStyle name="SAPBEXstdData 4 4 3 2 2 2" xfId="58403"/>
    <cellStyle name="SAPBEXstdData 4 4 3 2 3" xfId="58404"/>
    <cellStyle name="SAPBEXstdData 4 4 3 3" xfId="58405"/>
    <cellStyle name="SAPBEXstdData 4 4 3 3 2" xfId="58406"/>
    <cellStyle name="SAPBEXstdData 4 4 3 3 2 2" xfId="58407"/>
    <cellStyle name="SAPBEXstdData 4 4 3 3 3" xfId="58408"/>
    <cellStyle name="SAPBEXstdData 4 4 3 4" xfId="58409"/>
    <cellStyle name="SAPBEXstdData 4 4 3 4 2" xfId="58410"/>
    <cellStyle name="SAPBEXstdData 4 4 3 5" xfId="58411"/>
    <cellStyle name="SAPBEXstdData 4 4 3 5 2" xfId="58412"/>
    <cellStyle name="SAPBEXstdData 4 4 3 6" xfId="58413"/>
    <cellStyle name="SAPBEXstdData 4 4 4" xfId="58414"/>
    <cellStyle name="SAPBEXstdData 4 4 4 2" xfId="58415"/>
    <cellStyle name="SAPBEXstdData 4 4 4 2 2" xfId="58416"/>
    <cellStyle name="SAPBEXstdData 4 4 4 3" xfId="58417"/>
    <cellStyle name="SAPBEXstdData 4 4 5" xfId="58418"/>
    <cellStyle name="SAPBEXstdData 4 4 5 2" xfId="58419"/>
    <cellStyle name="SAPBEXstdData 4 4 5 2 2" xfId="58420"/>
    <cellStyle name="SAPBEXstdData 4 4 5 3" xfId="58421"/>
    <cellStyle name="SAPBEXstdData 4 4 6" xfId="58422"/>
    <cellStyle name="SAPBEXstdData 4 4 6 2" xfId="58423"/>
    <cellStyle name="SAPBEXstdData 4 4 7" xfId="58424"/>
    <cellStyle name="SAPBEXstdData 4 4 7 2" xfId="58425"/>
    <cellStyle name="SAPBEXstdData 4 4 8" xfId="58426"/>
    <cellStyle name="SAPBEXstdData 4 4_Other Benefits Allocation %" xfId="58427"/>
    <cellStyle name="SAPBEXstdData 4 5" xfId="58428"/>
    <cellStyle name="SAPBEXstdData 4 5 2" xfId="58429"/>
    <cellStyle name="SAPBEXstdData 4 5 2 2" xfId="58430"/>
    <cellStyle name="SAPBEXstdData 4 5 2 3" xfId="58431"/>
    <cellStyle name="SAPBEXstdData 4 5 3" xfId="58432"/>
    <cellStyle name="SAPBEXstdData 4 5 4" xfId="58433"/>
    <cellStyle name="SAPBEXstdData 4 6" xfId="58434"/>
    <cellStyle name="SAPBEXstdData 4 6 2" xfId="58435"/>
    <cellStyle name="SAPBEXstdData 4 6 2 2" xfId="58436"/>
    <cellStyle name="SAPBEXstdData 4 6 2 3" xfId="58437"/>
    <cellStyle name="SAPBEXstdData 4 6 3" xfId="58438"/>
    <cellStyle name="SAPBEXstdData 4 6 4" xfId="58439"/>
    <cellStyle name="SAPBEXstdData 4 7" xfId="58440"/>
    <cellStyle name="SAPBEXstdData 4 7 2" xfId="58441"/>
    <cellStyle name="SAPBEXstdData 4 7 2 2" xfId="58442"/>
    <cellStyle name="SAPBEXstdData 4 7 3" xfId="58443"/>
    <cellStyle name="SAPBEXstdData 4 8" xfId="58444"/>
    <cellStyle name="SAPBEXstdData 4 8 2" xfId="58445"/>
    <cellStyle name="SAPBEXstdData 4 8 2 2" xfId="58446"/>
    <cellStyle name="SAPBEXstdData 4 8 3" xfId="58447"/>
    <cellStyle name="SAPBEXstdData 4 9" xfId="58448"/>
    <cellStyle name="SAPBEXstdData 4 9 2" xfId="58449"/>
    <cellStyle name="SAPBEXstdData 4 9 2 2" xfId="58450"/>
    <cellStyle name="SAPBEXstdData 4 9 3" xfId="58451"/>
    <cellStyle name="SAPBEXstdData 4_401K Summary" xfId="58452"/>
    <cellStyle name="SAPBEXstdData 40" xfId="58453"/>
    <cellStyle name="SAPBEXstdData 41" xfId="58454"/>
    <cellStyle name="SAPBEXstdData 42" xfId="58455"/>
    <cellStyle name="SAPBEXstdData 43" xfId="58456"/>
    <cellStyle name="SAPBEXstdData 44" xfId="58457"/>
    <cellStyle name="SAPBEXstdData 45" xfId="58458"/>
    <cellStyle name="SAPBEXstdData 46" xfId="58459"/>
    <cellStyle name="SAPBEXstdData 47" xfId="58460"/>
    <cellStyle name="SAPBEXstdData 48" xfId="58461"/>
    <cellStyle name="SAPBEXstdData 49" xfId="58462"/>
    <cellStyle name="SAPBEXstdData 5" xfId="58463"/>
    <cellStyle name="SAPBEXstdData 5 2" xfId="58464"/>
    <cellStyle name="SAPBEXstdData 5 2 2" xfId="58465"/>
    <cellStyle name="SAPBEXstdData 5 2 2 2" xfId="58466"/>
    <cellStyle name="SAPBEXstdData 5 2 2 2 2" xfId="58467"/>
    <cellStyle name="SAPBEXstdData 5 2 2 2 2 2" xfId="58468"/>
    <cellStyle name="SAPBEXstdData 5 2 2 2 3" xfId="58469"/>
    <cellStyle name="SAPBEXstdData 5 2 2 3" xfId="58470"/>
    <cellStyle name="SAPBEXstdData 5 2 2 3 2" xfId="58471"/>
    <cellStyle name="SAPBEXstdData 5 2 2 3 2 2" xfId="58472"/>
    <cellStyle name="SAPBEXstdData 5 2 2 3 3" xfId="58473"/>
    <cellStyle name="SAPBEXstdData 5 2 2 4" xfId="58474"/>
    <cellStyle name="SAPBEXstdData 5 2 2 4 2" xfId="58475"/>
    <cellStyle name="SAPBEXstdData 5 2 2 5" xfId="58476"/>
    <cellStyle name="SAPBEXstdData 5 2 2 5 2" xfId="58477"/>
    <cellStyle name="SAPBEXstdData 5 2 2 6" xfId="58478"/>
    <cellStyle name="SAPBEXstdData 5 2 3" xfId="58479"/>
    <cellStyle name="SAPBEXstdData 5 2 3 2" xfId="58480"/>
    <cellStyle name="SAPBEXstdData 5 2 3 2 2" xfId="58481"/>
    <cellStyle name="SAPBEXstdData 5 2 3 2 2 2" xfId="58482"/>
    <cellStyle name="SAPBEXstdData 5 2 3 2 3" xfId="58483"/>
    <cellStyle name="SAPBEXstdData 5 2 3 3" xfId="58484"/>
    <cellStyle name="SAPBEXstdData 5 2 3 3 2" xfId="58485"/>
    <cellStyle name="SAPBEXstdData 5 2 3 3 2 2" xfId="58486"/>
    <cellStyle name="SAPBEXstdData 5 2 3 3 3" xfId="58487"/>
    <cellStyle name="SAPBEXstdData 5 2 3 4" xfId="58488"/>
    <cellStyle name="SAPBEXstdData 5 2 3 4 2" xfId="58489"/>
    <cellStyle name="SAPBEXstdData 5 2 3 5" xfId="58490"/>
    <cellStyle name="SAPBEXstdData 5 2 3 5 2" xfId="58491"/>
    <cellStyle name="SAPBEXstdData 5 2 3 6" xfId="58492"/>
    <cellStyle name="SAPBEXstdData 5 2 4" xfId="58493"/>
    <cellStyle name="SAPBEXstdData 5 2 4 2" xfId="58494"/>
    <cellStyle name="SAPBEXstdData 5 2 4 2 2" xfId="58495"/>
    <cellStyle name="SAPBEXstdData 5 2 4 2 2 2" xfId="58496"/>
    <cellStyle name="SAPBEXstdData 5 2 4 2 3" xfId="58497"/>
    <cellStyle name="SAPBEXstdData 5 2 4 3" xfId="58498"/>
    <cellStyle name="SAPBEXstdData 5 2 4 3 2" xfId="58499"/>
    <cellStyle name="SAPBEXstdData 5 2 4 3 2 2" xfId="58500"/>
    <cellStyle name="SAPBEXstdData 5 2 4 3 3" xfId="58501"/>
    <cellStyle name="SAPBEXstdData 5 2 4 4" xfId="58502"/>
    <cellStyle name="SAPBEXstdData 5 2 4 4 2" xfId="58503"/>
    <cellStyle name="SAPBEXstdData 5 2 4 5" xfId="58504"/>
    <cellStyle name="SAPBEXstdData 5 2 4 5 2" xfId="58505"/>
    <cellStyle name="SAPBEXstdData 5 2 4 6" xfId="58506"/>
    <cellStyle name="SAPBEXstdData 5 2 5" xfId="58507"/>
    <cellStyle name="SAPBEXstdData 5 2 5 2" xfId="58508"/>
    <cellStyle name="SAPBEXstdData 5 2 5 2 2" xfId="58509"/>
    <cellStyle name="SAPBEXstdData 5 2 5 3" xfId="58510"/>
    <cellStyle name="SAPBEXstdData 5 2 6" xfId="58511"/>
    <cellStyle name="SAPBEXstdData 5 2_Other Benefits Allocation %" xfId="58512"/>
    <cellStyle name="SAPBEXstdData 5 3" xfId="58513"/>
    <cellStyle name="SAPBEXstdData 5 3 2" xfId="58514"/>
    <cellStyle name="SAPBEXstdData 5 3 2 2" xfId="58515"/>
    <cellStyle name="SAPBEXstdData 5 3 2 2 2" xfId="58516"/>
    <cellStyle name="SAPBEXstdData 5 3 2 2 2 2" xfId="58517"/>
    <cellStyle name="SAPBEXstdData 5 3 2 2 3" xfId="58518"/>
    <cellStyle name="SAPBEXstdData 5 3 2 3" xfId="58519"/>
    <cellStyle name="SAPBEXstdData 5 3 2 3 2" xfId="58520"/>
    <cellStyle name="SAPBEXstdData 5 3 2 3 2 2" xfId="58521"/>
    <cellStyle name="SAPBEXstdData 5 3 2 3 3" xfId="58522"/>
    <cellStyle name="SAPBEXstdData 5 3 2 4" xfId="58523"/>
    <cellStyle name="SAPBEXstdData 5 3 2 4 2" xfId="58524"/>
    <cellStyle name="SAPBEXstdData 5 3 2 5" xfId="58525"/>
    <cellStyle name="SAPBEXstdData 5 3 2 5 2" xfId="58526"/>
    <cellStyle name="SAPBEXstdData 5 3 2 6" xfId="58527"/>
    <cellStyle name="SAPBEXstdData 5 3 3" xfId="58528"/>
    <cellStyle name="SAPBEXstdData 5 3 3 2" xfId="58529"/>
    <cellStyle name="SAPBEXstdData 5 3 3 2 2" xfId="58530"/>
    <cellStyle name="SAPBEXstdData 5 3 3 2 2 2" xfId="58531"/>
    <cellStyle name="SAPBEXstdData 5 3 3 2 3" xfId="58532"/>
    <cellStyle name="SAPBEXstdData 5 3 3 3" xfId="58533"/>
    <cellStyle name="SAPBEXstdData 5 3 3 3 2" xfId="58534"/>
    <cellStyle name="SAPBEXstdData 5 3 3 3 2 2" xfId="58535"/>
    <cellStyle name="SAPBEXstdData 5 3 3 3 3" xfId="58536"/>
    <cellStyle name="SAPBEXstdData 5 3 3 4" xfId="58537"/>
    <cellStyle name="SAPBEXstdData 5 3 3 4 2" xfId="58538"/>
    <cellStyle name="SAPBEXstdData 5 3 3 5" xfId="58539"/>
    <cellStyle name="SAPBEXstdData 5 3 3 5 2" xfId="58540"/>
    <cellStyle name="SAPBEXstdData 5 3 3 6" xfId="58541"/>
    <cellStyle name="SAPBEXstdData 5 3 4" xfId="58542"/>
    <cellStyle name="SAPBEXstdData 5 3 4 2" xfId="58543"/>
    <cellStyle name="SAPBEXstdData 5 3 4 2 2" xfId="58544"/>
    <cellStyle name="SAPBEXstdData 5 3 4 3" xfId="58545"/>
    <cellStyle name="SAPBEXstdData 5 3 5" xfId="58546"/>
    <cellStyle name="SAPBEXstdData 5 3 5 2" xfId="58547"/>
    <cellStyle name="SAPBEXstdData 5 3 5 2 2" xfId="58548"/>
    <cellStyle name="SAPBEXstdData 5 3 5 3" xfId="58549"/>
    <cellStyle name="SAPBEXstdData 5 3 6" xfId="58550"/>
    <cellStyle name="SAPBEXstdData 5 3 6 2" xfId="58551"/>
    <cellStyle name="SAPBEXstdData 5 3 7" xfId="58552"/>
    <cellStyle name="SAPBEXstdData 5 3 7 2" xfId="58553"/>
    <cellStyle name="SAPBEXstdData 5 3 8" xfId="58554"/>
    <cellStyle name="SAPBEXstdData 5 3_Other Benefits Allocation %" xfId="58555"/>
    <cellStyle name="SAPBEXstdData 5 4" xfId="58556"/>
    <cellStyle name="SAPBEXstdData 5 4 2" xfId="58557"/>
    <cellStyle name="SAPBEXstdData 5 4 2 2" xfId="58558"/>
    <cellStyle name="SAPBEXstdData 5 4 2 3" xfId="58559"/>
    <cellStyle name="SAPBEXstdData 5 4 3" xfId="58560"/>
    <cellStyle name="SAPBEXstdData 5 4 4" xfId="58561"/>
    <cellStyle name="SAPBEXstdData 5 5" xfId="58562"/>
    <cellStyle name="SAPBEXstdData 5 5 2" xfId="58563"/>
    <cellStyle name="SAPBEXstdData 5 5 2 2" xfId="58564"/>
    <cellStyle name="SAPBEXstdData 5 5 2 3" xfId="58565"/>
    <cellStyle name="SAPBEXstdData 5 5 3" xfId="58566"/>
    <cellStyle name="SAPBEXstdData 5 5 4" xfId="58567"/>
    <cellStyle name="SAPBEXstdData 5 6" xfId="58568"/>
    <cellStyle name="SAPBEXstdData 5 6 2" xfId="58569"/>
    <cellStyle name="SAPBEXstdData 5 6 2 2" xfId="58570"/>
    <cellStyle name="SAPBEXstdData 5 6 2 3" xfId="58571"/>
    <cellStyle name="SAPBEXstdData 5 6 3" xfId="58572"/>
    <cellStyle name="SAPBEXstdData 5 6 4" xfId="58573"/>
    <cellStyle name="SAPBEXstdData 5 7" xfId="58574"/>
    <cellStyle name="SAPBEXstdData 5 7 2" xfId="58575"/>
    <cellStyle name="SAPBEXstdData 5 7 3" xfId="58576"/>
    <cellStyle name="SAPBEXstdData 5 8" xfId="58577"/>
    <cellStyle name="SAPBEXstdData 5 9" xfId="58578"/>
    <cellStyle name="SAPBEXstdData 5_401K Summary" xfId="58579"/>
    <cellStyle name="SAPBEXstdData 50" xfId="58580"/>
    <cellStyle name="SAPBEXstdData 51" xfId="58581"/>
    <cellStyle name="SAPBEXstdData 52" xfId="58582"/>
    <cellStyle name="SAPBEXstdData 53" xfId="58583"/>
    <cellStyle name="SAPBEXstdData 54" xfId="63538"/>
    <cellStyle name="SAPBEXstdData 6" xfId="58584"/>
    <cellStyle name="SAPBEXstdData 6 2" xfId="58585"/>
    <cellStyle name="SAPBEXstdData 6 2 2" xfId="58586"/>
    <cellStyle name="SAPBEXstdData 6 2 2 2" xfId="58587"/>
    <cellStyle name="SAPBEXstdData 6 2 2 2 2" xfId="58588"/>
    <cellStyle name="SAPBEXstdData 6 2 2 3" xfId="58589"/>
    <cellStyle name="SAPBEXstdData 6 2 3" xfId="58590"/>
    <cellStyle name="SAPBEXstdData 6 2 3 2" xfId="58591"/>
    <cellStyle name="SAPBEXstdData 6 2 3 2 2" xfId="58592"/>
    <cellStyle name="SAPBEXstdData 6 2 3 3" xfId="58593"/>
    <cellStyle name="SAPBEXstdData 6 2 4" xfId="58594"/>
    <cellStyle name="SAPBEXstdData 6 2 4 2" xfId="58595"/>
    <cellStyle name="SAPBEXstdData 6 2 5" xfId="58596"/>
    <cellStyle name="SAPBEXstdData 6 2 5 2" xfId="58597"/>
    <cellStyle name="SAPBEXstdData 6 2 6" xfId="58598"/>
    <cellStyle name="SAPBEXstdData 6 3" xfId="58599"/>
    <cellStyle name="SAPBEXstdData 6 3 2" xfId="58600"/>
    <cellStyle name="SAPBEXstdData 6 3 2 2" xfId="58601"/>
    <cellStyle name="SAPBEXstdData 6 3 2 2 2" xfId="58602"/>
    <cellStyle name="SAPBEXstdData 6 3 2 3" xfId="58603"/>
    <cellStyle name="SAPBEXstdData 6 3 3" xfId="58604"/>
    <cellStyle name="SAPBEXstdData 6 3 3 2" xfId="58605"/>
    <cellStyle name="SAPBEXstdData 6 3 3 2 2" xfId="58606"/>
    <cellStyle name="SAPBEXstdData 6 3 3 3" xfId="58607"/>
    <cellStyle name="SAPBEXstdData 6 3 4" xfId="58608"/>
    <cellStyle name="SAPBEXstdData 6 3 4 2" xfId="58609"/>
    <cellStyle name="SAPBEXstdData 6 3 5" xfId="58610"/>
    <cellStyle name="SAPBEXstdData 6 3 5 2" xfId="58611"/>
    <cellStyle name="SAPBEXstdData 6 3 6" xfId="58612"/>
    <cellStyle name="SAPBEXstdData 6 4" xfId="58613"/>
    <cellStyle name="SAPBEXstdData 6 4 2" xfId="58614"/>
    <cellStyle name="SAPBEXstdData 6 4 2 2" xfId="58615"/>
    <cellStyle name="SAPBEXstdData 6 4 2 2 2" xfId="58616"/>
    <cellStyle name="SAPBEXstdData 6 4 2 3" xfId="58617"/>
    <cellStyle name="SAPBEXstdData 6 4 3" xfId="58618"/>
    <cellStyle name="SAPBEXstdData 6 4 3 2" xfId="58619"/>
    <cellStyle name="SAPBEXstdData 6 4 3 2 2" xfId="58620"/>
    <cellStyle name="SAPBEXstdData 6 4 3 3" xfId="58621"/>
    <cellStyle name="SAPBEXstdData 6 4 4" xfId="58622"/>
    <cellStyle name="SAPBEXstdData 6 4 4 2" xfId="58623"/>
    <cellStyle name="SAPBEXstdData 6 4 5" xfId="58624"/>
    <cellStyle name="SAPBEXstdData 6 4 5 2" xfId="58625"/>
    <cellStyle name="SAPBEXstdData 6 4 6" xfId="58626"/>
    <cellStyle name="SAPBEXstdData 6 5" xfId="58627"/>
    <cellStyle name="SAPBEXstdData 6 5 2" xfId="58628"/>
    <cellStyle name="SAPBEXstdData 6 5 2 2" xfId="58629"/>
    <cellStyle name="SAPBEXstdData 6 5 2 3" xfId="58630"/>
    <cellStyle name="SAPBEXstdData 6 5 3" xfId="58631"/>
    <cellStyle name="SAPBEXstdData 6 5 4" xfId="58632"/>
    <cellStyle name="SAPBEXstdData 6 6" xfId="58633"/>
    <cellStyle name="SAPBEXstdData 6 6 2" xfId="58634"/>
    <cellStyle name="SAPBEXstdData 6 6 2 2" xfId="58635"/>
    <cellStyle name="SAPBEXstdData 6 6 2 3" xfId="58636"/>
    <cellStyle name="SAPBEXstdData 6 6 3" xfId="58637"/>
    <cellStyle name="SAPBEXstdData 6 6 4" xfId="58638"/>
    <cellStyle name="SAPBEXstdData 6 7" xfId="58639"/>
    <cellStyle name="SAPBEXstdData 6 7 2" xfId="58640"/>
    <cellStyle name="SAPBEXstdData 6 7 3" xfId="58641"/>
    <cellStyle name="SAPBEXstdData 6 8" xfId="58642"/>
    <cellStyle name="SAPBEXstdData 6 9" xfId="58643"/>
    <cellStyle name="SAPBEXstdData 6_Other Benefits Allocation %" xfId="58644"/>
    <cellStyle name="SAPBEXstdData 7" xfId="58645"/>
    <cellStyle name="SAPBEXstdData 7 2" xfId="58646"/>
    <cellStyle name="SAPBEXstdData 7 2 2" xfId="58647"/>
    <cellStyle name="SAPBEXstdData 7 2 2 2" xfId="58648"/>
    <cellStyle name="SAPBEXstdData 7 2 2 2 2" xfId="58649"/>
    <cellStyle name="SAPBEXstdData 7 2 2 3" xfId="58650"/>
    <cellStyle name="SAPBEXstdData 7 2 3" xfId="58651"/>
    <cellStyle name="SAPBEXstdData 7 2 3 2" xfId="58652"/>
    <cellStyle name="SAPBEXstdData 7 2 3 2 2" xfId="58653"/>
    <cellStyle name="SAPBEXstdData 7 2 3 3" xfId="58654"/>
    <cellStyle name="SAPBEXstdData 7 2 4" xfId="58655"/>
    <cellStyle name="SAPBEXstdData 7 2 4 2" xfId="58656"/>
    <cellStyle name="SAPBEXstdData 7 2 5" xfId="58657"/>
    <cellStyle name="SAPBEXstdData 7 2 5 2" xfId="58658"/>
    <cellStyle name="SAPBEXstdData 7 2 6" xfId="58659"/>
    <cellStyle name="SAPBEXstdData 7 3" xfId="58660"/>
    <cellStyle name="SAPBEXstdData 7 3 2" xfId="58661"/>
    <cellStyle name="SAPBEXstdData 7 3 2 2" xfId="58662"/>
    <cellStyle name="SAPBEXstdData 7 3 2 2 2" xfId="58663"/>
    <cellStyle name="SAPBEXstdData 7 3 2 3" xfId="58664"/>
    <cellStyle name="SAPBEXstdData 7 3 3" xfId="58665"/>
    <cellStyle name="SAPBEXstdData 7 3 3 2" xfId="58666"/>
    <cellStyle name="SAPBEXstdData 7 3 3 2 2" xfId="58667"/>
    <cellStyle name="SAPBEXstdData 7 3 3 3" xfId="58668"/>
    <cellStyle name="SAPBEXstdData 7 3 4" xfId="58669"/>
    <cellStyle name="SAPBEXstdData 7 3 4 2" xfId="58670"/>
    <cellStyle name="SAPBEXstdData 7 3 5" xfId="58671"/>
    <cellStyle name="SAPBEXstdData 7 3 5 2" xfId="58672"/>
    <cellStyle name="SAPBEXstdData 7 3 6" xfId="58673"/>
    <cellStyle name="SAPBEXstdData 7 4" xfId="58674"/>
    <cellStyle name="SAPBEXstdData 7 4 2" xfId="58675"/>
    <cellStyle name="SAPBEXstdData 7 4 2 2" xfId="58676"/>
    <cellStyle name="SAPBEXstdData 7 4 2 2 2" xfId="58677"/>
    <cellStyle name="SAPBEXstdData 7 4 2 3" xfId="58678"/>
    <cellStyle name="SAPBEXstdData 7 4 3" xfId="58679"/>
    <cellStyle name="SAPBEXstdData 7 4 3 2" xfId="58680"/>
    <cellStyle name="SAPBEXstdData 7 4 3 2 2" xfId="58681"/>
    <cellStyle name="SAPBEXstdData 7 4 3 3" xfId="58682"/>
    <cellStyle name="SAPBEXstdData 7 4 4" xfId="58683"/>
    <cellStyle name="SAPBEXstdData 7 4 4 2" xfId="58684"/>
    <cellStyle name="SAPBEXstdData 7 4 5" xfId="58685"/>
    <cellStyle name="SAPBEXstdData 7 4 5 2" xfId="58686"/>
    <cellStyle name="SAPBEXstdData 7 4 6" xfId="58687"/>
    <cellStyle name="SAPBEXstdData 7 5" xfId="58688"/>
    <cellStyle name="SAPBEXstdData 7 5 2" xfId="58689"/>
    <cellStyle name="SAPBEXstdData 7 5 2 2" xfId="58690"/>
    <cellStyle name="SAPBEXstdData 7 5 3" xfId="58691"/>
    <cellStyle name="SAPBEXstdData 7 6" xfId="58692"/>
    <cellStyle name="SAPBEXstdData 7_Other Benefits Allocation %" xfId="58693"/>
    <cellStyle name="SAPBEXstdData 8" xfId="58694"/>
    <cellStyle name="SAPBEXstdData 8 2" xfId="58695"/>
    <cellStyle name="SAPBEXstdData 8 2 2" xfId="58696"/>
    <cellStyle name="SAPBEXstdData 8 2 2 2" xfId="58697"/>
    <cellStyle name="SAPBEXstdData 8 2 2 2 2" xfId="58698"/>
    <cellStyle name="SAPBEXstdData 8 2 2 3" xfId="58699"/>
    <cellStyle name="SAPBEXstdData 8 2 3" xfId="58700"/>
    <cellStyle name="SAPBEXstdData 8 2 3 2" xfId="58701"/>
    <cellStyle name="SAPBEXstdData 8 2 3 2 2" xfId="58702"/>
    <cellStyle name="SAPBEXstdData 8 2 3 3" xfId="58703"/>
    <cellStyle name="SAPBEXstdData 8 2 4" xfId="58704"/>
    <cellStyle name="SAPBEXstdData 8 2 4 2" xfId="58705"/>
    <cellStyle name="SAPBEXstdData 8 2 5" xfId="58706"/>
    <cellStyle name="SAPBEXstdData 8 2 5 2" xfId="58707"/>
    <cellStyle name="SAPBEXstdData 8 2 6" xfId="58708"/>
    <cellStyle name="SAPBEXstdData 8 3" xfId="58709"/>
    <cellStyle name="SAPBEXstdData 8 3 2" xfId="58710"/>
    <cellStyle name="SAPBEXstdData 8 3 2 2" xfId="58711"/>
    <cellStyle name="SAPBEXstdData 8 3 2 2 2" xfId="58712"/>
    <cellStyle name="SAPBEXstdData 8 3 2 3" xfId="58713"/>
    <cellStyle name="SAPBEXstdData 8 3 3" xfId="58714"/>
    <cellStyle name="SAPBEXstdData 8 3 3 2" xfId="58715"/>
    <cellStyle name="SAPBEXstdData 8 3 3 2 2" xfId="58716"/>
    <cellStyle name="SAPBEXstdData 8 3 3 3" xfId="58717"/>
    <cellStyle name="SAPBEXstdData 8 3 4" xfId="58718"/>
    <cellStyle name="SAPBEXstdData 8 3 4 2" xfId="58719"/>
    <cellStyle name="SAPBEXstdData 8 3 5" xfId="58720"/>
    <cellStyle name="SAPBEXstdData 8 3 5 2" xfId="58721"/>
    <cellStyle name="SAPBEXstdData 8 3 6" xfId="58722"/>
    <cellStyle name="SAPBEXstdData 8 4" xfId="58723"/>
    <cellStyle name="SAPBEXstdData 8 4 2" xfId="58724"/>
    <cellStyle name="SAPBEXstdData 8 4 2 2" xfId="58725"/>
    <cellStyle name="SAPBEXstdData 8 4 2 2 2" xfId="58726"/>
    <cellStyle name="SAPBEXstdData 8 4 2 3" xfId="58727"/>
    <cellStyle name="SAPBEXstdData 8 4 3" xfId="58728"/>
    <cellStyle name="SAPBEXstdData 8 4 3 2" xfId="58729"/>
    <cellStyle name="SAPBEXstdData 8 4 3 2 2" xfId="58730"/>
    <cellStyle name="SAPBEXstdData 8 4 3 3" xfId="58731"/>
    <cellStyle name="SAPBEXstdData 8 4 4" xfId="58732"/>
    <cellStyle name="SAPBEXstdData 8 4 4 2" xfId="58733"/>
    <cellStyle name="SAPBEXstdData 8 4 5" xfId="58734"/>
    <cellStyle name="SAPBEXstdData 8 4 5 2" xfId="58735"/>
    <cellStyle name="SAPBEXstdData 8 4 6" xfId="58736"/>
    <cellStyle name="SAPBEXstdData 8 5" xfId="58737"/>
    <cellStyle name="SAPBEXstdData 8 5 2" xfId="58738"/>
    <cellStyle name="SAPBEXstdData 8 5 2 2" xfId="58739"/>
    <cellStyle name="SAPBEXstdData 8 5 3" xfId="58740"/>
    <cellStyle name="SAPBEXstdData 8 6" xfId="58741"/>
    <cellStyle name="SAPBEXstdData 8_Other Benefits Allocation %" xfId="58742"/>
    <cellStyle name="SAPBEXstdData 9" xfId="58743"/>
    <cellStyle name="SAPBEXstdData 9 2" xfId="58744"/>
    <cellStyle name="SAPBEXstdData 9 2 2" xfId="58745"/>
    <cellStyle name="SAPBEXstdData 9 2 2 2" xfId="58746"/>
    <cellStyle name="SAPBEXstdData 9 2 2 2 2" xfId="58747"/>
    <cellStyle name="SAPBEXstdData 9 2 2 3" xfId="58748"/>
    <cellStyle name="SAPBEXstdData 9 2 3" xfId="58749"/>
    <cellStyle name="SAPBEXstdData 9 2 3 2" xfId="58750"/>
    <cellStyle name="SAPBEXstdData 9 2 3 2 2" xfId="58751"/>
    <cellStyle name="SAPBEXstdData 9 2 3 3" xfId="58752"/>
    <cellStyle name="SAPBEXstdData 9 2 4" xfId="58753"/>
    <cellStyle name="SAPBEXstdData 9 2 4 2" xfId="58754"/>
    <cellStyle name="SAPBEXstdData 9 2 5" xfId="58755"/>
    <cellStyle name="SAPBEXstdData 9 2 5 2" xfId="58756"/>
    <cellStyle name="SAPBEXstdData 9 2 6" xfId="58757"/>
    <cellStyle name="SAPBEXstdData 9 3" xfId="58758"/>
    <cellStyle name="SAPBEXstdData 9 3 2" xfId="58759"/>
    <cellStyle name="SAPBEXstdData 9 3 2 2" xfId="58760"/>
    <cellStyle name="SAPBEXstdData 9 3 2 2 2" xfId="58761"/>
    <cellStyle name="SAPBEXstdData 9 3 2 3" xfId="58762"/>
    <cellStyle name="SAPBEXstdData 9 3 3" xfId="58763"/>
    <cellStyle name="SAPBEXstdData 9 3 3 2" xfId="58764"/>
    <cellStyle name="SAPBEXstdData 9 3 3 2 2" xfId="58765"/>
    <cellStyle name="SAPBEXstdData 9 3 3 3" xfId="58766"/>
    <cellStyle name="SAPBEXstdData 9 3 4" xfId="58767"/>
    <cellStyle name="SAPBEXstdData 9 3 4 2" xfId="58768"/>
    <cellStyle name="SAPBEXstdData 9 3 5" xfId="58769"/>
    <cellStyle name="SAPBEXstdData 9 3 5 2" xfId="58770"/>
    <cellStyle name="SAPBEXstdData 9 3 6" xfId="58771"/>
    <cellStyle name="SAPBEXstdData 9 4" xfId="58772"/>
    <cellStyle name="SAPBEXstdData 9 4 2" xfId="58773"/>
    <cellStyle name="SAPBEXstdData 9 4 2 2" xfId="58774"/>
    <cellStyle name="SAPBEXstdData 9 4 2 2 2" xfId="58775"/>
    <cellStyle name="SAPBEXstdData 9 4 2 3" xfId="58776"/>
    <cellStyle name="SAPBEXstdData 9 4 3" xfId="58777"/>
    <cellStyle name="SAPBEXstdData 9 4 3 2" xfId="58778"/>
    <cellStyle name="SAPBEXstdData 9 4 3 2 2" xfId="58779"/>
    <cellStyle name="SAPBEXstdData 9 4 3 3" xfId="58780"/>
    <cellStyle name="SAPBEXstdData 9 4 4" xfId="58781"/>
    <cellStyle name="SAPBEXstdData 9 4 4 2" xfId="58782"/>
    <cellStyle name="SAPBEXstdData 9 4 5" xfId="58783"/>
    <cellStyle name="SAPBEXstdData 9 4 5 2" xfId="58784"/>
    <cellStyle name="SAPBEXstdData 9 4 6" xfId="58785"/>
    <cellStyle name="SAPBEXstdData 9 5" xfId="58786"/>
    <cellStyle name="SAPBEXstdData 9 5 2" xfId="58787"/>
    <cellStyle name="SAPBEXstdData 9 5 2 2" xfId="58788"/>
    <cellStyle name="SAPBEXstdData 9 5 3" xfId="58789"/>
    <cellStyle name="SAPBEXstdData 9 6" xfId="58790"/>
    <cellStyle name="SAPBEXstdData 9_Other Benefits Allocation %" xfId="58791"/>
    <cellStyle name="SAPBEXstdData_01-13 NEE  F&amp;O Prelim" xfId="58792"/>
    <cellStyle name="SAPBEXstdDataEmph" xfId="58793"/>
    <cellStyle name="SAPBEXstdDataEmph 10" xfId="58794"/>
    <cellStyle name="SAPBEXstdDataEmph 10 2" xfId="58795"/>
    <cellStyle name="SAPBEXstdDataEmph 10 2 2" xfId="58796"/>
    <cellStyle name="SAPBEXstdDataEmph 10 2 2 2" xfId="58797"/>
    <cellStyle name="SAPBEXstdDataEmph 10 2 3" xfId="58798"/>
    <cellStyle name="SAPBEXstdDataEmph 10 3" xfId="58799"/>
    <cellStyle name="SAPBEXstdDataEmph 10 3 2" xfId="58800"/>
    <cellStyle name="SAPBEXstdDataEmph 10 3 2 2" xfId="58801"/>
    <cellStyle name="SAPBEXstdDataEmph 10 3 3" xfId="58802"/>
    <cellStyle name="SAPBEXstdDataEmph 10 4" xfId="58803"/>
    <cellStyle name="SAPBEXstdDataEmph 10 4 2" xfId="58804"/>
    <cellStyle name="SAPBEXstdDataEmph 10 5" xfId="58805"/>
    <cellStyle name="SAPBEXstdDataEmph 10 5 2" xfId="58806"/>
    <cellStyle name="SAPBEXstdDataEmph 10 6" xfId="58807"/>
    <cellStyle name="SAPBEXstdDataEmph 11" xfId="58808"/>
    <cellStyle name="SAPBEXstdDataEmph 11 2" xfId="58809"/>
    <cellStyle name="SAPBEXstdDataEmph 11 2 2" xfId="58810"/>
    <cellStyle name="SAPBEXstdDataEmph 11 2 2 2" xfId="58811"/>
    <cellStyle name="SAPBEXstdDataEmph 11 2 3" xfId="58812"/>
    <cellStyle name="SAPBEXstdDataEmph 11 3" xfId="58813"/>
    <cellStyle name="SAPBEXstdDataEmph 11 3 2" xfId="58814"/>
    <cellStyle name="SAPBEXstdDataEmph 11 3 2 2" xfId="58815"/>
    <cellStyle name="SAPBEXstdDataEmph 11 3 3" xfId="58816"/>
    <cellStyle name="SAPBEXstdDataEmph 11 4" xfId="58817"/>
    <cellStyle name="SAPBEXstdDataEmph 11 4 2" xfId="58818"/>
    <cellStyle name="SAPBEXstdDataEmph 11 5" xfId="58819"/>
    <cellStyle name="SAPBEXstdDataEmph 11 5 2" xfId="58820"/>
    <cellStyle name="SAPBEXstdDataEmph 11 6" xfId="58821"/>
    <cellStyle name="SAPBEXstdDataEmph 12" xfId="58822"/>
    <cellStyle name="SAPBEXstdDataEmph 12 2" xfId="58823"/>
    <cellStyle name="SAPBEXstdDataEmph 12 2 2" xfId="58824"/>
    <cellStyle name="SAPBEXstdDataEmph 12 2 2 2" xfId="58825"/>
    <cellStyle name="SAPBEXstdDataEmph 12 2 3" xfId="58826"/>
    <cellStyle name="SAPBEXstdDataEmph 12 3" xfId="58827"/>
    <cellStyle name="SAPBEXstdDataEmph 12 3 2" xfId="58828"/>
    <cellStyle name="SAPBEXstdDataEmph 12 3 2 2" xfId="58829"/>
    <cellStyle name="SAPBEXstdDataEmph 12 3 3" xfId="58830"/>
    <cellStyle name="SAPBEXstdDataEmph 12 4" xfId="58831"/>
    <cellStyle name="SAPBEXstdDataEmph 12 4 2" xfId="58832"/>
    <cellStyle name="SAPBEXstdDataEmph 12 5" xfId="58833"/>
    <cellStyle name="SAPBEXstdDataEmph 12 5 2" xfId="58834"/>
    <cellStyle name="SAPBEXstdDataEmph 12 6" xfId="58835"/>
    <cellStyle name="SAPBEXstdDataEmph 13" xfId="58836"/>
    <cellStyle name="SAPBEXstdDataEmph 13 2" xfId="58837"/>
    <cellStyle name="SAPBEXstdDataEmph 13 2 2" xfId="58838"/>
    <cellStyle name="SAPBEXstdDataEmph 13 3" xfId="58839"/>
    <cellStyle name="SAPBEXstdDataEmph 14" xfId="58840"/>
    <cellStyle name="SAPBEXstdDataEmph 14 2" xfId="58841"/>
    <cellStyle name="SAPBEXstdDataEmph 14 2 2" xfId="58842"/>
    <cellStyle name="SAPBEXstdDataEmph 14 3" xfId="58843"/>
    <cellStyle name="SAPBEXstdDataEmph 15" xfId="58844"/>
    <cellStyle name="SAPBEXstdDataEmph 15 2" xfId="58845"/>
    <cellStyle name="SAPBEXstdDataEmph 15 2 2" xfId="58846"/>
    <cellStyle name="SAPBEXstdDataEmph 15 3" xfId="58847"/>
    <cellStyle name="SAPBEXstdDataEmph 16" xfId="58848"/>
    <cellStyle name="SAPBEXstdDataEmph 17" xfId="58849"/>
    <cellStyle name="SAPBEXstdDataEmph 18" xfId="63547"/>
    <cellStyle name="SAPBEXstdDataEmph 2" xfId="58850"/>
    <cellStyle name="SAPBEXstdDataEmph 2 10" xfId="58851"/>
    <cellStyle name="SAPBEXstdDataEmph 2 10 2" xfId="58852"/>
    <cellStyle name="SAPBEXstdDataEmph 2 10 2 2" xfId="58853"/>
    <cellStyle name="SAPBEXstdDataEmph 2 10 3" xfId="58854"/>
    <cellStyle name="SAPBEXstdDataEmph 2 11" xfId="58855"/>
    <cellStyle name="SAPBEXstdDataEmph 2 11 2" xfId="58856"/>
    <cellStyle name="SAPBEXstdDataEmph 2 11 2 2" xfId="58857"/>
    <cellStyle name="SAPBEXstdDataEmph 2 11 3" xfId="58858"/>
    <cellStyle name="SAPBEXstdDataEmph 2 12" xfId="58859"/>
    <cellStyle name="SAPBEXstdDataEmph 2 12 2" xfId="58860"/>
    <cellStyle name="SAPBEXstdDataEmph 2 12 2 2" xfId="58861"/>
    <cellStyle name="SAPBEXstdDataEmph 2 12 3" xfId="58862"/>
    <cellStyle name="SAPBEXstdDataEmph 2 13" xfId="58863"/>
    <cellStyle name="SAPBEXstdDataEmph 2 13 2" xfId="58864"/>
    <cellStyle name="SAPBEXstdDataEmph 2 13 3" xfId="58865"/>
    <cellStyle name="SAPBEXstdDataEmph 2 14" xfId="58866"/>
    <cellStyle name="SAPBEXstdDataEmph 2 14 2" xfId="58867"/>
    <cellStyle name="SAPBEXstdDataEmph 2 14 3" xfId="58868"/>
    <cellStyle name="SAPBEXstdDataEmph 2 15" xfId="58869"/>
    <cellStyle name="SAPBEXstdDataEmph 2 16" xfId="58870"/>
    <cellStyle name="SAPBEXstdDataEmph 2 17" xfId="63548"/>
    <cellStyle name="SAPBEXstdDataEmph 2 2" xfId="58871"/>
    <cellStyle name="SAPBEXstdDataEmph 2 2 10" xfId="58872"/>
    <cellStyle name="SAPBEXstdDataEmph 2 2 10 2" xfId="58873"/>
    <cellStyle name="SAPBEXstdDataEmph 2 2 10 2 2" xfId="58874"/>
    <cellStyle name="SAPBEXstdDataEmph 2 2 10 3" xfId="58875"/>
    <cellStyle name="SAPBEXstdDataEmph 2 2 11" xfId="58876"/>
    <cellStyle name="SAPBEXstdDataEmph 2 2 11 2" xfId="58877"/>
    <cellStyle name="SAPBEXstdDataEmph 2 2 11 2 2" xfId="58878"/>
    <cellStyle name="SAPBEXstdDataEmph 2 2 11 3" xfId="58879"/>
    <cellStyle name="SAPBEXstdDataEmph 2 2 12" xfId="58880"/>
    <cellStyle name="SAPBEXstdDataEmph 2 2 13" xfId="63549"/>
    <cellStyle name="SAPBEXstdDataEmph 2 2 2" xfId="58881"/>
    <cellStyle name="SAPBEXstdDataEmph 2 2 2 2" xfId="58882"/>
    <cellStyle name="SAPBEXstdDataEmph 2 2 2 2 2" xfId="58883"/>
    <cellStyle name="SAPBEXstdDataEmph 2 2 2 2 2 2" xfId="58884"/>
    <cellStyle name="SAPBEXstdDataEmph 2 2 2 2 2 2 2" xfId="58885"/>
    <cellStyle name="SAPBEXstdDataEmph 2 2 2 2 2 3" xfId="58886"/>
    <cellStyle name="SAPBEXstdDataEmph 2 2 2 2 3" xfId="58887"/>
    <cellStyle name="SAPBEXstdDataEmph 2 2 2 2 3 2" xfId="58888"/>
    <cellStyle name="SAPBEXstdDataEmph 2 2 2 2 3 2 2" xfId="58889"/>
    <cellStyle name="SAPBEXstdDataEmph 2 2 2 2 3 3" xfId="58890"/>
    <cellStyle name="SAPBEXstdDataEmph 2 2 2 2 4" xfId="58891"/>
    <cellStyle name="SAPBEXstdDataEmph 2 2 2 2 4 2" xfId="58892"/>
    <cellStyle name="SAPBEXstdDataEmph 2 2 2 2 5" xfId="58893"/>
    <cellStyle name="SAPBEXstdDataEmph 2 2 2 2 5 2" xfId="58894"/>
    <cellStyle name="SAPBEXstdDataEmph 2 2 2 2 6" xfId="58895"/>
    <cellStyle name="SAPBEXstdDataEmph 2 2 2 3" xfId="58896"/>
    <cellStyle name="SAPBEXstdDataEmph 2 2 2 3 2" xfId="58897"/>
    <cellStyle name="SAPBEXstdDataEmph 2 2 2 3 2 2" xfId="58898"/>
    <cellStyle name="SAPBEXstdDataEmph 2 2 2 3 2 2 2" xfId="58899"/>
    <cellStyle name="SAPBEXstdDataEmph 2 2 2 3 2 3" xfId="58900"/>
    <cellStyle name="SAPBEXstdDataEmph 2 2 2 3 3" xfId="58901"/>
    <cellStyle name="SAPBEXstdDataEmph 2 2 2 3 3 2" xfId="58902"/>
    <cellStyle name="SAPBEXstdDataEmph 2 2 2 3 3 2 2" xfId="58903"/>
    <cellStyle name="SAPBEXstdDataEmph 2 2 2 3 3 3" xfId="58904"/>
    <cellStyle name="SAPBEXstdDataEmph 2 2 2 3 4" xfId="58905"/>
    <cellStyle name="SAPBEXstdDataEmph 2 2 2 3 4 2" xfId="58906"/>
    <cellStyle name="SAPBEXstdDataEmph 2 2 2 3 5" xfId="58907"/>
    <cellStyle name="SAPBEXstdDataEmph 2 2 2 3 5 2" xfId="58908"/>
    <cellStyle name="SAPBEXstdDataEmph 2 2 2 3 6" xfId="58909"/>
    <cellStyle name="SAPBEXstdDataEmph 2 2 2 4" xfId="58910"/>
    <cellStyle name="SAPBEXstdDataEmph 2 2 2 4 2" xfId="58911"/>
    <cellStyle name="SAPBEXstdDataEmph 2 2 2 4 2 2" xfId="58912"/>
    <cellStyle name="SAPBEXstdDataEmph 2 2 2 4 2 2 2" xfId="58913"/>
    <cellStyle name="SAPBEXstdDataEmph 2 2 2 4 2 3" xfId="58914"/>
    <cellStyle name="SAPBEXstdDataEmph 2 2 2 4 3" xfId="58915"/>
    <cellStyle name="SAPBEXstdDataEmph 2 2 2 4 3 2" xfId="58916"/>
    <cellStyle name="SAPBEXstdDataEmph 2 2 2 4 3 2 2" xfId="58917"/>
    <cellStyle name="SAPBEXstdDataEmph 2 2 2 4 3 3" xfId="58918"/>
    <cellStyle name="SAPBEXstdDataEmph 2 2 2 4 4" xfId="58919"/>
    <cellStyle name="SAPBEXstdDataEmph 2 2 2 4 4 2" xfId="58920"/>
    <cellStyle name="SAPBEXstdDataEmph 2 2 2 4 5" xfId="58921"/>
    <cellStyle name="SAPBEXstdDataEmph 2 2 2 4 5 2" xfId="58922"/>
    <cellStyle name="SAPBEXstdDataEmph 2 2 2 4 6" xfId="58923"/>
    <cellStyle name="SAPBEXstdDataEmph 2 2 2 5" xfId="58924"/>
    <cellStyle name="SAPBEXstdDataEmph 2 2 2 5 2" xfId="58925"/>
    <cellStyle name="SAPBEXstdDataEmph 2 2 2 5 2 2" xfId="58926"/>
    <cellStyle name="SAPBEXstdDataEmph 2 2 2 5 2 3" xfId="58927"/>
    <cellStyle name="SAPBEXstdDataEmph 2 2 2 5 3" xfId="58928"/>
    <cellStyle name="SAPBEXstdDataEmph 2 2 2 5 4" xfId="58929"/>
    <cellStyle name="SAPBEXstdDataEmph 2 2 2 6" xfId="58930"/>
    <cellStyle name="SAPBEXstdDataEmph 2 2 2 6 2" xfId="58931"/>
    <cellStyle name="SAPBEXstdDataEmph 2 2 2 6 2 2" xfId="58932"/>
    <cellStyle name="SAPBEXstdDataEmph 2 2 2 6 2 3" xfId="58933"/>
    <cellStyle name="SAPBEXstdDataEmph 2 2 2 6 3" xfId="58934"/>
    <cellStyle name="SAPBEXstdDataEmph 2 2 2 6 4" xfId="58935"/>
    <cellStyle name="SAPBEXstdDataEmph 2 2 2 7" xfId="58936"/>
    <cellStyle name="SAPBEXstdDataEmph 2 2 2 7 2" xfId="58937"/>
    <cellStyle name="SAPBEXstdDataEmph 2 2 2 7 3" xfId="58938"/>
    <cellStyle name="SAPBEXstdDataEmph 2 2 2 8" xfId="58939"/>
    <cellStyle name="SAPBEXstdDataEmph 2 2 2 9" xfId="58940"/>
    <cellStyle name="SAPBEXstdDataEmph 2 2 2_Other Benefits Allocation %" xfId="58941"/>
    <cellStyle name="SAPBEXstdDataEmph 2 2 3" xfId="58942"/>
    <cellStyle name="SAPBEXstdDataEmph 2 2 3 2" xfId="58943"/>
    <cellStyle name="SAPBEXstdDataEmph 2 2 3 2 2" xfId="58944"/>
    <cellStyle name="SAPBEXstdDataEmph 2 2 3 2 2 2" xfId="58945"/>
    <cellStyle name="SAPBEXstdDataEmph 2 2 3 2 2 2 2" xfId="58946"/>
    <cellStyle name="SAPBEXstdDataEmph 2 2 3 2 2 3" xfId="58947"/>
    <cellStyle name="SAPBEXstdDataEmph 2 2 3 2 3" xfId="58948"/>
    <cellStyle name="SAPBEXstdDataEmph 2 2 3 2 3 2" xfId="58949"/>
    <cellStyle name="SAPBEXstdDataEmph 2 2 3 2 3 2 2" xfId="58950"/>
    <cellStyle name="SAPBEXstdDataEmph 2 2 3 2 3 3" xfId="58951"/>
    <cellStyle name="SAPBEXstdDataEmph 2 2 3 2 4" xfId="58952"/>
    <cellStyle name="SAPBEXstdDataEmph 2 2 3 2 4 2" xfId="58953"/>
    <cellStyle name="SAPBEXstdDataEmph 2 2 3 2 5" xfId="58954"/>
    <cellStyle name="SAPBEXstdDataEmph 2 2 3 2 5 2" xfId="58955"/>
    <cellStyle name="SAPBEXstdDataEmph 2 2 3 2 6" xfId="58956"/>
    <cellStyle name="SAPBEXstdDataEmph 2 2 3 3" xfId="58957"/>
    <cellStyle name="SAPBEXstdDataEmph 2 2 3 3 2" xfId="58958"/>
    <cellStyle name="SAPBEXstdDataEmph 2 2 3 3 2 2" xfId="58959"/>
    <cellStyle name="SAPBEXstdDataEmph 2 2 3 3 2 2 2" xfId="58960"/>
    <cellStyle name="SAPBEXstdDataEmph 2 2 3 3 2 3" xfId="58961"/>
    <cellStyle name="SAPBEXstdDataEmph 2 2 3 3 3" xfId="58962"/>
    <cellStyle name="SAPBEXstdDataEmph 2 2 3 3 3 2" xfId="58963"/>
    <cellStyle name="SAPBEXstdDataEmph 2 2 3 3 3 2 2" xfId="58964"/>
    <cellStyle name="SAPBEXstdDataEmph 2 2 3 3 3 3" xfId="58965"/>
    <cellStyle name="SAPBEXstdDataEmph 2 2 3 3 4" xfId="58966"/>
    <cellStyle name="SAPBEXstdDataEmph 2 2 3 3 4 2" xfId="58967"/>
    <cellStyle name="SAPBEXstdDataEmph 2 2 3 3 5" xfId="58968"/>
    <cellStyle name="SAPBEXstdDataEmph 2 2 3 3 5 2" xfId="58969"/>
    <cellStyle name="SAPBEXstdDataEmph 2 2 3 3 6" xfId="58970"/>
    <cellStyle name="SAPBEXstdDataEmph 2 2 3 4" xfId="58971"/>
    <cellStyle name="SAPBEXstdDataEmph 2 2 3 4 2" xfId="58972"/>
    <cellStyle name="SAPBEXstdDataEmph 2 2 3 4 2 2" xfId="58973"/>
    <cellStyle name="SAPBEXstdDataEmph 2 2 3 4 2 3" xfId="58974"/>
    <cellStyle name="SAPBEXstdDataEmph 2 2 3 4 3" xfId="58975"/>
    <cellStyle name="SAPBEXstdDataEmph 2 2 3 4 4" xfId="58976"/>
    <cellStyle name="SAPBEXstdDataEmph 2 2 3 5" xfId="58977"/>
    <cellStyle name="SAPBEXstdDataEmph 2 2 3 5 2" xfId="58978"/>
    <cellStyle name="SAPBEXstdDataEmph 2 2 3 5 2 2" xfId="58979"/>
    <cellStyle name="SAPBEXstdDataEmph 2 2 3 5 2 3" xfId="58980"/>
    <cellStyle name="SAPBEXstdDataEmph 2 2 3 5 3" xfId="58981"/>
    <cellStyle name="SAPBEXstdDataEmph 2 2 3 5 4" xfId="58982"/>
    <cellStyle name="SAPBEXstdDataEmph 2 2 3 6" xfId="58983"/>
    <cellStyle name="SAPBEXstdDataEmph 2 2 3 6 2" xfId="58984"/>
    <cellStyle name="SAPBEXstdDataEmph 2 2 3 6 2 2" xfId="58985"/>
    <cellStyle name="SAPBEXstdDataEmph 2 2 3 6 2 3" xfId="58986"/>
    <cellStyle name="SAPBEXstdDataEmph 2 2 3 6 3" xfId="58987"/>
    <cellStyle name="SAPBEXstdDataEmph 2 2 3 6 4" xfId="58988"/>
    <cellStyle name="SAPBEXstdDataEmph 2 2 3 7" xfId="58989"/>
    <cellStyle name="SAPBEXstdDataEmph 2 2 3 7 2" xfId="58990"/>
    <cellStyle name="SAPBEXstdDataEmph 2 2 3 7 3" xfId="58991"/>
    <cellStyle name="SAPBEXstdDataEmph 2 2 3 8" xfId="58992"/>
    <cellStyle name="SAPBEXstdDataEmph 2 2 3 9" xfId="58993"/>
    <cellStyle name="SAPBEXstdDataEmph 2 2 3_Other Benefits Allocation %" xfId="58994"/>
    <cellStyle name="SAPBEXstdDataEmph 2 2 4" xfId="58995"/>
    <cellStyle name="SAPBEXstdDataEmph 2 2 4 2" xfId="58996"/>
    <cellStyle name="SAPBEXstdDataEmph 2 2 4 2 2" xfId="58997"/>
    <cellStyle name="SAPBEXstdDataEmph 2 2 4 2 2 2" xfId="58998"/>
    <cellStyle name="SAPBEXstdDataEmph 2 2 4 2 2 3" xfId="58999"/>
    <cellStyle name="SAPBEXstdDataEmph 2 2 4 2 3" xfId="59000"/>
    <cellStyle name="SAPBEXstdDataEmph 2 2 4 2 4" xfId="59001"/>
    <cellStyle name="SAPBEXstdDataEmph 2 2 4 3" xfId="59002"/>
    <cellStyle name="SAPBEXstdDataEmph 2 2 4 3 2" xfId="59003"/>
    <cellStyle name="SAPBEXstdDataEmph 2 2 4 3 2 2" xfId="59004"/>
    <cellStyle name="SAPBEXstdDataEmph 2 2 4 3 2 3" xfId="59005"/>
    <cellStyle name="SAPBEXstdDataEmph 2 2 4 3 3" xfId="59006"/>
    <cellStyle name="SAPBEXstdDataEmph 2 2 4 3 4" xfId="59007"/>
    <cellStyle name="SAPBEXstdDataEmph 2 2 4 4" xfId="59008"/>
    <cellStyle name="SAPBEXstdDataEmph 2 2 4 4 2" xfId="59009"/>
    <cellStyle name="SAPBEXstdDataEmph 2 2 4 4 2 2" xfId="59010"/>
    <cellStyle name="SAPBEXstdDataEmph 2 2 4 4 2 3" xfId="59011"/>
    <cellStyle name="SAPBEXstdDataEmph 2 2 4 4 3" xfId="59012"/>
    <cellStyle name="SAPBEXstdDataEmph 2 2 4 4 4" xfId="59013"/>
    <cellStyle name="SAPBEXstdDataEmph 2 2 4 5" xfId="59014"/>
    <cellStyle name="SAPBEXstdDataEmph 2 2 4 5 2" xfId="59015"/>
    <cellStyle name="SAPBEXstdDataEmph 2 2 4 5 2 2" xfId="59016"/>
    <cellStyle name="SAPBEXstdDataEmph 2 2 4 5 2 3" xfId="59017"/>
    <cellStyle name="SAPBEXstdDataEmph 2 2 4 5 3" xfId="59018"/>
    <cellStyle name="SAPBEXstdDataEmph 2 2 4 5 4" xfId="59019"/>
    <cellStyle name="SAPBEXstdDataEmph 2 2 4 6" xfId="59020"/>
    <cellStyle name="SAPBEXstdDataEmph 2 2 4 6 2" xfId="59021"/>
    <cellStyle name="SAPBEXstdDataEmph 2 2 4 6 2 2" xfId="59022"/>
    <cellStyle name="SAPBEXstdDataEmph 2 2 4 6 2 3" xfId="59023"/>
    <cellStyle name="SAPBEXstdDataEmph 2 2 4 6 3" xfId="59024"/>
    <cellStyle name="SAPBEXstdDataEmph 2 2 4 6 4" xfId="59025"/>
    <cellStyle name="SAPBEXstdDataEmph 2 2 4 7" xfId="59026"/>
    <cellStyle name="SAPBEXstdDataEmph 2 2 4 7 2" xfId="59027"/>
    <cellStyle name="SAPBEXstdDataEmph 2 2 4 7 3" xfId="59028"/>
    <cellStyle name="SAPBEXstdDataEmph 2 2 4 8" xfId="59029"/>
    <cellStyle name="SAPBEXstdDataEmph 2 2 4 9" xfId="59030"/>
    <cellStyle name="SAPBEXstdDataEmph 2 2 5" xfId="59031"/>
    <cellStyle name="SAPBEXstdDataEmph 2 2 5 2" xfId="59032"/>
    <cellStyle name="SAPBEXstdDataEmph 2 2 5 2 2" xfId="59033"/>
    <cellStyle name="SAPBEXstdDataEmph 2 2 5 2 3" xfId="59034"/>
    <cellStyle name="SAPBEXstdDataEmph 2 2 5 3" xfId="59035"/>
    <cellStyle name="SAPBEXstdDataEmph 2 2 5 4" xfId="59036"/>
    <cellStyle name="SAPBEXstdDataEmph 2 2 6" xfId="59037"/>
    <cellStyle name="SAPBEXstdDataEmph 2 2 6 2" xfId="59038"/>
    <cellStyle name="SAPBEXstdDataEmph 2 2 6 2 2" xfId="59039"/>
    <cellStyle name="SAPBEXstdDataEmph 2 2 6 2 3" xfId="59040"/>
    <cellStyle name="SAPBEXstdDataEmph 2 2 6 3" xfId="59041"/>
    <cellStyle name="SAPBEXstdDataEmph 2 2 6 4" xfId="59042"/>
    <cellStyle name="SAPBEXstdDataEmph 2 2 7" xfId="59043"/>
    <cellStyle name="SAPBEXstdDataEmph 2 2 7 2" xfId="59044"/>
    <cellStyle name="SAPBEXstdDataEmph 2 2 7 2 2" xfId="59045"/>
    <cellStyle name="SAPBEXstdDataEmph 2 2 7 2 3" xfId="59046"/>
    <cellStyle name="SAPBEXstdDataEmph 2 2 7 3" xfId="59047"/>
    <cellStyle name="SAPBEXstdDataEmph 2 2 7 4" xfId="59048"/>
    <cellStyle name="SAPBEXstdDataEmph 2 2 8" xfId="59049"/>
    <cellStyle name="SAPBEXstdDataEmph 2 2 8 2" xfId="59050"/>
    <cellStyle name="SAPBEXstdDataEmph 2 2 8 2 2" xfId="59051"/>
    <cellStyle name="SAPBEXstdDataEmph 2 2 8 2 3" xfId="59052"/>
    <cellStyle name="SAPBEXstdDataEmph 2 2 8 3" xfId="59053"/>
    <cellStyle name="SAPBEXstdDataEmph 2 2 8 4" xfId="59054"/>
    <cellStyle name="SAPBEXstdDataEmph 2 2 9" xfId="59055"/>
    <cellStyle name="SAPBEXstdDataEmph 2 2 9 2" xfId="59056"/>
    <cellStyle name="SAPBEXstdDataEmph 2 2 9 2 2" xfId="59057"/>
    <cellStyle name="SAPBEXstdDataEmph 2 2 9 2 3" xfId="59058"/>
    <cellStyle name="SAPBEXstdDataEmph 2 2 9 3" xfId="59059"/>
    <cellStyle name="SAPBEXstdDataEmph 2 2 9 4" xfId="59060"/>
    <cellStyle name="SAPBEXstdDataEmph 2 2_401K Summary" xfId="59061"/>
    <cellStyle name="SAPBEXstdDataEmph 2 3" xfId="59062"/>
    <cellStyle name="SAPBEXstdDataEmph 2 3 10" xfId="59063"/>
    <cellStyle name="SAPBEXstdDataEmph 2 3 10 2" xfId="59064"/>
    <cellStyle name="SAPBEXstdDataEmph 2 3 10 2 2" xfId="59065"/>
    <cellStyle name="SAPBEXstdDataEmph 2 3 10 3" xfId="59066"/>
    <cellStyle name="SAPBEXstdDataEmph 2 3 11" xfId="59067"/>
    <cellStyle name="SAPBEXstdDataEmph 2 3 11 2" xfId="59068"/>
    <cellStyle name="SAPBEXstdDataEmph 2 3 11 2 2" xfId="59069"/>
    <cellStyle name="SAPBEXstdDataEmph 2 3 11 3" xfId="59070"/>
    <cellStyle name="SAPBEXstdDataEmph 2 3 12" xfId="59071"/>
    <cellStyle name="SAPBEXstdDataEmph 2 3 2" xfId="59072"/>
    <cellStyle name="SAPBEXstdDataEmph 2 3 2 2" xfId="59073"/>
    <cellStyle name="SAPBEXstdDataEmph 2 3 2 2 2" xfId="59074"/>
    <cellStyle name="SAPBEXstdDataEmph 2 3 2 2 2 2" xfId="59075"/>
    <cellStyle name="SAPBEXstdDataEmph 2 3 2 2 2 2 2" xfId="59076"/>
    <cellStyle name="SAPBEXstdDataEmph 2 3 2 2 2 3" xfId="59077"/>
    <cellStyle name="SAPBEXstdDataEmph 2 3 2 2 3" xfId="59078"/>
    <cellStyle name="SAPBEXstdDataEmph 2 3 2 2 3 2" xfId="59079"/>
    <cellStyle name="SAPBEXstdDataEmph 2 3 2 2 3 2 2" xfId="59080"/>
    <cellStyle name="SAPBEXstdDataEmph 2 3 2 2 3 3" xfId="59081"/>
    <cellStyle name="SAPBEXstdDataEmph 2 3 2 2 4" xfId="59082"/>
    <cellStyle name="SAPBEXstdDataEmph 2 3 2 2 4 2" xfId="59083"/>
    <cellStyle name="SAPBEXstdDataEmph 2 3 2 2 5" xfId="59084"/>
    <cellStyle name="SAPBEXstdDataEmph 2 3 2 2 5 2" xfId="59085"/>
    <cellStyle name="SAPBEXstdDataEmph 2 3 2 2 6" xfId="59086"/>
    <cellStyle name="SAPBEXstdDataEmph 2 3 2 3" xfId="59087"/>
    <cellStyle name="SAPBEXstdDataEmph 2 3 2 3 2" xfId="59088"/>
    <cellStyle name="SAPBEXstdDataEmph 2 3 2 3 2 2" xfId="59089"/>
    <cellStyle name="SAPBEXstdDataEmph 2 3 2 3 2 2 2" xfId="59090"/>
    <cellStyle name="SAPBEXstdDataEmph 2 3 2 3 2 3" xfId="59091"/>
    <cellStyle name="SAPBEXstdDataEmph 2 3 2 3 3" xfId="59092"/>
    <cellStyle name="SAPBEXstdDataEmph 2 3 2 3 3 2" xfId="59093"/>
    <cellStyle name="SAPBEXstdDataEmph 2 3 2 3 3 2 2" xfId="59094"/>
    <cellStyle name="SAPBEXstdDataEmph 2 3 2 3 3 3" xfId="59095"/>
    <cellStyle name="SAPBEXstdDataEmph 2 3 2 3 4" xfId="59096"/>
    <cellStyle name="SAPBEXstdDataEmph 2 3 2 3 4 2" xfId="59097"/>
    <cellStyle name="SAPBEXstdDataEmph 2 3 2 3 5" xfId="59098"/>
    <cellStyle name="SAPBEXstdDataEmph 2 3 2 3 5 2" xfId="59099"/>
    <cellStyle name="SAPBEXstdDataEmph 2 3 2 3 6" xfId="59100"/>
    <cellStyle name="SAPBEXstdDataEmph 2 3 2 4" xfId="59101"/>
    <cellStyle name="SAPBEXstdDataEmph 2 3 2 4 2" xfId="59102"/>
    <cellStyle name="SAPBEXstdDataEmph 2 3 2 4 2 2" xfId="59103"/>
    <cellStyle name="SAPBEXstdDataEmph 2 3 2 4 2 2 2" xfId="59104"/>
    <cellStyle name="SAPBEXstdDataEmph 2 3 2 4 2 3" xfId="59105"/>
    <cellStyle name="SAPBEXstdDataEmph 2 3 2 4 3" xfId="59106"/>
    <cellStyle name="SAPBEXstdDataEmph 2 3 2 4 3 2" xfId="59107"/>
    <cellStyle name="SAPBEXstdDataEmph 2 3 2 4 3 2 2" xfId="59108"/>
    <cellStyle name="SAPBEXstdDataEmph 2 3 2 4 3 3" xfId="59109"/>
    <cellStyle name="SAPBEXstdDataEmph 2 3 2 4 4" xfId="59110"/>
    <cellStyle name="SAPBEXstdDataEmph 2 3 2 4 4 2" xfId="59111"/>
    <cellStyle name="SAPBEXstdDataEmph 2 3 2 4 5" xfId="59112"/>
    <cellStyle name="SAPBEXstdDataEmph 2 3 2 4 5 2" xfId="59113"/>
    <cellStyle name="SAPBEXstdDataEmph 2 3 2 4 6" xfId="59114"/>
    <cellStyle name="SAPBEXstdDataEmph 2 3 2 5" xfId="59115"/>
    <cellStyle name="SAPBEXstdDataEmph 2 3 2 5 2" xfId="59116"/>
    <cellStyle name="SAPBEXstdDataEmph 2 3 2 5 2 2" xfId="59117"/>
    <cellStyle name="SAPBEXstdDataEmph 2 3 2 5 3" xfId="59118"/>
    <cellStyle name="SAPBEXstdDataEmph 2 3 2 6" xfId="59119"/>
    <cellStyle name="SAPBEXstdDataEmph 2 3 2_Other Benefits Allocation %" xfId="59120"/>
    <cellStyle name="SAPBEXstdDataEmph 2 3 3" xfId="59121"/>
    <cellStyle name="SAPBEXstdDataEmph 2 3 3 2" xfId="59122"/>
    <cellStyle name="SAPBEXstdDataEmph 2 3 3 2 2" xfId="59123"/>
    <cellStyle name="SAPBEXstdDataEmph 2 3 3 2 2 2" xfId="59124"/>
    <cellStyle name="SAPBEXstdDataEmph 2 3 3 2 2 2 2" xfId="59125"/>
    <cellStyle name="SAPBEXstdDataEmph 2 3 3 2 2 3" xfId="59126"/>
    <cellStyle name="SAPBEXstdDataEmph 2 3 3 2 3" xfId="59127"/>
    <cellStyle name="SAPBEXstdDataEmph 2 3 3 2 3 2" xfId="59128"/>
    <cellStyle name="SAPBEXstdDataEmph 2 3 3 2 3 2 2" xfId="59129"/>
    <cellStyle name="SAPBEXstdDataEmph 2 3 3 2 3 3" xfId="59130"/>
    <cellStyle name="SAPBEXstdDataEmph 2 3 3 2 4" xfId="59131"/>
    <cellStyle name="SAPBEXstdDataEmph 2 3 3 2 4 2" xfId="59132"/>
    <cellStyle name="SAPBEXstdDataEmph 2 3 3 2 5" xfId="59133"/>
    <cellStyle name="SAPBEXstdDataEmph 2 3 3 2 5 2" xfId="59134"/>
    <cellStyle name="SAPBEXstdDataEmph 2 3 3 2 6" xfId="59135"/>
    <cellStyle name="SAPBEXstdDataEmph 2 3 3 3" xfId="59136"/>
    <cellStyle name="SAPBEXstdDataEmph 2 3 3 3 2" xfId="59137"/>
    <cellStyle name="SAPBEXstdDataEmph 2 3 3 3 2 2" xfId="59138"/>
    <cellStyle name="SAPBEXstdDataEmph 2 3 3 3 2 2 2" xfId="59139"/>
    <cellStyle name="SAPBEXstdDataEmph 2 3 3 3 2 3" xfId="59140"/>
    <cellStyle name="SAPBEXstdDataEmph 2 3 3 3 3" xfId="59141"/>
    <cellStyle name="SAPBEXstdDataEmph 2 3 3 3 3 2" xfId="59142"/>
    <cellStyle name="SAPBEXstdDataEmph 2 3 3 3 3 2 2" xfId="59143"/>
    <cellStyle name="SAPBEXstdDataEmph 2 3 3 3 3 3" xfId="59144"/>
    <cellStyle name="SAPBEXstdDataEmph 2 3 3 3 4" xfId="59145"/>
    <cellStyle name="SAPBEXstdDataEmph 2 3 3 3 4 2" xfId="59146"/>
    <cellStyle name="SAPBEXstdDataEmph 2 3 3 3 5" xfId="59147"/>
    <cellStyle name="SAPBEXstdDataEmph 2 3 3 3 5 2" xfId="59148"/>
    <cellStyle name="SAPBEXstdDataEmph 2 3 3 3 6" xfId="59149"/>
    <cellStyle name="SAPBEXstdDataEmph 2 3 3 4" xfId="59150"/>
    <cellStyle name="SAPBEXstdDataEmph 2 3 3 4 2" xfId="59151"/>
    <cellStyle name="SAPBEXstdDataEmph 2 3 3 4 2 2" xfId="59152"/>
    <cellStyle name="SAPBEXstdDataEmph 2 3 3 4 3" xfId="59153"/>
    <cellStyle name="SAPBEXstdDataEmph 2 3 3 5" xfId="59154"/>
    <cellStyle name="SAPBEXstdDataEmph 2 3 3 5 2" xfId="59155"/>
    <cellStyle name="SAPBEXstdDataEmph 2 3 3 5 2 2" xfId="59156"/>
    <cellStyle name="SAPBEXstdDataEmph 2 3 3 5 3" xfId="59157"/>
    <cellStyle name="SAPBEXstdDataEmph 2 3 3 6" xfId="59158"/>
    <cellStyle name="SAPBEXstdDataEmph 2 3 3 6 2" xfId="59159"/>
    <cellStyle name="SAPBEXstdDataEmph 2 3 3 7" xfId="59160"/>
    <cellStyle name="SAPBEXstdDataEmph 2 3 3 7 2" xfId="59161"/>
    <cellStyle name="SAPBEXstdDataEmph 2 3 3 8" xfId="59162"/>
    <cellStyle name="SAPBEXstdDataEmph 2 3 3_Other Benefits Allocation %" xfId="59163"/>
    <cellStyle name="SAPBEXstdDataEmph 2 3 4" xfId="59164"/>
    <cellStyle name="SAPBEXstdDataEmph 2 3 4 2" xfId="59165"/>
    <cellStyle name="SAPBEXstdDataEmph 2 3 4 2 2" xfId="59166"/>
    <cellStyle name="SAPBEXstdDataEmph 2 3 4 2 3" xfId="59167"/>
    <cellStyle name="SAPBEXstdDataEmph 2 3 4 3" xfId="59168"/>
    <cellStyle name="SAPBEXstdDataEmph 2 3 4 4" xfId="59169"/>
    <cellStyle name="SAPBEXstdDataEmph 2 3 5" xfId="59170"/>
    <cellStyle name="SAPBEXstdDataEmph 2 3 5 2" xfId="59171"/>
    <cellStyle name="SAPBEXstdDataEmph 2 3 5 2 2" xfId="59172"/>
    <cellStyle name="SAPBEXstdDataEmph 2 3 5 2 3" xfId="59173"/>
    <cellStyle name="SAPBEXstdDataEmph 2 3 5 3" xfId="59174"/>
    <cellStyle name="SAPBEXstdDataEmph 2 3 5 4" xfId="59175"/>
    <cellStyle name="SAPBEXstdDataEmph 2 3 6" xfId="59176"/>
    <cellStyle name="SAPBEXstdDataEmph 2 3 6 2" xfId="59177"/>
    <cellStyle name="SAPBEXstdDataEmph 2 3 6 2 2" xfId="59178"/>
    <cellStyle name="SAPBEXstdDataEmph 2 3 6 2 3" xfId="59179"/>
    <cellStyle name="SAPBEXstdDataEmph 2 3 6 3" xfId="59180"/>
    <cellStyle name="SAPBEXstdDataEmph 2 3 6 4" xfId="59181"/>
    <cellStyle name="SAPBEXstdDataEmph 2 3 7" xfId="59182"/>
    <cellStyle name="SAPBEXstdDataEmph 2 3 7 2" xfId="59183"/>
    <cellStyle name="SAPBEXstdDataEmph 2 3 7 2 2" xfId="59184"/>
    <cellStyle name="SAPBEXstdDataEmph 2 3 7 3" xfId="59185"/>
    <cellStyle name="SAPBEXstdDataEmph 2 3 8" xfId="59186"/>
    <cellStyle name="SAPBEXstdDataEmph 2 3 8 2" xfId="59187"/>
    <cellStyle name="SAPBEXstdDataEmph 2 3 8 2 2" xfId="59188"/>
    <cellStyle name="SAPBEXstdDataEmph 2 3 8 3" xfId="59189"/>
    <cellStyle name="SAPBEXstdDataEmph 2 3 9" xfId="59190"/>
    <cellStyle name="SAPBEXstdDataEmph 2 3 9 2" xfId="59191"/>
    <cellStyle name="SAPBEXstdDataEmph 2 3 9 2 2" xfId="59192"/>
    <cellStyle name="SAPBEXstdDataEmph 2 3 9 3" xfId="59193"/>
    <cellStyle name="SAPBEXstdDataEmph 2 3_401K Summary" xfId="59194"/>
    <cellStyle name="SAPBEXstdDataEmph 2 4" xfId="59195"/>
    <cellStyle name="SAPBEXstdDataEmph 2 4 2" xfId="59196"/>
    <cellStyle name="SAPBEXstdDataEmph 2 4 2 2" xfId="59197"/>
    <cellStyle name="SAPBEXstdDataEmph 2 4 2 2 2" xfId="59198"/>
    <cellStyle name="SAPBEXstdDataEmph 2 4 2 2 2 2" xfId="59199"/>
    <cellStyle name="SAPBEXstdDataEmph 2 4 2 2 3" xfId="59200"/>
    <cellStyle name="SAPBEXstdDataEmph 2 4 2 3" xfId="59201"/>
    <cellStyle name="SAPBEXstdDataEmph 2 4 2 3 2" xfId="59202"/>
    <cellStyle name="SAPBEXstdDataEmph 2 4 2 3 2 2" xfId="59203"/>
    <cellStyle name="SAPBEXstdDataEmph 2 4 2 3 3" xfId="59204"/>
    <cellStyle name="SAPBEXstdDataEmph 2 4 2 4" xfId="59205"/>
    <cellStyle name="SAPBEXstdDataEmph 2 4 2 4 2" xfId="59206"/>
    <cellStyle name="SAPBEXstdDataEmph 2 4 2 5" xfId="59207"/>
    <cellStyle name="SAPBEXstdDataEmph 2 4 2 5 2" xfId="59208"/>
    <cellStyle name="SAPBEXstdDataEmph 2 4 2 6" xfId="59209"/>
    <cellStyle name="SAPBEXstdDataEmph 2 4 3" xfId="59210"/>
    <cellStyle name="SAPBEXstdDataEmph 2 4 3 2" xfId="59211"/>
    <cellStyle name="SAPBEXstdDataEmph 2 4 3 2 2" xfId="59212"/>
    <cellStyle name="SAPBEXstdDataEmph 2 4 3 2 2 2" xfId="59213"/>
    <cellStyle name="SAPBEXstdDataEmph 2 4 3 2 3" xfId="59214"/>
    <cellStyle name="SAPBEXstdDataEmph 2 4 3 3" xfId="59215"/>
    <cellStyle name="SAPBEXstdDataEmph 2 4 3 3 2" xfId="59216"/>
    <cellStyle name="SAPBEXstdDataEmph 2 4 3 3 2 2" xfId="59217"/>
    <cellStyle name="SAPBEXstdDataEmph 2 4 3 3 3" xfId="59218"/>
    <cellStyle name="SAPBEXstdDataEmph 2 4 3 4" xfId="59219"/>
    <cellStyle name="SAPBEXstdDataEmph 2 4 3 4 2" xfId="59220"/>
    <cellStyle name="SAPBEXstdDataEmph 2 4 3 5" xfId="59221"/>
    <cellStyle name="SAPBEXstdDataEmph 2 4 3 5 2" xfId="59222"/>
    <cellStyle name="SAPBEXstdDataEmph 2 4 3 6" xfId="59223"/>
    <cellStyle name="SAPBEXstdDataEmph 2 4 4" xfId="59224"/>
    <cellStyle name="SAPBEXstdDataEmph 2 4 4 2" xfId="59225"/>
    <cellStyle name="SAPBEXstdDataEmph 2 4 4 2 2" xfId="59226"/>
    <cellStyle name="SAPBEXstdDataEmph 2 4 4 2 2 2" xfId="59227"/>
    <cellStyle name="SAPBEXstdDataEmph 2 4 4 2 3" xfId="59228"/>
    <cellStyle name="SAPBEXstdDataEmph 2 4 4 3" xfId="59229"/>
    <cellStyle name="SAPBEXstdDataEmph 2 4 4 3 2" xfId="59230"/>
    <cellStyle name="SAPBEXstdDataEmph 2 4 4 3 2 2" xfId="59231"/>
    <cellStyle name="SAPBEXstdDataEmph 2 4 4 3 3" xfId="59232"/>
    <cellStyle name="SAPBEXstdDataEmph 2 4 4 4" xfId="59233"/>
    <cellStyle name="SAPBEXstdDataEmph 2 4 4 4 2" xfId="59234"/>
    <cellStyle name="SAPBEXstdDataEmph 2 4 4 5" xfId="59235"/>
    <cellStyle name="SAPBEXstdDataEmph 2 4 4 5 2" xfId="59236"/>
    <cellStyle name="SAPBEXstdDataEmph 2 4 4 6" xfId="59237"/>
    <cellStyle name="SAPBEXstdDataEmph 2 4 5" xfId="59238"/>
    <cellStyle name="SAPBEXstdDataEmph 2 4 5 2" xfId="59239"/>
    <cellStyle name="SAPBEXstdDataEmph 2 4 5 2 2" xfId="59240"/>
    <cellStyle name="SAPBEXstdDataEmph 2 4 5 2 3" xfId="59241"/>
    <cellStyle name="SAPBEXstdDataEmph 2 4 5 3" xfId="59242"/>
    <cellStyle name="SAPBEXstdDataEmph 2 4 5 4" xfId="59243"/>
    <cellStyle name="SAPBEXstdDataEmph 2 4 6" xfId="59244"/>
    <cellStyle name="SAPBEXstdDataEmph 2 4 6 2" xfId="59245"/>
    <cellStyle name="SAPBEXstdDataEmph 2 4 6 2 2" xfId="59246"/>
    <cellStyle name="SAPBEXstdDataEmph 2 4 6 2 3" xfId="59247"/>
    <cellStyle name="SAPBEXstdDataEmph 2 4 6 3" xfId="59248"/>
    <cellStyle name="SAPBEXstdDataEmph 2 4 6 4" xfId="59249"/>
    <cellStyle name="SAPBEXstdDataEmph 2 4 7" xfId="59250"/>
    <cellStyle name="SAPBEXstdDataEmph 2 4 7 2" xfId="59251"/>
    <cellStyle name="SAPBEXstdDataEmph 2 4 7 3" xfId="59252"/>
    <cellStyle name="SAPBEXstdDataEmph 2 4 8" xfId="59253"/>
    <cellStyle name="SAPBEXstdDataEmph 2 4 9" xfId="59254"/>
    <cellStyle name="SAPBEXstdDataEmph 2 4_Other Benefits Allocation %" xfId="59255"/>
    <cellStyle name="SAPBEXstdDataEmph 2 5" xfId="59256"/>
    <cellStyle name="SAPBEXstdDataEmph 2 5 2" xfId="59257"/>
    <cellStyle name="SAPBEXstdDataEmph 2 5 2 2" xfId="59258"/>
    <cellStyle name="SAPBEXstdDataEmph 2 5 2 2 2" xfId="59259"/>
    <cellStyle name="SAPBEXstdDataEmph 2 5 2 2 3" xfId="59260"/>
    <cellStyle name="SAPBEXstdDataEmph 2 5 2 3" xfId="59261"/>
    <cellStyle name="SAPBEXstdDataEmph 2 5 2 4" xfId="59262"/>
    <cellStyle name="SAPBEXstdDataEmph 2 5 3" xfId="59263"/>
    <cellStyle name="SAPBEXstdDataEmph 2 5 3 2" xfId="59264"/>
    <cellStyle name="SAPBEXstdDataEmph 2 5 3 2 2" xfId="59265"/>
    <cellStyle name="SAPBEXstdDataEmph 2 5 3 2 3" xfId="59266"/>
    <cellStyle name="SAPBEXstdDataEmph 2 5 3 3" xfId="59267"/>
    <cellStyle name="SAPBEXstdDataEmph 2 5 3 4" xfId="59268"/>
    <cellStyle name="SAPBEXstdDataEmph 2 5 4" xfId="59269"/>
    <cellStyle name="SAPBEXstdDataEmph 2 5 4 2" xfId="59270"/>
    <cellStyle name="SAPBEXstdDataEmph 2 5 4 2 2" xfId="59271"/>
    <cellStyle name="SAPBEXstdDataEmph 2 5 4 2 3" xfId="59272"/>
    <cellStyle name="SAPBEXstdDataEmph 2 5 4 3" xfId="59273"/>
    <cellStyle name="SAPBEXstdDataEmph 2 5 4 4" xfId="59274"/>
    <cellStyle name="SAPBEXstdDataEmph 2 5 5" xfId="59275"/>
    <cellStyle name="SAPBEXstdDataEmph 2 5 5 2" xfId="59276"/>
    <cellStyle name="SAPBEXstdDataEmph 2 5 5 2 2" xfId="59277"/>
    <cellStyle name="SAPBEXstdDataEmph 2 5 5 2 3" xfId="59278"/>
    <cellStyle name="SAPBEXstdDataEmph 2 5 5 3" xfId="59279"/>
    <cellStyle name="SAPBEXstdDataEmph 2 5 5 4" xfId="59280"/>
    <cellStyle name="SAPBEXstdDataEmph 2 5 6" xfId="59281"/>
    <cellStyle name="SAPBEXstdDataEmph 2 5 6 2" xfId="59282"/>
    <cellStyle name="SAPBEXstdDataEmph 2 5 6 2 2" xfId="59283"/>
    <cellStyle name="SAPBEXstdDataEmph 2 5 6 2 3" xfId="59284"/>
    <cellStyle name="SAPBEXstdDataEmph 2 5 6 3" xfId="59285"/>
    <cellStyle name="SAPBEXstdDataEmph 2 5 6 4" xfId="59286"/>
    <cellStyle name="SAPBEXstdDataEmph 2 5 7" xfId="59287"/>
    <cellStyle name="SAPBEXstdDataEmph 2 5 7 2" xfId="59288"/>
    <cellStyle name="SAPBEXstdDataEmph 2 5 7 3" xfId="59289"/>
    <cellStyle name="SAPBEXstdDataEmph 2 5 8" xfId="59290"/>
    <cellStyle name="SAPBEXstdDataEmph 2 5 9" xfId="59291"/>
    <cellStyle name="SAPBEXstdDataEmph 2 6" xfId="59292"/>
    <cellStyle name="SAPBEXstdDataEmph 2 6 2" xfId="59293"/>
    <cellStyle name="SAPBEXstdDataEmph 2 6 2 2" xfId="59294"/>
    <cellStyle name="SAPBEXstdDataEmph 2 6 2 3" xfId="59295"/>
    <cellStyle name="SAPBEXstdDataEmph 2 6 3" xfId="59296"/>
    <cellStyle name="SAPBEXstdDataEmph 2 6 4" xfId="59297"/>
    <cellStyle name="SAPBEXstdDataEmph 2 7" xfId="59298"/>
    <cellStyle name="SAPBEXstdDataEmph 2 7 2" xfId="59299"/>
    <cellStyle name="SAPBEXstdDataEmph 2 7 2 2" xfId="59300"/>
    <cellStyle name="SAPBEXstdDataEmph 2 7 2 3" xfId="59301"/>
    <cellStyle name="SAPBEXstdDataEmph 2 7 3" xfId="59302"/>
    <cellStyle name="SAPBEXstdDataEmph 2 7 4" xfId="59303"/>
    <cellStyle name="SAPBEXstdDataEmph 2 8" xfId="59304"/>
    <cellStyle name="SAPBEXstdDataEmph 2 8 2" xfId="59305"/>
    <cellStyle name="SAPBEXstdDataEmph 2 8 2 2" xfId="59306"/>
    <cellStyle name="SAPBEXstdDataEmph 2 8 2 3" xfId="59307"/>
    <cellStyle name="SAPBEXstdDataEmph 2 8 3" xfId="59308"/>
    <cellStyle name="SAPBEXstdDataEmph 2 8 4" xfId="59309"/>
    <cellStyle name="SAPBEXstdDataEmph 2 9" xfId="59310"/>
    <cellStyle name="SAPBEXstdDataEmph 2 9 2" xfId="59311"/>
    <cellStyle name="SAPBEXstdDataEmph 2 9 2 2" xfId="59312"/>
    <cellStyle name="SAPBEXstdDataEmph 2 9 2 2 2" xfId="59313"/>
    <cellStyle name="SAPBEXstdDataEmph 2 9 2 2 2 2" xfId="59314"/>
    <cellStyle name="SAPBEXstdDataEmph 2 9 2 2 3" xfId="59315"/>
    <cellStyle name="SAPBEXstdDataEmph 2 9 2 3" xfId="59316"/>
    <cellStyle name="SAPBEXstdDataEmph 2 9 2 3 2" xfId="59317"/>
    <cellStyle name="SAPBEXstdDataEmph 2 9 2 3 2 2" xfId="59318"/>
    <cellStyle name="SAPBEXstdDataEmph 2 9 2 3 3" xfId="59319"/>
    <cellStyle name="SAPBEXstdDataEmph 2 9 2 4" xfId="59320"/>
    <cellStyle name="SAPBEXstdDataEmph 2 9 2 4 2" xfId="59321"/>
    <cellStyle name="SAPBEXstdDataEmph 2 9 2 5" xfId="59322"/>
    <cellStyle name="SAPBEXstdDataEmph 2 9 2 5 2" xfId="59323"/>
    <cellStyle name="SAPBEXstdDataEmph 2 9 2 6" xfId="59324"/>
    <cellStyle name="SAPBEXstdDataEmph 2 9 3" xfId="59325"/>
    <cellStyle name="SAPBEXstdDataEmph 2 9 3 2" xfId="59326"/>
    <cellStyle name="SAPBEXstdDataEmph 2 9 3 2 2" xfId="59327"/>
    <cellStyle name="SAPBEXstdDataEmph 2 9 3 2 2 2" xfId="59328"/>
    <cellStyle name="SAPBEXstdDataEmph 2 9 3 2 3" xfId="59329"/>
    <cellStyle name="SAPBEXstdDataEmph 2 9 3 3" xfId="59330"/>
    <cellStyle name="SAPBEXstdDataEmph 2 9 3 3 2" xfId="59331"/>
    <cellStyle name="SAPBEXstdDataEmph 2 9 3 3 2 2" xfId="59332"/>
    <cellStyle name="SAPBEXstdDataEmph 2 9 3 3 3" xfId="59333"/>
    <cellStyle name="SAPBEXstdDataEmph 2 9 3 4" xfId="59334"/>
    <cellStyle name="SAPBEXstdDataEmph 2 9 3 4 2" xfId="59335"/>
    <cellStyle name="SAPBEXstdDataEmph 2 9 3 5" xfId="59336"/>
    <cellStyle name="SAPBEXstdDataEmph 2 9 3 5 2" xfId="59337"/>
    <cellStyle name="SAPBEXstdDataEmph 2 9 3 6" xfId="59338"/>
    <cellStyle name="SAPBEXstdDataEmph 2 9 4" xfId="59339"/>
    <cellStyle name="SAPBEXstdDataEmph 2 9 4 2" xfId="59340"/>
    <cellStyle name="SAPBEXstdDataEmph 2 9 4 2 2" xfId="59341"/>
    <cellStyle name="SAPBEXstdDataEmph 2 9 4 3" xfId="59342"/>
    <cellStyle name="SAPBEXstdDataEmph 2 9 5" xfId="59343"/>
    <cellStyle name="SAPBEXstdDataEmph 2 9 5 2" xfId="59344"/>
    <cellStyle name="SAPBEXstdDataEmph 2 9 5 2 2" xfId="59345"/>
    <cellStyle name="SAPBEXstdDataEmph 2 9 5 3" xfId="59346"/>
    <cellStyle name="SAPBEXstdDataEmph 2 9 6" xfId="59347"/>
    <cellStyle name="SAPBEXstdDataEmph 2 9 6 2" xfId="59348"/>
    <cellStyle name="SAPBEXstdDataEmph 2 9 7" xfId="59349"/>
    <cellStyle name="SAPBEXstdDataEmph 2 9 7 2" xfId="59350"/>
    <cellStyle name="SAPBEXstdDataEmph 2 9 8" xfId="59351"/>
    <cellStyle name="SAPBEXstdDataEmph 2 9_Other Benefits Allocation %" xfId="59352"/>
    <cellStyle name="SAPBEXstdDataEmph 2_401K Summary" xfId="59353"/>
    <cellStyle name="SAPBEXstdDataEmph 3" xfId="59354"/>
    <cellStyle name="SAPBEXstdDataEmph 3 10" xfId="59355"/>
    <cellStyle name="SAPBEXstdDataEmph 3 10 2" xfId="59356"/>
    <cellStyle name="SAPBEXstdDataEmph 3 10 2 2" xfId="59357"/>
    <cellStyle name="SAPBEXstdDataEmph 3 10 3" xfId="59358"/>
    <cellStyle name="SAPBEXstdDataEmph 3 11" xfId="59359"/>
    <cellStyle name="SAPBEXstdDataEmph 3 12" xfId="59360"/>
    <cellStyle name="SAPBEXstdDataEmph 3 13" xfId="63550"/>
    <cellStyle name="SAPBEXstdDataEmph 3 2" xfId="59361"/>
    <cellStyle name="SAPBEXstdDataEmph 3 2 10" xfId="63551"/>
    <cellStyle name="SAPBEXstdDataEmph 3 2 2" xfId="59362"/>
    <cellStyle name="SAPBEXstdDataEmph 3 2 2 2" xfId="59363"/>
    <cellStyle name="SAPBEXstdDataEmph 3 2 2 2 2" xfId="59364"/>
    <cellStyle name="SAPBEXstdDataEmph 3 2 2 2 3" xfId="59365"/>
    <cellStyle name="SAPBEXstdDataEmph 3 2 2 3" xfId="59366"/>
    <cellStyle name="SAPBEXstdDataEmph 3 2 2 4" xfId="59367"/>
    <cellStyle name="SAPBEXstdDataEmph 3 2 3" xfId="59368"/>
    <cellStyle name="SAPBEXstdDataEmph 3 2 3 2" xfId="59369"/>
    <cellStyle name="SAPBEXstdDataEmph 3 2 3 2 2" xfId="59370"/>
    <cellStyle name="SAPBEXstdDataEmph 3 2 3 2 3" xfId="59371"/>
    <cellStyle name="SAPBEXstdDataEmph 3 2 3 3" xfId="59372"/>
    <cellStyle name="SAPBEXstdDataEmph 3 2 3 4" xfId="59373"/>
    <cellStyle name="SAPBEXstdDataEmph 3 2 4" xfId="59374"/>
    <cellStyle name="SAPBEXstdDataEmph 3 2 4 2" xfId="59375"/>
    <cellStyle name="SAPBEXstdDataEmph 3 2 4 2 2" xfId="59376"/>
    <cellStyle name="SAPBEXstdDataEmph 3 2 4 2 3" xfId="59377"/>
    <cellStyle name="SAPBEXstdDataEmph 3 2 4 3" xfId="59378"/>
    <cellStyle name="SAPBEXstdDataEmph 3 2 4 4" xfId="59379"/>
    <cellStyle name="SAPBEXstdDataEmph 3 2 5" xfId="59380"/>
    <cellStyle name="SAPBEXstdDataEmph 3 2 5 2" xfId="59381"/>
    <cellStyle name="SAPBEXstdDataEmph 3 2 5 2 2" xfId="59382"/>
    <cellStyle name="SAPBEXstdDataEmph 3 2 5 2 3" xfId="59383"/>
    <cellStyle name="SAPBEXstdDataEmph 3 2 5 3" xfId="59384"/>
    <cellStyle name="SAPBEXstdDataEmph 3 2 5 4" xfId="59385"/>
    <cellStyle name="SAPBEXstdDataEmph 3 2 6" xfId="59386"/>
    <cellStyle name="SAPBEXstdDataEmph 3 2 6 2" xfId="59387"/>
    <cellStyle name="SAPBEXstdDataEmph 3 2 6 2 2" xfId="59388"/>
    <cellStyle name="SAPBEXstdDataEmph 3 2 6 2 3" xfId="59389"/>
    <cellStyle name="SAPBEXstdDataEmph 3 2 6 3" xfId="59390"/>
    <cellStyle name="SAPBEXstdDataEmph 3 2 6 4" xfId="59391"/>
    <cellStyle name="SAPBEXstdDataEmph 3 2 7" xfId="59392"/>
    <cellStyle name="SAPBEXstdDataEmph 3 2 7 2" xfId="59393"/>
    <cellStyle name="SAPBEXstdDataEmph 3 2 7 3" xfId="59394"/>
    <cellStyle name="SAPBEXstdDataEmph 3 2 8" xfId="59395"/>
    <cellStyle name="SAPBEXstdDataEmph 3 2 9" xfId="59396"/>
    <cellStyle name="SAPBEXstdDataEmph 3 3" xfId="59397"/>
    <cellStyle name="SAPBEXstdDataEmph 3 3 2" xfId="59398"/>
    <cellStyle name="SAPBEXstdDataEmph 3 3 2 2" xfId="59399"/>
    <cellStyle name="SAPBEXstdDataEmph 3 3 2 2 2" xfId="59400"/>
    <cellStyle name="SAPBEXstdDataEmph 3 3 2 2 2 2" xfId="59401"/>
    <cellStyle name="SAPBEXstdDataEmph 3 3 2 2 3" xfId="59402"/>
    <cellStyle name="SAPBEXstdDataEmph 3 3 2 3" xfId="59403"/>
    <cellStyle name="SAPBEXstdDataEmph 3 3 2 3 2" xfId="59404"/>
    <cellStyle name="SAPBEXstdDataEmph 3 3 2 3 2 2" xfId="59405"/>
    <cellStyle name="SAPBEXstdDataEmph 3 3 2 3 3" xfId="59406"/>
    <cellStyle name="SAPBEXstdDataEmph 3 3 2 4" xfId="59407"/>
    <cellStyle name="SAPBEXstdDataEmph 3 3 2 4 2" xfId="59408"/>
    <cellStyle name="SAPBEXstdDataEmph 3 3 2 5" xfId="59409"/>
    <cellStyle name="SAPBEXstdDataEmph 3 3 2 5 2" xfId="59410"/>
    <cellStyle name="SAPBEXstdDataEmph 3 3 2 6" xfId="59411"/>
    <cellStyle name="SAPBEXstdDataEmph 3 3 3" xfId="59412"/>
    <cellStyle name="SAPBEXstdDataEmph 3 3 3 2" xfId="59413"/>
    <cellStyle name="SAPBEXstdDataEmph 3 3 3 2 2" xfId="59414"/>
    <cellStyle name="SAPBEXstdDataEmph 3 3 3 2 2 2" xfId="59415"/>
    <cellStyle name="SAPBEXstdDataEmph 3 3 3 2 3" xfId="59416"/>
    <cellStyle name="SAPBEXstdDataEmph 3 3 3 3" xfId="59417"/>
    <cellStyle name="SAPBEXstdDataEmph 3 3 3 3 2" xfId="59418"/>
    <cellStyle name="SAPBEXstdDataEmph 3 3 3 3 2 2" xfId="59419"/>
    <cellStyle name="SAPBEXstdDataEmph 3 3 3 3 3" xfId="59420"/>
    <cellStyle name="SAPBEXstdDataEmph 3 3 3 4" xfId="59421"/>
    <cellStyle name="SAPBEXstdDataEmph 3 3 3 4 2" xfId="59422"/>
    <cellStyle name="SAPBEXstdDataEmph 3 3 3 5" xfId="59423"/>
    <cellStyle name="SAPBEXstdDataEmph 3 3 3 5 2" xfId="59424"/>
    <cellStyle name="SAPBEXstdDataEmph 3 3 3 6" xfId="59425"/>
    <cellStyle name="SAPBEXstdDataEmph 3 3 4" xfId="59426"/>
    <cellStyle name="SAPBEXstdDataEmph 3 3 4 2" xfId="59427"/>
    <cellStyle name="SAPBEXstdDataEmph 3 3 4 2 2" xfId="59428"/>
    <cellStyle name="SAPBEXstdDataEmph 3 3 4 2 3" xfId="59429"/>
    <cellStyle name="SAPBEXstdDataEmph 3 3 4 3" xfId="59430"/>
    <cellStyle name="SAPBEXstdDataEmph 3 3 4 4" xfId="59431"/>
    <cellStyle name="SAPBEXstdDataEmph 3 3 5" xfId="59432"/>
    <cellStyle name="SAPBEXstdDataEmph 3 3 5 2" xfId="59433"/>
    <cellStyle name="SAPBEXstdDataEmph 3 3 5 2 2" xfId="59434"/>
    <cellStyle name="SAPBEXstdDataEmph 3 3 5 2 3" xfId="59435"/>
    <cellStyle name="SAPBEXstdDataEmph 3 3 5 3" xfId="59436"/>
    <cellStyle name="SAPBEXstdDataEmph 3 3 5 4" xfId="59437"/>
    <cellStyle name="SAPBEXstdDataEmph 3 3 6" xfId="59438"/>
    <cellStyle name="SAPBEXstdDataEmph 3 3 6 2" xfId="59439"/>
    <cellStyle name="SAPBEXstdDataEmph 3 3 6 2 2" xfId="59440"/>
    <cellStyle name="SAPBEXstdDataEmph 3 3 6 2 3" xfId="59441"/>
    <cellStyle name="SAPBEXstdDataEmph 3 3 6 3" xfId="59442"/>
    <cellStyle name="SAPBEXstdDataEmph 3 3 6 4" xfId="59443"/>
    <cellStyle name="SAPBEXstdDataEmph 3 3 7" xfId="59444"/>
    <cellStyle name="SAPBEXstdDataEmph 3 3 7 2" xfId="59445"/>
    <cellStyle name="SAPBEXstdDataEmph 3 3 7 3" xfId="59446"/>
    <cellStyle name="SAPBEXstdDataEmph 3 3 8" xfId="59447"/>
    <cellStyle name="SAPBEXstdDataEmph 3 3 9" xfId="59448"/>
    <cellStyle name="SAPBEXstdDataEmph 3 3_Other Benefits Allocation %" xfId="59449"/>
    <cellStyle name="SAPBEXstdDataEmph 3 4" xfId="59450"/>
    <cellStyle name="SAPBEXstdDataEmph 3 4 2" xfId="59451"/>
    <cellStyle name="SAPBEXstdDataEmph 3 4 2 2" xfId="59452"/>
    <cellStyle name="SAPBEXstdDataEmph 3 4 2 2 2" xfId="59453"/>
    <cellStyle name="SAPBEXstdDataEmph 3 4 2 2 3" xfId="59454"/>
    <cellStyle name="SAPBEXstdDataEmph 3 4 2 3" xfId="59455"/>
    <cellStyle name="SAPBEXstdDataEmph 3 4 2 4" xfId="59456"/>
    <cellStyle name="SAPBEXstdDataEmph 3 4 3" xfId="59457"/>
    <cellStyle name="SAPBEXstdDataEmph 3 4 3 2" xfId="59458"/>
    <cellStyle name="SAPBEXstdDataEmph 3 4 3 2 2" xfId="59459"/>
    <cellStyle name="SAPBEXstdDataEmph 3 4 3 2 3" xfId="59460"/>
    <cellStyle name="SAPBEXstdDataEmph 3 4 3 3" xfId="59461"/>
    <cellStyle name="SAPBEXstdDataEmph 3 4 3 4" xfId="59462"/>
    <cellStyle name="SAPBEXstdDataEmph 3 4 4" xfId="59463"/>
    <cellStyle name="SAPBEXstdDataEmph 3 4 4 2" xfId="59464"/>
    <cellStyle name="SAPBEXstdDataEmph 3 4 4 2 2" xfId="59465"/>
    <cellStyle name="SAPBEXstdDataEmph 3 4 4 2 3" xfId="59466"/>
    <cellStyle name="SAPBEXstdDataEmph 3 4 4 3" xfId="59467"/>
    <cellStyle name="SAPBEXstdDataEmph 3 4 4 4" xfId="59468"/>
    <cellStyle name="SAPBEXstdDataEmph 3 4 5" xfId="59469"/>
    <cellStyle name="SAPBEXstdDataEmph 3 4 5 2" xfId="59470"/>
    <cellStyle name="SAPBEXstdDataEmph 3 4 5 2 2" xfId="59471"/>
    <cellStyle name="SAPBEXstdDataEmph 3 4 5 2 3" xfId="59472"/>
    <cellStyle name="SAPBEXstdDataEmph 3 4 5 3" xfId="59473"/>
    <cellStyle name="SAPBEXstdDataEmph 3 4 5 4" xfId="59474"/>
    <cellStyle name="SAPBEXstdDataEmph 3 4 6" xfId="59475"/>
    <cellStyle name="SAPBEXstdDataEmph 3 4 6 2" xfId="59476"/>
    <cellStyle name="SAPBEXstdDataEmph 3 4 6 2 2" xfId="59477"/>
    <cellStyle name="SAPBEXstdDataEmph 3 4 6 2 3" xfId="59478"/>
    <cellStyle name="SAPBEXstdDataEmph 3 4 6 3" xfId="59479"/>
    <cellStyle name="SAPBEXstdDataEmph 3 4 6 4" xfId="59480"/>
    <cellStyle name="SAPBEXstdDataEmph 3 4 7" xfId="59481"/>
    <cellStyle name="SAPBEXstdDataEmph 3 4 7 2" xfId="59482"/>
    <cellStyle name="SAPBEXstdDataEmph 3 4 7 3" xfId="59483"/>
    <cellStyle name="SAPBEXstdDataEmph 3 4 8" xfId="59484"/>
    <cellStyle name="SAPBEXstdDataEmph 3 4 9" xfId="59485"/>
    <cellStyle name="SAPBEXstdDataEmph 3 5" xfId="59486"/>
    <cellStyle name="SAPBEXstdDataEmph 3 5 2" xfId="59487"/>
    <cellStyle name="SAPBEXstdDataEmph 3 5 2 2" xfId="59488"/>
    <cellStyle name="SAPBEXstdDataEmph 3 5 2 3" xfId="59489"/>
    <cellStyle name="SAPBEXstdDataEmph 3 5 3" xfId="59490"/>
    <cellStyle name="SAPBEXstdDataEmph 3 5 4" xfId="59491"/>
    <cellStyle name="SAPBEXstdDataEmph 3 6" xfId="59492"/>
    <cellStyle name="SAPBEXstdDataEmph 3 6 2" xfId="59493"/>
    <cellStyle name="SAPBEXstdDataEmph 3 6 2 2" xfId="59494"/>
    <cellStyle name="SAPBEXstdDataEmph 3 6 2 3" xfId="59495"/>
    <cellStyle name="SAPBEXstdDataEmph 3 6 3" xfId="59496"/>
    <cellStyle name="SAPBEXstdDataEmph 3 6 4" xfId="59497"/>
    <cellStyle name="SAPBEXstdDataEmph 3 7" xfId="59498"/>
    <cellStyle name="SAPBEXstdDataEmph 3 7 2" xfId="59499"/>
    <cellStyle name="SAPBEXstdDataEmph 3 7 2 2" xfId="59500"/>
    <cellStyle name="SAPBEXstdDataEmph 3 7 2 3" xfId="59501"/>
    <cellStyle name="SAPBEXstdDataEmph 3 7 3" xfId="59502"/>
    <cellStyle name="SAPBEXstdDataEmph 3 7 4" xfId="59503"/>
    <cellStyle name="SAPBEXstdDataEmph 3 8" xfId="59504"/>
    <cellStyle name="SAPBEXstdDataEmph 3 8 2" xfId="59505"/>
    <cellStyle name="SAPBEXstdDataEmph 3 8 2 2" xfId="59506"/>
    <cellStyle name="SAPBEXstdDataEmph 3 8 2 3" xfId="59507"/>
    <cellStyle name="SAPBEXstdDataEmph 3 8 3" xfId="59508"/>
    <cellStyle name="SAPBEXstdDataEmph 3 8 4" xfId="59509"/>
    <cellStyle name="SAPBEXstdDataEmph 3 9" xfId="59510"/>
    <cellStyle name="SAPBEXstdDataEmph 3 9 2" xfId="59511"/>
    <cellStyle name="SAPBEXstdDataEmph 3 9 2 2" xfId="59512"/>
    <cellStyle name="SAPBEXstdDataEmph 3 9 2 3" xfId="59513"/>
    <cellStyle name="SAPBEXstdDataEmph 3 9 3" xfId="59514"/>
    <cellStyle name="SAPBEXstdDataEmph 3 9 4" xfId="59515"/>
    <cellStyle name="SAPBEXstdDataEmph 3_401K Summary" xfId="59516"/>
    <cellStyle name="SAPBEXstdDataEmph 4" xfId="59517"/>
    <cellStyle name="SAPBEXstdDataEmph 4 10" xfId="59518"/>
    <cellStyle name="SAPBEXstdDataEmph 4 10 2" xfId="59519"/>
    <cellStyle name="SAPBEXstdDataEmph 4 10 2 2" xfId="59520"/>
    <cellStyle name="SAPBEXstdDataEmph 4 10 3" xfId="59521"/>
    <cellStyle name="SAPBEXstdDataEmph 4 11" xfId="59522"/>
    <cellStyle name="SAPBEXstdDataEmph 4 11 2" xfId="59523"/>
    <cellStyle name="SAPBEXstdDataEmph 4 11 2 2" xfId="59524"/>
    <cellStyle name="SAPBEXstdDataEmph 4 11 3" xfId="59525"/>
    <cellStyle name="SAPBEXstdDataEmph 4 12" xfId="59526"/>
    <cellStyle name="SAPBEXstdDataEmph 4 12 2" xfId="59527"/>
    <cellStyle name="SAPBEXstdDataEmph 4 13" xfId="59528"/>
    <cellStyle name="SAPBEXstdDataEmph 4 14" xfId="63552"/>
    <cellStyle name="SAPBEXstdDataEmph 4 2" xfId="59529"/>
    <cellStyle name="SAPBEXstdDataEmph 4 2 2" xfId="59530"/>
    <cellStyle name="SAPBEXstdDataEmph 4 2 2 2" xfId="59531"/>
    <cellStyle name="SAPBEXstdDataEmph 4 2 2 3" xfId="59532"/>
    <cellStyle name="SAPBEXstdDataEmph 4 2 3" xfId="59533"/>
    <cellStyle name="SAPBEXstdDataEmph 4 2 4" xfId="59534"/>
    <cellStyle name="SAPBEXstdDataEmph 4 2 5" xfId="63553"/>
    <cellStyle name="SAPBEXstdDataEmph 4 2_Other Benefits Allocation %" xfId="59535"/>
    <cellStyle name="SAPBEXstdDataEmph 4 3" xfId="59536"/>
    <cellStyle name="SAPBEXstdDataEmph 4 3 2" xfId="59537"/>
    <cellStyle name="SAPBEXstdDataEmph 4 3 2 2" xfId="59538"/>
    <cellStyle name="SAPBEXstdDataEmph 4 3 2 2 2" xfId="59539"/>
    <cellStyle name="SAPBEXstdDataEmph 4 3 2 2 2 2" xfId="59540"/>
    <cellStyle name="SAPBEXstdDataEmph 4 3 2 2 3" xfId="59541"/>
    <cellStyle name="SAPBEXstdDataEmph 4 3 2 3" xfId="59542"/>
    <cellStyle name="SAPBEXstdDataEmph 4 3 2 3 2" xfId="59543"/>
    <cellStyle name="SAPBEXstdDataEmph 4 3 2 3 2 2" xfId="59544"/>
    <cellStyle name="SAPBEXstdDataEmph 4 3 2 3 3" xfId="59545"/>
    <cellStyle name="SAPBEXstdDataEmph 4 3 2 4" xfId="59546"/>
    <cellStyle name="SAPBEXstdDataEmph 4 3 2 4 2" xfId="59547"/>
    <cellStyle name="SAPBEXstdDataEmph 4 3 2 5" xfId="59548"/>
    <cellStyle name="SAPBEXstdDataEmph 4 3 2 5 2" xfId="59549"/>
    <cellStyle name="SAPBEXstdDataEmph 4 3 2 6" xfId="59550"/>
    <cellStyle name="SAPBEXstdDataEmph 4 3 3" xfId="59551"/>
    <cellStyle name="SAPBEXstdDataEmph 4 3 3 2" xfId="59552"/>
    <cellStyle name="SAPBEXstdDataEmph 4 3 3 2 2" xfId="59553"/>
    <cellStyle name="SAPBEXstdDataEmph 4 3 3 2 2 2" xfId="59554"/>
    <cellStyle name="SAPBEXstdDataEmph 4 3 3 2 3" xfId="59555"/>
    <cellStyle name="SAPBEXstdDataEmph 4 3 3 3" xfId="59556"/>
    <cellStyle name="SAPBEXstdDataEmph 4 3 3 3 2" xfId="59557"/>
    <cellStyle name="SAPBEXstdDataEmph 4 3 3 3 2 2" xfId="59558"/>
    <cellStyle name="SAPBEXstdDataEmph 4 3 3 3 3" xfId="59559"/>
    <cellStyle name="SAPBEXstdDataEmph 4 3 3 4" xfId="59560"/>
    <cellStyle name="SAPBEXstdDataEmph 4 3 3 4 2" xfId="59561"/>
    <cellStyle name="SAPBEXstdDataEmph 4 3 3 5" xfId="59562"/>
    <cellStyle name="SAPBEXstdDataEmph 4 3 3 5 2" xfId="59563"/>
    <cellStyle name="SAPBEXstdDataEmph 4 3 3 6" xfId="59564"/>
    <cellStyle name="SAPBEXstdDataEmph 4 3 4" xfId="59565"/>
    <cellStyle name="SAPBEXstdDataEmph 4 3 4 2" xfId="59566"/>
    <cellStyle name="SAPBEXstdDataEmph 4 3 4 2 2" xfId="59567"/>
    <cellStyle name="SAPBEXstdDataEmph 4 3 4 3" xfId="59568"/>
    <cellStyle name="SAPBEXstdDataEmph 4 3 5" xfId="59569"/>
    <cellStyle name="SAPBEXstdDataEmph 4 3 5 2" xfId="59570"/>
    <cellStyle name="SAPBEXstdDataEmph 4 3 5 2 2" xfId="59571"/>
    <cellStyle name="SAPBEXstdDataEmph 4 3 5 3" xfId="59572"/>
    <cellStyle name="SAPBEXstdDataEmph 4 3 6" xfId="59573"/>
    <cellStyle name="SAPBEXstdDataEmph 4 3 6 2" xfId="59574"/>
    <cellStyle name="SAPBEXstdDataEmph 4 3 7" xfId="59575"/>
    <cellStyle name="SAPBEXstdDataEmph 4 3 7 2" xfId="59576"/>
    <cellStyle name="SAPBEXstdDataEmph 4 3 8" xfId="59577"/>
    <cellStyle name="SAPBEXstdDataEmph 4 3_Other Benefits Allocation %" xfId="59578"/>
    <cellStyle name="SAPBEXstdDataEmph 4 4" xfId="59579"/>
    <cellStyle name="SAPBEXstdDataEmph 4 4 2" xfId="59580"/>
    <cellStyle name="SAPBEXstdDataEmph 4 4 2 2" xfId="59581"/>
    <cellStyle name="SAPBEXstdDataEmph 4 4 2 3" xfId="59582"/>
    <cellStyle name="SAPBEXstdDataEmph 4 4 3" xfId="59583"/>
    <cellStyle name="SAPBEXstdDataEmph 4 4 4" xfId="59584"/>
    <cellStyle name="SAPBEXstdDataEmph 4 5" xfId="59585"/>
    <cellStyle name="SAPBEXstdDataEmph 4 5 2" xfId="59586"/>
    <cellStyle name="SAPBEXstdDataEmph 4 5 2 2" xfId="59587"/>
    <cellStyle name="SAPBEXstdDataEmph 4 5 2 3" xfId="59588"/>
    <cellStyle name="SAPBEXstdDataEmph 4 5 3" xfId="59589"/>
    <cellStyle name="SAPBEXstdDataEmph 4 5 4" xfId="59590"/>
    <cellStyle name="SAPBEXstdDataEmph 4 6" xfId="59591"/>
    <cellStyle name="SAPBEXstdDataEmph 4 6 2" xfId="59592"/>
    <cellStyle name="SAPBEXstdDataEmph 4 6 2 2" xfId="59593"/>
    <cellStyle name="SAPBEXstdDataEmph 4 6 2 3" xfId="59594"/>
    <cellStyle name="SAPBEXstdDataEmph 4 6 3" xfId="59595"/>
    <cellStyle name="SAPBEXstdDataEmph 4 6 4" xfId="59596"/>
    <cellStyle name="SAPBEXstdDataEmph 4 7" xfId="59597"/>
    <cellStyle name="SAPBEXstdDataEmph 4 7 2" xfId="59598"/>
    <cellStyle name="SAPBEXstdDataEmph 4 7 2 2" xfId="59599"/>
    <cellStyle name="SAPBEXstdDataEmph 4 7 3" xfId="59600"/>
    <cellStyle name="SAPBEXstdDataEmph 4 8" xfId="59601"/>
    <cellStyle name="SAPBEXstdDataEmph 4 8 2" xfId="59602"/>
    <cellStyle name="SAPBEXstdDataEmph 4 8 2 2" xfId="59603"/>
    <cellStyle name="SAPBEXstdDataEmph 4 8 3" xfId="59604"/>
    <cellStyle name="SAPBEXstdDataEmph 4 9" xfId="59605"/>
    <cellStyle name="SAPBEXstdDataEmph 4 9 2" xfId="59606"/>
    <cellStyle name="SAPBEXstdDataEmph 4 9 2 2" xfId="59607"/>
    <cellStyle name="SAPBEXstdDataEmph 4 9 3" xfId="59608"/>
    <cellStyle name="SAPBEXstdDataEmph 4_401K Summary" xfId="59609"/>
    <cellStyle name="SAPBEXstdDataEmph 5" xfId="59610"/>
    <cellStyle name="SAPBEXstdDataEmph 5 10" xfId="63554"/>
    <cellStyle name="SAPBEXstdDataEmph 5 2" xfId="59611"/>
    <cellStyle name="SAPBEXstdDataEmph 5 2 2" xfId="59612"/>
    <cellStyle name="SAPBEXstdDataEmph 5 2 2 2" xfId="59613"/>
    <cellStyle name="SAPBEXstdDataEmph 5 2 2 3" xfId="59614"/>
    <cellStyle name="SAPBEXstdDataEmph 5 2 3" xfId="59615"/>
    <cellStyle name="SAPBEXstdDataEmph 5 2 4" xfId="59616"/>
    <cellStyle name="SAPBEXstdDataEmph 5 2 5" xfId="63555"/>
    <cellStyle name="SAPBEXstdDataEmph 5 3" xfId="59617"/>
    <cellStyle name="SAPBEXstdDataEmph 5 3 2" xfId="59618"/>
    <cellStyle name="SAPBEXstdDataEmph 5 3 2 2" xfId="59619"/>
    <cellStyle name="SAPBEXstdDataEmph 5 3 2 3" xfId="59620"/>
    <cellStyle name="SAPBEXstdDataEmph 5 3 3" xfId="59621"/>
    <cellStyle name="SAPBEXstdDataEmph 5 3 4" xfId="59622"/>
    <cellStyle name="SAPBEXstdDataEmph 5 4" xfId="59623"/>
    <cellStyle name="SAPBEXstdDataEmph 5 4 2" xfId="59624"/>
    <cellStyle name="SAPBEXstdDataEmph 5 4 2 2" xfId="59625"/>
    <cellStyle name="SAPBEXstdDataEmph 5 4 2 3" xfId="59626"/>
    <cellStyle name="SAPBEXstdDataEmph 5 4 3" xfId="59627"/>
    <cellStyle name="SAPBEXstdDataEmph 5 4 4" xfId="59628"/>
    <cellStyle name="SAPBEXstdDataEmph 5 5" xfId="59629"/>
    <cellStyle name="SAPBEXstdDataEmph 5 5 2" xfId="59630"/>
    <cellStyle name="SAPBEXstdDataEmph 5 5 2 2" xfId="59631"/>
    <cellStyle name="SAPBEXstdDataEmph 5 5 2 3" xfId="59632"/>
    <cellStyle name="SAPBEXstdDataEmph 5 5 3" xfId="59633"/>
    <cellStyle name="SAPBEXstdDataEmph 5 5 4" xfId="59634"/>
    <cellStyle name="SAPBEXstdDataEmph 5 6" xfId="59635"/>
    <cellStyle name="SAPBEXstdDataEmph 5 6 2" xfId="59636"/>
    <cellStyle name="SAPBEXstdDataEmph 5 6 2 2" xfId="59637"/>
    <cellStyle name="SAPBEXstdDataEmph 5 6 2 3" xfId="59638"/>
    <cellStyle name="SAPBEXstdDataEmph 5 6 3" xfId="59639"/>
    <cellStyle name="SAPBEXstdDataEmph 5 6 4" xfId="59640"/>
    <cellStyle name="SAPBEXstdDataEmph 5 7" xfId="59641"/>
    <cellStyle name="SAPBEXstdDataEmph 5 7 2" xfId="59642"/>
    <cellStyle name="SAPBEXstdDataEmph 5 7 3" xfId="59643"/>
    <cellStyle name="SAPBEXstdDataEmph 5 8" xfId="59644"/>
    <cellStyle name="SAPBEXstdDataEmph 5 9" xfId="59645"/>
    <cellStyle name="SAPBEXstdDataEmph 5_Other Benefits Allocation %" xfId="59646"/>
    <cellStyle name="SAPBEXstdDataEmph 6" xfId="59647"/>
    <cellStyle name="SAPBEXstdDataEmph 6 10" xfId="63556"/>
    <cellStyle name="SAPBEXstdDataEmph 6 2" xfId="59648"/>
    <cellStyle name="SAPBEXstdDataEmph 6 2 2" xfId="59649"/>
    <cellStyle name="SAPBEXstdDataEmph 6 2 2 2" xfId="59650"/>
    <cellStyle name="SAPBEXstdDataEmph 6 2 2 3" xfId="59651"/>
    <cellStyle name="SAPBEXstdDataEmph 6 2 3" xfId="59652"/>
    <cellStyle name="SAPBEXstdDataEmph 6 2 4" xfId="59653"/>
    <cellStyle name="SAPBEXstdDataEmph 6 3" xfId="59654"/>
    <cellStyle name="SAPBEXstdDataEmph 6 3 2" xfId="59655"/>
    <cellStyle name="SAPBEXstdDataEmph 6 3 2 2" xfId="59656"/>
    <cellStyle name="SAPBEXstdDataEmph 6 3 2 3" xfId="59657"/>
    <cellStyle name="SAPBEXstdDataEmph 6 3 3" xfId="59658"/>
    <cellStyle name="SAPBEXstdDataEmph 6 3 4" xfId="59659"/>
    <cellStyle name="SAPBEXstdDataEmph 6 4" xfId="59660"/>
    <cellStyle name="SAPBEXstdDataEmph 6 4 2" xfId="59661"/>
    <cellStyle name="SAPBEXstdDataEmph 6 4 2 2" xfId="59662"/>
    <cellStyle name="SAPBEXstdDataEmph 6 4 2 3" xfId="59663"/>
    <cellStyle name="SAPBEXstdDataEmph 6 4 3" xfId="59664"/>
    <cellStyle name="SAPBEXstdDataEmph 6 4 4" xfId="59665"/>
    <cellStyle name="SAPBEXstdDataEmph 6 5" xfId="59666"/>
    <cellStyle name="SAPBEXstdDataEmph 6 5 2" xfId="59667"/>
    <cellStyle name="SAPBEXstdDataEmph 6 5 2 2" xfId="59668"/>
    <cellStyle name="SAPBEXstdDataEmph 6 5 2 3" xfId="59669"/>
    <cellStyle name="SAPBEXstdDataEmph 6 5 3" xfId="59670"/>
    <cellStyle name="SAPBEXstdDataEmph 6 5 4" xfId="59671"/>
    <cellStyle name="SAPBEXstdDataEmph 6 6" xfId="59672"/>
    <cellStyle name="SAPBEXstdDataEmph 6 6 2" xfId="59673"/>
    <cellStyle name="SAPBEXstdDataEmph 6 6 2 2" xfId="59674"/>
    <cellStyle name="SAPBEXstdDataEmph 6 6 2 3" xfId="59675"/>
    <cellStyle name="SAPBEXstdDataEmph 6 6 3" xfId="59676"/>
    <cellStyle name="SAPBEXstdDataEmph 6 6 4" xfId="59677"/>
    <cellStyle name="SAPBEXstdDataEmph 6 7" xfId="59678"/>
    <cellStyle name="SAPBEXstdDataEmph 6 7 2" xfId="59679"/>
    <cellStyle name="SAPBEXstdDataEmph 6 7 3" xfId="59680"/>
    <cellStyle name="SAPBEXstdDataEmph 6 8" xfId="59681"/>
    <cellStyle name="SAPBEXstdDataEmph 6 9" xfId="59682"/>
    <cellStyle name="SAPBEXstdDataEmph 6_Other Benefits Allocation %" xfId="59683"/>
    <cellStyle name="SAPBEXstdDataEmph 7" xfId="59684"/>
    <cellStyle name="SAPBEXstdDataEmph 7 2" xfId="59685"/>
    <cellStyle name="SAPBEXstdDataEmph 7 2 2" xfId="59686"/>
    <cellStyle name="SAPBEXstdDataEmph 7 2 3" xfId="59687"/>
    <cellStyle name="SAPBEXstdDataEmph 7 3" xfId="59688"/>
    <cellStyle name="SAPBEXstdDataEmph 7 4" xfId="59689"/>
    <cellStyle name="SAPBEXstdDataEmph 7_Other Benefits Allocation %" xfId="59690"/>
    <cellStyle name="SAPBEXstdDataEmph 8" xfId="59691"/>
    <cellStyle name="SAPBEXstdDataEmph 8 2" xfId="59692"/>
    <cellStyle name="SAPBEXstdDataEmph 8 2 2" xfId="59693"/>
    <cellStyle name="SAPBEXstdDataEmph 8 2 3" xfId="59694"/>
    <cellStyle name="SAPBEXstdDataEmph 8 3" xfId="59695"/>
    <cellStyle name="SAPBEXstdDataEmph 8 4" xfId="59696"/>
    <cellStyle name="SAPBEXstdDataEmph 8_Other Benefits Allocation %" xfId="59697"/>
    <cellStyle name="SAPBEXstdDataEmph 9" xfId="59698"/>
    <cellStyle name="SAPBEXstdDataEmph 9 2" xfId="59699"/>
    <cellStyle name="SAPBEXstdDataEmph 9 2 2" xfId="59700"/>
    <cellStyle name="SAPBEXstdDataEmph 9 2 2 2" xfId="59701"/>
    <cellStyle name="SAPBEXstdDataEmph 9 2 2 2 2" xfId="59702"/>
    <cellStyle name="SAPBEXstdDataEmph 9 2 2 3" xfId="59703"/>
    <cellStyle name="SAPBEXstdDataEmph 9 2 3" xfId="59704"/>
    <cellStyle name="SAPBEXstdDataEmph 9 2 3 2" xfId="59705"/>
    <cellStyle name="SAPBEXstdDataEmph 9 2 3 2 2" xfId="59706"/>
    <cellStyle name="SAPBEXstdDataEmph 9 2 3 3" xfId="59707"/>
    <cellStyle name="SAPBEXstdDataEmph 9 2 4" xfId="59708"/>
    <cellStyle name="SAPBEXstdDataEmph 9 2 4 2" xfId="59709"/>
    <cellStyle name="SAPBEXstdDataEmph 9 2 5" xfId="59710"/>
    <cellStyle name="SAPBEXstdDataEmph 9 2 5 2" xfId="59711"/>
    <cellStyle name="SAPBEXstdDataEmph 9 2 6" xfId="59712"/>
    <cellStyle name="SAPBEXstdDataEmph 9 3" xfId="59713"/>
    <cellStyle name="SAPBEXstdDataEmph 9 3 2" xfId="59714"/>
    <cellStyle name="SAPBEXstdDataEmph 9 3 2 2" xfId="59715"/>
    <cellStyle name="SAPBEXstdDataEmph 9 3 2 2 2" xfId="59716"/>
    <cellStyle name="SAPBEXstdDataEmph 9 3 2 3" xfId="59717"/>
    <cellStyle name="SAPBEXstdDataEmph 9 3 3" xfId="59718"/>
    <cellStyle name="SAPBEXstdDataEmph 9 3 3 2" xfId="59719"/>
    <cellStyle name="SAPBEXstdDataEmph 9 3 3 2 2" xfId="59720"/>
    <cellStyle name="SAPBEXstdDataEmph 9 3 3 3" xfId="59721"/>
    <cellStyle name="SAPBEXstdDataEmph 9 3 4" xfId="59722"/>
    <cellStyle name="SAPBEXstdDataEmph 9 3 4 2" xfId="59723"/>
    <cellStyle name="SAPBEXstdDataEmph 9 3 5" xfId="59724"/>
    <cellStyle name="SAPBEXstdDataEmph 9 3 5 2" xfId="59725"/>
    <cellStyle name="SAPBEXstdDataEmph 9 3 6" xfId="59726"/>
    <cellStyle name="SAPBEXstdDataEmph 9 4" xfId="59727"/>
    <cellStyle name="SAPBEXstdDataEmph 9 4 2" xfId="59728"/>
    <cellStyle name="SAPBEXstdDataEmph 9 4 2 2" xfId="59729"/>
    <cellStyle name="SAPBEXstdDataEmph 9 4 3" xfId="59730"/>
    <cellStyle name="SAPBEXstdDataEmph 9 5" xfId="59731"/>
    <cellStyle name="SAPBEXstdDataEmph 9 5 2" xfId="59732"/>
    <cellStyle name="SAPBEXstdDataEmph 9 5 2 2" xfId="59733"/>
    <cellStyle name="SAPBEXstdDataEmph 9 5 3" xfId="59734"/>
    <cellStyle name="SAPBEXstdDataEmph 9 6" xfId="59735"/>
    <cellStyle name="SAPBEXstdDataEmph 9 6 2" xfId="59736"/>
    <cellStyle name="SAPBEXstdDataEmph 9 7" xfId="59737"/>
    <cellStyle name="SAPBEXstdDataEmph 9 7 2" xfId="59738"/>
    <cellStyle name="SAPBEXstdDataEmph 9 8" xfId="59739"/>
    <cellStyle name="SAPBEXstdDataEmph 9_Other Benefits Allocation %" xfId="59740"/>
    <cellStyle name="SAPBEXstdDataEmph_2015 WV1 (as of May 2015)" xfId="59741"/>
    <cellStyle name="SAPBEXstdItem" xfId="59742"/>
    <cellStyle name="SAPBEXstdItem 10" xfId="59743"/>
    <cellStyle name="SAPBEXstdItem 10 2" xfId="59744"/>
    <cellStyle name="SAPBEXstdItem 10 2 2" xfId="59745"/>
    <cellStyle name="SAPBEXstdItem 10 2 3" xfId="59746"/>
    <cellStyle name="SAPBEXstdItem 10 3" xfId="59747"/>
    <cellStyle name="SAPBEXstdItem 10 4" xfId="59748"/>
    <cellStyle name="SAPBEXstdItem 10_Other Benefits Allocation %" xfId="59749"/>
    <cellStyle name="SAPBEXstdItem 11" xfId="59750"/>
    <cellStyle name="SAPBEXstdItem 11 2" xfId="59751"/>
    <cellStyle name="SAPBEXstdItem 11 2 2" xfId="59752"/>
    <cellStyle name="SAPBEXstdItem 11 2 2 2" xfId="59753"/>
    <cellStyle name="SAPBEXstdItem 11 2 2 2 2" xfId="59754"/>
    <cellStyle name="SAPBEXstdItem 11 2 2 3" xfId="59755"/>
    <cellStyle name="SAPBEXstdItem 11 2 3" xfId="59756"/>
    <cellStyle name="SAPBEXstdItem 11 2 3 2" xfId="59757"/>
    <cellStyle name="SAPBEXstdItem 11 2 3 2 2" xfId="59758"/>
    <cellStyle name="SAPBEXstdItem 11 2 3 3" xfId="59759"/>
    <cellStyle name="SAPBEXstdItem 11 2 4" xfId="59760"/>
    <cellStyle name="SAPBEXstdItem 11 2 4 2" xfId="59761"/>
    <cellStyle name="SAPBEXstdItem 11 2 5" xfId="59762"/>
    <cellStyle name="SAPBEXstdItem 11 2 5 2" xfId="59763"/>
    <cellStyle name="SAPBEXstdItem 11 2 6" xfId="59764"/>
    <cellStyle name="SAPBEXstdItem 11 3" xfId="59765"/>
    <cellStyle name="SAPBEXstdItem 11 3 2" xfId="59766"/>
    <cellStyle name="SAPBEXstdItem 11 3 2 2" xfId="59767"/>
    <cellStyle name="SAPBEXstdItem 11 3 2 2 2" xfId="59768"/>
    <cellStyle name="SAPBEXstdItem 11 3 2 3" xfId="59769"/>
    <cellStyle name="SAPBEXstdItem 11 3 3" xfId="59770"/>
    <cellStyle name="SAPBEXstdItem 11 3 3 2" xfId="59771"/>
    <cellStyle name="SAPBEXstdItem 11 3 3 2 2" xfId="59772"/>
    <cellStyle name="SAPBEXstdItem 11 3 3 3" xfId="59773"/>
    <cellStyle name="SAPBEXstdItem 11 3 4" xfId="59774"/>
    <cellStyle name="SAPBEXstdItem 11 3 4 2" xfId="59775"/>
    <cellStyle name="SAPBEXstdItem 11 3 5" xfId="59776"/>
    <cellStyle name="SAPBEXstdItem 11 3 5 2" xfId="59777"/>
    <cellStyle name="SAPBEXstdItem 11 3 6" xfId="59778"/>
    <cellStyle name="SAPBEXstdItem 11 4" xfId="59779"/>
    <cellStyle name="SAPBEXstdItem 11 4 2" xfId="59780"/>
    <cellStyle name="SAPBEXstdItem 11 4 2 2" xfId="59781"/>
    <cellStyle name="SAPBEXstdItem 11 4 3" xfId="59782"/>
    <cellStyle name="SAPBEXstdItem 11 5" xfId="59783"/>
    <cellStyle name="SAPBEXstdItem 11 5 2" xfId="59784"/>
    <cellStyle name="SAPBEXstdItem 11 5 2 2" xfId="59785"/>
    <cellStyle name="SAPBEXstdItem 11 5 3" xfId="59786"/>
    <cellStyle name="SAPBEXstdItem 11 6" xfId="59787"/>
    <cellStyle name="SAPBEXstdItem 11 6 2" xfId="59788"/>
    <cellStyle name="SAPBEXstdItem 11 7" xfId="59789"/>
    <cellStyle name="SAPBEXstdItem 11 7 2" xfId="59790"/>
    <cellStyle name="SAPBEXstdItem 11 8" xfId="59791"/>
    <cellStyle name="SAPBEXstdItem 11_Other Benefits Allocation %" xfId="59792"/>
    <cellStyle name="SAPBEXstdItem 12" xfId="59793"/>
    <cellStyle name="SAPBEXstdItem 12 2" xfId="59794"/>
    <cellStyle name="SAPBEXstdItem 12 2 2" xfId="59795"/>
    <cellStyle name="SAPBEXstdItem 12 3" xfId="59796"/>
    <cellStyle name="SAPBEXstdItem 13" xfId="59797"/>
    <cellStyle name="SAPBEXstdItem 13 2" xfId="59798"/>
    <cellStyle name="SAPBEXstdItem 13 2 2" xfId="59799"/>
    <cellStyle name="SAPBEXstdItem 13 3" xfId="59800"/>
    <cellStyle name="SAPBEXstdItem 14" xfId="59801"/>
    <cellStyle name="SAPBEXstdItem 14 2" xfId="59802"/>
    <cellStyle name="SAPBEXstdItem 14 2 2" xfId="59803"/>
    <cellStyle name="SAPBEXstdItem 14 3" xfId="59804"/>
    <cellStyle name="SAPBEXstdItem 15" xfId="59805"/>
    <cellStyle name="SAPBEXstdItem 15 2" xfId="59806"/>
    <cellStyle name="SAPBEXstdItem 15 2 2" xfId="59807"/>
    <cellStyle name="SAPBEXstdItem 15 3" xfId="59808"/>
    <cellStyle name="SAPBEXstdItem 16" xfId="59809"/>
    <cellStyle name="SAPBEXstdItem 16 2" xfId="59810"/>
    <cellStyle name="SAPBEXstdItem 16 2 2" xfId="59811"/>
    <cellStyle name="SAPBEXstdItem 16 3" xfId="59812"/>
    <cellStyle name="SAPBEXstdItem 17" xfId="59813"/>
    <cellStyle name="SAPBEXstdItem 17 2" xfId="59814"/>
    <cellStyle name="SAPBEXstdItem 17 2 2" xfId="59815"/>
    <cellStyle name="SAPBEXstdItem 17 3" xfId="59816"/>
    <cellStyle name="SAPBEXstdItem 18" xfId="59817"/>
    <cellStyle name="SAPBEXstdItem 18 2" xfId="59818"/>
    <cellStyle name="SAPBEXstdItem 18 2 2" xfId="59819"/>
    <cellStyle name="SAPBEXstdItem 18 3" xfId="59820"/>
    <cellStyle name="SAPBEXstdItem 19" xfId="59821"/>
    <cellStyle name="SAPBEXstdItem 19 2" xfId="59822"/>
    <cellStyle name="SAPBEXstdItem 19 2 2" xfId="59823"/>
    <cellStyle name="SAPBEXstdItem 19 3" xfId="59824"/>
    <cellStyle name="SAPBEXstdItem 2" xfId="59825"/>
    <cellStyle name="SAPBEXstdItem 2 10" xfId="59826"/>
    <cellStyle name="SAPBEXstdItem 2 10 2" xfId="59827"/>
    <cellStyle name="SAPBEXstdItem 2 10 3" xfId="59828"/>
    <cellStyle name="SAPBEXstdItem 2 11" xfId="59829"/>
    <cellStyle name="SAPBEXstdItem 2 11 2" xfId="59830"/>
    <cellStyle name="SAPBEXstdItem 2 11 2 2" xfId="59831"/>
    <cellStyle name="SAPBEXstdItem 2 11 3" xfId="59832"/>
    <cellStyle name="SAPBEXstdItem 2 12" xfId="59833"/>
    <cellStyle name="SAPBEXstdItem 2 12 2" xfId="59834"/>
    <cellStyle name="SAPBEXstdItem 2 12 2 2" xfId="59835"/>
    <cellStyle name="SAPBEXstdItem 2 12 3" xfId="59836"/>
    <cellStyle name="SAPBEXstdItem 2 13" xfId="59837"/>
    <cellStyle name="SAPBEXstdItem 2 13 2" xfId="59838"/>
    <cellStyle name="SAPBEXstdItem 2 13 3" xfId="59839"/>
    <cellStyle name="SAPBEXstdItem 2 14" xfId="59840"/>
    <cellStyle name="SAPBEXstdItem 2 14 2" xfId="59841"/>
    <cellStyle name="SAPBEXstdItem 2 14 3" xfId="59842"/>
    <cellStyle name="SAPBEXstdItem 2 15" xfId="59843"/>
    <cellStyle name="SAPBEXstdItem 2 16" xfId="59844"/>
    <cellStyle name="SAPBEXstdItem 2 17" xfId="63558"/>
    <cellStyle name="SAPBEXstdItem 2 2" xfId="59845"/>
    <cellStyle name="SAPBEXstdItem 2 2 10" xfId="59846"/>
    <cellStyle name="SAPBEXstdItem 2 2 10 2" xfId="59847"/>
    <cellStyle name="SAPBEXstdItem 2 2 10 2 2" xfId="59848"/>
    <cellStyle name="SAPBEXstdItem 2 2 10 3" xfId="59849"/>
    <cellStyle name="SAPBEXstdItem 2 2 11" xfId="59850"/>
    <cellStyle name="SAPBEXstdItem 2 2 11 2" xfId="59851"/>
    <cellStyle name="SAPBEXstdItem 2 2 11 2 2" xfId="59852"/>
    <cellStyle name="SAPBEXstdItem 2 2 11 3" xfId="59853"/>
    <cellStyle name="SAPBEXstdItem 2 2 12" xfId="59854"/>
    <cellStyle name="SAPBEXstdItem 2 2 13" xfId="63559"/>
    <cellStyle name="SAPBEXstdItem 2 2 2" xfId="59855"/>
    <cellStyle name="SAPBEXstdItem 2 2 2 10" xfId="63560"/>
    <cellStyle name="SAPBEXstdItem 2 2 2 2" xfId="59856"/>
    <cellStyle name="SAPBEXstdItem 2 2 2 2 2" xfId="59857"/>
    <cellStyle name="SAPBEXstdItem 2 2 2 2 2 2" xfId="59858"/>
    <cellStyle name="SAPBEXstdItem 2 2 2 2 2 2 2" xfId="59859"/>
    <cellStyle name="SAPBEXstdItem 2 2 2 2 2 3" xfId="59860"/>
    <cellStyle name="SAPBEXstdItem 2 2 2 2 3" xfId="59861"/>
    <cellStyle name="SAPBEXstdItem 2 2 2 2 3 2" xfId="59862"/>
    <cellStyle name="SAPBEXstdItem 2 2 2 2 3 2 2" xfId="59863"/>
    <cellStyle name="SAPBEXstdItem 2 2 2 2 3 3" xfId="59864"/>
    <cellStyle name="SAPBEXstdItem 2 2 2 2 4" xfId="59865"/>
    <cellStyle name="SAPBEXstdItem 2 2 2 2 4 2" xfId="59866"/>
    <cellStyle name="SAPBEXstdItem 2 2 2 2 5" xfId="59867"/>
    <cellStyle name="SAPBEXstdItem 2 2 2 2 5 2" xfId="59868"/>
    <cellStyle name="SAPBEXstdItem 2 2 2 2 6" xfId="59869"/>
    <cellStyle name="SAPBEXstdItem 2 2 2 2 7" xfId="63561"/>
    <cellStyle name="SAPBEXstdItem 2 2 2 3" xfId="59870"/>
    <cellStyle name="SAPBEXstdItem 2 2 2 3 2" xfId="59871"/>
    <cellStyle name="SAPBEXstdItem 2 2 2 3 2 2" xfId="59872"/>
    <cellStyle name="SAPBEXstdItem 2 2 2 3 2 2 2" xfId="59873"/>
    <cellStyle name="SAPBEXstdItem 2 2 2 3 2 3" xfId="59874"/>
    <cellStyle name="SAPBEXstdItem 2 2 2 3 3" xfId="59875"/>
    <cellStyle name="SAPBEXstdItem 2 2 2 3 3 2" xfId="59876"/>
    <cellStyle name="SAPBEXstdItem 2 2 2 3 3 2 2" xfId="59877"/>
    <cellStyle name="SAPBEXstdItem 2 2 2 3 3 3" xfId="59878"/>
    <cellStyle name="SAPBEXstdItem 2 2 2 3 4" xfId="59879"/>
    <cellStyle name="SAPBEXstdItem 2 2 2 3 4 2" xfId="59880"/>
    <cellStyle name="SAPBEXstdItem 2 2 2 3 5" xfId="59881"/>
    <cellStyle name="SAPBEXstdItem 2 2 2 3 5 2" xfId="59882"/>
    <cellStyle name="SAPBEXstdItem 2 2 2 3 6" xfId="59883"/>
    <cellStyle name="SAPBEXstdItem 2 2 2 4" xfId="59884"/>
    <cellStyle name="SAPBEXstdItem 2 2 2 4 2" xfId="59885"/>
    <cellStyle name="SAPBEXstdItem 2 2 2 4 2 2" xfId="59886"/>
    <cellStyle name="SAPBEXstdItem 2 2 2 4 2 2 2" xfId="59887"/>
    <cellStyle name="SAPBEXstdItem 2 2 2 4 2 3" xfId="59888"/>
    <cellStyle name="SAPBEXstdItem 2 2 2 4 3" xfId="59889"/>
    <cellStyle name="SAPBEXstdItem 2 2 2 4 3 2" xfId="59890"/>
    <cellStyle name="SAPBEXstdItem 2 2 2 4 3 2 2" xfId="59891"/>
    <cellStyle name="SAPBEXstdItem 2 2 2 4 3 3" xfId="59892"/>
    <cellStyle name="SAPBEXstdItem 2 2 2 4 4" xfId="59893"/>
    <cellStyle name="SAPBEXstdItem 2 2 2 4 4 2" xfId="59894"/>
    <cellStyle name="SAPBEXstdItem 2 2 2 4 5" xfId="59895"/>
    <cellStyle name="SAPBEXstdItem 2 2 2 4 5 2" xfId="59896"/>
    <cellStyle name="SAPBEXstdItem 2 2 2 4 6" xfId="59897"/>
    <cellStyle name="SAPBEXstdItem 2 2 2 5" xfId="59898"/>
    <cellStyle name="SAPBEXstdItem 2 2 2 5 2" xfId="59899"/>
    <cellStyle name="SAPBEXstdItem 2 2 2 5 2 2" xfId="59900"/>
    <cellStyle name="SAPBEXstdItem 2 2 2 5 2 3" xfId="59901"/>
    <cellStyle name="SAPBEXstdItem 2 2 2 5 3" xfId="59902"/>
    <cellStyle name="SAPBEXstdItem 2 2 2 5 4" xfId="59903"/>
    <cellStyle name="SAPBEXstdItem 2 2 2 6" xfId="59904"/>
    <cellStyle name="SAPBEXstdItem 2 2 2 6 2" xfId="59905"/>
    <cellStyle name="SAPBEXstdItem 2 2 2 6 2 2" xfId="59906"/>
    <cellStyle name="SAPBEXstdItem 2 2 2 6 2 3" xfId="59907"/>
    <cellStyle name="SAPBEXstdItem 2 2 2 6 3" xfId="59908"/>
    <cellStyle name="SAPBEXstdItem 2 2 2 6 4" xfId="59909"/>
    <cellStyle name="SAPBEXstdItem 2 2 2 7" xfId="59910"/>
    <cellStyle name="SAPBEXstdItem 2 2 2 7 2" xfId="59911"/>
    <cellStyle name="SAPBEXstdItem 2 2 2 7 3" xfId="59912"/>
    <cellStyle name="SAPBEXstdItem 2 2 2 8" xfId="59913"/>
    <cellStyle name="SAPBEXstdItem 2 2 2 9" xfId="59914"/>
    <cellStyle name="SAPBEXstdItem 2 2 2_Other Benefits Allocation %" xfId="59915"/>
    <cellStyle name="SAPBEXstdItem 2 2 3" xfId="59916"/>
    <cellStyle name="SAPBEXstdItem 2 2 3 10" xfId="63562"/>
    <cellStyle name="SAPBEXstdItem 2 2 3 2" xfId="59917"/>
    <cellStyle name="SAPBEXstdItem 2 2 3 2 2" xfId="59918"/>
    <cellStyle name="SAPBEXstdItem 2 2 3 2 2 2" xfId="59919"/>
    <cellStyle name="SAPBEXstdItem 2 2 3 2 2 2 2" xfId="59920"/>
    <cellStyle name="SAPBEXstdItem 2 2 3 2 2 3" xfId="59921"/>
    <cellStyle name="SAPBEXstdItem 2 2 3 2 3" xfId="59922"/>
    <cellStyle name="SAPBEXstdItem 2 2 3 2 3 2" xfId="59923"/>
    <cellStyle name="SAPBEXstdItem 2 2 3 2 3 2 2" xfId="59924"/>
    <cellStyle name="SAPBEXstdItem 2 2 3 2 3 3" xfId="59925"/>
    <cellStyle name="SAPBEXstdItem 2 2 3 2 4" xfId="59926"/>
    <cellStyle name="SAPBEXstdItem 2 2 3 2 4 2" xfId="59927"/>
    <cellStyle name="SAPBEXstdItem 2 2 3 2 5" xfId="59928"/>
    <cellStyle name="SAPBEXstdItem 2 2 3 2 5 2" xfId="59929"/>
    <cellStyle name="SAPBEXstdItem 2 2 3 2 6" xfId="59930"/>
    <cellStyle name="SAPBEXstdItem 2 2 3 2 7" xfId="63563"/>
    <cellStyle name="SAPBEXstdItem 2 2 3 3" xfId="59931"/>
    <cellStyle name="SAPBEXstdItem 2 2 3 3 2" xfId="59932"/>
    <cellStyle name="SAPBEXstdItem 2 2 3 3 2 2" xfId="59933"/>
    <cellStyle name="SAPBEXstdItem 2 2 3 3 2 2 2" xfId="59934"/>
    <cellStyle name="SAPBEXstdItem 2 2 3 3 2 3" xfId="59935"/>
    <cellStyle name="SAPBEXstdItem 2 2 3 3 3" xfId="59936"/>
    <cellStyle name="SAPBEXstdItem 2 2 3 3 3 2" xfId="59937"/>
    <cellStyle name="SAPBEXstdItem 2 2 3 3 3 2 2" xfId="59938"/>
    <cellStyle name="SAPBEXstdItem 2 2 3 3 3 3" xfId="59939"/>
    <cellStyle name="SAPBEXstdItem 2 2 3 3 4" xfId="59940"/>
    <cellStyle name="SAPBEXstdItem 2 2 3 3 4 2" xfId="59941"/>
    <cellStyle name="SAPBEXstdItem 2 2 3 3 5" xfId="59942"/>
    <cellStyle name="SAPBEXstdItem 2 2 3 3 5 2" xfId="59943"/>
    <cellStyle name="SAPBEXstdItem 2 2 3 3 6" xfId="59944"/>
    <cellStyle name="SAPBEXstdItem 2 2 3 4" xfId="59945"/>
    <cellStyle name="SAPBEXstdItem 2 2 3 4 2" xfId="59946"/>
    <cellStyle name="SAPBEXstdItem 2 2 3 4 2 2" xfId="59947"/>
    <cellStyle name="SAPBEXstdItem 2 2 3 4 2 3" xfId="59948"/>
    <cellStyle name="SAPBEXstdItem 2 2 3 4 3" xfId="59949"/>
    <cellStyle name="SAPBEXstdItem 2 2 3 4 4" xfId="59950"/>
    <cellStyle name="SAPBEXstdItem 2 2 3 5" xfId="59951"/>
    <cellStyle name="SAPBEXstdItem 2 2 3 5 2" xfId="59952"/>
    <cellStyle name="SAPBEXstdItem 2 2 3 5 2 2" xfId="59953"/>
    <cellStyle name="SAPBEXstdItem 2 2 3 5 2 3" xfId="59954"/>
    <cellStyle name="SAPBEXstdItem 2 2 3 5 3" xfId="59955"/>
    <cellStyle name="SAPBEXstdItem 2 2 3 5 4" xfId="59956"/>
    <cellStyle name="SAPBEXstdItem 2 2 3 6" xfId="59957"/>
    <cellStyle name="SAPBEXstdItem 2 2 3 6 2" xfId="59958"/>
    <cellStyle name="SAPBEXstdItem 2 2 3 6 2 2" xfId="59959"/>
    <cellStyle name="SAPBEXstdItem 2 2 3 6 2 3" xfId="59960"/>
    <cellStyle name="SAPBEXstdItem 2 2 3 6 3" xfId="59961"/>
    <cellStyle name="SAPBEXstdItem 2 2 3 6 4" xfId="59962"/>
    <cellStyle name="SAPBEXstdItem 2 2 3 7" xfId="59963"/>
    <cellStyle name="SAPBEXstdItem 2 2 3 7 2" xfId="59964"/>
    <cellStyle name="SAPBEXstdItem 2 2 3 7 3" xfId="59965"/>
    <cellStyle name="SAPBEXstdItem 2 2 3 8" xfId="59966"/>
    <cellStyle name="SAPBEXstdItem 2 2 3 9" xfId="59967"/>
    <cellStyle name="SAPBEXstdItem 2 2 3_Other Benefits Allocation %" xfId="59968"/>
    <cellStyle name="SAPBEXstdItem 2 2 4" xfId="59969"/>
    <cellStyle name="SAPBEXstdItem 2 2 4 10" xfId="63564"/>
    <cellStyle name="SAPBEXstdItem 2 2 4 2" xfId="59970"/>
    <cellStyle name="SAPBEXstdItem 2 2 4 2 2" xfId="59971"/>
    <cellStyle name="SAPBEXstdItem 2 2 4 2 2 2" xfId="59972"/>
    <cellStyle name="SAPBEXstdItem 2 2 4 2 2 3" xfId="59973"/>
    <cellStyle name="SAPBEXstdItem 2 2 4 2 3" xfId="59974"/>
    <cellStyle name="SAPBEXstdItem 2 2 4 2 4" xfId="59975"/>
    <cellStyle name="SAPBEXstdItem 2 2 4 3" xfId="59976"/>
    <cellStyle name="SAPBEXstdItem 2 2 4 3 2" xfId="59977"/>
    <cellStyle name="SAPBEXstdItem 2 2 4 3 2 2" xfId="59978"/>
    <cellStyle name="SAPBEXstdItem 2 2 4 3 2 3" xfId="59979"/>
    <cellStyle name="SAPBEXstdItem 2 2 4 3 3" xfId="59980"/>
    <cellStyle name="SAPBEXstdItem 2 2 4 3 4" xfId="59981"/>
    <cellStyle name="SAPBEXstdItem 2 2 4 4" xfId="59982"/>
    <cellStyle name="SAPBEXstdItem 2 2 4 4 2" xfId="59983"/>
    <cellStyle name="SAPBEXstdItem 2 2 4 4 2 2" xfId="59984"/>
    <cellStyle name="SAPBEXstdItem 2 2 4 4 2 3" xfId="59985"/>
    <cellStyle name="SAPBEXstdItem 2 2 4 4 3" xfId="59986"/>
    <cellStyle name="SAPBEXstdItem 2 2 4 4 4" xfId="59987"/>
    <cellStyle name="SAPBEXstdItem 2 2 4 5" xfId="59988"/>
    <cellStyle name="SAPBEXstdItem 2 2 4 5 2" xfId="59989"/>
    <cellStyle name="SAPBEXstdItem 2 2 4 5 2 2" xfId="59990"/>
    <cellStyle name="SAPBEXstdItem 2 2 4 5 2 3" xfId="59991"/>
    <cellStyle name="SAPBEXstdItem 2 2 4 5 3" xfId="59992"/>
    <cellStyle name="SAPBEXstdItem 2 2 4 5 4" xfId="59993"/>
    <cellStyle name="SAPBEXstdItem 2 2 4 6" xfId="59994"/>
    <cellStyle name="SAPBEXstdItem 2 2 4 6 2" xfId="59995"/>
    <cellStyle name="SAPBEXstdItem 2 2 4 6 2 2" xfId="59996"/>
    <cellStyle name="SAPBEXstdItem 2 2 4 6 2 3" xfId="59997"/>
    <cellStyle name="SAPBEXstdItem 2 2 4 6 3" xfId="59998"/>
    <cellStyle name="SAPBEXstdItem 2 2 4 6 4" xfId="59999"/>
    <cellStyle name="SAPBEXstdItem 2 2 4 7" xfId="60000"/>
    <cellStyle name="SAPBEXstdItem 2 2 4 7 2" xfId="60001"/>
    <cellStyle name="SAPBEXstdItem 2 2 4 7 3" xfId="60002"/>
    <cellStyle name="SAPBEXstdItem 2 2 4 8" xfId="60003"/>
    <cellStyle name="SAPBEXstdItem 2 2 4 9" xfId="60004"/>
    <cellStyle name="SAPBEXstdItem 2 2 5" xfId="60005"/>
    <cellStyle name="SAPBEXstdItem 2 2 5 2" xfId="60006"/>
    <cellStyle name="SAPBEXstdItem 2 2 5 2 2" xfId="60007"/>
    <cellStyle name="SAPBEXstdItem 2 2 5 2 3" xfId="60008"/>
    <cellStyle name="SAPBEXstdItem 2 2 5 3" xfId="60009"/>
    <cellStyle name="SAPBEXstdItem 2 2 5 4" xfId="60010"/>
    <cellStyle name="SAPBEXstdItem 2 2 6" xfId="60011"/>
    <cellStyle name="SAPBEXstdItem 2 2 6 2" xfId="60012"/>
    <cellStyle name="SAPBEXstdItem 2 2 6 2 2" xfId="60013"/>
    <cellStyle name="SAPBEXstdItem 2 2 6 2 3" xfId="60014"/>
    <cellStyle name="SAPBEXstdItem 2 2 6 3" xfId="60015"/>
    <cellStyle name="SAPBEXstdItem 2 2 6 4" xfId="60016"/>
    <cellStyle name="SAPBEXstdItem 2 2 7" xfId="60017"/>
    <cellStyle name="SAPBEXstdItem 2 2 7 2" xfId="60018"/>
    <cellStyle name="SAPBEXstdItem 2 2 7 2 2" xfId="60019"/>
    <cellStyle name="SAPBEXstdItem 2 2 7 2 3" xfId="60020"/>
    <cellStyle name="SAPBEXstdItem 2 2 7 3" xfId="60021"/>
    <cellStyle name="SAPBEXstdItem 2 2 7 4" xfId="60022"/>
    <cellStyle name="SAPBEXstdItem 2 2 8" xfId="60023"/>
    <cellStyle name="SAPBEXstdItem 2 2 8 2" xfId="60024"/>
    <cellStyle name="SAPBEXstdItem 2 2 8 2 2" xfId="60025"/>
    <cellStyle name="SAPBEXstdItem 2 2 8 2 3" xfId="60026"/>
    <cellStyle name="SAPBEXstdItem 2 2 8 3" xfId="60027"/>
    <cellStyle name="SAPBEXstdItem 2 2 8 4" xfId="60028"/>
    <cellStyle name="SAPBEXstdItem 2 2 9" xfId="60029"/>
    <cellStyle name="SAPBEXstdItem 2 2 9 2" xfId="60030"/>
    <cellStyle name="SAPBEXstdItem 2 2 9 2 2" xfId="60031"/>
    <cellStyle name="SAPBEXstdItem 2 2 9 2 3" xfId="60032"/>
    <cellStyle name="SAPBEXstdItem 2 2 9 3" xfId="60033"/>
    <cellStyle name="SAPBEXstdItem 2 2 9 4" xfId="60034"/>
    <cellStyle name="SAPBEXstdItem 2 2_401K Summary" xfId="60035"/>
    <cellStyle name="SAPBEXstdItem 2 3" xfId="60036"/>
    <cellStyle name="SAPBEXstdItem 2 3 10" xfId="60037"/>
    <cellStyle name="SAPBEXstdItem 2 3 11" xfId="60038"/>
    <cellStyle name="SAPBEXstdItem 2 3 11 2" xfId="60039"/>
    <cellStyle name="SAPBEXstdItem 2 3 11 2 2" xfId="60040"/>
    <cellStyle name="SAPBEXstdItem 2 3 11 3" xfId="60041"/>
    <cellStyle name="SAPBEXstdItem 2 3 12" xfId="60042"/>
    <cellStyle name="SAPBEXstdItem 2 3 2" xfId="60043"/>
    <cellStyle name="SAPBEXstdItem 2 3 2 2" xfId="60044"/>
    <cellStyle name="SAPBEXstdItem 2 3 2 2 2" xfId="60045"/>
    <cellStyle name="SAPBEXstdItem 2 3 2 2 2 2" xfId="60046"/>
    <cellStyle name="SAPBEXstdItem 2 3 2 2 2 2 2" xfId="60047"/>
    <cellStyle name="SAPBEXstdItem 2 3 2 2 2 3" xfId="60048"/>
    <cellStyle name="SAPBEXstdItem 2 3 2 2 3" xfId="60049"/>
    <cellStyle name="SAPBEXstdItem 2 3 2 2 3 2" xfId="60050"/>
    <cellStyle name="SAPBEXstdItem 2 3 2 2 3 2 2" xfId="60051"/>
    <cellStyle name="SAPBEXstdItem 2 3 2 2 3 3" xfId="60052"/>
    <cellStyle name="SAPBEXstdItem 2 3 2 2 4" xfId="60053"/>
    <cellStyle name="SAPBEXstdItem 2 3 2 2 4 2" xfId="60054"/>
    <cellStyle name="SAPBEXstdItem 2 3 2 2 5" xfId="60055"/>
    <cellStyle name="SAPBEXstdItem 2 3 2 2 5 2" xfId="60056"/>
    <cellStyle name="SAPBEXstdItem 2 3 2 2 6" xfId="60057"/>
    <cellStyle name="SAPBEXstdItem 2 3 2 3" xfId="60058"/>
    <cellStyle name="SAPBEXstdItem 2 3 2 3 2" xfId="60059"/>
    <cellStyle name="SAPBEXstdItem 2 3 2 3 2 2" xfId="60060"/>
    <cellStyle name="SAPBEXstdItem 2 3 2 3 2 2 2" xfId="60061"/>
    <cellStyle name="SAPBEXstdItem 2 3 2 3 2 3" xfId="60062"/>
    <cellStyle name="SAPBEXstdItem 2 3 2 3 3" xfId="60063"/>
    <cellStyle name="SAPBEXstdItem 2 3 2 3 3 2" xfId="60064"/>
    <cellStyle name="SAPBEXstdItem 2 3 2 3 3 2 2" xfId="60065"/>
    <cellStyle name="SAPBEXstdItem 2 3 2 3 3 3" xfId="60066"/>
    <cellStyle name="SAPBEXstdItem 2 3 2 3 4" xfId="60067"/>
    <cellStyle name="SAPBEXstdItem 2 3 2 3 4 2" xfId="60068"/>
    <cellStyle name="SAPBEXstdItem 2 3 2 3 5" xfId="60069"/>
    <cellStyle name="SAPBEXstdItem 2 3 2 3 5 2" xfId="60070"/>
    <cellStyle name="SAPBEXstdItem 2 3 2 3 6" xfId="60071"/>
    <cellStyle name="SAPBEXstdItem 2 3 2 4" xfId="60072"/>
    <cellStyle name="SAPBEXstdItem 2 3 2 4 2" xfId="60073"/>
    <cellStyle name="SAPBEXstdItem 2 3 2 4 2 2" xfId="60074"/>
    <cellStyle name="SAPBEXstdItem 2 3 2 4 2 2 2" xfId="60075"/>
    <cellStyle name="SAPBEXstdItem 2 3 2 4 2 3" xfId="60076"/>
    <cellStyle name="SAPBEXstdItem 2 3 2 4 3" xfId="60077"/>
    <cellStyle name="SAPBEXstdItem 2 3 2 4 3 2" xfId="60078"/>
    <cellStyle name="SAPBEXstdItem 2 3 2 4 3 2 2" xfId="60079"/>
    <cellStyle name="SAPBEXstdItem 2 3 2 4 3 3" xfId="60080"/>
    <cellStyle name="SAPBEXstdItem 2 3 2 4 4" xfId="60081"/>
    <cellStyle name="SAPBEXstdItem 2 3 2 4 4 2" xfId="60082"/>
    <cellStyle name="SAPBEXstdItem 2 3 2 4 5" xfId="60083"/>
    <cellStyle name="SAPBEXstdItem 2 3 2 4 5 2" xfId="60084"/>
    <cellStyle name="SAPBEXstdItem 2 3 2 4 6" xfId="60085"/>
    <cellStyle name="SAPBEXstdItem 2 3 2 5" xfId="60086"/>
    <cellStyle name="SAPBEXstdItem 2 3 2 5 2" xfId="60087"/>
    <cellStyle name="SAPBEXstdItem 2 3 2 5 2 2" xfId="60088"/>
    <cellStyle name="SAPBEXstdItem 2 3 2 5 3" xfId="60089"/>
    <cellStyle name="SAPBEXstdItem 2 3 2 6" xfId="60090"/>
    <cellStyle name="SAPBEXstdItem 2 3 2_Other Benefits Allocation %" xfId="60091"/>
    <cellStyle name="SAPBEXstdItem 2 3 3" xfId="60092"/>
    <cellStyle name="SAPBEXstdItem 2 3 3 2" xfId="60093"/>
    <cellStyle name="SAPBEXstdItem 2 3 3 2 2" xfId="60094"/>
    <cellStyle name="SAPBEXstdItem 2 3 3 2 2 2" xfId="60095"/>
    <cellStyle name="SAPBEXstdItem 2 3 3 2 2 2 2" xfId="60096"/>
    <cellStyle name="SAPBEXstdItem 2 3 3 2 2 3" xfId="60097"/>
    <cellStyle name="SAPBEXstdItem 2 3 3 2 3" xfId="60098"/>
    <cellStyle name="SAPBEXstdItem 2 3 3 2 3 2" xfId="60099"/>
    <cellStyle name="SAPBEXstdItem 2 3 3 2 3 2 2" xfId="60100"/>
    <cellStyle name="SAPBEXstdItem 2 3 3 2 3 3" xfId="60101"/>
    <cellStyle name="SAPBEXstdItem 2 3 3 2 4" xfId="60102"/>
    <cellStyle name="SAPBEXstdItem 2 3 3 2 4 2" xfId="60103"/>
    <cellStyle name="SAPBEXstdItem 2 3 3 2 5" xfId="60104"/>
    <cellStyle name="SAPBEXstdItem 2 3 3 2 5 2" xfId="60105"/>
    <cellStyle name="SAPBEXstdItem 2 3 3 2 6" xfId="60106"/>
    <cellStyle name="SAPBEXstdItem 2 3 3 3" xfId="60107"/>
    <cellStyle name="SAPBEXstdItem 2 3 3 3 2" xfId="60108"/>
    <cellStyle name="SAPBEXstdItem 2 3 3 3 2 2" xfId="60109"/>
    <cellStyle name="SAPBEXstdItem 2 3 3 3 2 2 2" xfId="60110"/>
    <cellStyle name="SAPBEXstdItem 2 3 3 3 2 3" xfId="60111"/>
    <cellStyle name="SAPBEXstdItem 2 3 3 3 3" xfId="60112"/>
    <cellStyle name="SAPBEXstdItem 2 3 3 3 3 2" xfId="60113"/>
    <cellStyle name="SAPBEXstdItem 2 3 3 3 3 2 2" xfId="60114"/>
    <cellStyle name="SAPBEXstdItem 2 3 3 3 3 3" xfId="60115"/>
    <cellStyle name="SAPBEXstdItem 2 3 3 3 4" xfId="60116"/>
    <cellStyle name="SAPBEXstdItem 2 3 3 3 4 2" xfId="60117"/>
    <cellStyle name="SAPBEXstdItem 2 3 3 3 5" xfId="60118"/>
    <cellStyle name="SAPBEXstdItem 2 3 3 3 5 2" xfId="60119"/>
    <cellStyle name="SAPBEXstdItem 2 3 3 3 6" xfId="60120"/>
    <cellStyle name="SAPBEXstdItem 2 3 3 4" xfId="60121"/>
    <cellStyle name="SAPBEXstdItem 2 3 3 4 2" xfId="60122"/>
    <cellStyle name="SAPBEXstdItem 2 3 3 4 2 2" xfId="60123"/>
    <cellStyle name="SAPBEXstdItem 2 3 3 4 3" xfId="60124"/>
    <cellStyle name="SAPBEXstdItem 2 3 3 5" xfId="60125"/>
    <cellStyle name="SAPBEXstdItem 2 3 3 5 2" xfId="60126"/>
    <cellStyle name="SAPBEXstdItem 2 3 3 5 2 2" xfId="60127"/>
    <cellStyle name="SAPBEXstdItem 2 3 3 5 3" xfId="60128"/>
    <cellStyle name="SAPBEXstdItem 2 3 3 6" xfId="60129"/>
    <cellStyle name="SAPBEXstdItem 2 3 3 6 2" xfId="60130"/>
    <cellStyle name="SAPBEXstdItem 2 3 3 7" xfId="60131"/>
    <cellStyle name="SAPBEXstdItem 2 3 3 7 2" xfId="60132"/>
    <cellStyle name="SAPBEXstdItem 2 3 3 8" xfId="60133"/>
    <cellStyle name="SAPBEXstdItem 2 3 3_Other Benefits Allocation %" xfId="60134"/>
    <cellStyle name="SAPBEXstdItem 2 3 4" xfId="60135"/>
    <cellStyle name="SAPBEXstdItem 2 3 4 2" xfId="60136"/>
    <cellStyle name="SAPBEXstdItem 2 3 4 2 2" xfId="60137"/>
    <cellStyle name="SAPBEXstdItem 2 3 4 2 3" xfId="60138"/>
    <cellStyle name="SAPBEXstdItem 2 3 4 3" xfId="60139"/>
    <cellStyle name="SAPBEXstdItem 2 3 4 4" xfId="60140"/>
    <cellStyle name="SAPBEXstdItem 2 3 5" xfId="60141"/>
    <cellStyle name="SAPBEXstdItem 2 3 5 2" xfId="60142"/>
    <cellStyle name="SAPBEXstdItem 2 3 5 2 2" xfId="60143"/>
    <cellStyle name="SAPBEXstdItem 2 3 5 2 3" xfId="60144"/>
    <cellStyle name="SAPBEXstdItem 2 3 5 3" xfId="60145"/>
    <cellStyle name="SAPBEXstdItem 2 3 5 4" xfId="60146"/>
    <cellStyle name="SAPBEXstdItem 2 3 6" xfId="60147"/>
    <cellStyle name="SAPBEXstdItem 2 3 6 2" xfId="60148"/>
    <cellStyle name="SAPBEXstdItem 2 3 6 2 2" xfId="60149"/>
    <cellStyle name="SAPBEXstdItem 2 3 6 2 3" xfId="60150"/>
    <cellStyle name="SAPBEXstdItem 2 3 6 3" xfId="60151"/>
    <cellStyle name="SAPBEXstdItem 2 3 6 4" xfId="60152"/>
    <cellStyle name="SAPBEXstdItem 2 3 7" xfId="60153"/>
    <cellStyle name="SAPBEXstdItem 2 3 7 2" xfId="60154"/>
    <cellStyle name="SAPBEXstdItem 2 3 7 3" xfId="60155"/>
    <cellStyle name="SAPBEXstdItem 2 3 8" xfId="60156"/>
    <cellStyle name="SAPBEXstdItem 2 3 9" xfId="60157"/>
    <cellStyle name="SAPBEXstdItem 2 3_401K Summary" xfId="60158"/>
    <cellStyle name="SAPBEXstdItem 2 4" xfId="60159"/>
    <cellStyle name="SAPBEXstdItem 2 4 2" xfId="60160"/>
    <cellStyle name="SAPBEXstdItem 2 4 2 2" xfId="60161"/>
    <cellStyle name="SAPBEXstdItem 2 4 2 2 2" xfId="60162"/>
    <cellStyle name="SAPBEXstdItem 2 4 2 2 2 2" xfId="60163"/>
    <cellStyle name="SAPBEXstdItem 2 4 2 2 3" xfId="60164"/>
    <cellStyle name="SAPBEXstdItem 2 4 2 3" xfId="60165"/>
    <cellStyle name="SAPBEXstdItem 2 4 2 3 2" xfId="60166"/>
    <cellStyle name="SAPBEXstdItem 2 4 2 3 2 2" xfId="60167"/>
    <cellStyle name="SAPBEXstdItem 2 4 2 3 3" xfId="60168"/>
    <cellStyle name="SAPBEXstdItem 2 4 2 4" xfId="60169"/>
    <cellStyle name="SAPBEXstdItem 2 4 2 4 2" xfId="60170"/>
    <cellStyle name="SAPBEXstdItem 2 4 2 5" xfId="60171"/>
    <cellStyle name="SAPBEXstdItem 2 4 2 5 2" xfId="60172"/>
    <cellStyle name="SAPBEXstdItem 2 4 2 6" xfId="60173"/>
    <cellStyle name="SAPBEXstdItem 2 4 3" xfId="60174"/>
    <cellStyle name="SAPBEXstdItem 2 4 3 2" xfId="60175"/>
    <cellStyle name="SAPBEXstdItem 2 4 3 2 2" xfId="60176"/>
    <cellStyle name="SAPBEXstdItem 2 4 3 2 2 2" xfId="60177"/>
    <cellStyle name="SAPBEXstdItem 2 4 3 2 3" xfId="60178"/>
    <cellStyle name="SAPBEXstdItem 2 4 3 3" xfId="60179"/>
    <cellStyle name="SAPBEXstdItem 2 4 3 3 2" xfId="60180"/>
    <cellStyle name="SAPBEXstdItem 2 4 3 3 2 2" xfId="60181"/>
    <cellStyle name="SAPBEXstdItem 2 4 3 3 3" xfId="60182"/>
    <cellStyle name="SAPBEXstdItem 2 4 3 4" xfId="60183"/>
    <cellStyle name="SAPBEXstdItem 2 4 3 4 2" xfId="60184"/>
    <cellStyle name="SAPBEXstdItem 2 4 3 5" xfId="60185"/>
    <cellStyle name="SAPBEXstdItem 2 4 3 5 2" xfId="60186"/>
    <cellStyle name="SAPBEXstdItem 2 4 3 6" xfId="60187"/>
    <cellStyle name="SAPBEXstdItem 2 4 4" xfId="60188"/>
    <cellStyle name="SAPBEXstdItem 2 4 4 2" xfId="60189"/>
    <cellStyle name="SAPBEXstdItem 2 4 4 2 2" xfId="60190"/>
    <cellStyle name="SAPBEXstdItem 2 4 4 2 2 2" xfId="60191"/>
    <cellStyle name="SAPBEXstdItem 2 4 4 2 3" xfId="60192"/>
    <cellStyle name="SAPBEXstdItem 2 4 4 3" xfId="60193"/>
    <cellStyle name="SAPBEXstdItem 2 4 4 3 2" xfId="60194"/>
    <cellStyle name="SAPBEXstdItem 2 4 4 3 2 2" xfId="60195"/>
    <cellStyle name="SAPBEXstdItem 2 4 4 3 3" xfId="60196"/>
    <cellStyle name="SAPBEXstdItem 2 4 4 4" xfId="60197"/>
    <cellStyle name="SAPBEXstdItem 2 4 4 4 2" xfId="60198"/>
    <cellStyle name="SAPBEXstdItem 2 4 4 5" xfId="60199"/>
    <cellStyle name="SAPBEXstdItem 2 4 4 5 2" xfId="60200"/>
    <cellStyle name="SAPBEXstdItem 2 4 4 6" xfId="60201"/>
    <cellStyle name="SAPBEXstdItem 2 4 5" xfId="60202"/>
    <cellStyle name="SAPBEXstdItem 2 4 5 2" xfId="60203"/>
    <cellStyle name="SAPBEXstdItem 2 4 5 2 2" xfId="60204"/>
    <cellStyle name="SAPBEXstdItem 2 4 5 2 3" xfId="60205"/>
    <cellStyle name="SAPBEXstdItem 2 4 5 3" xfId="60206"/>
    <cellStyle name="SAPBEXstdItem 2 4 5 4" xfId="60207"/>
    <cellStyle name="SAPBEXstdItem 2 4 6" xfId="60208"/>
    <cellStyle name="SAPBEXstdItem 2 4 6 2" xfId="60209"/>
    <cellStyle name="SAPBEXstdItem 2 4 6 2 2" xfId="60210"/>
    <cellStyle name="SAPBEXstdItem 2 4 6 2 3" xfId="60211"/>
    <cellStyle name="SAPBEXstdItem 2 4 6 3" xfId="60212"/>
    <cellStyle name="SAPBEXstdItem 2 4 6 4" xfId="60213"/>
    <cellStyle name="SAPBEXstdItem 2 4 7" xfId="60214"/>
    <cellStyle name="SAPBEXstdItem 2 4 7 2" xfId="60215"/>
    <cellStyle name="SAPBEXstdItem 2 4 7 2 2" xfId="60216"/>
    <cellStyle name="SAPBEXstdItem 2 4 7 3" xfId="60217"/>
    <cellStyle name="SAPBEXstdItem 2 4 8" xfId="60218"/>
    <cellStyle name="SAPBEXstdItem 2 4 9" xfId="60219"/>
    <cellStyle name="SAPBEXstdItem 2 4_Other Benefits Allocation %" xfId="60220"/>
    <cellStyle name="SAPBEXstdItem 2 5" xfId="60221"/>
    <cellStyle name="SAPBEXstdItem 2 5 2" xfId="60222"/>
    <cellStyle name="SAPBEXstdItem 2 5 2 2" xfId="60223"/>
    <cellStyle name="SAPBEXstdItem 2 5 2 2 2" xfId="60224"/>
    <cellStyle name="SAPBEXstdItem 2 5 2 2 3" xfId="60225"/>
    <cellStyle name="SAPBEXstdItem 2 5 2 3" xfId="60226"/>
    <cellStyle name="SAPBEXstdItem 2 5 2 4" xfId="60227"/>
    <cellStyle name="SAPBEXstdItem 2 5 3" xfId="60228"/>
    <cellStyle name="SAPBEXstdItem 2 5 3 2" xfId="60229"/>
    <cellStyle name="SAPBEXstdItem 2 5 3 2 2" xfId="60230"/>
    <cellStyle name="SAPBEXstdItem 2 5 3 2 3" xfId="60231"/>
    <cellStyle name="SAPBEXstdItem 2 5 3 3" xfId="60232"/>
    <cellStyle name="SAPBEXstdItem 2 5 3 4" xfId="60233"/>
    <cellStyle name="SAPBEXstdItem 2 5 4" xfId="60234"/>
    <cellStyle name="SAPBEXstdItem 2 5 4 2" xfId="60235"/>
    <cellStyle name="SAPBEXstdItem 2 5 4 2 2" xfId="60236"/>
    <cellStyle name="SAPBEXstdItem 2 5 4 2 3" xfId="60237"/>
    <cellStyle name="SAPBEXstdItem 2 5 4 3" xfId="60238"/>
    <cellStyle name="SAPBEXstdItem 2 5 4 4" xfId="60239"/>
    <cellStyle name="SAPBEXstdItem 2 5 5" xfId="60240"/>
    <cellStyle name="SAPBEXstdItem 2 5 5 2" xfId="60241"/>
    <cellStyle name="SAPBEXstdItem 2 5 5 2 2" xfId="60242"/>
    <cellStyle name="SAPBEXstdItem 2 5 5 2 3" xfId="60243"/>
    <cellStyle name="SAPBEXstdItem 2 5 5 3" xfId="60244"/>
    <cellStyle name="SAPBEXstdItem 2 5 5 4" xfId="60245"/>
    <cellStyle name="SAPBEXstdItem 2 5 6" xfId="60246"/>
    <cellStyle name="SAPBEXstdItem 2 5 6 2" xfId="60247"/>
    <cellStyle name="SAPBEXstdItem 2 5 6 2 2" xfId="60248"/>
    <cellStyle name="SAPBEXstdItem 2 5 6 2 3" xfId="60249"/>
    <cellStyle name="SAPBEXstdItem 2 5 6 3" xfId="60250"/>
    <cellStyle name="SAPBEXstdItem 2 5 6 4" xfId="60251"/>
    <cellStyle name="SAPBEXstdItem 2 5 7" xfId="60252"/>
    <cellStyle name="SAPBEXstdItem 2 5 7 2" xfId="60253"/>
    <cellStyle name="SAPBEXstdItem 2 5 7 3" xfId="60254"/>
    <cellStyle name="SAPBEXstdItem 2 5 8" xfId="60255"/>
    <cellStyle name="SAPBEXstdItem 2 5 9" xfId="60256"/>
    <cellStyle name="SAPBEXstdItem 2 6" xfId="60257"/>
    <cellStyle name="SAPBEXstdItem 2 6 2" xfId="60258"/>
    <cellStyle name="SAPBEXstdItem 2 6 2 2" xfId="60259"/>
    <cellStyle name="SAPBEXstdItem 2 6 2 3" xfId="60260"/>
    <cellStyle name="SAPBEXstdItem 2 6 3" xfId="60261"/>
    <cellStyle name="SAPBEXstdItem 2 6 4" xfId="60262"/>
    <cellStyle name="SAPBEXstdItem 2 7" xfId="60263"/>
    <cellStyle name="SAPBEXstdItem 2 7 2" xfId="60264"/>
    <cellStyle name="SAPBEXstdItem 2 7 2 2" xfId="60265"/>
    <cellStyle name="SAPBEXstdItem 2 7 2 3" xfId="60266"/>
    <cellStyle name="SAPBEXstdItem 2 7 3" xfId="60267"/>
    <cellStyle name="SAPBEXstdItem 2 7 4" xfId="60268"/>
    <cellStyle name="SAPBEXstdItem 2 8" xfId="60269"/>
    <cellStyle name="SAPBEXstdItem 2 8 2" xfId="60270"/>
    <cellStyle name="SAPBEXstdItem 2 8 2 2" xfId="60271"/>
    <cellStyle name="SAPBEXstdItem 2 8 2 3" xfId="60272"/>
    <cellStyle name="SAPBEXstdItem 2 8 3" xfId="60273"/>
    <cellStyle name="SAPBEXstdItem 2 8 4" xfId="60274"/>
    <cellStyle name="SAPBEXstdItem 2 9" xfId="60275"/>
    <cellStyle name="SAPBEXstdItem 2 9 2" xfId="60276"/>
    <cellStyle name="SAPBEXstdItem 2 9 2 2" xfId="60277"/>
    <cellStyle name="SAPBEXstdItem 2 9 2 2 2" xfId="60278"/>
    <cellStyle name="SAPBEXstdItem 2 9 2 2 2 2" xfId="60279"/>
    <cellStyle name="SAPBEXstdItem 2 9 2 2 3" xfId="60280"/>
    <cellStyle name="SAPBEXstdItem 2 9 2 3" xfId="60281"/>
    <cellStyle name="SAPBEXstdItem 2 9 2 3 2" xfId="60282"/>
    <cellStyle name="SAPBEXstdItem 2 9 2 3 2 2" xfId="60283"/>
    <cellStyle name="SAPBEXstdItem 2 9 2 3 3" xfId="60284"/>
    <cellStyle name="SAPBEXstdItem 2 9 2 4" xfId="60285"/>
    <cellStyle name="SAPBEXstdItem 2 9 2 4 2" xfId="60286"/>
    <cellStyle name="SAPBEXstdItem 2 9 2 5" xfId="60287"/>
    <cellStyle name="SAPBEXstdItem 2 9 2 5 2" xfId="60288"/>
    <cellStyle name="SAPBEXstdItem 2 9 2 6" xfId="60289"/>
    <cellStyle name="SAPBEXstdItem 2 9 3" xfId="60290"/>
    <cellStyle name="SAPBEXstdItem 2 9 3 2" xfId="60291"/>
    <cellStyle name="SAPBEXstdItem 2 9 3 2 2" xfId="60292"/>
    <cellStyle name="SAPBEXstdItem 2 9 3 2 2 2" xfId="60293"/>
    <cellStyle name="SAPBEXstdItem 2 9 3 2 3" xfId="60294"/>
    <cellStyle name="SAPBEXstdItem 2 9 3 3" xfId="60295"/>
    <cellStyle name="SAPBEXstdItem 2 9 3 3 2" xfId="60296"/>
    <cellStyle name="SAPBEXstdItem 2 9 3 3 2 2" xfId="60297"/>
    <cellStyle name="SAPBEXstdItem 2 9 3 3 3" xfId="60298"/>
    <cellStyle name="SAPBEXstdItem 2 9 3 4" xfId="60299"/>
    <cellStyle name="SAPBEXstdItem 2 9 3 4 2" xfId="60300"/>
    <cellStyle name="SAPBEXstdItem 2 9 3 5" xfId="60301"/>
    <cellStyle name="SAPBEXstdItem 2 9 3 5 2" xfId="60302"/>
    <cellStyle name="SAPBEXstdItem 2 9 3 6" xfId="60303"/>
    <cellStyle name="SAPBEXstdItem 2 9 4" xfId="60304"/>
    <cellStyle name="SAPBEXstdItem 2 9 4 2" xfId="60305"/>
    <cellStyle name="SAPBEXstdItem 2 9 4 2 2" xfId="60306"/>
    <cellStyle name="SAPBEXstdItem 2 9 4 3" xfId="60307"/>
    <cellStyle name="SAPBEXstdItem 2 9 5" xfId="60308"/>
    <cellStyle name="SAPBEXstdItem 2 9 5 2" xfId="60309"/>
    <cellStyle name="SAPBEXstdItem 2 9 5 2 2" xfId="60310"/>
    <cellStyle name="SAPBEXstdItem 2 9 5 3" xfId="60311"/>
    <cellStyle name="SAPBEXstdItem 2 9 6" xfId="60312"/>
    <cellStyle name="SAPBEXstdItem 2 9 6 2" xfId="60313"/>
    <cellStyle name="SAPBEXstdItem 2 9 7" xfId="60314"/>
    <cellStyle name="SAPBEXstdItem 2 9 7 2" xfId="60315"/>
    <cellStyle name="SAPBEXstdItem 2 9 8" xfId="60316"/>
    <cellStyle name="SAPBEXstdItem 2 9_Other Benefits Allocation %" xfId="60317"/>
    <cellStyle name="SAPBEXstdItem 2_401K Summary" xfId="60318"/>
    <cellStyle name="SAPBEXstdItem 20" xfId="60319"/>
    <cellStyle name="SAPBEXstdItem 20 2" xfId="60320"/>
    <cellStyle name="SAPBEXstdItem 20 2 2" xfId="60321"/>
    <cellStyle name="SAPBEXstdItem 20 3" xfId="60322"/>
    <cellStyle name="SAPBEXstdItem 21" xfId="60323"/>
    <cellStyle name="SAPBEXstdItem 21 2" xfId="60324"/>
    <cellStyle name="SAPBEXstdItem 21 2 2" xfId="60325"/>
    <cellStyle name="SAPBEXstdItem 21 3" xfId="60326"/>
    <cellStyle name="SAPBEXstdItem 22" xfId="60327"/>
    <cellStyle name="SAPBEXstdItem 22 2" xfId="60328"/>
    <cellStyle name="SAPBEXstdItem 22 2 2" xfId="60329"/>
    <cellStyle name="SAPBEXstdItem 22 3" xfId="60330"/>
    <cellStyle name="SAPBEXstdItem 23" xfId="60331"/>
    <cellStyle name="SAPBEXstdItem 23 2" xfId="60332"/>
    <cellStyle name="SAPBEXstdItem 23 2 2" xfId="60333"/>
    <cellStyle name="SAPBEXstdItem 23 3" xfId="60334"/>
    <cellStyle name="SAPBEXstdItem 24" xfId="60335"/>
    <cellStyle name="SAPBEXstdItem 24 2" xfId="60336"/>
    <cellStyle name="SAPBEXstdItem 24 2 2" xfId="60337"/>
    <cellStyle name="SAPBEXstdItem 24 3" xfId="60338"/>
    <cellStyle name="SAPBEXstdItem 25" xfId="60339"/>
    <cellStyle name="SAPBEXstdItem 25 2" xfId="60340"/>
    <cellStyle name="SAPBEXstdItem 26" xfId="60341"/>
    <cellStyle name="SAPBEXstdItem 26 2" xfId="60342"/>
    <cellStyle name="SAPBEXstdItem 27" xfId="60343"/>
    <cellStyle name="SAPBEXstdItem 27 2" xfId="60344"/>
    <cellStyle name="SAPBEXstdItem 28" xfId="60345"/>
    <cellStyle name="SAPBEXstdItem 28 2" xfId="60346"/>
    <cellStyle name="SAPBEXstdItem 29" xfId="60347"/>
    <cellStyle name="SAPBEXstdItem 29 2" xfId="60348"/>
    <cellStyle name="SAPBEXstdItem 3" xfId="60349"/>
    <cellStyle name="SAPBEXstdItem 3 10" xfId="60350"/>
    <cellStyle name="SAPBEXstdItem 3 10 2" xfId="60351"/>
    <cellStyle name="SAPBEXstdItem 3 10 2 2" xfId="60352"/>
    <cellStyle name="SAPBEXstdItem 3 10 3" xfId="60353"/>
    <cellStyle name="SAPBEXstdItem 3 11" xfId="60354"/>
    <cellStyle name="SAPBEXstdItem 3 11 2" xfId="60355"/>
    <cellStyle name="SAPBEXstdItem 3 11 2 2" xfId="60356"/>
    <cellStyle name="SAPBEXstdItem 3 11 3" xfId="60357"/>
    <cellStyle name="SAPBEXstdItem 3 12" xfId="60358"/>
    <cellStyle name="SAPBEXstdItem 3 12 2" xfId="60359"/>
    <cellStyle name="SAPBEXstdItem 3 12 2 2" xfId="60360"/>
    <cellStyle name="SAPBEXstdItem 3 12 3" xfId="60361"/>
    <cellStyle name="SAPBEXstdItem 3 13" xfId="60362"/>
    <cellStyle name="SAPBEXstdItem 3 14" xfId="63565"/>
    <cellStyle name="SAPBEXstdItem 3 2" xfId="60363"/>
    <cellStyle name="SAPBEXstdItem 3 2 10" xfId="60364"/>
    <cellStyle name="SAPBEXstdItem 3 2 11" xfId="60365"/>
    <cellStyle name="SAPBEXstdItem 3 2 11 2" xfId="60366"/>
    <cellStyle name="SAPBEXstdItem 3 2 11 2 2" xfId="60367"/>
    <cellStyle name="SAPBEXstdItem 3 2 11 3" xfId="60368"/>
    <cellStyle name="SAPBEXstdItem 3 2 12" xfId="60369"/>
    <cellStyle name="SAPBEXstdItem 3 2 13" xfId="63566"/>
    <cellStyle name="SAPBEXstdItem 3 2 2" xfId="60370"/>
    <cellStyle name="SAPBEXstdItem 3 2 2 2" xfId="60371"/>
    <cellStyle name="SAPBEXstdItem 3 2 2 2 2" xfId="60372"/>
    <cellStyle name="SAPBEXstdItem 3 2 2 2 2 2" xfId="60373"/>
    <cellStyle name="SAPBEXstdItem 3 2 2 2 2 2 2" xfId="60374"/>
    <cellStyle name="SAPBEXstdItem 3 2 2 2 2 3" xfId="60375"/>
    <cellStyle name="SAPBEXstdItem 3 2 2 2 3" xfId="60376"/>
    <cellStyle name="SAPBEXstdItem 3 2 2 2 3 2" xfId="60377"/>
    <cellStyle name="SAPBEXstdItem 3 2 2 2 3 2 2" xfId="60378"/>
    <cellStyle name="SAPBEXstdItem 3 2 2 2 3 3" xfId="60379"/>
    <cellStyle name="SAPBEXstdItem 3 2 2 2 4" xfId="60380"/>
    <cellStyle name="SAPBEXstdItem 3 2 2 2 4 2" xfId="60381"/>
    <cellStyle name="SAPBEXstdItem 3 2 2 2 5" xfId="60382"/>
    <cellStyle name="SAPBEXstdItem 3 2 2 2 5 2" xfId="60383"/>
    <cellStyle name="SAPBEXstdItem 3 2 2 2 6" xfId="60384"/>
    <cellStyle name="SAPBEXstdItem 3 2 2 3" xfId="60385"/>
    <cellStyle name="SAPBEXstdItem 3 2 2 3 2" xfId="60386"/>
    <cellStyle name="SAPBEXstdItem 3 2 2 3 2 2" xfId="60387"/>
    <cellStyle name="SAPBEXstdItem 3 2 2 3 2 2 2" xfId="60388"/>
    <cellStyle name="SAPBEXstdItem 3 2 2 3 2 3" xfId="60389"/>
    <cellStyle name="SAPBEXstdItem 3 2 2 3 3" xfId="60390"/>
    <cellStyle name="SAPBEXstdItem 3 2 2 3 3 2" xfId="60391"/>
    <cellStyle name="SAPBEXstdItem 3 2 2 3 3 2 2" xfId="60392"/>
    <cellStyle name="SAPBEXstdItem 3 2 2 3 3 3" xfId="60393"/>
    <cellStyle name="SAPBEXstdItem 3 2 2 3 4" xfId="60394"/>
    <cellStyle name="SAPBEXstdItem 3 2 2 3 4 2" xfId="60395"/>
    <cellStyle name="SAPBEXstdItem 3 2 2 3 5" xfId="60396"/>
    <cellStyle name="SAPBEXstdItem 3 2 2 3 5 2" xfId="60397"/>
    <cellStyle name="SAPBEXstdItem 3 2 2 3 6" xfId="60398"/>
    <cellStyle name="SAPBEXstdItem 3 2 2 4" xfId="60399"/>
    <cellStyle name="SAPBEXstdItem 3 2 2 4 2" xfId="60400"/>
    <cellStyle name="SAPBEXstdItem 3 2 2 4 2 2" xfId="60401"/>
    <cellStyle name="SAPBEXstdItem 3 2 2 4 2 2 2" xfId="60402"/>
    <cellStyle name="SAPBEXstdItem 3 2 2 4 2 3" xfId="60403"/>
    <cellStyle name="SAPBEXstdItem 3 2 2 4 3" xfId="60404"/>
    <cellStyle name="SAPBEXstdItem 3 2 2 4 3 2" xfId="60405"/>
    <cellStyle name="SAPBEXstdItem 3 2 2 4 3 2 2" xfId="60406"/>
    <cellStyle name="SAPBEXstdItem 3 2 2 4 3 3" xfId="60407"/>
    <cellStyle name="SAPBEXstdItem 3 2 2 4 4" xfId="60408"/>
    <cellStyle name="SAPBEXstdItem 3 2 2 4 4 2" xfId="60409"/>
    <cellStyle name="SAPBEXstdItem 3 2 2 4 5" xfId="60410"/>
    <cellStyle name="SAPBEXstdItem 3 2 2 4 5 2" xfId="60411"/>
    <cellStyle name="SAPBEXstdItem 3 2 2 4 6" xfId="60412"/>
    <cellStyle name="SAPBEXstdItem 3 2 2 5" xfId="60413"/>
    <cellStyle name="SAPBEXstdItem 3 2 2 5 2" xfId="60414"/>
    <cellStyle name="SAPBEXstdItem 3 2 2 5 2 2" xfId="60415"/>
    <cellStyle name="SAPBEXstdItem 3 2 2 5 3" xfId="60416"/>
    <cellStyle name="SAPBEXstdItem 3 2 2 6" xfId="60417"/>
    <cellStyle name="SAPBEXstdItem 3 2 2_Other Benefits Allocation %" xfId="60418"/>
    <cellStyle name="SAPBEXstdItem 3 2 3" xfId="60419"/>
    <cellStyle name="SAPBEXstdItem 3 2 3 2" xfId="60420"/>
    <cellStyle name="SAPBEXstdItem 3 2 3 2 2" xfId="60421"/>
    <cellStyle name="SAPBEXstdItem 3 2 3 2 2 2" xfId="60422"/>
    <cellStyle name="SAPBEXstdItem 3 2 3 2 2 2 2" xfId="60423"/>
    <cellStyle name="SAPBEXstdItem 3 2 3 2 2 3" xfId="60424"/>
    <cellStyle name="SAPBEXstdItem 3 2 3 2 3" xfId="60425"/>
    <cellStyle name="SAPBEXstdItem 3 2 3 2 3 2" xfId="60426"/>
    <cellStyle name="SAPBEXstdItem 3 2 3 2 3 2 2" xfId="60427"/>
    <cellStyle name="SAPBEXstdItem 3 2 3 2 3 3" xfId="60428"/>
    <cellStyle name="SAPBEXstdItem 3 2 3 2 4" xfId="60429"/>
    <cellStyle name="SAPBEXstdItem 3 2 3 2 4 2" xfId="60430"/>
    <cellStyle name="SAPBEXstdItem 3 2 3 2 5" xfId="60431"/>
    <cellStyle name="SAPBEXstdItem 3 2 3 2 5 2" xfId="60432"/>
    <cellStyle name="SAPBEXstdItem 3 2 3 2 6" xfId="60433"/>
    <cellStyle name="SAPBEXstdItem 3 2 3 3" xfId="60434"/>
    <cellStyle name="SAPBEXstdItem 3 2 3 3 2" xfId="60435"/>
    <cellStyle name="SAPBEXstdItem 3 2 3 3 2 2" xfId="60436"/>
    <cellStyle name="SAPBEXstdItem 3 2 3 3 2 2 2" xfId="60437"/>
    <cellStyle name="SAPBEXstdItem 3 2 3 3 2 3" xfId="60438"/>
    <cellStyle name="SAPBEXstdItem 3 2 3 3 3" xfId="60439"/>
    <cellStyle name="SAPBEXstdItem 3 2 3 3 3 2" xfId="60440"/>
    <cellStyle name="SAPBEXstdItem 3 2 3 3 3 2 2" xfId="60441"/>
    <cellStyle name="SAPBEXstdItem 3 2 3 3 3 3" xfId="60442"/>
    <cellStyle name="SAPBEXstdItem 3 2 3 3 4" xfId="60443"/>
    <cellStyle name="SAPBEXstdItem 3 2 3 3 4 2" xfId="60444"/>
    <cellStyle name="SAPBEXstdItem 3 2 3 3 5" xfId="60445"/>
    <cellStyle name="SAPBEXstdItem 3 2 3 3 5 2" xfId="60446"/>
    <cellStyle name="SAPBEXstdItem 3 2 3 3 6" xfId="60447"/>
    <cellStyle name="SAPBEXstdItem 3 2 3 4" xfId="60448"/>
    <cellStyle name="SAPBEXstdItem 3 2 3 4 2" xfId="60449"/>
    <cellStyle name="SAPBEXstdItem 3 2 3 4 2 2" xfId="60450"/>
    <cellStyle name="SAPBEXstdItem 3 2 3 4 3" xfId="60451"/>
    <cellStyle name="SAPBEXstdItem 3 2 3 5" xfId="60452"/>
    <cellStyle name="SAPBEXstdItem 3 2 3 5 2" xfId="60453"/>
    <cellStyle name="SAPBEXstdItem 3 2 3 5 2 2" xfId="60454"/>
    <cellStyle name="SAPBEXstdItem 3 2 3 5 3" xfId="60455"/>
    <cellStyle name="SAPBEXstdItem 3 2 3 6" xfId="60456"/>
    <cellStyle name="SAPBEXstdItem 3 2 3 6 2" xfId="60457"/>
    <cellStyle name="SAPBEXstdItem 3 2 3 7" xfId="60458"/>
    <cellStyle name="SAPBEXstdItem 3 2 3 7 2" xfId="60459"/>
    <cellStyle name="SAPBEXstdItem 3 2 3 8" xfId="60460"/>
    <cellStyle name="SAPBEXstdItem 3 2 3_Other Benefits Allocation %" xfId="60461"/>
    <cellStyle name="SAPBEXstdItem 3 2 4" xfId="60462"/>
    <cellStyle name="SAPBEXstdItem 3 2 4 2" xfId="60463"/>
    <cellStyle name="SAPBEXstdItem 3 2 4 2 2" xfId="60464"/>
    <cellStyle name="SAPBEXstdItem 3 2 4 2 3" xfId="60465"/>
    <cellStyle name="SAPBEXstdItem 3 2 4 3" xfId="60466"/>
    <cellStyle name="SAPBEXstdItem 3 2 4 4" xfId="60467"/>
    <cellStyle name="SAPBEXstdItem 3 2 5" xfId="60468"/>
    <cellStyle name="SAPBEXstdItem 3 2 5 2" xfId="60469"/>
    <cellStyle name="SAPBEXstdItem 3 2 5 2 2" xfId="60470"/>
    <cellStyle name="SAPBEXstdItem 3 2 5 2 3" xfId="60471"/>
    <cellStyle name="SAPBEXstdItem 3 2 5 3" xfId="60472"/>
    <cellStyle name="SAPBEXstdItem 3 2 5 4" xfId="60473"/>
    <cellStyle name="SAPBEXstdItem 3 2 6" xfId="60474"/>
    <cellStyle name="SAPBEXstdItem 3 2 6 2" xfId="60475"/>
    <cellStyle name="SAPBEXstdItem 3 2 6 2 2" xfId="60476"/>
    <cellStyle name="SAPBEXstdItem 3 2 6 2 3" xfId="60477"/>
    <cellStyle name="SAPBEXstdItem 3 2 6 3" xfId="60478"/>
    <cellStyle name="SAPBEXstdItem 3 2 6 4" xfId="60479"/>
    <cellStyle name="SAPBEXstdItem 3 2 7" xfId="60480"/>
    <cellStyle name="SAPBEXstdItem 3 2 7 2" xfId="60481"/>
    <cellStyle name="SAPBEXstdItem 3 2 7 3" xfId="60482"/>
    <cellStyle name="SAPBEXstdItem 3 2 8" xfId="60483"/>
    <cellStyle name="SAPBEXstdItem 3 2 9" xfId="60484"/>
    <cellStyle name="SAPBEXstdItem 3 2_401K Summary" xfId="60485"/>
    <cellStyle name="SAPBEXstdItem 3 3" xfId="60486"/>
    <cellStyle name="SAPBEXstdItem 3 3 2" xfId="60487"/>
    <cellStyle name="SAPBEXstdItem 3 3 2 2" xfId="60488"/>
    <cellStyle name="SAPBEXstdItem 3 3 2 2 2" xfId="60489"/>
    <cellStyle name="SAPBEXstdItem 3 3 2 2 2 2" xfId="60490"/>
    <cellStyle name="SAPBEXstdItem 3 3 2 2 2 2 2" xfId="60491"/>
    <cellStyle name="SAPBEXstdItem 3 3 2 2 2 3" xfId="60492"/>
    <cellStyle name="SAPBEXstdItem 3 3 2 2 3" xfId="60493"/>
    <cellStyle name="SAPBEXstdItem 3 3 2 2 3 2" xfId="60494"/>
    <cellStyle name="SAPBEXstdItem 3 3 2 2 3 2 2" xfId="60495"/>
    <cellStyle name="SAPBEXstdItem 3 3 2 2 3 3" xfId="60496"/>
    <cellStyle name="SAPBEXstdItem 3 3 2 2 4" xfId="60497"/>
    <cellStyle name="SAPBEXstdItem 3 3 2 2 4 2" xfId="60498"/>
    <cellStyle name="SAPBEXstdItem 3 3 2 2 5" xfId="60499"/>
    <cellStyle name="SAPBEXstdItem 3 3 2 2 5 2" xfId="60500"/>
    <cellStyle name="SAPBEXstdItem 3 3 2 2 6" xfId="60501"/>
    <cellStyle name="SAPBEXstdItem 3 3 2 3" xfId="60502"/>
    <cellStyle name="SAPBEXstdItem 3 3 2 3 2" xfId="60503"/>
    <cellStyle name="SAPBEXstdItem 3 3 2 3 2 2" xfId="60504"/>
    <cellStyle name="SAPBEXstdItem 3 3 2 3 2 2 2" xfId="60505"/>
    <cellStyle name="SAPBEXstdItem 3 3 2 3 2 3" xfId="60506"/>
    <cellStyle name="SAPBEXstdItem 3 3 2 3 3" xfId="60507"/>
    <cellStyle name="SAPBEXstdItem 3 3 2 3 3 2" xfId="60508"/>
    <cellStyle name="SAPBEXstdItem 3 3 2 3 3 2 2" xfId="60509"/>
    <cellStyle name="SAPBEXstdItem 3 3 2 3 3 3" xfId="60510"/>
    <cellStyle name="SAPBEXstdItem 3 3 2 3 4" xfId="60511"/>
    <cellStyle name="SAPBEXstdItem 3 3 2 3 4 2" xfId="60512"/>
    <cellStyle name="SAPBEXstdItem 3 3 2 3 5" xfId="60513"/>
    <cellStyle name="SAPBEXstdItem 3 3 2 3 5 2" xfId="60514"/>
    <cellStyle name="SAPBEXstdItem 3 3 2 3 6" xfId="60515"/>
    <cellStyle name="SAPBEXstdItem 3 3 2 4" xfId="60516"/>
    <cellStyle name="SAPBEXstdItem 3 3 2 4 2" xfId="60517"/>
    <cellStyle name="SAPBEXstdItem 3 3 2 4 2 2" xfId="60518"/>
    <cellStyle name="SAPBEXstdItem 3 3 2 4 2 2 2" xfId="60519"/>
    <cellStyle name="SAPBEXstdItem 3 3 2 4 2 3" xfId="60520"/>
    <cellStyle name="SAPBEXstdItem 3 3 2 4 3" xfId="60521"/>
    <cellStyle name="SAPBEXstdItem 3 3 2 4 3 2" xfId="60522"/>
    <cellStyle name="SAPBEXstdItem 3 3 2 4 3 2 2" xfId="60523"/>
    <cellStyle name="SAPBEXstdItem 3 3 2 4 3 3" xfId="60524"/>
    <cellStyle name="SAPBEXstdItem 3 3 2 4 4" xfId="60525"/>
    <cellStyle name="SAPBEXstdItem 3 3 2 4 4 2" xfId="60526"/>
    <cellStyle name="SAPBEXstdItem 3 3 2 4 5" xfId="60527"/>
    <cellStyle name="SAPBEXstdItem 3 3 2 4 5 2" xfId="60528"/>
    <cellStyle name="SAPBEXstdItem 3 3 2 4 6" xfId="60529"/>
    <cellStyle name="SAPBEXstdItem 3 3 2 5" xfId="60530"/>
    <cellStyle name="SAPBEXstdItem 3 3 2 5 2" xfId="60531"/>
    <cellStyle name="SAPBEXstdItem 3 3 2 5 2 2" xfId="60532"/>
    <cellStyle name="SAPBEXstdItem 3 3 2 5 3" xfId="60533"/>
    <cellStyle name="SAPBEXstdItem 3 3 2 6" xfId="60534"/>
    <cellStyle name="SAPBEXstdItem 3 3 2_Other Benefits Allocation %" xfId="60535"/>
    <cellStyle name="SAPBEXstdItem 3 3 3" xfId="60536"/>
    <cellStyle name="SAPBEXstdItem 3 3 3 2" xfId="60537"/>
    <cellStyle name="SAPBEXstdItem 3 3 3 2 2" xfId="60538"/>
    <cellStyle name="SAPBEXstdItem 3 3 3 2 2 2" xfId="60539"/>
    <cellStyle name="SAPBEXstdItem 3 3 3 2 2 2 2" xfId="60540"/>
    <cellStyle name="SAPBEXstdItem 3 3 3 2 2 3" xfId="60541"/>
    <cellStyle name="SAPBEXstdItem 3 3 3 2 3" xfId="60542"/>
    <cellStyle name="SAPBEXstdItem 3 3 3 2 3 2" xfId="60543"/>
    <cellStyle name="SAPBEXstdItem 3 3 3 2 3 2 2" xfId="60544"/>
    <cellStyle name="SAPBEXstdItem 3 3 3 2 3 3" xfId="60545"/>
    <cellStyle name="SAPBEXstdItem 3 3 3 2 4" xfId="60546"/>
    <cellStyle name="SAPBEXstdItem 3 3 3 2 4 2" xfId="60547"/>
    <cellStyle name="SAPBEXstdItem 3 3 3 2 5" xfId="60548"/>
    <cellStyle name="SAPBEXstdItem 3 3 3 2 5 2" xfId="60549"/>
    <cellStyle name="SAPBEXstdItem 3 3 3 2 6" xfId="60550"/>
    <cellStyle name="SAPBEXstdItem 3 3 3 3" xfId="60551"/>
    <cellStyle name="SAPBEXstdItem 3 3 3 3 2" xfId="60552"/>
    <cellStyle name="SAPBEXstdItem 3 3 3 3 2 2" xfId="60553"/>
    <cellStyle name="SAPBEXstdItem 3 3 3 3 2 2 2" xfId="60554"/>
    <cellStyle name="SAPBEXstdItem 3 3 3 3 2 3" xfId="60555"/>
    <cellStyle name="SAPBEXstdItem 3 3 3 3 3" xfId="60556"/>
    <cellStyle name="SAPBEXstdItem 3 3 3 3 3 2" xfId="60557"/>
    <cellStyle name="SAPBEXstdItem 3 3 3 3 3 2 2" xfId="60558"/>
    <cellStyle name="SAPBEXstdItem 3 3 3 3 3 3" xfId="60559"/>
    <cellStyle name="SAPBEXstdItem 3 3 3 3 4" xfId="60560"/>
    <cellStyle name="SAPBEXstdItem 3 3 3 3 4 2" xfId="60561"/>
    <cellStyle name="SAPBEXstdItem 3 3 3 3 5" xfId="60562"/>
    <cellStyle name="SAPBEXstdItem 3 3 3 3 5 2" xfId="60563"/>
    <cellStyle name="SAPBEXstdItem 3 3 3 3 6" xfId="60564"/>
    <cellStyle name="SAPBEXstdItem 3 3 3 4" xfId="60565"/>
    <cellStyle name="SAPBEXstdItem 3 3 3 4 2" xfId="60566"/>
    <cellStyle name="SAPBEXstdItem 3 3 3 4 2 2" xfId="60567"/>
    <cellStyle name="SAPBEXstdItem 3 3 3 4 3" xfId="60568"/>
    <cellStyle name="SAPBEXstdItem 3 3 3 5" xfId="60569"/>
    <cellStyle name="SAPBEXstdItem 3 3 3 5 2" xfId="60570"/>
    <cellStyle name="SAPBEXstdItem 3 3 3 5 2 2" xfId="60571"/>
    <cellStyle name="SAPBEXstdItem 3 3 3 5 3" xfId="60572"/>
    <cellStyle name="SAPBEXstdItem 3 3 3 6" xfId="60573"/>
    <cellStyle name="SAPBEXstdItem 3 3 3 6 2" xfId="60574"/>
    <cellStyle name="SAPBEXstdItem 3 3 3 7" xfId="60575"/>
    <cellStyle name="SAPBEXstdItem 3 3 3 7 2" xfId="60576"/>
    <cellStyle name="SAPBEXstdItem 3 3 3 8" xfId="60577"/>
    <cellStyle name="SAPBEXstdItem 3 3 3_Other Benefits Allocation %" xfId="60578"/>
    <cellStyle name="SAPBEXstdItem 3 3 4" xfId="60579"/>
    <cellStyle name="SAPBEXstdItem 3 3 4 2" xfId="60580"/>
    <cellStyle name="SAPBEXstdItem 3 3 4 2 2" xfId="60581"/>
    <cellStyle name="SAPBEXstdItem 3 3 4 2 3" xfId="60582"/>
    <cellStyle name="SAPBEXstdItem 3 3 4 3" xfId="60583"/>
    <cellStyle name="SAPBEXstdItem 3 3 4 4" xfId="60584"/>
    <cellStyle name="SAPBEXstdItem 3 3 5" xfId="60585"/>
    <cellStyle name="SAPBEXstdItem 3 3 5 2" xfId="60586"/>
    <cellStyle name="SAPBEXstdItem 3 3 5 2 2" xfId="60587"/>
    <cellStyle name="SAPBEXstdItem 3 3 5 2 3" xfId="60588"/>
    <cellStyle name="SAPBEXstdItem 3 3 5 3" xfId="60589"/>
    <cellStyle name="SAPBEXstdItem 3 3 5 4" xfId="60590"/>
    <cellStyle name="SAPBEXstdItem 3 3 6" xfId="60591"/>
    <cellStyle name="SAPBEXstdItem 3 3 6 2" xfId="60592"/>
    <cellStyle name="SAPBEXstdItem 3 3 6 2 2" xfId="60593"/>
    <cellStyle name="SAPBEXstdItem 3 3 6 2 3" xfId="60594"/>
    <cellStyle name="SAPBEXstdItem 3 3 6 3" xfId="60595"/>
    <cellStyle name="SAPBEXstdItem 3 3 6 4" xfId="60596"/>
    <cellStyle name="SAPBEXstdItem 3 3 7" xfId="60597"/>
    <cellStyle name="SAPBEXstdItem 3 3 7 2" xfId="60598"/>
    <cellStyle name="SAPBEXstdItem 3 3 7 3" xfId="60599"/>
    <cellStyle name="SAPBEXstdItem 3 3 8" xfId="60600"/>
    <cellStyle name="SAPBEXstdItem 3 3 9" xfId="60601"/>
    <cellStyle name="SAPBEXstdItem 3 3_401K Summary" xfId="60602"/>
    <cellStyle name="SAPBEXstdItem 3 4" xfId="60603"/>
    <cellStyle name="SAPBEXstdItem 3 4 2" xfId="60604"/>
    <cellStyle name="SAPBEXstdItem 3 4 2 2" xfId="60605"/>
    <cellStyle name="SAPBEXstdItem 3 4 2 2 2" xfId="60606"/>
    <cellStyle name="SAPBEXstdItem 3 4 2 2 2 2" xfId="60607"/>
    <cellStyle name="SAPBEXstdItem 3 4 2 2 3" xfId="60608"/>
    <cellStyle name="SAPBEXstdItem 3 4 2 3" xfId="60609"/>
    <cellStyle name="SAPBEXstdItem 3 4 2 3 2" xfId="60610"/>
    <cellStyle name="SAPBEXstdItem 3 4 2 3 2 2" xfId="60611"/>
    <cellStyle name="SAPBEXstdItem 3 4 2 3 3" xfId="60612"/>
    <cellStyle name="SAPBEXstdItem 3 4 2 4" xfId="60613"/>
    <cellStyle name="SAPBEXstdItem 3 4 2 4 2" xfId="60614"/>
    <cellStyle name="SAPBEXstdItem 3 4 2 5" xfId="60615"/>
    <cellStyle name="SAPBEXstdItem 3 4 2 5 2" xfId="60616"/>
    <cellStyle name="SAPBEXstdItem 3 4 2 6" xfId="60617"/>
    <cellStyle name="SAPBEXstdItem 3 4 3" xfId="60618"/>
    <cellStyle name="SAPBEXstdItem 3 4 3 2" xfId="60619"/>
    <cellStyle name="SAPBEXstdItem 3 4 3 2 2" xfId="60620"/>
    <cellStyle name="SAPBEXstdItem 3 4 3 2 2 2" xfId="60621"/>
    <cellStyle name="SAPBEXstdItem 3 4 3 2 3" xfId="60622"/>
    <cellStyle name="SAPBEXstdItem 3 4 3 3" xfId="60623"/>
    <cellStyle name="SAPBEXstdItem 3 4 3 3 2" xfId="60624"/>
    <cellStyle name="SAPBEXstdItem 3 4 3 3 2 2" xfId="60625"/>
    <cellStyle name="SAPBEXstdItem 3 4 3 3 3" xfId="60626"/>
    <cellStyle name="SAPBEXstdItem 3 4 3 4" xfId="60627"/>
    <cellStyle name="SAPBEXstdItem 3 4 3 4 2" xfId="60628"/>
    <cellStyle name="SAPBEXstdItem 3 4 3 5" xfId="60629"/>
    <cellStyle name="SAPBEXstdItem 3 4 3 5 2" xfId="60630"/>
    <cellStyle name="SAPBEXstdItem 3 4 3 6" xfId="60631"/>
    <cellStyle name="SAPBEXstdItem 3 4 4" xfId="60632"/>
    <cellStyle name="SAPBEXstdItem 3 4 4 2" xfId="60633"/>
    <cellStyle name="SAPBEXstdItem 3 4 4 2 2" xfId="60634"/>
    <cellStyle name="SAPBEXstdItem 3 4 4 2 2 2" xfId="60635"/>
    <cellStyle name="SAPBEXstdItem 3 4 4 2 3" xfId="60636"/>
    <cellStyle name="SAPBEXstdItem 3 4 4 3" xfId="60637"/>
    <cellStyle name="SAPBEXstdItem 3 4 4 3 2" xfId="60638"/>
    <cellStyle name="SAPBEXstdItem 3 4 4 3 2 2" xfId="60639"/>
    <cellStyle name="SAPBEXstdItem 3 4 4 3 3" xfId="60640"/>
    <cellStyle name="SAPBEXstdItem 3 4 4 4" xfId="60641"/>
    <cellStyle name="SAPBEXstdItem 3 4 4 4 2" xfId="60642"/>
    <cellStyle name="SAPBEXstdItem 3 4 4 5" xfId="60643"/>
    <cellStyle name="SAPBEXstdItem 3 4 4 5 2" xfId="60644"/>
    <cellStyle name="SAPBEXstdItem 3 4 4 6" xfId="60645"/>
    <cellStyle name="SAPBEXstdItem 3 4 5" xfId="60646"/>
    <cellStyle name="SAPBEXstdItem 3 4 5 2" xfId="60647"/>
    <cellStyle name="SAPBEXstdItem 3 4 5 2 2" xfId="60648"/>
    <cellStyle name="SAPBEXstdItem 3 4 5 2 3" xfId="60649"/>
    <cellStyle name="SAPBEXstdItem 3 4 5 3" xfId="60650"/>
    <cellStyle name="SAPBEXstdItem 3 4 5 4" xfId="60651"/>
    <cellStyle name="SAPBEXstdItem 3 4 6" xfId="60652"/>
    <cellStyle name="SAPBEXstdItem 3 4 6 2" xfId="60653"/>
    <cellStyle name="SAPBEXstdItem 3 4 6 2 2" xfId="60654"/>
    <cellStyle name="SAPBEXstdItem 3 4 6 2 3" xfId="60655"/>
    <cellStyle name="SAPBEXstdItem 3 4 6 3" xfId="60656"/>
    <cellStyle name="SAPBEXstdItem 3 4 6 4" xfId="60657"/>
    <cellStyle name="SAPBEXstdItem 3 4 7" xfId="60658"/>
    <cellStyle name="SAPBEXstdItem 3 4 7 2" xfId="60659"/>
    <cellStyle name="SAPBEXstdItem 3 4 7 3" xfId="60660"/>
    <cellStyle name="SAPBEXstdItem 3 4 8" xfId="60661"/>
    <cellStyle name="SAPBEXstdItem 3 4 9" xfId="60662"/>
    <cellStyle name="SAPBEXstdItem 3 4_Other Benefits Allocation %" xfId="60663"/>
    <cellStyle name="SAPBEXstdItem 3 5" xfId="60664"/>
    <cellStyle name="SAPBEXstdItem 3 5 2" xfId="60665"/>
    <cellStyle name="SAPBEXstdItem 3 5 2 2" xfId="60666"/>
    <cellStyle name="SAPBEXstdItem 3 5 2 3" xfId="60667"/>
    <cellStyle name="SAPBEXstdItem 3 5 3" xfId="60668"/>
    <cellStyle name="SAPBEXstdItem 3 5 4" xfId="60669"/>
    <cellStyle name="SAPBEXstdItem 3 6" xfId="60670"/>
    <cellStyle name="SAPBEXstdItem 3 6 2" xfId="60671"/>
    <cellStyle name="SAPBEXstdItem 3 6 2 2" xfId="60672"/>
    <cellStyle name="SAPBEXstdItem 3 6 2 3" xfId="60673"/>
    <cellStyle name="SAPBEXstdItem 3 6 3" xfId="60674"/>
    <cellStyle name="SAPBEXstdItem 3 6 4" xfId="60675"/>
    <cellStyle name="SAPBEXstdItem 3 7" xfId="60676"/>
    <cellStyle name="SAPBEXstdItem 3 7 2" xfId="60677"/>
    <cellStyle name="SAPBEXstdItem 3 7 2 2" xfId="60678"/>
    <cellStyle name="SAPBEXstdItem 3 7 2 3" xfId="60679"/>
    <cellStyle name="SAPBEXstdItem 3 7 3" xfId="60680"/>
    <cellStyle name="SAPBEXstdItem 3 7 4" xfId="60681"/>
    <cellStyle name="SAPBEXstdItem 3 8" xfId="60682"/>
    <cellStyle name="SAPBEXstdItem 3 8 2" xfId="60683"/>
    <cellStyle name="SAPBEXstdItem 3 8 2 2" xfId="60684"/>
    <cellStyle name="SAPBEXstdItem 3 8 2 3" xfId="60685"/>
    <cellStyle name="SAPBEXstdItem 3 8 3" xfId="60686"/>
    <cellStyle name="SAPBEXstdItem 3 8 4" xfId="60687"/>
    <cellStyle name="SAPBEXstdItem 3 9" xfId="60688"/>
    <cellStyle name="SAPBEXstdItem 3 9 2" xfId="60689"/>
    <cellStyle name="SAPBEXstdItem 3 9 2 2" xfId="60690"/>
    <cellStyle name="SAPBEXstdItem 3 9 2 2 2" xfId="60691"/>
    <cellStyle name="SAPBEXstdItem 3 9 2 2 2 2" xfId="60692"/>
    <cellStyle name="SAPBEXstdItem 3 9 2 2 3" xfId="60693"/>
    <cellStyle name="SAPBEXstdItem 3 9 2 3" xfId="60694"/>
    <cellStyle name="SAPBEXstdItem 3 9 2 3 2" xfId="60695"/>
    <cellStyle name="SAPBEXstdItem 3 9 2 3 2 2" xfId="60696"/>
    <cellStyle name="SAPBEXstdItem 3 9 2 3 3" xfId="60697"/>
    <cellStyle name="SAPBEXstdItem 3 9 2 4" xfId="60698"/>
    <cellStyle name="SAPBEXstdItem 3 9 2 4 2" xfId="60699"/>
    <cellStyle name="SAPBEXstdItem 3 9 2 5" xfId="60700"/>
    <cellStyle name="SAPBEXstdItem 3 9 2 5 2" xfId="60701"/>
    <cellStyle name="SAPBEXstdItem 3 9 2 6" xfId="60702"/>
    <cellStyle name="SAPBEXstdItem 3 9 3" xfId="60703"/>
    <cellStyle name="SAPBEXstdItem 3 9 3 2" xfId="60704"/>
    <cellStyle name="SAPBEXstdItem 3 9 3 2 2" xfId="60705"/>
    <cellStyle name="SAPBEXstdItem 3 9 3 2 2 2" xfId="60706"/>
    <cellStyle name="SAPBEXstdItem 3 9 3 2 3" xfId="60707"/>
    <cellStyle name="SAPBEXstdItem 3 9 3 3" xfId="60708"/>
    <cellStyle name="SAPBEXstdItem 3 9 3 3 2" xfId="60709"/>
    <cellStyle name="SAPBEXstdItem 3 9 3 3 2 2" xfId="60710"/>
    <cellStyle name="SAPBEXstdItem 3 9 3 3 3" xfId="60711"/>
    <cellStyle name="SAPBEXstdItem 3 9 3 4" xfId="60712"/>
    <cellStyle name="SAPBEXstdItem 3 9 3 4 2" xfId="60713"/>
    <cellStyle name="SAPBEXstdItem 3 9 3 5" xfId="60714"/>
    <cellStyle name="SAPBEXstdItem 3 9 3 5 2" xfId="60715"/>
    <cellStyle name="SAPBEXstdItem 3 9 3 6" xfId="60716"/>
    <cellStyle name="SAPBEXstdItem 3 9 4" xfId="60717"/>
    <cellStyle name="SAPBEXstdItem 3 9 4 2" xfId="60718"/>
    <cellStyle name="SAPBEXstdItem 3 9 4 2 2" xfId="60719"/>
    <cellStyle name="SAPBEXstdItem 3 9 4 3" xfId="60720"/>
    <cellStyle name="SAPBEXstdItem 3 9 5" xfId="60721"/>
    <cellStyle name="SAPBEXstdItem 3 9 5 2" xfId="60722"/>
    <cellStyle name="SAPBEXstdItem 3 9 5 2 2" xfId="60723"/>
    <cellStyle name="SAPBEXstdItem 3 9 5 3" xfId="60724"/>
    <cellStyle name="SAPBEXstdItem 3 9 6" xfId="60725"/>
    <cellStyle name="SAPBEXstdItem 3 9 6 2" xfId="60726"/>
    <cellStyle name="SAPBEXstdItem 3 9 7" xfId="60727"/>
    <cellStyle name="SAPBEXstdItem 3 9 7 2" xfId="60728"/>
    <cellStyle name="SAPBEXstdItem 3 9 8" xfId="60729"/>
    <cellStyle name="SAPBEXstdItem 3 9_Other Benefits Allocation %" xfId="60730"/>
    <cellStyle name="SAPBEXstdItem 3_401K Summary" xfId="60731"/>
    <cellStyle name="SAPBEXstdItem 30" xfId="60732"/>
    <cellStyle name="SAPBEXstdItem 30 2" xfId="60733"/>
    <cellStyle name="SAPBEXstdItem 31" xfId="60734"/>
    <cellStyle name="SAPBEXstdItem 31 2" xfId="60735"/>
    <cellStyle name="SAPBEXstdItem 32" xfId="60736"/>
    <cellStyle name="SAPBEXstdItem 32 2" xfId="60737"/>
    <cellStyle name="SAPBEXstdItem 33" xfId="60738"/>
    <cellStyle name="SAPBEXstdItem 33 2" xfId="60739"/>
    <cellStyle name="SAPBEXstdItem 34" xfId="60740"/>
    <cellStyle name="SAPBEXstdItem 34 2" xfId="60741"/>
    <cellStyle name="SAPBEXstdItem 35" xfId="60742"/>
    <cellStyle name="SAPBEXstdItem 36" xfId="60743"/>
    <cellStyle name="SAPBEXstdItem 37" xfId="60744"/>
    <cellStyle name="SAPBEXstdItem 38" xfId="60745"/>
    <cellStyle name="SAPBEXstdItem 39" xfId="60746"/>
    <cellStyle name="SAPBEXstdItem 4" xfId="60747"/>
    <cellStyle name="SAPBEXstdItem 4 10" xfId="60748"/>
    <cellStyle name="SAPBEXstdItem 4 10 2" xfId="60749"/>
    <cellStyle name="SAPBEXstdItem 4 10 2 2" xfId="60750"/>
    <cellStyle name="SAPBEXstdItem 4 10 3" xfId="60751"/>
    <cellStyle name="SAPBEXstdItem 4 11" xfId="60752"/>
    <cellStyle name="SAPBEXstdItem 4 12" xfId="63567"/>
    <cellStyle name="SAPBEXstdItem 4 2" xfId="60753"/>
    <cellStyle name="SAPBEXstdItem 4 2 2" xfId="60754"/>
    <cellStyle name="SAPBEXstdItem 4 2 2 2" xfId="60755"/>
    <cellStyle name="SAPBEXstdItem 4 2 2 2 2" xfId="60756"/>
    <cellStyle name="SAPBEXstdItem 4 2 2 2 2 2" xfId="60757"/>
    <cellStyle name="SAPBEXstdItem 4 2 2 2 3" xfId="60758"/>
    <cellStyle name="SAPBEXstdItem 4 2 2 3" xfId="60759"/>
    <cellStyle name="SAPBEXstdItem 4 2 2 3 2" xfId="60760"/>
    <cellStyle name="SAPBEXstdItem 4 2 2 3 2 2" xfId="60761"/>
    <cellStyle name="SAPBEXstdItem 4 2 2 3 3" xfId="60762"/>
    <cellStyle name="SAPBEXstdItem 4 2 2 4" xfId="60763"/>
    <cellStyle name="SAPBEXstdItem 4 2 2 4 2" xfId="60764"/>
    <cellStyle name="SAPBEXstdItem 4 2 2 5" xfId="60765"/>
    <cellStyle name="SAPBEXstdItem 4 2 2 5 2" xfId="60766"/>
    <cellStyle name="SAPBEXstdItem 4 2 2 6" xfId="60767"/>
    <cellStyle name="SAPBEXstdItem 4 2 3" xfId="60768"/>
    <cellStyle name="SAPBEXstdItem 4 2 3 2" xfId="60769"/>
    <cellStyle name="SAPBEXstdItem 4 2 3 2 2" xfId="60770"/>
    <cellStyle name="SAPBEXstdItem 4 2 3 2 2 2" xfId="60771"/>
    <cellStyle name="SAPBEXstdItem 4 2 3 2 3" xfId="60772"/>
    <cellStyle name="SAPBEXstdItem 4 2 3 3" xfId="60773"/>
    <cellStyle name="SAPBEXstdItem 4 2 3 3 2" xfId="60774"/>
    <cellStyle name="SAPBEXstdItem 4 2 3 3 2 2" xfId="60775"/>
    <cellStyle name="SAPBEXstdItem 4 2 3 3 3" xfId="60776"/>
    <cellStyle name="SAPBEXstdItem 4 2 3 4" xfId="60777"/>
    <cellStyle name="SAPBEXstdItem 4 2 3 4 2" xfId="60778"/>
    <cellStyle name="SAPBEXstdItem 4 2 3 5" xfId="60779"/>
    <cellStyle name="SAPBEXstdItem 4 2 3 5 2" xfId="60780"/>
    <cellStyle name="SAPBEXstdItem 4 2 3 6" xfId="60781"/>
    <cellStyle name="SAPBEXstdItem 4 2 4" xfId="60782"/>
    <cellStyle name="SAPBEXstdItem 4 2 4 2" xfId="60783"/>
    <cellStyle name="SAPBEXstdItem 4 2 4 2 2" xfId="60784"/>
    <cellStyle name="SAPBEXstdItem 4 2 4 2 2 2" xfId="60785"/>
    <cellStyle name="SAPBEXstdItem 4 2 4 2 3" xfId="60786"/>
    <cellStyle name="SAPBEXstdItem 4 2 4 3" xfId="60787"/>
    <cellStyle name="SAPBEXstdItem 4 2 4 3 2" xfId="60788"/>
    <cellStyle name="SAPBEXstdItem 4 2 4 3 2 2" xfId="60789"/>
    <cellStyle name="SAPBEXstdItem 4 2 4 3 3" xfId="60790"/>
    <cellStyle name="SAPBEXstdItem 4 2 4 4" xfId="60791"/>
    <cellStyle name="SAPBEXstdItem 4 2 4 4 2" xfId="60792"/>
    <cellStyle name="SAPBEXstdItem 4 2 4 5" xfId="60793"/>
    <cellStyle name="SAPBEXstdItem 4 2 4 5 2" xfId="60794"/>
    <cellStyle name="SAPBEXstdItem 4 2 4 6" xfId="60795"/>
    <cellStyle name="SAPBEXstdItem 4 2 5" xfId="60796"/>
    <cellStyle name="SAPBEXstdItem 4 2 5 2" xfId="60797"/>
    <cellStyle name="SAPBEXstdItem 4 2 5 2 2" xfId="60798"/>
    <cellStyle name="SAPBEXstdItem 4 2 5 3" xfId="60799"/>
    <cellStyle name="SAPBEXstdItem 4 2 6" xfId="60800"/>
    <cellStyle name="SAPBEXstdItem 4 2 7" xfId="63568"/>
    <cellStyle name="SAPBEXstdItem 4 2_Other Benefits Allocation %" xfId="60801"/>
    <cellStyle name="SAPBEXstdItem 4 3" xfId="60802"/>
    <cellStyle name="SAPBEXstdItem 4 3 2" xfId="60803"/>
    <cellStyle name="SAPBEXstdItem 4 3 2 2" xfId="60804"/>
    <cellStyle name="SAPBEXstdItem 4 3 2 3" xfId="60805"/>
    <cellStyle name="SAPBEXstdItem 4 3 3" xfId="60806"/>
    <cellStyle name="SAPBEXstdItem 4 3 4" xfId="60807"/>
    <cellStyle name="SAPBEXstdItem 4 3_Other Benefits Allocation %" xfId="60808"/>
    <cellStyle name="SAPBEXstdItem 4 4" xfId="60809"/>
    <cellStyle name="SAPBEXstdItem 4 4 2" xfId="60810"/>
    <cellStyle name="SAPBEXstdItem 4 4 2 2" xfId="60811"/>
    <cellStyle name="SAPBEXstdItem 4 4 2 2 2" xfId="60812"/>
    <cellStyle name="SAPBEXstdItem 4 4 2 2 2 2" xfId="60813"/>
    <cellStyle name="SAPBEXstdItem 4 4 2 2 3" xfId="60814"/>
    <cellStyle name="SAPBEXstdItem 4 4 2 3" xfId="60815"/>
    <cellStyle name="SAPBEXstdItem 4 4 2 3 2" xfId="60816"/>
    <cellStyle name="SAPBEXstdItem 4 4 2 3 2 2" xfId="60817"/>
    <cellStyle name="SAPBEXstdItem 4 4 2 3 3" xfId="60818"/>
    <cellStyle name="SAPBEXstdItem 4 4 2 4" xfId="60819"/>
    <cellStyle name="SAPBEXstdItem 4 4 2 4 2" xfId="60820"/>
    <cellStyle name="SAPBEXstdItem 4 4 2 5" xfId="60821"/>
    <cellStyle name="SAPBEXstdItem 4 4 2 5 2" xfId="60822"/>
    <cellStyle name="SAPBEXstdItem 4 4 2 6" xfId="60823"/>
    <cellStyle name="SAPBEXstdItem 4 4 3" xfId="60824"/>
    <cellStyle name="SAPBEXstdItem 4 4 3 2" xfId="60825"/>
    <cellStyle name="SAPBEXstdItem 4 4 3 2 2" xfId="60826"/>
    <cellStyle name="SAPBEXstdItem 4 4 3 2 2 2" xfId="60827"/>
    <cellStyle name="SAPBEXstdItem 4 4 3 2 3" xfId="60828"/>
    <cellStyle name="SAPBEXstdItem 4 4 3 3" xfId="60829"/>
    <cellStyle name="SAPBEXstdItem 4 4 3 3 2" xfId="60830"/>
    <cellStyle name="SAPBEXstdItem 4 4 3 3 2 2" xfId="60831"/>
    <cellStyle name="SAPBEXstdItem 4 4 3 3 3" xfId="60832"/>
    <cellStyle name="SAPBEXstdItem 4 4 3 4" xfId="60833"/>
    <cellStyle name="SAPBEXstdItem 4 4 3 4 2" xfId="60834"/>
    <cellStyle name="SAPBEXstdItem 4 4 3 5" xfId="60835"/>
    <cellStyle name="SAPBEXstdItem 4 4 3 5 2" xfId="60836"/>
    <cellStyle name="SAPBEXstdItem 4 4 3 6" xfId="60837"/>
    <cellStyle name="SAPBEXstdItem 4 4 4" xfId="60838"/>
    <cellStyle name="SAPBEXstdItem 4 4 4 2" xfId="60839"/>
    <cellStyle name="SAPBEXstdItem 4 4 4 2 2" xfId="60840"/>
    <cellStyle name="SAPBEXstdItem 4 4 4 3" xfId="60841"/>
    <cellStyle name="SAPBEXstdItem 4 4 5" xfId="60842"/>
    <cellStyle name="SAPBEXstdItem 4 4 5 2" xfId="60843"/>
    <cellStyle name="SAPBEXstdItem 4 4 5 2 2" xfId="60844"/>
    <cellStyle name="SAPBEXstdItem 4 4 5 3" xfId="60845"/>
    <cellStyle name="SAPBEXstdItem 4 4 6" xfId="60846"/>
    <cellStyle name="SAPBEXstdItem 4 4 6 2" xfId="60847"/>
    <cellStyle name="SAPBEXstdItem 4 4 7" xfId="60848"/>
    <cellStyle name="SAPBEXstdItem 4 4 7 2" xfId="60849"/>
    <cellStyle name="SAPBEXstdItem 4 4 8" xfId="60850"/>
    <cellStyle name="SAPBEXstdItem 4 4_Other Benefits Allocation %" xfId="60851"/>
    <cellStyle name="SAPBEXstdItem 4 5" xfId="60852"/>
    <cellStyle name="SAPBEXstdItem 4 5 2" xfId="60853"/>
    <cellStyle name="SAPBEXstdItem 4 5 2 2" xfId="60854"/>
    <cellStyle name="SAPBEXstdItem 4 5 2 3" xfId="60855"/>
    <cellStyle name="SAPBEXstdItem 4 5 3" xfId="60856"/>
    <cellStyle name="SAPBEXstdItem 4 5 4" xfId="60857"/>
    <cellStyle name="SAPBEXstdItem 4 6" xfId="60858"/>
    <cellStyle name="SAPBEXstdItem 4 6 2" xfId="60859"/>
    <cellStyle name="SAPBEXstdItem 4 6 2 2" xfId="60860"/>
    <cellStyle name="SAPBEXstdItem 4 6 2 3" xfId="60861"/>
    <cellStyle name="SAPBEXstdItem 4 6 3" xfId="60862"/>
    <cellStyle name="SAPBEXstdItem 4 6 4" xfId="60863"/>
    <cellStyle name="SAPBEXstdItem 4 7" xfId="60864"/>
    <cellStyle name="SAPBEXstdItem 4 7 2" xfId="60865"/>
    <cellStyle name="SAPBEXstdItem 4 7 2 2" xfId="60866"/>
    <cellStyle name="SAPBEXstdItem 4 7 3" xfId="60867"/>
    <cellStyle name="SAPBEXstdItem 4 8" xfId="60868"/>
    <cellStyle name="SAPBEXstdItem 4 8 2" xfId="60869"/>
    <cellStyle name="SAPBEXstdItem 4 8 2 2" xfId="60870"/>
    <cellStyle name="SAPBEXstdItem 4 8 3" xfId="60871"/>
    <cellStyle name="SAPBEXstdItem 4 9" xfId="60872"/>
    <cellStyle name="SAPBEXstdItem 4 9 2" xfId="60873"/>
    <cellStyle name="SAPBEXstdItem 4 9 2 2" xfId="60874"/>
    <cellStyle name="SAPBEXstdItem 4 9 3" xfId="60875"/>
    <cellStyle name="SAPBEXstdItem 4_401K Summary" xfId="60876"/>
    <cellStyle name="SAPBEXstdItem 40" xfId="60877"/>
    <cellStyle name="SAPBEXstdItem 41" xfId="60878"/>
    <cellStyle name="SAPBEXstdItem 42" xfId="60879"/>
    <cellStyle name="SAPBEXstdItem 43" xfId="60880"/>
    <cellStyle name="SAPBEXstdItem 44" xfId="60881"/>
    <cellStyle name="SAPBEXstdItem 45" xfId="60882"/>
    <cellStyle name="SAPBEXstdItem 46" xfId="60883"/>
    <cellStyle name="SAPBEXstdItem 47" xfId="60884"/>
    <cellStyle name="SAPBEXstdItem 48" xfId="60885"/>
    <cellStyle name="SAPBEXstdItem 49" xfId="60886"/>
    <cellStyle name="SAPBEXstdItem 5" xfId="60887"/>
    <cellStyle name="SAPBEXstdItem 5 10" xfId="63569"/>
    <cellStyle name="SAPBEXstdItem 5 2" xfId="60888"/>
    <cellStyle name="SAPBEXstdItem 5 2 2" xfId="60889"/>
    <cellStyle name="SAPBEXstdItem 5 2 2 2" xfId="60890"/>
    <cellStyle name="SAPBEXstdItem 5 2 2 2 2" xfId="60891"/>
    <cellStyle name="SAPBEXstdItem 5 2 2 2 2 2" xfId="60892"/>
    <cellStyle name="SAPBEXstdItem 5 2 2 2 3" xfId="60893"/>
    <cellStyle name="SAPBEXstdItem 5 2 2 3" xfId="60894"/>
    <cellStyle name="SAPBEXstdItem 5 2 2 3 2" xfId="60895"/>
    <cellStyle name="SAPBEXstdItem 5 2 2 3 2 2" xfId="60896"/>
    <cellStyle name="SAPBEXstdItem 5 2 2 3 3" xfId="60897"/>
    <cellStyle name="SAPBEXstdItem 5 2 2 4" xfId="60898"/>
    <cellStyle name="SAPBEXstdItem 5 2 2 4 2" xfId="60899"/>
    <cellStyle name="SAPBEXstdItem 5 2 2 5" xfId="60900"/>
    <cellStyle name="SAPBEXstdItem 5 2 2 5 2" xfId="60901"/>
    <cellStyle name="SAPBEXstdItem 5 2 2 6" xfId="60902"/>
    <cellStyle name="SAPBEXstdItem 5 2 3" xfId="60903"/>
    <cellStyle name="SAPBEXstdItem 5 2 3 2" xfId="60904"/>
    <cellStyle name="SAPBEXstdItem 5 2 3 2 2" xfId="60905"/>
    <cellStyle name="SAPBEXstdItem 5 2 3 2 2 2" xfId="60906"/>
    <cellStyle name="SAPBEXstdItem 5 2 3 2 3" xfId="60907"/>
    <cellStyle name="SAPBEXstdItem 5 2 3 3" xfId="60908"/>
    <cellStyle name="SAPBEXstdItem 5 2 3 3 2" xfId="60909"/>
    <cellStyle name="SAPBEXstdItem 5 2 3 3 2 2" xfId="60910"/>
    <cellStyle name="SAPBEXstdItem 5 2 3 3 3" xfId="60911"/>
    <cellStyle name="SAPBEXstdItem 5 2 3 4" xfId="60912"/>
    <cellStyle name="SAPBEXstdItem 5 2 3 4 2" xfId="60913"/>
    <cellStyle name="SAPBEXstdItem 5 2 3 5" xfId="60914"/>
    <cellStyle name="SAPBEXstdItem 5 2 3 5 2" xfId="60915"/>
    <cellStyle name="SAPBEXstdItem 5 2 3 6" xfId="60916"/>
    <cellStyle name="SAPBEXstdItem 5 2 4" xfId="60917"/>
    <cellStyle name="SAPBEXstdItem 5 2 4 2" xfId="60918"/>
    <cellStyle name="SAPBEXstdItem 5 2 4 2 2" xfId="60919"/>
    <cellStyle name="SAPBEXstdItem 5 2 4 2 2 2" xfId="60920"/>
    <cellStyle name="SAPBEXstdItem 5 2 4 2 3" xfId="60921"/>
    <cellStyle name="SAPBEXstdItem 5 2 4 3" xfId="60922"/>
    <cellStyle name="SAPBEXstdItem 5 2 4 3 2" xfId="60923"/>
    <cellStyle name="SAPBEXstdItem 5 2 4 3 2 2" xfId="60924"/>
    <cellStyle name="SAPBEXstdItem 5 2 4 3 3" xfId="60925"/>
    <cellStyle name="SAPBEXstdItem 5 2 4 4" xfId="60926"/>
    <cellStyle name="SAPBEXstdItem 5 2 4 4 2" xfId="60927"/>
    <cellStyle name="SAPBEXstdItem 5 2 4 5" xfId="60928"/>
    <cellStyle name="SAPBEXstdItem 5 2 4 5 2" xfId="60929"/>
    <cellStyle name="SAPBEXstdItem 5 2 4 6" xfId="60930"/>
    <cellStyle name="SAPBEXstdItem 5 2 5" xfId="60931"/>
    <cellStyle name="SAPBEXstdItem 5 2 5 2" xfId="60932"/>
    <cellStyle name="SAPBEXstdItem 5 2 5 2 2" xfId="60933"/>
    <cellStyle name="SAPBEXstdItem 5 2 5 3" xfId="60934"/>
    <cellStyle name="SAPBEXstdItem 5 2 6" xfId="60935"/>
    <cellStyle name="SAPBEXstdItem 5 2_Other Benefits Allocation %" xfId="60936"/>
    <cellStyle name="SAPBEXstdItem 5 3" xfId="60937"/>
    <cellStyle name="SAPBEXstdItem 5 3 2" xfId="60938"/>
    <cellStyle name="SAPBEXstdItem 5 3 2 2" xfId="60939"/>
    <cellStyle name="SAPBEXstdItem 5 3 2 2 2" xfId="60940"/>
    <cellStyle name="SAPBEXstdItem 5 3 2 2 2 2" xfId="60941"/>
    <cellStyle name="SAPBEXstdItem 5 3 2 2 3" xfId="60942"/>
    <cellStyle name="SAPBEXstdItem 5 3 2 3" xfId="60943"/>
    <cellStyle name="SAPBEXstdItem 5 3 2 3 2" xfId="60944"/>
    <cellStyle name="SAPBEXstdItem 5 3 2 3 2 2" xfId="60945"/>
    <cellStyle name="SAPBEXstdItem 5 3 2 3 3" xfId="60946"/>
    <cellStyle name="SAPBEXstdItem 5 3 2 4" xfId="60947"/>
    <cellStyle name="SAPBEXstdItem 5 3 2 4 2" xfId="60948"/>
    <cellStyle name="SAPBEXstdItem 5 3 2 5" xfId="60949"/>
    <cellStyle name="SAPBEXstdItem 5 3 2 5 2" xfId="60950"/>
    <cellStyle name="SAPBEXstdItem 5 3 2 6" xfId="60951"/>
    <cellStyle name="SAPBEXstdItem 5 3 3" xfId="60952"/>
    <cellStyle name="SAPBEXstdItem 5 3 3 2" xfId="60953"/>
    <cellStyle name="SAPBEXstdItem 5 3 3 2 2" xfId="60954"/>
    <cellStyle name="SAPBEXstdItem 5 3 3 2 2 2" xfId="60955"/>
    <cellStyle name="SAPBEXstdItem 5 3 3 2 3" xfId="60956"/>
    <cellStyle name="SAPBEXstdItem 5 3 3 3" xfId="60957"/>
    <cellStyle name="SAPBEXstdItem 5 3 3 3 2" xfId="60958"/>
    <cellStyle name="SAPBEXstdItem 5 3 3 3 2 2" xfId="60959"/>
    <cellStyle name="SAPBEXstdItem 5 3 3 3 3" xfId="60960"/>
    <cellStyle name="SAPBEXstdItem 5 3 3 4" xfId="60961"/>
    <cellStyle name="SAPBEXstdItem 5 3 3 4 2" xfId="60962"/>
    <cellStyle name="SAPBEXstdItem 5 3 3 5" xfId="60963"/>
    <cellStyle name="SAPBEXstdItem 5 3 3 5 2" xfId="60964"/>
    <cellStyle name="SAPBEXstdItem 5 3 3 6" xfId="60965"/>
    <cellStyle name="SAPBEXstdItem 5 3 4" xfId="60966"/>
    <cellStyle name="SAPBEXstdItem 5 3 4 2" xfId="60967"/>
    <cellStyle name="SAPBEXstdItem 5 3 4 2 2" xfId="60968"/>
    <cellStyle name="SAPBEXstdItem 5 3 4 3" xfId="60969"/>
    <cellStyle name="SAPBEXstdItem 5 3 5" xfId="60970"/>
    <cellStyle name="SAPBEXstdItem 5 3 5 2" xfId="60971"/>
    <cellStyle name="SAPBEXstdItem 5 3 5 2 2" xfId="60972"/>
    <cellStyle name="SAPBEXstdItem 5 3 5 3" xfId="60973"/>
    <cellStyle name="SAPBEXstdItem 5 3 6" xfId="60974"/>
    <cellStyle name="SAPBEXstdItem 5 3 6 2" xfId="60975"/>
    <cellStyle name="SAPBEXstdItem 5 3 7" xfId="60976"/>
    <cellStyle name="SAPBEXstdItem 5 3 7 2" xfId="60977"/>
    <cellStyle name="SAPBEXstdItem 5 3 8" xfId="60978"/>
    <cellStyle name="SAPBEXstdItem 5 3_Other Benefits Allocation %" xfId="60979"/>
    <cellStyle name="SAPBEXstdItem 5 4" xfId="60980"/>
    <cellStyle name="SAPBEXstdItem 5 4 2" xfId="60981"/>
    <cellStyle name="SAPBEXstdItem 5 4 2 2" xfId="60982"/>
    <cellStyle name="SAPBEXstdItem 5 4 2 3" xfId="60983"/>
    <cellStyle name="SAPBEXstdItem 5 4 3" xfId="60984"/>
    <cellStyle name="SAPBEXstdItem 5 4 4" xfId="60985"/>
    <cellStyle name="SAPBEXstdItem 5 5" xfId="60986"/>
    <cellStyle name="SAPBEXstdItem 5 5 2" xfId="60987"/>
    <cellStyle name="SAPBEXstdItem 5 5 2 2" xfId="60988"/>
    <cellStyle name="SAPBEXstdItem 5 5 2 3" xfId="60989"/>
    <cellStyle name="SAPBEXstdItem 5 5 3" xfId="60990"/>
    <cellStyle name="SAPBEXstdItem 5 5 4" xfId="60991"/>
    <cellStyle name="SAPBEXstdItem 5 6" xfId="60992"/>
    <cellStyle name="SAPBEXstdItem 5 6 2" xfId="60993"/>
    <cellStyle name="SAPBEXstdItem 5 6 2 2" xfId="60994"/>
    <cellStyle name="SAPBEXstdItem 5 6 2 3" xfId="60995"/>
    <cellStyle name="SAPBEXstdItem 5 6 3" xfId="60996"/>
    <cellStyle name="SAPBEXstdItem 5 6 4" xfId="60997"/>
    <cellStyle name="SAPBEXstdItem 5 7" xfId="60998"/>
    <cellStyle name="SAPBEXstdItem 5 7 2" xfId="60999"/>
    <cellStyle name="SAPBEXstdItem 5 7 3" xfId="61000"/>
    <cellStyle name="SAPBEXstdItem 5 8" xfId="61001"/>
    <cellStyle name="SAPBEXstdItem 5 9" xfId="61002"/>
    <cellStyle name="SAPBEXstdItem 5_401K Summary" xfId="61003"/>
    <cellStyle name="SAPBEXstdItem 50" xfId="61004"/>
    <cellStyle name="SAPBEXstdItem 51" xfId="61005"/>
    <cellStyle name="SAPBEXstdItem 52" xfId="61006"/>
    <cellStyle name="SAPBEXstdItem 53" xfId="61007"/>
    <cellStyle name="SAPBEXstdItem 54" xfId="61008"/>
    <cellStyle name="SAPBEXstdItem 55" xfId="63557"/>
    <cellStyle name="SAPBEXstdItem 6" xfId="61009"/>
    <cellStyle name="SAPBEXstdItem 6 2" xfId="61010"/>
    <cellStyle name="SAPBEXstdItem 6 2 2" xfId="61011"/>
    <cellStyle name="SAPBEXstdItem 6 2 2 2" xfId="61012"/>
    <cellStyle name="SAPBEXstdItem 6 2 2 2 2" xfId="61013"/>
    <cellStyle name="SAPBEXstdItem 6 2 2 3" xfId="61014"/>
    <cellStyle name="SAPBEXstdItem 6 2 3" xfId="61015"/>
    <cellStyle name="SAPBEXstdItem 6 2 3 2" xfId="61016"/>
    <cellStyle name="SAPBEXstdItem 6 2 3 2 2" xfId="61017"/>
    <cellStyle name="SAPBEXstdItem 6 2 3 3" xfId="61018"/>
    <cellStyle name="SAPBEXstdItem 6 2 4" xfId="61019"/>
    <cellStyle name="SAPBEXstdItem 6 2 4 2" xfId="61020"/>
    <cellStyle name="SAPBEXstdItem 6 2 5" xfId="61021"/>
    <cellStyle name="SAPBEXstdItem 6 2 5 2" xfId="61022"/>
    <cellStyle name="SAPBEXstdItem 6 2 6" xfId="61023"/>
    <cellStyle name="SAPBEXstdItem 6 3" xfId="61024"/>
    <cellStyle name="SAPBEXstdItem 6 3 2" xfId="61025"/>
    <cellStyle name="SAPBEXstdItem 6 3 2 2" xfId="61026"/>
    <cellStyle name="SAPBEXstdItem 6 3 2 2 2" xfId="61027"/>
    <cellStyle name="SAPBEXstdItem 6 3 2 3" xfId="61028"/>
    <cellStyle name="SAPBEXstdItem 6 3 3" xfId="61029"/>
    <cellStyle name="SAPBEXstdItem 6 3 3 2" xfId="61030"/>
    <cellStyle name="SAPBEXstdItem 6 3 3 2 2" xfId="61031"/>
    <cellStyle name="SAPBEXstdItem 6 3 3 3" xfId="61032"/>
    <cellStyle name="SAPBEXstdItem 6 3 4" xfId="61033"/>
    <cellStyle name="SAPBEXstdItem 6 3 4 2" xfId="61034"/>
    <cellStyle name="SAPBEXstdItem 6 3 5" xfId="61035"/>
    <cellStyle name="SAPBEXstdItem 6 3 5 2" xfId="61036"/>
    <cellStyle name="SAPBEXstdItem 6 3 6" xfId="61037"/>
    <cellStyle name="SAPBEXstdItem 6 4" xfId="61038"/>
    <cellStyle name="SAPBEXstdItem 6 4 2" xfId="61039"/>
    <cellStyle name="SAPBEXstdItem 6 4 2 2" xfId="61040"/>
    <cellStyle name="SAPBEXstdItem 6 4 2 2 2" xfId="61041"/>
    <cellStyle name="SAPBEXstdItem 6 4 2 3" xfId="61042"/>
    <cellStyle name="SAPBEXstdItem 6 4 3" xfId="61043"/>
    <cellStyle name="SAPBEXstdItem 6 4 3 2" xfId="61044"/>
    <cellStyle name="SAPBEXstdItem 6 4 3 2 2" xfId="61045"/>
    <cellStyle name="SAPBEXstdItem 6 4 3 3" xfId="61046"/>
    <cellStyle name="SAPBEXstdItem 6 4 4" xfId="61047"/>
    <cellStyle name="SAPBEXstdItem 6 4 4 2" xfId="61048"/>
    <cellStyle name="SAPBEXstdItem 6 4 5" xfId="61049"/>
    <cellStyle name="SAPBEXstdItem 6 4 5 2" xfId="61050"/>
    <cellStyle name="SAPBEXstdItem 6 4 6" xfId="61051"/>
    <cellStyle name="SAPBEXstdItem 6 5" xfId="61052"/>
    <cellStyle name="SAPBEXstdItem 6 5 2" xfId="61053"/>
    <cellStyle name="SAPBEXstdItem 6 5 2 2" xfId="61054"/>
    <cellStyle name="SAPBEXstdItem 6 5 2 3" xfId="61055"/>
    <cellStyle name="SAPBEXstdItem 6 5 3" xfId="61056"/>
    <cellStyle name="SAPBEXstdItem 6 5 4" xfId="61057"/>
    <cellStyle name="SAPBEXstdItem 6 6" xfId="61058"/>
    <cellStyle name="SAPBEXstdItem 6 6 2" xfId="61059"/>
    <cellStyle name="SAPBEXstdItem 6 6 2 2" xfId="61060"/>
    <cellStyle name="SAPBEXstdItem 6 6 2 3" xfId="61061"/>
    <cellStyle name="SAPBEXstdItem 6 6 3" xfId="61062"/>
    <cellStyle name="SAPBEXstdItem 6 6 4" xfId="61063"/>
    <cellStyle name="SAPBEXstdItem 6 7" xfId="61064"/>
    <cellStyle name="SAPBEXstdItem 6 7 2" xfId="61065"/>
    <cellStyle name="SAPBEXstdItem 6 7 3" xfId="61066"/>
    <cellStyle name="SAPBEXstdItem 6 8" xfId="61067"/>
    <cellStyle name="SAPBEXstdItem 6 9" xfId="61068"/>
    <cellStyle name="SAPBEXstdItem 6_Other Benefits Allocation %" xfId="61069"/>
    <cellStyle name="SAPBEXstdItem 7" xfId="61070"/>
    <cellStyle name="SAPBEXstdItem 7 2" xfId="61071"/>
    <cellStyle name="SAPBEXstdItem 7 2 2" xfId="61072"/>
    <cellStyle name="SAPBEXstdItem 7 2 2 2" xfId="61073"/>
    <cellStyle name="SAPBEXstdItem 7 2 2 2 2" xfId="61074"/>
    <cellStyle name="SAPBEXstdItem 7 2 2 3" xfId="61075"/>
    <cellStyle name="SAPBEXstdItem 7 2 3" xfId="61076"/>
    <cellStyle name="SAPBEXstdItem 7 2 3 2" xfId="61077"/>
    <cellStyle name="SAPBEXstdItem 7 2 3 2 2" xfId="61078"/>
    <cellStyle name="SAPBEXstdItem 7 2 3 3" xfId="61079"/>
    <cellStyle name="SAPBEXstdItem 7 2 4" xfId="61080"/>
    <cellStyle name="SAPBEXstdItem 7 2 4 2" xfId="61081"/>
    <cellStyle name="SAPBEXstdItem 7 2 5" xfId="61082"/>
    <cellStyle name="SAPBEXstdItem 7 2 5 2" xfId="61083"/>
    <cellStyle name="SAPBEXstdItem 7 2 6" xfId="61084"/>
    <cellStyle name="SAPBEXstdItem 7 3" xfId="61085"/>
    <cellStyle name="SAPBEXstdItem 7 3 2" xfId="61086"/>
    <cellStyle name="SAPBEXstdItem 7 3 2 2" xfId="61087"/>
    <cellStyle name="SAPBEXstdItem 7 3 2 2 2" xfId="61088"/>
    <cellStyle name="SAPBEXstdItem 7 3 2 3" xfId="61089"/>
    <cellStyle name="SAPBEXstdItem 7 3 3" xfId="61090"/>
    <cellStyle name="SAPBEXstdItem 7 3 3 2" xfId="61091"/>
    <cellStyle name="SAPBEXstdItem 7 3 3 2 2" xfId="61092"/>
    <cellStyle name="SAPBEXstdItem 7 3 3 3" xfId="61093"/>
    <cellStyle name="SAPBEXstdItem 7 3 4" xfId="61094"/>
    <cellStyle name="SAPBEXstdItem 7 3 4 2" xfId="61095"/>
    <cellStyle name="SAPBEXstdItem 7 3 5" xfId="61096"/>
    <cellStyle name="SAPBEXstdItem 7 3 5 2" xfId="61097"/>
    <cellStyle name="SAPBEXstdItem 7 3 6" xfId="61098"/>
    <cellStyle name="SAPBEXstdItem 7 4" xfId="61099"/>
    <cellStyle name="SAPBEXstdItem 7 4 2" xfId="61100"/>
    <cellStyle name="SAPBEXstdItem 7 4 2 2" xfId="61101"/>
    <cellStyle name="SAPBEXstdItem 7 4 2 2 2" xfId="61102"/>
    <cellStyle name="SAPBEXstdItem 7 4 2 3" xfId="61103"/>
    <cellStyle name="SAPBEXstdItem 7 4 3" xfId="61104"/>
    <cellStyle name="SAPBEXstdItem 7 4 3 2" xfId="61105"/>
    <cellStyle name="SAPBEXstdItem 7 4 3 2 2" xfId="61106"/>
    <cellStyle name="SAPBEXstdItem 7 4 3 3" xfId="61107"/>
    <cellStyle name="SAPBEXstdItem 7 4 4" xfId="61108"/>
    <cellStyle name="SAPBEXstdItem 7 4 4 2" xfId="61109"/>
    <cellStyle name="SAPBEXstdItem 7 4 5" xfId="61110"/>
    <cellStyle name="SAPBEXstdItem 7 4 5 2" xfId="61111"/>
    <cellStyle name="SAPBEXstdItem 7 4 6" xfId="61112"/>
    <cellStyle name="SAPBEXstdItem 7 5" xfId="61113"/>
    <cellStyle name="SAPBEXstdItem 7 5 2" xfId="61114"/>
    <cellStyle name="SAPBEXstdItem 7 5 2 2" xfId="61115"/>
    <cellStyle name="SAPBEXstdItem 7 5 3" xfId="61116"/>
    <cellStyle name="SAPBEXstdItem 7 6" xfId="61117"/>
    <cellStyle name="SAPBEXstdItem 7_Other Benefits Allocation %" xfId="61118"/>
    <cellStyle name="SAPBEXstdItem 8" xfId="61119"/>
    <cellStyle name="SAPBEXstdItem 8 2" xfId="61120"/>
    <cellStyle name="SAPBEXstdItem 8 2 2" xfId="61121"/>
    <cellStyle name="SAPBEXstdItem 8 2 3" xfId="61122"/>
    <cellStyle name="SAPBEXstdItem 8 3" xfId="61123"/>
    <cellStyle name="SAPBEXstdItem 8 4" xfId="61124"/>
    <cellStyle name="SAPBEXstdItem 8_Other Benefits Allocation %" xfId="61125"/>
    <cellStyle name="SAPBEXstdItem 9" xfId="61126"/>
    <cellStyle name="SAPBEXstdItem 9 2" xfId="61127"/>
    <cellStyle name="SAPBEXstdItem 9 2 2" xfId="61128"/>
    <cellStyle name="SAPBEXstdItem 9 2 3" xfId="61129"/>
    <cellStyle name="SAPBEXstdItem 9 3" xfId="61130"/>
    <cellStyle name="SAPBEXstdItem 9 4" xfId="61131"/>
    <cellStyle name="SAPBEXstdItem 9_Other Benefits Allocation %" xfId="61132"/>
    <cellStyle name="SAPBEXstdItem_01-13 NEE  F&amp;O Prelim" xfId="61133"/>
    <cellStyle name="SAPBEXstdItemX" xfId="61134"/>
    <cellStyle name="SAPBEXstdItemX 10" xfId="61135"/>
    <cellStyle name="SAPBEXstdItemX 10 2" xfId="61136"/>
    <cellStyle name="SAPBEXstdItemX 10 2 2" xfId="61137"/>
    <cellStyle name="SAPBEXstdItemX 10 2 2 2" xfId="61138"/>
    <cellStyle name="SAPBEXstdItemX 10 2 2 2 2" xfId="61139"/>
    <cellStyle name="SAPBEXstdItemX 10 2 2 3" xfId="61140"/>
    <cellStyle name="SAPBEXstdItemX 10 2 3" xfId="61141"/>
    <cellStyle name="SAPBEXstdItemX 10 2 3 2" xfId="61142"/>
    <cellStyle name="SAPBEXstdItemX 10 2 3 2 2" xfId="61143"/>
    <cellStyle name="SAPBEXstdItemX 10 2 3 3" xfId="61144"/>
    <cellStyle name="SAPBEXstdItemX 10 2 4" xfId="61145"/>
    <cellStyle name="SAPBEXstdItemX 10 2 4 2" xfId="61146"/>
    <cellStyle name="SAPBEXstdItemX 10 2 5" xfId="61147"/>
    <cellStyle name="SAPBEXstdItemX 10 2 5 2" xfId="61148"/>
    <cellStyle name="SAPBEXstdItemX 10 2 6" xfId="61149"/>
    <cellStyle name="SAPBEXstdItemX 10 3" xfId="61150"/>
    <cellStyle name="SAPBEXstdItemX 10 3 2" xfId="61151"/>
    <cellStyle name="SAPBEXstdItemX 10 3 2 2" xfId="61152"/>
    <cellStyle name="SAPBEXstdItemX 10 3 2 2 2" xfId="61153"/>
    <cellStyle name="SAPBEXstdItemX 10 3 2 3" xfId="61154"/>
    <cellStyle name="SAPBEXstdItemX 10 3 3" xfId="61155"/>
    <cellStyle name="SAPBEXstdItemX 10 3 3 2" xfId="61156"/>
    <cellStyle name="SAPBEXstdItemX 10 3 3 2 2" xfId="61157"/>
    <cellStyle name="SAPBEXstdItemX 10 3 3 3" xfId="61158"/>
    <cellStyle name="SAPBEXstdItemX 10 3 4" xfId="61159"/>
    <cellStyle name="SAPBEXstdItemX 10 3 4 2" xfId="61160"/>
    <cellStyle name="SAPBEXstdItemX 10 3 5" xfId="61161"/>
    <cellStyle name="SAPBEXstdItemX 10 3 5 2" xfId="61162"/>
    <cellStyle name="SAPBEXstdItemX 10 3 6" xfId="61163"/>
    <cellStyle name="SAPBEXstdItemX 10 4" xfId="61164"/>
    <cellStyle name="SAPBEXstdItemX 10 4 2" xfId="61165"/>
    <cellStyle name="SAPBEXstdItemX 10 4 2 2" xfId="61166"/>
    <cellStyle name="SAPBEXstdItemX 10 4 2 2 2" xfId="61167"/>
    <cellStyle name="SAPBEXstdItemX 10 4 2 3" xfId="61168"/>
    <cellStyle name="SAPBEXstdItemX 10 4 3" xfId="61169"/>
    <cellStyle name="SAPBEXstdItemX 10 4 3 2" xfId="61170"/>
    <cellStyle name="SAPBEXstdItemX 10 4 3 2 2" xfId="61171"/>
    <cellStyle name="SAPBEXstdItemX 10 4 3 3" xfId="61172"/>
    <cellStyle name="SAPBEXstdItemX 10 4 4" xfId="61173"/>
    <cellStyle name="SAPBEXstdItemX 10 4 4 2" xfId="61174"/>
    <cellStyle name="SAPBEXstdItemX 10 4 5" xfId="61175"/>
    <cellStyle name="SAPBEXstdItemX 10 4 5 2" xfId="61176"/>
    <cellStyle name="SAPBEXstdItemX 10 4 6" xfId="61177"/>
    <cellStyle name="SAPBEXstdItemX 10 5" xfId="61178"/>
    <cellStyle name="SAPBEXstdItemX 10 5 2" xfId="61179"/>
    <cellStyle name="SAPBEXstdItemX 10 5 2 2" xfId="61180"/>
    <cellStyle name="SAPBEXstdItemX 10 5 3" xfId="61181"/>
    <cellStyle name="SAPBEXstdItemX 10 6" xfId="61182"/>
    <cellStyle name="SAPBEXstdItemX 10_Other Benefits Allocation %" xfId="61183"/>
    <cellStyle name="SAPBEXstdItemX 11" xfId="61184"/>
    <cellStyle name="SAPBEXstdItemX 11 2" xfId="61185"/>
    <cellStyle name="SAPBEXstdItemX 11 3" xfId="61186"/>
    <cellStyle name="SAPBEXstdItemX 11_Other Benefits Allocation %" xfId="61187"/>
    <cellStyle name="SAPBEXstdItemX 12" xfId="61188"/>
    <cellStyle name="SAPBEXstdItemX 12 2" xfId="61189"/>
    <cellStyle name="SAPBEXstdItemX 12 2 2" xfId="61190"/>
    <cellStyle name="SAPBEXstdItemX 12 2 2 2" xfId="61191"/>
    <cellStyle name="SAPBEXstdItemX 12 2 2 2 2" xfId="61192"/>
    <cellStyle name="SAPBEXstdItemX 12 2 2 3" xfId="61193"/>
    <cellStyle name="SAPBEXstdItemX 12 2 3" xfId="61194"/>
    <cellStyle name="SAPBEXstdItemX 12 2 3 2" xfId="61195"/>
    <cellStyle name="SAPBEXstdItemX 12 2 3 2 2" xfId="61196"/>
    <cellStyle name="SAPBEXstdItemX 12 2 3 3" xfId="61197"/>
    <cellStyle name="SAPBEXstdItemX 12 2 4" xfId="61198"/>
    <cellStyle name="SAPBEXstdItemX 12 2 4 2" xfId="61199"/>
    <cellStyle name="SAPBEXstdItemX 12 2 5" xfId="61200"/>
    <cellStyle name="SAPBEXstdItemX 12 2 5 2" xfId="61201"/>
    <cellStyle name="SAPBEXstdItemX 12 2 6" xfId="61202"/>
    <cellStyle name="SAPBEXstdItemX 12 3" xfId="61203"/>
    <cellStyle name="SAPBEXstdItemX 12 3 2" xfId="61204"/>
    <cellStyle name="SAPBEXstdItemX 12 3 2 2" xfId="61205"/>
    <cellStyle name="SAPBEXstdItemX 12 3 2 2 2" xfId="61206"/>
    <cellStyle name="SAPBEXstdItemX 12 3 2 3" xfId="61207"/>
    <cellStyle name="SAPBEXstdItemX 12 3 3" xfId="61208"/>
    <cellStyle name="SAPBEXstdItemX 12 3 3 2" xfId="61209"/>
    <cellStyle name="SAPBEXstdItemX 12 3 3 2 2" xfId="61210"/>
    <cellStyle name="SAPBEXstdItemX 12 3 3 3" xfId="61211"/>
    <cellStyle name="SAPBEXstdItemX 12 3 4" xfId="61212"/>
    <cellStyle name="SAPBEXstdItemX 12 3 4 2" xfId="61213"/>
    <cellStyle name="SAPBEXstdItemX 12 3 5" xfId="61214"/>
    <cellStyle name="SAPBEXstdItemX 12 3 5 2" xfId="61215"/>
    <cellStyle name="SAPBEXstdItemX 12 3 6" xfId="61216"/>
    <cellStyle name="SAPBEXstdItemX 12 4" xfId="61217"/>
    <cellStyle name="SAPBEXstdItemX 12 4 2" xfId="61218"/>
    <cellStyle name="SAPBEXstdItemX 12 4 2 2" xfId="61219"/>
    <cellStyle name="SAPBEXstdItemX 12 4 3" xfId="61220"/>
    <cellStyle name="SAPBEXstdItemX 12 5" xfId="61221"/>
    <cellStyle name="SAPBEXstdItemX 12 5 2" xfId="61222"/>
    <cellStyle name="SAPBEXstdItemX 12 5 2 2" xfId="61223"/>
    <cellStyle name="SAPBEXstdItemX 12 5 3" xfId="61224"/>
    <cellStyle name="SAPBEXstdItemX 12 6" xfId="61225"/>
    <cellStyle name="SAPBEXstdItemX 12 6 2" xfId="61226"/>
    <cellStyle name="SAPBEXstdItemX 12 7" xfId="61227"/>
    <cellStyle name="SAPBEXstdItemX 12 7 2" xfId="61228"/>
    <cellStyle name="SAPBEXstdItemX 12 8" xfId="61229"/>
    <cellStyle name="SAPBEXstdItemX 12_Other Benefits Allocation %" xfId="61230"/>
    <cellStyle name="SAPBEXstdItemX 13" xfId="61231"/>
    <cellStyle name="SAPBEXstdItemX 13 2" xfId="61232"/>
    <cellStyle name="SAPBEXstdItemX 13 2 2" xfId="61233"/>
    <cellStyle name="SAPBEXstdItemX 13 2 2 2" xfId="61234"/>
    <cellStyle name="SAPBEXstdItemX 13 2 3" xfId="61235"/>
    <cellStyle name="SAPBEXstdItemX 13 3" xfId="61236"/>
    <cellStyle name="SAPBEXstdItemX 13 3 2" xfId="61237"/>
    <cellStyle name="SAPBEXstdItemX 13 3 2 2" xfId="61238"/>
    <cellStyle name="SAPBEXstdItemX 13 3 3" xfId="61239"/>
    <cellStyle name="SAPBEXstdItemX 13 4" xfId="61240"/>
    <cellStyle name="SAPBEXstdItemX 13 4 2" xfId="61241"/>
    <cellStyle name="SAPBEXstdItemX 13 5" xfId="61242"/>
    <cellStyle name="SAPBEXstdItemX 13 5 2" xfId="61243"/>
    <cellStyle name="SAPBEXstdItemX 13 6" xfId="61244"/>
    <cellStyle name="SAPBEXstdItemX 14" xfId="61245"/>
    <cellStyle name="SAPBEXstdItemX 14 2" xfId="61246"/>
    <cellStyle name="SAPBEXstdItemX 14 2 2" xfId="61247"/>
    <cellStyle name="SAPBEXstdItemX 14 2 2 2" xfId="61248"/>
    <cellStyle name="SAPBEXstdItemX 14 2 3" xfId="61249"/>
    <cellStyle name="SAPBEXstdItemX 14 3" xfId="61250"/>
    <cellStyle name="SAPBEXstdItemX 14 3 2" xfId="61251"/>
    <cellStyle name="SAPBEXstdItemX 14 3 2 2" xfId="61252"/>
    <cellStyle name="SAPBEXstdItemX 14 3 3" xfId="61253"/>
    <cellStyle name="SAPBEXstdItemX 14 4" xfId="61254"/>
    <cellStyle name="SAPBEXstdItemX 14 4 2" xfId="61255"/>
    <cellStyle name="SAPBEXstdItemX 14 5" xfId="61256"/>
    <cellStyle name="SAPBEXstdItemX 14 5 2" xfId="61257"/>
    <cellStyle name="SAPBEXstdItemX 14 6" xfId="61258"/>
    <cellStyle name="SAPBEXstdItemX 15" xfId="61259"/>
    <cellStyle name="SAPBEXstdItemX 15 2" xfId="61260"/>
    <cellStyle name="SAPBEXstdItemX 15 2 2" xfId="61261"/>
    <cellStyle name="SAPBEXstdItemX 15 2 2 2" xfId="61262"/>
    <cellStyle name="SAPBEXstdItemX 15 2 3" xfId="61263"/>
    <cellStyle name="SAPBEXstdItemX 15 3" xfId="61264"/>
    <cellStyle name="SAPBEXstdItemX 15 3 2" xfId="61265"/>
    <cellStyle name="SAPBEXstdItemX 15 3 2 2" xfId="61266"/>
    <cellStyle name="SAPBEXstdItemX 15 3 3" xfId="61267"/>
    <cellStyle name="SAPBEXstdItemX 15 4" xfId="61268"/>
    <cellStyle name="SAPBEXstdItemX 15 4 2" xfId="61269"/>
    <cellStyle name="SAPBEXstdItemX 15 5" xfId="61270"/>
    <cellStyle name="SAPBEXstdItemX 15 5 2" xfId="61271"/>
    <cellStyle name="SAPBEXstdItemX 15 6" xfId="61272"/>
    <cellStyle name="SAPBEXstdItemX 16" xfId="61273"/>
    <cellStyle name="SAPBEXstdItemX 16 2" xfId="61274"/>
    <cellStyle name="SAPBEXstdItemX 16 2 2" xfId="61275"/>
    <cellStyle name="SAPBEXstdItemX 16 3" xfId="61276"/>
    <cellStyle name="SAPBEXstdItemX 17" xfId="61277"/>
    <cellStyle name="SAPBEXstdItemX 17 2" xfId="61278"/>
    <cellStyle name="SAPBEXstdItemX 17 2 2" xfId="61279"/>
    <cellStyle name="SAPBEXstdItemX 17 3" xfId="61280"/>
    <cellStyle name="SAPBEXstdItemX 18" xfId="61281"/>
    <cellStyle name="SAPBEXstdItemX 18 2" xfId="61282"/>
    <cellStyle name="SAPBEXstdItemX 18 2 2" xfId="61283"/>
    <cellStyle name="SAPBEXstdItemX 18 3" xfId="61284"/>
    <cellStyle name="SAPBEXstdItemX 19" xfId="61285"/>
    <cellStyle name="SAPBEXstdItemX 19 2" xfId="61286"/>
    <cellStyle name="SAPBEXstdItemX 19 2 2" xfId="61287"/>
    <cellStyle name="SAPBEXstdItemX 19 3" xfId="61288"/>
    <cellStyle name="SAPBEXstdItemX 2" xfId="61289"/>
    <cellStyle name="SAPBEXstdItemX 2 10" xfId="61290"/>
    <cellStyle name="SAPBEXstdItemX 2 10 2" xfId="61291"/>
    <cellStyle name="SAPBEXstdItemX 2 10 3" xfId="61292"/>
    <cellStyle name="SAPBEXstdItemX 2 11" xfId="61293"/>
    <cellStyle name="SAPBEXstdItemX 2 11 2" xfId="61294"/>
    <cellStyle name="SAPBEXstdItemX 2 11 2 2" xfId="61295"/>
    <cellStyle name="SAPBEXstdItemX 2 11 3" xfId="61296"/>
    <cellStyle name="SAPBEXstdItemX 2 12" xfId="61297"/>
    <cellStyle name="SAPBEXstdItemX 2 12 2" xfId="61298"/>
    <cellStyle name="SAPBEXstdItemX 2 12 3" xfId="61299"/>
    <cellStyle name="SAPBEXstdItemX 2 13" xfId="61300"/>
    <cellStyle name="SAPBEXstdItemX 2 13 2" xfId="61301"/>
    <cellStyle name="SAPBEXstdItemX 2 13 3" xfId="61302"/>
    <cellStyle name="SAPBEXstdItemX 2 14" xfId="61303"/>
    <cellStyle name="SAPBEXstdItemX 2 14 2" xfId="61304"/>
    <cellStyle name="SAPBEXstdItemX 2 14 3" xfId="61305"/>
    <cellStyle name="SAPBEXstdItemX 2 15" xfId="61306"/>
    <cellStyle name="SAPBEXstdItemX 2 16" xfId="61307"/>
    <cellStyle name="SAPBEXstdItemX 2 17" xfId="63571"/>
    <cellStyle name="SAPBEXstdItemX 2 2" xfId="61308"/>
    <cellStyle name="SAPBEXstdItemX 2 2 10" xfId="61309"/>
    <cellStyle name="SAPBEXstdItemX 2 2 10 2" xfId="61310"/>
    <cellStyle name="SAPBEXstdItemX 2 2 10 2 2" xfId="61311"/>
    <cellStyle name="SAPBEXstdItemX 2 2 10 3" xfId="61312"/>
    <cellStyle name="SAPBEXstdItemX 2 2 11" xfId="61313"/>
    <cellStyle name="SAPBEXstdItemX 2 2 11 2" xfId="61314"/>
    <cellStyle name="SAPBEXstdItemX 2 2 11 2 2" xfId="61315"/>
    <cellStyle name="SAPBEXstdItemX 2 2 11 3" xfId="61316"/>
    <cellStyle name="SAPBEXstdItemX 2 2 12" xfId="61317"/>
    <cellStyle name="SAPBEXstdItemX 2 2 13" xfId="63572"/>
    <cellStyle name="SAPBEXstdItemX 2 2 2" xfId="61318"/>
    <cellStyle name="SAPBEXstdItemX 2 2 2 2" xfId="61319"/>
    <cellStyle name="SAPBEXstdItemX 2 2 2 2 2" xfId="61320"/>
    <cellStyle name="SAPBEXstdItemX 2 2 2 2 2 2" xfId="61321"/>
    <cellStyle name="SAPBEXstdItemX 2 2 2 2 2 2 2" xfId="61322"/>
    <cellStyle name="SAPBEXstdItemX 2 2 2 2 2 3" xfId="61323"/>
    <cellStyle name="SAPBEXstdItemX 2 2 2 2 3" xfId="61324"/>
    <cellStyle name="SAPBEXstdItemX 2 2 2 2 3 2" xfId="61325"/>
    <cellStyle name="SAPBEXstdItemX 2 2 2 2 3 2 2" xfId="61326"/>
    <cellStyle name="SAPBEXstdItemX 2 2 2 2 3 3" xfId="61327"/>
    <cellStyle name="SAPBEXstdItemX 2 2 2 2 4" xfId="61328"/>
    <cellStyle name="SAPBEXstdItemX 2 2 2 2 4 2" xfId="61329"/>
    <cellStyle name="SAPBEXstdItemX 2 2 2 2 5" xfId="61330"/>
    <cellStyle name="SAPBEXstdItemX 2 2 2 2 5 2" xfId="61331"/>
    <cellStyle name="SAPBEXstdItemX 2 2 2 2 6" xfId="61332"/>
    <cellStyle name="SAPBEXstdItemX 2 2 2 3" xfId="61333"/>
    <cellStyle name="SAPBEXstdItemX 2 2 2 3 2" xfId="61334"/>
    <cellStyle name="SAPBEXstdItemX 2 2 2 3 2 2" xfId="61335"/>
    <cellStyle name="SAPBEXstdItemX 2 2 2 3 2 2 2" xfId="61336"/>
    <cellStyle name="SAPBEXstdItemX 2 2 2 3 2 3" xfId="61337"/>
    <cellStyle name="SAPBEXstdItemX 2 2 2 3 3" xfId="61338"/>
    <cellStyle name="SAPBEXstdItemX 2 2 2 3 3 2" xfId="61339"/>
    <cellStyle name="SAPBEXstdItemX 2 2 2 3 3 2 2" xfId="61340"/>
    <cellStyle name="SAPBEXstdItemX 2 2 2 3 3 3" xfId="61341"/>
    <cellStyle name="SAPBEXstdItemX 2 2 2 3 4" xfId="61342"/>
    <cellStyle name="SAPBEXstdItemX 2 2 2 3 4 2" xfId="61343"/>
    <cellStyle name="SAPBEXstdItemX 2 2 2 3 5" xfId="61344"/>
    <cellStyle name="SAPBEXstdItemX 2 2 2 3 5 2" xfId="61345"/>
    <cellStyle name="SAPBEXstdItemX 2 2 2 3 6" xfId="61346"/>
    <cellStyle name="SAPBEXstdItemX 2 2 2 4" xfId="61347"/>
    <cellStyle name="SAPBEXstdItemX 2 2 2 4 2" xfId="61348"/>
    <cellStyle name="SAPBEXstdItemX 2 2 2 4 2 2" xfId="61349"/>
    <cellStyle name="SAPBEXstdItemX 2 2 2 4 2 3" xfId="61350"/>
    <cellStyle name="SAPBEXstdItemX 2 2 2 4 3" xfId="61351"/>
    <cellStyle name="SAPBEXstdItemX 2 2 2 4 4" xfId="61352"/>
    <cellStyle name="SAPBEXstdItemX 2 2 2 5" xfId="61353"/>
    <cellStyle name="SAPBEXstdItemX 2 2 2 5 2" xfId="61354"/>
    <cellStyle name="SAPBEXstdItemX 2 2 2 5 2 2" xfId="61355"/>
    <cellStyle name="SAPBEXstdItemX 2 2 2 5 2 3" xfId="61356"/>
    <cellStyle name="SAPBEXstdItemX 2 2 2 5 3" xfId="61357"/>
    <cellStyle name="SAPBEXstdItemX 2 2 2 5 4" xfId="61358"/>
    <cellStyle name="SAPBEXstdItemX 2 2 2 6" xfId="61359"/>
    <cellStyle name="SAPBEXstdItemX 2 2 2 6 2" xfId="61360"/>
    <cellStyle name="SAPBEXstdItemX 2 2 2 6 2 2" xfId="61361"/>
    <cellStyle name="SAPBEXstdItemX 2 2 2 6 2 3" xfId="61362"/>
    <cellStyle name="SAPBEXstdItemX 2 2 2 6 3" xfId="61363"/>
    <cellStyle name="SAPBEXstdItemX 2 2 2 6 4" xfId="61364"/>
    <cellStyle name="SAPBEXstdItemX 2 2 2 7" xfId="61365"/>
    <cellStyle name="SAPBEXstdItemX 2 2 2 7 2" xfId="61366"/>
    <cellStyle name="SAPBEXstdItemX 2 2 2 7 3" xfId="61367"/>
    <cellStyle name="SAPBEXstdItemX 2 2 2 8" xfId="61368"/>
    <cellStyle name="SAPBEXstdItemX 2 2 2 9" xfId="61369"/>
    <cellStyle name="SAPBEXstdItemX 2 2 2_Other Benefits Allocation %" xfId="61370"/>
    <cellStyle name="SAPBEXstdItemX 2 2 3" xfId="61371"/>
    <cellStyle name="SAPBEXstdItemX 2 2 3 2" xfId="61372"/>
    <cellStyle name="SAPBEXstdItemX 2 2 3 2 2" xfId="61373"/>
    <cellStyle name="SAPBEXstdItemX 2 2 3 2 2 2" xfId="61374"/>
    <cellStyle name="SAPBEXstdItemX 2 2 3 2 2 3" xfId="61375"/>
    <cellStyle name="SAPBEXstdItemX 2 2 3 2 3" xfId="61376"/>
    <cellStyle name="SAPBEXstdItemX 2 2 3 2 4" xfId="61377"/>
    <cellStyle name="SAPBEXstdItemX 2 2 3 3" xfId="61378"/>
    <cellStyle name="SAPBEXstdItemX 2 2 3 3 2" xfId="61379"/>
    <cellStyle name="SAPBEXstdItemX 2 2 3 3 2 2" xfId="61380"/>
    <cellStyle name="SAPBEXstdItemX 2 2 3 3 2 3" xfId="61381"/>
    <cellStyle name="SAPBEXstdItemX 2 2 3 3 3" xfId="61382"/>
    <cellStyle name="SAPBEXstdItemX 2 2 3 3 4" xfId="61383"/>
    <cellStyle name="SAPBEXstdItemX 2 2 3 4" xfId="61384"/>
    <cellStyle name="SAPBEXstdItemX 2 2 3 4 2" xfId="61385"/>
    <cellStyle name="SAPBEXstdItemX 2 2 3 4 2 2" xfId="61386"/>
    <cellStyle name="SAPBEXstdItemX 2 2 3 4 2 3" xfId="61387"/>
    <cellStyle name="SAPBEXstdItemX 2 2 3 4 3" xfId="61388"/>
    <cellStyle name="SAPBEXstdItemX 2 2 3 4 4" xfId="61389"/>
    <cellStyle name="SAPBEXstdItemX 2 2 3 5" xfId="61390"/>
    <cellStyle name="SAPBEXstdItemX 2 2 3 5 2" xfId="61391"/>
    <cellStyle name="SAPBEXstdItemX 2 2 3 5 2 2" xfId="61392"/>
    <cellStyle name="SAPBEXstdItemX 2 2 3 5 2 3" xfId="61393"/>
    <cellStyle name="SAPBEXstdItemX 2 2 3 5 3" xfId="61394"/>
    <cellStyle name="SAPBEXstdItemX 2 2 3 5 4" xfId="61395"/>
    <cellStyle name="SAPBEXstdItemX 2 2 3 6" xfId="61396"/>
    <cellStyle name="SAPBEXstdItemX 2 2 3 6 2" xfId="61397"/>
    <cellStyle name="SAPBEXstdItemX 2 2 3 6 2 2" xfId="61398"/>
    <cellStyle name="SAPBEXstdItemX 2 2 3 6 2 3" xfId="61399"/>
    <cellStyle name="SAPBEXstdItemX 2 2 3 6 3" xfId="61400"/>
    <cellStyle name="SAPBEXstdItemX 2 2 3 6 4" xfId="61401"/>
    <cellStyle name="SAPBEXstdItemX 2 2 3 7" xfId="61402"/>
    <cellStyle name="SAPBEXstdItemX 2 2 3 7 2" xfId="61403"/>
    <cellStyle name="SAPBEXstdItemX 2 2 3 7 3" xfId="61404"/>
    <cellStyle name="SAPBEXstdItemX 2 2 3 8" xfId="61405"/>
    <cellStyle name="SAPBEXstdItemX 2 2 3 9" xfId="61406"/>
    <cellStyle name="SAPBEXstdItemX 2 2 4" xfId="61407"/>
    <cellStyle name="SAPBEXstdItemX 2 2 4 2" xfId="61408"/>
    <cellStyle name="SAPBEXstdItemX 2 2 4 2 2" xfId="61409"/>
    <cellStyle name="SAPBEXstdItemX 2 2 4 2 2 2" xfId="61410"/>
    <cellStyle name="SAPBEXstdItemX 2 2 4 2 2 3" xfId="61411"/>
    <cellStyle name="SAPBEXstdItemX 2 2 4 2 3" xfId="61412"/>
    <cellStyle name="SAPBEXstdItemX 2 2 4 2 4" xfId="61413"/>
    <cellStyle name="SAPBEXstdItemX 2 2 4 3" xfId="61414"/>
    <cellStyle name="SAPBEXstdItemX 2 2 4 3 2" xfId="61415"/>
    <cellStyle name="SAPBEXstdItemX 2 2 4 3 2 2" xfId="61416"/>
    <cellStyle name="SAPBEXstdItemX 2 2 4 3 2 3" xfId="61417"/>
    <cellStyle name="SAPBEXstdItemX 2 2 4 3 3" xfId="61418"/>
    <cellStyle name="SAPBEXstdItemX 2 2 4 3 4" xfId="61419"/>
    <cellStyle name="SAPBEXstdItemX 2 2 4 4" xfId="61420"/>
    <cellStyle name="SAPBEXstdItemX 2 2 4 4 2" xfId="61421"/>
    <cellStyle name="SAPBEXstdItemX 2 2 4 4 2 2" xfId="61422"/>
    <cellStyle name="SAPBEXstdItemX 2 2 4 4 2 3" xfId="61423"/>
    <cellStyle name="SAPBEXstdItemX 2 2 4 4 3" xfId="61424"/>
    <cellStyle name="SAPBEXstdItemX 2 2 4 4 4" xfId="61425"/>
    <cellStyle name="SAPBEXstdItemX 2 2 4 5" xfId="61426"/>
    <cellStyle name="SAPBEXstdItemX 2 2 4 5 2" xfId="61427"/>
    <cellStyle name="SAPBEXstdItemX 2 2 4 5 2 2" xfId="61428"/>
    <cellStyle name="SAPBEXstdItemX 2 2 4 5 2 3" xfId="61429"/>
    <cellStyle name="SAPBEXstdItemX 2 2 4 5 3" xfId="61430"/>
    <cellStyle name="SAPBEXstdItemX 2 2 4 5 4" xfId="61431"/>
    <cellStyle name="SAPBEXstdItemX 2 2 4 6" xfId="61432"/>
    <cellStyle name="SAPBEXstdItemX 2 2 4 6 2" xfId="61433"/>
    <cellStyle name="SAPBEXstdItemX 2 2 4 6 2 2" xfId="61434"/>
    <cellStyle name="SAPBEXstdItemX 2 2 4 6 2 3" xfId="61435"/>
    <cellStyle name="SAPBEXstdItemX 2 2 4 6 3" xfId="61436"/>
    <cellStyle name="SAPBEXstdItemX 2 2 4 6 4" xfId="61437"/>
    <cellStyle name="SAPBEXstdItemX 2 2 4 7" xfId="61438"/>
    <cellStyle name="SAPBEXstdItemX 2 2 4 7 2" xfId="61439"/>
    <cellStyle name="SAPBEXstdItemX 2 2 4 7 3" xfId="61440"/>
    <cellStyle name="SAPBEXstdItemX 2 2 4 8" xfId="61441"/>
    <cellStyle name="SAPBEXstdItemX 2 2 4 9" xfId="61442"/>
    <cellStyle name="SAPBEXstdItemX 2 2 5" xfId="61443"/>
    <cellStyle name="SAPBEXstdItemX 2 2 5 2" xfId="61444"/>
    <cellStyle name="SAPBEXstdItemX 2 2 5 2 2" xfId="61445"/>
    <cellStyle name="SAPBEXstdItemX 2 2 5 2 3" xfId="61446"/>
    <cellStyle name="SAPBEXstdItemX 2 2 5 3" xfId="61447"/>
    <cellStyle name="SAPBEXstdItemX 2 2 5 4" xfId="61448"/>
    <cellStyle name="SAPBEXstdItemX 2 2 6" xfId="61449"/>
    <cellStyle name="SAPBEXstdItemX 2 2 6 2" xfId="61450"/>
    <cellStyle name="SAPBEXstdItemX 2 2 6 2 2" xfId="61451"/>
    <cellStyle name="SAPBEXstdItemX 2 2 6 2 3" xfId="61452"/>
    <cellStyle name="SAPBEXstdItemX 2 2 6 3" xfId="61453"/>
    <cellStyle name="SAPBEXstdItemX 2 2 6 4" xfId="61454"/>
    <cellStyle name="SAPBEXstdItemX 2 2 7" xfId="61455"/>
    <cellStyle name="SAPBEXstdItemX 2 2 7 2" xfId="61456"/>
    <cellStyle name="SAPBEXstdItemX 2 2 7 2 2" xfId="61457"/>
    <cellStyle name="SAPBEXstdItemX 2 2 7 2 3" xfId="61458"/>
    <cellStyle name="SAPBEXstdItemX 2 2 7 3" xfId="61459"/>
    <cellStyle name="SAPBEXstdItemX 2 2 7 4" xfId="61460"/>
    <cellStyle name="SAPBEXstdItemX 2 2 8" xfId="61461"/>
    <cellStyle name="SAPBEXstdItemX 2 2 8 2" xfId="61462"/>
    <cellStyle name="SAPBEXstdItemX 2 2 8 2 2" xfId="61463"/>
    <cellStyle name="SAPBEXstdItemX 2 2 8 2 3" xfId="61464"/>
    <cellStyle name="SAPBEXstdItemX 2 2 8 3" xfId="61465"/>
    <cellStyle name="SAPBEXstdItemX 2 2 8 4" xfId="61466"/>
    <cellStyle name="SAPBEXstdItemX 2 2 9" xfId="61467"/>
    <cellStyle name="SAPBEXstdItemX 2 2 9 2" xfId="61468"/>
    <cellStyle name="SAPBEXstdItemX 2 2 9 2 2" xfId="61469"/>
    <cellStyle name="SAPBEXstdItemX 2 2 9 2 3" xfId="61470"/>
    <cellStyle name="SAPBEXstdItemX 2 2 9 3" xfId="61471"/>
    <cellStyle name="SAPBEXstdItemX 2 2 9 4" xfId="61472"/>
    <cellStyle name="SAPBEXstdItemX 2 2_Other Benefits Allocation %" xfId="61473"/>
    <cellStyle name="SAPBEXstdItemX 2 3" xfId="61474"/>
    <cellStyle name="SAPBEXstdItemX 2 3 10" xfId="61475"/>
    <cellStyle name="SAPBEXstdItemX 2 3 11" xfId="61476"/>
    <cellStyle name="SAPBEXstdItemX 2 3 11 2" xfId="61477"/>
    <cellStyle name="SAPBEXstdItemX 2 3 11 2 2" xfId="61478"/>
    <cellStyle name="SAPBEXstdItemX 2 3 11 3" xfId="61479"/>
    <cellStyle name="SAPBEXstdItemX 2 3 12" xfId="61480"/>
    <cellStyle name="SAPBEXstdItemX 2 3 2" xfId="61481"/>
    <cellStyle name="SAPBEXstdItemX 2 3 2 2" xfId="61482"/>
    <cellStyle name="SAPBEXstdItemX 2 3 2 2 2" xfId="61483"/>
    <cellStyle name="SAPBEXstdItemX 2 3 2 2 2 2" xfId="61484"/>
    <cellStyle name="SAPBEXstdItemX 2 3 2 2 2 2 2" xfId="61485"/>
    <cellStyle name="SAPBEXstdItemX 2 3 2 2 2 3" xfId="61486"/>
    <cellStyle name="SAPBEXstdItemX 2 3 2 2 3" xfId="61487"/>
    <cellStyle name="SAPBEXstdItemX 2 3 2 2 3 2" xfId="61488"/>
    <cellStyle name="SAPBEXstdItemX 2 3 2 2 3 2 2" xfId="61489"/>
    <cellStyle name="SAPBEXstdItemX 2 3 2 2 3 3" xfId="61490"/>
    <cellStyle name="SAPBEXstdItemX 2 3 2 2 4" xfId="61491"/>
    <cellStyle name="SAPBEXstdItemX 2 3 2 2 4 2" xfId="61492"/>
    <cellStyle name="SAPBEXstdItemX 2 3 2 2 5" xfId="61493"/>
    <cellStyle name="SAPBEXstdItemX 2 3 2 2 5 2" xfId="61494"/>
    <cellStyle name="SAPBEXstdItemX 2 3 2 2 6" xfId="61495"/>
    <cellStyle name="SAPBEXstdItemX 2 3 2 3" xfId="61496"/>
    <cellStyle name="SAPBEXstdItemX 2 3 2 3 2" xfId="61497"/>
    <cellStyle name="SAPBEXstdItemX 2 3 2 3 2 2" xfId="61498"/>
    <cellStyle name="SAPBEXstdItemX 2 3 2 3 2 2 2" xfId="61499"/>
    <cellStyle name="SAPBEXstdItemX 2 3 2 3 2 3" xfId="61500"/>
    <cellStyle name="SAPBEXstdItemX 2 3 2 3 3" xfId="61501"/>
    <cellStyle name="SAPBEXstdItemX 2 3 2 3 3 2" xfId="61502"/>
    <cellStyle name="SAPBEXstdItemX 2 3 2 3 3 2 2" xfId="61503"/>
    <cellStyle name="SAPBEXstdItemX 2 3 2 3 3 3" xfId="61504"/>
    <cellStyle name="SAPBEXstdItemX 2 3 2 3 4" xfId="61505"/>
    <cellStyle name="SAPBEXstdItemX 2 3 2 3 4 2" xfId="61506"/>
    <cellStyle name="SAPBEXstdItemX 2 3 2 3 5" xfId="61507"/>
    <cellStyle name="SAPBEXstdItemX 2 3 2 3 5 2" xfId="61508"/>
    <cellStyle name="SAPBEXstdItemX 2 3 2 3 6" xfId="61509"/>
    <cellStyle name="SAPBEXstdItemX 2 3 2 4" xfId="61510"/>
    <cellStyle name="SAPBEXstdItemX 2 3 2 4 2" xfId="61511"/>
    <cellStyle name="SAPBEXstdItemX 2 3 2 4 2 2" xfId="61512"/>
    <cellStyle name="SAPBEXstdItemX 2 3 2 4 3" xfId="61513"/>
    <cellStyle name="SAPBEXstdItemX 2 3 2 5" xfId="61514"/>
    <cellStyle name="SAPBEXstdItemX 2 3 2 5 2" xfId="61515"/>
    <cellStyle name="SAPBEXstdItemX 2 3 2 5 2 2" xfId="61516"/>
    <cellStyle name="SAPBEXstdItemX 2 3 2 5 3" xfId="61517"/>
    <cellStyle name="SAPBEXstdItemX 2 3 2 6" xfId="61518"/>
    <cellStyle name="SAPBEXstdItemX 2 3 2 6 2" xfId="61519"/>
    <cellStyle name="SAPBEXstdItemX 2 3 2 7" xfId="61520"/>
    <cellStyle name="SAPBEXstdItemX 2 3 2 7 2" xfId="61521"/>
    <cellStyle name="SAPBEXstdItemX 2 3 2 8" xfId="61522"/>
    <cellStyle name="SAPBEXstdItemX 2 3 2_Other Benefits Allocation %" xfId="61523"/>
    <cellStyle name="SAPBEXstdItemX 2 3 3" xfId="61524"/>
    <cellStyle name="SAPBEXstdItemX 2 3 3 2" xfId="61525"/>
    <cellStyle name="SAPBEXstdItemX 2 3 3 2 2" xfId="61526"/>
    <cellStyle name="SAPBEXstdItemX 2 3 3 2 3" xfId="61527"/>
    <cellStyle name="SAPBEXstdItemX 2 3 3 3" xfId="61528"/>
    <cellStyle name="SAPBEXstdItemX 2 3 3 4" xfId="61529"/>
    <cellStyle name="SAPBEXstdItemX 2 3 4" xfId="61530"/>
    <cellStyle name="SAPBEXstdItemX 2 3 4 2" xfId="61531"/>
    <cellStyle name="SAPBEXstdItemX 2 3 4 2 2" xfId="61532"/>
    <cellStyle name="SAPBEXstdItemX 2 3 4 2 3" xfId="61533"/>
    <cellStyle name="SAPBEXstdItemX 2 3 4 3" xfId="61534"/>
    <cellStyle name="SAPBEXstdItemX 2 3 4 4" xfId="61535"/>
    <cellStyle name="SAPBEXstdItemX 2 3 5" xfId="61536"/>
    <cellStyle name="SAPBEXstdItemX 2 3 5 2" xfId="61537"/>
    <cellStyle name="SAPBEXstdItemX 2 3 5 2 2" xfId="61538"/>
    <cellStyle name="SAPBEXstdItemX 2 3 5 2 3" xfId="61539"/>
    <cellStyle name="SAPBEXstdItemX 2 3 5 3" xfId="61540"/>
    <cellStyle name="SAPBEXstdItemX 2 3 5 4" xfId="61541"/>
    <cellStyle name="SAPBEXstdItemX 2 3 6" xfId="61542"/>
    <cellStyle name="SAPBEXstdItemX 2 3 6 2" xfId="61543"/>
    <cellStyle name="SAPBEXstdItemX 2 3 6 2 2" xfId="61544"/>
    <cellStyle name="SAPBEXstdItemX 2 3 6 2 3" xfId="61545"/>
    <cellStyle name="SAPBEXstdItemX 2 3 6 3" xfId="61546"/>
    <cellStyle name="SAPBEXstdItemX 2 3 6 4" xfId="61547"/>
    <cellStyle name="SAPBEXstdItemX 2 3 7" xfId="61548"/>
    <cellStyle name="SAPBEXstdItemX 2 3 7 2" xfId="61549"/>
    <cellStyle name="SAPBEXstdItemX 2 3 7 3" xfId="61550"/>
    <cellStyle name="SAPBEXstdItemX 2 3 8" xfId="61551"/>
    <cellStyle name="SAPBEXstdItemX 2 3 9" xfId="61552"/>
    <cellStyle name="SAPBEXstdItemX 2 3_Other Benefits Allocation %" xfId="61553"/>
    <cellStyle name="SAPBEXstdItemX 2 4" xfId="61554"/>
    <cellStyle name="SAPBEXstdItemX 2 4 2" xfId="61555"/>
    <cellStyle name="SAPBEXstdItemX 2 4 2 2" xfId="61556"/>
    <cellStyle name="SAPBEXstdItemX 2 4 2 2 2" xfId="61557"/>
    <cellStyle name="SAPBEXstdItemX 2 4 2 2 3" xfId="61558"/>
    <cellStyle name="SAPBEXstdItemX 2 4 2 3" xfId="61559"/>
    <cellStyle name="SAPBEXstdItemX 2 4 2 4" xfId="61560"/>
    <cellStyle name="SAPBEXstdItemX 2 4 3" xfId="61561"/>
    <cellStyle name="SAPBEXstdItemX 2 4 3 2" xfId="61562"/>
    <cellStyle name="SAPBEXstdItemX 2 4 3 2 2" xfId="61563"/>
    <cellStyle name="SAPBEXstdItemX 2 4 3 2 3" xfId="61564"/>
    <cellStyle name="SAPBEXstdItemX 2 4 3 3" xfId="61565"/>
    <cellStyle name="SAPBEXstdItemX 2 4 3 4" xfId="61566"/>
    <cellStyle name="SAPBEXstdItemX 2 4 4" xfId="61567"/>
    <cellStyle name="SAPBEXstdItemX 2 4 4 2" xfId="61568"/>
    <cellStyle name="SAPBEXstdItemX 2 4 5" xfId="61569"/>
    <cellStyle name="SAPBEXstdItemX 2 4 5 2" xfId="61570"/>
    <cellStyle name="SAPBEXstdItemX 2 4 6" xfId="61571"/>
    <cellStyle name="SAPBEXstdItemX 2 4 6 2" xfId="61572"/>
    <cellStyle name="SAPBEXstdItemX 2 4 7" xfId="61573"/>
    <cellStyle name="SAPBEXstdItemX 2 5" xfId="61574"/>
    <cellStyle name="SAPBEXstdItemX 2 5 2" xfId="61575"/>
    <cellStyle name="SAPBEXstdItemX 2 5 2 2" xfId="61576"/>
    <cellStyle name="SAPBEXstdItemX 2 5 3" xfId="61577"/>
    <cellStyle name="SAPBEXstdItemX 2 5 3 2" xfId="61578"/>
    <cellStyle name="SAPBEXstdItemX 2 5 4" xfId="61579"/>
    <cellStyle name="SAPBEXstdItemX 2 5 4 2" xfId="61580"/>
    <cellStyle name="SAPBEXstdItemX 2 5 5" xfId="61581"/>
    <cellStyle name="SAPBEXstdItemX 2 5 5 2" xfId="61582"/>
    <cellStyle name="SAPBEXstdItemX 2 5 6" xfId="61583"/>
    <cellStyle name="SAPBEXstdItemX 2 5 6 2" xfId="61584"/>
    <cellStyle name="SAPBEXstdItemX 2 5 7" xfId="61585"/>
    <cellStyle name="SAPBEXstdItemX 2 6" xfId="61586"/>
    <cellStyle name="SAPBEXstdItemX 2 6 2" xfId="61587"/>
    <cellStyle name="SAPBEXstdItemX 2 7" xfId="61588"/>
    <cellStyle name="SAPBEXstdItemX 2 7 2" xfId="61589"/>
    <cellStyle name="SAPBEXstdItemX 2 8" xfId="61590"/>
    <cellStyle name="SAPBEXstdItemX 2 8 2" xfId="61591"/>
    <cellStyle name="SAPBEXstdItemX 2 9" xfId="61592"/>
    <cellStyle name="SAPBEXstdItemX 2 9 2" xfId="61593"/>
    <cellStyle name="SAPBEXstdItemX 2_401K Summary" xfId="61594"/>
    <cellStyle name="SAPBEXstdItemX 20" xfId="61595"/>
    <cellStyle name="SAPBEXstdItemX 20 2" xfId="61596"/>
    <cellStyle name="SAPBEXstdItemX 20 2 2" xfId="61597"/>
    <cellStyle name="SAPBEXstdItemX 20 3" xfId="61598"/>
    <cellStyle name="SAPBEXstdItemX 21" xfId="61599"/>
    <cellStyle name="SAPBEXstdItemX 21 2" xfId="61600"/>
    <cellStyle name="SAPBEXstdItemX 21 2 2" xfId="61601"/>
    <cellStyle name="SAPBEXstdItemX 21 3" xfId="61602"/>
    <cellStyle name="SAPBEXstdItemX 22" xfId="61603"/>
    <cellStyle name="SAPBEXstdItemX 22 2" xfId="61604"/>
    <cellStyle name="SAPBEXstdItemX 22 2 2" xfId="61605"/>
    <cellStyle name="SAPBEXstdItemX 22 3" xfId="61606"/>
    <cellStyle name="SAPBEXstdItemX 23" xfId="61607"/>
    <cellStyle name="SAPBEXstdItemX 23 2" xfId="61608"/>
    <cellStyle name="SAPBEXstdItemX 23 2 2" xfId="61609"/>
    <cellStyle name="SAPBEXstdItemX 23 3" xfId="61610"/>
    <cellStyle name="SAPBEXstdItemX 24" xfId="61611"/>
    <cellStyle name="SAPBEXstdItemX 24 2" xfId="61612"/>
    <cellStyle name="SAPBEXstdItemX 24 2 2" xfId="61613"/>
    <cellStyle name="SAPBEXstdItemX 24 3" xfId="61614"/>
    <cellStyle name="SAPBEXstdItemX 25" xfId="61615"/>
    <cellStyle name="SAPBEXstdItemX 25 2" xfId="61616"/>
    <cellStyle name="SAPBEXstdItemX 25 2 2" xfId="61617"/>
    <cellStyle name="SAPBEXstdItemX 25 3" xfId="61618"/>
    <cellStyle name="SAPBEXstdItemX 26" xfId="61619"/>
    <cellStyle name="SAPBEXstdItemX 26 2" xfId="61620"/>
    <cellStyle name="SAPBEXstdItemX 26 2 2" xfId="61621"/>
    <cellStyle name="SAPBEXstdItemX 26 3" xfId="61622"/>
    <cellStyle name="SAPBEXstdItemX 27" xfId="61623"/>
    <cellStyle name="SAPBEXstdItemX 27 2" xfId="61624"/>
    <cellStyle name="SAPBEXstdItemX 27 2 2" xfId="61625"/>
    <cellStyle name="SAPBEXstdItemX 27 3" xfId="61626"/>
    <cellStyle name="SAPBEXstdItemX 28" xfId="61627"/>
    <cellStyle name="SAPBEXstdItemX 28 2" xfId="61628"/>
    <cellStyle name="SAPBEXstdItemX 29" xfId="61629"/>
    <cellStyle name="SAPBEXstdItemX 29 2" xfId="61630"/>
    <cellStyle name="SAPBEXstdItemX 3" xfId="61631"/>
    <cellStyle name="SAPBEXstdItemX 3 10" xfId="61632"/>
    <cellStyle name="SAPBEXstdItemX 3 10 2" xfId="61633"/>
    <cellStyle name="SAPBEXstdItemX 3 10 2 2" xfId="61634"/>
    <cellStyle name="SAPBEXstdItemX 3 10 3" xfId="61635"/>
    <cellStyle name="SAPBEXstdItemX 3 11" xfId="61636"/>
    <cellStyle name="SAPBEXstdItemX 3 11 2" xfId="61637"/>
    <cellStyle name="SAPBEXstdItemX 3 11 2 2" xfId="61638"/>
    <cellStyle name="SAPBEXstdItemX 3 11 3" xfId="61639"/>
    <cellStyle name="SAPBEXstdItemX 3 12" xfId="61640"/>
    <cellStyle name="SAPBEXstdItemX 3 12 2" xfId="61641"/>
    <cellStyle name="SAPBEXstdItemX 3 12 2 2" xfId="61642"/>
    <cellStyle name="SAPBEXstdItemX 3 12 3" xfId="61643"/>
    <cellStyle name="SAPBEXstdItemX 3 13" xfId="61644"/>
    <cellStyle name="SAPBEXstdItemX 3 13 2" xfId="61645"/>
    <cellStyle name="SAPBEXstdItemX 3 14" xfId="61646"/>
    <cellStyle name="SAPBEXstdItemX 3 15" xfId="63573"/>
    <cellStyle name="SAPBEXstdItemX 3 2" xfId="61647"/>
    <cellStyle name="SAPBEXstdItemX 3 2 2" xfId="61648"/>
    <cellStyle name="SAPBEXstdItemX 3 2 2 2" xfId="61649"/>
    <cellStyle name="SAPBEXstdItemX 3 2 2 2 2" xfId="61650"/>
    <cellStyle name="SAPBEXstdItemX 3 2 2 2 2 2" xfId="61651"/>
    <cellStyle name="SAPBEXstdItemX 3 2 2 2 3" xfId="61652"/>
    <cellStyle name="SAPBEXstdItemX 3 2 2 3" xfId="61653"/>
    <cellStyle name="SAPBEXstdItemX 3 2 2 3 2" xfId="61654"/>
    <cellStyle name="SAPBEXstdItemX 3 2 2 3 2 2" xfId="61655"/>
    <cellStyle name="SAPBEXstdItemX 3 2 2 3 3" xfId="61656"/>
    <cellStyle name="SAPBEXstdItemX 3 2 2 4" xfId="61657"/>
    <cellStyle name="SAPBEXstdItemX 3 2 2 4 2" xfId="61658"/>
    <cellStyle name="SAPBEXstdItemX 3 2 2 5" xfId="61659"/>
    <cellStyle name="SAPBEXstdItemX 3 2 2 5 2" xfId="61660"/>
    <cellStyle name="SAPBEXstdItemX 3 2 2 6" xfId="61661"/>
    <cellStyle name="SAPBEXstdItemX 3 2 3" xfId="61662"/>
    <cellStyle name="SAPBEXstdItemX 3 2 3 2" xfId="61663"/>
    <cellStyle name="SAPBEXstdItemX 3 2 3 2 2" xfId="61664"/>
    <cellStyle name="SAPBEXstdItemX 3 2 3 2 2 2" xfId="61665"/>
    <cellStyle name="SAPBEXstdItemX 3 2 3 2 3" xfId="61666"/>
    <cellStyle name="SAPBEXstdItemX 3 2 3 3" xfId="61667"/>
    <cellStyle name="SAPBEXstdItemX 3 2 3 3 2" xfId="61668"/>
    <cellStyle name="SAPBEXstdItemX 3 2 3 3 2 2" xfId="61669"/>
    <cellStyle name="SAPBEXstdItemX 3 2 3 3 3" xfId="61670"/>
    <cellStyle name="SAPBEXstdItemX 3 2 3 4" xfId="61671"/>
    <cellStyle name="SAPBEXstdItemX 3 2 3 4 2" xfId="61672"/>
    <cellStyle name="SAPBEXstdItemX 3 2 3 5" xfId="61673"/>
    <cellStyle name="SAPBEXstdItemX 3 2 3 5 2" xfId="61674"/>
    <cellStyle name="SAPBEXstdItemX 3 2 3 6" xfId="61675"/>
    <cellStyle name="SAPBEXstdItemX 3 2 4" xfId="61676"/>
    <cellStyle name="SAPBEXstdItemX 3 2 4 2" xfId="61677"/>
    <cellStyle name="SAPBEXstdItemX 3 2 4 2 2" xfId="61678"/>
    <cellStyle name="SAPBEXstdItemX 3 2 4 2 2 2" xfId="61679"/>
    <cellStyle name="SAPBEXstdItemX 3 2 4 2 3" xfId="61680"/>
    <cellStyle name="SAPBEXstdItemX 3 2 4 3" xfId="61681"/>
    <cellStyle name="SAPBEXstdItemX 3 2 4 3 2" xfId="61682"/>
    <cellStyle name="SAPBEXstdItemX 3 2 4 3 2 2" xfId="61683"/>
    <cellStyle name="SAPBEXstdItemX 3 2 4 3 3" xfId="61684"/>
    <cellStyle name="SAPBEXstdItemX 3 2 4 4" xfId="61685"/>
    <cellStyle name="SAPBEXstdItemX 3 2 4 4 2" xfId="61686"/>
    <cellStyle name="SAPBEXstdItemX 3 2 4 5" xfId="61687"/>
    <cellStyle name="SAPBEXstdItemX 3 2 4 5 2" xfId="61688"/>
    <cellStyle name="SAPBEXstdItemX 3 2 4 6" xfId="61689"/>
    <cellStyle name="SAPBEXstdItemX 3 2 5" xfId="61690"/>
    <cellStyle name="SAPBEXstdItemX 3 2 5 2" xfId="61691"/>
    <cellStyle name="SAPBEXstdItemX 3 2 5 2 2" xfId="61692"/>
    <cellStyle name="SAPBEXstdItemX 3 2 5 3" xfId="61693"/>
    <cellStyle name="SAPBEXstdItemX 3 2 6" xfId="61694"/>
    <cellStyle name="SAPBEXstdItemX 3 2 6 2" xfId="61695"/>
    <cellStyle name="SAPBEXstdItemX 3 2 7" xfId="61696"/>
    <cellStyle name="SAPBEXstdItemX 3 2 8" xfId="63574"/>
    <cellStyle name="SAPBEXstdItemX 3 2_Other Benefits Allocation %" xfId="61697"/>
    <cellStyle name="SAPBEXstdItemX 3 3" xfId="61698"/>
    <cellStyle name="SAPBEXstdItemX 3 3 2" xfId="61699"/>
    <cellStyle name="SAPBEXstdItemX 3 3 2 2" xfId="61700"/>
    <cellStyle name="SAPBEXstdItemX 3 3 3" xfId="61701"/>
    <cellStyle name="SAPBEXstdItemX 3 3 3 2" xfId="61702"/>
    <cellStyle name="SAPBEXstdItemX 3 3 4" xfId="61703"/>
    <cellStyle name="SAPBEXstdItemX 3 3 4 2" xfId="61704"/>
    <cellStyle name="SAPBEXstdItemX 3 3 5" xfId="61705"/>
    <cellStyle name="SAPBEXstdItemX 3 3 5 2" xfId="61706"/>
    <cellStyle name="SAPBEXstdItemX 3 3 6" xfId="61707"/>
    <cellStyle name="SAPBEXstdItemX 3 3 6 2" xfId="61708"/>
    <cellStyle name="SAPBEXstdItemX 3 3 7" xfId="61709"/>
    <cellStyle name="SAPBEXstdItemX 3 4" xfId="61710"/>
    <cellStyle name="SAPBEXstdItemX 3 4 2" xfId="61711"/>
    <cellStyle name="SAPBEXstdItemX 3 4 2 2" xfId="61712"/>
    <cellStyle name="SAPBEXstdItemX 3 4 2 2 2" xfId="61713"/>
    <cellStyle name="SAPBEXstdItemX 3 4 2 2 2 2" xfId="61714"/>
    <cellStyle name="SAPBEXstdItemX 3 4 2 2 3" xfId="61715"/>
    <cellStyle name="SAPBEXstdItemX 3 4 2 3" xfId="61716"/>
    <cellStyle name="SAPBEXstdItemX 3 4 2 3 2" xfId="61717"/>
    <cellStyle name="SAPBEXstdItemX 3 4 2 3 2 2" xfId="61718"/>
    <cellStyle name="SAPBEXstdItemX 3 4 2 3 3" xfId="61719"/>
    <cellStyle name="SAPBEXstdItemX 3 4 2 4" xfId="61720"/>
    <cellStyle name="SAPBEXstdItemX 3 4 2 4 2" xfId="61721"/>
    <cellStyle name="SAPBEXstdItemX 3 4 2 5" xfId="61722"/>
    <cellStyle name="SAPBEXstdItemX 3 4 2 5 2" xfId="61723"/>
    <cellStyle name="SAPBEXstdItemX 3 4 2 6" xfId="61724"/>
    <cellStyle name="SAPBEXstdItemX 3 4 3" xfId="61725"/>
    <cellStyle name="SAPBEXstdItemX 3 4 3 2" xfId="61726"/>
    <cellStyle name="SAPBEXstdItemX 3 4 3 2 2" xfId="61727"/>
    <cellStyle name="SAPBEXstdItemX 3 4 3 2 2 2" xfId="61728"/>
    <cellStyle name="SAPBEXstdItemX 3 4 3 2 3" xfId="61729"/>
    <cellStyle name="SAPBEXstdItemX 3 4 3 3" xfId="61730"/>
    <cellStyle name="SAPBEXstdItemX 3 4 3 3 2" xfId="61731"/>
    <cellStyle name="SAPBEXstdItemX 3 4 3 3 2 2" xfId="61732"/>
    <cellStyle name="SAPBEXstdItemX 3 4 3 3 3" xfId="61733"/>
    <cellStyle name="SAPBEXstdItemX 3 4 3 4" xfId="61734"/>
    <cellStyle name="SAPBEXstdItemX 3 4 3 4 2" xfId="61735"/>
    <cellStyle name="SAPBEXstdItemX 3 4 3 5" xfId="61736"/>
    <cellStyle name="SAPBEXstdItemX 3 4 3 5 2" xfId="61737"/>
    <cellStyle name="SAPBEXstdItemX 3 4 3 6" xfId="61738"/>
    <cellStyle name="SAPBEXstdItemX 3 4 4" xfId="61739"/>
    <cellStyle name="SAPBEXstdItemX 3 4 4 2" xfId="61740"/>
    <cellStyle name="SAPBEXstdItemX 3 4 4 2 2" xfId="61741"/>
    <cellStyle name="SAPBEXstdItemX 3 4 4 3" xfId="61742"/>
    <cellStyle name="SAPBEXstdItemX 3 4 5" xfId="61743"/>
    <cellStyle name="SAPBEXstdItemX 3 4 5 2" xfId="61744"/>
    <cellStyle name="SAPBEXstdItemX 3 4 5 2 2" xfId="61745"/>
    <cellStyle name="SAPBEXstdItemX 3 4 5 3" xfId="61746"/>
    <cellStyle name="SAPBEXstdItemX 3 4 6" xfId="61747"/>
    <cellStyle name="SAPBEXstdItemX 3 4 6 2" xfId="61748"/>
    <cellStyle name="SAPBEXstdItemX 3 4 7" xfId="61749"/>
    <cellStyle name="SAPBEXstdItemX 3 4 7 2" xfId="61750"/>
    <cellStyle name="SAPBEXstdItemX 3 4 8" xfId="61751"/>
    <cellStyle name="SAPBEXstdItemX 3 4_Other Benefits Allocation %" xfId="61752"/>
    <cellStyle name="SAPBEXstdItemX 3 5" xfId="61753"/>
    <cellStyle name="SAPBEXstdItemX 3 5 2" xfId="61754"/>
    <cellStyle name="SAPBEXstdItemX 3 5 2 2" xfId="61755"/>
    <cellStyle name="SAPBEXstdItemX 3 5 2 2 2" xfId="61756"/>
    <cellStyle name="SAPBEXstdItemX 3 5 2 3" xfId="61757"/>
    <cellStyle name="SAPBEXstdItemX 3 5 3" xfId="61758"/>
    <cellStyle name="SAPBEXstdItemX 3 5 3 2" xfId="61759"/>
    <cellStyle name="SAPBEXstdItemX 3 5 3 2 2" xfId="61760"/>
    <cellStyle name="SAPBEXstdItemX 3 5 3 3" xfId="61761"/>
    <cellStyle name="SAPBEXstdItemX 3 5 4" xfId="61762"/>
    <cellStyle name="SAPBEXstdItemX 3 5 4 2" xfId="61763"/>
    <cellStyle name="SAPBEXstdItemX 3 5 5" xfId="61764"/>
    <cellStyle name="SAPBEXstdItemX 3 5 5 2" xfId="61765"/>
    <cellStyle name="SAPBEXstdItemX 3 5 6" xfId="61766"/>
    <cellStyle name="SAPBEXstdItemX 3 6" xfId="61767"/>
    <cellStyle name="SAPBEXstdItemX 3 6 2" xfId="61768"/>
    <cellStyle name="SAPBEXstdItemX 3 6 2 2" xfId="61769"/>
    <cellStyle name="SAPBEXstdItemX 3 6 2 2 2" xfId="61770"/>
    <cellStyle name="SAPBEXstdItemX 3 6 2 3" xfId="61771"/>
    <cellStyle name="SAPBEXstdItemX 3 6 3" xfId="61772"/>
    <cellStyle name="SAPBEXstdItemX 3 6 3 2" xfId="61773"/>
    <cellStyle name="SAPBEXstdItemX 3 6 3 2 2" xfId="61774"/>
    <cellStyle name="SAPBEXstdItemX 3 6 3 3" xfId="61775"/>
    <cellStyle name="SAPBEXstdItemX 3 6 4" xfId="61776"/>
    <cellStyle name="SAPBEXstdItemX 3 6 4 2" xfId="61777"/>
    <cellStyle name="SAPBEXstdItemX 3 6 5" xfId="61778"/>
    <cellStyle name="SAPBEXstdItemX 3 6 5 2" xfId="61779"/>
    <cellStyle name="SAPBEXstdItemX 3 6 6" xfId="61780"/>
    <cellStyle name="SAPBEXstdItemX 3 7" xfId="61781"/>
    <cellStyle name="SAPBEXstdItemX 3 7 2" xfId="61782"/>
    <cellStyle name="SAPBEXstdItemX 3 7 2 2" xfId="61783"/>
    <cellStyle name="SAPBEXstdItemX 3 7 2 2 2" xfId="61784"/>
    <cellStyle name="SAPBEXstdItemX 3 7 2 3" xfId="61785"/>
    <cellStyle name="SAPBEXstdItemX 3 7 3" xfId="61786"/>
    <cellStyle name="SAPBEXstdItemX 3 7 3 2" xfId="61787"/>
    <cellStyle name="SAPBEXstdItemX 3 7 3 2 2" xfId="61788"/>
    <cellStyle name="SAPBEXstdItemX 3 7 3 3" xfId="61789"/>
    <cellStyle name="SAPBEXstdItemX 3 7 4" xfId="61790"/>
    <cellStyle name="SAPBEXstdItemX 3 7 4 2" xfId="61791"/>
    <cellStyle name="SAPBEXstdItemX 3 7 5" xfId="61792"/>
    <cellStyle name="SAPBEXstdItemX 3 7 5 2" xfId="61793"/>
    <cellStyle name="SAPBEXstdItemX 3 7 6" xfId="61794"/>
    <cellStyle name="SAPBEXstdItemX 3 8" xfId="61795"/>
    <cellStyle name="SAPBEXstdItemX 3 8 2" xfId="61796"/>
    <cellStyle name="SAPBEXstdItemX 3 8 2 2" xfId="61797"/>
    <cellStyle name="SAPBEXstdItemX 3 8 3" xfId="61798"/>
    <cellStyle name="SAPBEXstdItemX 3 9" xfId="61799"/>
    <cellStyle name="SAPBEXstdItemX 3 9 2" xfId="61800"/>
    <cellStyle name="SAPBEXstdItemX 3 9 2 2" xfId="61801"/>
    <cellStyle name="SAPBEXstdItemX 3 9 3" xfId="61802"/>
    <cellStyle name="SAPBEXstdItemX 3_401K Summary" xfId="61803"/>
    <cellStyle name="SAPBEXstdItemX 30" xfId="61804"/>
    <cellStyle name="SAPBEXstdItemX 30 2" xfId="61805"/>
    <cellStyle name="SAPBEXstdItemX 31" xfId="61806"/>
    <cellStyle name="SAPBEXstdItemX 31 2" xfId="61807"/>
    <cellStyle name="SAPBEXstdItemX 32" xfId="61808"/>
    <cellStyle name="SAPBEXstdItemX 32 2" xfId="61809"/>
    <cellStyle name="SAPBEXstdItemX 33" xfId="61810"/>
    <cellStyle name="SAPBEXstdItemX 33 2" xfId="61811"/>
    <cellStyle name="SAPBEXstdItemX 34" xfId="61812"/>
    <cellStyle name="SAPBEXstdItemX 34 2" xfId="61813"/>
    <cellStyle name="SAPBEXstdItemX 35" xfId="61814"/>
    <cellStyle name="SAPBEXstdItemX 36" xfId="61815"/>
    <cellStyle name="SAPBEXstdItemX 37" xfId="61816"/>
    <cellStyle name="SAPBEXstdItemX 38" xfId="61817"/>
    <cellStyle name="SAPBEXstdItemX 39" xfId="61818"/>
    <cellStyle name="SAPBEXstdItemX 4" xfId="61819"/>
    <cellStyle name="SAPBEXstdItemX 4 10" xfId="61820"/>
    <cellStyle name="SAPBEXstdItemX 4 11" xfId="61821"/>
    <cellStyle name="SAPBEXstdItemX 4 11 2" xfId="61822"/>
    <cellStyle name="SAPBEXstdItemX 4 11 2 2" xfId="61823"/>
    <cellStyle name="SAPBEXstdItemX 4 11 3" xfId="61824"/>
    <cellStyle name="SAPBEXstdItemX 4 12" xfId="61825"/>
    <cellStyle name="SAPBEXstdItemX 4 12 2" xfId="61826"/>
    <cellStyle name="SAPBEXstdItemX 4 13" xfId="61827"/>
    <cellStyle name="SAPBEXstdItemX 4 14" xfId="63575"/>
    <cellStyle name="SAPBEXstdItemX 4 2" xfId="61828"/>
    <cellStyle name="SAPBEXstdItemX 4 2 2" xfId="61829"/>
    <cellStyle name="SAPBEXstdItemX 4 2 3" xfId="61830"/>
    <cellStyle name="SAPBEXstdItemX 4 2 4" xfId="63576"/>
    <cellStyle name="SAPBEXstdItemX 4 2_Other Benefits Allocation %" xfId="61831"/>
    <cellStyle name="SAPBEXstdItemX 4 3" xfId="61832"/>
    <cellStyle name="SAPBEXstdItemX 4 3 2" xfId="61833"/>
    <cellStyle name="SAPBEXstdItemX 4 3 2 2" xfId="61834"/>
    <cellStyle name="SAPBEXstdItemX 4 3 2 2 2" xfId="61835"/>
    <cellStyle name="SAPBEXstdItemX 4 3 2 2 2 2" xfId="61836"/>
    <cellStyle name="SAPBEXstdItemX 4 3 2 2 3" xfId="61837"/>
    <cellStyle name="SAPBEXstdItemX 4 3 2 3" xfId="61838"/>
    <cellStyle name="SAPBEXstdItemX 4 3 2 3 2" xfId="61839"/>
    <cellStyle name="SAPBEXstdItemX 4 3 2 3 2 2" xfId="61840"/>
    <cellStyle name="SAPBEXstdItemX 4 3 2 3 3" xfId="61841"/>
    <cellStyle name="SAPBEXstdItemX 4 3 2 4" xfId="61842"/>
    <cellStyle name="SAPBEXstdItemX 4 3 2 4 2" xfId="61843"/>
    <cellStyle name="SAPBEXstdItemX 4 3 2 5" xfId="61844"/>
    <cellStyle name="SAPBEXstdItemX 4 3 2 5 2" xfId="61845"/>
    <cellStyle name="SAPBEXstdItemX 4 3 2 6" xfId="61846"/>
    <cellStyle name="SAPBEXstdItemX 4 3 3" xfId="61847"/>
    <cellStyle name="SAPBEXstdItemX 4 3 3 2" xfId="61848"/>
    <cellStyle name="SAPBEXstdItemX 4 3 3 2 2" xfId="61849"/>
    <cellStyle name="SAPBEXstdItemX 4 3 3 2 2 2" xfId="61850"/>
    <cellStyle name="SAPBEXstdItemX 4 3 3 2 3" xfId="61851"/>
    <cellStyle name="SAPBEXstdItemX 4 3 3 3" xfId="61852"/>
    <cellStyle name="SAPBEXstdItemX 4 3 3 3 2" xfId="61853"/>
    <cellStyle name="SAPBEXstdItemX 4 3 3 3 2 2" xfId="61854"/>
    <cellStyle name="SAPBEXstdItemX 4 3 3 3 3" xfId="61855"/>
    <cellStyle name="SAPBEXstdItemX 4 3 3 4" xfId="61856"/>
    <cellStyle name="SAPBEXstdItemX 4 3 3 4 2" xfId="61857"/>
    <cellStyle name="SAPBEXstdItemX 4 3 3 5" xfId="61858"/>
    <cellStyle name="SAPBEXstdItemX 4 3 3 5 2" xfId="61859"/>
    <cellStyle name="SAPBEXstdItemX 4 3 3 6" xfId="61860"/>
    <cellStyle name="SAPBEXstdItemX 4 3 4" xfId="61861"/>
    <cellStyle name="SAPBEXstdItemX 4 3 4 2" xfId="61862"/>
    <cellStyle name="SAPBEXstdItemX 4 3 4 2 2" xfId="61863"/>
    <cellStyle name="SAPBEXstdItemX 4 3 4 3" xfId="61864"/>
    <cellStyle name="SAPBEXstdItemX 4 3 5" xfId="61865"/>
    <cellStyle name="SAPBEXstdItemX 4 3 5 2" xfId="61866"/>
    <cellStyle name="SAPBEXstdItemX 4 3 5 2 2" xfId="61867"/>
    <cellStyle name="SAPBEXstdItemX 4 3 5 3" xfId="61868"/>
    <cellStyle name="SAPBEXstdItemX 4 3 6" xfId="61869"/>
    <cellStyle name="SAPBEXstdItemX 4 3 6 2" xfId="61870"/>
    <cellStyle name="SAPBEXstdItemX 4 3 7" xfId="61871"/>
    <cellStyle name="SAPBEXstdItemX 4 3 7 2" xfId="61872"/>
    <cellStyle name="SAPBEXstdItemX 4 3 8" xfId="61873"/>
    <cellStyle name="SAPBEXstdItemX 4 3_Other Benefits Allocation %" xfId="61874"/>
    <cellStyle name="SAPBEXstdItemX 4 4" xfId="61875"/>
    <cellStyle name="SAPBEXstdItemX 4 4 2" xfId="61876"/>
    <cellStyle name="SAPBEXstdItemX 4 5" xfId="61877"/>
    <cellStyle name="SAPBEXstdItemX 4 5 2" xfId="61878"/>
    <cellStyle name="SAPBEXstdItemX 4 6" xfId="61879"/>
    <cellStyle name="SAPBEXstdItemX 4 6 2" xfId="61880"/>
    <cellStyle name="SAPBEXstdItemX 4 7" xfId="61881"/>
    <cellStyle name="SAPBEXstdItemX 4 8" xfId="61882"/>
    <cellStyle name="SAPBEXstdItemX 4 9" xfId="61883"/>
    <cellStyle name="SAPBEXstdItemX 4_401K Summary" xfId="61884"/>
    <cellStyle name="SAPBEXstdItemX 40" xfId="61885"/>
    <cellStyle name="SAPBEXstdItemX 41" xfId="61886"/>
    <cellStyle name="SAPBEXstdItemX 42" xfId="61887"/>
    <cellStyle name="SAPBEXstdItemX 43" xfId="61888"/>
    <cellStyle name="SAPBEXstdItemX 44" xfId="61889"/>
    <cellStyle name="SAPBEXstdItemX 45" xfId="61890"/>
    <cellStyle name="SAPBEXstdItemX 46" xfId="61891"/>
    <cellStyle name="SAPBEXstdItemX 47" xfId="61892"/>
    <cellStyle name="SAPBEXstdItemX 48" xfId="61893"/>
    <cellStyle name="SAPBEXstdItemX 49" xfId="63570"/>
    <cellStyle name="SAPBEXstdItemX 5" xfId="61894"/>
    <cellStyle name="SAPBEXstdItemX 5 2" xfId="61895"/>
    <cellStyle name="SAPBEXstdItemX 5 2 2" xfId="61896"/>
    <cellStyle name="SAPBEXstdItemX 5 2 2 2" xfId="61897"/>
    <cellStyle name="SAPBEXstdItemX 5 2 2 2 2" xfId="61898"/>
    <cellStyle name="SAPBEXstdItemX 5 2 2 3" xfId="61899"/>
    <cellStyle name="SAPBEXstdItemX 5 2 3" xfId="61900"/>
    <cellStyle name="SAPBEXstdItemX 5 2 3 2" xfId="61901"/>
    <cellStyle name="SAPBEXstdItemX 5 2 3 2 2" xfId="61902"/>
    <cellStyle name="SAPBEXstdItemX 5 2 3 3" xfId="61903"/>
    <cellStyle name="SAPBEXstdItemX 5 2 4" xfId="61904"/>
    <cellStyle name="SAPBEXstdItemX 5 2 4 2" xfId="61905"/>
    <cellStyle name="SAPBEXstdItemX 5 2 5" xfId="61906"/>
    <cellStyle name="SAPBEXstdItemX 5 2 5 2" xfId="61907"/>
    <cellStyle name="SAPBEXstdItemX 5 2 6" xfId="61908"/>
    <cellStyle name="SAPBEXstdItemX 5 3" xfId="61909"/>
    <cellStyle name="SAPBEXstdItemX 5 3 2" xfId="61910"/>
    <cellStyle name="SAPBEXstdItemX 5 3 2 2" xfId="61911"/>
    <cellStyle name="SAPBEXstdItemX 5 3 2 2 2" xfId="61912"/>
    <cellStyle name="SAPBEXstdItemX 5 3 2 3" xfId="61913"/>
    <cellStyle name="SAPBEXstdItemX 5 3 3" xfId="61914"/>
    <cellStyle name="SAPBEXstdItemX 5 3 3 2" xfId="61915"/>
    <cellStyle name="SAPBEXstdItemX 5 3 3 2 2" xfId="61916"/>
    <cellStyle name="SAPBEXstdItemX 5 3 3 3" xfId="61917"/>
    <cellStyle name="SAPBEXstdItemX 5 3 4" xfId="61918"/>
    <cellStyle name="SAPBEXstdItemX 5 3 4 2" xfId="61919"/>
    <cellStyle name="SAPBEXstdItemX 5 3 5" xfId="61920"/>
    <cellStyle name="SAPBEXstdItemX 5 3 5 2" xfId="61921"/>
    <cellStyle name="SAPBEXstdItemX 5 3 6" xfId="61922"/>
    <cellStyle name="SAPBEXstdItemX 5 4" xfId="61923"/>
    <cellStyle name="SAPBEXstdItemX 5 4 2" xfId="61924"/>
    <cellStyle name="SAPBEXstdItemX 5 4 2 2" xfId="61925"/>
    <cellStyle name="SAPBEXstdItemX 5 4 2 2 2" xfId="61926"/>
    <cellStyle name="SAPBEXstdItemX 5 4 2 3" xfId="61927"/>
    <cellStyle name="SAPBEXstdItemX 5 4 3" xfId="61928"/>
    <cellStyle name="SAPBEXstdItemX 5 4 3 2" xfId="61929"/>
    <cellStyle name="SAPBEXstdItemX 5 4 3 2 2" xfId="61930"/>
    <cellStyle name="SAPBEXstdItemX 5 4 3 3" xfId="61931"/>
    <cellStyle name="SAPBEXstdItemX 5 4 4" xfId="61932"/>
    <cellStyle name="SAPBEXstdItemX 5 4 4 2" xfId="61933"/>
    <cellStyle name="SAPBEXstdItemX 5 4 5" xfId="61934"/>
    <cellStyle name="SAPBEXstdItemX 5 4 5 2" xfId="61935"/>
    <cellStyle name="SAPBEXstdItemX 5 4 6" xfId="61936"/>
    <cellStyle name="SAPBEXstdItemX 5 5" xfId="61937"/>
    <cellStyle name="SAPBEXstdItemX 5 5 2" xfId="61938"/>
    <cellStyle name="SAPBEXstdItemX 5 5 2 2" xfId="61939"/>
    <cellStyle name="SAPBEXstdItemX 5 5 3" xfId="61940"/>
    <cellStyle name="SAPBEXstdItemX 5 6" xfId="61941"/>
    <cellStyle name="SAPBEXstdItemX 5 6 2" xfId="61942"/>
    <cellStyle name="SAPBEXstdItemX 5 6 2 2" xfId="61943"/>
    <cellStyle name="SAPBEXstdItemX 5 6 3" xfId="61944"/>
    <cellStyle name="SAPBEXstdItemX 5 7" xfId="61945"/>
    <cellStyle name="SAPBEXstdItemX 5 7 2" xfId="61946"/>
    <cellStyle name="SAPBEXstdItemX 5 7 2 2" xfId="61947"/>
    <cellStyle name="SAPBEXstdItemX 5 7 3" xfId="61948"/>
    <cellStyle name="SAPBEXstdItemX 5 8" xfId="61949"/>
    <cellStyle name="SAPBEXstdItemX 5 9" xfId="63577"/>
    <cellStyle name="SAPBEXstdItemX 5_Other Benefits Allocation %" xfId="61950"/>
    <cellStyle name="SAPBEXstdItemX 6" xfId="61951"/>
    <cellStyle name="SAPBEXstdItemX 6 2" xfId="61952"/>
    <cellStyle name="SAPBEXstdItemX 6 2 2" xfId="61953"/>
    <cellStyle name="SAPBEXstdItemX 6 2 2 2" xfId="61954"/>
    <cellStyle name="SAPBEXstdItemX 6 2 2 2 2" xfId="61955"/>
    <cellStyle name="SAPBEXstdItemX 6 2 2 3" xfId="61956"/>
    <cellStyle name="SAPBEXstdItemX 6 2 3" xfId="61957"/>
    <cellStyle name="SAPBEXstdItemX 6 2 3 2" xfId="61958"/>
    <cellStyle name="SAPBEXstdItemX 6 2 3 2 2" xfId="61959"/>
    <cellStyle name="SAPBEXstdItemX 6 2 3 3" xfId="61960"/>
    <cellStyle name="SAPBEXstdItemX 6 2 4" xfId="61961"/>
    <cellStyle name="SAPBEXstdItemX 6 2 4 2" xfId="61962"/>
    <cellStyle name="SAPBEXstdItemX 6 2 5" xfId="61963"/>
    <cellStyle name="SAPBEXstdItemX 6 2 5 2" xfId="61964"/>
    <cellStyle name="SAPBEXstdItemX 6 2 6" xfId="61965"/>
    <cellStyle name="SAPBEXstdItemX 6 3" xfId="61966"/>
    <cellStyle name="SAPBEXstdItemX 6 3 2" xfId="61967"/>
    <cellStyle name="SAPBEXstdItemX 6 3 2 2" xfId="61968"/>
    <cellStyle name="SAPBEXstdItemX 6 3 2 2 2" xfId="61969"/>
    <cellStyle name="SAPBEXstdItemX 6 3 2 3" xfId="61970"/>
    <cellStyle name="SAPBEXstdItemX 6 3 3" xfId="61971"/>
    <cellStyle name="SAPBEXstdItemX 6 3 3 2" xfId="61972"/>
    <cellStyle name="SAPBEXstdItemX 6 3 3 2 2" xfId="61973"/>
    <cellStyle name="SAPBEXstdItemX 6 3 3 3" xfId="61974"/>
    <cellStyle name="SAPBEXstdItemX 6 3 4" xfId="61975"/>
    <cellStyle name="SAPBEXstdItemX 6 3 4 2" xfId="61976"/>
    <cellStyle name="SAPBEXstdItemX 6 3 5" xfId="61977"/>
    <cellStyle name="SAPBEXstdItemX 6 3 5 2" xfId="61978"/>
    <cellStyle name="SAPBEXstdItemX 6 3 6" xfId="61979"/>
    <cellStyle name="SAPBEXstdItemX 6 4" xfId="61980"/>
    <cellStyle name="SAPBEXstdItemX 6 4 2" xfId="61981"/>
    <cellStyle name="SAPBEXstdItemX 6 4 2 2" xfId="61982"/>
    <cellStyle name="SAPBEXstdItemX 6 4 2 2 2" xfId="61983"/>
    <cellStyle name="SAPBEXstdItemX 6 4 2 3" xfId="61984"/>
    <cellStyle name="SAPBEXstdItemX 6 4 3" xfId="61985"/>
    <cellStyle name="SAPBEXstdItemX 6 4 3 2" xfId="61986"/>
    <cellStyle name="SAPBEXstdItemX 6 4 3 2 2" xfId="61987"/>
    <cellStyle name="SAPBEXstdItemX 6 4 3 3" xfId="61988"/>
    <cellStyle name="SAPBEXstdItemX 6 4 4" xfId="61989"/>
    <cellStyle name="SAPBEXstdItemX 6 4 4 2" xfId="61990"/>
    <cellStyle name="SAPBEXstdItemX 6 4 5" xfId="61991"/>
    <cellStyle name="SAPBEXstdItemX 6 4 5 2" xfId="61992"/>
    <cellStyle name="SAPBEXstdItemX 6 4 6" xfId="61993"/>
    <cellStyle name="SAPBEXstdItemX 6 5" xfId="61994"/>
    <cellStyle name="SAPBEXstdItemX 6 5 2" xfId="61995"/>
    <cellStyle name="SAPBEXstdItemX 6 5 2 2" xfId="61996"/>
    <cellStyle name="SAPBEXstdItemX 6 5 3" xfId="61997"/>
    <cellStyle name="SAPBEXstdItemX 6 6" xfId="61998"/>
    <cellStyle name="SAPBEXstdItemX 6 6 2" xfId="61999"/>
    <cellStyle name="SAPBEXstdItemX 6 7" xfId="62000"/>
    <cellStyle name="SAPBEXstdItemX 6 8" xfId="63578"/>
    <cellStyle name="SAPBEXstdItemX 6_Other Benefits Allocation %" xfId="62001"/>
    <cellStyle name="SAPBEXstdItemX 7" xfId="62002"/>
    <cellStyle name="SAPBEXstdItemX 7 2" xfId="62003"/>
    <cellStyle name="SAPBEXstdItemX 7 2 2" xfId="62004"/>
    <cellStyle name="SAPBEXstdItemX 7 2 2 2" xfId="62005"/>
    <cellStyle name="SAPBEXstdItemX 7 2 2 2 2" xfId="62006"/>
    <cellStyle name="SAPBEXstdItemX 7 2 2 3" xfId="62007"/>
    <cellStyle name="SAPBEXstdItemX 7 2 3" xfId="62008"/>
    <cellStyle name="SAPBEXstdItemX 7 2 3 2" xfId="62009"/>
    <cellStyle name="SAPBEXstdItemX 7 2 3 2 2" xfId="62010"/>
    <cellStyle name="SAPBEXstdItemX 7 2 3 3" xfId="62011"/>
    <cellStyle name="SAPBEXstdItemX 7 2 4" xfId="62012"/>
    <cellStyle name="SAPBEXstdItemX 7 2 4 2" xfId="62013"/>
    <cellStyle name="SAPBEXstdItemX 7 2 5" xfId="62014"/>
    <cellStyle name="SAPBEXstdItemX 7 2 5 2" xfId="62015"/>
    <cellStyle name="SAPBEXstdItemX 7 2 6" xfId="62016"/>
    <cellStyle name="SAPBEXstdItemX 7 3" xfId="62017"/>
    <cellStyle name="SAPBEXstdItemX 7 3 2" xfId="62018"/>
    <cellStyle name="SAPBEXstdItemX 7 3 2 2" xfId="62019"/>
    <cellStyle name="SAPBEXstdItemX 7 3 2 2 2" xfId="62020"/>
    <cellStyle name="SAPBEXstdItemX 7 3 2 3" xfId="62021"/>
    <cellStyle name="SAPBEXstdItemX 7 3 3" xfId="62022"/>
    <cellStyle name="SAPBEXstdItemX 7 3 3 2" xfId="62023"/>
    <cellStyle name="SAPBEXstdItemX 7 3 3 2 2" xfId="62024"/>
    <cellStyle name="SAPBEXstdItemX 7 3 3 3" xfId="62025"/>
    <cellStyle name="SAPBEXstdItemX 7 3 4" xfId="62026"/>
    <cellStyle name="SAPBEXstdItemX 7 3 4 2" xfId="62027"/>
    <cellStyle name="SAPBEXstdItemX 7 3 5" xfId="62028"/>
    <cellStyle name="SAPBEXstdItemX 7 3 5 2" xfId="62029"/>
    <cellStyle name="SAPBEXstdItemX 7 3 6" xfId="62030"/>
    <cellStyle name="SAPBEXstdItemX 7 4" xfId="62031"/>
    <cellStyle name="SAPBEXstdItemX 7 4 2" xfId="62032"/>
    <cellStyle name="SAPBEXstdItemX 7 4 2 2" xfId="62033"/>
    <cellStyle name="SAPBEXstdItemX 7 4 2 2 2" xfId="62034"/>
    <cellStyle name="SAPBEXstdItemX 7 4 2 3" xfId="62035"/>
    <cellStyle name="SAPBEXstdItemX 7 4 3" xfId="62036"/>
    <cellStyle name="SAPBEXstdItemX 7 4 3 2" xfId="62037"/>
    <cellStyle name="SAPBEXstdItemX 7 4 3 2 2" xfId="62038"/>
    <cellStyle name="SAPBEXstdItemX 7 4 3 3" xfId="62039"/>
    <cellStyle name="SAPBEXstdItemX 7 4 4" xfId="62040"/>
    <cellStyle name="SAPBEXstdItemX 7 4 4 2" xfId="62041"/>
    <cellStyle name="SAPBEXstdItemX 7 4 5" xfId="62042"/>
    <cellStyle name="SAPBEXstdItemX 7 4 5 2" xfId="62043"/>
    <cellStyle name="SAPBEXstdItemX 7 4 6" xfId="62044"/>
    <cellStyle name="SAPBEXstdItemX 7 5" xfId="62045"/>
    <cellStyle name="SAPBEXstdItemX 7 5 2" xfId="62046"/>
    <cellStyle name="SAPBEXstdItemX 7 5 2 2" xfId="62047"/>
    <cellStyle name="SAPBEXstdItemX 7 5 3" xfId="62048"/>
    <cellStyle name="SAPBEXstdItemX 7 6" xfId="62049"/>
    <cellStyle name="SAPBEXstdItemX 7_Other Benefits Allocation %" xfId="62050"/>
    <cellStyle name="SAPBEXstdItemX 8" xfId="62051"/>
    <cellStyle name="SAPBEXstdItemX 8 2" xfId="62052"/>
    <cellStyle name="SAPBEXstdItemX 8 2 2" xfId="62053"/>
    <cellStyle name="SAPBEXstdItemX 8 2 2 2" xfId="62054"/>
    <cellStyle name="SAPBEXstdItemX 8 2 2 2 2" xfId="62055"/>
    <cellStyle name="SAPBEXstdItemX 8 2 2 3" xfId="62056"/>
    <cellStyle name="SAPBEXstdItemX 8 2 3" xfId="62057"/>
    <cellStyle name="SAPBEXstdItemX 8 2 3 2" xfId="62058"/>
    <cellStyle name="SAPBEXstdItemX 8 2 3 2 2" xfId="62059"/>
    <cellStyle name="SAPBEXstdItemX 8 2 3 3" xfId="62060"/>
    <cellStyle name="SAPBEXstdItemX 8 2 4" xfId="62061"/>
    <cellStyle name="SAPBEXstdItemX 8 2 4 2" xfId="62062"/>
    <cellStyle name="SAPBEXstdItemX 8 2 5" xfId="62063"/>
    <cellStyle name="SAPBEXstdItemX 8 2 5 2" xfId="62064"/>
    <cellStyle name="SAPBEXstdItemX 8 2 6" xfId="62065"/>
    <cellStyle name="SAPBEXstdItemX 8 3" xfId="62066"/>
    <cellStyle name="SAPBEXstdItemX 8 3 2" xfId="62067"/>
    <cellStyle name="SAPBEXstdItemX 8 3 2 2" xfId="62068"/>
    <cellStyle name="SAPBEXstdItemX 8 3 2 2 2" xfId="62069"/>
    <cellStyle name="SAPBEXstdItemX 8 3 2 3" xfId="62070"/>
    <cellStyle name="SAPBEXstdItemX 8 3 3" xfId="62071"/>
    <cellStyle name="SAPBEXstdItemX 8 3 3 2" xfId="62072"/>
    <cellStyle name="SAPBEXstdItemX 8 3 3 2 2" xfId="62073"/>
    <cellStyle name="SAPBEXstdItemX 8 3 3 3" xfId="62074"/>
    <cellStyle name="SAPBEXstdItemX 8 3 4" xfId="62075"/>
    <cellStyle name="SAPBEXstdItemX 8 3 4 2" xfId="62076"/>
    <cellStyle name="SAPBEXstdItemX 8 3 5" xfId="62077"/>
    <cellStyle name="SAPBEXstdItemX 8 3 5 2" xfId="62078"/>
    <cellStyle name="SAPBEXstdItemX 8 3 6" xfId="62079"/>
    <cellStyle name="SAPBEXstdItemX 8 4" xfId="62080"/>
    <cellStyle name="SAPBEXstdItemX 8 4 2" xfId="62081"/>
    <cellStyle name="SAPBEXstdItemX 8 4 2 2" xfId="62082"/>
    <cellStyle name="SAPBEXstdItemX 8 4 2 2 2" xfId="62083"/>
    <cellStyle name="SAPBEXstdItemX 8 4 2 3" xfId="62084"/>
    <cellStyle name="SAPBEXstdItemX 8 4 3" xfId="62085"/>
    <cellStyle name="SAPBEXstdItemX 8 4 3 2" xfId="62086"/>
    <cellStyle name="SAPBEXstdItemX 8 4 3 2 2" xfId="62087"/>
    <cellStyle name="SAPBEXstdItemX 8 4 3 3" xfId="62088"/>
    <cellStyle name="SAPBEXstdItemX 8 4 4" xfId="62089"/>
    <cellStyle name="SAPBEXstdItemX 8 4 4 2" xfId="62090"/>
    <cellStyle name="SAPBEXstdItemX 8 4 5" xfId="62091"/>
    <cellStyle name="SAPBEXstdItemX 8 4 5 2" xfId="62092"/>
    <cellStyle name="SAPBEXstdItemX 8 4 6" xfId="62093"/>
    <cellStyle name="SAPBEXstdItemX 8 5" xfId="62094"/>
    <cellStyle name="SAPBEXstdItemX 8 5 2" xfId="62095"/>
    <cellStyle name="SAPBEXstdItemX 8 5 2 2" xfId="62096"/>
    <cellStyle name="SAPBEXstdItemX 8 5 3" xfId="62097"/>
    <cellStyle name="SAPBEXstdItemX 8 6" xfId="62098"/>
    <cellStyle name="SAPBEXstdItemX 8_Other Benefits Allocation %" xfId="62099"/>
    <cellStyle name="SAPBEXstdItemX 9" xfId="62100"/>
    <cellStyle name="SAPBEXstdItemX 9 2" xfId="62101"/>
    <cellStyle name="SAPBEXstdItemX 9 2 2" xfId="62102"/>
    <cellStyle name="SAPBEXstdItemX 9 2 2 2" xfId="62103"/>
    <cellStyle name="SAPBEXstdItemX 9 2 2 2 2" xfId="62104"/>
    <cellStyle name="SAPBEXstdItemX 9 2 2 3" xfId="62105"/>
    <cellStyle name="SAPBEXstdItemX 9 2 3" xfId="62106"/>
    <cellStyle name="SAPBEXstdItemX 9 2 3 2" xfId="62107"/>
    <cellStyle name="SAPBEXstdItemX 9 2 3 2 2" xfId="62108"/>
    <cellStyle name="SAPBEXstdItemX 9 2 3 3" xfId="62109"/>
    <cellStyle name="SAPBEXstdItemX 9 2 4" xfId="62110"/>
    <cellStyle name="SAPBEXstdItemX 9 2 4 2" xfId="62111"/>
    <cellStyle name="SAPBEXstdItemX 9 2 5" xfId="62112"/>
    <cellStyle name="SAPBEXstdItemX 9 2 5 2" xfId="62113"/>
    <cellStyle name="SAPBEXstdItemX 9 2 6" xfId="62114"/>
    <cellStyle name="SAPBEXstdItemX 9 3" xfId="62115"/>
    <cellStyle name="SAPBEXstdItemX 9 3 2" xfId="62116"/>
    <cellStyle name="SAPBEXstdItemX 9 3 2 2" xfId="62117"/>
    <cellStyle name="SAPBEXstdItemX 9 3 2 2 2" xfId="62118"/>
    <cellStyle name="SAPBEXstdItemX 9 3 2 3" xfId="62119"/>
    <cellStyle name="SAPBEXstdItemX 9 3 3" xfId="62120"/>
    <cellStyle name="SAPBEXstdItemX 9 3 3 2" xfId="62121"/>
    <cellStyle name="SAPBEXstdItemX 9 3 3 2 2" xfId="62122"/>
    <cellStyle name="SAPBEXstdItemX 9 3 3 3" xfId="62123"/>
    <cellStyle name="SAPBEXstdItemX 9 3 4" xfId="62124"/>
    <cellStyle name="SAPBEXstdItemX 9 3 4 2" xfId="62125"/>
    <cellStyle name="SAPBEXstdItemX 9 3 5" xfId="62126"/>
    <cellStyle name="SAPBEXstdItemX 9 3 5 2" xfId="62127"/>
    <cellStyle name="SAPBEXstdItemX 9 3 6" xfId="62128"/>
    <cellStyle name="SAPBEXstdItemX 9 4" xfId="62129"/>
    <cellStyle name="SAPBEXstdItemX 9 4 2" xfId="62130"/>
    <cellStyle name="SAPBEXstdItemX 9 4 2 2" xfId="62131"/>
    <cellStyle name="SAPBEXstdItemX 9 4 2 2 2" xfId="62132"/>
    <cellStyle name="SAPBEXstdItemX 9 4 2 3" xfId="62133"/>
    <cellStyle name="SAPBEXstdItemX 9 4 3" xfId="62134"/>
    <cellStyle name="SAPBEXstdItemX 9 4 3 2" xfId="62135"/>
    <cellStyle name="SAPBEXstdItemX 9 4 3 2 2" xfId="62136"/>
    <cellStyle name="SAPBEXstdItemX 9 4 3 3" xfId="62137"/>
    <cellStyle name="SAPBEXstdItemX 9 4 4" xfId="62138"/>
    <cellStyle name="SAPBEXstdItemX 9 4 4 2" xfId="62139"/>
    <cellStyle name="SAPBEXstdItemX 9 4 5" xfId="62140"/>
    <cellStyle name="SAPBEXstdItemX 9 4 5 2" xfId="62141"/>
    <cellStyle name="SAPBEXstdItemX 9 4 6" xfId="62142"/>
    <cellStyle name="SAPBEXstdItemX 9 5" xfId="62143"/>
    <cellStyle name="SAPBEXstdItemX 9 5 2" xfId="62144"/>
    <cellStyle name="SAPBEXstdItemX 9 5 2 2" xfId="62145"/>
    <cellStyle name="SAPBEXstdItemX 9 5 3" xfId="62146"/>
    <cellStyle name="SAPBEXstdItemX 9 6" xfId="62147"/>
    <cellStyle name="SAPBEXstdItemX 9_Other Benefits Allocation %" xfId="62148"/>
    <cellStyle name="SAPBEXstdItemX_01-13 NEE  F&amp;O Prelim" xfId="62149"/>
    <cellStyle name="SAPBEXtitle" xfId="62150"/>
    <cellStyle name="SAPBEXtitle 2" xfId="62151"/>
    <cellStyle name="SAPBEXtitle 2 10" xfId="62152"/>
    <cellStyle name="SAPBEXtitle 2 11" xfId="62153"/>
    <cellStyle name="SAPBEXtitle 2 11 2" xfId="62154"/>
    <cellStyle name="SAPBEXtitle 2 11 2 2" xfId="62155"/>
    <cellStyle name="SAPBEXtitle 2 11 3" xfId="62156"/>
    <cellStyle name="SAPBEXtitle 2 12" xfId="62157"/>
    <cellStyle name="SAPBEXtitle 2 2" xfId="62158"/>
    <cellStyle name="SAPBEXtitle 2 2 10" xfId="62159"/>
    <cellStyle name="SAPBEXtitle 2 2 11" xfId="62160"/>
    <cellStyle name="SAPBEXtitle 2 2 11 2" xfId="62161"/>
    <cellStyle name="SAPBEXtitle 2 2 11 2 2" xfId="62162"/>
    <cellStyle name="SAPBEXtitle 2 2 11 3" xfId="62163"/>
    <cellStyle name="SAPBEXtitle 2 2 12" xfId="62164"/>
    <cellStyle name="SAPBEXtitle 2 2 2" xfId="62165"/>
    <cellStyle name="SAPBEXtitle 2 2 2 2" xfId="62166"/>
    <cellStyle name="SAPBEXtitle 2 2 2 2 2" xfId="62167"/>
    <cellStyle name="SAPBEXtitle 2 2 2 2 2 2" xfId="62168"/>
    <cellStyle name="SAPBEXtitle 2 2 2 2 2 2 2" xfId="62169"/>
    <cellStyle name="SAPBEXtitle 2 2 2 2 2 3" xfId="62170"/>
    <cellStyle name="SAPBEXtitle 2 2 2 2 3" xfId="62171"/>
    <cellStyle name="SAPBEXtitle 2 2 2 2 3 2" xfId="62172"/>
    <cellStyle name="SAPBEXtitle 2 2 2 2 3 2 2" xfId="62173"/>
    <cellStyle name="SAPBEXtitle 2 2 2 2 3 3" xfId="62174"/>
    <cellStyle name="SAPBEXtitle 2 2 2 2 4" xfId="62175"/>
    <cellStyle name="SAPBEXtitle 2 2 2 2 4 2" xfId="62176"/>
    <cellStyle name="SAPBEXtitle 2 2 2 2 5" xfId="62177"/>
    <cellStyle name="SAPBEXtitle 2 2 2 2 5 2" xfId="62178"/>
    <cellStyle name="SAPBEXtitle 2 2 2 2 6" xfId="62179"/>
    <cellStyle name="SAPBEXtitle 2 2 2 3" xfId="62180"/>
    <cellStyle name="SAPBEXtitle 2 2 2 3 2" xfId="62181"/>
    <cellStyle name="SAPBEXtitle 2 2 2 3 2 2" xfId="62182"/>
    <cellStyle name="SAPBEXtitle 2 2 2 3 2 2 2" xfId="62183"/>
    <cellStyle name="SAPBEXtitle 2 2 2 3 2 3" xfId="62184"/>
    <cellStyle name="SAPBEXtitle 2 2 2 3 3" xfId="62185"/>
    <cellStyle name="SAPBEXtitle 2 2 2 3 3 2" xfId="62186"/>
    <cellStyle name="SAPBEXtitle 2 2 2 3 3 2 2" xfId="62187"/>
    <cellStyle name="SAPBEXtitle 2 2 2 3 3 3" xfId="62188"/>
    <cellStyle name="SAPBEXtitle 2 2 2 3 4" xfId="62189"/>
    <cellStyle name="SAPBEXtitle 2 2 2 3 4 2" xfId="62190"/>
    <cellStyle name="SAPBEXtitle 2 2 2 3 5" xfId="62191"/>
    <cellStyle name="SAPBEXtitle 2 2 2 3 5 2" xfId="62192"/>
    <cellStyle name="SAPBEXtitle 2 2 2 3 6" xfId="62193"/>
    <cellStyle name="SAPBEXtitle 2 2 2 4" xfId="62194"/>
    <cellStyle name="SAPBEXtitle 2 2 2 4 2" xfId="62195"/>
    <cellStyle name="SAPBEXtitle 2 2 2 4 2 2" xfId="62196"/>
    <cellStyle name="SAPBEXtitle 2 2 2 4 3" xfId="62197"/>
    <cellStyle name="SAPBEXtitle 2 2 2 5" xfId="62198"/>
    <cellStyle name="SAPBEXtitle 2 2 2 5 2" xfId="62199"/>
    <cellStyle name="SAPBEXtitle 2 2 2 5 2 2" xfId="62200"/>
    <cellStyle name="SAPBEXtitle 2 2 2 5 3" xfId="62201"/>
    <cellStyle name="SAPBEXtitle 2 2 2 6" xfId="62202"/>
    <cellStyle name="SAPBEXtitle 2 2 2 6 2" xfId="62203"/>
    <cellStyle name="SAPBEXtitle 2 2 2 7" xfId="62204"/>
    <cellStyle name="SAPBEXtitle 2 2 2 7 2" xfId="62205"/>
    <cellStyle name="SAPBEXtitle 2 2 2 8" xfId="62206"/>
    <cellStyle name="SAPBEXtitle 2 2 2_Other Benefits Allocation %" xfId="62207"/>
    <cellStyle name="SAPBEXtitle 2 2 3" xfId="62208"/>
    <cellStyle name="SAPBEXtitle 2 2 4" xfId="62209"/>
    <cellStyle name="SAPBEXtitle 2 2 5" xfId="62210"/>
    <cellStyle name="SAPBEXtitle 2 2 6" xfId="62211"/>
    <cellStyle name="SAPBEXtitle 2 2 7" xfId="62212"/>
    <cellStyle name="SAPBEXtitle 2 2 8" xfId="62213"/>
    <cellStyle name="SAPBEXtitle 2 2 9" xfId="62214"/>
    <cellStyle name="SAPBEXtitle 2 2_Other Benefits Allocation %" xfId="62215"/>
    <cellStyle name="SAPBEXtitle 2 3" xfId="62216"/>
    <cellStyle name="SAPBEXtitle 2 3 10" xfId="62217"/>
    <cellStyle name="SAPBEXtitle 2 3 11" xfId="62218"/>
    <cellStyle name="SAPBEXtitle 2 3 11 2" xfId="62219"/>
    <cellStyle name="SAPBEXtitle 2 3 11 2 2" xfId="62220"/>
    <cellStyle name="SAPBEXtitle 2 3 11 3" xfId="62221"/>
    <cellStyle name="SAPBEXtitle 2 3 12" xfId="62222"/>
    <cellStyle name="SAPBEXtitle 2 3 2" xfId="62223"/>
    <cellStyle name="SAPBEXtitle 2 3 2 2" xfId="62224"/>
    <cellStyle name="SAPBEXtitle 2 3 2 2 2" xfId="62225"/>
    <cellStyle name="SAPBEXtitle 2 3 2 2 2 2" xfId="62226"/>
    <cellStyle name="SAPBEXtitle 2 3 2 2 2 2 2" xfId="62227"/>
    <cellStyle name="SAPBEXtitle 2 3 2 2 2 3" xfId="62228"/>
    <cellStyle name="SAPBEXtitle 2 3 2 2 3" xfId="62229"/>
    <cellStyle name="SAPBEXtitle 2 3 2 2 3 2" xfId="62230"/>
    <cellStyle name="SAPBEXtitle 2 3 2 2 3 2 2" xfId="62231"/>
    <cellStyle name="SAPBEXtitle 2 3 2 2 3 3" xfId="62232"/>
    <cellStyle name="SAPBEXtitle 2 3 2 2 4" xfId="62233"/>
    <cellStyle name="SAPBEXtitle 2 3 2 2 4 2" xfId="62234"/>
    <cellStyle name="SAPBEXtitle 2 3 2 2 5" xfId="62235"/>
    <cellStyle name="SAPBEXtitle 2 3 2 2 5 2" xfId="62236"/>
    <cellStyle name="SAPBEXtitle 2 3 2 2 6" xfId="62237"/>
    <cellStyle name="SAPBEXtitle 2 3 2 3" xfId="62238"/>
    <cellStyle name="SAPBEXtitle 2 3 2 3 2" xfId="62239"/>
    <cellStyle name="SAPBEXtitle 2 3 2 3 2 2" xfId="62240"/>
    <cellStyle name="SAPBEXtitle 2 3 2 3 2 2 2" xfId="62241"/>
    <cellStyle name="SAPBEXtitle 2 3 2 3 2 3" xfId="62242"/>
    <cellStyle name="SAPBEXtitle 2 3 2 3 3" xfId="62243"/>
    <cellStyle name="SAPBEXtitle 2 3 2 3 3 2" xfId="62244"/>
    <cellStyle name="SAPBEXtitle 2 3 2 3 3 2 2" xfId="62245"/>
    <cellStyle name="SAPBEXtitle 2 3 2 3 3 3" xfId="62246"/>
    <cellStyle name="SAPBEXtitle 2 3 2 3 4" xfId="62247"/>
    <cellStyle name="SAPBEXtitle 2 3 2 3 4 2" xfId="62248"/>
    <cellStyle name="SAPBEXtitle 2 3 2 3 5" xfId="62249"/>
    <cellStyle name="SAPBEXtitle 2 3 2 3 5 2" xfId="62250"/>
    <cellStyle name="SAPBEXtitle 2 3 2 3 6" xfId="62251"/>
    <cellStyle name="SAPBEXtitle 2 3 2 4" xfId="62252"/>
    <cellStyle name="SAPBEXtitle 2 3 2 4 2" xfId="62253"/>
    <cellStyle name="SAPBEXtitle 2 3 2 4 2 2" xfId="62254"/>
    <cellStyle name="SAPBEXtitle 2 3 2 4 3" xfId="62255"/>
    <cellStyle name="SAPBEXtitle 2 3 2 5" xfId="62256"/>
    <cellStyle name="SAPBEXtitle 2 3 2 5 2" xfId="62257"/>
    <cellStyle name="SAPBEXtitle 2 3 2 5 2 2" xfId="62258"/>
    <cellStyle name="SAPBEXtitle 2 3 2 5 3" xfId="62259"/>
    <cellStyle name="SAPBEXtitle 2 3 2 6" xfId="62260"/>
    <cellStyle name="SAPBEXtitle 2 3 2 6 2" xfId="62261"/>
    <cellStyle name="SAPBEXtitle 2 3 2 7" xfId="62262"/>
    <cellStyle name="SAPBEXtitle 2 3 2 7 2" xfId="62263"/>
    <cellStyle name="SAPBEXtitle 2 3 2 8" xfId="62264"/>
    <cellStyle name="SAPBEXtitle 2 3 2_Other Benefits Allocation %" xfId="62265"/>
    <cellStyle name="SAPBEXtitle 2 3 3" xfId="62266"/>
    <cellStyle name="SAPBEXtitle 2 3 4" xfId="62267"/>
    <cellStyle name="SAPBEXtitle 2 3 5" xfId="62268"/>
    <cellStyle name="SAPBEXtitle 2 3 6" xfId="62269"/>
    <cellStyle name="SAPBEXtitle 2 3 7" xfId="62270"/>
    <cellStyle name="SAPBEXtitle 2 3 8" xfId="62271"/>
    <cellStyle name="SAPBEXtitle 2 3 9" xfId="62272"/>
    <cellStyle name="SAPBEXtitle 2 3_Other Benefits Allocation %" xfId="62273"/>
    <cellStyle name="SAPBEXtitle 2 4" xfId="62274"/>
    <cellStyle name="SAPBEXtitle 2 4 2" xfId="62275"/>
    <cellStyle name="SAPBEXtitle 2 5" xfId="62276"/>
    <cellStyle name="SAPBEXtitle 2 5 2" xfId="62277"/>
    <cellStyle name="SAPBEXtitle 2 6" xfId="62278"/>
    <cellStyle name="SAPBEXtitle 2 7" xfId="62279"/>
    <cellStyle name="SAPBEXtitle 2 8" xfId="62280"/>
    <cellStyle name="SAPBEXtitle 2 9" xfId="62281"/>
    <cellStyle name="SAPBEXtitle 2_401K Summary" xfId="62282"/>
    <cellStyle name="SAPBEXtitle 3" xfId="62283"/>
    <cellStyle name="SAPBEXtitle 3 10" xfId="62284"/>
    <cellStyle name="SAPBEXtitle 3 11" xfId="62285"/>
    <cellStyle name="SAPBEXtitle 3 11 2" xfId="62286"/>
    <cellStyle name="SAPBEXtitle 3 11 2 2" xfId="62287"/>
    <cellStyle name="SAPBEXtitle 3 11 3" xfId="62288"/>
    <cellStyle name="SAPBEXtitle 3 12" xfId="62289"/>
    <cellStyle name="SAPBEXtitle 3 2" xfId="62290"/>
    <cellStyle name="SAPBEXtitle 3 2 2" xfId="62291"/>
    <cellStyle name="SAPBEXtitle 3 3" xfId="62292"/>
    <cellStyle name="SAPBEXtitle 3 3 2" xfId="62293"/>
    <cellStyle name="SAPBEXtitle 3 3 2 2" xfId="62294"/>
    <cellStyle name="SAPBEXtitle 3 3 2 2 2" xfId="62295"/>
    <cellStyle name="SAPBEXtitle 3 3 2 2 2 2" xfId="62296"/>
    <cellStyle name="SAPBEXtitle 3 3 2 2 3" xfId="62297"/>
    <cellStyle name="SAPBEXtitle 3 3 2 3" xfId="62298"/>
    <cellStyle name="SAPBEXtitle 3 3 2 3 2" xfId="62299"/>
    <cellStyle name="SAPBEXtitle 3 3 2 3 2 2" xfId="62300"/>
    <cellStyle name="SAPBEXtitle 3 3 2 3 3" xfId="62301"/>
    <cellStyle name="SAPBEXtitle 3 3 2 4" xfId="62302"/>
    <cellStyle name="SAPBEXtitle 3 3 2 4 2" xfId="62303"/>
    <cellStyle name="SAPBEXtitle 3 3 2 5" xfId="62304"/>
    <cellStyle name="SAPBEXtitle 3 3 2 5 2" xfId="62305"/>
    <cellStyle name="SAPBEXtitle 3 3 2 6" xfId="62306"/>
    <cellStyle name="SAPBEXtitle 3 3 3" xfId="62307"/>
    <cellStyle name="SAPBEXtitle 3 3 3 2" xfId="62308"/>
    <cellStyle name="SAPBEXtitle 3 3 3 2 2" xfId="62309"/>
    <cellStyle name="SAPBEXtitle 3 3 3 2 2 2" xfId="62310"/>
    <cellStyle name="SAPBEXtitle 3 3 3 2 3" xfId="62311"/>
    <cellStyle name="SAPBEXtitle 3 3 3 3" xfId="62312"/>
    <cellStyle name="SAPBEXtitle 3 3 3 3 2" xfId="62313"/>
    <cellStyle name="SAPBEXtitle 3 3 3 3 2 2" xfId="62314"/>
    <cellStyle name="SAPBEXtitle 3 3 3 3 3" xfId="62315"/>
    <cellStyle name="SAPBEXtitle 3 3 3 4" xfId="62316"/>
    <cellStyle name="SAPBEXtitle 3 3 3 4 2" xfId="62317"/>
    <cellStyle name="SAPBEXtitle 3 3 3 5" xfId="62318"/>
    <cellStyle name="SAPBEXtitle 3 3 3 5 2" xfId="62319"/>
    <cellStyle name="SAPBEXtitle 3 3 3 6" xfId="62320"/>
    <cellStyle name="SAPBEXtitle 3 3 4" xfId="62321"/>
    <cellStyle name="SAPBEXtitle 3 3 4 2" xfId="62322"/>
    <cellStyle name="SAPBEXtitle 3 3 4 2 2" xfId="62323"/>
    <cellStyle name="SAPBEXtitle 3 3 4 3" xfId="62324"/>
    <cellStyle name="SAPBEXtitle 3 3 5" xfId="62325"/>
    <cellStyle name="SAPBEXtitle 3 3 5 2" xfId="62326"/>
    <cellStyle name="SAPBEXtitle 3 3 5 2 2" xfId="62327"/>
    <cellStyle name="SAPBEXtitle 3 3 5 3" xfId="62328"/>
    <cellStyle name="SAPBEXtitle 3 3 6" xfId="62329"/>
    <cellStyle name="SAPBEXtitle 3 3 6 2" xfId="62330"/>
    <cellStyle name="SAPBEXtitle 3 3 7" xfId="62331"/>
    <cellStyle name="SAPBEXtitle 3 3 7 2" xfId="62332"/>
    <cellStyle name="SAPBEXtitle 3 3 8" xfId="62333"/>
    <cellStyle name="SAPBEXtitle 3 3_Other Benefits Allocation %" xfId="62334"/>
    <cellStyle name="SAPBEXtitle 3 4" xfId="62335"/>
    <cellStyle name="SAPBEXtitle 3 5" xfId="62336"/>
    <cellStyle name="SAPBEXtitle 3 6" xfId="62337"/>
    <cellStyle name="SAPBEXtitle 3 7" xfId="62338"/>
    <cellStyle name="SAPBEXtitle 3 8" xfId="62339"/>
    <cellStyle name="SAPBEXtitle 3 9" xfId="62340"/>
    <cellStyle name="SAPBEXtitle 3_401K Summary" xfId="62341"/>
    <cellStyle name="SAPBEXtitle 4" xfId="62342"/>
    <cellStyle name="SAPBEXtitle 4 2" xfId="62343"/>
    <cellStyle name="SAPBEXtitle 4 2 2" xfId="62344"/>
    <cellStyle name="SAPBEXtitle 4 3" xfId="62345"/>
    <cellStyle name="SAPBEXtitle 4 4" xfId="62346"/>
    <cellStyle name="SAPBEXtitle 4_Other Benefits Allocation %" xfId="62347"/>
    <cellStyle name="SAPBEXtitle 5" xfId="62348"/>
    <cellStyle name="SAPBEXtitle 5 2" xfId="62349"/>
    <cellStyle name="SAPBEXtitle 5 3" xfId="62350"/>
    <cellStyle name="SAPBEXtitle 5 4" xfId="62351"/>
    <cellStyle name="SAPBEXtitle 5 4 2" xfId="62352"/>
    <cellStyle name="SAPBEXtitle 5 4 2 2" xfId="62353"/>
    <cellStyle name="SAPBEXtitle 5 4 3" xfId="62354"/>
    <cellStyle name="SAPBEXtitle 5 5" xfId="62355"/>
    <cellStyle name="SAPBEXtitle 5 5 2" xfId="62356"/>
    <cellStyle name="SAPBEXtitle 5 5 2 2" xfId="62357"/>
    <cellStyle name="SAPBEXtitle 5 5 3" xfId="62358"/>
    <cellStyle name="SAPBEXtitle 5_Other Benefits Allocation %" xfId="62359"/>
    <cellStyle name="SAPBEXtitle 6" xfId="62360"/>
    <cellStyle name="SAPBEXtitle 6 2" xfId="62361"/>
    <cellStyle name="SAPBEXtitle 6 3" xfId="62362"/>
    <cellStyle name="SAPBEXtitle 6_Other Benefits Allocation %" xfId="62363"/>
    <cellStyle name="SAPBEXtitle 7" xfId="62364"/>
    <cellStyle name="SAPBEXtitle 7 2" xfId="62365"/>
    <cellStyle name="SAPBEXtitle 7 3" xfId="62366"/>
    <cellStyle name="SAPBEXtitle 7_Other Benefits Allocation %" xfId="62367"/>
    <cellStyle name="SAPBEXtitle 8" xfId="62368"/>
    <cellStyle name="SAPBEXtitle 8 2" xfId="62369"/>
    <cellStyle name="SAPBEXtitle 8 3" xfId="62370"/>
    <cellStyle name="SAPBEXtitle 8_Other Benefits Allocation %" xfId="62371"/>
    <cellStyle name="SAPBEXtitle_01-13 NEE  F&amp;O Prelim" xfId="62372"/>
    <cellStyle name="SAPBEXunassignedItem" xfId="62373"/>
    <cellStyle name="SAPBEXunassignedItem 10" xfId="62374"/>
    <cellStyle name="SAPBEXunassignedItem 10 2" xfId="62375"/>
    <cellStyle name="SAPBEXunassignedItem 10 2 2" xfId="62376"/>
    <cellStyle name="SAPBEXunassignedItem 10 3" xfId="62377"/>
    <cellStyle name="SAPBEXunassignedItem 11" xfId="62378"/>
    <cellStyle name="SAPBEXunassignedItem 11 2" xfId="62379"/>
    <cellStyle name="SAPBEXunassignedItem 11 2 2" xfId="62380"/>
    <cellStyle name="SAPBEXunassignedItem 11 3" xfId="62381"/>
    <cellStyle name="SAPBEXunassignedItem 12" xfId="62382"/>
    <cellStyle name="SAPBEXunassignedItem 13" xfId="62383"/>
    <cellStyle name="SAPBEXunassignedItem 14" xfId="62384"/>
    <cellStyle name="SAPBEXunassignedItem 15" xfId="62385"/>
    <cellStyle name="SAPBEXunassignedItem 2" xfId="62386"/>
    <cellStyle name="SAPBEXunassignedItem 2 10" xfId="62387"/>
    <cellStyle name="SAPBEXunassignedItem 2 11" xfId="62388"/>
    <cellStyle name="SAPBEXunassignedItem 2 12" xfId="62389"/>
    <cellStyle name="SAPBEXunassignedItem 2 13" xfId="62390"/>
    <cellStyle name="SAPBEXunassignedItem 2 14" xfId="62391"/>
    <cellStyle name="SAPBEXunassignedItem 2 15" xfId="63580"/>
    <cellStyle name="SAPBEXunassignedItem 2 2" xfId="62392"/>
    <cellStyle name="SAPBEXunassignedItem 2 2 10" xfId="62393"/>
    <cellStyle name="SAPBEXunassignedItem 2 2 11" xfId="63581"/>
    <cellStyle name="SAPBEXunassignedItem 2 2 2" xfId="62394"/>
    <cellStyle name="SAPBEXunassignedItem 2 2 2 2" xfId="62395"/>
    <cellStyle name="SAPBEXunassignedItem 2 2 2 2 2" xfId="62396"/>
    <cellStyle name="SAPBEXunassignedItem 2 2 2 2 2 2" xfId="62397"/>
    <cellStyle name="SAPBEXunassignedItem 2 2 2 2 2 2 2" xfId="62398"/>
    <cellStyle name="SAPBEXunassignedItem 2 2 2 2 2 3" xfId="62399"/>
    <cellStyle name="SAPBEXunassignedItem 2 2 2 2 3" xfId="62400"/>
    <cellStyle name="SAPBEXunassignedItem 2 2 2 2 3 2" xfId="62401"/>
    <cellStyle name="SAPBEXunassignedItem 2 2 2 2 3 2 2" xfId="62402"/>
    <cellStyle name="SAPBEXunassignedItem 2 2 2 2 3 3" xfId="62403"/>
    <cellStyle name="SAPBEXunassignedItem 2 2 2 2 4" xfId="62404"/>
    <cellStyle name="SAPBEXunassignedItem 2 2 2 2 4 2" xfId="62405"/>
    <cellStyle name="SAPBEXunassignedItem 2 2 2 2 5" xfId="62406"/>
    <cellStyle name="SAPBEXunassignedItem 2 2 2 2 5 2" xfId="62407"/>
    <cellStyle name="SAPBEXunassignedItem 2 2 2 2 6" xfId="62408"/>
    <cellStyle name="SAPBEXunassignedItem 2 2 2 3" xfId="62409"/>
    <cellStyle name="SAPBEXunassignedItem 2 2 2 3 2" xfId="62410"/>
    <cellStyle name="SAPBEXunassignedItem 2 2 2 3 2 2" xfId="62411"/>
    <cellStyle name="SAPBEXunassignedItem 2 2 2 3 2 2 2" xfId="62412"/>
    <cellStyle name="SAPBEXunassignedItem 2 2 2 3 2 3" xfId="62413"/>
    <cellStyle name="SAPBEXunassignedItem 2 2 2 3 3" xfId="62414"/>
    <cellStyle name="SAPBEXunassignedItem 2 2 2 3 3 2" xfId="62415"/>
    <cellStyle name="SAPBEXunassignedItem 2 2 2 3 3 2 2" xfId="62416"/>
    <cellStyle name="SAPBEXunassignedItem 2 2 2 3 3 3" xfId="62417"/>
    <cellStyle name="SAPBEXunassignedItem 2 2 2 3 4" xfId="62418"/>
    <cellStyle name="SAPBEXunassignedItem 2 2 2 3 4 2" xfId="62419"/>
    <cellStyle name="SAPBEXunassignedItem 2 2 2 3 5" xfId="62420"/>
    <cellStyle name="SAPBEXunassignedItem 2 2 2 3 5 2" xfId="62421"/>
    <cellStyle name="SAPBEXunassignedItem 2 2 2 3 6" xfId="62422"/>
    <cellStyle name="SAPBEXunassignedItem 2 2 2 4" xfId="62423"/>
    <cellStyle name="SAPBEXunassignedItem 2 2 2 4 2" xfId="62424"/>
    <cellStyle name="SAPBEXunassignedItem 2 2 2 4 2 2" xfId="62425"/>
    <cellStyle name="SAPBEXunassignedItem 2 2 2 4 2 2 2" xfId="62426"/>
    <cellStyle name="SAPBEXunassignedItem 2 2 2 4 2 3" xfId="62427"/>
    <cellStyle name="SAPBEXunassignedItem 2 2 2 4 3" xfId="62428"/>
    <cellStyle name="SAPBEXunassignedItem 2 2 2 4 3 2" xfId="62429"/>
    <cellStyle name="SAPBEXunassignedItem 2 2 2 4 3 2 2" xfId="62430"/>
    <cellStyle name="SAPBEXunassignedItem 2 2 2 4 3 3" xfId="62431"/>
    <cellStyle name="SAPBEXunassignedItem 2 2 2 4 4" xfId="62432"/>
    <cellStyle name="SAPBEXunassignedItem 2 2 2 4 4 2" xfId="62433"/>
    <cellStyle name="SAPBEXunassignedItem 2 2 2 4 5" xfId="62434"/>
    <cellStyle name="SAPBEXunassignedItem 2 2 2 4 5 2" xfId="62435"/>
    <cellStyle name="SAPBEXunassignedItem 2 2 2 4 6" xfId="62436"/>
    <cellStyle name="SAPBEXunassignedItem 2 2 2 5" xfId="62437"/>
    <cellStyle name="SAPBEXunassignedItem 2 2 2 5 2" xfId="62438"/>
    <cellStyle name="SAPBEXunassignedItem 2 2 2 5 2 2" xfId="62439"/>
    <cellStyle name="SAPBEXunassignedItem 2 2 2 5 3" xfId="62440"/>
    <cellStyle name="SAPBEXunassignedItem 2 2 2 6" xfId="62441"/>
    <cellStyle name="SAPBEXunassignedItem 2 2 2 6 2" xfId="62442"/>
    <cellStyle name="SAPBEXunassignedItem 2 2 2 7" xfId="62443"/>
    <cellStyle name="SAPBEXunassignedItem 2 2 2 8" xfId="63582"/>
    <cellStyle name="SAPBEXunassignedItem 2 2 2_Other Benefits Allocation %" xfId="62444"/>
    <cellStyle name="SAPBEXunassignedItem 2 2 3" xfId="62445"/>
    <cellStyle name="SAPBEXunassignedItem 2 2 3 2" xfId="62446"/>
    <cellStyle name="SAPBEXunassignedItem 2 2 3 2 2" xfId="62447"/>
    <cellStyle name="SAPBEXunassignedItem 2 2 3 2 2 2" xfId="62448"/>
    <cellStyle name="SAPBEXunassignedItem 2 2 3 2 2 2 2" xfId="62449"/>
    <cellStyle name="SAPBEXunassignedItem 2 2 3 2 2 3" xfId="62450"/>
    <cellStyle name="SAPBEXunassignedItem 2 2 3 2 3" xfId="62451"/>
    <cellStyle name="SAPBEXunassignedItem 2 2 3 2 3 2" xfId="62452"/>
    <cellStyle name="SAPBEXunassignedItem 2 2 3 2 3 2 2" xfId="62453"/>
    <cellStyle name="SAPBEXunassignedItem 2 2 3 2 3 3" xfId="62454"/>
    <cellStyle name="SAPBEXunassignedItem 2 2 3 2 4" xfId="62455"/>
    <cellStyle name="SAPBEXunassignedItem 2 2 3 2 4 2" xfId="62456"/>
    <cellStyle name="SAPBEXunassignedItem 2 2 3 2 5" xfId="62457"/>
    <cellStyle name="SAPBEXunassignedItem 2 2 3 2 5 2" xfId="62458"/>
    <cellStyle name="SAPBEXunassignedItem 2 2 3 2 6" xfId="62459"/>
    <cellStyle name="SAPBEXunassignedItem 2 2 3 3" xfId="62460"/>
    <cellStyle name="SAPBEXunassignedItem 2 2 3 3 2" xfId="62461"/>
    <cellStyle name="SAPBEXunassignedItem 2 2 3 3 2 2" xfId="62462"/>
    <cellStyle name="SAPBEXunassignedItem 2 2 3 3 2 2 2" xfId="62463"/>
    <cellStyle name="SAPBEXunassignedItem 2 2 3 3 2 3" xfId="62464"/>
    <cellStyle name="SAPBEXunassignedItem 2 2 3 3 3" xfId="62465"/>
    <cellStyle name="SAPBEXunassignedItem 2 2 3 3 3 2" xfId="62466"/>
    <cellStyle name="SAPBEXunassignedItem 2 2 3 3 3 2 2" xfId="62467"/>
    <cellStyle name="SAPBEXunassignedItem 2 2 3 3 3 3" xfId="62468"/>
    <cellStyle name="SAPBEXunassignedItem 2 2 3 3 4" xfId="62469"/>
    <cellStyle name="SAPBEXunassignedItem 2 2 3 3 4 2" xfId="62470"/>
    <cellStyle name="SAPBEXunassignedItem 2 2 3 3 5" xfId="62471"/>
    <cellStyle name="SAPBEXunassignedItem 2 2 3 3 5 2" xfId="62472"/>
    <cellStyle name="SAPBEXunassignedItem 2 2 3 3 6" xfId="62473"/>
    <cellStyle name="SAPBEXunassignedItem 2 2 3 4" xfId="62474"/>
    <cellStyle name="SAPBEXunassignedItem 2 2 3 4 2" xfId="62475"/>
    <cellStyle name="SAPBEXunassignedItem 2 2 3 4 2 2" xfId="62476"/>
    <cellStyle name="SAPBEXunassignedItem 2 2 3 4 3" xfId="62477"/>
    <cellStyle name="SAPBEXunassignedItem 2 2 3 5" xfId="62478"/>
    <cellStyle name="SAPBEXunassignedItem 2 2 3 5 2" xfId="62479"/>
    <cellStyle name="SAPBEXunassignedItem 2 2 3 5 2 2" xfId="62480"/>
    <cellStyle name="SAPBEXunassignedItem 2 2 3 5 3" xfId="62481"/>
    <cellStyle name="SAPBEXunassignedItem 2 2 3 6" xfId="62482"/>
    <cellStyle name="SAPBEXunassignedItem 2 2 3 6 2" xfId="62483"/>
    <cellStyle name="SAPBEXunassignedItem 2 2 3 7" xfId="62484"/>
    <cellStyle name="SAPBEXunassignedItem 2 2 3 7 2" xfId="62485"/>
    <cellStyle name="SAPBEXunassignedItem 2 2 3 8" xfId="62486"/>
    <cellStyle name="SAPBEXunassignedItem 2 2 3_Other Benefits Allocation %" xfId="62487"/>
    <cellStyle name="SAPBEXunassignedItem 2 2 4" xfId="62488"/>
    <cellStyle name="SAPBEXunassignedItem 2 2 4 2" xfId="62489"/>
    <cellStyle name="SAPBEXunassignedItem 2 2 4 2 2" xfId="62490"/>
    <cellStyle name="SAPBEXunassignedItem 2 2 4 3" xfId="62491"/>
    <cellStyle name="SAPBEXunassignedItem 2 2 4 3 2" xfId="62492"/>
    <cellStyle name="SAPBEXunassignedItem 2 2 4 4" xfId="62493"/>
    <cellStyle name="SAPBEXunassignedItem 2 2 4 4 2" xfId="62494"/>
    <cellStyle name="SAPBEXunassignedItem 2 2 4 5" xfId="62495"/>
    <cellStyle name="SAPBEXunassignedItem 2 2 4 5 2" xfId="62496"/>
    <cellStyle name="SAPBEXunassignedItem 2 2 4 6" xfId="62497"/>
    <cellStyle name="SAPBEXunassignedItem 2 2 4 6 2" xfId="62498"/>
    <cellStyle name="SAPBEXunassignedItem 2 2 4 7" xfId="62499"/>
    <cellStyle name="SAPBEXunassignedItem 2 2 5" xfId="62500"/>
    <cellStyle name="SAPBEXunassignedItem 2 2 5 2" xfId="62501"/>
    <cellStyle name="SAPBEXunassignedItem 2 2 6" xfId="62502"/>
    <cellStyle name="SAPBEXunassignedItem 2 2 6 2" xfId="62503"/>
    <cellStyle name="SAPBEXunassignedItem 2 2 7" xfId="62504"/>
    <cellStyle name="SAPBEXunassignedItem 2 2 7 2" xfId="62505"/>
    <cellStyle name="SAPBEXunassignedItem 2 2 8" xfId="62506"/>
    <cellStyle name="SAPBEXunassignedItem 2 2 8 2" xfId="62507"/>
    <cellStyle name="SAPBEXunassignedItem 2 2 9" xfId="62508"/>
    <cellStyle name="SAPBEXunassignedItem 2 2 9 2" xfId="62509"/>
    <cellStyle name="SAPBEXunassignedItem 2 2_401K Summary" xfId="62510"/>
    <cellStyle name="SAPBEXunassignedItem 2 3" xfId="62511"/>
    <cellStyle name="SAPBEXunassignedItem 2 3 2" xfId="62512"/>
    <cellStyle name="SAPBEXunassignedItem 2 3 2 2" xfId="62513"/>
    <cellStyle name="SAPBEXunassignedItem 2 3 2 2 2" xfId="62514"/>
    <cellStyle name="SAPBEXunassignedItem 2 3 2 2 2 2" xfId="62515"/>
    <cellStyle name="SAPBEXunassignedItem 2 3 2 2 2 2 2" xfId="62516"/>
    <cellStyle name="SAPBEXunassignedItem 2 3 2 2 2 3" xfId="62517"/>
    <cellStyle name="SAPBEXunassignedItem 2 3 2 2 3" xfId="62518"/>
    <cellStyle name="SAPBEXunassignedItem 2 3 2 2 3 2" xfId="62519"/>
    <cellStyle name="SAPBEXunassignedItem 2 3 2 2 3 2 2" xfId="62520"/>
    <cellStyle name="SAPBEXunassignedItem 2 3 2 2 3 3" xfId="62521"/>
    <cellStyle name="SAPBEXunassignedItem 2 3 2 2 4" xfId="62522"/>
    <cellStyle name="SAPBEXunassignedItem 2 3 2 2 4 2" xfId="62523"/>
    <cellStyle name="SAPBEXunassignedItem 2 3 2 2 5" xfId="62524"/>
    <cellStyle name="SAPBEXunassignedItem 2 3 2 2 5 2" xfId="62525"/>
    <cellStyle name="SAPBEXunassignedItem 2 3 2 2 6" xfId="62526"/>
    <cellStyle name="SAPBEXunassignedItem 2 3 2 3" xfId="62527"/>
    <cellStyle name="SAPBEXunassignedItem 2 3 2 3 2" xfId="62528"/>
    <cellStyle name="SAPBEXunassignedItem 2 3 2 3 2 2" xfId="62529"/>
    <cellStyle name="SAPBEXunassignedItem 2 3 2 3 2 2 2" xfId="62530"/>
    <cellStyle name="SAPBEXunassignedItem 2 3 2 3 2 3" xfId="62531"/>
    <cellStyle name="SAPBEXunassignedItem 2 3 2 3 3" xfId="62532"/>
    <cellStyle name="SAPBEXunassignedItem 2 3 2 3 3 2" xfId="62533"/>
    <cellStyle name="SAPBEXunassignedItem 2 3 2 3 3 2 2" xfId="62534"/>
    <cellStyle name="SAPBEXunassignedItem 2 3 2 3 3 3" xfId="62535"/>
    <cellStyle name="SAPBEXunassignedItem 2 3 2 3 4" xfId="62536"/>
    <cellStyle name="SAPBEXunassignedItem 2 3 2 3 4 2" xfId="62537"/>
    <cellStyle name="SAPBEXunassignedItem 2 3 2 3 5" xfId="62538"/>
    <cellStyle name="SAPBEXunassignedItem 2 3 2 3 5 2" xfId="62539"/>
    <cellStyle name="SAPBEXunassignedItem 2 3 2 3 6" xfId="62540"/>
    <cellStyle name="SAPBEXunassignedItem 2 3 2 4" xfId="62541"/>
    <cellStyle name="SAPBEXunassignedItem 2 3 2 4 2" xfId="62542"/>
    <cellStyle name="SAPBEXunassignedItem 2 3 2 4 2 2" xfId="62543"/>
    <cellStyle name="SAPBEXunassignedItem 2 3 2 4 2 2 2" xfId="62544"/>
    <cellStyle name="SAPBEXunassignedItem 2 3 2 4 2 3" xfId="62545"/>
    <cellStyle name="SAPBEXunassignedItem 2 3 2 4 3" xfId="62546"/>
    <cellStyle name="SAPBEXunassignedItem 2 3 2 4 3 2" xfId="62547"/>
    <cellStyle name="SAPBEXunassignedItem 2 3 2 4 3 2 2" xfId="62548"/>
    <cellStyle name="SAPBEXunassignedItem 2 3 2 4 3 3" xfId="62549"/>
    <cellStyle name="SAPBEXunassignedItem 2 3 2 4 4" xfId="62550"/>
    <cellStyle name="SAPBEXunassignedItem 2 3 2 4 4 2" xfId="62551"/>
    <cellStyle name="SAPBEXunassignedItem 2 3 2 4 5" xfId="62552"/>
    <cellStyle name="SAPBEXunassignedItem 2 3 2 4 5 2" xfId="62553"/>
    <cellStyle name="SAPBEXunassignedItem 2 3 2 4 6" xfId="62554"/>
    <cellStyle name="SAPBEXunassignedItem 2 3 2 5" xfId="62555"/>
    <cellStyle name="SAPBEXunassignedItem 2 3 2 5 2" xfId="62556"/>
    <cellStyle name="SAPBEXunassignedItem 2 3 2 5 2 2" xfId="62557"/>
    <cellStyle name="SAPBEXunassignedItem 2 3 2 5 3" xfId="62558"/>
    <cellStyle name="SAPBEXunassignedItem 2 3 2 6" xfId="62559"/>
    <cellStyle name="SAPBEXunassignedItem 2 3 2 7" xfId="63584"/>
    <cellStyle name="SAPBEXunassignedItem 2 3 2_Other Benefits Allocation %" xfId="62560"/>
    <cellStyle name="SAPBEXunassignedItem 2 3 3" xfId="62561"/>
    <cellStyle name="SAPBEXunassignedItem 2 3 3 2" xfId="62562"/>
    <cellStyle name="SAPBEXunassignedItem 2 3 3 2 2" xfId="62563"/>
    <cellStyle name="SAPBEXunassignedItem 2 3 3 2 2 2" xfId="62564"/>
    <cellStyle name="SAPBEXunassignedItem 2 3 3 2 2 2 2" xfId="62565"/>
    <cellStyle name="SAPBEXunassignedItem 2 3 3 2 2 3" xfId="62566"/>
    <cellStyle name="SAPBEXunassignedItem 2 3 3 2 3" xfId="62567"/>
    <cellStyle name="SAPBEXunassignedItem 2 3 3 2 3 2" xfId="62568"/>
    <cellStyle name="SAPBEXunassignedItem 2 3 3 2 3 2 2" xfId="62569"/>
    <cellStyle name="SAPBEXunassignedItem 2 3 3 2 3 3" xfId="62570"/>
    <cellStyle name="SAPBEXunassignedItem 2 3 3 2 4" xfId="62571"/>
    <cellStyle name="SAPBEXunassignedItem 2 3 3 2 4 2" xfId="62572"/>
    <cellStyle name="SAPBEXunassignedItem 2 3 3 2 5" xfId="62573"/>
    <cellStyle name="SAPBEXunassignedItem 2 3 3 2 5 2" xfId="62574"/>
    <cellStyle name="SAPBEXunassignedItem 2 3 3 2 6" xfId="62575"/>
    <cellStyle name="SAPBEXunassignedItem 2 3 3 3" xfId="62576"/>
    <cellStyle name="SAPBEXunassignedItem 2 3 3 3 2" xfId="62577"/>
    <cellStyle name="SAPBEXunassignedItem 2 3 3 3 2 2" xfId="62578"/>
    <cellStyle name="SAPBEXunassignedItem 2 3 3 3 2 2 2" xfId="62579"/>
    <cellStyle name="SAPBEXunassignedItem 2 3 3 3 2 3" xfId="62580"/>
    <cellStyle name="SAPBEXunassignedItem 2 3 3 3 3" xfId="62581"/>
    <cellStyle name="SAPBEXunassignedItem 2 3 3 3 3 2" xfId="62582"/>
    <cellStyle name="SAPBEXunassignedItem 2 3 3 3 3 2 2" xfId="62583"/>
    <cellStyle name="SAPBEXunassignedItem 2 3 3 3 3 3" xfId="62584"/>
    <cellStyle name="SAPBEXunassignedItem 2 3 3 3 4" xfId="62585"/>
    <cellStyle name="SAPBEXunassignedItem 2 3 3 3 4 2" xfId="62586"/>
    <cellStyle name="SAPBEXunassignedItem 2 3 3 3 5" xfId="62587"/>
    <cellStyle name="SAPBEXunassignedItem 2 3 3 3 5 2" xfId="62588"/>
    <cellStyle name="SAPBEXunassignedItem 2 3 3 3 6" xfId="62589"/>
    <cellStyle name="SAPBEXunassignedItem 2 3 3 4" xfId="62590"/>
    <cellStyle name="SAPBEXunassignedItem 2 3 3 4 2" xfId="62591"/>
    <cellStyle name="SAPBEXunassignedItem 2 3 3 4 2 2" xfId="62592"/>
    <cellStyle name="SAPBEXunassignedItem 2 3 3 4 3" xfId="62593"/>
    <cellStyle name="SAPBEXunassignedItem 2 3 3 5" xfId="62594"/>
    <cellStyle name="SAPBEXunassignedItem 2 3 3 5 2" xfId="62595"/>
    <cellStyle name="SAPBEXunassignedItem 2 3 3 5 2 2" xfId="62596"/>
    <cellStyle name="SAPBEXunassignedItem 2 3 3 5 3" xfId="62597"/>
    <cellStyle name="SAPBEXunassignedItem 2 3 3 6" xfId="62598"/>
    <cellStyle name="SAPBEXunassignedItem 2 3 3 6 2" xfId="62599"/>
    <cellStyle name="SAPBEXunassignedItem 2 3 3 7" xfId="62600"/>
    <cellStyle name="SAPBEXunassignedItem 2 3 3 7 2" xfId="62601"/>
    <cellStyle name="SAPBEXunassignedItem 2 3 3 8" xfId="62602"/>
    <cellStyle name="SAPBEXunassignedItem 2 3 3_Other Benefits Allocation %" xfId="62603"/>
    <cellStyle name="SAPBEXunassignedItem 2 3 4" xfId="62604"/>
    <cellStyle name="SAPBEXunassignedItem 2 3 4 2" xfId="62605"/>
    <cellStyle name="SAPBEXunassignedItem 2 3 4 2 2" xfId="62606"/>
    <cellStyle name="SAPBEXunassignedItem 2 3 4 3" xfId="62607"/>
    <cellStyle name="SAPBEXunassignedItem 2 3 5" xfId="62608"/>
    <cellStyle name="SAPBEXunassignedItem 2 3 5 2" xfId="62609"/>
    <cellStyle name="SAPBEXunassignedItem 2 3 6" xfId="62610"/>
    <cellStyle name="SAPBEXunassignedItem 2 3 6 2" xfId="62611"/>
    <cellStyle name="SAPBEXunassignedItem 2 3 7" xfId="62612"/>
    <cellStyle name="SAPBEXunassignedItem 2 3 8" xfId="63583"/>
    <cellStyle name="SAPBEXunassignedItem 2 3_401K Summary" xfId="62613"/>
    <cellStyle name="SAPBEXunassignedItem 2 4" xfId="62614"/>
    <cellStyle name="SAPBEXunassignedItem 2 4 2" xfId="62615"/>
    <cellStyle name="SAPBEXunassignedItem 2 4 2 2" xfId="62616"/>
    <cellStyle name="SAPBEXunassignedItem 2 4 2 2 2" xfId="62617"/>
    <cellStyle name="SAPBEXunassignedItem 2 4 2 2 2 2" xfId="62618"/>
    <cellStyle name="SAPBEXunassignedItem 2 4 2 2 3" xfId="62619"/>
    <cellStyle name="SAPBEXunassignedItem 2 4 2 3" xfId="62620"/>
    <cellStyle name="SAPBEXunassignedItem 2 4 2 3 2" xfId="62621"/>
    <cellStyle name="SAPBEXunassignedItem 2 4 2 3 2 2" xfId="62622"/>
    <cellStyle name="SAPBEXunassignedItem 2 4 2 3 3" xfId="62623"/>
    <cellStyle name="SAPBEXunassignedItem 2 4 2 4" xfId="62624"/>
    <cellStyle name="SAPBEXunassignedItem 2 4 2 4 2" xfId="62625"/>
    <cellStyle name="SAPBEXunassignedItem 2 4 2 5" xfId="62626"/>
    <cellStyle name="SAPBEXunassignedItem 2 4 2 5 2" xfId="62627"/>
    <cellStyle name="SAPBEXunassignedItem 2 4 2 6" xfId="62628"/>
    <cellStyle name="SAPBEXunassignedItem 2 4 3" xfId="62629"/>
    <cellStyle name="SAPBEXunassignedItem 2 4 3 2" xfId="62630"/>
    <cellStyle name="SAPBEXunassignedItem 2 4 3 2 2" xfId="62631"/>
    <cellStyle name="SAPBEXunassignedItem 2 4 3 2 2 2" xfId="62632"/>
    <cellStyle name="SAPBEXunassignedItem 2 4 3 2 3" xfId="62633"/>
    <cellStyle name="SAPBEXunassignedItem 2 4 3 3" xfId="62634"/>
    <cellStyle name="SAPBEXunassignedItem 2 4 3 3 2" xfId="62635"/>
    <cellStyle name="SAPBEXunassignedItem 2 4 3 3 2 2" xfId="62636"/>
    <cellStyle name="SAPBEXunassignedItem 2 4 3 3 3" xfId="62637"/>
    <cellStyle name="SAPBEXunassignedItem 2 4 3 4" xfId="62638"/>
    <cellStyle name="SAPBEXunassignedItem 2 4 3 4 2" xfId="62639"/>
    <cellStyle name="SAPBEXunassignedItem 2 4 3 5" xfId="62640"/>
    <cellStyle name="SAPBEXunassignedItem 2 4 3 5 2" xfId="62641"/>
    <cellStyle name="SAPBEXunassignedItem 2 4 3 6" xfId="62642"/>
    <cellStyle name="SAPBEXunassignedItem 2 4 4" xfId="62643"/>
    <cellStyle name="SAPBEXunassignedItem 2 4 4 2" xfId="62644"/>
    <cellStyle name="SAPBEXunassignedItem 2 4 4 2 2" xfId="62645"/>
    <cellStyle name="SAPBEXunassignedItem 2 4 4 2 2 2" xfId="62646"/>
    <cellStyle name="SAPBEXunassignedItem 2 4 4 2 3" xfId="62647"/>
    <cellStyle name="SAPBEXunassignedItem 2 4 4 3" xfId="62648"/>
    <cellStyle name="SAPBEXunassignedItem 2 4 4 3 2" xfId="62649"/>
    <cellStyle name="SAPBEXunassignedItem 2 4 4 3 2 2" xfId="62650"/>
    <cellStyle name="SAPBEXunassignedItem 2 4 4 3 3" xfId="62651"/>
    <cellStyle name="SAPBEXunassignedItem 2 4 4 4" xfId="62652"/>
    <cellStyle name="SAPBEXunassignedItem 2 4 4 4 2" xfId="62653"/>
    <cellStyle name="SAPBEXunassignedItem 2 4 4 5" xfId="62654"/>
    <cellStyle name="SAPBEXunassignedItem 2 4 4 5 2" xfId="62655"/>
    <cellStyle name="SAPBEXunassignedItem 2 4 4 6" xfId="62656"/>
    <cellStyle name="SAPBEXunassignedItem 2 4 5" xfId="62657"/>
    <cellStyle name="SAPBEXunassignedItem 2 4 5 2" xfId="62658"/>
    <cellStyle name="SAPBEXunassignedItem 2 4 5 2 2" xfId="62659"/>
    <cellStyle name="SAPBEXunassignedItem 2 4 5 3" xfId="62660"/>
    <cellStyle name="SAPBEXunassignedItem 2 4 6" xfId="62661"/>
    <cellStyle name="SAPBEXunassignedItem 2 4 6 2" xfId="62662"/>
    <cellStyle name="SAPBEXunassignedItem 2 4 7" xfId="62663"/>
    <cellStyle name="SAPBEXunassignedItem 2 4 8" xfId="63585"/>
    <cellStyle name="SAPBEXunassignedItem 2 4_Other Benefits Allocation %" xfId="62664"/>
    <cellStyle name="SAPBEXunassignedItem 2 5" xfId="62665"/>
    <cellStyle name="SAPBEXunassignedItem 2 5 2" xfId="62666"/>
    <cellStyle name="SAPBEXunassignedItem 2 5 2 2" xfId="62667"/>
    <cellStyle name="SAPBEXunassignedItem 2 5 2 2 2" xfId="62668"/>
    <cellStyle name="SAPBEXunassignedItem 2 5 2 2 2 2" xfId="62669"/>
    <cellStyle name="SAPBEXunassignedItem 2 5 2 2 3" xfId="62670"/>
    <cellStyle name="SAPBEXunassignedItem 2 5 2 3" xfId="62671"/>
    <cellStyle name="SAPBEXunassignedItem 2 5 2 3 2" xfId="62672"/>
    <cellStyle name="SAPBEXunassignedItem 2 5 2 3 2 2" xfId="62673"/>
    <cellStyle name="SAPBEXunassignedItem 2 5 2 3 3" xfId="62674"/>
    <cellStyle name="SAPBEXunassignedItem 2 5 2 4" xfId="62675"/>
    <cellStyle name="SAPBEXunassignedItem 2 5 2 4 2" xfId="62676"/>
    <cellStyle name="SAPBEXunassignedItem 2 5 2 5" xfId="62677"/>
    <cellStyle name="SAPBEXunassignedItem 2 5 2 5 2" xfId="62678"/>
    <cellStyle name="SAPBEXunassignedItem 2 5 2 6" xfId="62679"/>
    <cellStyle name="SAPBEXunassignedItem 2 5 3" xfId="62680"/>
    <cellStyle name="SAPBEXunassignedItem 2 5 3 2" xfId="62681"/>
    <cellStyle name="SAPBEXunassignedItem 2 5 3 2 2" xfId="62682"/>
    <cellStyle name="SAPBEXunassignedItem 2 5 3 2 2 2" xfId="62683"/>
    <cellStyle name="SAPBEXunassignedItem 2 5 3 2 3" xfId="62684"/>
    <cellStyle name="SAPBEXunassignedItem 2 5 3 3" xfId="62685"/>
    <cellStyle name="SAPBEXunassignedItem 2 5 3 3 2" xfId="62686"/>
    <cellStyle name="SAPBEXunassignedItem 2 5 3 3 2 2" xfId="62687"/>
    <cellStyle name="SAPBEXunassignedItem 2 5 3 3 3" xfId="62688"/>
    <cellStyle name="SAPBEXunassignedItem 2 5 3 4" xfId="62689"/>
    <cellStyle name="SAPBEXunassignedItem 2 5 3 4 2" xfId="62690"/>
    <cellStyle name="SAPBEXunassignedItem 2 5 3 5" xfId="62691"/>
    <cellStyle name="SAPBEXunassignedItem 2 5 3 5 2" xfId="62692"/>
    <cellStyle name="SAPBEXunassignedItem 2 5 3 6" xfId="62693"/>
    <cellStyle name="SAPBEXunassignedItem 2 5 4" xfId="62694"/>
    <cellStyle name="SAPBEXunassignedItem 2 5 4 2" xfId="62695"/>
    <cellStyle name="SAPBEXunassignedItem 2 5 4 2 2" xfId="62696"/>
    <cellStyle name="SAPBEXunassignedItem 2 5 4 3" xfId="62697"/>
    <cellStyle name="SAPBEXunassignedItem 2 5 5" xfId="62698"/>
    <cellStyle name="SAPBEXunassignedItem 2 5 5 2" xfId="62699"/>
    <cellStyle name="SAPBEXunassignedItem 2 5 5 2 2" xfId="62700"/>
    <cellStyle name="SAPBEXunassignedItem 2 5 5 3" xfId="62701"/>
    <cellStyle name="SAPBEXunassignedItem 2 5 6" xfId="62702"/>
    <cellStyle name="SAPBEXunassignedItem 2 5 6 2" xfId="62703"/>
    <cellStyle name="SAPBEXunassignedItem 2 5 7" xfId="62704"/>
    <cellStyle name="SAPBEXunassignedItem 2 5 7 2" xfId="62705"/>
    <cellStyle name="SAPBEXunassignedItem 2 5 8" xfId="62706"/>
    <cellStyle name="SAPBEXunassignedItem 2 5_Other Benefits Allocation %" xfId="62707"/>
    <cellStyle name="SAPBEXunassignedItem 2 6" xfId="62708"/>
    <cellStyle name="SAPBEXunassignedItem 2 6 2" xfId="62709"/>
    <cellStyle name="SAPBEXunassignedItem 2 6 2 2" xfId="62710"/>
    <cellStyle name="SAPBEXunassignedItem 2 6 3" xfId="62711"/>
    <cellStyle name="SAPBEXunassignedItem 2 7" xfId="62712"/>
    <cellStyle name="SAPBEXunassignedItem 2 7 2" xfId="62713"/>
    <cellStyle name="SAPBEXunassignedItem 2 8" xfId="62714"/>
    <cellStyle name="SAPBEXunassignedItem 2 8 2" xfId="62715"/>
    <cellStyle name="SAPBEXunassignedItem 2 9" xfId="62716"/>
    <cellStyle name="SAPBEXunassignedItem 2 9 2" xfId="62717"/>
    <cellStyle name="SAPBEXunassignedItem 2_401K Summary" xfId="62718"/>
    <cellStyle name="SAPBEXunassignedItem 3" xfId="62719"/>
    <cellStyle name="SAPBEXunassignedItem 3 10" xfId="62720"/>
    <cellStyle name="SAPBEXunassignedItem 3 11" xfId="63586"/>
    <cellStyle name="SAPBEXunassignedItem 3 2" xfId="62721"/>
    <cellStyle name="SAPBEXunassignedItem 3 2 2" xfId="62722"/>
    <cellStyle name="SAPBEXunassignedItem 3 2 2 2" xfId="62723"/>
    <cellStyle name="SAPBEXunassignedItem 3 2 2 2 2" xfId="62724"/>
    <cellStyle name="SAPBEXunassignedItem 3 2 2 2 2 2" xfId="62725"/>
    <cellStyle name="SAPBEXunassignedItem 3 2 2 2 3" xfId="62726"/>
    <cellStyle name="SAPBEXunassignedItem 3 2 2 3" xfId="62727"/>
    <cellStyle name="SAPBEXunassignedItem 3 2 2 3 2" xfId="62728"/>
    <cellStyle name="SAPBEXunassignedItem 3 2 2 3 2 2" xfId="62729"/>
    <cellStyle name="SAPBEXunassignedItem 3 2 2 3 3" xfId="62730"/>
    <cellStyle name="SAPBEXunassignedItem 3 2 2 4" xfId="62731"/>
    <cellStyle name="SAPBEXunassignedItem 3 2 2 4 2" xfId="62732"/>
    <cellStyle name="SAPBEXunassignedItem 3 2 2 5" xfId="62733"/>
    <cellStyle name="SAPBEXunassignedItem 3 2 2 5 2" xfId="62734"/>
    <cellStyle name="SAPBEXunassignedItem 3 2 2 6" xfId="62735"/>
    <cellStyle name="SAPBEXunassignedItem 3 2 3" xfId="62736"/>
    <cellStyle name="SAPBEXunassignedItem 3 2 3 2" xfId="62737"/>
    <cellStyle name="SAPBEXunassignedItem 3 2 3 2 2" xfId="62738"/>
    <cellStyle name="SAPBEXunassignedItem 3 2 3 2 2 2" xfId="62739"/>
    <cellStyle name="SAPBEXunassignedItem 3 2 3 2 3" xfId="62740"/>
    <cellStyle name="SAPBEXunassignedItem 3 2 3 3" xfId="62741"/>
    <cellStyle name="SAPBEXunassignedItem 3 2 3 3 2" xfId="62742"/>
    <cellStyle name="SAPBEXunassignedItem 3 2 3 3 2 2" xfId="62743"/>
    <cellStyle name="SAPBEXunassignedItem 3 2 3 3 3" xfId="62744"/>
    <cellStyle name="SAPBEXunassignedItem 3 2 3 4" xfId="62745"/>
    <cellStyle name="SAPBEXunassignedItem 3 2 3 4 2" xfId="62746"/>
    <cellStyle name="SAPBEXunassignedItem 3 2 3 5" xfId="62747"/>
    <cellStyle name="SAPBEXunassignedItem 3 2 3 5 2" xfId="62748"/>
    <cellStyle name="SAPBEXunassignedItem 3 2 3 6" xfId="62749"/>
    <cellStyle name="SAPBEXunassignedItem 3 2 4" xfId="62750"/>
    <cellStyle name="SAPBEXunassignedItem 3 2 4 2" xfId="62751"/>
    <cellStyle name="SAPBEXunassignedItem 3 2 4 2 2" xfId="62752"/>
    <cellStyle name="SAPBEXunassignedItem 3 2 4 2 2 2" xfId="62753"/>
    <cellStyle name="SAPBEXunassignedItem 3 2 4 2 3" xfId="62754"/>
    <cellStyle name="SAPBEXunassignedItem 3 2 4 3" xfId="62755"/>
    <cellStyle name="SAPBEXunassignedItem 3 2 4 3 2" xfId="62756"/>
    <cellStyle name="SAPBEXunassignedItem 3 2 4 3 2 2" xfId="62757"/>
    <cellStyle name="SAPBEXunassignedItem 3 2 4 3 3" xfId="62758"/>
    <cellStyle name="SAPBEXunassignedItem 3 2 4 4" xfId="62759"/>
    <cellStyle name="SAPBEXunassignedItem 3 2 4 4 2" xfId="62760"/>
    <cellStyle name="SAPBEXunassignedItem 3 2 4 5" xfId="62761"/>
    <cellStyle name="SAPBEXunassignedItem 3 2 4 5 2" xfId="62762"/>
    <cellStyle name="SAPBEXunassignedItem 3 2 4 6" xfId="62763"/>
    <cellStyle name="SAPBEXunassignedItem 3 2 5" xfId="62764"/>
    <cellStyle name="SAPBEXunassignedItem 3 2 5 2" xfId="62765"/>
    <cellStyle name="SAPBEXunassignedItem 3 2 5 2 2" xfId="62766"/>
    <cellStyle name="SAPBEXunassignedItem 3 2 5 3" xfId="62767"/>
    <cellStyle name="SAPBEXunassignedItem 3 2 6" xfId="62768"/>
    <cellStyle name="SAPBEXunassignedItem 3 2 6 2" xfId="62769"/>
    <cellStyle name="SAPBEXunassignedItem 3 2 7" xfId="62770"/>
    <cellStyle name="SAPBEXunassignedItem 3 2 8" xfId="63587"/>
    <cellStyle name="SAPBEXunassignedItem 3 2_Other Benefits Allocation %" xfId="62771"/>
    <cellStyle name="SAPBEXunassignedItem 3 3" xfId="62772"/>
    <cellStyle name="SAPBEXunassignedItem 3 3 2" xfId="62773"/>
    <cellStyle name="SAPBEXunassignedItem 3 3 2 2" xfId="62774"/>
    <cellStyle name="SAPBEXunassignedItem 3 3 2 2 2" xfId="62775"/>
    <cellStyle name="SAPBEXunassignedItem 3 3 2 2 2 2" xfId="62776"/>
    <cellStyle name="SAPBEXunassignedItem 3 3 2 2 3" xfId="62777"/>
    <cellStyle name="SAPBEXunassignedItem 3 3 2 3" xfId="62778"/>
    <cellStyle name="SAPBEXunassignedItem 3 3 2 3 2" xfId="62779"/>
    <cellStyle name="SAPBEXunassignedItem 3 3 2 3 2 2" xfId="62780"/>
    <cellStyle name="SAPBEXunassignedItem 3 3 2 3 3" xfId="62781"/>
    <cellStyle name="SAPBEXunassignedItem 3 3 2 4" xfId="62782"/>
    <cellStyle name="SAPBEXunassignedItem 3 3 2 4 2" xfId="62783"/>
    <cellStyle name="SAPBEXunassignedItem 3 3 2 5" xfId="62784"/>
    <cellStyle name="SAPBEXunassignedItem 3 3 2 5 2" xfId="62785"/>
    <cellStyle name="SAPBEXunassignedItem 3 3 2 6" xfId="62786"/>
    <cellStyle name="SAPBEXunassignedItem 3 3 3" xfId="62787"/>
    <cellStyle name="SAPBEXunassignedItem 3 3 3 2" xfId="62788"/>
    <cellStyle name="SAPBEXunassignedItem 3 3 3 2 2" xfId="62789"/>
    <cellStyle name="SAPBEXunassignedItem 3 3 3 2 2 2" xfId="62790"/>
    <cellStyle name="SAPBEXunassignedItem 3 3 3 2 3" xfId="62791"/>
    <cellStyle name="SAPBEXunassignedItem 3 3 3 3" xfId="62792"/>
    <cellStyle name="SAPBEXunassignedItem 3 3 3 3 2" xfId="62793"/>
    <cellStyle name="SAPBEXunassignedItem 3 3 3 3 2 2" xfId="62794"/>
    <cellStyle name="SAPBEXunassignedItem 3 3 3 3 3" xfId="62795"/>
    <cellStyle name="SAPBEXunassignedItem 3 3 3 4" xfId="62796"/>
    <cellStyle name="SAPBEXunassignedItem 3 3 3 4 2" xfId="62797"/>
    <cellStyle name="SAPBEXunassignedItem 3 3 3 5" xfId="62798"/>
    <cellStyle name="SAPBEXunassignedItem 3 3 3 5 2" xfId="62799"/>
    <cellStyle name="SAPBEXunassignedItem 3 3 3 6" xfId="62800"/>
    <cellStyle name="SAPBEXunassignedItem 3 3 4" xfId="62801"/>
    <cellStyle name="SAPBEXunassignedItem 3 3 4 2" xfId="62802"/>
    <cellStyle name="SAPBEXunassignedItem 3 3 4 2 2" xfId="62803"/>
    <cellStyle name="SAPBEXunassignedItem 3 3 4 3" xfId="62804"/>
    <cellStyle name="SAPBEXunassignedItem 3 3 5" xfId="62805"/>
    <cellStyle name="SAPBEXunassignedItem 3 3 5 2" xfId="62806"/>
    <cellStyle name="SAPBEXunassignedItem 3 3 5 2 2" xfId="62807"/>
    <cellStyle name="SAPBEXunassignedItem 3 3 5 3" xfId="62808"/>
    <cellStyle name="SAPBEXunassignedItem 3 3 6" xfId="62809"/>
    <cellStyle name="SAPBEXunassignedItem 3 3 6 2" xfId="62810"/>
    <cellStyle name="SAPBEXunassignedItem 3 3 7" xfId="62811"/>
    <cellStyle name="SAPBEXunassignedItem 3 3 7 2" xfId="62812"/>
    <cellStyle name="SAPBEXunassignedItem 3 3 8" xfId="62813"/>
    <cellStyle name="SAPBEXunassignedItem 3 3_Other Benefits Allocation %" xfId="62814"/>
    <cellStyle name="SAPBEXunassignedItem 3 4" xfId="62815"/>
    <cellStyle name="SAPBEXunassignedItem 3 4 2" xfId="62816"/>
    <cellStyle name="SAPBEXunassignedItem 3 4 2 2" xfId="62817"/>
    <cellStyle name="SAPBEXunassignedItem 3 4 3" xfId="62818"/>
    <cellStyle name="SAPBEXunassignedItem 3 4 3 2" xfId="62819"/>
    <cellStyle name="SAPBEXunassignedItem 3 4 4" xfId="62820"/>
    <cellStyle name="SAPBEXunassignedItem 3 4 4 2" xfId="62821"/>
    <cellStyle name="SAPBEXunassignedItem 3 4 5" xfId="62822"/>
    <cellStyle name="SAPBEXunassignedItem 3 4 5 2" xfId="62823"/>
    <cellStyle name="SAPBEXunassignedItem 3 4 6" xfId="62824"/>
    <cellStyle name="SAPBEXunassignedItem 3 4 6 2" xfId="62825"/>
    <cellStyle name="SAPBEXunassignedItem 3 4 7" xfId="62826"/>
    <cellStyle name="SAPBEXunassignedItem 3 5" xfId="62827"/>
    <cellStyle name="SAPBEXunassignedItem 3 5 2" xfId="62828"/>
    <cellStyle name="SAPBEXunassignedItem 3 6" xfId="62829"/>
    <cellStyle name="SAPBEXunassignedItem 3 6 2" xfId="62830"/>
    <cellStyle name="SAPBEXunassignedItem 3 7" xfId="62831"/>
    <cellStyle name="SAPBEXunassignedItem 3 7 2" xfId="62832"/>
    <cellStyle name="SAPBEXunassignedItem 3 8" xfId="62833"/>
    <cellStyle name="SAPBEXunassignedItem 3 8 2" xfId="62834"/>
    <cellStyle name="SAPBEXunassignedItem 3 9" xfId="62835"/>
    <cellStyle name="SAPBEXunassignedItem 3 9 2" xfId="62836"/>
    <cellStyle name="SAPBEXunassignedItem 3_401K Summary" xfId="62837"/>
    <cellStyle name="SAPBEXunassignedItem 4" xfId="62838"/>
    <cellStyle name="SAPBEXunassignedItem 4 2" xfId="62839"/>
    <cellStyle name="SAPBEXunassignedItem 4 2 2" xfId="62840"/>
    <cellStyle name="SAPBEXunassignedItem 4 2 2 2" xfId="62841"/>
    <cellStyle name="SAPBEXunassignedItem 4 2 2 2 2" xfId="62842"/>
    <cellStyle name="SAPBEXunassignedItem 4 2 2 2 2 2" xfId="62843"/>
    <cellStyle name="SAPBEXunassignedItem 4 2 2 2 3" xfId="62844"/>
    <cellStyle name="SAPBEXunassignedItem 4 2 2 3" xfId="62845"/>
    <cellStyle name="SAPBEXunassignedItem 4 2 2 3 2" xfId="62846"/>
    <cellStyle name="SAPBEXunassignedItem 4 2 2 3 2 2" xfId="62847"/>
    <cellStyle name="SAPBEXunassignedItem 4 2 2 3 3" xfId="62848"/>
    <cellStyle name="SAPBEXunassignedItem 4 2 2 4" xfId="62849"/>
    <cellStyle name="SAPBEXunassignedItem 4 2 2 4 2" xfId="62850"/>
    <cellStyle name="SAPBEXunassignedItem 4 2 2 5" xfId="62851"/>
    <cellStyle name="SAPBEXunassignedItem 4 2 2 5 2" xfId="62852"/>
    <cellStyle name="SAPBEXunassignedItem 4 2 2 6" xfId="62853"/>
    <cellStyle name="SAPBEXunassignedItem 4 2 3" xfId="62854"/>
    <cellStyle name="SAPBEXunassignedItem 4 2 3 2" xfId="62855"/>
    <cellStyle name="SAPBEXunassignedItem 4 2 3 2 2" xfId="62856"/>
    <cellStyle name="SAPBEXunassignedItem 4 2 3 2 2 2" xfId="62857"/>
    <cellStyle name="SAPBEXunassignedItem 4 2 3 2 3" xfId="62858"/>
    <cellStyle name="SAPBEXunassignedItem 4 2 3 3" xfId="62859"/>
    <cellStyle name="SAPBEXunassignedItem 4 2 3 3 2" xfId="62860"/>
    <cellStyle name="SAPBEXunassignedItem 4 2 3 3 2 2" xfId="62861"/>
    <cellStyle name="SAPBEXunassignedItem 4 2 3 3 3" xfId="62862"/>
    <cellStyle name="SAPBEXunassignedItem 4 2 3 4" xfId="62863"/>
    <cellStyle name="SAPBEXunassignedItem 4 2 3 4 2" xfId="62864"/>
    <cellStyle name="SAPBEXunassignedItem 4 2 3 5" xfId="62865"/>
    <cellStyle name="SAPBEXunassignedItem 4 2 3 5 2" xfId="62866"/>
    <cellStyle name="SAPBEXunassignedItem 4 2 3 6" xfId="62867"/>
    <cellStyle name="SAPBEXunassignedItem 4 2 4" xfId="62868"/>
    <cellStyle name="SAPBEXunassignedItem 4 2 4 2" xfId="62869"/>
    <cellStyle name="SAPBEXunassignedItem 4 2 4 2 2" xfId="62870"/>
    <cellStyle name="SAPBEXunassignedItem 4 2 4 2 2 2" xfId="62871"/>
    <cellStyle name="SAPBEXunassignedItem 4 2 4 2 3" xfId="62872"/>
    <cellStyle name="SAPBEXunassignedItem 4 2 4 3" xfId="62873"/>
    <cellStyle name="SAPBEXunassignedItem 4 2 4 3 2" xfId="62874"/>
    <cellStyle name="SAPBEXunassignedItem 4 2 4 3 2 2" xfId="62875"/>
    <cellStyle name="SAPBEXunassignedItem 4 2 4 3 3" xfId="62876"/>
    <cellStyle name="SAPBEXunassignedItem 4 2 4 4" xfId="62877"/>
    <cellStyle name="SAPBEXunassignedItem 4 2 4 4 2" xfId="62878"/>
    <cellStyle name="SAPBEXunassignedItem 4 2 4 5" xfId="62879"/>
    <cellStyle name="SAPBEXunassignedItem 4 2 4 5 2" xfId="62880"/>
    <cellStyle name="SAPBEXunassignedItem 4 2 4 6" xfId="62881"/>
    <cellStyle name="SAPBEXunassignedItem 4 2 5" xfId="62882"/>
    <cellStyle name="SAPBEXunassignedItem 4 2 5 2" xfId="62883"/>
    <cellStyle name="SAPBEXunassignedItem 4 2 5 2 2" xfId="62884"/>
    <cellStyle name="SAPBEXunassignedItem 4 2 5 3" xfId="62885"/>
    <cellStyle name="SAPBEXunassignedItem 4 2 6" xfId="62886"/>
    <cellStyle name="SAPBEXunassignedItem 4 2 7" xfId="63589"/>
    <cellStyle name="SAPBEXunassignedItem 4 2_Other Benefits Allocation %" xfId="62887"/>
    <cellStyle name="SAPBEXunassignedItem 4 3" xfId="62888"/>
    <cellStyle name="SAPBEXunassignedItem 4 3 2" xfId="62889"/>
    <cellStyle name="SAPBEXunassignedItem 4 3 2 2" xfId="62890"/>
    <cellStyle name="SAPBEXunassignedItem 4 3 2 2 2" xfId="62891"/>
    <cellStyle name="SAPBEXunassignedItem 4 3 2 2 2 2" xfId="62892"/>
    <cellStyle name="SAPBEXunassignedItem 4 3 2 2 3" xfId="62893"/>
    <cellStyle name="SAPBEXunassignedItem 4 3 2 3" xfId="62894"/>
    <cellStyle name="SAPBEXunassignedItem 4 3 2 3 2" xfId="62895"/>
    <cellStyle name="SAPBEXunassignedItem 4 3 2 3 2 2" xfId="62896"/>
    <cellStyle name="SAPBEXunassignedItem 4 3 2 3 3" xfId="62897"/>
    <cellStyle name="SAPBEXunassignedItem 4 3 2 4" xfId="62898"/>
    <cellStyle name="SAPBEXunassignedItem 4 3 2 4 2" xfId="62899"/>
    <cellStyle name="SAPBEXunassignedItem 4 3 2 5" xfId="62900"/>
    <cellStyle name="SAPBEXunassignedItem 4 3 2 5 2" xfId="62901"/>
    <cellStyle name="SAPBEXunassignedItem 4 3 2 6" xfId="62902"/>
    <cellStyle name="SAPBEXunassignedItem 4 3 3" xfId="62903"/>
    <cellStyle name="SAPBEXunassignedItem 4 3 3 2" xfId="62904"/>
    <cellStyle name="SAPBEXunassignedItem 4 3 3 2 2" xfId="62905"/>
    <cellStyle name="SAPBEXunassignedItem 4 3 3 2 2 2" xfId="62906"/>
    <cellStyle name="SAPBEXunassignedItem 4 3 3 2 3" xfId="62907"/>
    <cellStyle name="SAPBEXunassignedItem 4 3 3 3" xfId="62908"/>
    <cellStyle name="SAPBEXunassignedItem 4 3 3 3 2" xfId="62909"/>
    <cellStyle name="SAPBEXunassignedItem 4 3 3 3 2 2" xfId="62910"/>
    <cellStyle name="SAPBEXunassignedItem 4 3 3 3 3" xfId="62911"/>
    <cellStyle name="SAPBEXunassignedItem 4 3 3 4" xfId="62912"/>
    <cellStyle name="SAPBEXunassignedItem 4 3 3 4 2" xfId="62913"/>
    <cellStyle name="SAPBEXunassignedItem 4 3 3 5" xfId="62914"/>
    <cellStyle name="SAPBEXunassignedItem 4 3 3 5 2" xfId="62915"/>
    <cellStyle name="SAPBEXunassignedItem 4 3 3 6" xfId="62916"/>
    <cellStyle name="SAPBEXunassignedItem 4 3 4" xfId="62917"/>
    <cellStyle name="SAPBEXunassignedItem 4 3 4 2" xfId="62918"/>
    <cellStyle name="SAPBEXunassignedItem 4 3 4 2 2" xfId="62919"/>
    <cellStyle name="SAPBEXunassignedItem 4 3 4 3" xfId="62920"/>
    <cellStyle name="SAPBEXunassignedItem 4 3 5" xfId="62921"/>
    <cellStyle name="SAPBEXunassignedItem 4 3 5 2" xfId="62922"/>
    <cellStyle name="SAPBEXunassignedItem 4 3 5 2 2" xfId="62923"/>
    <cellStyle name="SAPBEXunassignedItem 4 3 5 3" xfId="62924"/>
    <cellStyle name="SAPBEXunassignedItem 4 3 6" xfId="62925"/>
    <cellStyle name="SAPBEXunassignedItem 4 3 6 2" xfId="62926"/>
    <cellStyle name="SAPBEXunassignedItem 4 3 7" xfId="62927"/>
    <cellStyle name="SAPBEXunassignedItem 4 3 7 2" xfId="62928"/>
    <cellStyle name="SAPBEXunassignedItem 4 3 8" xfId="62929"/>
    <cellStyle name="SAPBEXunassignedItem 4 3_Other Benefits Allocation %" xfId="62930"/>
    <cellStyle name="SAPBEXunassignedItem 4 4" xfId="62931"/>
    <cellStyle name="SAPBEXunassignedItem 4 4 2" xfId="62932"/>
    <cellStyle name="SAPBEXunassignedItem 4 4 2 2" xfId="62933"/>
    <cellStyle name="SAPBEXunassignedItem 4 4 3" xfId="62934"/>
    <cellStyle name="SAPBEXunassignedItem 4 5" xfId="62935"/>
    <cellStyle name="SAPBEXunassignedItem 4 5 2" xfId="62936"/>
    <cellStyle name="SAPBEXunassignedItem 4 6" xfId="62937"/>
    <cellStyle name="SAPBEXunassignedItem 4 6 2" xfId="62938"/>
    <cellStyle name="SAPBEXunassignedItem 4 7" xfId="62939"/>
    <cellStyle name="SAPBEXunassignedItem 4 8" xfId="63588"/>
    <cellStyle name="SAPBEXunassignedItem 4_401K Summary" xfId="62940"/>
    <cellStyle name="SAPBEXunassignedItem 5" xfId="62941"/>
    <cellStyle name="SAPBEXunassignedItem 5 2" xfId="62942"/>
    <cellStyle name="SAPBEXunassignedItem 5 2 2" xfId="62943"/>
    <cellStyle name="SAPBEXunassignedItem 5 2 2 2" xfId="62944"/>
    <cellStyle name="SAPBEXunassignedItem 5 2 2 2 2" xfId="62945"/>
    <cellStyle name="SAPBEXunassignedItem 5 2 2 3" xfId="62946"/>
    <cellStyle name="SAPBEXunassignedItem 5 2 3" xfId="62947"/>
    <cellStyle name="SAPBEXunassignedItem 5 2 3 2" xfId="62948"/>
    <cellStyle name="SAPBEXunassignedItem 5 2 3 2 2" xfId="62949"/>
    <cellStyle name="SAPBEXunassignedItem 5 2 3 3" xfId="62950"/>
    <cellStyle name="SAPBEXunassignedItem 5 2 4" xfId="62951"/>
    <cellStyle name="SAPBEXunassignedItem 5 2 4 2" xfId="62952"/>
    <cellStyle name="SAPBEXunassignedItem 5 2 5" xfId="62953"/>
    <cellStyle name="SAPBEXunassignedItem 5 2 5 2" xfId="62954"/>
    <cellStyle name="SAPBEXunassignedItem 5 2 6" xfId="62955"/>
    <cellStyle name="SAPBEXunassignedItem 5 3" xfId="62956"/>
    <cellStyle name="SAPBEXunassignedItem 5 3 2" xfId="62957"/>
    <cellStyle name="SAPBEXunassignedItem 5 3 2 2" xfId="62958"/>
    <cellStyle name="SAPBEXunassignedItem 5 3 2 2 2" xfId="62959"/>
    <cellStyle name="SAPBEXunassignedItem 5 3 2 3" xfId="62960"/>
    <cellStyle name="SAPBEXunassignedItem 5 3 3" xfId="62961"/>
    <cellStyle name="SAPBEXunassignedItem 5 3 3 2" xfId="62962"/>
    <cellStyle name="SAPBEXunassignedItem 5 3 3 2 2" xfId="62963"/>
    <cellStyle name="SAPBEXunassignedItem 5 3 3 3" xfId="62964"/>
    <cellStyle name="SAPBEXunassignedItem 5 3 4" xfId="62965"/>
    <cellStyle name="SAPBEXunassignedItem 5 3 4 2" xfId="62966"/>
    <cellStyle name="SAPBEXunassignedItem 5 3 5" xfId="62967"/>
    <cellStyle name="SAPBEXunassignedItem 5 3 5 2" xfId="62968"/>
    <cellStyle name="SAPBEXunassignedItem 5 3 6" xfId="62969"/>
    <cellStyle name="SAPBEXunassignedItem 5 4" xfId="62970"/>
    <cellStyle name="SAPBEXunassignedItem 5 4 2" xfId="62971"/>
    <cellStyle name="SAPBEXunassignedItem 5 4 2 2" xfId="62972"/>
    <cellStyle name="SAPBEXunassignedItem 5 4 2 2 2" xfId="62973"/>
    <cellStyle name="SAPBEXunassignedItem 5 4 2 3" xfId="62974"/>
    <cellStyle name="SAPBEXunassignedItem 5 4 3" xfId="62975"/>
    <cellStyle name="SAPBEXunassignedItem 5 4 3 2" xfId="62976"/>
    <cellStyle name="SAPBEXunassignedItem 5 4 3 2 2" xfId="62977"/>
    <cellStyle name="SAPBEXunassignedItem 5 4 3 3" xfId="62978"/>
    <cellStyle name="SAPBEXunassignedItem 5 4 4" xfId="62979"/>
    <cellStyle name="SAPBEXunassignedItem 5 5" xfId="63590"/>
    <cellStyle name="SAPBEXunassignedItem 6" xfId="63579"/>
    <cellStyle name="SAPBEXunassignedItem_2015 WV1 (as of May 2015)" xfId="62980"/>
    <cellStyle name="SAPBEXundefined" xfId="62981"/>
    <cellStyle name="SAPBEXundefined 2" xfId="62982"/>
    <cellStyle name="SAPBEXundefined 2 2" xfId="62983"/>
    <cellStyle name="SAPBEXundefined 2 2 2" xfId="62984"/>
    <cellStyle name="SAPBEXundefined 2 2 3" xfId="63593"/>
    <cellStyle name="SAPBEXundefined 2 3" xfId="62985"/>
    <cellStyle name="SAPBEXundefined 2 3 2" xfId="62986"/>
    <cellStyle name="SAPBEXundefined 2 4" xfId="62987"/>
    <cellStyle name="SAPBEXundefined 2 5" xfId="63592"/>
    <cellStyle name="SAPBEXundefined 3" xfId="62988"/>
    <cellStyle name="SAPBEXundefined 3 2" xfId="62989"/>
    <cellStyle name="SAPBEXundefined 3 2 2" xfId="62990"/>
    <cellStyle name="SAPBEXundefined 3 2 3" xfId="63595"/>
    <cellStyle name="SAPBEXundefined 3 3" xfId="62991"/>
    <cellStyle name="SAPBEXundefined 3 3 2" xfId="62992"/>
    <cellStyle name="SAPBEXundefined 3 3 3" xfId="63596"/>
    <cellStyle name="SAPBEXundefined 3 4" xfId="63594"/>
    <cellStyle name="SAPBEXundefined 4" xfId="62993"/>
    <cellStyle name="SAPBEXundefined 4 2" xfId="62994"/>
    <cellStyle name="SAPBEXundefined 4 2 2" xfId="62995"/>
    <cellStyle name="SAPBEXundefined 4 2 3" xfId="63598"/>
    <cellStyle name="SAPBEXundefined 4 3" xfId="62996"/>
    <cellStyle name="SAPBEXundefined 4 3 2" xfId="62997"/>
    <cellStyle name="SAPBEXundefined 4 3 3" xfId="63599"/>
    <cellStyle name="SAPBEXundefined 4 4" xfId="63597"/>
    <cellStyle name="SAPBEXundefined 5" xfId="62998"/>
    <cellStyle name="SAPBEXundefined 5 2" xfId="62999"/>
    <cellStyle name="SAPBEXundefined 5 2 2" xfId="63000"/>
    <cellStyle name="SAPBEXundefined 5 2 3" xfId="63601"/>
    <cellStyle name="SAPBEXundefined 5 3" xfId="63001"/>
    <cellStyle name="SAPBEXundefined 5 4" xfId="63600"/>
    <cellStyle name="SAPBEXundefined 6" xfId="63002"/>
    <cellStyle name="SAPBEXundefined 6 2" xfId="63003"/>
    <cellStyle name="SAPBEXundefined 6 3" xfId="63602"/>
    <cellStyle name="SAPBEXundefined 7" xfId="63004"/>
    <cellStyle name="SAPBEXundefined 8" xfId="63591"/>
    <cellStyle name="SAPBEXundefined_2015 WV1 (as of May 2015)" xfId="63005"/>
    <cellStyle name="SAPBorder" xfId="63006"/>
    <cellStyle name="SAPDataCell" xfId="63007"/>
    <cellStyle name="SAPDataTotalCell" xfId="63008"/>
    <cellStyle name="SAPDimensionCell" xfId="63009"/>
    <cellStyle name="SAPEditableDataCell" xfId="63010"/>
    <cellStyle name="SAPEditableDataTotalCell" xfId="63011"/>
    <cellStyle name="SAPEmphasized" xfId="63012"/>
    <cellStyle name="SAPEmphasizedEditableDataCell" xfId="63013"/>
    <cellStyle name="SAPEmphasizedEditableDataTotalCell" xfId="63014"/>
    <cellStyle name="SAPEmphasizedLockedDataCell" xfId="63015"/>
    <cellStyle name="SAPEmphasizedLockedDataTotalCell" xfId="63016"/>
    <cellStyle name="SAPEmphasizedReadonlyDataCell" xfId="63017"/>
    <cellStyle name="SAPEmphasizedReadonlyDataTotalCell" xfId="63018"/>
    <cellStyle name="SAPEmphasizedTotal" xfId="63019"/>
    <cellStyle name="SAPExceptionLevel1" xfId="63020"/>
    <cellStyle name="SAPExceptionLevel2" xfId="63021"/>
    <cellStyle name="SAPExceptionLevel3" xfId="63022"/>
    <cellStyle name="SAPExceptionLevel4" xfId="63023"/>
    <cellStyle name="SAPExceptionLevel5" xfId="63024"/>
    <cellStyle name="SAPExceptionLevel6" xfId="63025"/>
    <cellStyle name="SAPExceptionLevel7" xfId="63026"/>
    <cellStyle name="SAPExceptionLevel8" xfId="63027"/>
    <cellStyle name="SAPExceptionLevel9" xfId="63028"/>
    <cellStyle name="SAPHierarchyCell0" xfId="63029"/>
    <cellStyle name="SAPHierarchyCell1" xfId="63030"/>
    <cellStyle name="SAPHierarchyCell2" xfId="63031"/>
    <cellStyle name="SAPHierarchyCell3" xfId="63032"/>
    <cellStyle name="SAPHierarchyCell4" xfId="63033"/>
    <cellStyle name="SAPLockedDataCell" xfId="63034"/>
    <cellStyle name="SAPLockedDataTotalCell" xfId="63035"/>
    <cellStyle name="SAPMemberCell" xfId="63036"/>
    <cellStyle name="SAPMemberTotalCell" xfId="63037"/>
    <cellStyle name="SAPReadonlyDataCell" xfId="63038"/>
    <cellStyle name="SAPReadonlyDataTotalCell" xfId="63039"/>
    <cellStyle name="SEM-BPS-data" xfId="63040"/>
    <cellStyle name="SEM-BPS-head" xfId="63041"/>
    <cellStyle name="SEM-BPS-headdata" xfId="63042"/>
    <cellStyle name="SEM-BPS-headkey" xfId="63043"/>
    <cellStyle name="SEM-BPS-input-on" xfId="63044"/>
    <cellStyle name="SEM-BPS-key" xfId="63045"/>
    <cellStyle name="SEM-BPS-total" xfId="63046"/>
    <cellStyle name="Sheet Title" xfId="63047"/>
    <cellStyle name="Style 1" xfId="63048"/>
    <cellStyle name="Style 1 2" xfId="63049"/>
    <cellStyle name="Style 1 2 2" xfId="63050"/>
    <cellStyle name="Style 1 3" xfId="63051"/>
    <cellStyle name="Style 1 3 2" xfId="63052"/>
    <cellStyle name="Style 1 4" xfId="63053"/>
    <cellStyle name="Style 1 4 2" xfId="63054"/>
    <cellStyle name="Style 1 5" xfId="63055"/>
    <cellStyle name="Style 1 5 2" xfId="63056"/>
    <cellStyle name="Style 2" xfId="63604"/>
    <cellStyle name="Title 2" xfId="63057"/>
    <cellStyle name="Total 2" xfId="63058"/>
    <cellStyle name="Total 2 2" xfId="63059"/>
    <cellStyle name="Total 2 2 2" xfId="63060"/>
    <cellStyle name="Total 2 2 2 2" xfId="63061"/>
    <cellStyle name="Total 2 2 3" xfId="63062"/>
    <cellStyle name="Total 2 3" xfId="63063"/>
    <cellStyle name="Total 2 3 2" xfId="63064"/>
    <cellStyle name="Total 2 3 2 2" xfId="63065"/>
    <cellStyle name="Total 2 3 3" xfId="63066"/>
    <cellStyle name="Total 2 4" xfId="63067"/>
    <cellStyle name="Total 2 4 2" xfId="63068"/>
    <cellStyle name="Total 2 5" xfId="63069"/>
    <cellStyle name="Total 3" xfId="63070"/>
    <cellStyle name="Total 3 2" xfId="63071"/>
    <cellStyle name="Total 3 2 2" xfId="63072"/>
    <cellStyle name="Total 3 3" xfId="63073"/>
    <cellStyle name="Warning Text 2" xfId="63074"/>
    <cellStyle name="Warning Text 2 2" xfId="63603"/>
    <cellStyle name="Warning Text 3" xfId="63075"/>
    <cellStyle name="Warning Text 4" xfId="630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61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CEA01UH/Documents/ECRC%20&amp;%20ECCR%20Projects/Forecast/2017/ECRC/Files%20to%20Review/ECRC%20Workbook%20(REVIEW%20As%20of%205-2017)%20v5-STRATA-CWIP%20Adj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Documents%20and%20Settings/mxa04iy/Local%20Settings/Temporary%20Internet%20Files/Content.Outlook/E1SGKN2Z/2010%20ECRC_EA_6_6%20(9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AD/CLAUSES/FILINGS/2014%20FILINGS/DOCKET%20140007/ACTUAL-EST%20TRUE%20UP/Backup/Capital%20Structure%20and%20Cost%20Rates%20per%20May%202014%20ESR%20(Cost%20Recovery%20Clauses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ACG/REG/SURV%20RPT/2015/05-2015/Capital%20Structure%20and%20Cost%20Rates%20per%20May%202015%20ESR%20(Cost%20Recovery%20Clauses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emp/ECRC_A_201005_11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1A%20FUEL/AAA2008%20Fuel/2008%20A%20Fuel%20Trueu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ENV/Env%202005/0512_en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OBF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017)"/>
      <sheetName val="Summary (2017-STRAT)"/>
      <sheetName val="Summary (2018-STRAT)"/>
      <sheetName val="2017 Pivot"/>
      <sheetName val="2018-STRAT Piivot"/>
      <sheetName val="2017 Pivot CRS-only"/>
      <sheetName val="CRS Check to Will's Filing"/>
      <sheetName val="Plant Balance"/>
      <sheetName val="All"/>
      <sheetName val="STRATA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013">
          <cell r="N11013">
            <v>1617324940.26</v>
          </cell>
        </row>
      </sheetData>
      <sheetData sheetId="9">
        <row r="2">
          <cell r="E2" t="str">
            <v>002-LOW NOX BURNER TECHNOLOGYTurkey Pt U102 - Steam Generation Plant</v>
          </cell>
          <cell r="F2" t="str">
            <v>PEAKING</v>
          </cell>
        </row>
        <row r="3">
          <cell r="E3" t="str">
            <v>003-CONTINUOUS EMISSION MONITORINGFtLauderdale Comm05 - Other Generation Plant</v>
          </cell>
          <cell r="F3" t="str">
            <v>INTERMEDIATE</v>
          </cell>
        </row>
        <row r="4">
          <cell r="E4" t="str">
            <v>003-CONTINUOUS EMISSION MONITORINGFtLauderdale GTs05 - Other Generation Plant</v>
          </cell>
          <cell r="F4" t="str">
            <v>PEAKING</v>
          </cell>
        </row>
        <row r="5">
          <cell r="E5" t="str">
            <v>003-CONTINUOUS EMISSION MONITORINGFtLauderdale U405 - Other Generation Plant</v>
          </cell>
          <cell r="F5" t="str">
            <v>INTERMEDIATE</v>
          </cell>
        </row>
        <row r="6">
          <cell r="E6" t="str">
            <v>003-CONTINUOUS EMISSION MONITORINGFtLauderdale U505 - Other Generation Plant</v>
          </cell>
          <cell r="F6" t="str">
            <v>INTERMEDIATE</v>
          </cell>
        </row>
        <row r="7">
          <cell r="E7" t="str">
            <v>003-CONTINUOUS EMISSION MONITORINGFtMyers U205 - Other Generation Plant</v>
          </cell>
          <cell r="F7" t="str">
            <v>INTERMEDIATE</v>
          </cell>
        </row>
        <row r="8">
          <cell r="E8" t="str">
            <v>003-CONTINUOUS EMISSION MONITORINGFtMyers U305 - Other Generation Plant</v>
          </cell>
          <cell r="F8" t="str">
            <v>PEAKING</v>
          </cell>
        </row>
        <row r="9">
          <cell r="E9" t="str">
            <v>003-CONTINUOUS EMISSION MONITORINGFtMyers U3 SC Peaker05 - Other Generation Plant</v>
          </cell>
          <cell r="F9" t="str">
            <v>PEAKING</v>
          </cell>
        </row>
        <row r="10">
          <cell r="E10" t="str">
            <v>003-CONTINUOUS EMISSION MONITORINGManatee Comm02 - Steam Generation Plant</v>
          </cell>
          <cell r="F10" t="str">
            <v>PEAKING</v>
          </cell>
        </row>
        <row r="11">
          <cell r="E11" t="str">
            <v>003-CONTINUOUS EMISSION MONITORINGManatee U102 - Steam Generation Plant</v>
          </cell>
          <cell r="F11" t="str">
            <v>PEAKING</v>
          </cell>
        </row>
        <row r="12">
          <cell r="E12" t="str">
            <v>003-CONTINUOUS EMISSION MONITORINGManatee U202 - Steam Generation Plant</v>
          </cell>
          <cell r="F12" t="str">
            <v>PEAKING</v>
          </cell>
        </row>
        <row r="13">
          <cell r="E13" t="str">
            <v>003-CONTINUOUS EMISSION MONITORINGManatee U305 - Other Generation Plant</v>
          </cell>
          <cell r="F13" t="str">
            <v>INTERMEDIATE</v>
          </cell>
        </row>
        <row r="14">
          <cell r="E14" t="str">
            <v>003-CONTINUOUS EMISSION MONITORINGMartin Comm02 - Steam Generation Plant</v>
          </cell>
          <cell r="F14" t="str">
            <v>PEAKING</v>
          </cell>
        </row>
        <row r="15">
          <cell r="E15" t="str">
            <v>003-CONTINUOUS EMISSION MONITORINGMartin Comm05 - Other Generation Plant</v>
          </cell>
          <cell r="F15" t="str">
            <v>INTERMEDIATE</v>
          </cell>
        </row>
        <row r="16">
          <cell r="E16" t="str">
            <v>003-CONTINUOUS EMISSION MONITORINGMartin U102 - Steam Generation Plant</v>
          </cell>
          <cell r="F16" t="str">
            <v>PEAKING</v>
          </cell>
        </row>
        <row r="17">
          <cell r="E17" t="str">
            <v>003-CONTINUOUS EMISSION MONITORINGMartin U202 - Steam Generation Plant</v>
          </cell>
          <cell r="F17" t="str">
            <v>PEAKING</v>
          </cell>
        </row>
        <row r="18">
          <cell r="E18" t="str">
            <v>003-CONTINUOUS EMISSION MONITORINGMartin U305 - Other Generation Plant</v>
          </cell>
          <cell r="F18" t="str">
            <v>INTERMEDIATE</v>
          </cell>
        </row>
        <row r="19">
          <cell r="E19" t="str">
            <v>003-CONTINUOUS EMISSION MONITORINGMartin U405 - Other Generation Plant</v>
          </cell>
          <cell r="F19" t="str">
            <v>INTERMEDIATE</v>
          </cell>
        </row>
        <row r="20">
          <cell r="E20" t="str">
            <v>003-CONTINUOUS EMISSION MONITORINGMartin U805 - Other Generation Plant</v>
          </cell>
          <cell r="F20" t="str">
            <v>INTERMEDIATE</v>
          </cell>
        </row>
        <row r="21">
          <cell r="E21" t="str">
            <v>003-CONTINUOUS EMISSION MONITORINGPutnam Comm05 - Other Generation Plant</v>
          </cell>
          <cell r="F21" t="str">
            <v>PEAKING</v>
          </cell>
        </row>
        <row r="22">
          <cell r="E22" t="str">
            <v>003-CONTINUOUS EMISSION MONITORINGPutnam U105 - Other Generation Plant</v>
          </cell>
          <cell r="F22" t="str">
            <v>PEAKING</v>
          </cell>
        </row>
        <row r="23">
          <cell r="E23" t="str">
            <v>003-CONTINUOUS EMISSION MONITORINGPutnam U205 - Other Generation Plant</v>
          </cell>
          <cell r="F23" t="str">
            <v>PEAKING</v>
          </cell>
        </row>
        <row r="24">
          <cell r="E24" t="str">
            <v>003-CONTINUOUS EMISSION MONITORINGSanford Comm05 - Other Generation Plant</v>
          </cell>
          <cell r="F24" t="str">
            <v>INTERMEDIATE</v>
          </cell>
        </row>
        <row r="25">
          <cell r="E25" t="str">
            <v>003-CONTINUOUS EMISSION MONITORINGSanford U405 - Other Generation Plant</v>
          </cell>
          <cell r="F25" t="str">
            <v>INTERMEDIATE</v>
          </cell>
        </row>
        <row r="26">
          <cell r="E26" t="str">
            <v>003-CONTINUOUS EMISSION MONITORINGSanford U505 - Other Generation Plant</v>
          </cell>
          <cell r="F26" t="str">
            <v>INTERMEDIATE</v>
          </cell>
        </row>
        <row r="27">
          <cell r="E27" t="str">
            <v>003-CONTINUOUS EMISSION MONITORINGScherer U402 - Steam Generation Plant</v>
          </cell>
          <cell r="F27" t="str">
            <v>BASE</v>
          </cell>
        </row>
        <row r="28">
          <cell r="E28" t="str">
            <v>003-CONTINUOUS EMISSION MONITORINGSJRPP - Comm02 - Steam Generation Plant</v>
          </cell>
          <cell r="F28" t="str">
            <v>BASE</v>
          </cell>
        </row>
        <row r="29">
          <cell r="E29" t="str">
            <v>003-CONTINUOUS EMISSION MONITORINGSJRPP U102 - Steam Generation Plant</v>
          </cell>
          <cell r="F29" t="str">
            <v>BASE</v>
          </cell>
        </row>
        <row r="30">
          <cell r="E30" t="str">
            <v>003-CONTINUOUS EMISSION MONITORINGSJRPP U202 - Steam Generation Plant</v>
          </cell>
          <cell r="F30" t="str">
            <v>BASE</v>
          </cell>
        </row>
        <row r="31">
          <cell r="E31" t="str">
            <v>003-CONTINUOUS EMISSION MONITORINGTurkey Pt Comm02 - Steam Generation Plant</v>
          </cell>
          <cell r="F31" t="str">
            <v>PEAKING</v>
          </cell>
        </row>
        <row r="32">
          <cell r="E32" t="str">
            <v>003-CONTINUOUS EMISSION MONITORINGTurkey Pt U102 - Steam Generation Plant</v>
          </cell>
          <cell r="F32" t="str">
            <v>PEAKING</v>
          </cell>
        </row>
        <row r="33">
          <cell r="E33" t="str">
            <v>003-CONTINUOUS EMISSION MONITORINGGeneral Plant08 - General Plant</v>
          </cell>
          <cell r="F33" t="str">
            <v>GENERAL</v>
          </cell>
        </row>
        <row r="34">
          <cell r="E34" t="str">
            <v>004-CLEAN CLOSURE EQUIVALENCY DEMONSTRATIONTurkey Pt Comm02 - Steam Generation Plant</v>
          </cell>
          <cell r="F34" t="str">
            <v>PEAKING</v>
          </cell>
        </row>
        <row r="35">
          <cell r="E35" t="str">
            <v>005-MAINTENANCE OF ABOVE GROUND FUEL TANKSFtMyers U3 SC Peaker05 - Other Generation Plant</v>
          </cell>
          <cell r="F35" t="str">
            <v>PEAKING</v>
          </cell>
        </row>
        <row r="36">
          <cell r="E36" t="str">
            <v>005-MAINTENANCE OF ABOVE GROUND FUEL TANKSFtLauderdale Comm05 - Other Generation Plant</v>
          </cell>
          <cell r="F36" t="str">
            <v>INTERMEDIATE</v>
          </cell>
        </row>
        <row r="37">
          <cell r="E37" t="str">
            <v>005-MAINTENANCE OF ABOVE GROUND FUEL TANKSFtLauderdale GTs05 - Other Generation Plant</v>
          </cell>
          <cell r="F37" t="str">
            <v>PEAKING</v>
          </cell>
        </row>
        <row r="38">
          <cell r="E38" t="str">
            <v>005-MAINTENANCE OF ABOVE GROUND FUEL TANKSFtMyers GTs05 - Other Generation Plant</v>
          </cell>
          <cell r="F38" t="str">
            <v>PEAKING</v>
          </cell>
        </row>
        <row r="39">
          <cell r="E39" t="str">
            <v>005-MAINTENANCE OF ABOVE GROUND FUEL TANKSFtMyers U305 - Other Generation Plant</v>
          </cell>
          <cell r="F39" t="str">
            <v>PEAKING</v>
          </cell>
        </row>
        <row r="40">
          <cell r="E40" t="str">
            <v>005-MAINTENANCE OF ABOVE GROUND FUEL TANKSGeneral Plant08 - General Plant</v>
          </cell>
          <cell r="F40" t="str">
            <v>GENERAL</v>
          </cell>
        </row>
        <row r="41">
          <cell r="E41" t="str">
            <v>005-MAINTENANCE OF ABOVE GROUND FUEL TANKSManatee Comm02 - Steam Generation Plant</v>
          </cell>
          <cell r="F41" t="str">
            <v>PEAKING</v>
          </cell>
        </row>
        <row r="42">
          <cell r="E42" t="str">
            <v>005-MAINTENANCE OF ABOVE GROUND FUEL TANKSManatee U102 - Steam Generation Plant</v>
          </cell>
          <cell r="F42" t="str">
            <v>PEAKING</v>
          </cell>
        </row>
        <row r="43">
          <cell r="E43" t="str">
            <v>005-MAINTENANCE OF ABOVE GROUND FUEL TANKSManatee U202 - Steam Generation Plant</v>
          </cell>
          <cell r="F43" t="str">
            <v>PEAKING</v>
          </cell>
        </row>
        <row r="44">
          <cell r="E44" t="str">
            <v>005-MAINTENANCE OF ABOVE GROUND FUEL TANKSMartin Comm02 - Steam Generation Plant</v>
          </cell>
          <cell r="F44" t="str">
            <v>PEAKING</v>
          </cell>
        </row>
        <row r="45">
          <cell r="E45" t="str">
            <v>005-MAINTENANCE OF ABOVE GROUND FUEL TANKSMartin Comm05 - Other Generation Plant</v>
          </cell>
          <cell r="F45" t="str">
            <v>INTERMEDIATE</v>
          </cell>
        </row>
        <row r="46">
          <cell r="E46" t="str">
            <v>005-MAINTENANCE OF ABOVE GROUND FUEL TANKSMartin U102 - Steam Generation Plant</v>
          </cell>
          <cell r="F46" t="str">
            <v>PEAKING</v>
          </cell>
        </row>
        <row r="47">
          <cell r="E47" t="str">
            <v>005-MAINTENANCE OF ABOVE GROUND FUEL TANKSMartin U202 - Steam Generation Plant</v>
          </cell>
          <cell r="F47" t="str">
            <v>PEAKING</v>
          </cell>
        </row>
        <row r="48">
          <cell r="E48" t="str">
            <v>005-MAINTENANCE OF ABOVE GROUND FUEL TANKSPtEverglades GTs05 - Other Generation Plant</v>
          </cell>
          <cell r="F48" t="str">
            <v>PEAKING</v>
          </cell>
        </row>
        <row r="49">
          <cell r="E49" t="str">
            <v>005-MAINTENANCE OF ABOVE GROUND FUEL TANKSPutnam Comm05 - Other Generation Plant</v>
          </cell>
          <cell r="F49" t="str">
            <v>PEAKING</v>
          </cell>
        </row>
        <row r="50">
          <cell r="E50" t="str">
            <v>005-MAINTENANCE OF ABOVE GROUND FUEL TANKSSJRPP - Comm02 - Steam Generation Plant</v>
          </cell>
          <cell r="F50" t="str">
            <v>BASE</v>
          </cell>
        </row>
        <row r="51">
          <cell r="E51" t="str">
            <v>005-MAINTENANCE OF ABOVE GROUND FUEL TANKSTurkey Pt Comm02 - Steam Generation Plant</v>
          </cell>
          <cell r="F51" t="str">
            <v>PEAKING</v>
          </cell>
        </row>
        <row r="52">
          <cell r="E52" t="str">
            <v>005-MAINTENANCE OF ABOVE GROUND FUEL TANKSTurkey Pt U102 - Steam Generation Plant</v>
          </cell>
          <cell r="F52" t="str">
            <v>PEAKING</v>
          </cell>
        </row>
        <row r="53">
          <cell r="E53" t="str">
            <v>007-RELOCATE TURBINE LUBE OIL PIPINGStLucie U103 - Nuclear Generation Plant</v>
          </cell>
          <cell r="F53" t="str">
            <v>BASE</v>
          </cell>
        </row>
        <row r="54">
          <cell r="E54" t="str">
            <v>008-OIL SPILL CLEANUP/RESPONSE EQUIPMENTCapeCanaveral U1CC05 - Other Generation Plant</v>
          </cell>
          <cell r="F54" t="str">
            <v>INTERMEDIATE</v>
          </cell>
        </row>
        <row r="55">
          <cell r="E55" t="str">
            <v>008-OIL SPILL CLEANUP/RESPONSE EQUIPMENTFtLauderdale Comm05 - Other Generation Plant</v>
          </cell>
          <cell r="F55" t="str">
            <v>INTERMEDIATE</v>
          </cell>
        </row>
        <row r="56">
          <cell r="E56" t="str">
            <v>008-OIL SPILL CLEANUP/RESPONSE EQUIPMENTFtMyers Comm05 - Other Generation Plant</v>
          </cell>
          <cell r="F56" t="str">
            <v>PEAKING</v>
          </cell>
        </row>
        <row r="57">
          <cell r="E57" t="str">
            <v>008-OIL SPILL CLEANUP/RESPONSE EQUIPMENTGeneral Plant08 - General Plant</v>
          </cell>
          <cell r="F57" t="str">
            <v>GENERAL</v>
          </cell>
        </row>
        <row r="58">
          <cell r="E58" t="str">
            <v>008-OIL SPILL CLEANUP/RESPONSE EQUIPMENTManatee Comm02 - Steam Generation Plant</v>
          </cell>
          <cell r="F58" t="str">
            <v>PEAKING</v>
          </cell>
        </row>
        <row r="59">
          <cell r="E59" t="str">
            <v>008-OIL SPILL CLEANUP/RESPONSE EQUIPMENTMartin Comm02 - Steam Generation Plant</v>
          </cell>
          <cell r="F59" t="str">
            <v>PEAKING</v>
          </cell>
        </row>
        <row r="60">
          <cell r="E60" t="str">
            <v>008-OIL SPILL CLEANUP/RESPONSE EQUIPMENTMass Distribution Plant07 - Distribution Plant - Electric</v>
          </cell>
          <cell r="F60" t="str">
            <v>DISTRIBUTION</v>
          </cell>
        </row>
        <row r="61">
          <cell r="E61" t="str">
            <v>008-OIL SPILL CLEANUP/RESPONSE EQUIPMENTTransmission Plant - Electric06 - Transmission Plant - Electric</v>
          </cell>
          <cell r="F61" t="str">
            <v>TRANSMISSION</v>
          </cell>
        </row>
        <row r="62">
          <cell r="E62" t="str">
            <v>008-OIL SPILL CLEANUP/RESPONSE EQUIPMENTPtEverglades Comm02 - Steam Generation Plant</v>
          </cell>
          <cell r="F62" t="str">
            <v>PEAKING</v>
          </cell>
        </row>
        <row r="63">
          <cell r="E63" t="str">
            <v>008-OIL SPILL CLEANUP/RESPONSE EQUIPMENTPutnam Comm05 - Other Generation Plant</v>
          </cell>
          <cell r="F63" t="str">
            <v>PEAKING</v>
          </cell>
        </row>
        <row r="64">
          <cell r="E64" t="str">
            <v>008-OIL SPILL CLEANUP/RESPONSE EQUIPMENTRiviera U1 Comm CC05 - Other Generation Plant</v>
          </cell>
          <cell r="F64" t="str">
            <v>INTERMEDIATE</v>
          </cell>
        </row>
        <row r="65">
          <cell r="E65" t="str">
            <v>008-OIL SPILL CLEANUP/RESPONSE EQUIPMENTSanford Comm05 - Other Generation Plant</v>
          </cell>
          <cell r="F65" t="str">
            <v>INTERMEDIATE</v>
          </cell>
        </row>
        <row r="66">
          <cell r="E66" t="str">
            <v>008-OIL SPILL CLEANUP/RESPONSE EQUIPMENTTurkey Pt Comm02 - Steam Generation Plant</v>
          </cell>
          <cell r="F66" t="str">
            <v>PEAKING</v>
          </cell>
        </row>
        <row r="67">
          <cell r="E67" t="str">
            <v>010-REROUTE STORMWATER RUNOFFStLucie Comm03 - Nuclear Generation Plant</v>
          </cell>
          <cell r="F67" t="str">
            <v>BASE</v>
          </cell>
        </row>
        <row r="68">
          <cell r="E68" t="str">
            <v>012-SCHERER DISCHARGE PIPELINEScherer Comm02 - Steam Generation Plant</v>
          </cell>
          <cell r="F68" t="str">
            <v>BASE</v>
          </cell>
        </row>
        <row r="69">
          <cell r="E69" t="str">
            <v>016-ST.LUCIE TURTLE NETSStLucie Comm03 - Nuclear Generation Plant</v>
          </cell>
          <cell r="F69" t="str">
            <v>BASE</v>
          </cell>
        </row>
        <row r="70">
          <cell r="E70" t="str">
            <v>020-WASTEWATER/STORMWATER DISCH ELIMINATIONMartin U102 - Steam Generation Plant</v>
          </cell>
          <cell r="F70" t="str">
            <v>PEAKING</v>
          </cell>
        </row>
        <row r="71">
          <cell r="E71" t="str">
            <v>020-WASTEWATER/STORMWATER DISCH ELIMINATIONMartin U202 - Steam Generation Plant</v>
          </cell>
          <cell r="F71" t="str">
            <v>PEAKING</v>
          </cell>
        </row>
        <row r="72">
          <cell r="E72" t="str">
            <v>022-PIPELINE INTEGRITY MANAGEMENTManatee Comm02 - Steam Generation Plant</v>
          </cell>
          <cell r="F72" t="str">
            <v>PEAKING</v>
          </cell>
        </row>
        <row r="73">
          <cell r="E73" t="str">
            <v>022-PIPELINE INTEGRITY MANAGEMENTMartin Comm02 - Steam Generation Plant</v>
          </cell>
          <cell r="F73" t="str">
            <v>PEAKING</v>
          </cell>
        </row>
        <row r="74">
          <cell r="E74" t="str">
            <v>023-SPILL PREVENTION CLEAN-UP &amp; COUNTERMEASURESFtMyers U3 SC Peaker05 - Other Generation Plant</v>
          </cell>
          <cell r="F74" t="str">
            <v>PEAKING</v>
          </cell>
        </row>
        <row r="75">
          <cell r="E75" t="str">
            <v>023-SPILL PREVENTION CLEAN-UP &amp; COUNTERMEASURESFtLauderdale Comm05 - Other Generation Plant</v>
          </cell>
          <cell r="F75" t="str">
            <v>INTERMEDIATE</v>
          </cell>
        </row>
        <row r="76">
          <cell r="E76" t="str">
            <v>023-SPILL PREVENTION CLEAN-UP &amp; COUNTERMEASURESFtLauderdale GTs05 - Other Generation Plant</v>
          </cell>
          <cell r="F76" t="str">
            <v>PEAKING</v>
          </cell>
        </row>
        <row r="77">
          <cell r="E77" t="str">
            <v>023-SPILL PREVENTION CLEAN-UP &amp; COUNTERMEASURESFtMyers GTs05 - Other Generation Plant</v>
          </cell>
          <cell r="F77" t="str">
            <v>PEAKING</v>
          </cell>
        </row>
        <row r="78">
          <cell r="E78" t="str">
            <v>023-SPILL PREVENTION CLEAN-UP &amp; COUNTERMEASURESFtMyers U205 - Other Generation Plant</v>
          </cell>
          <cell r="F78" t="str">
            <v>INTERMEDIATE</v>
          </cell>
        </row>
        <row r="79">
          <cell r="E79" t="str">
            <v>023-SPILL PREVENTION CLEAN-UP &amp; COUNTERMEASURESFtMyers U305 - Other Generation Plant</v>
          </cell>
          <cell r="F79" t="str">
            <v>PEAKING</v>
          </cell>
        </row>
        <row r="80">
          <cell r="E80" t="str">
            <v>023-SPILL PREVENTION CLEAN-UP &amp; COUNTERMEASURESGeneral Plant08 - General Plant</v>
          </cell>
          <cell r="F80" t="str">
            <v>GENERAL</v>
          </cell>
        </row>
        <row r="81">
          <cell r="E81" t="str">
            <v>023-SPILL PREVENTION CLEAN-UP &amp; COUNTERMEASURESManatee Comm02 - Steam Generation Plant</v>
          </cell>
          <cell r="F81" t="str">
            <v>PEAKING</v>
          </cell>
        </row>
        <row r="82">
          <cell r="E82" t="str">
            <v>023-SPILL PREVENTION CLEAN-UP &amp; COUNTERMEASURESManatee U102 - Steam Generation Plant</v>
          </cell>
          <cell r="F82" t="str">
            <v>PEAKING</v>
          </cell>
        </row>
        <row r="83">
          <cell r="E83" t="str">
            <v>023-SPILL PREVENTION CLEAN-UP &amp; COUNTERMEASURESManatee U202 - Steam Generation Plant</v>
          </cell>
          <cell r="F83" t="str">
            <v>PEAKING</v>
          </cell>
        </row>
        <row r="84">
          <cell r="E84" t="str">
            <v>023-SPILL PREVENTION CLEAN-UP &amp; COUNTERMEASURESMartin Comm05 - Other Generation Plant</v>
          </cell>
          <cell r="F84" t="str">
            <v>INTERMEDIATE</v>
          </cell>
        </row>
        <row r="85">
          <cell r="E85" t="str">
            <v>023-SPILL PREVENTION CLEAN-UP &amp; COUNTERMEASURESMartin Comm02 - Steam Generation Plant</v>
          </cell>
          <cell r="F85" t="str">
            <v>PEAKING</v>
          </cell>
        </row>
        <row r="86">
          <cell r="E86" t="str">
            <v>023-SPILL PREVENTION CLEAN-UP &amp; COUNTERMEASURESMartin U805 - Other Generation Plant</v>
          </cell>
          <cell r="F86" t="str">
            <v>INTERMEDIATE</v>
          </cell>
        </row>
        <row r="87">
          <cell r="E87" t="str">
            <v>023-SPILL PREVENTION CLEAN-UP &amp; COUNTERMEASURESMass Distribution Plant07 - Distribution Plant - Electric</v>
          </cell>
          <cell r="F87" t="str">
            <v>DISTRIBUTION</v>
          </cell>
        </row>
        <row r="88">
          <cell r="E88" t="str">
            <v>023-SPILL PREVENTION CLEAN-UP &amp; COUNTERMEASURESPtEverglades Comm05 - Other Generation Plant</v>
          </cell>
          <cell r="F88" t="str">
            <v>INTERMEDIATE</v>
          </cell>
        </row>
        <row r="89">
          <cell r="E89" t="str">
            <v>023-SPILL PREVENTION CLEAN-UP &amp; COUNTERMEASURESPtEverglades Comm02 - Steam Generation Plant</v>
          </cell>
          <cell r="F89" t="str">
            <v>PEAKING</v>
          </cell>
        </row>
        <row r="90">
          <cell r="E90" t="str">
            <v>023-SPILL PREVENTION CLEAN-UP &amp; COUNTERMEASURESPtEverglades GTs05 - Other Generation Plant</v>
          </cell>
          <cell r="F90" t="str">
            <v>PEAKING</v>
          </cell>
        </row>
        <row r="91">
          <cell r="E91" t="str">
            <v>023-SPILL PREVENTION CLEAN-UP &amp; COUNTERMEASURESPutnam Comm05 - Other Generation Plant</v>
          </cell>
          <cell r="F91" t="str">
            <v>PEAKING</v>
          </cell>
        </row>
        <row r="92">
          <cell r="E92" t="str">
            <v>023-SPILL PREVENTION CLEAN-UP &amp; COUNTERMEASURESRadial06 - Transmission Plant - Electric</v>
          </cell>
          <cell r="F92" t="str">
            <v>TRANSMISSION</v>
          </cell>
        </row>
        <row r="93">
          <cell r="E93" t="str">
            <v>023-SPILL PREVENTION CLEAN-UP &amp; COUNTERMEASURESSanford Comm05 - Other Generation Plant</v>
          </cell>
          <cell r="F93" t="str">
            <v>INTERMEDIATE</v>
          </cell>
        </row>
        <row r="94">
          <cell r="E94" t="str">
            <v>023-SPILL PREVENTION CLEAN-UP &amp; COUNTERMEASURESStLucie U103 - Nuclear Generation Plant</v>
          </cell>
          <cell r="F94" t="str">
            <v>BASE</v>
          </cell>
        </row>
        <row r="95">
          <cell r="E95" t="str">
            <v>023-SPILL PREVENTION CLEAN-UP &amp; COUNTERMEASURESStLucie U203 - Nuclear Generation Plant</v>
          </cell>
          <cell r="F95" t="str">
            <v>BASE</v>
          </cell>
        </row>
        <row r="96">
          <cell r="E96" t="str">
            <v>023-SPILL PREVENTION CLEAN-UP &amp; COUNTERMEASURESTransmission Plant - Electric06 - Transmission Plant - Electric</v>
          </cell>
          <cell r="F96" t="str">
            <v>TRANSMISSION</v>
          </cell>
        </row>
        <row r="97">
          <cell r="E97" t="str">
            <v>023-SPILL PREVENTION CLEAN-UP &amp; COUNTERMEASURESTurkey Pt Comm02 - Steam Generation Plant</v>
          </cell>
          <cell r="F97" t="str">
            <v>PEAKING</v>
          </cell>
        </row>
        <row r="98">
          <cell r="E98" t="str">
            <v>023-SPILL PREVENTION CLEAN-UP &amp; COUNTERMEASURESTurkey Pt Comm03 - Nuclear Generation Plant</v>
          </cell>
          <cell r="F98" t="str">
            <v>BASE</v>
          </cell>
        </row>
        <row r="99">
          <cell r="E99" t="str">
            <v>023-SPILL PREVENTION CLEAN-UP &amp; COUNTERMEASURESTurkey Pt U102 - Steam Generation Plant</v>
          </cell>
          <cell r="F99" t="str">
            <v>PEAKING</v>
          </cell>
        </row>
        <row r="100">
          <cell r="E100" t="str">
            <v>024-GAS REBURNManatee Comm02 - Steam Generation Plant</v>
          </cell>
          <cell r="F100" t="str">
            <v>PEAKING</v>
          </cell>
        </row>
        <row r="101">
          <cell r="E101" t="str">
            <v>024-GAS REBURNManatee U102 - Steam Generation Plant</v>
          </cell>
          <cell r="F101" t="str">
            <v>PEAKING</v>
          </cell>
        </row>
        <row r="102">
          <cell r="E102" t="str">
            <v>024-GAS REBURNManatee U202 - Steam Generation Plant</v>
          </cell>
          <cell r="F102" t="str">
            <v>PEAKING</v>
          </cell>
        </row>
        <row r="103">
          <cell r="E103" t="str">
            <v>025-PPE ESP TECHNOLOGYPtEverglades U102 - Steam Generation Plant</v>
          </cell>
          <cell r="F103" t="str">
            <v>PEAKING</v>
          </cell>
        </row>
        <row r="104">
          <cell r="E104" t="str">
            <v>025-PPE ESP TECHNOLOGYPtEverglades U202 - Steam Generation Plant</v>
          </cell>
          <cell r="F104" t="str">
            <v>PEAKING</v>
          </cell>
        </row>
        <row r="105">
          <cell r="E105" t="str">
            <v>025-PPE ESP TECHNOLOGYPtEverglades U302 - Steam Generation Plant</v>
          </cell>
          <cell r="F105" t="str">
            <v>PEAKING</v>
          </cell>
        </row>
        <row r="106">
          <cell r="E106" t="str">
            <v>025-PPE ESP TECHNOLOGYPtEverglades U402 - Steam Generation Plant</v>
          </cell>
          <cell r="F106" t="str">
            <v>PEAKING</v>
          </cell>
        </row>
        <row r="107">
          <cell r="E107" t="str">
            <v>026-UST REPLACEMENT/REMOVALGeneral Plant08 - General Plant</v>
          </cell>
          <cell r="F107" t="str">
            <v>GENERAL</v>
          </cell>
        </row>
        <row r="108">
          <cell r="E108" t="str">
            <v>028 - CWA 316(b) Phase II RuleCapeCanaveral Comm05 - Other Generation Plant</v>
          </cell>
          <cell r="F108" t="str">
            <v>INTERMEDIATE</v>
          </cell>
        </row>
        <row r="109">
          <cell r="E109" t="str">
            <v>028 - CWA 316(b) Phase II RuleCapeCanaveral U1CC05 - Other Generation Plant</v>
          </cell>
          <cell r="F109" t="str">
            <v>INTERMEDIATE</v>
          </cell>
        </row>
        <row r="110">
          <cell r="E110" t="str">
            <v>031-CLEAN AIR INTERSTATE RULE-CAIRFtLauderdale GTs05 - Other Generation Plant</v>
          </cell>
          <cell r="F110" t="str">
            <v>PEAKING</v>
          </cell>
        </row>
        <row r="111">
          <cell r="E111" t="str">
            <v>031-CLEAN AIR INTERSTATE RULE-CAIRFtMyers GTs05 - Other Generation Plant</v>
          </cell>
          <cell r="F111" t="str">
            <v>PEAKING</v>
          </cell>
        </row>
        <row r="112">
          <cell r="E112" t="str">
            <v>031-CLEAN AIR INTERSTATE RULE-CAIRManatee Comm02 - Steam Generation Plant</v>
          </cell>
          <cell r="F112" t="str">
            <v>PEAKING</v>
          </cell>
        </row>
        <row r="113">
          <cell r="E113" t="str">
            <v>031-CLEAN AIR INTERSTATE RULE-CAIRManatee U102 - Steam Generation Plant</v>
          </cell>
          <cell r="F113" t="str">
            <v>PEAKING</v>
          </cell>
        </row>
        <row r="114">
          <cell r="E114" t="str">
            <v>031-CLEAN AIR INTERSTATE RULE-CAIRManatee U202 - Steam Generation Plant</v>
          </cell>
          <cell r="F114" t="str">
            <v>PEAKING</v>
          </cell>
        </row>
        <row r="115">
          <cell r="E115" t="str">
            <v>031-CLEAN AIR INTERSTATE RULE-CAIRMartin Comm05 - Other Generation Plant</v>
          </cell>
          <cell r="F115" t="str">
            <v>INTERMEDIATE</v>
          </cell>
        </row>
        <row r="116">
          <cell r="E116" t="str">
            <v>031-CLEAN AIR INTERSTATE RULE-CAIRMartin Comm02 - Steam Generation Plant</v>
          </cell>
          <cell r="F116" t="str">
            <v>PEAKING</v>
          </cell>
        </row>
        <row r="117">
          <cell r="E117" t="str">
            <v>031-CLEAN AIR INTERSTATE RULE-CAIRMartin U102 - Steam Generation Plant</v>
          </cell>
          <cell r="F117" t="str">
            <v>PEAKING</v>
          </cell>
        </row>
        <row r="118">
          <cell r="E118" t="str">
            <v>031-CLEAN AIR INTERSTATE RULE-CAIRMartin U202 - Steam Generation Plant</v>
          </cell>
          <cell r="F118" t="str">
            <v>PEAKING</v>
          </cell>
        </row>
        <row r="119">
          <cell r="E119" t="str">
            <v>031-CLEAN AIR INTERSTATE RULE-CAIRMass Distribution Plant07 - Distribution Plant - Electric</v>
          </cell>
          <cell r="F119" t="str">
            <v>DISTRIBUTION</v>
          </cell>
        </row>
        <row r="120">
          <cell r="E120" t="str">
            <v>031-CLEAN AIR INTERSTATE RULE-CAIRPtEverglades GTs05 - Other Generation Plant</v>
          </cell>
          <cell r="F120" t="str">
            <v>PEAKING</v>
          </cell>
        </row>
        <row r="121">
          <cell r="E121" t="str">
            <v>031-CLEAN AIR INTERSTATE RULE-CAIRScherer Comm02 - Steam Generation Plant</v>
          </cell>
          <cell r="F121" t="str">
            <v>BASE</v>
          </cell>
        </row>
        <row r="122">
          <cell r="E122" t="str">
            <v>031-CLEAN AIR INTERSTATE RULE-CAIRScherer Comm U3&amp;402 - Steam Generation Plant</v>
          </cell>
          <cell r="F122" t="str">
            <v>BASE</v>
          </cell>
        </row>
        <row r="123">
          <cell r="E123" t="str">
            <v>031-CLEAN AIR INTERSTATE RULE-CAIRScherer U402 - Steam Generation Plant</v>
          </cell>
          <cell r="F123" t="str">
            <v>BASE</v>
          </cell>
        </row>
        <row r="124">
          <cell r="E124" t="str">
            <v>031-CLEAN AIR INTERSTATE RULE-CAIRSJRPP - Comm02 - Steam Generation Plant</v>
          </cell>
          <cell r="F124" t="str">
            <v>BASE</v>
          </cell>
        </row>
        <row r="125">
          <cell r="E125" t="str">
            <v>031-CLEAN AIR INTERSTATE RULE-CAIRSJRPP U102 - Steam Generation Plant</v>
          </cell>
          <cell r="F125" t="str">
            <v>BASE</v>
          </cell>
        </row>
        <row r="126">
          <cell r="E126" t="str">
            <v>031-CLEAN AIR INTERSTATE RULE-CAIRSJRPP U202 - Steam Generation Plant</v>
          </cell>
          <cell r="F126" t="str">
            <v>BASE</v>
          </cell>
        </row>
        <row r="127">
          <cell r="E127" t="str">
            <v>033-CLEAN AIR MERCURY RULE-CAMR -Scherer Comm02 - Steam Generation Plant</v>
          </cell>
          <cell r="F127" t="str">
            <v>BASE</v>
          </cell>
        </row>
        <row r="128">
          <cell r="E128" t="str">
            <v>033-CLEAN AIR MERCURY RULE-CAMR -Scherer Comm U3&amp;402 - Steam Generation Plant</v>
          </cell>
          <cell r="F128" t="str">
            <v>BASE</v>
          </cell>
        </row>
        <row r="129">
          <cell r="E129" t="str">
            <v>033-CLEAN AIR MERCURY RULE-CAMR -Scherer U402 - Steam Generation Plant</v>
          </cell>
          <cell r="F129" t="str">
            <v>BASE</v>
          </cell>
        </row>
        <row r="130">
          <cell r="E130" t="str">
            <v>033-CLEAN AIR MERCURY RULE-CAMR -SJRPP U102 - Steam Generation Plant</v>
          </cell>
          <cell r="F130" t="str">
            <v>BASE</v>
          </cell>
        </row>
        <row r="131">
          <cell r="E131" t="str">
            <v>033-CLEAN AIR MERCURY RULE-CAMR -SJRPP U202 - Steam Generation Plant</v>
          </cell>
          <cell r="F131" t="str">
            <v>BASE</v>
          </cell>
        </row>
        <row r="132">
          <cell r="E132" t="str">
            <v>034-PSL COOLING WATER SYSTEM INSPECTION &amp; MAINTENANCEStLucie Comm03 - Nuclear Generation Plant</v>
          </cell>
          <cell r="F132" t="str">
            <v>BASE</v>
          </cell>
        </row>
        <row r="133">
          <cell r="E133" t="str">
            <v>035-MARTIN PLANT DRINKING WATER COMPMartin Comm02 - Steam Generation Plant</v>
          </cell>
          <cell r="F133" t="str">
            <v>PEAKING</v>
          </cell>
        </row>
        <row r="134">
          <cell r="E134" t="str">
            <v>036-LOW LEV RADI WSTE-LLWStLucie Comm03 - Nuclear Generation Plant</v>
          </cell>
          <cell r="F134" t="str">
            <v>BASE</v>
          </cell>
        </row>
        <row r="135">
          <cell r="E135" t="str">
            <v>036-LOW LEV RADI WSTE-LLWTurkey Pt Comm03 - Nuclear Generation Plant</v>
          </cell>
          <cell r="F135" t="str">
            <v>BASE</v>
          </cell>
        </row>
        <row r="136">
          <cell r="E136" t="str">
            <v>037-DE SOTO SOLAR PROJECTDesoto Solar05 - Other Generation Plant</v>
          </cell>
          <cell r="F136" t="str">
            <v>Solar</v>
          </cell>
        </row>
        <row r="137">
          <cell r="E137" t="str">
            <v>037-DE SOTO SOLAR PROJECTGeneral Plant08 - General Plant</v>
          </cell>
          <cell r="F137" t="str">
            <v>Solar</v>
          </cell>
        </row>
        <row r="138">
          <cell r="E138" t="str">
            <v>037-DE SOTO SOLAR PROJECTMass Distribution Plant07 - Distribution Plant - Electric</v>
          </cell>
          <cell r="F138" t="str">
            <v>Solar</v>
          </cell>
        </row>
        <row r="139">
          <cell r="E139" t="str">
            <v>037-DE SOTO SOLAR PROJECTTransmission Plant - Electric06 - Transmission Plant - Electric</v>
          </cell>
          <cell r="F139" t="str">
            <v>Solar</v>
          </cell>
        </row>
        <row r="140">
          <cell r="E140" t="str">
            <v>038-SPACE COAST SOLAR PROJECTGeneral Plant08 - General Plant</v>
          </cell>
          <cell r="F140" t="str">
            <v>Solar</v>
          </cell>
        </row>
        <row r="141">
          <cell r="E141" t="str">
            <v>038-SPACE COAST SOLAR PROJECTIntangible Plant01 - Intangible Plant</v>
          </cell>
          <cell r="F141" t="str">
            <v>Solar</v>
          </cell>
        </row>
        <row r="142">
          <cell r="E142" t="str">
            <v>038-SPACE COAST SOLAR PROJECTMass Distribution Plant07 - Distribution Plant - Electric</v>
          </cell>
          <cell r="F142" t="str">
            <v>Solar</v>
          </cell>
        </row>
        <row r="143">
          <cell r="E143" t="str">
            <v>038-SPACE COAST SOLAR PROJECTSpace Coast Solar05 - Other Generation Plant</v>
          </cell>
          <cell r="F143" t="str">
            <v>Solar</v>
          </cell>
        </row>
        <row r="144">
          <cell r="E144" t="str">
            <v>038-SPACE COAST SOLAR PROJECTTransmission Plant - Electric05 - Other Generation Plant</v>
          </cell>
          <cell r="F144" t="str">
            <v>Solar</v>
          </cell>
        </row>
        <row r="145">
          <cell r="E145" t="str">
            <v>038-SPACE COAST SOLAR PROJECTTransmission Plant - Electric08 - General Plant</v>
          </cell>
          <cell r="F145" t="str">
            <v>Solar</v>
          </cell>
        </row>
        <row r="146">
          <cell r="E146" t="str">
            <v>038-SPACE COAST SOLAR PROJECTTransmission Plant - Electric07 - Distribution Plant - Electric</v>
          </cell>
          <cell r="F146" t="str">
            <v>Solar</v>
          </cell>
        </row>
        <row r="147">
          <cell r="E147" t="str">
            <v>038-SPACE COAST SOLAR PROJECTTransmission Plant - Electric01 - Intangible Plant</v>
          </cell>
          <cell r="F147" t="str">
            <v>Solar</v>
          </cell>
        </row>
        <row r="148">
          <cell r="E148" t="str">
            <v>038-SPACE COAST SOLAR PROJECTTransmission Plant - Electric06 - Transmission Plant - Electric</v>
          </cell>
          <cell r="F148" t="str">
            <v>Solar</v>
          </cell>
        </row>
        <row r="149">
          <cell r="E149" t="str">
            <v>039-MARTIN SOLAR PROJECTGeneral Plant08 - General Plant</v>
          </cell>
          <cell r="F149" t="str">
            <v>INTERMEDIATE</v>
          </cell>
        </row>
        <row r="150">
          <cell r="E150" t="str">
            <v>039-MARTIN SOLAR PROJECTMartin Solar05 - Other Generation Plant</v>
          </cell>
          <cell r="F150" t="str">
            <v>INTERMEDIATE</v>
          </cell>
        </row>
        <row r="151">
          <cell r="E151" t="str">
            <v>039-MARTIN SOLAR PROJECTMartin U805 - Other Generation Plant</v>
          </cell>
          <cell r="F151" t="str">
            <v>INTERMEDIATE</v>
          </cell>
        </row>
        <row r="152">
          <cell r="E152" t="str">
            <v>039-MARTIN SOLAR PROJECTMass Distribution Plant07 - Distribution Plant - Electric</v>
          </cell>
          <cell r="F152" t="str">
            <v>INTERMEDIATE</v>
          </cell>
        </row>
        <row r="153">
          <cell r="E153" t="str">
            <v>039-MARTIN SOLAR PROJECTTransmission Plant - Electric06 - Transmission Plant - Electric</v>
          </cell>
          <cell r="F153" t="str">
            <v>INTERMEDIATE</v>
          </cell>
        </row>
        <row r="154">
          <cell r="E154" t="str">
            <v>041-PRV MANATEE HEATING SYSTEMCapeCanaveral Comm02 - Steam Generation Plant</v>
          </cell>
          <cell r="F154" t="str">
            <v>INTERMEDIATE</v>
          </cell>
        </row>
        <row r="155">
          <cell r="E155" t="str">
            <v>041-PRV MANATEE HEATING SYSTEMCapeCanaveral Comm05 - Other Generation Plant</v>
          </cell>
          <cell r="F155" t="str">
            <v>INTERMEDIATE</v>
          </cell>
        </row>
        <row r="156">
          <cell r="E156" t="str">
            <v>041-PRV MANATEE HEATING SYSTEMFtLauderdale Comm05 - Other Generation Plant</v>
          </cell>
          <cell r="F156" t="str">
            <v>INTERMEDIATE</v>
          </cell>
        </row>
        <row r="157">
          <cell r="E157" t="str">
            <v>041-PRV MANATEE HEATING SYSTEMGeneral Plant08 - General Plant</v>
          </cell>
          <cell r="F157" t="str">
            <v>INTERMEDIATE</v>
          </cell>
        </row>
        <row r="158">
          <cell r="E158" t="str">
            <v>041-PRV MANATEE HEATING SYSTEMMass Distribution Plant07 - Distribution Plant - Electric</v>
          </cell>
          <cell r="F158" t="str">
            <v>INTERMEDIATE</v>
          </cell>
        </row>
        <row r="159">
          <cell r="E159" t="str">
            <v>041-PRV MANATEE HEATING SYSTEMPtEverglades Comm02 - Steam Generation Plant</v>
          </cell>
          <cell r="F159" t="str">
            <v>INTERMEDIATE</v>
          </cell>
        </row>
        <row r="160">
          <cell r="E160" t="str">
            <v>041-PRV MANATEE HEATING SYSTEMTransmission Plant - Electric06 - Transmission Plant - Electric</v>
          </cell>
          <cell r="F160" t="str">
            <v>INTERMEDIATE</v>
          </cell>
        </row>
        <row r="161">
          <cell r="E161" t="str">
            <v>042-PTN COOLING CANAL MONITORING SYSTurkey Pt Comm03 - Nuclear Generation Plant</v>
          </cell>
          <cell r="F161" t="str">
            <v>BASE</v>
          </cell>
        </row>
        <row r="162">
          <cell r="E162" t="str">
            <v>042-PTN COOLING CANAL MONITORING SYSTurkey Pt U505 - Other Generation Plant</v>
          </cell>
          <cell r="F162" t="str">
            <v>INTERMEDIATE</v>
          </cell>
        </row>
        <row r="163">
          <cell r="E163" t="str">
            <v>044-Barley Barber Swamp Iron MitigaMartin Comm02 - Steam Generation Plant</v>
          </cell>
          <cell r="F163" t="str">
            <v>PEAKING</v>
          </cell>
        </row>
        <row r="164">
          <cell r="E164" t="str">
            <v>045-800 MW UNIT ESP PROJECTManatee Comm02 - Steam Generation Plant</v>
          </cell>
          <cell r="F164" t="str">
            <v>PEAKING</v>
          </cell>
        </row>
        <row r="165">
          <cell r="E165" t="str">
            <v>045-800 MW UNIT ESP PROJECTManatee U102 - Steam Generation Plant</v>
          </cell>
          <cell r="F165" t="str">
            <v>PEAKING</v>
          </cell>
        </row>
        <row r="166">
          <cell r="E166" t="str">
            <v>045-800 MW UNIT ESP PROJECTManatee U202 - Steam Generation Plant</v>
          </cell>
          <cell r="F166" t="str">
            <v>PEAKING</v>
          </cell>
        </row>
        <row r="167">
          <cell r="E167" t="str">
            <v>045-800 MW UNIT ESP PROJECTMartin U102 - Steam Generation Plant</v>
          </cell>
          <cell r="F167" t="str">
            <v>PEAKING</v>
          </cell>
        </row>
        <row r="168">
          <cell r="E168" t="str">
            <v>045-800 MW UNIT ESP PROJECTMartin U202 - Steam Generation Plant</v>
          </cell>
          <cell r="F168" t="str">
            <v>PEAKING</v>
          </cell>
        </row>
        <row r="169">
          <cell r="E169" t="str">
            <v>054-COAL COMBUSTION RESIDUALSScherer Comm02 - Steam Generation Plant</v>
          </cell>
          <cell r="F169" t="str">
            <v>BASE</v>
          </cell>
        </row>
        <row r="170">
          <cell r="E170" t="str">
            <v>054-COAL COMBUSTION RESIDUALSScherer Comm U3&amp;402 - Steam Generation Plant</v>
          </cell>
          <cell r="F170" t="str">
            <v>BASE</v>
          </cell>
        </row>
        <row r="171">
          <cell r="E171" t="str">
            <v>054-COAL COMBUSTION RESIDUALSSJRPP - Comm02 - Steam Generation Plant</v>
          </cell>
          <cell r="F171" t="str">
            <v>BASE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om_sum"/>
      <sheetName val="cap_sum"/>
      <sheetName val="O &amp; M (2) Est"/>
      <sheetName val="ENV Revenues"/>
      <sheetName val="Low NOx_P1"/>
      <sheetName val="Low NOx_P2"/>
      <sheetName val="ContEmis_P1"/>
      <sheetName val="ContEmis_P2"/>
      <sheetName val="ClnClos_P1"/>
      <sheetName val="ClnClos_P2"/>
      <sheetName val="StorTks_P1"/>
      <sheetName val="StorTks_P2"/>
      <sheetName val="RelPip_P1"/>
      <sheetName val="RelPip_P2"/>
      <sheetName val="OilSpill_P1"/>
      <sheetName val="OilSpill_P2"/>
      <sheetName val="RelStorm_P1"/>
      <sheetName val="RelStorm_P2"/>
      <sheetName val="Scherer_P1"/>
      <sheetName val="Scherer_P2"/>
      <sheetName val="Ncontlw_P1"/>
      <sheetName val="Ncontlw_P2"/>
      <sheetName val="Wastewater_P1"/>
      <sheetName val="Wastewater_P2"/>
      <sheetName val="Turtlenet_P1"/>
      <sheetName val="Turtlenet_P2"/>
      <sheetName val="Pipeline Intg_P1"/>
      <sheetName val="Pipeline Intg_P2"/>
      <sheetName val="Spill Prevent_P1"/>
      <sheetName val="Spill Prevent_P2"/>
      <sheetName val="Manatee Reburn_P1"/>
      <sheetName val="Manatee Reburn_P2"/>
      <sheetName val="Everglades ESP_P1"/>
      <sheetName val="Everglades ESP_P2"/>
      <sheetName val="RUST_P1"/>
      <sheetName val="RUST_P2"/>
      <sheetName val="CAIR_P1"/>
      <sheetName val="CAIR_P2"/>
      <sheetName val="CAMR_P1"/>
      <sheetName val="CAMR_P2"/>
      <sheetName val="Martin Water_P1"/>
      <sheetName val="Martin Water_P2"/>
      <sheetName val="LL Rad Waste_P1"/>
      <sheetName val="LL Rad Waste_P2"/>
      <sheetName val="Solar-Desoto_P1"/>
      <sheetName val="Solar-Desoto_P2"/>
      <sheetName val="Solar-NASA_P1"/>
      <sheetName val="Solar-NASA_P2"/>
      <sheetName val="Solar-Martin_P1"/>
      <sheetName val="Solar-Martin_P2"/>
      <sheetName val="Grhs Gas Red_P1"/>
      <sheetName val="Grhs Gas Red_P2"/>
      <sheetName val="PRV Manatee_P1"/>
      <sheetName val="PRV Manatee_P2"/>
      <sheetName val="PTN Cooling Canal_P1"/>
      <sheetName val="PTN Cooling Canal_P2"/>
      <sheetName val="DefGain_P1"/>
      <sheetName val="DefGain_P2"/>
      <sheetName val="sys_template"/>
      <sheetName val="FINALTU SUM 2009"/>
    </sheetNames>
    <sheetDataSet>
      <sheetData sheetId="0" refreshError="1"/>
      <sheetData sheetId="1" refreshError="1">
        <row r="2">
          <cell r="G2">
            <v>2009</v>
          </cell>
        </row>
        <row r="3">
          <cell r="G3">
            <v>2010</v>
          </cell>
        </row>
        <row r="4">
          <cell r="G4">
            <v>2010</v>
          </cell>
        </row>
        <row r="5">
          <cell r="G5">
            <v>2010</v>
          </cell>
        </row>
        <row r="6">
          <cell r="G6">
            <v>2010</v>
          </cell>
        </row>
        <row r="7">
          <cell r="G7">
            <v>2010</v>
          </cell>
        </row>
        <row r="8">
          <cell r="G8">
            <v>2010</v>
          </cell>
        </row>
      </sheetData>
      <sheetData sheetId="2" refreshError="1">
        <row r="1">
          <cell r="B1" t="str">
            <v>CLAUSE_ACCT</v>
          </cell>
          <cell r="C1" t="str">
            <v>DESCRIPTION</v>
          </cell>
        </row>
        <row r="2">
          <cell r="B2" t="str">
            <v>000_0000</v>
          </cell>
          <cell r="C2" t="str">
            <v>aaaaaaaaaaaaaaaaaa</v>
          </cell>
        </row>
        <row r="3">
          <cell r="B3" t="str">
            <v>108_1260</v>
          </cell>
          <cell r="C3" t="str">
            <v>ACCUM PROV DEPR-UST REPLACE/REMOVL ECRC</v>
          </cell>
        </row>
        <row r="4">
          <cell r="B4" t="str">
            <v>158_1000</v>
          </cell>
          <cell r="C4" t="str">
            <v>ALLOWANCES INVENTORY</v>
          </cell>
        </row>
        <row r="5">
          <cell r="B5" t="str">
            <v>182_3815</v>
          </cell>
          <cell r="C5" t="str">
            <v>Amortization Beg Balance</v>
          </cell>
        </row>
        <row r="6">
          <cell r="B6" t="str">
            <v>1MC_2MON</v>
          </cell>
          <cell r="C6" t="str">
            <v>Prior Period True-Up Refunded/(Collected) this Period Mid-course 1</v>
          </cell>
        </row>
        <row r="7">
          <cell r="B7" t="str">
            <v>1MC_2OFF</v>
          </cell>
          <cell r="C7" t="str">
            <v>Mid-course correction 1 Offet</v>
          </cell>
        </row>
        <row r="8">
          <cell r="B8" t="str">
            <v>1MC_2TOT</v>
          </cell>
          <cell r="C8" t="str">
            <v>Total Mid course Correction 1</v>
          </cell>
        </row>
        <row r="9">
          <cell r="B9" t="str">
            <v>1MC_2YTD</v>
          </cell>
          <cell r="C9" t="str">
            <v>YTD Mid-course 1 Refunded/(Collected) in Current Year, excluding current month</v>
          </cell>
        </row>
        <row r="10">
          <cell r="B10" t="str">
            <v>1MC_4MON</v>
          </cell>
          <cell r="C10" t="str">
            <v>Prior Period True-Up Refunded/(Collected) this Period Mid-course 3</v>
          </cell>
        </row>
        <row r="11">
          <cell r="B11" t="str">
            <v>1MC_4OFF</v>
          </cell>
          <cell r="C11" t="str">
            <v>Mid-course correction 1 Offet</v>
          </cell>
        </row>
        <row r="12">
          <cell r="B12" t="str">
            <v>1MC_4TOT</v>
          </cell>
          <cell r="C12" t="str">
            <v>Total Mid course Correction 1</v>
          </cell>
        </row>
        <row r="13">
          <cell r="B13" t="str">
            <v>1MC_4YTD</v>
          </cell>
          <cell r="C13" t="str">
            <v>YTD Mid-course 1 Refunded/(Collected) in Current Year, excluding current month</v>
          </cell>
        </row>
        <row r="14">
          <cell r="B14" t="str">
            <v>1MC_5MON</v>
          </cell>
          <cell r="C14" t="str">
            <v>Prior Period True-Up Refunded/(Collected) this Period Mid-course 3</v>
          </cell>
        </row>
        <row r="15">
          <cell r="B15" t="str">
            <v>1MC_5OFF</v>
          </cell>
          <cell r="C15" t="str">
            <v>Mid-course correction 1 Offet</v>
          </cell>
        </row>
        <row r="16">
          <cell r="B16" t="str">
            <v>1MC_5TOT</v>
          </cell>
          <cell r="C16" t="str">
            <v>Mid-course correction 1 TOTAL</v>
          </cell>
        </row>
        <row r="17">
          <cell r="B17" t="str">
            <v>1MC_5YTD</v>
          </cell>
          <cell r="C17" t="str">
            <v>YTD Mid-course 1 Refunded/(Collected) in Current Year, excluding current month</v>
          </cell>
        </row>
        <row r="18">
          <cell r="B18" t="str">
            <v>1MC_8MON</v>
          </cell>
          <cell r="C18" t="str">
            <v>Prior Period True-Up Refunded/(Collected) this Period Mid-course 1</v>
          </cell>
        </row>
        <row r="19">
          <cell r="B19" t="str">
            <v>1MC_8OFF</v>
          </cell>
          <cell r="C19" t="str">
            <v>Mid-course correction 1 Offet</v>
          </cell>
        </row>
        <row r="20">
          <cell r="B20" t="str">
            <v>1MC_8TOT</v>
          </cell>
          <cell r="C20" t="str">
            <v>Total Mid course Correction 1</v>
          </cell>
        </row>
        <row r="21">
          <cell r="B21" t="str">
            <v>1MC_8YTD</v>
          </cell>
          <cell r="C21" t="str">
            <v>YTD Mid-course 1 Refunded/(Collected) in Current Year, excluding current month</v>
          </cell>
        </row>
        <row r="22">
          <cell r="B22" t="str">
            <v>254_9000</v>
          </cell>
          <cell r="C22" t="str">
            <v>OTH REG LIAB-GAIN ON SALE EMISSN ALLOWN</v>
          </cell>
        </row>
        <row r="23">
          <cell r="B23" t="str">
            <v>255_3020</v>
          </cell>
          <cell r="C23" t="str">
            <v>ACCUM DEF CONVERTIBLE ITC</v>
          </cell>
        </row>
        <row r="24">
          <cell r="B24" t="str">
            <v>255_3030</v>
          </cell>
          <cell r="C24" t="str">
            <v>ACCUM DEF-SPACE COAST ITC</v>
          </cell>
        </row>
        <row r="25">
          <cell r="B25" t="str">
            <v>255_3120</v>
          </cell>
          <cell r="C25" t="str">
            <v>ACCUM AMORT CONVERTIBLE ITC</v>
          </cell>
        </row>
        <row r="26">
          <cell r="B26" t="str">
            <v>255_3140</v>
          </cell>
          <cell r="C26" t="str">
            <v>ACCUM AMORT SPACE COAST ITC</v>
          </cell>
        </row>
        <row r="27">
          <cell r="B27" t="str">
            <v>2MC_2MON</v>
          </cell>
          <cell r="C27" t="str">
            <v>Prior Period True-Up Refunded/(Collected) this Period Mid-course 3</v>
          </cell>
        </row>
        <row r="28">
          <cell r="B28" t="str">
            <v>2MC_2OFF</v>
          </cell>
          <cell r="C28" t="str">
            <v>Mid-course correction 2 Offet</v>
          </cell>
        </row>
        <row r="29">
          <cell r="B29" t="str">
            <v>2MC_2TOT</v>
          </cell>
          <cell r="C29" t="str">
            <v>Total Mid course Correction 2</v>
          </cell>
        </row>
        <row r="30">
          <cell r="B30" t="str">
            <v>2MC_2YTD</v>
          </cell>
          <cell r="C30" t="str">
            <v>YTD Mid-course 2 Refunded/(Collected) in Current Year, excluding current month</v>
          </cell>
        </row>
        <row r="31">
          <cell r="B31" t="str">
            <v>2MC_4MON</v>
          </cell>
          <cell r="C31" t="str">
            <v>Prior Period True-Up Refunded/(Collected) this Period Mid-course 2</v>
          </cell>
        </row>
        <row r="32">
          <cell r="B32" t="str">
            <v>2MC_4OFF</v>
          </cell>
          <cell r="C32" t="str">
            <v>Mid-course correction 2 Offet</v>
          </cell>
        </row>
        <row r="33">
          <cell r="B33" t="str">
            <v>2MC_4TOT</v>
          </cell>
          <cell r="C33" t="str">
            <v>Total Mid course Correction 2</v>
          </cell>
        </row>
        <row r="34">
          <cell r="B34" t="str">
            <v>2MC_4YTD</v>
          </cell>
          <cell r="C34" t="str">
            <v>YTD Mid-course 2 Refunded/(Collected) in Current Year, excluding current month</v>
          </cell>
        </row>
        <row r="35">
          <cell r="B35" t="str">
            <v>2MC_5MON</v>
          </cell>
          <cell r="C35" t="str">
            <v>Prior Period True-Up Refunded/(Collected) this Period Mid-course 1</v>
          </cell>
        </row>
        <row r="36">
          <cell r="B36" t="str">
            <v>2MC_5OFF</v>
          </cell>
          <cell r="C36" t="str">
            <v>Mid-course correction 2 Offet</v>
          </cell>
        </row>
        <row r="37">
          <cell r="B37" t="str">
            <v>2MC_5TOT</v>
          </cell>
          <cell r="C37" t="str">
            <v>Mid-course correction 2 TOTAL</v>
          </cell>
        </row>
        <row r="38">
          <cell r="B38" t="str">
            <v>2MC_5YTD</v>
          </cell>
          <cell r="C38" t="str">
            <v>YTD Mid-course 2 Refunded/(Collected) in Current Year, excluding current month</v>
          </cell>
        </row>
        <row r="39">
          <cell r="B39" t="str">
            <v>2MC_8MON</v>
          </cell>
          <cell r="C39" t="str">
            <v>Prior Period True-Up Refunded/(Collected) this Period Mid-course 2</v>
          </cell>
        </row>
        <row r="40">
          <cell r="B40" t="str">
            <v>2MC_8OFF</v>
          </cell>
          <cell r="C40" t="str">
            <v>Mid-course correction 2 Offet</v>
          </cell>
        </row>
        <row r="41">
          <cell r="B41" t="str">
            <v>2MC_8TOT</v>
          </cell>
          <cell r="C41" t="str">
            <v>Total Mid course Correction 2</v>
          </cell>
        </row>
        <row r="42">
          <cell r="B42" t="str">
            <v>2MC_8YTD</v>
          </cell>
          <cell r="C42" t="str">
            <v>YTD Mid-course 2 Refunded/(Collected) in Current Year, excluding current month</v>
          </cell>
        </row>
        <row r="43">
          <cell r="B43" t="str">
            <v>3MC_2MON</v>
          </cell>
          <cell r="C43" t="str">
            <v>Prior Period True-Up Refunded/(Collected) this Period Mid-course 2</v>
          </cell>
        </row>
        <row r="44">
          <cell r="B44" t="str">
            <v>3MC_2OFF</v>
          </cell>
          <cell r="C44" t="str">
            <v>Mid-course correction 3 Offet</v>
          </cell>
        </row>
        <row r="45">
          <cell r="B45" t="str">
            <v>3MC_2TOT</v>
          </cell>
          <cell r="C45" t="str">
            <v>Total Mid course Correction 3</v>
          </cell>
        </row>
        <row r="46">
          <cell r="B46" t="str">
            <v>3MC_2YTD</v>
          </cell>
          <cell r="C46" t="str">
            <v>YTD Mid-course 3 Refunded/(Collected) in Current Year, excluding current month</v>
          </cell>
        </row>
        <row r="47">
          <cell r="B47" t="str">
            <v>3MC_4MON</v>
          </cell>
          <cell r="C47" t="str">
            <v>Prior Period True-Up Refunded/(Collected) this Period Mid-course 1</v>
          </cell>
        </row>
        <row r="48">
          <cell r="B48" t="str">
            <v>3MC_4OFF</v>
          </cell>
          <cell r="C48" t="str">
            <v>Mid-course correction 3 Offet</v>
          </cell>
        </row>
        <row r="49">
          <cell r="B49" t="str">
            <v>3MC_4TOT</v>
          </cell>
          <cell r="C49" t="str">
            <v>Total Mid course Correction 3</v>
          </cell>
        </row>
        <row r="50">
          <cell r="B50" t="str">
            <v>3MC_4YTD</v>
          </cell>
          <cell r="C50" t="str">
            <v>YTD Mid-course 3 Refunded/(Collected) in Current Year, excluding current month</v>
          </cell>
        </row>
        <row r="51">
          <cell r="B51" t="str">
            <v>3MC_5MON</v>
          </cell>
          <cell r="C51" t="str">
            <v>Prior Period True-Up Refunded/(Collected) this Period Mid-course 2</v>
          </cell>
        </row>
        <row r="52">
          <cell r="B52" t="str">
            <v>3MC_5OFF</v>
          </cell>
          <cell r="C52" t="str">
            <v>Mid-course correction 3 Offet</v>
          </cell>
        </row>
        <row r="53">
          <cell r="B53" t="str">
            <v>3MC_5TOT</v>
          </cell>
          <cell r="C53" t="str">
            <v>Mid-course correction 3 TOTAL</v>
          </cell>
        </row>
        <row r="54">
          <cell r="B54" t="str">
            <v>3MC_5YTD</v>
          </cell>
          <cell r="C54" t="str">
            <v>YTD Mid-course 3 Refunded/(Collected) in Current Year, excluding current month</v>
          </cell>
        </row>
        <row r="55">
          <cell r="B55" t="str">
            <v>3MC_8MON</v>
          </cell>
          <cell r="C55" t="str">
            <v>Prior Period True-Up Refunded/(Collected) this Period Mid-course 3</v>
          </cell>
        </row>
        <row r="56">
          <cell r="B56" t="str">
            <v>3MC_8OFF</v>
          </cell>
          <cell r="C56" t="str">
            <v>Mid-course correction 3 Offet</v>
          </cell>
        </row>
        <row r="57">
          <cell r="B57" t="str">
            <v>3MC_8TOT</v>
          </cell>
          <cell r="C57" t="str">
            <v>Total Mid course Correction 3</v>
          </cell>
        </row>
        <row r="58">
          <cell r="B58" t="str">
            <v>3MC_8YTD</v>
          </cell>
          <cell r="C58" t="str">
            <v>YTD Mid-course 3 Refunded/(Collected) in Current Year, excluding current month</v>
          </cell>
        </row>
        <row r="59">
          <cell r="B59" t="str">
            <v>403_0020</v>
          </cell>
          <cell r="C59" t="str">
            <v>DEPR EXP-LOW NOX BURNERS-ECRC</v>
          </cell>
        </row>
        <row r="60">
          <cell r="B60" t="str">
            <v>403_0030</v>
          </cell>
          <cell r="C60" t="str">
            <v>DEPR EXP-CONTINUOUS EMISS MONITOR-ECRC</v>
          </cell>
        </row>
        <row r="61">
          <cell r="B61" t="str">
            <v>403_0040</v>
          </cell>
          <cell r="C61" t="str">
            <v>DEPR EXP-CLEAN CLOSURE-ECRC</v>
          </cell>
        </row>
        <row r="62">
          <cell r="B62" t="str">
            <v>403_0050</v>
          </cell>
          <cell r="C62" t="str">
            <v>DEPR EXP-ABOVE GROUND STORAGE-ECRC</v>
          </cell>
        </row>
        <row r="63">
          <cell r="B63" t="str">
            <v>403_0070</v>
          </cell>
          <cell r="C63" t="str">
            <v>DEPR EXP-RELOC TURBINE OIL PIPE-ECRC</v>
          </cell>
        </row>
        <row r="64">
          <cell r="B64" t="str">
            <v>403_0080</v>
          </cell>
          <cell r="C64" t="str">
            <v>DEPRE EXP-OIL SPILL CLEANUP-ECRC</v>
          </cell>
        </row>
        <row r="65">
          <cell r="B65" t="str">
            <v>403_0100</v>
          </cell>
          <cell r="C65" t="str">
            <v>DEPR EXP-POLLUTION DISCHARGE ELIM-ECRC</v>
          </cell>
        </row>
        <row r="66">
          <cell r="B66" t="str">
            <v>403_0120</v>
          </cell>
          <cell r="C66" t="str">
            <v>DEPR EXP-SCHERER DISCHARGE PIPLINE-ECRC</v>
          </cell>
        </row>
        <row r="67">
          <cell r="B67" t="str">
            <v>403_0160</v>
          </cell>
          <cell r="C67" t="str">
            <v>DEPR EXP-ST LUCIE TURTLE NETS-ECRC</v>
          </cell>
        </row>
        <row r="68">
          <cell r="B68" t="str">
            <v>403_0200</v>
          </cell>
          <cell r="C68" t="str">
            <v>WAST/STORM WATER DISCHARGE ELIM PRJ-ECRC</v>
          </cell>
        </row>
        <row r="69">
          <cell r="B69" t="str">
            <v>403_0230</v>
          </cell>
          <cell r="C69" t="str">
            <v>DEPR EXP-SPILL PREVENTION CONTROL-ECRC</v>
          </cell>
        </row>
        <row r="70">
          <cell r="B70" t="str">
            <v>403_0240</v>
          </cell>
          <cell r="C70" t="str">
            <v>DEPR EXP-REBURN NOX CNTRL MANATEE-ECRC</v>
          </cell>
        </row>
        <row r="71">
          <cell r="B71" t="str">
            <v>403_0250</v>
          </cell>
          <cell r="C71" t="str">
            <v>DEPR EXP-ELECTRO STATIC PRECIP-ECRC</v>
          </cell>
        </row>
        <row r="72">
          <cell r="B72" t="str">
            <v>403_0260</v>
          </cell>
          <cell r="C72" t="str">
            <v>DEPR EXP-UST REPLACEMENT/REMOVAL ECRC</v>
          </cell>
        </row>
        <row r="73">
          <cell r="B73" t="str">
            <v>403_0270</v>
          </cell>
          <cell r="C73" t="str">
            <v>DEPR EXP-CLEAN AIR INTER RULE(CAIR)-ECRC</v>
          </cell>
        </row>
        <row r="74">
          <cell r="B74" t="str">
            <v>403_1210</v>
          </cell>
          <cell r="C74" t="str">
            <v>DEPR EXP-ENGY CONSERV-LMS</v>
          </cell>
        </row>
        <row r="75">
          <cell r="B75" t="str">
            <v>404_0030</v>
          </cell>
          <cell r="C75" t="str">
            <v>AMORT EXP-CONTINOUS EMISSN MONITOR-ECRC</v>
          </cell>
        </row>
        <row r="76">
          <cell r="B76" t="str">
            <v>404_0080</v>
          </cell>
          <cell r="C76" t="str">
            <v>AMORT EXP-OIL SPILL CLEAN UP-ECRC</v>
          </cell>
        </row>
        <row r="77">
          <cell r="B77" t="str">
            <v>404_0230</v>
          </cell>
          <cell r="C77" t="str">
            <v>AMORT EXP-SPILL PREVENTION CONTROL-ECRC</v>
          </cell>
        </row>
        <row r="78">
          <cell r="B78" t="str">
            <v>407_3630</v>
          </cell>
          <cell r="C78" t="str">
            <v>AMORT REG ASSET-OKEELANTA SETTLMNT-FUEL</v>
          </cell>
        </row>
        <row r="79">
          <cell r="B79" t="str">
            <v>407_363Y</v>
          </cell>
          <cell r="C79" t="str">
            <v>AMORT REG ASSET-OKEELANTA SETTLMNT-FUEL</v>
          </cell>
        </row>
        <row r="80">
          <cell r="B80" t="str">
            <v>407_3640</v>
          </cell>
          <cell r="C80" t="str">
            <v>AMORT REG ASSET-OKEELANTA SETLMNT-CAPCT</v>
          </cell>
        </row>
        <row r="81">
          <cell r="B81" t="str">
            <v>407_364Y</v>
          </cell>
          <cell r="C81" t="str">
            <v>AMORT REG ASSET-OKEELANTA SETLMNT-CAPCT</v>
          </cell>
        </row>
        <row r="82">
          <cell r="B82" t="str">
            <v>407_3700</v>
          </cell>
          <cell r="C82" t="str">
            <v>AMORT REG ASSET-NUCLEAR COST RECOVERY</v>
          </cell>
        </row>
        <row r="83">
          <cell r="B83" t="str">
            <v>407_3730</v>
          </cell>
          <cell r="C83" t="str">
            <v>AMORT REG ASSET-CONV ITC DEPR LOSS</v>
          </cell>
        </row>
        <row r="84">
          <cell r="B84" t="str">
            <v>407_3740</v>
          </cell>
          <cell r="C84" t="str">
            <v>AMORT REG ASST-SPACE COAST ITC DEPR LOS</v>
          </cell>
        </row>
        <row r="85">
          <cell r="B85" t="str">
            <v>407_4020</v>
          </cell>
          <cell r="C85" t="str">
            <v>AMORT REG LIAB CONVERTIBLE ITC</v>
          </cell>
        </row>
        <row r="86">
          <cell r="B86" t="str">
            <v>407_4030</v>
          </cell>
          <cell r="C86" t="str">
            <v>AMORT REG LIAB-SPACE COAST ITC</v>
          </cell>
        </row>
        <row r="87">
          <cell r="B87" t="str">
            <v>407_4040</v>
          </cell>
          <cell r="C87" t="str">
            <v>AMORT REG LIAB-CONVERTIBLE ITC G/U</v>
          </cell>
        </row>
        <row r="88">
          <cell r="B88" t="str">
            <v>407_4050</v>
          </cell>
          <cell r="C88" t="str">
            <v>AMORT REG LIAB-SPACE COAST ITC G/U</v>
          </cell>
        </row>
        <row r="89">
          <cell r="B89" t="str">
            <v>410_1240</v>
          </cell>
          <cell r="C89" t="str">
            <v>OTH PROP-STORM RECOVERY PROPERTY-FED</v>
          </cell>
        </row>
        <row r="90">
          <cell r="B90" t="str">
            <v>411_8000</v>
          </cell>
          <cell r="C90" t="str">
            <v>GAIN FROM DISPOSITION OF ALLOWANCE-ECRC</v>
          </cell>
        </row>
        <row r="91">
          <cell r="B91" t="str">
            <v>440_0180</v>
          </cell>
          <cell r="C91" t="str">
            <v>RESIDENTIAL SALES-FUEL REVENUE REFUND</v>
          </cell>
        </row>
        <row r="92">
          <cell r="B92" t="str">
            <v>440_0300</v>
          </cell>
          <cell r="C92" t="str">
            <v>RESIDENTIAL SALES-GREEN POWER-ECCR</v>
          </cell>
        </row>
        <row r="93">
          <cell r="B93" t="str">
            <v>440_0980</v>
          </cell>
          <cell r="C93" t="str">
            <v>RESIDNTL SALES PUB AUTH-FUEL REVNU REFND</v>
          </cell>
        </row>
        <row r="94">
          <cell r="B94" t="str">
            <v>440_2000</v>
          </cell>
          <cell r="C94" t="str">
            <v>Conservation Revenues</v>
          </cell>
        </row>
        <row r="95">
          <cell r="B95" t="str">
            <v>440_2084</v>
          </cell>
        </row>
        <row r="96">
          <cell r="B96" t="str">
            <v>440_2810</v>
          </cell>
        </row>
        <row r="97">
          <cell r="B97" t="str">
            <v>440_2840</v>
          </cell>
        </row>
        <row r="98">
          <cell r="B98" t="str">
            <v>440_2940</v>
          </cell>
        </row>
        <row r="99">
          <cell r="B99" t="str">
            <v>440_3000</v>
          </cell>
          <cell r="C99" t="str">
            <v>RESIDENTIAL LOAD CONTROL CREDITS</v>
          </cell>
        </row>
        <row r="100">
          <cell r="B100" t="str">
            <v>440_4000</v>
          </cell>
          <cell r="C100" t="str">
            <v>Retail Fuel Revenues</v>
          </cell>
        </row>
        <row r="101">
          <cell r="B101" t="str">
            <v>440_4084</v>
          </cell>
          <cell r="C101" t="str">
            <v>Wholesale Fuel Revenues Rate Code - 084</v>
          </cell>
        </row>
        <row r="102">
          <cell r="B102" t="str">
            <v>440_4810</v>
          </cell>
          <cell r="C102" t="str">
            <v>Wholesale Fuel Revenues Rate Code - 810</v>
          </cell>
        </row>
        <row r="103">
          <cell r="B103" t="str">
            <v>440_4840</v>
          </cell>
          <cell r="C103" t="str">
            <v>Wholesale Fuel Revenues Rate Code - 840</v>
          </cell>
        </row>
        <row r="104">
          <cell r="B104" t="str">
            <v>440_4940</v>
          </cell>
          <cell r="C104" t="str">
            <v>Wholesale Fuel Revenues Rate Code - 940</v>
          </cell>
        </row>
        <row r="105">
          <cell r="B105" t="str">
            <v>440_5000</v>
          </cell>
          <cell r="C105" t="str">
            <v>Capacity Revenues</v>
          </cell>
        </row>
        <row r="106">
          <cell r="B106" t="str">
            <v>440_5084</v>
          </cell>
          <cell r="C106" t="str">
            <v>Capacity Revenues - 084</v>
          </cell>
        </row>
        <row r="107">
          <cell r="B107" t="str">
            <v>440_5810</v>
          </cell>
          <cell r="C107" t="str">
            <v>Capacity Revenues - 810</v>
          </cell>
        </row>
        <row r="108">
          <cell r="B108" t="str">
            <v>440_5840</v>
          </cell>
          <cell r="C108" t="str">
            <v>Capacity Revenues - 840</v>
          </cell>
        </row>
        <row r="109">
          <cell r="B109" t="str">
            <v>440_5940</v>
          </cell>
          <cell r="C109" t="str">
            <v>Capacity Revenues - 940</v>
          </cell>
        </row>
        <row r="110">
          <cell r="B110" t="str">
            <v>440_8000</v>
          </cell>
          <cell r="C110" t="str">
            <v>Environmental Revenues</v>
          </cell>
        </row>
        <row r="111">
          <cell r="B111" t="str">
            <v>440_8084</v>
          </cell>
        </row>
        <row r="112">
          <cell r="B112" t="str">
            <v>440_8810</v>
          </cell>
        </row>
        <row r="113">
          <cell r="B113" t="str">
            <v>440_8840</v>
          </cell>
        </row>
        <row r="114">
          <cell r="B114" t="str">
            <v>440_8940</v>
          </cell>
        </row>
        <row r="115">
          <cell r="B115" t="str">
            <v>442_1180</v>
          </cell>
          <cell r="C115" t="str">
            <v>COMMERCIAL_SALES-FUEL_REVENUE_REFUND</v>
          </cell>
        </row>
        <row r="116">
          <cell r="B116" t="str">
            <v>442_1300</v>
          </cell>
          <cell r="C116" t="str">
            <v>COMMERCIAL SALES-GREEN POWER-ECCR</v>
          </cell>
        </row>
        <row r="117">
          <cell r="B117" t="str">
            <v>442_1800</v>
          </cell>
          <cell r="C117" t="str">
            <v>COMERCIAL SALES-PUB AUTH-GREEN PWR-ECCR</v>
          </cell>
        </row>
        <row r="118">
          <cell r="B118" t="str">
            <v>442_1900</v>
          </cell>
          <cell r="C118" t="str">
            <v>GS_RATE_CLAS_LOAD_CNTL_PRJ-REVNUE_2_&amp;_B</v>
          </cell>
        </row>
        <row r="119">
          <cell r="B119" t="str">
            <v>442_1980</v>
          </cell>
          <cell r="C119" t="str">
            <v>COMMERCL SALES PUB AUTH-FUEL REVNU REFUN</v>
          </cell>
        </row>
        <row r="120">
          <cell r="B120" t="str">
            <v>442_2180</v>
          </cell>
          <cell r="C120" t="str">
            <v>INDUSTRIAL_SALES-FUEL_REVENUE_REFUND</v>
          </cell>
        </row>
        <row r="121">
          <cell r="B121" t="str">
            <v>442_2300</v>
          </cell>
          <cell r="C121" t="str">
            <v>INDUSTRIAL SALES-GREEN POWER-ECCR</v>
          </cell>
        </row>
        <row r="122">
          <cell r="B122" t="str">
            <v>442_2800</v>
          </cell>
          <cell r="C122" t="str">
            <v>INDUSTRIL SALES-PUB AUTH-GREEN PWR-ECCR</v>
          </cell>
        </row>
        <row r="123">
          <cell r="B123" t="str">
            <v>442_2900</v>
          </cell>
          <cell r="C123" t="str">
            <v>GS_RATE_CLAS_LOAD_CNTL_PRJ-REVNUE_3_&amp;_C</v>
          </cell>
        </row>
        <row r="124">
          <cell r="B124" t="str">
            <v>442_2980</v>
          </cell>
          <cell r="C124" t="str">
            <v>INDUSTRL SALES PUB AUTH-FUEL REVNU REFUN</v>
          </cell>
        </row>
        <row r="125">
          <cell r="B125" t="str">
            <v>442_3000</v>
          </cell>
          <cell r="C125" t="str">
            <v>RECOVERABLE CILC INCENTIVES</v>
          </cell>
        </row>
        <row r="126">
          <cell r="B126" t="str">
            <v>442_3400</v>
          </cell>
          <cell r="C126" t="str">
            <v>C/I DEMAND REDUCTION INCENTIVE-(ECCR)</v>
          </cell>
        </row>
        <row r="127">
          <cell r="B127" t="str">
            <v>444_0180</v>
          </cell>
          <cell r="C127" t="str">
            <v>PUBLIC STREET/HWY LIGHT-FUEL REVNU REFND</v>
          </cell>
        </row>
        <row r="128">
          <cell r="B128" t="str">
            <v>445_0180</v>
          </cell>
          <cell r="C128" t="str">
            <v>OTHER SALES TO PUB AUTH-FUEL REVNU REFUN</v>
          </cell>
        </row>
        <row r="129">
          <cell r="B129" t="str">
            <v>445_0300</v>
          </cell>
          <cell r="C129" t="str">
            <v>OTHR SALES TO PUB AUTH-GREEN POWER-ECCR</v>
          </cell>
        </row>
        <row r="130">
          <cell r="B130" t="str">
            <v>446_0180</v>
          </cell>
          <cell r="C130" t="str">
            <v>SALE TO RAILROAD/RAILWY-FUEL REVNU REFUN</v>
          </cell>
        </row>
        <row r="131">
          <cell r="B131" t="str">
            <v>446_0800</v>
          </cell>
          <cell r="C131" t="str">
            <v>OTHR SALES TO PUB AUTH-GREEN POWER-ECCR</v>
          </cell>
        </row>
        <row r="132">
          <cell r="B132" t="str">
            <v>447_1100</v>
          </cell>
          <cell r="C132" t="str">
            <v>SALES FOR RESALE-RECOV INTCHG PWR SALES</v>
          </cell>
        </row>
        <row r="133">
          <cell r="B133" t="str">
            <v>447_1160</v>
          </cell>
          <cell r="C133" t="str">
            <v>REVENUES-GAIN ON NON-BROKER SALES</v>
          </cell>
        </row>
        <row r="134">
          <cell r="B134" t="str">
            <v>447_1200</v>
          </cell>
          <cell r="C134" t="str">
            <v>CAPACITY SALES-CCR REVENUES</v>
          </cell>
        </row>
        <row r="135">
          <cell r="B135" t="str">
            <v>447_1210</v>
          </cell>
          <cell r="C135" t="str">
            <v>CAP REV CCR-FPSC-1990 RATE REDUCTION</v>
          </cell>
        </row>
        <row r="136">
          <cell r="B136" t="str">
            <v>447_1220</v>
          </cell>
          <cell r="C136" t="str">
            <v>POWER SALES-EST TRANSMISSION SERVICE</v>
          </cell>
        </row>
        <row r="137">
          <cell r="B137" t="str">
            <v>447_1230</v>
          </cell>
          <cell r="C137" t="str">
            <v>POWER SALES-TRANSMISSION SERVICE CONTRA</v>
          </cell>
        </row>
        <row r="138">
          <cell r="B138" t="str">
            <v>447_1240</v>
          </cell>
          <cell r="C138" t="str">
            <v>POWER SALES-TRANSMISSION SERVICE</v>
          </cell>
        </row>
        <row r="139">
          <cell r="B139" t="str">
            <v>447_1250</v>
          </cell>
          <cell r="C139" t="str">
            <v>SCHEDULING SYST CNTROL DISPATCH SERVICE</v>
          </cell>
        </row>
        <row r="140">
          <cell r="B140" t="str">
            <v>447_1260</v>
          </cell>
          <cell r="C140" t="str">
            <v>REACTIVE &amp; VOLTAGE CONTROL SVC-NON FUEL</v>
          </cell>
        </row>
        <row r="141">
          <cell r="B141" t="str">
            <v>456_2250</v>
          </cell>
          <cell r="C141" t="str">
            <v>ENERGY IMBALANCE SERVICE</v>
          </cell>
        </row>
        <row r="142">
          <cell r="B142" t="str">
            <v>456_2300</v>
          </cell>
          <cell r="C142" t="str">
            <v>ENERGY IMBALANCE PENALTY REVENUE</v>
          </cell>
        </row>
        <row r="143">
          <cell r="B143" t="str">
            <v>456_2310</v>
          </cell>
          <cell r="C143" t="str">
            <v>ENERGY IMBALANCE PENALTY REVENUE REFUND</v>
          </cell>
        </row>
        <row r="144">
          <cell r="B144" t="str">
            <v>456_8700</v>
          </cell>
          <cell r="C144" t="str">
            <v>OTHER REVENUES-BUILDSMART REVENUES-ECCR</v>
          </cell>
        </row>
        <row r="145">
          <cell r="B145" t="str">
            <v>456_9440</v>
          </cell>
          <cell r="C145" t="str">
            <v>DEF REV-OVERRECOVERY-CCR</v>
          </cell>
        </row>
        <row r="146">
          <cell r="B146" t="str">
            <v>456_9480</v>
          </cell>
          <cell r="C146" t="str">
            <v>DEF REG ASSESS FEE REV-CCR</v>
          </cell>
        </row>
        <row r="147">
          <cell r="B147" t="str">
            <v>501_1100</v>
          </cell>
          <cell r="C147" t="str">
            <v>FUEL-RECOVERABLE FUEL,OIL</v>
          </cell>
        </row>
        <row r="148">
          <cell r="B148" t="str">
            <v>501_1110</v>
          </cell>
          <cell r="C148" t="str">
            <v>FUEL OIL RECOVERABLE ADJUSTMENTS</v>
          </cell>
        </row>
        <row r="149">
          <cell r="B149" t="str">
            <v>501_1150</v>
          </cell>
          <cell r="C149" t="str">
            <v>INCREMENTAL HEDGING COSTS</v>
          </cell>
        </row>
        <row r="150">
          <cell r="B150" t="str">
            <v>501_1200</v>
          </cell>
          <cell r="C150" t="str">
            <v>FUEL-RECOVERABLE FUEL GAS</v>
          </cell>
        </row>
        <row r="151">
          <cell r="B151" t="str">
            <v>501_1300</v>
          </cell>
          <cell r="C151" t="str">
            <v>OIL, RECOV TEMPERATURE &amp; CALIBRATION ADJ</v>
          </cell>
        </row>
        <row r="152">
          <cell r="B152" t="str">
            <v>501_1400</v>
          </cell>
          <cell r="C152" t="str">
            <v>RECOVERABLE FUEL,COAL(GENERATION)</v>
          </cell>
        </row>
        <row r="153">
          <cell r="B153" t="str">
            <v>501_1410</v>
          </cell>
          <cell r="C153" t="str">
            <v>SJRPP/SCHERER COAL CARS DEPR EXPENSE</v>
          </cell>
        </row>
        <row r="154">
          <cell r="B154" t="str">
            <v>501_1420</v>
          </cell>
          <cell r="C154" t="str">
            <v>RECOVERABLE FUEL, PETCOKE (GENERATION)</v>
          </cell>
        </row>
        <row r="155">
          <cell r="B155" t="str">
            <v>501_1430</v>
          </cell>
          <cell r="C155" t="str">
            <v>RECOVERABLE FUEL COAL ADJUSTMENTS</v>
          </cell>
        </row>
        <row r="156">
          <cell r="B156" t="str">
            <v>501_1440</v>
          </cell>
          <cell r="C156" t="str">
            <v>RECOVERABLE FUEL COAL ADDITIVES</v>
          </cell>
        </row>
        <row r="157">
          <cell r="B157" t="str">
            <v>501_1500</v>
          </cell>
          <cell r="C157" t="str">
            <v>RECOVERABLE FUEL,COAL (INVENTORY ADJ)</v>
          </cell>
        </row>
        <row r="158">
          <cell r="B158" t="str">
            <v>501_1600</v>
          </cell>
          <cell r="C158" t="str">
            <v>RECOVERABLE FUEL, DISTILLATE(GENERATION)</v>
          </cell>
        </row>
        <row r="159">
          <cell r="B159" t="str">
            <v>501_1800</v>
          </cell>
          <cell r="C159" t="str">
            <v>FUEL OIL RECOVERABLE-ADJUSTMENTS</v>
          </cell>
        </row>
        <row r="160">
          <cell r="B160" t="str">
            <v>502_2590</v>
          </cell>
          <cell r="C160" t="str">
            <v>STEAM OTHER SOURCES-ESP OPER COSTS-ECRC</v>
          </cell>
        </row>
        <row r="161">
          <cell r="B161" t="str">
            <v>506_0190</v>
          </cell>
          <cell r="C161" t="str">
            <v>MISC STM PWR EXP-AIR PERMIT FEES-ECRC</v>
          </cell>
        </row>
        <row r="162">
          <cell r="B162" t="str">
            <v>506_0490</v>
          </cell>
          <cell r="C162" t="str">
            <v>MISC STM PWR EXP-CLEAN CLOSURE-ECRC</v>
          </cell>
        </row>
        <row r="163">
          <cell r="B163" t="str">
            <v>506_0750</v>
          </cell>
          <cell r="C163" t="str">
            <v>MISC STM PWR EXP-FOSSIL PLANT SECURITY</v>
          </cell>
        </row>
        <row r="164">
          <cell r="B164" t="str">
            <v>506_0890</v>
          </cell>
          <cell r="C164" t="str">
            <v>MISC STM PWR EXP-OIL SPILL CLEAN-ECRC</v>
          </cell>
        </row>
        <row r="165">
          <cell r="B165" t="str">
            <v>506_1490</v>
          </cell>
          <cell r="C165" t="str">
            <v>MISC STM PWR EXP-WATER PERMIT FEES-ECRC</v>
          </cell>
        </row>
        <row r="166">
          <cell r="B166" t="str">
            <v>506_2290</v>
          </cell>
          <cell r="C166" t="str">
            <v>MSC STM PWR EXP-PIPELIN INTEGR MGT-ECRC</v>
          </cell>
        </row>
        <row r="167">
          <cell r="B167" t="str">
            <v>506_2390</v>
          </cell>
          <cell r="C167" t="str">
            <v>MSC STM PWR EXP-SPILL PREVENT CNTL-ECRC</v>
          </cell>
        </row>
        <row r="168">
          <cell r="B168" t="str">
            <v>506_2790</v>
          </cell>
          <cell r="C168" t="str">
            <v>MSC STM PWR EXP-LOWST QUALTY WATER-ECRC</v>
          </cell>
        </row>
        <row r="169">
          <cell r="B169" t="str">
            <v>506_2890</v>
          </cell>
          <cell r="C169" t="str">
            <v>MISC_STM_PWR_EXP-316_B_COMPLIANCE-ECRC 3</v>
          </cell>
        </row>
        <row r="170">
          <cell r="B170" t="str">
            <v>506_3190</v>
          </cell>
          <cell r="C170" t="str">
            <v>MISC STM PWR EXP-CAIR COMPLIANCE-ECRC</v>
          </cell>
        </row>
        <row r="171">
          <cell r="B171" t="str">
            <v>506_3290</v>
          </cell>
          <cell r="C171" t="str">
            <v>MISC STM PWR EXP-BART PROJECT-ECRC</v>
          </cell>
        </row>
        <row r="172">
          <cell r="B172" t="str">
            <v>506_3390</v>
          </cell>
          <cell r="C172" t="str">
            <v>MSC STM PWR EXP-CLEAN AIR MERC RULE-ECRC</v>
          </cell>
        </row>
        <row r="173">
          <cell r="B173" t="str">
            <v>506_4390</v>
          </cell>
          <cell r="C173" t="str">
            <v>MISC OTH PWR EXP-CAIR COMPLIANCE-ECRC</v>
          </cell>
        </row>
        <row r="174">
          <cell r="B174" t="str">
            <v>509_3190</v>
          </cell>
          <cell r="C174" t="str">
            <v>MAINT SUPV &amp; ENGR-NOX ALLOWANCES-ECRC</v>
          </cell>
        </row>
        <row r="175">
          <cell r="B175" t="str">
            <v>510_3190</v>
          </cell>
          <cell r="C175" t="str">
            <v>MNT SUPV/ENGR-CLN AIR INTERSTAT RUL-ECRC</v>
          </cell>
        </row>
        <row r="176">
          <cell r="B176" t="str">
            <v>510_3390</v>
          </cell>
          <cell r="C176" t="str">
            <v>MNT SUPV/ENGR-CLEAN AIR MERC RULE-ECRC</v>
          </cell>
        </row>
        <row r="177">
          <cell r="B177" t="str">
            <v>511_0590</v>
          </cell>
          <cell r="C177" t="str">
            <v>MAINT OF STRUCTURES-ABOVE GRD STOR-ECRC</v>
          </cell>
        </row>
        <row r="178">
          <cell r="B178" t="str">
            <v>511_3590</v>
          </cell>
          <cell r="C178" t="str">
            <v>MAINT OF STRUC-PMN DRINKING WATER-ECRC</v>
          </cell>
        </row>
        <row r="179">
          <cell r="B179" t="str">
            <v>512_0390</v>
          </cell>
          <cell r="C179" t="str">
            <v>MAINT BOILER PLT-CONT EMISS MON-ECRC</v>
          </cell>
        </row>
        <row r="180">
          <cell r="B180" t="str">
            <v>512_2490</v>
          </cell>
          <cell r="C180" t="str">
            <v>MAINT BOILER PLT-REBURN MAINT-ECRC</v>
          </cell>
        </row>
        <row r="181">
          <cell r="B181" t="str">
            <v>512_2590</v>
          </cell>
          <cell r="C181" t="str">
            <v>MAINT BOILER PLT-ESP MAINT COSTS-ECRC</v>
          </cell>
        </row>
        <row r="182">
          <cell r="B182" t="str">
            <v>512_3190</v>
          </cell>
          <cell r="C182" t="str">
            <v>MNT BOIL PLT-CLN AIR INTERSTAT RULE-ECRC</v>
          </cell>
        </row>
        <row r="183">
          <cell r="B183" t="str">
            <v>512_3390</v>
          </cell>
          <cell r="C183" t="str">
            <v>MNT BOILER PLT-CLEAN AIR MERC RULE-ECRC</v>
          </cell>
        </row>
        <row r="184">
          <cell r="B184" t="str">
            <v>513_4190</v>
          </cell>
          <cell r="C184" t="str">
            <v>MAINT ELEC PLT-MANATE TEMP HEAT SYS-ECRC</v>
          </cell>
        </row>
        <row r="185">
          <cell r="B185" t="str">
            <v>514_0890</v>
          </cell>
          <cell r="C185" t="str">
            <v>MAINT MISC PLT-OIL SPILL CLEAN-ECRC</v>
          </cell>
        </row>
        <row r="186">
          <cell r="B186" t="str">
            <v>514_1390</v>
          </cell>
          <cell r="C186" t="str">
            <v>MAINT MISC PLT-CORCT ACTN PRG RCRA-ECRC</v>
          </cell>
        </row>
        <row r="187">
          <cell r="B187" t="str">
            <v>514_1790</v>
          </cell>
          <cell r="C187" t="str">
            <v>MAINT MISC PLT-N/C LIQUID WASTES-ECRC</v>
          </cell>
        </row>
        <row r="188">
          <cell r="B188" t="str">
            <v>514_2090</v>
          </cell>
          <cell r="C188" t="str">
            <v>MAINT MISC PLT-WASTEWATER RECOVERY-ECRC</v>
          </cell>
        </row>
        <row r="189">
          <cell r="B189" t="str">
            <v>518_0000</v>
          </cell>
          <cell r="C189" t="str">
            <v>NUCLEAR  FUEL EXPENSE</v>
          </cell>
        </row>
        <row r="190">
          <cell r="B190" t="str">
            <v>518_1100</v>
          </cell>
          <cell r="C190" t="str">
            <v>NUC FUEL EXP-RECOV BURNUP CHG-LEASD FUEL</v>
          </cell>
        </row>
        <row r="191">
          <cell r="B191" t="str">
            <v>518_1110</v>
          </cell>
          <cell r="C191" t="str">
            <v>NUC FUEL EXP-RECOV BURNUP CHG-FPSC-AFUDC</v>
          </cell>
        </row>
        <row r="192">
          <cell r="B192" t="str">
            <v>518_1200</v>
          </cell>
          <cell r="C192" t="str">
            <v>NUC FUEL EXP-RECOV FINANCING CST-LEASED</v>
          </cell>
        </row>
        <row r="193">
          <cell r="B193" t="str">
            <v>518_1300</v>
          </cell>
          <cell r="C193" t="str">
            <v>NUC FUEL EXP-RECOV OTH ADMIN FEES-LEASED</v>
          </cell>
        </row>
        <row r="194">
          <cell r="B194" t="str">
            <v>518_1510</v>
          </cell>
          <cell r="C194" t="str">
            <v>NUC FUEL EXP-DSPL CST-CURR-ST LUCIE #1</v>
          </cell>
        </row>
        <row r="195">
          <cell r="B195" t="str">
            <v>518_1520</v>
          </cell>
          <cell r="C195" t="str">
            <v>NUC FUEL EXP-DSPL CST-CURR-ST LUCIE #2</v>
          </cell>
        </row>
        <row r="196">
          <cell r="B196" t="str">
            <v>518_1530</v>
          </cell>
          <cell r="C196" t="str">
            <v>NUC FUEL EXP-DSPL CST-CURR-TURKEY PT #3</v>
          </cell>
        </row>
        <row r="197">
          <cell r="B197" t="str">
            <v>518_1540</v>
          </cell>
          <cell r="C197" t="str">
            <v>NUC FUEL EXP-DSPL CST-CURR-TURKEY PT #4</v>
          </cell>
        </row>
        <row r="198">
          <cell r="B198" t="str">
            <v>518_1650</v>
          </cell>
          <cell r="C198" t="str">
            <v>NUC FUEL EXP-D &amp; D FUND-FPSC</v>
          </cell>
        </row>
        <row r="199">
          <cell r="B199" t="str">
            <v>518_1660</v>
          </cell>
          <cell r="C199" t="str">
            <v>NUC FUEL EXP-D &amp; D FUND-FERC</v>
          </cell>
        </row>
        <row r="200">
          <cell r="B200" t="str">
            <v>518_1800</v>
          </cell>
          <cell r="C200" t="str">
            <v>NUCLEAR PLANTS RECOVERABLE ADJUSTMENTS</v>
          </cell>
        </row>
        <row r="201">
          <cell r="B201" t="str">
            <v>519_4190</v>
          </cell>
          <cell r="C201" t="str">
            <v>MAINT ELEC PLT-MANATE TEMP HEAT SYS-ECRC</v>
          </cell>
        </row>
        <row r="202">
          <cell r="B202" t="str">
            <v>520_0990</v>
          </cell>
          <cell r="C202" t="str">
            <v>STEAM EXPENSES-LOW LEVEL WASTE FEE-ECRC</v>
          </cell>
        </row>
        <row r="203">
          <cell r="B203" t="str">
            <v>520_3690</v>
          </cell>
          <cell r="C203" t="str">
            <v>O&amp;M COSTS-LOW LEVEL WASTE FACILITY-ECRC</v>
          </cell>
        </row>
        <row r="204">
          <cell r="B204" t="str">
            <v>524_0490</v>
          </cell>
          <cell r="C204" t="str">
            <v>MISC NUC PWR EXP-CLEAN CLOSURE-ECRC</v>
          </cell>
        </row>
        <row r="205">
          <cell r="B205" t="str">
            <v>524_1390</v>
          </cell>
          <cell r="C205" t="str">
            <v>MSC NUCL PW EX-CORCT ACTN PRG RCRA-ECRC</v>
          </cell>
        </row>
        <row r="206">
          <cell r="B206" t="str">
            <v>524_1490</v>
          </cell>
          <cell r="C206" t="str">
            <v>MISC NUC PWR EXP-WATER PERMIT FEES-ECRC</v>
          </cell>
        </row>
        <row r="207">
          <cell r="B207" t="str">
            <v>524_2190</v>
          </cell>
          <cell r="C207" t="str">
            <v>MISC NUKE PWR EXP-TURTLE NETS PSL-ECRC</v>
          </cell>
        </row>
        <row r="208">
          <cell r="B208" t="str">
            <v>524_2200</v>
          </cell>
          <cell r="C208" t="str">
            <v>MISC NUC PWR EXP-HEIGHTNED SECURITY-CCR</v>
          </cell>
        </row>
        <row r="209">
          <cell r="B209" t="str">
            <v>524_2390</v>
          </cell>
          <cell r="C209" t="str">
            <v>MSC NUCL PWR EX-SPILL PREVENT CNTL-ECRC</v>
          </cell>
        </row>
        <row r="210">
          <cell r="B210" t="str">
            <v>524_2890</v>
          </cell>
          <cell r="C210" t="str">
            <v>MISC_NUCL_PWR_EXP-316_B_COMPLIANC-ECRC 3</v>
          </cell>
        </row>
        <row r="211">
          <cell r="B211" t="str">
            <v>524_9000</v>
          </cell>
          <cell r="C211" t="str">
            <v>NCRC_RECOVERABLE_O&amp;M</v>
          </cell>
        </row>
        <row r="212">
          <cell r="B212" t="str">
            <v>524_9010</v>
          </cell>
          <cell r="C212" t="str">
            <v>NCRC_NON-RETAIL O&amp;M CONTRA CLAUS RECVR C</v>
          </cell>
        </row>
        <row r="213">
          <cell r="B213" t="str">
            <v>529_2690</v>
          </cell>
          <cell r="C213" t="str">
            <v>MISC NUC PWR EXP-UST REMVL/REPLACE-ECRC</v>
          </cell>
        </row>
        <row r="214">
          <cell r="B214" t="str">
            <v>529_3490</v>
          </cell>
          <cell r="C214" t="str">
            <v>MAINT_STRUCTURE-PSL_COOLING_WATER-ECRC</v>
          </cell>
        </row>
        <row r="215">
          <cell r="B215" t="str">
            <v>529_4290</v>
          </cell>
          <cell r="C215" t="str">
            <v>MAINT STRUCS-COOLING CANAL MONITOR-ECRC</v>
          </cell>
        </row>
        <row r="216">
          <cell r="B216" t="str">
            <v>531_0590</v>
          </cell>
          <cell r="C216" t="str">
            <v>MAINT ELECTRIC PLT-ABOV GRND STORG-ECRC</v>
          </cell>
        </row>
        <row r="217">
          <cell r="B217" t="str">
            <v>531_2390</v>
          </cell>
          <cell r="C217" t="str">
            <v>MAINTENANCE-SPCC_ECRC_PROJECT</v>
          </cell>
        </row>
        <row r="218">
          <cell r="B218" t="str">
            <v>532_1390</v>
          </cell>
          <cell r="C218" t="str">
            <v>MAINT MISC PLT-CORCT ACTN PRG RCRA-ECRC</v>
          </cell>
        </row>
        <row r="219">
          <cell r="B219" t="str">
            <v>546_3790</v>
          </cell>
          <cell r="C219" t="str">
            <v>OPER SUPV &amp; ENG-DESOTO NEXT GEN SOLAR</v>
          </cell>
        </row>
        <row r="220">
          <cell r="B220" t="str">
            <v>546_3890</v>
          </cell>
          <cell r="C220" t="str">
            <v>OPER SUPV &amp; ENG-SPACE COAST SOLAR</v>
          </cell>
        </row>
        <row r="221">
          <cell r="B221" t="str">
            <v>546_3990</v>
          </cell>
          <cell r="C221" t="str">
            <v>OPER SUPV &amp; ENG-MARTIN NEXT GEN SOLAR</v>
          </cell>
        </row>
        <row r="222">
          <cell r="B222" t="str">
            <v>547_1100</v>
          </cell>
          <cell r="C222" t="str">
            <v>FUEL-RECOVERABLE FUEL,OIL</v>
          </cell>
        </row>
        <row r="223">
          <cell r="B223" t="str">
            <v>547_1110</v>
          </cell>
          <cell r="C223" t="str">
            <v>FUEL OIL RECOVERABLE ADJUSTMENTS</v>
          </cell>
        </row>
        <row r="224">
          <cell r="B224" t="str">
            <v>547_1200</v>
          </cell>
          <cell r="C224" t="str">
            <v>FUEL-RECOVERABLE FUEL,GAS</v>
          </cell>
        </row>
        <row r="225">
          <cell r="B225" t="str">
            <v>547_1300</v>
          </cell>
          <cell r="C225" t="str">
            <v>OIL, RECOV TEMPERATUE &amp; CALIBRATION ADJ</v>
          </cell>
        </row>
        <row r="226">
          <cell r="B226" t="str">
            <v>548_3790</v>
          </cell>
          <cell r="C226" t="str">
            <v>GENERATION EXPS-DESOTO NEXT GEN SOLAR</v>
          </cell>
        </row>
        <row r="227">
          <cell r="B227" t="str">
            <v>548_3890</v>
          </cell>
          <cell r="C227" t="str">
            <v>GENERATION EXPS-SPACE COAST SOLAR</v>
          </cell>
        </row>
        <row r="228">
          <cell r="B228" t="str">
            <v>548_3990</v>
          </cell>
          <cell r="C228" t="str">
            <v>OPER SUPV &amp; ENG-MARTIN NEXT GEN SOLAR</v>
          </cell>
        </row>
        <row r="229">
          <cell r="B229" t="str">
            <v>549_0190</v>
          </cell>
          <cell r="C229" t="str">
            <v>MSC OTH PWR GEN EXP-AIR PERMIT FEE-ECRC</v>
          </cell>
        </row>
        <row r="230">
          <cell r="B230" t="str">
            <v>549_0750</v>
          </cell>
          <cell r="C230" t="str">
            <v>MISC OTH PWR EXP-FOS PLANT SECURITY-CCR</v>
          </cell>
        </row>
        <row r="231">
          <cell r="B231" t="str">
            <v>549_1490</v>
          </cell>
          <cell r="C231" t="str">
            <v>MIS OTH PWR GN EXP-WTR PERMIT FEES-ECRC</v>
          </cell>
        </row>
        <row r="232">
          <cell r="B232" t="str">
            <v>549_2390</v>
          </cell>
          <cell r="C232" t="str">
            <v>MISC OTH PWR GEN EXP-SPILL PREVENT-ECRC</v>
          </cell>
        </row>
        <row r="233">
          <cell r="B233" t="str">
            <v>549_2790</v>
          </cell>
          <cell r="C233" t="str">
            <v>MSC OTH PWR GEN EXP-LOWST QLTY WTR-ECRC</v>
          </cell>
        </row>
        <row r="234">
          <cell r="B234" t="str">
            <v>549_2890</v>
          </cell>
          <cell r="C234" t="str">
            <v>MSC_OTH_PWR_GEN_EX-316_B_COMPLIANC-ECRC</v>
          </cell>
        </row>
        <row r="235">
          <cell r="B235" t="str">
            <v>549_2990</v>
          </cell>
          <cell r="C235" t="str">
            <v>MSC OTH PWR GEN EXP-SCR CONSUMABLS-ECRC</v>
          </cell>
        </row>
        <row r="236">
          <cell r="B236" t="str">
            <v>549_3090</v>
          </cell>
          <cell r="C236" t="str">
            <v>MISC OTH PWR GEN EXP-MANATEE HBMP-ECRC</v>
          </cell>
        </row>
        <row r="237">
          <cell r="B237" t="str">
            <v>549_3190</v>
          </cell>
          <cell r="C237" t="str">
            <v>MISC OTH PWR EXP-CAIR COMPLIANCE-ECRC</v>
          </cell>
        </row>
        <row r="238">
          <cell r="B238" t="str">
            <v>549_3290</v>
          </cell>
          <cell r="C238" t="str">
            <v>MISC OTH PWR GEN EXP-BART PROJECT-ECRC</v>
          </cell>
        </row>
        <row r="239">
          <cell r="B239" t="str">
            <v>549_3790</v>
          </cell>
          <cell r="C239" t="str">
            <v>MISC OTH PWR GEN-DESOTO NEXT GEN SOLAR</v>
          </cell>
        </row>
        <row r="240">
          <cell r="B240" t="str">
            <v>549_3890</v>
          </cell>
          <cell r="C240" t="str">
            <v>MISC OTH PWR GEN-SPACE COAST SOLAR</v>
          </cell>
        </row>
        <row r="241">
          <cell r="B241" t="str">
            <v>549_3990</v>
          </cell>
          <cell r="C241" t="str">
            <v>MISC OTH PWR GEN-MARTIN NEXT GEN SOLAR</v>
          </cell>
        </row>
        <row r="242">
          <cell r="B242" t="str">
            <v>551_3790</v>
          </cell>
          <cell r="C242" t="str">
            <v>MTCE SUPV &amp; ENG-DESOTO NEXT GEN SOLAR</v>
          </cell>
        </row>
        <row r="243">
          <cell r="B243" t="str">
            <v>551_3890</v>
          </cell>
          <cell r="C243" t="str">
            <v>MTCE SUPV &amp; ENG-SPACE COAST SOLAR</v>
          </cell>
        </row>
        <row r="244">
          <cell r="B244" t="str">
            <v>551_3990</v>
          </cell>
          <cell r="C244" t="str">
            <v>MTCE SUPV &amp; ENG-MARTIN NEXT GEN SOLAR</v>
          </cell>
        </row>
        <row r="245">
          <cell r="B245" t="str">
            <v>552_0590</v>
          </cell>
          <cell r="C245" t="str">
            <v>MAINT STRUCTURES-ABOVE GRND STORG-ECRC</v>
          </cell>
        </row>
        <row r="246">
          <cell r="B246" t="str">
            <v>552_2390</v>
          </cell>
          <cell r="C246" t="str">
            <v>MAINT STRUCT-SPILL PREVENT/COUNTER-ECRC</v>
          </cell>
        </row>
        <row r="247">
          <cell r="B247" t="str">
            <v>552_2690</v>
          </cell>
          <cell r="C247" t="str">
            <v>MAINT STRUCTURE-UST REMOVAL/REPLAC-ECRC</v>
          </cell>
        </row>
        <row r="248">
          <cell r="B248" t="str">
            <v>552_3790</v>
          </cell>
          <cell r="C248" t="str">
            <v>MAINT STRUCTURES-DESOTO NEXT GEN SOLAR</v>
          </cell>
        </row>
        <row r="249">
          <cell r="B249" t="str">
            <v>552_3890</v>
          </cell>
          <cell r="C249" t="str">
            <v>MAINT STRUCTURES-SPACE COAST SOLAR</v>
          </cell>
        </row>
        <row r="250">
          <cell r="B250" t="str">
            <v>552_3990</v>
          </cell>
          <cell r="C250" t="str">
            <v>MAINT STRUCTURES-MARTIN NEXT GEN SOLAR</v>
          </cell>
        </row>
        <row r="251">
          <cell r="B251" t="str">
            <v>553_0390</v>
          </cell>
          <cell r="C251" t="str">
            <v>MNT GEN &amp; ELEC PLT-CONT EMISS MON-EC0C</v>
          </cell>
        </row>
        <row r="252">
          <cell r="B252" t="str">
            <v>553_3190</v>
          </cell>
          <cell r="C252" t="str">
            <v>MAINT GEN ELEC EQUIP-CAIR COMPLIANC-ECRC</v>
          </cell>
        </row>
        <row r="253">
          <cell r="B253" t="str">
            <v>553_3790</v>
          </cell>
          <cell r="C253" t="str">
            <v>MTC GEN &amp; ELC PLT-DESOTO NEXT GEN SOLAR</v>
          </cell>
        </row>
        <row r="254">
          <cell r="B254" t="str">
            <v>553_3890</v>
          </cell>
          <cell r="C254" t="str">
            <v>MTC GEN &amp; ELC PLT-SPACE COAST SOLAR</v>
          </cell>
        </row>
        <row r="255">
          <cell r="B255" t="str">
            <v>553_3990</v>
          </cell>
          <cell r="C255" t="str">
            <v>MTC GEN &amp; ELC PLT-MARTIN NEXT GEN SOLAR</v>
          </cell>
        </row>
        <row r="256">
          <cell r="B256" t="str">
            <v>554_1390</v>
          </cell>
          <cell r="C256" t="str">
            <v>MTC MSC OTH PW-CORCT ACTN PRG RCRA-ECRC</v>
          </cell>
        </row>
        <row r="257">
          <cell r="B257" t="str">
            <v>554_2090</v>
          </cell>
          <cell r="C257" t="str">
            <v>MNT MSC OTH PWR GEN-WASTWATER RCV-ECRC</v>
          </cell>
        </row>
        <row r="258">
          <cell r="B258" t="str">
            <v>554_3790</v>
          </cell>
          <cell r="C258" t="str">
            <v>MTC MISC OTH PWR-DESOTO NEXT GEN SOLAR</v>
          </cell>
        </row>
        <row r="259">
          <cell r="B259" t="str">
            <v>554_3890</v>
          </cell>
          <cell r="C259" t="str">
            <v>MTC MISC OTH PWR-SPACE COAST SOLAR</v>
          </cell>
        </row>
        <row r="260">
          <cell r="B260" t="str">
            <v>554_3990</v>
          </cell>
          <cell r="C260" t="str">
            <v>MTC MISC OTH PWR-MARTIN NEXT GEN SOLAR</v>
          </cell>
        </row>
        <row r="261">
          <cell r="B261" t="str">
            <v>555_1100</v>
          </cell>
          <cell r="C261" t="str">
            <v>PURCH PWR-RECOVERABLE INTRCHG-LOC 54</v>
          </cell>
        </row>
        <row r="262">
          <cell r="B262" t="str">
            <v>555_1200</v>
          </cell>
          <cell r="C262" t="str">
            <v>RECOVERABLE INTERCHANGE POWER-PSL</v>
          </cell>
        </row>
        <row r="263">
          <cell r="B263" t="str">
            <v>555_1400</v>
          </cell>
          <cell r="C263" t="str">
            <v>PURCH PWR-UNIT PWR PURCH-SOUTHERN CO-EGY</v>
          </cell>
        </row>
        <row r="264">
          <cell r="B264" t="str">
            <v>555_1410</v>
          </cell>
          <cell r="C264" t="str">
            <v>PURCHASE POWER - PPA - ENERGY</v>
          </cell>
        </row>
        <row r="265">
          <cell r="B265" t="str">
            <v>555_1420</v>
          </cell>
          <cell r="C265" t="str">
            <v>PURCH PWR-SJRPP ENERGY EXPENSE</v>
          </cell>
        </row>
        <row r="266">
          <cell r="B266" t="str">
            <v>555_1430</v>
          </cell>
          <cell r="C266" t="str">
            <v>PUR PWR-PPA-L/T CONTR-MIN PYMT-FUEL</v>
          </cell>
        </row>
        <row r="267">
          <cell r="B267" t="str">
            <v>555_1600</v>
          </cell>
          <cell r="C267" t="str">
            <v>PURCH PWR-RECOVERABLE EXP-QUALIFY FACIL</v>
          </cell>
        </row>
        <row r="268">
          <cell r="B268" t="str">
            <v>555_4100</v>
          </cell>
          <cell r="C268" t="str">
            <v>UPS CAPACITY CHARGES-CCR</v>
          </cell>
        </row>
        <row r="269">
          <cell r="B269" t="str">
            <v>555_4200</v>
          </cell>
          <cell r="C269" t="str">
            <v>QF  CAPACITY CHARGES-CCR</v>
          </cell>
        </row>
        <row r="270">
          <cell r="B270" t="str">
            <v>555_4290</v>
          </cell>
          <cell r="C270" t="str">
            <v>OTH DEF CR-SJRPP CAPACITY ACCEL RECOVRY</v>
          </cell>
        </row>
        <row r="271">
          <cell r="B271" t="str">
            <v>555_429Y</v>
          </cell>
          <cell r="C271" t="str">
            <v>OTH DEF CR-SJRPP CAPACITY ACCEL RECOVRY</v>
          </cell>
        </row>
        <row r="272">
          <cell r="B272" t="str">
            <v>555_4300</v>
          </cell>
          <cell r="C272" t="str">
            <v>SJRPP CAPACITY CHARGES-CCR</v>
          </cell>
        </row>
        <row r="273">
          <cell r="B273" t="str">
            <v>555_4310</v>
          </cell>
          <cell r="C273" t="str">
            <v>CAP CHARGES-CCR-FPSC-'90 RATE REDUCTION</v>
          </cell>
        </row>
        <row r="274">
          <cell r="B274" t="str">
            <v>555_4320</v>
          </cell>
          <cell r="C274" t="str">
            <v>SJRPP DEFERRED INTEREST PAYMENTS-CCR</v>
          </cell>
        </row>
        <row r="275">
          <cell r="B275" t="str">
            <v>555_4400</v>
          </cell>
          <cell r="C275" t="str">
            <v>SHORT TERM CAPACITY PURCHASES-CCR</v>
          </cell>
        </row>
        <row r="276">
          <cell r="B276" t="str">
            <v>555_4410</v>
          </cell>
          <cell r="C276" t="str">
            <v>PUR PWR-CAPAC PUR-L/T CNTR-MIN PYMT-CCR</v>
          </cell>
        </row>
        <row r="277">
          <cell r="B277" t="str">
            <v>565_1200</v>
          </cell>
          <cell r="C277" t="str">
            <v>TRANS OF ELECTRICITY BY OTHERS-CCRC</v>
          </cell>
        </row>
        <row r="278">
          <cell r="B278" t="str">
            <v>565_1210</v>
          </cell>
          <cell r="C278" t="str">
            <v>TRANS ELEC BY OTH-L/T CONTRACT-CCR</v>
          </cell>
        </row>
        <row r="279">
          <cell r="B279" t="str">
            <v>565_1300</v>
          </cell>
          <cell r="C279" t="str">
            <v>TRANS OF ELECTRICITY BY OTHERS-FCRC</v>
          </cell>
        </row>
        <row r="280">
          <cell r="B280" t="str">
            <v>565_1310</v>
          </cell>
          <cell r="C280" t="str">
            <v>TRANS ELEC BY OTH-FUEL REC-L/T CNT-FUEL</v>
          </cell>
        </row>
        <row r="281">
          <cell r="B281" t="str">
            <v>565_1400</v>
          </cell>
          <cell r="C281" t="str">
            <v>TRANSMSN OF ELECTRICITY-OTHERS-FCRC A7</v>
          </cell>
        </row>
        <row r="282">
          <cell r="B282" t="str">
            <v>569_2390</v>
          </cell>
          <cell r="C282" t="str">
            <v>MAINT OF STRUC-TRANSMN-SUBSTN-SPCC-ECRC</v>
          </cell>
        </row>
        <row r="283">
          <cell r="B283" t="str">
            <v>570_1900</v>
          </cell>
          <cell r="C283" t="str">
            <v>NON-REC TRANS SUBST POLLUTION PREVENT</v>
          </cell>
        </row>
        <row r="284">
          <cell r="B284" t="str">
            <v>570_190Y</v>
          </cell>
          <cell r="C284" t="str">
            <v>NON-REC TRANS SUBST POLLUTION PREVENT</v>
          </cell>
        </row>
        <row r="285">
          <cell r="B285" t="str">
            <v>570_1990</v>
          </cell>
          <cell r="C285" t="str">
            <v>SUBSTATION-POLLUTION PREVENTION-ECRC</v>
          </cell>
        </row>
        <row r="286">
          <cell r="B286" t="str">
            <v>570_2390</v>
          </cell>
          <cell r="C286" t="str">
            <v>SUBSTATION-SPILL PREVENTION CONTRL-ECRC</v>
          </cell>
        </row>
        <row r="287">
          <cell r="B287" t="str">
            <v>587_2000</v>
          </cell>
          <cell r="C287" t="str">
            <v>LOAD_MANAGEMENT_TRANSPONDER-CREDIT ECCR</v>
          </cell>
        </row>
        <row r="288">
          <cell r="B288" t="str">
            <v>587_2500</v>
          </cell>
          <cell r="C288" t="str">
            <v>GS LOAD MGT FIELD EQUIP INSTALLTN-ECCR</v>
          </cell>
        </row>
        <row r="289">
          <cell r="B289" t="str">
            <v>591_2390</v>
          </cell>
          <cell r="C289" t="str">
            <v>MAINT OF STRUC-DISTRIB-SUBSTN-SPCC-ECRC</v>
          </cell>
        </row>
        <row r="290">
          <cell r="B290" t="str">
            <v>592_1900</v>
          </cell>
          <cell r="C290" t="str">
            <v>NON-REC DISTRBN SUBST POLLUTION PREVENT</v>
          </cell>
        </row>
        <row r="291">
          <cell r="B291" t="str">
            <v>592_190Y</v>
          </cell>
          <cell r="C291" t="str">
            <v>NON-REC DISTRBN SUBST POLLUTION PREVENT</v>
          </cell>
        </row>
        <row r="292">
          <cell r="B292" t="str">
            <v>592_1990</v>
          </cell>
          <cell r="C292" t="str">
            <v>DISTRIB SUBST POLLUTION PREVENTION-ECRC</v>
          </cell>
        </row>
        <row r="293">
          <cell r="B293" t="str">
            <v>592_2390</v>
          </cell>
          <cell r="C293" t="str">
            <v>DISTRIB SUBST-SPILL PREVENTION CTL-ECRC</v>
          </cell>
        </row>
        <row r="294">
          <cell r="B294" t="str">
            <v>592_8000</v>
          </cell>
          <cell r="C294" t="str">
            <v>LMS-SUBS_CTRL_EQ-RCV_(ECCR)_</v>
          </cell>
        </row>
        <row r="295">
          <cell r="B295" t="str">
            <v>598_1400</v>
          </cell>
          <cell r="C295" t="str">
            <v>MAINT MISC DIST PLT-GS LOAD CONTRL-ECCR</v>
          </cell>
        </row>
        <row r="296">
          <cell r="B296" t="str">
            <v>598_8700</v>
          </cell>
          <cell r="C296" t="str">
            <v>LMS_LOAD_CTRL_RECOV_(ECCR)</v>
          </cell>
        </row>
        <row r="297">
          <cell r="B297" t="str">
            <v>714_3210</v>
          </cell>
          <cell r="C297" t="str">
            <v>GREEN POWER REV REVERSAL CLRG-COMMERCL</v>
          </cell>
        </row>
        <row r="298">
          <cell r="B298" t="str">
            <v>714_3220</v>
          </cell>
          <cell r="C298" t="str">
            <v>GREEN POWER REV REVERSAL CLRG-INDUCTRL</v>
          </cell>
        </row>
        <row r="299">
          <cell r="B299" t="str">
            <v>907_1000</v>
          </cell>
          <cell r="C299" t="str">
            <v>MKTG CONSERVATION ADM - RECOVERABLE</v>
          </cell>
        </row>
        <row r="300">
          <cell r="B300" t="str">
            <v>908_1300</v>
          </cell>
          <cell r="C300" t="str">
            <v>CONSRVATN_HOTLINE_(ECCR)</v>
          </cell>
        </row>
        <row r="301">
          <cell r="B301" t="str">
            <v>908_1500</v>
          </cell>
          <cell r="C301" t="str">
            <v>C/I_HIGH_EFFCY_SPLIT_PKG_DX_A/C_PRG-ECCR</v>
          </cell>
        </row>
        <row r="302">
          <cell r="B302" t="str">
            <v>908_1700</v>
          </cell>
          <cell r="C302" t="str">
            <v>C/I_LIGHTING_PROGRAM-ECCR</v>
          </cell>
        </row>
        <row r="303">
          <cell r="B303" t="str">
            <v>908_1900</v>
          </cell>
          <cell r="C303" t="str">
            <v>C/I CUSTOM INCENTIVES-ECCR</v>
          </cell>
        </row>
        <row r="304">
          <cell r="B304" t="str">
            <v>908_2650</v>
          </cell>
          <cell r="C304" t="str">
            <v>GREEN POWER PRICING PROGRAM-ECCR</v>
          </cell>
        </row>
        <row r="305">
          <cell r="B305" t="str">
            <v>908_3000</v>
          </cell>
          <cell r="C305" t="str">
            <v>C/I BUILDING ENVELOP (CIBE) PROG-ECCR</v>
          </cell>
        </row>
        <row r="306">
          <cell r="B306" t="str">
            <v>908_3500</v>
          </cell>
          <cell r="C306" t="str">
            <v>COGENERATION SMALL POWER-ECCR</v>
          </cell>
        </row>
        <row r="307">
          <cell r="B307" t="str">
            <v>908_4000</v>
          </cell>
          <cell r="C307" t="str">
            <v>BUSINESS ENERGY EVALUATION - ECCR</v>
          </cell>
        </row>
        <row r="308">
          <cell r="B308" t="str">
            <v>908_4100</v>
          </cell>
          <cell r="C308" t="str">
            <v>RESIDENTIAL HIGH EFFICIENCY - HVAC ECCR</v>
          </cell>
        </row>
        <row r="309">
          <cell r="B309" t="str">
            <v>908_4200</v>
          </cell>
          <cell r="C309" t="str">
            <v>CHILLER REPLACEMENT ECCR</v>
          </cell>
        </row>
        <row r="310">
          <cell r="B310" t="str">
            <v>908_4300</v>
          </cell>
          <cell r="C310" t="str">
            <v>BEE-BUS ENERGY EVAL-NC-NEW CONST-ECCR</v>
          </cell>
        </row>
        <row r="311">
          <cell r="B311" t="str">
            <v>908_4400</v>
          </cell>
          <cell r="C311" t="str">
            <v>C/I THERMAL ENERGY STORAGE PROG-ECCR</v>
          </cell>
        </row>
        <row r="312">
          <cell r="B312" t="str">
            <v>908_4500</v>
          </cell>
          <cell r="C312" t="str">
            <v>ECCR-ENERGY CONSERVATION SUPERVISOR</v>
          </cell>
        </row>
        <row r="313">
          <cell r="B313" t="str">
            <v>908_4600</v>
          </cell>
          <cell r="C313" t="str">
            <v>COMML/INDUSTR REP. TRAINING-ECCR</v>
          </cell>
        </row>
        <row r="314">
          <cell r="B314" t="str">
            <v>908_4900</v>
          </cell>
          <cell r="C314" t="str">
            <v>C/I DEMAND REDUCTION PROGRAM (CDR)-ECCR</v>
          </cell>
        </row>
        <row r="315">
          <cell r="B315" t="str">
            <v>908_5000</v>
          </cell>
          <cell r="C315" t="str">
            <v>RESIDNTIAL ON CALL PROG ENHANCEMNT-ECCR</v>
          </cell>
        </row>
        <row r="316">
          <cell r="B316" t="str">
            <v>908_5100</v>
          </cell>
          <cell r="C316" t="str">
            <v>RES THERMOSTAT LOAD CNTRL PILOT PRJ</v>
          </cell>
        </row>
        <row r="317">
          <cell r="B317" t="str">
            <v>908_5400</v>
          </cell>
          <cell r="C317" t="str">
            <v>RESIDENTIAL LOAD CONTROL-ECCR</v>
          </cell>
        </row>
        <row r="318">
          <cell r="B318" t="str">
            <v>908_5500</v>
          </cell>
          <cell r="C318" t="str">
            <v>COMM/IND LOAD CONTROL RECOVERABLE-ECCR</v>
          </cell>
        </row>
        <row r="319">
          <cell r="B319" t="str">
            <v>908_5800</v>
          </cell>
          <cell r="C319" t="str">
            <v>BUSINESS ON CALL PROGRAM/ECCR</v>
          </cell>
        </row>
        <row r="320">
          <cell r="B320" t="str">
            <v>908_5900</v>
          </cell>
          <cell r="C320" t="str">
            <v>C/I HEATING, VENTILATION &amp; A/C-ECCR</v>
          </cell>
        </row>
        <row r="321">
          <cell r="B321" t="str">
            <v>908_6000</v>
          </cell>
          <cell r="C321" t="str">
            <v>RESIDENTIAL BUILDING ENVELOPE-ECCR</v>
          </cell>
        </row>
        <row r="322">
          <cell r="B322" t="str">
            <v>908_6200</v>
          </cell>
          <cell r="C322" t="str">
            <v>RESIDENTIAL_CONSERVATION_SVC_PROG-ECCR</v>
          </cell>
        </row>
        <row r="323">
          <cell r="B323" t="str">
            <v>908_7100</v>
          </cell>
          <cell r="C323" t="str">
            <v>HELP PROG-DUCT SYSTEM TEST</v>
          </cell>
        </row>
        <row r="324">
          <cell r="B324" t="str">
            <v>908_7700</v>
          </cell>
          <cell r="C324" t="str">
            <v>BUILDSMART_PROGRAM_ECCR</v>
          </cell>
        </row>
        <row r="325">
          <cell r="B325" t="str">
            <v>908_8000</v>
          </cell>
          <cell r="C325" t="str">
            <v>LOW INCOME WEATHERIZATION PROGRAM-ECCR</v>
          </cell>
        </row>
        <row r="326">
          <cell r="B326" t="str">
            <v>908_8500</v>
          </cell>
          <cell r="C326" t="str">
            <v>BUSINES GREEN ENERGY RESEARCH PROJ-ECCR</v>
          </cell>
        </row>
        <row r="327">
          <cell r="B327" t="str">
            <v>908_8600</v>
          </cell>
          <cell r="C327" t="str">
            <v>BUS DEMAND CONTROL VENTILATION SYS-ECCR</v>
          </cell>
        </row>
        <row r="328">
          <cell r="B328" t="str">
            <v>908_8700</v>
          </cell>
          <cell r="C328" t="str">
            <v>BUSINESS WATER HEATING PROGRAM-ECCR</v>
          </cell>
        </row>
        <row r="329">
          <cell r="B329" t="str">
            <v>908_8800</v>
          </cell>
          <cell r="C329" t="str">
            <v>BUSINESS REFRIGERATION PROGRAM-ECCR</v>
          </cell>
        </row>
        <row r="330">
          <cell r="B330" t="str">
            <v>909_1010</v>
          </cell>
          <cell r="C330" t="str">
            <v>RESIDENTIAL ENERGY AUDITS-ADVERTISING</v>
          </cell>
        </row>
        <row r="331">
          <cell r="B331" t="str">
            <v>909_1060</v>
          </cell>
          <cell r="C331" t="str">
            <v>ENERGY STORE PROGRAM-ADVERTISING</v>
          </cell>
        </row>
        <row r="332">
          <cell r="B332" t="str">
            <v>909_1500</v>
          </cell>
          <cell r="C332" t="str">
            <v>C/I HI EFF SPLIT PKG DX A/C PRG-ADVERTSG</v>
          </cell>
        </row>
        <row r="333">
          <cell r="B333" t="str">
            <v>909_1700</v>
          </cell>
          <cell r="C333" t="str">
            <v>C/I LIGHTING PROGRAM-ADVERTISING</v>
          </cell>
        </row>
        <row r="334">
          <cell r="B334" t="str">
            <v>909_3100</v>
          </cell>
          <cell r="C334" t="str">
            <v>C/I BUILDING ENVELOPE (CIBE) PROGRAM</v>
          </cell>
        </row>
        <row r="335">
          <cell r="B335" t="str">
            <v>909_4100</v>
          </cell>
          <cell r="C335" t="str">
            <v>RESIDENTIAL HIGH EFFICIENCY - HVAC ECCR</v>
          </cell>
        </row>
        <row r="336">
          <cell r="B336" t="str">
            <v>909_4200</v>
          </cell>
          <cell r="C336" t="str">
            <v>CHILLER REPLACEMENT PROGRAM</v>
          </cell>
        </row>
        <row r="337">
          <cell r="B337" t="str">
            <v>909_4400</v>
          </cell>
          <cell r="C337" t="str">
            <v>C/I THERMAL ENERGY STORAGE PROGRAM</v>
          </cell>
        </row>
        <row r="338">
          <cell r="B338" t="str">
            <v>909_4500</v>
          </cell>
          <cell r="C338" t="str">
            <v>BEE-BUSINESS ENGY EVAL-ADV &amp; PROMO ECCR</v>
          </cell>
        </row>
        <row r="339">
          <cell r="B339" t="str">
            <v>909_4990</v>
          </cell>
          <cell r="C339" t="str">
            <v>MARKETING PROGRAM R&amp;D-ADV &amp; PROMO-ECCR</v>
          </cell>
        </row>
        <row r="340">
          <cell r="B340" t="str">
            <v>909_5800</v>
          </cell>
          <cell r="C340" t="str">
            <v>BUSINESS ON CALL PROGRAM/ECCR</v>
          </cell>
        </row>
        <row r="341">
          <cell r="B341" t="str">
            <v>909_6000</v>
          </cell>
          <cell r="C341" t="str">
            <v>RESIDENTIAL BUILDING ENVELOPE-ECCR</v>
          </cell>
        </row>
        <row r="342">
          <cell r="B342" t="str">
            <v>909_6100</v>
          </cell>
          <cell r="C342" t="str">
            <v>BUSINESS REFRIGERATION PROGRAM-ECCR</v>
          </cell>
        </row>
        <row r="343">
          <cell r="B343" t="str">
            <v>909_6200</v>
          </cell>
          <cell r="C343" t="str">
            <v>BUSINESS WATER HEATING PROGRAM-ECCR</v>
          </cell>
        </row>
        <row r="344">
          <cell r="B344" t="str">
            <v>909_7000</v>
          </cell>
          <cell r="C344" t="str">
            <v>MARKET TESTING-ADVERTISING</v>
          </cell>
        </row>
        <row r="345">
          <cell r="B345" t="str">
            <v>909_7100</v>
          </cell>
          <cell r="C345" t="str">
            <v>HELP PROG DUCT SYSTEM TEST-ADV &amp; PROMO</v>
          </cell>
        </row>
        <row r="346">
          <cell r="B346" t="str">
            <v>909_7200</v>
          </cell>
          <cell r="C346" t="str">
            <v>BUS GREEN ENERGY RSEARCH PRJCT-ECCR-ADV</v>
          </cell>
        </row>
        <row r="347">
          <cell r="B347" t="str">
            <v>909_7700</v>
          </cell>
          <cell r="C347" t="str">
            <v>BUILDSMART PROGRAM ADVERTISING EXP-ECCR</v>
          </cell>
        </row>
        <row r="348">
          <cell r="B348" t="str">
            <v>910_1000</v>
          </cell>
          <cell r="C348" t="str">
            <v>MKT NRGY CONS CLERCL &amp; MISC OFF EX-ECCR</v>
          </cell>
        </row>
        <row r="349">
          <cell r="B349" t="str">
            <v>910_1050</v>
          </cell>
          <cell r="C349" t="str">
            <v>MISC CUST SVC (ECCR)-FIBERNET</v>
          </cell>
        </row>
        <row r="350">
          <cell r="B350" t="str">
            <v>910_1200</v>
          </cell>
          <cell r="C350" t="str">
            <v>MARKETING PROGRAM DEVELOPMENT-ECCR</v>
          </cell>
        </row>
        <row r="351">
          <cell r="B351" t="str">
            <v>910_1760</v>
          </cell>
          <cell r="C351" t="str">
            <v>CONSUMER AND LOAD RESEARCH ECCR PROJECTS</v>
          </cell>
        </row>
        <row r="352">
          <cell r="B352" t="str">
            <v>910_4990</v>
          </cell>
          <cell r="C352" t="str">
            <v>CONSERVATION R&amp;D PROGRAM-ECCR</v>
          </cell>
        </row>
        <row r="353">
          <cell r="B353" t="str">
            <v>923_2090</v>
          </cell>
          <cell r="C353" t="str">
            <v>OUTSIDE SERVICES LEGAL-CAPACITY CLAUSE</v>
          </cell>
        </row>
        <row r="354">
          <cell r="B354" t="str">
            <v>925_1040</v>
          </cell>
          <cell r="C354" t="str">
            <v>NUCL CNTR WCOMP HEIGHTENED SECURITY-CCR</v>
          </cell>
        </row>
        <row r="355">
          <cell r="B355" t="str">
            <v>926_2110</v>
          </cell>
          <cell r="C355" t="str">
            <v>EMPL PENSIONS EXP-ENGY CONS COST RECVRY</v>
          </cell>
        </row>
        <row r="356">
          <cell r="B356" t="str">
            <v>926_2130</v>
          </cell>
          <cell r="C356" t="str">
            <v>EMPLOYEE PENSIONS EXP-ENV COST RECOVERY</v>
          </cell>
        </row>
        <row r="357">
          <cell r="B357" t="str">
            <v>926_2260</v>
          </cell>
          <cell r="C357" t="str">
            <v>PENSIONS &amp; WELFARE-FUEL CLAUSE RECOVERY</v>
          </cell>
        </row>
        <row r="358">
          <cell r="B358" t="str">
            <v>926_2300</v>
          </cell>
          <cell r="C358" t="str">
            <v>PENSIONS &amp; WELFARE-CLAUSE ADJUSTMENT</v>
          </cell>
        </row>
        <row r="359">
          <cell r="B359" t="str">
            <v>931_1000</v>
          </cell>
          <cell r="C359" t="str">
            <v>RENTS-ENERGY CONSERVATION</v>
          </cell>
        </row>
        <row r="360">
          <cell r="B360" t="str">
            <v>935_2690</v>
          </cell>
          <cell r="C360" t="str">
            <v>MAINT-GEN PLANT-UST REMOVL/REPLACE-ECRC</v>
          </cell>
        </row>
        <row r="361">
          <cell r="B361" t="str">
            <v>998_2000</v>
          </cell>
        </row>
        <row r="362">
          <cell r="B362" t="str">
            <v>998_2084</v>
          </cell>
        </row>
        <row r="363">
          <cell r="B363" t="str">
            <v>998_2810</v>
          </cell>
        </row>
        <row r="364">
          <cell r="B364" t="str">
            <v>998_2840</v>
          </cell>
        </row>
        <row r="365">
          <cell r="B365" t="str">
            <v>998_2940</v>
          </cell>
        </row>
        <row r="366">
          <cell r="B366" t="str">
            <v>999_9999</v>
          </cell>
          <cell r="C366" t="str">
            <v>dddddddddd</v>
          </cell>
        </row>
        <row r="367">
          <cell r="B367" t="str">
            <v>ACD_9001</v>
          </cell>
          <cell r="C367" t="str">
            <v>FMPA - OFF Peak Fuel Charge True-up Collected/(Refunded) in Current Period (w/ Dist Loss)</v>
          </cell>
        </row>
        <row r="368">
          <cell r="B368" t="str">
            <v>ACD_9002</v>
          </cell>
          <cell r="C368" t="str">
            <v>FKEC - OFF Peak Fuel Charge True-up Collected/(Refunded) in Current Period (w/ Dist Loss)</v>
          </cell>
        </row>
        <row r="369">
          <cell r="B369" t="str">
            <v>ACD_9003</v>
          </cell>
          <cell r="C369" t="str">
            <v>CKW - OFF Peak Fuel Charge True-up Collected/(Refunded) in Current Period (w/ Dist Loss)</v>
          </cell>
        </row>
        <row r="370">
          <cell r="B370" t="str">
            <v>ACD_9004</v>
          </cell>
          <cell r="C370" t="str">
            <v>MD - OFF Peak Fuel Charge True-up Collected/(Refunded) in Current Period (w/ Dist Loss)</v>
          </cell>
        </row>
        <row r="371">
          <cell r="B371" t="str">
            <v>ACD_9005</v>
          </cell>
          <cell r="C371" t="str">
            <v>LEE - OFF Peak Fuel Charge True-up Collected/(Refunded) in Current Period (w/ Dist Loss)</v>
          </cell>
        </row>
        <row r="372">
          <cell r="B372" t="str">
            <v>ACD_9101</v>
          </cell>
          <cell r="C372" t="str">
            <v>FMPA - ON Peak Fuel Charge True-up Collected/(Refunded) in Current Period (w/ Dist Loss)</v>
          </cell>
        </row>
        <row r="373">
          <cell r="B373" t="str">
            <v>ACD_9102</v>
          </cell>
          <cell r="C373" t="str">
            <v>FKEC - ON Peak Fuel Charge True-up Collected/(Refunded) in Current Period (w/ Dist Loss)</v>
          </cell>
        </row>
        <row r="374">
          <cell r="B374" t="str">
            <v>ACD_9103</v>
          </cell>
          <cell r="C374" t="str">
            <v>CKW - ON Peak Fuel Charge True-up Collected/(Refunded) in Current Period (w/ Dist Loss)</v>
          </cell>
        </row>
        <row r="375">
          <cell r="B375" t="str">
            <v>ACD_9104</v>
          </cell>
          <cell r="C375" t="str">
            <v>MD - ON Peak Fuel Charge True-up Collected/(Refunded) in Current Period (w/ Dist Loss)</v>
          </cell>
        </row>
        <row r="376">
          <cell r="B376" t="str">
            <v>ACD_9105</v>
          </cell>
          <cell r="C376" t="str">
            <v>LEE - ON Peak Fuel Charge True-up Collected/(Refunded) in Current Period (w/ Dist Loss)</v>
          </cell>
        </row>
        <row r="377">
          <cell r="B377" t="str">
            <v>ACT_9001</v>
          </cell>
          <cell r="C377" t="str">
            <v>FMPA - OFF Peak Fuel Charge True-up Collected/(Refunded) in Current Period (w/ Trans Loss)</v>
          </cell>
        </row>
        <row r="378">
          <cell r="B378" t="str">
            <v>ACT_9002</v>
          </cell>
          <cell r="C378" t="str">
            <v>FKEC - OFF Peak Fuel Charge True-up Collected/(Refunded) in Current Period (w/ Trans Loss)</v>
          </cell>
        </row>
        <row r="379">
          <cell r="B379" t="str">
            <v>ACT_9003</v>
          </cell>
          <cell r="C379" t="str">
            <v>CKW - OFF Peak Fuel Charge True-up Collected/(Refunded) in Current Period (w/ Trans Loss)</v>
          </cell>
        </row>
        <row r="380">
          <cell r="B380" t="str">
            <v>ACT_9004</v>
          </cell>
          <cell r="C380" t="str">
            <v>MD - OFF Peak Fuel Charge True-up Collected/(Refunded) in Current Period (w/ Trans Loss)</v>
          </cell>
        </row>
        <row r="381">
          <cell r="B381" t="str">
            <v>ACT_9005</v>
          </cell>
          <cell r="C381" t="str">
            <v>LEE - OFF Peak Fuel Charge True-up Collected/(Refunded) in Current Period (w/ Trans Loss)</v>
          </cell>
        </row>
        <row r="382">
          <cell r="B382" t="str">
            <v>ACT_9101</v>
          </cell>
          <cell r="C382" t="str">
            <v>FMPA - ON Peak Fuel Charge True-up Collected/(Refunded) in Current Period (w/ Trans Loss)</v>
          </cell>
        </row>
        <row r="383">
          <cell r="B383" t="str">
            <v>ACT_9102</v>
          </cell>
          <cell r="C383" t="str">
            <v>FKEC - ON Peak Fuel Charge True-up Collected/(Refunded) in Current Period (w/ Trans Loss)</v>
          </cell>
        </row>
        <row r="384">
          <cell r="B384" t="str">
            <v>ACT_9103</v>
          </cell>
          <cell r="C384" t="str">
            <v>CKW - ON Peak Fuel Charge True-up Collected/(Refunded) in Current Period (w/ Trans Loss)</v>
          </cell>
        </row>
        <row r="385">
          <cell r="B385" t="str">
            <v>ACT_9104</v>
          </cell>
          <cell r="C385" t="str">
            <v>MD - ON Peak Fuel Charge True-up Collected/(Refunded) in Current Period (w/ Trans Loss)</v>
          </cell>
        </row>
        <row r="386">
          <cell r="B386" t="str">
            <v>ACT_9105</v>
          </cell>
          <cell r="C386" t="str">
            <v>LEE - ON Peak Fuel Charge True-up Collected/(Refunded) in Current Period (w/ Trans Loss)</v>
          </cell>
        </row>
        <row r="387">
          <cell r="B387" t="str">
            <v>ADJ_2PRI</v>
          </cell>
          <cell r="C387" t="str">
            <v>Adjustments for Prior Month</v>
          </cell>
        </row>
        <row r="388">
          <cell r="B388" t="str">
            <v>ADJ_4PRI</v>
          </cell>
          <cell r="C388" t="str">
            <v>Adjustments for Prior Month</v>
          </cell>
        </row>
        <row r="389">
          <cell r="B389" t="str">
            <v>ADJ_5PRI</v>
          </cell>
          <cell r="C389" t="str">
            <v>Adjustments for Prior Month</v>
          </cell>
        </row>
        <row r="390">
          <cell r="B390" t="str">
            <v>ADJ_8PRI</v>
          </cell>
          <cell r="C390" t="str">
            <v>Adjustments for Prior Month</v>
          </cell>
        </row>
        <row r="391">
          <cell r="B391" t="str">
            <v>AM1_4111</v>
          </cell>
          <cell r="C391" t="str">
            <v>111 - Amortizable Base - Beginning of Month Balance</v>
          </cell>
        </row>
        <row r="392">
          <cell r="B392" t="str">
            <v>AM1_5081</v>
          </cell>
          <cell r="C392" t="str">
            <v>081 - Amortizable Base - Beginning of Month Balance</v>
          </cell>
        </row>
        <row r="393">
          <cell r="B393" t="str">
            <v>AM1_5167</v>
          </cell>
          <cell r="C393" t="str">
            <v>167 - Amortizable Base - Beginning of Month Balance</v>
          </cell>
        </row>
        <row r="394">
          <cell r="B394" t="str">
            <v>AM1_5168</v>
          </cell>
          <cell r="C394" t="str">
            <v>168 - Amortizable Base - Beginning of Month Balance</v>
          </cell>
        </row>
        <row r="395">
          <cell r="B395" t="str">
            <v>AM2_4111</v>
          </cell>
          <cell r="C395" t="str">
            <v>111 - Current Month Activity</v>
          </cell>
        </row>
        <row r="396">
          <cell r="B396" t="str">
            <v>AM2_5081</v>
          </cell>
          <cell r="C396" t="str">
            <v>081 - Current Month Activity</v>
          </cell>
        </row>
        <row r="397">
          <cell r="B397" t="str">
            <v>AM2_5167</v>
          </cell>
          <cell r="C397" t="str">
            <v>167 - Current Month Activity</v>
          </cell>
        </row>
        <row r="398">
          <cell r="B398" t="str">
            <v>AM2_5168</v>
          </cell>
          <cell r="C398" t="str">
            <v>168 - Current Month Activity</v>
          </cell>
        </row>
        <row r="399">
          <cell r="B399" t="str">
            <v>AM3_4111</v>
          </cell>
          <cell r="C399" t="str">
            <v>111 - Amortizable Base - End of Month Balance</v>
          </cell>
        </row>
        <row r="400">
          <cell r="B400" t="str">
            <v>AM3_5081</v>
          </cell>
          <cell r="C400" t="str">
            <v>081 - Amortizable Base - End of Month Balance</v>
          </cell>
        </row>
        <row r="401">
          <cell r="B401" t="str">
            <v>AM3_5167</v>
          </cell>
          <cell r="C401" t="str">
            <v>167 - Amortizable Base - End of Month Balance</v>
          </cell>
        </row>
        <row r="402">
          <cell r="B402" t="str">
            <v>AM3_5168</v>
          </cell>
          <cell r="C402" t="str">
            <v>168 - Amortizable Base - End of Month Balance</v>
          </cell>
        </row>
        <row r="403">
          <cell r="B403" t="str">
            <v>AM4_4111</v>
          </cell>
          <cell r="C403" t="str">
            <v>111 - Remaining Period</v>
          </cell>
        </row>
        <row r="404">
          <cell r="B404" t="str">
            <v>AM4_5081</v>
          </cell>
          <cell r="C404" t="str">
            <v>081 - Remaining Period</v>
          </cell>
        </row>
        <row r="405">
          <cell r="B405" t="str">
            <v>AM4_5167</v>
          </cell>
          <cell r="C405" t="str">
            <v>167 - Remaining Period</v>
          </cell>
        </row>
        <row r="406">
          <cell r="B406" t="str">
            <v>AM4_5168</v>
          </cell>
          <cell r="C406" t="str">
            <v>168 - Remaining Period</v>
          </cell>
        </row>
        <row r="407">
          <cell r="B407" t="str">
            <v>AM5_4111</v>
          </cell>
          <cell r="C407" t="str">
            <v>111 - Amortizable Base for Interest Calculation</v>
          </cell>
        </row>
        <row r="408">
          <cell r="B408" t="str">
            <v>AM5_5081</v>
          </cell>
          <cell r="C408" t="str">
            <v>081 - Amortizable Base for Interest Calculation</v>
          </cell>
        </row>
        <row r="409">
          <cell r="B409" t="str">
            <v>AM5_5167</v>
          </cell>
          <cell r="C409" t="str">
            <v>167 - Amortizable Base for Interest Calculation</v>
          </cell>
        </row>
        <row r="410">
          <cell r="B410" t="str">
            <v>AM5_5168</v>
          </cell>
          <cell r="C410" t="str">
            <v>168 - Amortizable Base for Interest Calculation</v>
          </cell>
        </row>
        <row r="411">
          <cell r="B411" t="str">
            <v>AM6_4111</v>
          </cell>
          <cell r="C411" t="str">
            <v>111 - Interest Rate - First Day of the Month</v>
          </cell>
        </row>
        <row r="412">
          <cell r="B412" t="str">
            <v>AM6_5081</v>
          </cell>
          <cell r="C412" t="str">
            <v>081 - Interest Rate - First Day of the Month</v>
          </cell>
        </row>
        <row r="413">
          <cell r="B413" t="str">
            <v>AM6_5167</v>
          </cell>
          <cell r="C413" t="str">
            <v>167 - Interest Rate - First Day of the Month</v>
          </cell>
        </row>
        <row r="414">
          <cell r="B414" t="str">
            <v>AM6_5168</v>
          </cell>
          <cell r="C414" t="str">
            <v>168 - Interest Rate - First Day of the Month</v>
          </cell>
        </row>
        <row r="415">
          <cell r="B415" t="str">
            <v>AM7_4111</v>
          </cell>
          <cell r="C415" t="str">
            <v>111 - Interest Rate - Last Day of the Month</v>
          </cell>
        </row>
        <row r="416">
          <cell r="B416" t="str">
            <v>AM7_5081</v>
          </cell>
          <cell r="C416" t="str">
            <v>081 - Interest Rate - Last Day of the Month</v>
          </cell>
        </row>
        <row r="417">
          <cell r="B417" t="str">
            <v>AM7_5167</v>
          </cell>
          <cell r="C417" t="str">
            <v>167 - Interest Rate - Last Day of the Month</v>
          </cell>
        </row>
        <row r="418">
          <cell r="B418" t="str">
            <v>AM7_5168</v>
          </cell>
          <cell r="C418" t="str">
            <v>168 - Interest Rate - Last Day of the Month</v>
          </cell>
        </row>
        <row r="419">
          <cell r="B419" t="str">
            <v>AM8_4111</v>
          </cell>
          <cell r="C419" t="str">
            <v>111 - Average Annual Interest Rate</v>
          </cell>
        </row>
        <row r="420">
          <cell r="B420" t="str">
            <v>AM8_5081</v>
          </cell>
          <cell r="C420" t="str">
            <v>081 - Average Annual Interest Rate</v>
          </cell>
        </row>
        <row r="421">
          <cell r="B421" t="str">
            <v>AM8_5167</v>
          </cell>
          <cell r="C421" t="str">
            <v>167 - Average Annual Interest Rate</v>
          </cell>
        </row>
        <row r="422">
          <cell r="B422" t="str">
            <v>AM8_5168</v>
          </cell>
          <cell r="C422" t="str">
            <v>168 - Average Annual Interest Rate</v>
          </cell>
        </row>
        <row r="423">
          <cell r="B423" t="str">
            <v>AM9_4111</v>
          </cell>
          <cell r="C423" t="str">
            <v>111 - Monthly Average Interest Rate</v>
          </cell>
        </row>
        <row r="424">
          <cell r="B424" t="str">
            <v>AM9_5081</v>
          </cell>
          <cell r="C424" t="str">
            <v>081 - Monthly Average Interest Rate</v>
          </cell>
        </row>
        <row r="425">
          <cell r="B425" t="str">
            <v>AM9_5167</v>
          </cell>
          <cell r="C425" t="str">
            <v>167 - Monthly Average Interest Rate</v>
          </cell>
        </row>
        <row r="426">
          <cell r="B426" t="str">
            <v>AM9_5168</v>
          </cell>
          <cell r="C426" t="str">
            <v>168 - Monthly Average Interest Rate</v>
          </cell>
        </row>
        <row r="427">
          <cell r="B427" t="str">
            <v>AMA_4111</v>
          </cell>
          <cell r="C427" t="str">
            <v>111 - Interest Amount</v>
          </cell>
        </row>
        <row r="428">
          <cell r="B428" t="str">
            <v>AMA_5081</v>
          </cell>
          <cell r="C428" t="str">
            <v>081 - Interest Amount</v>
          </cell>
        </row>
        <row r="429">
          <cell r="B429" t="str">
            <v>AMA_5167</v>
          </cell>
          <cell r="C429" t="str">
            <v>167 - Interest Amount</v>
          </cell>
        </row>
        <row r="430">
          <cell r="B430" t="str">
            <v>AMA_5168</v>
          </cell>
          <cell r="C430" t="str">
            <v>168 - Interest Amount</v>
          </cell>
        </row>
        <row r="431">
          <cell r="B431" t="str">
            <v>AMB_4111</v>
          </cell>
          <cell r="C431" t="str">
            <v>111 - Jurisdictional Factor</v>
          </cell>
        </row>
        <row r="432">
          <cell r="B432" t="str">
            <v>AMB_5081</v>
          </cell>
          <cell r="C432" t="str">
            <v>081 - Jurisdictional Factor</v>
          </cell>
        </row>
        <row r="433">
          <cell r="B433" t="str">
            <v>AMB_5167</v>
          </cell>
          <cell r="C433" t="str">
            <v>167 - Jurisdictional Factor</v>
          </cell>
        </row>
        <row r="434">
          <cell r="B434" t="str">
            <v>AMB_5168</v>
          </cell>
          <cell r="C434" t="str">
            <v>168 - Jurisdictional Factor</v>
          </cell>
        </row>
        <row r="435">
          <cell r="B435" t="str">
            <v>AMC_4111</v>
          </cell>
          <cell r="C435" t="str">
            <v>111 - Jurisdictional Interest Amount</v>
          </cell>
        </row>
        <row r="436">
          <cell r="B436" t="str">
            <v>AMC_5081</v>
          </cell>
          <cell r="C436" t="str">
            <v>081 - Jurisdictional Interest Amount</v>
          </cell>
        </row>
        <row r="437">
          <cell r="B437" t="str">
            <v>AMC_5167</v>
          </cell>
          <cell r="C437" t="str">
            <v>167 - Jurisdictional Interest Amount</v>
          </cell>
        </row>
        <row r="438">
          <cell r="B438" t="str">
            <v>AMC_5168</v>
          </cell>
          <cell r="C438" t="str">
            <v>168 - Jurisdictional Interest Amount</v>
          </cell>
        </row>
        <row r="439">
          <cell r="B439" t="str">
            <v>AVG_2AMT</v>
          </cell>
          <cell r="C439" t="str">
            <v>Average Amount for Interest Calculation</v>
          </cell>
        </row>
        <row r="440">
          <cell r="B440" t="str">
            <v>AVG_4AMT</v>
          </cell>
          <cell r="C440" t="str">
            <v>Average Amount for Interest Calculation</v>
          </cell>
        </row>
        <row r="441">
          <cell r="B441" t="str">
            <v>AVG_5AMT</v>
          </cell>
          <cell r="C441" t="str">
            <v>Average Amount for Interest Calculation</v>
          </cell>
        </row>
        <row r="442">
          <cell r="B442" t="str">
            <v>AVG_8AMT</v>
          </cell>
          <cell r="C442" t="str">
            <v>Average Amount for Interest Calculation</v>
          </cell>
        </row>
        <row r="443">
          <cell r="B443" t="str">
            <v>BBD_9001</v>
          </cell>
          <cell r="C443" t="str">
            <v>FMPA - Beginning of Period GL Balance</v>
          </cell>
        </row>
        <row r="444">
          <cell r="B444" t="str">
            <v>BBD_9002</v>
          </cell>
          <cell r="C444" t="str">
            <v>FKEC - Beginning of Period GL Balance</v>
          </cell>
        </row>
        <row r="445">
          <cell r="B445" t="str">
            <v>BBD_9003</v>
          </cell>
          <cell r="C445" t="str">
            <v>CKW - Beginning of Period GL Balance</v>
          </cell>
        </row>
        <row r="446">
          <cell r="B446" t="str">
            <v>BBD_9004</v>
          </cell>
          <cell r="C446" t="str">
            <v>MD - Beginning of Period GL Balance</v>
          </cell>
        </row>
        <row r="447">
          <cell r="B447" t="str">
            <v>BBD_9005</v>
          </cell>
          <cell r="C447" t="str">
            <v>LEE - Beginning of Period GL Balance</v>
          </cell>
        </row>
        <row r="448">
          <cell r="B448" t="str">
            <v>BBD_9101</v>
          </cell>
          <cell r="C448" t="str">
            <v>FMPA - Beginning of Period GL Balance</v>
          </cell>
        </row>
        <row r="449">
          <cell r="B449" t="str">
            <v>BBD_9102</v>
          </cell>
          <cell r="C449" t="str">
            <v>FKEC - Beginning of Period GL Balance</v>
          </cell>
        </row>
        <row r="450">
          <cell r="B450" t="str">
            <v>BBD_9103</v>
          </cell>
          <cell r="C450" t="str">
            <v>CKW - Beginning of Period GL Balance</v>
          </cell>
        </row>
        <row r="451">
          <cell r="B451" t="str">
            <v>BBD_9104</v>
          </cell>
          <cell r="C451" t="str">
            <v>MD - Beginning of Period GL Balance</v>
          </cell>
        </row>
        <row r="452">
          <cell r="B452" t="str">
            <v>BBD_9105</v>
          </cell>
          <cell r="C452" t="str">
            <v>LEE - Beginning of Period GL Balance</v>
          </cell>
        </row>
        <row r="453">
          <cell r="B453" t="str">
            <v>BBT_9001</v>
          </cell>
          <cell r="C453" t="str">
            <v>FMPA - Beginning of Period GL Balance</v>
          </cell>
        </row>
        <row r="454">
          <cell r="B454" t="str">
            <v>BBT_9002</v>
          </cell>
          <cell r="C454" t="str">
            <v>FKEC - Beginning of Period GL Balance</v>
          </cell>
        </row>
        <row r="455">
          <cell r="B455" t="str">
            <v>BBT_9003</v>
          </cell>
          <cell r="C455" t="str">
            <v>CKW - Beginning of Period GL Balance</v>
          </cell>
        </row>
        <row r="456">
          <cell r="B456" t="str">
            <v>BBT_9004</v>
          </cell>
          <cell r="C456" t="str">
            <v>MD - Beginning of Period GL Balance</v>
          </cell>
        </row>
        <row r="457">
          <cell r="B457" t="str">
            <v>BBT_9005</v>
          </cell>
          <cell r="C457" t="str">
            <v>LEE - Beginning of Period GL Balance</v>
          </cell>
        </row>
        <row r="458">
          <cell r="B458" t="str">
            <v>BBT_9101</v>
          </cell>
          <cell r="C458" t="str">
            <v>FMPA - Beginning of Period GL Balance</v>
          </cell>
        </row>
        <row r="459">
          <cell r="B459" t="str">
            <v>BBT_9102</v>
          </cell>
          <cell r="C459" t="str">
            <v>FKEC - Beginning of Period GL Balance</v>
          </cell>
        </row>
        <row r="460">
          <cell r="B460" t="str">
            <v>BBT_9103</v>
          </cell>
          <cell r="C460" t="str">
            <v>CKW - Beginning of Period GL Balance</v>
          </cell>
        </row>
        <row r="461">
          <cell r="B461" t="str">
            <v>BBT_9104</v>
          </cell>
          <cell r="C461" t="str">
            <v>MD - Beginning of Period GL Balance</v>
          </cell>
        </row>
        <row r="462">
          <cell r="B462" t="str">
            <v>BBT_9105</v>
          </cell>
          <cell r="C462" t="str">
            <v>LEE - Beginning of Period GL Balance</v>
          </cell>
        </row>
        <row r="463">
          <cell r="B463" t="str">
            <v>BRD_9001</v>
          </cell>
          <cell r="C463" t="str">
            <v>FMPA - OFF Peak Billed Revenue Collected in Current Period (w/ Dist Loss)</v>
          </cell>
        </row>
        <row r="464">
          <cell r="B464" t="str">
            <v>BRD_9002</v>
          </cell>
          <cell r="C464" t="str">
            <v>FKEC - OFF Peak Billed Revenue Collected in Current Period (w/ Dist Loss)</v>
          </cell>
        </row>
        <row r="465">
          <cell r="B465" t="str">
            <v>BRD_9003</v>
          </cell>
          <cell r="C465" t="str">
            <v>CKW - OFF Peak Billed Revenue Collected in Current Period (w/ Dist Loss)</v>
          </cell>
        </row>
        <row r="466">
          <cell r="B466" t="str">
            <v>BRD_9004</v>
          </cell>
          <cell r="C466" t="str">
            <v>MD - OFF Peak Billed Revenue Collected in Current Period (w/ Dist Loss)</v>
          </cell>
        </row>
        <row r="467">
          <cell r="B467" t="str">
            <v>BRD_9005</v>
          </cell>
          <cell r="C467" t="str">
            <v>LEE - OFF Peak Billed Revenue Collected in Current Period (w/ Dist Loss)</v>
          </cell>
        </row>
        <row r="468">
          <cell r="B468" t="str">
            <v>BRD_9101</v>
          </cell>
          <cell r="C468" t="str">
            <v>FMPA - ON Peak Billed Revenue Collected in Current Period (w/ Dist Loss)</v>
          </cell>
        </row>
        <row r="469">
          <cell r="B469" t="str">
            <v>BRD_9102</v>
          </cell>
          <cell r="C469" t="str">
            <v>FKEC - ON Peak Billed Revenue Collected in Current Period (w/ Dist Loss)</v>
          </cell>
        </row>
        <row r="470">
          <cell r="B470" t="str">
            <v>BRD_9103</v>
          </cell>
          <cell r="C470" t="str">
            <v>CKW - ON Peak Billed Revenue Collected in Current Period (w/ Dist Loss)</v>
          </cell>
        </row>
        <row r="471">
          <cell r="B471" t="str">
            <v>BRD_9104</v>
          </cell>
          <cell r="C471" t="str">
            <v>MD - ON Peak Billed Revenue Collected in Current Period (w/ Dist Loss)</v>
          </cell>
        </row>
        <row r="472">
          <cell r="B472" t="str">
            <v>BRD_9105</v>
          </cell>
          <cell r="C472" t="str">
            <v>LEE - ON Peak Billed Revenue Collected in Current Period (w/ Dist Loss)</v>
          </cell>
        </row>
        <row r="473">
          <cell r="B473" t="str">
            <v>BRT_9001</v>
          </cell>
          <cell r="C473" t="str">
            <v>FMPA - OFF Peak Billed Revenue Collected in Current Period (w/ Trans Loss)</v>
          </cell>
        </row>
        <row r="474">
          <cell r="B474" t="str">
            <v>BRT_9002</v>
          </cell>
          <cell r="C474" t="str">
            <v>FKEC - OFF Peak Billed Revenue Collected in Current Period (w/ Trans Loss)</v>
          </cell>
        </row>
        <row r="475">
          <cell r="B475" t="str">
            <v>BRT_9003</v>
          </cell>
          <cell r="C475" t="str">
            <v>CKW - OFF Peak Billed Revenue Collected in Current Period (w/ Trans Loss)</v>
          </cell>
        </row>
        <row r="476">
          <cell r="B476" t="str">
            <v>BRT_9004</v>
          </cell>
          <cell r="C476" t="str">
            <v>MD - OFF Peak Billed Revenue Collected in Current Period (w/ Trans Loss)</v>
          </cell>
        </row>
        <row r="477">
          <cell r="B477" t="str">
            <v>BRT_9005</v>
          </cell>
          <cell r="C477" t="str">
            <v>LEE - OFF Peak Billed Revenue Collected in Current Period (w/ Trans Loss)</v>
          </cell>
        </row>
        <row r="478">
          <cell r="B478" t="str">
            <v>BRT_9101</v>
          </cell>
          <cell r="C478" t="str">
            <v>FMPA - ON Peak Billed Revenue Collected in Current Period (w/ Trans Loss)</v>
          </cell>
        </row>
        <row r="479">
          <cell r="B479" t="str">
            <v>BRT_9102</v>
          </cell>
          <cell r="C479" t="str">
            <v>FKEC - ON Peak Billed Revenue Collected in Current Period (w/ Trans Loss)</v>
          </cell>
        </row>
        <row r="480">
          <cell r="B480" t="str">
            <v>BRT_9103</v>
          </cell>
          <cell r="C480" t="str">
            <v>CKW - ON Peak Billed Revenue Collected in Current Period (w/ Trans Loss)</v>
          </cell>
        </row>
        <row r="481">
          <cell r="B481" t="str">
            <v>BRT_9104</v>
          </cell>
          <cell r="C481" t="str">
            <v>MD - ON Peak Billed Revenue Collected in Current Period (w/ Trans Loss)</v>
          </cell>
        </row>
        <row r="482">
          <cell r="B482" t="str">
            <v>BRT_9105</v>
          </cell>
          <cell r="C482" t="str">
            <v>LEE - ON Peak Billed Revenue Collected in Current Period (w/ Trans Loss)</v>
          </cell>
        </row>
        <row r="483">
          <cell r="B483" t="str">
            <v>CI1_2001</v>
          </cell>
          <cell r="C483" t="str">
            <v>2001 - Depreciation Expense</v>
          </cell>
        </row>
        <row r="484">
          <cell r="B484" t="str">
            <v>CI1_2003</v>
          </cell>
          <cell r="C484" t="str">
            <v>2003 - Depreciation Expense</v>
          </cell>
        </row>
        <row r="485">
          <cell r="B485" t="str">
            <v>CI1_2006</v>
          </cell>
          <cell r="C485" t="str">
            <v>2006 - Depreciation Expense</v>
          </cell>
        </row>
        <row r="486">
          <cell r="B486" t="str">
            <v>CI1_2009</v>
          </cell>
          <cell r="C486" t="str">
            <v>2009 - Depreciation Expense</v>
          </cell>
        </row>
        <row r="487">
          <cell r="B487" t="str">
            <v>CI1_2010</v>
          </cell>
          <cell r="C487" t="str">
            <v>2010 - Depreciation Expense</v>
          </cell>
        </row>
        <row r="488">
          <cell r="B488" t="str">
            <v>CI1_2012</v>
          </cell>
          <cell r="C488" t="str">
            <v>2012 - Depreciation Expense</v>
          </cell>
        </row>
        <row r="489">
          <cell r="B489" t="str">
            <v>CI1_2019</v>
          </cell>
          <cell r="C489" t="str">
            <v>2019 - Depreciation Expense</v>
          </cell>
        </row>
        <row r="490">
          <cell r="B490" t="str">
            <v>CI1_2020</v>
          </cell>
          <cell r="C490" t="str">
            <v>2020 - Depreciation Expense</v>
          </cell>
        </row>
        <row r="491">
          <cell r="B491" t="str">
            <v>CI1_4001</v>
          </cell>
          <cell r="C491" t="str">
            <v>4001 - Depreciation Expense</v>
          </cell>
        </row>
        <row r="492">
          <cell r="B492" t="str">
            <v>CI1_8002</v>
          </cell>
          <cell r="C492" t="str">
            <v>8002 - Depreciation Expense</v>
          </cell>
        </row>
        <row r="493">
          <cell r="B493" t="str">
            <v>CI1_8003</v>
          </cell>
          <cell r="C493" t="str">
            <v>8003 - Depreciation Expense</v>
          </cell>
        </row>
        <row r="494">
          <cell r="B494" t="str">
            <v>CI1_8004</v>
          </cell>
          <cell r="C494" t="str">
            <v>8004 - Depreciation Expense</v>
          </cell>
        </row>
        <row r="495">
          <cell r="B495" t="str">
            <v>CI1_8005</v>
          </cell>
          <cell r="C495" t="str">
            <v>8005 - Depreciation Expense</v>
          </cell>
        </row>
        <row r="496">
          <cell r="B496" t="str">
            <v>CI1_8007</v>
          </cell>
          <cell r="C496" t="str">
            <v>8007 - Depreciation Expense</v>
          </cell>
        </row>
        <row r="497">
          <cell r="B497" t="str">
            <v>CI1_8008</v>
          </cell>
          <cell r="C497" t="str">
            <v>8008 - Depreciation Expense</v>
          </cell>
        </row>
        <row r="498">
          <cell r="B498" t="str">
            <v>CI1_8010</v>
          </cell>
          <cell r="C498" t="str">
            <v>8010 - Depreciation Expense</v>
          </cell>
        </row>
        <row r="499">
          <cell r="B499" t="str">
            <v>CI1_8012</v>
          </cell>
          <cell r="C499" t="str">
            <v>8012 - Depreciation Expense</v>
          </cell>
        </row>
        <row r="500">
          <cell r="B500" t="str">
            <v>CI1_8016</v>
          </cell>
          <cell r="C500" t="str">
            <v>8016 - Depreciation Expense</v>
          </cell>
        </row>
        <row r="501">
          <cell r="B501" t="str">
            <v>CI1_8017</v>
          </cell>
          <cell r="C501" t="str">
            <v>8017 - Depreciation Expense</v>
          </cell>
        </row>
        <row r="502">
          <cell r="B502" t="str">
            <v>CI1_8020</v>
          </cell>
          <cell r="C502" t="str">
            <v>8020 - Depreciation Expense</v>
          </cell>
        </row>
        <row r="503">
          <cell r="B503" t="str">
            <v>CI1_8022</v>
          </cell>
          <cell r="C503" t="str">
            <v>8022 - Depreciation Expense</v>
          </cell>
        </row>
        <row r="504">
          <cell r="B504" t="str">
            <v>CI1_8023</v>
          </cell>
          <cell r="C504" t="str">
            <v>8023 - Depreciation Expense</v>
          </cell>
        </row>
        <row r="505">
          <cell r="B505" t="str">
            <v>CI1_8024</v>
          </cell>
          <cell r="C505" t="str">
            <v>8024 - Depreciation Expense</v>
          </cell>
        </row>
        <row r="506">
          <cell r="B506" t="str">
            <v>CI1_8025</v>
          </cell>
          <cell r="C506" t="str">
            <v>8025 - Depreciation Expense</v>
          </cell>
        </row>
        <row r="507">
          <cell r="B507" t="str">
            <v>CI1_8026</v>
          </cell>
          <cell r="C507" t="str">
            <v>8026 - Depreciation Expense</v>
          </cell>
        </row>
        <row r="508">
          <cell r="B508" t="str">
            <v>CI1_8031</v>
          </cell>
          <cell r="C508" t="str">
            <v>8031 - Depreciation Expense</v>
          </cell>
        </row>
        <row r="509">
          <cell r="B509" t="str">
            <v>CI1_8033</v>
          </cell>
          <cell r="C509" t="str">
            <v>8033 - Depreciation Expense</v>
          </cell>
        </row>
        <row r="510">
          <cell r="B510" t="str">
            <v>CI1_8035</v>
          </cell>
          <cell r="C510" t="str">
            <v>8035 - Depreciation Expense</v>
          </cell>
        </row>
        <row r="511">
          <cell r="B511" t="str">
            <v>CI1_8036</v>
          </cell>
          <cell r="C511" t="str">
            <v>8036 - Depreciation Expense</v>
          </cell>
        </row>
        <row r="512">
          <cell r="B512" t="str">
            <v>CI1_8037</v>
          </cell>
          <cell r="C512" t="str">
            <v>8037 - Depreciation Expense</v>
          </cell>
        </row>
        <row r="513">
          <cell r="B513" t="str">
            <v>CI1_8038</v>
          </cell>
          <cell r="C513" t="str">
            <v>8038 - Depreciation Expense</v>
          </cell>
        </row>
        <row r="514">
          <cell r="B514" t="str">
            <v>CI1_8039</v>
          </cell>
          <cell r="C514" t="str">
            <v>8039 - Depreciation Expense</v>
          </cell>
        </row>
        <row r="515">
          <cell r="B515" t="str">
            <v>CI1_8040</v>
          </cell>
          <cell r="C515" t="str">
            <v>8040 - Depreciation Expense</v>
          </cell>
        </row>
        <row r="516">
          <cell r="B516" t="str">
            <v>CI1_8041</v>
          </cell>
          <cell r="C516" t="str">
            <v>8041 - Depreciation Expense</v>
          </cell>
        </row>
        <row r="517">
          <cell r="B517" t="str">
            <v>CI1_8042</v>
          </cell>
          <cell r="C517" t="str">
            <v>8042 - Depreciation Expense</v>
          </cell>
        </row>
        <row r="518">
          <cell r="B518" t="str">
            <v>CI1_8099</v>
          </cell>
          <cell r="C518" t="str">
            <v>8099 - Depreciation Expense</v>
          </cell>
        </row>
        <row r="519">
          <cell r="B519" t="str">
            <v>CI1_8100</v>
          </cell>
          <cell r="C519" t="str">
            <v>8100 - Depreciation Expense</v>
          </cell>
        </row>
        <row r="520">
          <cell r="B520" t="str">
            <v>CI1_8101</v>
          </cell>
          <cell r="C520" t="str">
            <v>8101 - Depreciation Expense</v>
          </cell>
        </row>
        <row r="521">
          <cell r="B521" t="str">
            <v>CI1_8102</v>
          </cell>
          <cell r="C521" t="str">
            <v>8102 - Depreciation Expense</v>
          </cell>
        </row>
        <row r="522">
          <cell r="B522" t="str">
            <v>CI1_8103</v>
          </cell>
          <cell r="C522" t="str">
            <v>8103 - Depreciation Expense</v>
          </cell>
        </row>
        <row r="523">
          <cell r="B523" t="str">
            <v>CI4_2001</v>
          </cell>
          <cell r="C523" t="str">
            <v>2001 - CWIP Current Month</v>
          </cell>
        </row>
        <row r="524">
          <cell r="B524" t="str">
            <v>CI4_2003</v>
          </cell>
          <cell r="C524" t="str">
            <v>2003 - CWIP Current Month</v>
          </cell>
        </row>
        <row r="525">
          <cell r="B525" t="str">
            <v>CI4_2006</v>
          </cell>
          <cell r="C525" t="str">
            <v>2006 - CWIP Current Month</v>
          </cell>
        </row>
        <row r="526">
          <cell r="B526" t="str">
            <v>CI4_2009</v>
          </cell>
          <cell r="C526" t="str">
            <v>2009 - CWIP Current Month</v>
          </cell>
        </row>
        <row r="527">
          <cell r="B527" t="str">
            <v>CI4_2010</v>
          </cell>
          <cell r="C527" t="str">
            <v>2010 - CWIP Current Month</v>
          </cell>
        </row>
        <row r="528">
          <cell r="B528" t="str">
            <v>CI4_2012</v>
          </cell>
          <cell r="C528" t="str">
            <v>2012 - CWIP Current Month</v>
          </cell>
        </row>
        <row r="529">
          <cell r="B529" t="str">
            <v>CI4_2019</v>
          </cell>
          <cell r="C529" t="str">
            <v>2019 - CWIP Current Month</v>
          </cell>
        </row>
        <row r="530">
          <cell r="B530" t="str">
            <v>CI4_2020</v>
          </cell>
          <cell r="C530" t="str">
            <v>2020 - CWIP Current Month</v>
          </cell>
        </row>
        <row r="531">
          <cell r="B531" t="str">
            <v>CI4_4001</v>
          </cell>
          <cell r="C531" t="str">
            <v>4001 - CWIP Current Month</v>
          </cell>
        </row>
        <row r="532">
          <cell r="B532" t="str">
            <v>CI4_8002</v>
          </cell>
          <cell r="C532" t="str">
            <v>8002 - CWIP Current Month</v>
          </cell>
        </row>
        <row r="533">
          <cell r="B533" t="str">
            <v>CI4_8003</v>
          </cell>
          <cell r="C533" t="str">
            <v>8003 - CWIP Current Month</v>
          </cell>
        </row>
        <row r="534">
          <cell r="B534" t="str">
            <v>CI4_8004</v>
          </cell>
          <cell r="C534" t="str">
            <v>8004 - CWIP Current Month</v>
          </cell>
        </row>
        <row r="535">
          <cell r="B535" t="str">
            <v>CI4_8005</v>
          </cell>
          <cell r="C535" t="str">
            <v>8005 - CWIP Current Month</v>
          </cell>
        </row>
        <row r="536">
          <cell r="B536" t="str">
            <v>CI4_8007</v>
          </cell>
          <cell r="C536" t="str">
            <v>8007 - CWIP Current Month</v>
          </cell>
        </row>
        <row r="537">
          <cell r="B537" t="str">
            <v>CI4_8008</v>
          </cell>
          <cell r="C537" t="str">
            <v>8008 - CWIP Current Month</v>
          </cell>
        </row>
        <row r="538">
          <cell r="B538" t="str">
            <v>CI4_8010</v>
          </cell>
          <cell r="C538" t="str">
            <v>8010 - CWIP Current Month</v>
          </cell>
        </row>
        <row r="539">
          <cell r="B539" t="str">
            <v>CI4_8012</v>
          </cell>
          <cell r="C539" t="str">
            <v>8012 - CWIP Current Month</v>
          </cell>
        </row>
        <row r="540">
          <cell r="B540" t="str">
            <v>CI4_8016</v>
          </cell>
          <cell r="C540" t="str">
            <v>8016 - CWIP Current Month</v>
          </cell>
        </row>
        <row r="541">
          <cell r="B541" t="str">
            <v>CI4_8017</v>
          </cell>
          <cell r="C541" t="str">
            <v>8017 - CWIP Current Month</v>
          </cell>
        </row>
        <row r="542">
          <cell r="B542" t="str">
            <v>CI4_8020</v>
          </cell>
          <cell r="C542" t="str">
            <v>8020 - CWIP Current Month</v>
          </cell>
        </row>
        <row r="543">
          <cell r="B543" t="str">
            <v>CI4_8022</v>
          </cell>
          <cell r="C543" t="str">
            <v>8022 - CWIP Current Month</v>
          </cell>
        </row>
        <row r="544">
          <cell r="B544" t="str">
            <v>CI4_8023</v>
          </cell>
          <cell r="C544" t="str">
            <v>8023 - CWIP Current Month</v>
          </cell>
        </row>
        <row r="545">
          <cell r="B545" t="str">
            <v>CI4_8024</v>
          </cell>
          <cell r="C545" t="str">
            <v>8024 - CWIP Current Month</v>
          </cell>
        </row>
        <row r="546">
          <cell r="B546" t="str">
            <v>CI4_8025</v>
          </cell>
          <cell r="C546" t="str">
            <v>8025 - CWIP Current Month</v>
          </cell>
        </row>
        <row r="547">
          <cell r="B547" t="str">
            <v>CI4_8026</v>
          </cell>
          <cell r="C547" t="str">
            <v>8026 - CWIP Current Month</v>
          </cell>
        </row>
        <row r="548">
          <cell r="B548" t="str">
            <v>CI4_8031</v>
          </cell>
          <cell r="C548" t="str">
            <v>8031 - CWIP Current Month</v>
          </cell>
        </row>
        <row r="549">
          <cell r="B549" t="str">
            <v>CI4_8033</v>
          </cell>
          <cell r="C549" t="str">
            <v>8033 - CWIP Current Month</v>
          </cell>
        </row>
        <row r="550">
          <cell r="B550" t="str">
            <v>CI4_8035</v>
          </cell>
          <cell r="C550" t="str">
            <v>8035 - CWIP Current Month</v>
          </cell>
        </row>
        <row r="551">
          <cell r="B551" t="str">
            <v>CI4_8036</v>
          </cell>
          <cell r="C551" t="str">
            <v>8036 - CWIP Current Month</v>
          </cell>
        </row>
        <row r="552">
          <cell r="B552" t="str">
            <v>CI4_8037</v>
          </cell>
          <cell r="C552" t="str">
            <v>8037 - CWIP Current Month</v>
          </cell>
        </row>
        <row r="553">
          <cell r="B553" t="str">
            <v>CI4_8038</v>
          </cell>
          <cell r="C553" t="str">
            <v>8038 - CWIP Current Month</v>
          </cell>
        </row>
        <row r="554">
          <cell r="B554" t="str">
            <v>CI4_8039</v>
          </cell>
          <cell r="C554" t="str">
            <v>8039 - CWIP Current Month</v>
          </cell>
        </row>
        <row r="555">
          <cell r="B555" t="str">
            <v>CI4_8040</v>
          </cell>
          <cell r="C555" t="str">
            <v>8040 - CWIP Current Month</v>
          </cell>
        </row>
        <row r="556">
          <cell r="B556" t="str">
            <v>CI4_8041</v>
          </cell>
          <cell r="C556" t="str">
            <v>8041 - CWIP Current Month</v>
          </cell>
        </row>
        <row r="557">
          <cell r="B557" t="str">
            <v>CI4_8042</v>
          </cell>
          <cell r="C557" t="str">
            <v>8042 - CWIP Current Month</v>
          </cell>
        </row>
        <row r="558">
          <cell r="B558" t="str">
            <v>CI4_8099</v>
          </cell>
          <cell r="C558" t="str">
            <v>8099 - CWIP Current Month</v>
          </cell>
        </row>
        <row r="559">
          <cell r="B559" t="str">
            <v>CI4_8100</v>
          </cell>
          <cell r="C559" t="str">
            <v>8100 - CWIP Current Month</v>
          </cell>
        </row>
        <row r="560">
          <cell r="B560" t="str">
            <v>CI4_8101</v>
          </cell>
          <cell r="C560" t="str">
            <v>8101 - CWIP Current Month</v>
          </cell>
        </row>
        <row r="561">
          <cell r="B561" t="str">
            <v>CI4_8102</v>
          </cell>
          <cell r="C561" t="str">
            <v>8102 - CWIP Current Month</v>
          </cell>
        </row>
        <row r="562">
          <cell r="B562" t="str">
            <v>CI4_8103</v>
          </cell>
          <cell r="C562" t="str">
            <v>8103 - CWIP Current Month</v>
          </cell>
        </row>
        <row r="563">
          <cell r="B563" t="str">
            <v>CI5_2001</v>
          </cell>
          <cell r="C563" t="str">
            <v>2001 - End of Month CWIP Balance</v>
          </cell>
        </row>
        <row r="564">
          <cell r="B564" t="str">
            <v>CI5_2003</v>
          </cell>
          <cell r="C564" t="str">
            <v>2003 - End of Month CWIP Balance</v>
          </cell>
        </row>
        <row r="565">
          <cell r="B565" t="str">
            <v>CI5_2006</v>
          </cell>
          <cell r="C565" t="str">
            <v>2006 - End of Month CWIP Balance</v>
          </cell>
        </row>
        <row r="566">
          <cell r="B566" t="str">
            <v>CI5_2009</v>
          </cell>
          <cell r="C566" t="str">
            <v>2009 - End of Month CWIP Balance</v>
          </cell>
        </row>
        <row r="567">
          <cell r="B567" t="str">
            <v>CI5_2010</v>
          </cell>
          <cell r="C567" t="str">
            <v>2010 - End of Month CWIP Balance</v>
          </cell>
        </row>
        <row r="568">
          <cell r="B568" t="str">
            <v>CI5_2012</v>
          </cell>
          <cell r="C568" t="str">
            <v>2012 - End of Month CWIP Balance</v>
          </cell>
        </row>
        <row r="569">
          <cell r="B569" t="str">
            <v>CI5_2019</v>
          </cell>
          <cell r="C569" t="str">
            <v>2019 - End of Month CWIP Balance</v>
          </cell>
        </row>
        <row r="570">
          <cell r="B570" t="str">
            <v>CI5_2020</v>
          </cell>
          <cell r="C570" t="str">
            <v>2020 - End of Month CWIP Balance</v>
          </cell>
        </row>
        <row r="571">
          <cell r="B571" t="str">
            <v>CI5_4001</v>
          </cell>
          <cell r="C571" t="str">
            <v>4001 - End of Month CWIP Balance</v>
          </cell>
        </row>
        <row r="572">
          <cell r="B572" t="str">
            <v>CI5_8002</v>
          </cell>
          <cell r="C572" t="str">
            <v>8002 - End of Month CWIP Balance</v>
          </cell>
        </row>
        <row r="573">
          <cell r="B573" t="str">
            <v>CI5_8003</v>
          </cell>
          <cell r="C573" t="str">
            <v>8003 - End of Month CWIP Balance</v>
          </cell>
        </row>
        <row r="574">
          <cell r="B574" t="str">
            <v>CI5_8004</v>
          </cell>
          <cell r="C574" t="str">
            <v>8004 - End of Month CWIP Balance</v>
          </cell>
        </row>
        <row r="575">
          <cell r="B575" t="str">
            <v>CI5_8005</v>
          </cell>
          <cell r="C575" t="str">
            <v>8005 - End of Month CWIP Balance</v>
          </cell>
        </row>
        <row r="576">
          <cell r="B576" t="str">
            <v>CI5_8007</v>
          </cell>
          <cell r="C576" t="str">
            <v>8007 - End of Month CWIP Balance</v>
          </cell>
        </row>
        <row r="577">
          <cell r="B577" t="str">
            <v>CI5_8008</v>
          </cell>
          <cell r="C577" t="str">
            <v>8008 - End of Month CWIP Balance</v>
          </cell>
        </row>
        <row r="578">
          <cell r="B578" t="str">
            <v>CI5_8010</v>
          </cell>
          <cell r="C578" t="str">
            <v>8010 - End of Month CWIP Balance</v>
          </cell>
        </row>
        <row r="579">
          <cell r="B579" t="str">
            <v>CI5_8012</v>
          </cell>
          <cell r="C579" t="str">
            <v>8012 - End of Month CWIP Balance</v>
          </cell>
        </row>
        <row r="580">
          <cell r="B580" t="str">
            <v>CI5_8016</v>
          </cell>
          <cell r="C580" t="str">
            <v>8016 - End of Month CWIP Balance</v>
          </cell>
        </row>
        <row r="581">
          <cell r="B581" t="str">
            <v>CI5_8017</v>
          </cell>
          <cell r="C581" t="str">
            <v>8017 - End of Month CWIP Balance</v>
          </cell>
        </row>
        <row r="582">
          <cell r="B582" t="str">
            <v>CI5_8020</v>
          </cell>
          <cell r="C582" t="str">
            <v>8020 - End of Month CWIP Balance</v>
          </cell>
        </row>
        <row r="583">
          <cell r="B583" t="str">
            <v>CI5_8022</v>
          </cell>
          <cell r="C583" t="str">
            <v>8022 - End of Month CWIP Balance</v>
          </cell>
        </row>
        <row r="584">
          <cell r="B584" t="str">
            <v>CI5_8023</v>
          </cell>
          <cell r="C584" t="str">
            <v>8023 - End of Month CWIP Balance</v>
          </cell>
        </row>
        <row r="585">
          <cell r="B585" t="str">
            <v>CI5_8024</v>
          </cell>
          <cell r="C585" t="str">
            <v>8024 - End of Month CWIP Balance</v>
          </cell>
        </row>
        <row r="586">
          <cell r="B586" t="str">
            <v>CI5_8025</v>
          </cell>
          <cell r="C586" t="str">
            <v>8025 - End of Month CWIP Balance</v>
          </cell>
        </row>
        <row r="587">
          <cell r="B587" t="str">
            <v>CI5_8026</v>
          </cell>
          <cell r="C587" t="str">
            <v>8026 - End of Month CWIP Balance</v>
          </cell>
        </row>
        <row r="588">
          <cell r="B588" t="str">
            <v>CI5_8031</v>
          </cell>
          <cell r="C588" t="str">
            <v>8031 - End of Month CWIP Balance</v>
          </cell>
        </row>
        <row r="589">
          <cell r="B589" t="str">
            <v>CI5_8033</v>
          </cell>
          <cell r="C589" t="str">
            <v>8033 - End of Month CWIP Balance</v>
          </cell>
        </row>
        <row r="590">
          <cell r="B590" t="str">
            <v>CI5_8035</v>
          </cell>
          <cell r="C590" t="str">
            <v>8035 - End of Month CWIP Balance</v>
          </cell>
        </row>
        <row r="591">
          <cell r="B591" t="str">
            <v>CI5_8036</v>
          </cell>
          <cell r="C591" t="str">
            <v>8036 - End of Month CWIP Balance</v>
          </cell>
        </row>
        <row r="592">
          <cell r="B592" t="str">
            <v>CI5_8037</v>
          </cell>
          <cell r="C592" t="str">
            <v>8037 - End of Month CWIP Balance</v>
          </cell>
        </row>
        <row r="593">
          <cell r="B593" t="str">
            <v>CI5_8038</v>
          </cell>
          <cell r="C593" t="str">
            <v>8038 - End of Month CWIP Balance</v>
          </cell>
        </row>
        <row r="594">
          <cell r="B594" t="str">
            <v>CI5_8039</v>
          </cell>
          <cell r="C594" t="str">
            <v>8039 - End of Month CWIP Balance</v>
          </cell>
        </row>
        <row r="595">
          <cell r="B595" t="str">
            <v>CI5_8040</v>
          </cell>
          <cell r="C595" t="str">
            <v>8040 - End of Month CWIP Balance</v>
          </cell>
        </row>
        <row r="596">
          <cell r="B596" t="str">
            <v>CI5_8041</v>
          </cell>
          <cell r="C596" t="str">
            <v>8041 - End of Month CWIP Balance</v>
          </cell>
        </row>
        <row r="597">
          <cell r="B597" t="str">
            <v>CI5_8042</v>
          </cell>
          <cell r="C597" t="str">
            <v>8042 - End of Month CWIP Balance</v>
          </cell>
        </row>
        <row r="598">
          <cell r="B598" t="str">
            <v>CI5_8099</v>
          </cell>
          <cell r="C598" t="str">
            <v>8099 - End of Month CWIP Balance</v>
          </cell>
        </row>
        <row r="599">
          <cell r="B599" t="str">
            <v>CI5_8100</v>
          </cell>
          <cell r="C599" t="str">
            <v>8100 - End of Month CWIP Balance</v>
          </cell>
        </row>
        <row r="600">
          <cell r="B600" t="str">
            <v>CI5_8101</v>
          </cell>
          <cell r="C600" t="str">
            <v>8101 - End of Month CWIP Balance</v>
          </cell>
        </row>
        <row r="601">
          <cell r="B601" t="str">
            <v>CI5_8102</v>
          </cell>
          <cell r="C601" t="str">
            <v>8102 - End of Month CWIP Balance</v>
          </cell>
        </row>
        <row r="602">
          <cell r="B602" t="str">
            <v>CI5_8103</v>
          </cell>
          <cell r="C602" t="str">
            <v>8103 - End of Month CWIP Balance</v>
          </cell>
        </row>
        <row r="603">
          <cell r="B603" t="str">
            <v>CI6_2003</v>
          </cell>
          <cell r="C603" t="str">
            <v>2003 - CWIP Closed</v>
          </cell>
        </row>
        <row r="604">
          <cell r="B604" t="str">
            <v>CI6_2006</v>
          </cell>
          <cell r="C604" t="str">
            <v>2006 - CWIP Closed</v>
          </cell>
        </row>
        <row r="605">
          <cell r="B605" t="str">
            <v>CI6_2009</v>
          </cell>
          <cell r="C605" t="str">
            <v>2009 - CWIP Closed</v>
          </cell>
        </row>
        <row r="606">
          <cell r="B606" t="str">
            <v>CI6_2010</v>
          </cell>
          <cell r="C606" t="str">
            <v>2010 - CWIP Closed</v>
          </cell>
        </row>
        <row r="607">
          <cell r="B607" t="str">
            <v>CI6_2019</v>
          </cell>
          <cell r="C607" t="str">
            <v>2019 - CWIP Closed</v>
          </cell>
        </row>
        <row r="608">
          <cell r="B608" t="str">
            <v>CI6_8002</v>
          </cell>
          <cell r="C608" t="str">
            <v>8002 - CWIP Closed</v>
          </cell>
        </row>
        <row r="609">
          <cell r="B609" t="str">
            <v>CI6_8003</v>
          </cell>
          <cell r="C609" t="str">
            <v>8003 - CWIP Closed</v>
          </cell>
        </row>
        <row r="610">
          <cell r="B610" t="str">
            <v>CI6_8004</v>
          </cell>
          <cell r="C610" t="str">
            <v>8004 - CWIP Closed</v>
          </cell>
        </row>
        <row r="611">
          <cell r="B611" t="str">
            <v>CI6_8005</v>
          </cell>
          <cell r="C611" t="str">
            <v>8005 - CWIP Closed</v>
          </cell>
        </row>
        <row r="612">
          <cell r="B612" t="str">
            <v>CI6_8007</v>
          </cell>
          <cell r="C612" t="str">
            <v>8007 - CWIP Closed</v>
          </cell>
        </row>
        <row r="613">
          <cell r="B613" t="str">
            <v>CI6_8008</v>
          </cell>
          <cell r="C613" t="str">
            <v>8008 - CWIP Closed</v>
          </cell>
        </row>
        <row r="614">
          <cell r="B614" t="str">
            <v>CI6_8010</v>
          </cell>
          <cell r="C614" t="str">
            <v>8010 - CWIP Closed</v>
          </cell>
        </row>
        <row r="615">
          <cell r="B615" t="str">
            <v>CI6_8012</v>
          </cell>
          <cell r="C615" t="str">
            <v>8012 - CWIP Closed</v>
          </cell>
        </row>
        <row r="616">
          <cell r="B616" t="str">
            <v>CI6_8016</v>
          </cell>
          <cell r="C616" t="str">
            <v>8016 - CWIP Closed</v>
          </cell>
        </row>
        <row r="617">
          <cell r="B617" t="str">
            <v>CI6_8017</v>
          </cell>
          <cell r="C617" t="str">
            <v>8017 - CWIP Closed</v>
          </cell>
        </row>
        <row r="618">
          <cell r="B618" t="str">
            <v>CI6_8020</v>
          </cell>
          <cell r="C618" t="str">
            <v>8020 - CWIP Closed</v>
          </cell>
        </row>
        <row r="619">
          <cell r="B619" t="str">
            <v>CI6_8022</v>
          </cell>
          <cell r="C619" t="str">
            <v>8022 - CWIP Closed</v>
          </cell>
        </row>
        <row r="620">
          <cell r="B620" t="str">
            <v>CI6_8023</v>
          </cell>
          <cell r="C620" t="str">
            <v>8023 - CWIP Closed</v>
          </cell>
        </row>
        <row r="621">
          <cell r="B621" t="str">
            <v>CI6_8024</v>
          </cell>
          <cell r="C621" t="str">
            <v>8024 - CWIP Closed</v>
          </cell>
        </row>
        <row r="622">
          <cell r="B622" t="str">
            <v>CI6_8025</v>
          </cell>
          <cell r="C622" t="str">
            <v>8025 - CWIP Closed</v>
          </cell>
        </row>
        <row r="623">
          <cell r="B623" t="str">
            <v>CI6_8026</v>
          </cell>
          <cell r="C623" t="str">
            <v>8026 - CWIP Closed</v>
          </cell>
        </row>
        <row r="624">
          <cell r="B624" t="str">
            <v>CI6_8031</v>
          </cell>
          <cell r="C624" t="str">
            <v>8031 - CWIP Closed</v>
          </cell>
        </row>
        <row r="625">
          <cell r="B625" t="str">
            <v>CI6_8033</v>
          </cell>
          <cell r="C625" t="str">
            <v>8033 - CWIP Closed</v>
          </cell>
        </row>
        <row r="626">
          <cell r="B626" t="str">
            <v>CI6_8035</v>
          </cell>
          <cell r="C626" t="str">
            <v>8035 - CWIP Closed</v>
          </cell>
        </row>
        <row r="627">
          <cell r="B627" t="str">
            <v>CI6_8036</v>
          </cell>
          <cell r="C627" t="str">
            <v>8036 - CWIP Closed</v>
          </cell>
        </row>
        <row r="628">
          <cell r="B628" t="str">
            <v>CI6_8037</v>
          </cell>
          <cell r="C628" t="str">
            <v>8037 - CWIP Closed</v>
          </cell>
        </row>
        <row r="629">
          <cell r="B629" t="str">
            <v>CI6_8038</v>
          </cell>
          <cell r="C629" t="str">
            <v>8038 - CWIP Closed</v>
          </cell>
        </row>
        <row r="630">
          <cell r="B630" t="str">
            <v>CI6_8039</v>
          </cell>
          <cell r="C630" t="str">
            <v>8039 - CWIP Closed</v>
          </cell>
        </row>
        <row r="631">
          <cell r="B631" t="str">
            <v>CI6_8040</v>
          </cell>
          <cell r="C631" t="str">
            <v>8040 - CWIP Closed</v>
          </cell>
        </row>
        <row r="632">
          <cell r="B632" t="str">
            <v>CI6_8041</v>
          </cell>
          <cell r="C632" t="str">
            <v>8041 - CWIP Closed</v>
          </cell>
        </row>
        <row r="633">
          <cell r="B633" t="str">
            <v>CI6_8042</v>
          </cell>
          <cell r="C633" t="str">
            <v>8042 - CWIP Closed</v>
          </cell>
        </row>
        <row r="634">
          <cell r="B634" t="str">
            <v>CI6_8099</v>
          </cell>
          <cell r="C634" t="str">
            <v>8099 - CWIP Closed</v>
          </cell>
        </row>
        <row r="635">
          <cell r="B635" t="str">
            <v>CI7_2001</v>
          </cell>
          <cell r="C635" t="str">
            <v>2001 - Plant Additions</v>
          </cell>
        </row>
        <row r="636">
          <cell r="B636" t="str">
            <v>CI7_2003</v>
          </cell>
          <cell r="C636" t="str">
            <v>2003 - Plant Additions</v>
          </cell>
        </row>
        <row r="637">
          <cell r="B637" t="str">
            <v>CI7_2006</v>
          </cell>
          <cell r="C637" t="str">
            <v>2006 - Plant Additions</v>
          </cell>
        </row>
        <row r="638">
          <cell r="B638" t="str">
            <v>CI7_2009</v>
          </cell>
          <cell r="C638" t="str">
            <v>2009 - Plant Additions</v>
          </cell>
        </row>
        <row r="639">
          <cell r="B639" t="str">
            <v>CI7_2010</v>
          </cell>
          <cell r="C639" t="str">
            <v>2010 - Plant Additions</v>
          </cell>
        </row>
        <row r="640">
          <cell r="B640" t="str">
            <v>CI7_2012</v>
          </cell>
          <cell r="C640" t="str">
            <v>2012 - Plant Additions</v>
          </cell>
        </row>
        <row r="641">
          <cell r="B641" t="str">
            <v>CI7_2019</v>
          </cell>
          <cell r="C641" t="str">
            <v>2019 - Plant Additions</v>
          </cell>
        </row>
        <row r="642">
          <cell r="B642" t="str">
            <v>CI7_2020</v>
          </cell>
          <cell r="C642" t="str">
            <v>2020 - Plant Additions</v>
          </cell>
        </row>
        <row r="643">
          <cell r="B643" t="str">
            <v>CI7_4001</v>
          </cell>
          <cell r="C643" t="str">
            <v>4001 - Plant Additions</v>
          </cell>
        </row>
        <row r="644">
          <cell r="B644" t="str">
            <v>CI7_8002</v>
          </cell>
          <cell r="C644" t="str">
            <v>8002 - Plant Additions</v>
          </cell>
        </row>
        <row r="645">
          <cell r="B645" t="str">
            <v>CI7_8003</v>
          </cell>
          <cell r="C645" t="str">
            <v>8003 - Plant Additions</v>
          </cell>
        </row>
        <row r="646">
          <cell r="B646" t="str">
            <v>CI7_8004</v>
          </cell>
          <cell r="C646" t="str">
            <v>8004 - Plant Additions</v>
          </cell>
        </row>
        <row r="647">
          <cell r="B647" t="str">
            <v>CI7_8005</v>
          </cell>
          <cell r="C647" t="str">
            <v>8005 - Plant Additions</v>
          </cell>
        </row>
        <row r="648">
          <cell r="B648" t="str">
            <v>CI7_8007</v>
          </cell>
          <cell r="C648" t="str">
            <v>8007 - Plant Additions</v>
          </cell>
        </row>
        <row r="649">
          <cell r="B649" t="str">
            <v>CI7_8008</v>
          </cell>
          <cell r="C649" t="str">
            <v>8008 - Plant Additions</v>
          </cell>
        </row>
        <row r="650">
          <cell r="B650" t="str">
            <v>CI7_8010</v>
          </cell>
          <cell r="C650" t="str">
            <v>8010 - Plant Additions</v>
          </cell>
        </row>
        <row r="651">
          <cell r="B651" t="str">
            <v>CI7_8012</v>
          </cell>
          <cell r="C651" t="str">
            <v>8012 - Plant Additions</v>
          </cell>
        </row>
        <row r="652">
          <cell r="B652" t="str">
            <v>CI7_8016</v>
          </cell>
          <cell r="C652" t="str">
            <v>8016 - Plant Additions</v>
          </cell>
        </row>
        <row r="653">
          <cell r="B653" t="str">
            <v>CI7_8017</v>
          </cell>
          <cell r="C653" t="str">
            <v>8017 - Plant Additions</v>
          </cell>
        </row>
        <row r="654">
          <cell r="B654" t="str">
            <v>CI7_8020</v>
          </cell>
          <cell r="C654" t="str">
            <v>8020 - Plant Additions</v>
          </cell>
        </row>
        <row r="655">
          <cell r="B655" t="str">
            <v>CI7_8022</v>
          </cell>
          <cell r="C655" t="str">
            <v>8022 - Plant Additions</v>
          </cell>
        </row>
        <row r="656">
          <cell r="B656" t="str">
            <v>CI7_8023</v>
          </cell>
          <cell r="C656" t="str">
            <v>8023 - Plant Additions</v>
          </cell>
        </row>
        <row r="657">
          <cell r="B657" t="str">
            <v>CI7_8024</v>
          </cell>
          <cell r="C657" t="str">
            <v>8024 - Plant Additions</v>
          </cell>
        </row>
        <row r="658">
          <cell r="B658" t="str">
            <v>CI7_8025</v>
          </cell>
          <cell r="C658" t="str">
            <v>8025 - Plant Additions</v>
          </cell>
        </row>
        <row r="659">
          <cell r="B659" t="str">
            <v>CI7_8026</v>
          </cell>
          <cell r="C659" t="str">
            <v>8026 - Plant Additions</v>
          </cell>
        </row>
        <row r="660">
          <cell r="B660" t="str">
            <v>CI7_8031</v>
          </cell>
          <cell r="C660" t="str">
            <v>8031 - Plant Additions</v>
          </cell>
        </row>
        <row r="661">
          <cell r="B661" t="str">
            <v>CI7_8033</v>
          </cell>
          <cell r="C661" t="str">
            <v>8033 - Plant Additions</v>
          </cell>
        </row>
        <row r="662">
          <cell r="B662" t="str">
            <v>CI7_8035</v>
          </cell>
          <cell r="C662" t="str">
            <v>8035 - Plant Additions</v>
          </cell>
        </row>
        <row r="663">
          <cell r="B663" t="str">
            <v>CI7_8036</v>
          </cell>
          <cell r="C663" t="str">
            <v>8036 - Plant Additions</v>
          </cell>
        </row>
        <row r="664">
          <cell r="B664" t="str">
            <v>CI7_8037</v>
          </cell>
          <cell r="C664" t="str">
            <v>8037 - Plant Additions</v>
          </cell>
        </row>
        <row r="665">
          <cell r="B665" t="str">
            <v>CI7_8038</v>
          </cell>
          <cell r="C665" t="str">
            <v>8038 - Plant Additions</v>
          </cell>
        </row>
        <row r="666">
          <cell r="B666" t="str">
            <v>CI7_8039</v>
          </cell>
          <cell r="C666" t="str">
            <v>8039 - Plant Additions</v>
          </cell>
        </row>
        <row r="667">
          <cell r="B667" t="str">
            <v>CI7_8040</v>
          </cell>
          <cell r="C667" t="str">
            <v>8040 - Plant Additions</v>
          </cell>
        </row>
        <row r="668">
          <cell r="B668" t="str">
            <v>CI7_8041</v>
          </cell>
          <cell r="C668" t="str">
            <v>8041 - Plant Additions</v>
          </cell>
        </row>
        <row r="669">
          <cell r="B669" t="str">
            <v>CI7_8042</v>
          </cell>
          <cell r="C669" t="str">
            <v>8042 - Plant Additions</v>
          </cell>
        </row>
        <row r="670">
          <cell r="B670" t="str">
            <v>CI7_8099</v>
          </cell>
          <cell r="C670" t="str">
            <v>8099 - Plant Additions</v>
          </cell>
        </row>
        <row r="671">
          <cell r="B671" t="str">
            <v>CI7_8100</v>
          </cell>
          <cell r="C671" t="str">
            <v>8100 - Plant Additions</v>
          </cell>
        </row>
        <row r="672">
          <cell r="B672" t="str">
            <v>CI7_8101</v>
          </cell>
          <cell r="C672" t="str">
            <v>8101 - Plant Additions</v>
          </cell>
        </row>
        <row r="673">
          <cell r="B673" t="str">
            <v>CI7_8102</v>
          </cell>
          <cell r="C673" t="str">
            <v>8102 - Plant Additions</v>
          </cell>
        </row>
        <row r="674">
          <cell r="B674" t="str">
            <v>CI7_8103</v>
          </cell>
          <cell r="C674" t="str">
            <v>8103 - Plant Additions</v>
          </cell>
        </row>
        <row r="675">
          <cell r="B675" t="str">
            <v>CI8_2001</v>
          </cell>
          <cell r="C675" t="str">
            <v>2001 - Retirements</v>
          </cell>
        </row>
        <row r="676">
          <cell r="B676" t="str">
            <v>CI8_2003</v>
          </cell>
          <cell r="C676" t="str">
            <v>2003 - Retirements</v>
          </cell>
        </row>
        <row r="677">
          <cell r="B677" t="str">
            <v>CI8_2006</v>
          </cell>
          <cell r="C677" t="str">
            <v>2006 - Retirements</v>
          </cell>
        </row>
        <row r="678">
          <cell r="B678" t="str">
            <v>CI8_2009</v>
          </cell>
          <cell r="C678" t="str">
            <v>2009 - Retirements</v>
          </cell>
        </row>
        <row r="679">
          <cell r="B679" t="str">
            <v>CI8_2010</v>
          </cell>
          <cell r="C679" t="str">
            <v>2010 - Retirements</v>
          </cell>
        </row>
        <row r="680">
          <cell r="B680" t="str">
            <v>CI8_2012</v>
          </cell>
          <cell r="C680" t="str">
            <v>2012 - Retirements</v>
          </cell>
        </row>
        <row r="681">
          <cell r="B681" t="str">
            <v>CI8_2019</v>
          </cell>
          <cell r="C681" t="str">
            <v>2019 - Retirements</v>
          </cell>
        </row>
        <row r="682">
          <cell r="B682" t="str">
            <v>CI8_2020</v>
          </cell>
          <cell r="C682" t="str">
            <v>2020 - Retirements</v>
          </cell>
        </row>
        <row r="683">
          <cell r="B683" t="str">
            <v>CI8_4001</v>
          </cell>
          <cell r="C683" t="str">
            <v>4001 - Retirements</v>
          </cell>
        </row>
        <row r="684">
          <cell r="B684" t="str">
            <v>CI8_8002</v>
          </cell>
          <cell r="C684" t="str">
            <v>8002 - Retirements</v>
          </cell>
        </row>
        <row r="685">
          <cell r="B685" t="str">
            <v>CI8_8003</v>
          </cell>
          <cell r="C685" t="str">
            <v>8003 - Retirements</v>
          </cell>
        </row>
        <row r="686">
          <cell r="B686" t="str">
            <v>CI8_8004</v>
          </cell>
          <cell r="C686" t="str">
            <v>8004 - Retirements</v>
          </cell>
        </row>
        <row r="687">
          <cell r="B687" t="str">
            <v>CI8_8005</v>
          </cell>
          <cell r="C687" t="str">
            <v>8005 - Retirements</v>
          </cell>
        </row>
        <row r="688">
          <cell r="B688" t="str">
            <v>CI8_8007</v>
          </cell>
          <cell r="C688" t="str">
            <v>8007 - Retirements</v>
          </cell>
        </row>
        <row r="689">
          <cell r="B689" t="str">
            <v>CI8_8008</v>
          </cell>
          <cell r="C689" t="str">
            <v>8008 - Retirements</v>
          </cell>
        </row>
        <row r="690">
          <cell r="B690" t="str">
            <v>CI8_8010</v>
          </cell>
          <cell r="C690" t="str">
            <v>8010 - Retirements</v>
          </cell>
        </row>
        <row r="691">
          <cell r="B691" t="str">
            <v>CI8_8012</v>
          </cell>
          <cell r="C691" t="str">
            <v>8012 - Retirements</v>
          </cell>
        </row>
        <row r="692">
          <cell r="B692" t="str">
            <v>CI8_8016</v>
          </cell>
          <cell r="C692" t="str">
            <v>8016 - Retirements</v>
          </cell>
        </row>
        <row r="693">
          <cell r="B693" t="str">
            <v>CI8_8017</v>
          </cell>
          <cell r="C693" t="str">
            <v>8017 - Retirements</v>
          </cell>
        </row>
        <row r="694">
          <cell r="B694" t="str">
            <v>CI8_8020</v>
          </cell>
          <cell r="C694" t="str">
            <v>8020 - Retirements</v>
          </cell>
        </row>
        <row r="695">
          <cell r="B695" t="str">
            <v>CI8_8022</v>
          </cell>
          <cell r="C695" t="str">
            <v>8022 - Retirements</v>
          </cell>
        </row>
        <row r="696">
          <cell r="B696" t="str">
            <v>CI8_8023</v>
          </cell>
          <cell r="C696" t="str">
            <v>8023 - Retirements</v>
          </cell>
        </row>
        <row r="697">
          <cell r="B697" t="str">
            <v>CI8_8024</v>
          </cell>
          <cell r="C697" t="str">
            <v>8024 - Retirements</v>
          </cell>
        </row>
        <row r="698">
          <cell r="B698" t="str">
            <v>CI8_8025</v>
          </cell>
          <cell r="C698" t="str">
            <v>8025 - Retirements</v>
          </cell>
        </row>
        <row r="699">
          <cell r="B699" t="str">
            <v>CI8_8026</v>
          </cell>
          <cell r="C699" t="str">
            <v>8026 - Retirements</v>
          </cell>
        </row>
        <row r="700">
          <cell r="B700" t="str">
            <v>CI8_8031</v>
          </cell>
          <cell r="C700" t="str">
            <v>8031 - Retirements</v>
          </cell>
        </row>
        <row r="701">
          <cell r="B701" t="str">
            <v>CI8_8033</v>
          </cell>
          <cell r="C701" t="str">
            <v>8033 - Retirements</v>
          </cell>
        </row>
        <row r="702">
          <cell r="B702" t="str">
            <v>CI8_8035</v>
          </cell>
          <cell r="C702" t="str">
            <v>8035 - Retirements</v>
          </cell>
        </row>
        <row r="703">
          <cell r="B703" t="str">
            <v>CI8_8036</v>
          </cell>
          <cell r="C703" t="str">
            <v>8036 - Retirements</v>
          </cell>
        </row>
        <row r="704">
          <cell r="B704" t="str">
            <v>CI8_8037</v>
          </cell>
          <cell r="C704" t="str">
            <v>8037 - Retirements</v>
          </cell>
        </row>
        <row r="705">
          <cell r="B705" t="str">
            <v>CI8_8038</v>
          </cell>
          <cell r="C705" t="str">
            <v>8038 - Retirements</v>
          </cell>
        </row>
        <row r="706">
          <cell r="B706" t="str">
            <v>CI8_8039</v>
          </cell>
          <cell r="C706" t="str">
            <v>8039 - Retirements</v>
          </cell>
        </row>
        <row r="707">
          <cell r="B707" t="str">
            <v>CI8_8040</v>
          </cell>
          <cell r="C707" t="str">
            <v>8040 - Retirements</v>
          </cell>
        </row>
        <row r="708">
          <cell r="B708" t="str">
            <v>CI8_8041</v>
          </cell>
          <cell r="C708" t="str">
            <v>8041 - Retirements</v>
          </cell>
        </row>
        <row r="709">
          <cell r="B709" t="str">
            <v>CI8_8042</v>
          </cell>
          <cell r="C709" t="str">
            <v>8042 - Retirements</v>
          </cell>
        </row>
        <row r="710">
          <cell r="B710" t="str">
            <v>CI8_8099</v>
          </cell>
          <cell r="C710" t="str">
            <v>8099 - Retirements</v>
          </cell>
        </row>
        <row r="711">
          <cell r="B711" t="str">
            <v>CI8_8100</v>
          </cell>
          <cell r="C711" t="str">
            <v>8100 - Retirements</v>
          </cell>
        </row>
        <row r="712">
          <cell r="B712" t="str">
            <v>CI8_8101</v>
          </cell>
          <cell r="C712" t="str">
            <v>8101 - Retirements</v>
          </cell>
        </row>
        <row r="713">
          <cell r="B713" t="str">
            <v>CI8_8102</v>
          </cell>
          <cell r="C713" t="str">
            <v>8102 - Retirements</v>
          </cell>
        </row>
        <row r="714">
          <cell r="B714" t="str">
            <v>CI8_8103</v>
          </cell>
          <cell r="C714" t="str">
            <v>8103 - Retirements</v>
          </cell>
        </row>
        <row r="715">
          <cell r="B715" t="str">
            <v>CI9_2001</v>
          </cell>
          <cell r="C715" t="str">
            <v>2001 - Plant Trans and Adjs</v>
          </cell>
        </row>
        <row r="716">
          <cell r="B716" t="str">
            <v>CI9_2003</v>
          </cell>
          <cell r="C716" t="str">
            <v>2003 - Plant Trans and Adjs</v>
          </cell>
        </row>
        <row r="717">
          <cell r="B717" t="str">
            <v>CI9_2006</v>
          </cell>
          <cell r="C717" t="str">
            <v>2006 - Plant Trans and Adjs</v>
          </cell>
        </row>
        <row r="718">
          <cell r="B718" t="str">
            <v>CI9_2009</v>
          </cell>
          <cell r="C718" t="str">
            <v>2009 - Plant Trans and Adjs</v>
          </cell>
        </row>
        <row r="719">
          <cell r="B719" t="str">
            <v>CI9_2010</v>
          </cell>
          <cell r="C719" t="str">
            <v>2010 - Plant Trans and Adjs</v>
          </cell>
        </row>
        <row r="720">
          <cell r="B720" t="str">
            <v>CI9_2012</v>
          </cell>
          <cell r="C720" t="str">
            <v>2012 - Plant Trans and Adjs</v>
          </cell>
        </row>
        <row r="721">
          <cell r="B721" t="str">
            <v>CI9_2019</v>
          </cell>
          <cell r="C721" t="str">
            <v>2019 - Plant Trans and Adjs</v>
          </cell>
        </row>
        <row r="722">
          <cell r="B722" t="str">
            <v>CI9_2020</v>
          </cell>
          <cell r="C722" t="str">
            <v>2020 - Plant Trans and Adjs</v>
          </cell>
        </row>
        <row r="723">
          <cell r="B723" t="str">
            <v>CI9_4001</v>
          </cell>
          <cell r="C723" t="str">
            <v>4001 - Plant Trans and Adjs</v>
          </cell>
        </row>
        <row r="724">
          <cell r="B724" t="str">
            <v>CI9_8002</v>
          </cell>
          <cell r="C724" t="str">
            <v>8002 - Plant Trans and Adjs</v>
          </cell>
        </row>
        <row r="725">
          <cell r="B725" t="str">
            <v>CI9_8003</v>
          </cell>
          <cell r="C725" t="str">
            <v>8003 - Plant Trans and Adjs</v>
          </cell>
        </row>
        <row r="726">
          <cell r="B726" t="str">
            <v>CI9_8004</v>
          </cell>
          <cell r="C726" t="str">
            <v>8004 - Plant Trans and Adjs</v>
          </cell>
        </row>
        <row r="727">
          <cell r="B727" t="str">
            <v>CI9_8005</v>
          </cell>
          <cell r="C727" t="str">
            <v>8005 - Plant Trans and Adjs</v>
          </cell>
        </row>
        <row r="728">
          <cell r="B728" t="str">
            <v>CI9_8007</v>
          </cell>
          <cell r="C728" t="str">
            <v>8007 - Plant Trans and Adjs</v>
          </cell>
        </row>
        <row r="729">
          <cell r="B729" t="str">
            <v>CI9_8008</v>
          </cell>
          <cell r="C729" t="str">
            <v>8008 - Plant Trans and Adjs</v>
          </cell>
        </row>
        <row r="730">
          <cell r="B730" t="str">
            <v>CI9_8010</v>
          </cell>
          <cell r="C730" t="str">
            <v>8010 - Plant Trans and Adjs</v>
          </cell>
        </row>
        <row r="731">
          <cell r="B731" t="str">
            <v>CI9_8012</v>
          </cell>
          <cell r="C731" t="str">
            <v>8012 - Plant Trans and Adjs</v>
          </cell>
        </row>
        <row r="732">
          <cell r="B732" t="str">
            <v>CI9_8016</v>
          </cell>
          <cell r="C732" t="str">
            <v>8016 - Plant Trans and Adjs</v>
          </cell>
        </row>
        <row r="733">
          <cell r="B733" t="str">
            <v>CI9_8017</v>
          </cell>
          <cell r="C733" t="str">
            <v>8017 - Plant Trans and Adjs</v>
          </cell>
        </row>
        <row r="734">
          <cell r="B734" t="str">
            <v>CI9_8020</v>
          </cell>
          <cell r="C734" t="str">
            <v>8020 - Plant Trans and Adjs</v>
          </cell>
        </row>
        <row r="735">
          <cell r="B735" t="str">
            <v>CI9_8022</v>
          </cell>
          <cell r="C735" t="str">
            <v>8022 - Plant Trans and Adjs</v>
          </cell>
        </row>
        <row r="736">
          <cell r="B736" t="str">
            <v>CI9_8023</v>
          </cell>
          <cell r="C736" t="str">
            <v>8023 - Plant Trans and Adjs</v>
          </cell>
        </row>
        <row r="737">
          <cell r="B737" t="str">
            <v>CI9_8024</v>
          </cell>
          <cell r="C737" t="str">
            <v>8024 - Plant Trans and Adjs</v>
          </cell>
        </row>
        <row r="738">
          <cell r="B738" t="str">
            <v>CI9_8025</v>
          </cell>
          <cell r="C738" t="str">
            <v>8025 - Plant Trans and Adjs</v>
          </cell>
        </row>
        <row r="739">
          <cell r="B739" t="str">
            <v>CI9_8026</v>
          </cell>
          <cell r="C739" t="str">
            <v>8026 - Plant Trans and Adjs</v>
          </cell>
        </row>
        <row r="740">
          <cell r="B740" t="str">
            <v>CI9_8031</v>
          </cell>
          <cell r="C740" t="str">
            <v>8031 - Plant Trans and Adjs</v>
          </cell>
        </row>
        <row r="741">
          <cell r="B741" t="str">
            <v>CI9_8033</v>
          </cell>
          <cell r="C741" t="str">
            <v>8033 - Plant Trans and Adjs</v>
          </cell>
        </row>
        <row r="742">
          <cell r="B742" t="str">
            <v>CI9_8035</v>
          </cell>
          <cell r="C742" t="str">
            <v>8035 - Plant Trans and Adjs</v>
          </cell>
        </row>
        <row r="743">
          <cell r="B743" t="str">
            <v>CI9_8036</v>
          </cell>
          <cell r="C743" t="str">
            <v>8036 - Plant Trans and Adjs</v>
          </cell>
        </row>
        <row r="744">
          <cell r="B744" t="str">
            <v>CI9_8037</v>
          </cell>
          <cell r="C744" t="str">
            <v>8037 - Plant Trans and Adjs</v>
          </cell>
        </row>
        <row r="745">
          <cell r="B745" t="str">
            <v>CI9_8038</v>
          </cell>
          <cell r="C745" t="str">
            <v>8038 - Plant Trans and Adjs</v>
          </cell>
        </row>
        <row r="746">
          <cell r="B746" t="str">
            <v>CI9_8039</v>
          </cell>
          <cell r="C746" t="str">
            <v>8039 - Plant Trans and Adjs</v>
          </cell>
        </row>
        <row r="747">
          <cell r="B747" t="str">
            <v>CI9_8040</v>
          </cell>
          <cell r="C747" t="str">
            <v>8040 - Plant Trans and Adjs</v>
          </cell>
        </row>
        <row r="748">
          <cell r="B748" t="str">
            <v>CI9_8041</v>
          </cell>
          <cell r="C748" t="str">
            <v>8041 - Plant Trans and Adjs</v>
          </cell>
        </row>
        <row r="749">
          <cell r="B749" t="str">
            <v>CI9_8042</v>
          </cell>
          <cell r="C749" t="str">
            <v>8042 - Plant Trans and Adjs</v>
          </cell>
        </row>
        <row r="750">
          <cell r="B750" t="str">
            <v>CI9_8099</v>
          </cell>
          <cell r="C750" t="str">
            <v>8099 - Plant Trans and Adjs</v>
          </cell>
        </row>
        <row r="751">
          <cell r="B751" t="str">
            <v>CI9_8100</v>
          </cell>
          <cell r="C751" t="str">
            <v>8100 - Plant Trans and Adjs</v>
          </cell>
        </row>
        <row r="752">
          <cell r="B752" t="str">
            <v>CI9_8101</v>
          </cell>
          <cell r="C752" t="str">
            <v>8101 - Plant Trans and Adjs</v>
          </cell>
        </row>
        <row r="753">
          <cell r="B753" t="str">
            <v>CI9_8102</v>
          </cell>
          <cell r="C753" t="str">
            <v>8102 - Plant Trans and Adjs</v>
          </cell>
        </row>
        <row r="754">
          <cell r="B754" t="str">
            <v>CI9_8103</v>
          </cell>
          <cell r="C754" t="str">
            <v>8103 - Plant Trans and Adjs</v>
          </cell>
        </row>
        <row r="755">
          <cell r="B755" t="str">
            <v>CIA_2001</v>
          </cell>
          <cell r="C755" t="str">
            <v>2001 - Reserve Removal Cost</v>
          </cell>
        </row>
        <row r="756">
          <cell r="B756" t="str">
            <v>CIA_2003</v>
          </cell>
          <cell r="C756" t="str">
            <v>2003 - Reserve Removal Cost</v>
          </cell>
        </row>
        <row r="757">
          <cell r="B757" t="str">
            <v>CIA_2006</v>
          </cell>
          <cell r="C757" t="str">
            <v>2006 - Reserve Removal Cost</v>
          </cell>
        </row>
        <row r="758">
          <cell r="B758" t="str">
            <v>CIA_2009</v>
          </cell>
          <cell r="C758" t="str">
            <v>2009 - Reserve Removal Cost</v>
          </cell>
        </row>
        <row r="759">
          <cell r="B759" t="str">
            <v>CIA_2010</v>
          </cell>
          <cell r="C759" t="str">
            <v>2010 - Reserve Removal Cost</v>
          </cell>
        </row>
        <row r="760">
          <cell r="B760" t="str">
            <v>CIA_2012</v>
          </cell>
          <cell r="C760" t="str">
            <v>2012 - Reserve Removal Cost</v>
          </cell>
        </row>
        <row r="761">
          <cell r="B761" t="str">
            <v>CIA_2019</v>
          </cell>
          <cell r="C761" t="str">
            <v>2019 - Reserve Removal Cost</v>
          </cell>
        </row>
        <row r="762">
          <cell r="B762" t="str">
            <v>CIA_2020</v>
          </cell>
          <cell r="C762" t="str">
            <v>2020 - Reserve Removal Cost</v>
          </cell>
        </row>
        <row r="763">
          <cell r="B763" t="str">
            <v>CIA_4001</v>
          </cell>
          <cell r="C763" t="str">
            <v>4001 - Reserve Removal Cost</v>
          </cell>
        </row>
        <row r="764">
          <cell r="B764" t="str">
            <v>CIA_8002</v>
          </cell>
          <cell r="C764" t="str">
            <v>8002 - Reserve Removal Cost</v>
          </cell>
        </row>
        <row r="765">
          <cell r="B765" t="str">
            <v>CIA_8003</v>
          </cell>
          <cell r="C765" t="str">
            <v>8003 - Reserve Removal Cost</v>
          </cell>
        </row>
        <row r="766">
          <cell r="B766" t="str">
            <v>CIA_8004</v>
          </cell>
          <cell r="C766" t="str">
            <v>8004 - Reserve Removal Cost</v>
          </cell>
        </row>
        <row r="767">
          <cell r="B767" t="str">
            <v>CIA_8005</v>
          </cell>
          <cell r="C767" t="str">
            <v>8005 - Reserve Removal Cost</v>
          </cell>
        </row>
        <row r="768">
          <cell r="B768" t="str">
            <v>CIA_8007</v>
          </cell>
          <cell r="C768" t="str">
            <v>8007 - Reserve Removal Cost</v>
          </cell>
        </row>
        <row r="769">
          <cell r="B769" t="str">
            <v>CIA_8008</v>
          </cell>
          <cell r="C769" t="str">
            <v>8008 - Reserve Removal Cost</v>
          </cell>
        </row>
        <row r="770">
          <cell r="B770" t="str">
            <v>CIA_8010</v>
          </cell>
          <cell r="C770" t="str">
            <v>8010 - Reserve Removal Cost</v>
          </cell>
        </row>
        <row r="771">
          <cell r="B771" t="str">
            <v>CIA_8012</v>
          </cell>
          <cell r="C771" t="str">
            <v>8012 - Reserve Removal Cost</v>
          </cell>
        </row>
        <row r="772">
          <cell r="B772" t="str">
            <v>CIA_8016</v>
          </cell>
          <cell r="C772" t="str">
            <v>8016 - Reserve Removal Cost</v>
          </cell>
        </row>
        <row r="773">
          <cell r="B773" t="str">
            <v>CIA_8017</v>
          </cell>
          <cell r="C773" t="str">
            <v>8017 - Reserve Removal Cost</v>
          </cell>
        </row>
        <row r="774">
          <cell r="B774" t="str">
            <v>CIA_8020</v>
          </cell>
          <cell r="C774" t="str">
            <v>8020 - Reserve Removal Cost</v>
          </cell>
        </row>
        <row r="775">
          <cell r="B775" t="str">
            <v>CIA_8022</v>
          </cell>
          <cell r="C775" t="str">
            <v>8022 - Reserve Removal Cost</v>
          </cell>
        </row>
        <row r="776">
          <cell r="B776" t="str">
            <v>CIA_8023</v>
          </cell>
          <cell r="C776" t="str">
            <v>8023 - Reserve Removal Cost</v>
          </cell>
        </row>
        <row r="777">
          <cell r="B777" t="str">
            <v>CIA_8024</v>
          </cell>
          <cell r="C777" t="str">
            <v>8024 - Reserve Removal Cost</v>
          </cell>
        </row>
        <row r="778">
          <cell r="B778" t="str">
            <v>CIA_8025</v>
          </cell>
          <cell r="C778" t="str">
            <v>8025 - Reserve Removal Cost</v>
          </cell>
        </row>
        <row r="779">
          <cell r="B779" t="str">
            <v>CIA_8026</v>
          </cell>
          <cell r="C779" t="str">
            <v>8026 - Reserve Removal Cost</v>
          </cell>
        </row>
        <row r="780">
          <cell r="B780" t="str">
            <v>CIA_8031</v>
          </cell>
          <cell r="C780" t="str">
            <v>8031 - Reserve Removal Cost</v>
          </cell>
        </row>
        <row r="781">
          <cell r="B781" t="str">
            <v>CIA_8033</v>
          </cell>
          <cell r="C781" t="str">
            <v>8033 - Reserve Removal Cost</v>
          </cell>
        </row>
        <row r="782">
          <cell r="B782" t="str">
            <v>CIA_8035</v>
          </cell>
          <cell r="C782" t="str">
            <v>8035 - Reserve Removal Cost</v>
          </cell>
        </row>
        <row r="783">
          <cell r="B783" t="str">
            <v>CIA_8036</v>
          </cell>
          <cell r="C783" t="str">
            <v>8036 - Reserve Removal Cost</v>
          </cell>
        </row>
        <row r="784">
          <cell r="B784" t="str">
            <v>CIA_8037</v>
          </cell>
          <cell r="C784" t="str">
            <v>8037 - Reserve Removal Cost</v>
          </cell>
        </row>
        <row r="785">
          <cell r="B785" t="str">
            <v>CIA_8038</v>
          </cell>
          <cell r="C785" t="str">
            <v>8038 - Reserve Removal Cost</v>
          </cell>
        </row>
        <row r="786">
          <cell r="B786" t="str">
            <v>CIA_8039</v>
          </cell>
          <cell r="C786" t="str">
            <v>8039 - Reserve Removal Cost</v>
          </cell>
        </row>
        <row r="787">
          <cell r="B787" t="str">
            <v>CIA_8040</v>
          </cell>
          <cell r="C787" t="str">
            <v>8040 - Reserve Removal Cost</v>
          </cell>
        </row>
        <row r="788">
          <cell r="B788" t="str">
            <v>CIA_8041</v>
          </cell>
          <cell r="C788" t="str">
            <v>8041 - Reserve Removal Cost</v>
          </cell>
        </row>
        <row r="789">
          <cell r="B789" t="str">
            <v>CIA_8042</v>
          </cell>
          <cell r="C789" t="str">
            <v>8042 - Reserve Removal Cost</v>
          </cell>
        </row>
        <row r="790">
          <cell r="B790" t="str">
            <v>CIA_8099</v>
          </cell>
          <cell r="C790" t="str">
            <v>8099 - Reserve Removal Cost</v>
          </cell>
        </row>
        <row r="791">
          <cell r="B791" t="str">
            <v>CIA_8100</v>
          </cell>
          <cell r="C791" t="str">
            <v>8100 - Reserve Removal Cost</v>
          </cell>
        </row>
        <row r="792">
          <cell r="B792" t="str">
            <v>CIA_8101</v>
          </cell>
          <cell r="C792" t="str">
            <v>8101 - Reserve Removal Cost</v>
          </cell>
        </row>
        <row r="793">
          <cell r="B793" t="str">
            <v>CIA_8102</v>
          </cell>
          <cell r="C793" t="str">
            <v>8102 - Reserve Removal Cost</v>
          </cell>
        </row>
        <row r="794">
          <cell r="B794" t="str">
            <v>CIA_8103</v>
          </cell>
          <cell r="C794" t="str">
            <v>8103 - Reserve Removal Cost</v>
          </cell>
        </row>
        <row r="795">
          <cell r="B795" t="str">
            <v>CIB_2001</v>
          </cell>
          <cell r="C795" t="str">
            <v>2001 - Reserve Salvage</v>
          </cell>
        </row>
        <row r="796">
          <cell r="B796" t="str">
            <v>CIB_2003</v>
          </cell>
          <cell r="C796" t="str">
            <v>2003 - Reserve Salvage</v>
          </cell>
        </row>
        <row r="797">
          <cell r="B797" t="str">
            <v>CIB_2006</v>
          </cell>
          <cell r="C797" t="str">
            <v>2006 - Reserve Salvage</v>
          </cell>
        </row>
        <row r="798">
          <cell r="B798" t="str">
            <v>CIB_2009</v>
          </cell>
          <cell r="C798" t="str">
            <v>2009 - Reserve Salvage</v>
          </cell>
        </row>
        <row r="799">
          <cell r="B799" t="str">
            <v>CIB_2010</v>
          </cell>
          <cell r="C799" t="str">
            <v>2010 - Reserve Salvage</v>
          </cell>
        </row>
        <row r="800">
          <cell r="B800" t="str">
            <v>CIB_2012</v>
          </cell>
          <cell r="C800" t="str">
            <v>2012 - Reserve Salvage</v>
          </cell>
        </row>
        <row r="801">
          <cell r="B801" t="str">
            <v>CIB_2019</v>
          </cell>
          <cell r="C801" t="str">
            <v>2019 - Reserve Salvage</v>
          </cell>
        </row>
        <row r="802">
          <cell r="B802" t="str">
            <v>CIB_2020</v>
          </cell>
          <cell r="C802" t="str">
            <v>2020 - Reserve Salvage</v>
          </cell>
        </row>
        <row r="803">
          <cell r="B803" t="str">
            <v>CIB_4001</v>
          </cell>
          <cell r="C803" t="str">
            <v>4001 - Reserve Salvage</v>
          </cell>
        </row>
        <row r="804">
          <cell r="B804" t="str">
            <v>CIB_8002</v>
          </cell>
          <cell r="C804" t="str">
            <v>8002 - Reserve Salvage</v>
          </cell>
        </row>
        <row r="805">
          <cell r="B805" t="str">
            <v>CIB_8003</v>
          </cell>
          <cell r="C805" t="str">
            <v>8003 - Reserve Salvage</v>
          </cell>
        </row>
        <row r="806">
          <cell r="B806" t="str">
            <v>CIB_8004</v>
          </cell>
          <cell r="C806" t="str">
            <v>8004 - Reserve Salvage</v>
          </cell>
        </row>
        <row r="807">
          <cell r="B807" t="str">
            <v>CIB_8005</v>
          </cell>
          <cell r="C807" t="str">
            <v>8005 - Reserve Salvage</v>
          </cell>
        </row>
        <row r="808">
          <cell r="B808" t="str">
            <v>CIB_8007</v>
          </cell>
          <cell r="C808" t="str">
            <v>8007 - Reserve Salvage</v>
          </cell>
        </row>
        <row r="809">
          <cell r="B809" t="str">
            <v>CIB_8008</v>
          </cell>
          <cell r="C809" t="str">
            <v>8008 - Reserve Salvage</v>
          </cell>
        </row>
        <row r="810">
          <cell r="B810" t="str">
            <v>CIB_8010</v>
          </cell>
          <cell r="C810" t="str">
            <v>8010 - Reserve Salvage</v>
          </cell>
        </row>
        <row r="811">
          <cell r="B811" t="str">
            <v>CIB_8012</v>
          </cell>
          <cell r="C811" t="str">
            <v>8012 - Reserve Salvage</v>
          </cell>
        </row>
        <row r="812">
          <cell r="B812" t="str">
            <v>CIB_8016</v>
          </cell>
          <cell r="C812" t="str">
            <v>8016 - Reserve Salvage</v>
          </cell>
        </row>
        <row r="813">
          <cell r="B813" t="str">
            <v>CIB_8017</v>
          </cell>
          <cell r="C813" t="str">
            <v>8017 - Reserve Salvage</v>
          </cell>
        </row>
        <row r="814">
          <cell r="B814" t="str">
            <v>CIB_8020</v>
          </cell>
          <cell r="C814" t="str">
            <v>8020 - Reserve Salvage</v>
          </cell>
        </row>
        <row r="815">
          <cell r="B815" t="str">
            <v>CIB_8022</v>
          </cell>
          <cell r="C815" t="str">
            <v>8022 - Reserve Salvage</v>
          </cell>
        </row>
        <row r="816">
          <cell r="B816" t="str">
            <v>CIB_8023</v>
          </cell>
          <cell r="C816" t="str">
            <v>8023 - Reserve Salvage</v>
          </cell>
        </row>
        <row r="817">
          <cell r="B817" t="str">
            <v>CIB_8024</v>
          </cell>
          <cell r="C817" t="str">
            <v>8024 - Reserve Salvage</v>
          </cell>
        </row>
        <row r="818">
          <cell r="B818" t="str">
            <v>CIB_8025</v>
          </cell>
          <cell r="C818" t="str">
            <v>8025 - Reserve Salvage</v>
          </cell>
        </row>
        <row r="819">
          <cell r="B819" t="str">
            <v>CIB_8026</v>
          </cell>
          <cell r="C819" t="str">
            <v>8026 - Reserve Salvage</v>
          </cell>
        </row>
        <row r="820">
          <cell r="B820" t="str">
            <v>CIB_8031</v>
          </cell>
          <cell r="C820" t="str">
            <v>8031 - Reserve Salvage</v>
          </cell>
        </row>
        <row r="821">
          <cell r="B821" t="str">
            <v>CIB_8033</v>
          </cell>
          <cell r="C821" t="str">
            <v>8033 - Reserve Salvage</v>
          </cell>
        </row>
        <row r="822">
          <cell r="B822" t="str">
            <v>CIB_8035</v>
          </cell>
          <cell r="C822" t="str">
            <v>8035 - Reserve Salvage</v>
          </cell>
        </row>
        <row r="823">
          <cell r="B823" t="str">
            <v>CIB_8036</v>
          </cell>
          <cell r="C823" t="str">
            <v>8036 - Reserve Salvage</v>
          </cell>
        </row>
        <row r="824">
          <cell r="B824" t="str">
            <v>CIB_8037</v>
          </cell>
          <cell r="C824" t="str">
            <v>8037 - Reserve Salvage</v>
          </cell>
        </row>
        <row r="825">
          <cell r="B825" t="str">
            <v>CIB_8038</v>
          </cell>
          <cell r="C825" t="str">
            <v>8038 - Reserve Salvage</v>
          </cell>
        </row>
        <row r="826">
          <cell r="B826" t="str">
            <v>CIB_8039</v>
          </cell>
          <cell r="C826" t="str">
            <v>8039 - Reserve Salvage</v>
          </cell>
        </row>
        <row r="827">
          <cell r="B827" t="str">
            <v>CIB_8040</v>
          </cell>
          <cell r="C827" t="str">
            <v>8040 - Reserve Salvage</v>
          </cell>
        </row>
        <row r="828">
          <cell r="B828" t="str">
            <v>CIB_8041</v>
          </cell>
          <cell r="C828" t="str">
            <v>8041 - Reserve Salvage</v>
          </cell>
        </row>
        <row r="829">
          <cell r="B829" t="str">
            <v>CIB_8042</v>
          </cell>
          <cell r="C829" t="str">
            <v>8042 - Reserve Salvage</v>
          </cell>
        </row>
        <row r="830">
          <cell r="B830" t="str">
            <v>CIB_8099</v>
          </cell>
          <cell r="C830" t="str">
            <v>8099 - Reserve Salvage</v>
          </cell>
        </row>
        <row r="831">
          <cell r="B831" t="str">
            <v>CIB_8100</v>
          </cell>
          <cell r="C831" t="str">
            <v>8100 - Reserve Salvage</v>
          </cell>
        </row>
        <row r="832">
          <cell r="B832" t="str">
            <v>CIB_8101</v>
          </cell>
          <cell r="C832" t="str">
            <v>8101 - Reserve Salvage</v>
          </cell>
        </row>
        <row r="833">
          <cell r="B833" t="str">
            <v>CIB_8102</v>
          </cell>
          <cell r="C833" t="str">
            <v>8102 - Reserve Salvage</v>
          </cell>
        </row>
        <row r="834">
          <cell r="B834" t="str">
            <v>CIB_8103</v>
          </cell>
          <cell r="C834" t="str">
            <v>8103 - Reserve Salvage</v>
          </cell>
        </row>
        <row r="835">
          <cell r="B835" t="str">
            <v>CIC_2001</v>
          </cell>
          <cell r="C835" t="str">
            <v>2001 - Reserve Trans and Adjs</v>
          </cell>
        </row>
        <row r="836">
          <cell r="B836" t="str">
            <v>CIC_2003</v>
          </cell>
          <cell r="C836" t="str">
            <v>2003 - Reserve Trans and Adjs</v>
          </cell>
        </row>
        <row r="837">
          <cell r="B837" t="str">
            <v>CIC_2006</v>
          </cell>
          <cell r="C837" t="str">
            <v>2006 - Reserve Trans and Adjs</v>
          </cell>
        </row>
        <row r="838">
          <cell r="B838" t="str">
            <v>CIC_2009</v>
          </cell>
          <cell r="C838" t="str">
            <v>2009 - Reserve Trans and Adjs</v>
          </cell>
        </row>
        <row r="839">
          <cell r="B839" t="str">
            <v>CIC_2010</v>
          </cell>
          <cell r="C839" t="str">
            <v>2010 - Reserve Trans and Adjs</v>
          </cell>
        </row>
        <row r="840">
          <cell r="B840" t="str">
            <v>CIC_2012</v>
          </cell>
          <cell r="C840" t="str">
            <v>2012 - Reserve Trans and Adjs</v>
          </cell>
        </row>
        <row r="841">
          <cell r="B841" t="str">
            <v>CIC_2019</v>
          </cell>
          <cell r="C841" t="str">
            <v>2019 - Reserve Trans and Adjs</v>
          </cell>
        </row>
        <row r="842">
          <cell r="B842" t="str">
            <v>CIC_2020</v>
          </cell>
          <cell r="C842" t="str">
            <v>2020 - Reserve Trans and Adjs</v>
          </cell>
        </row>
        <row r="843">
          <cell r="B843" t="str">
            <v>CIC_4001</v>
          </cell>
          <cell r="C843" t="str">
            <v>4001 - Reserve Trans and Adjs</v>
          </cell>
        </row>
        <row r="844">
          <cell r="B844" t="str">
            <v>CIC_8002</v>
          </cell>
          <cell r="C844" t="str">
            <v>8002 - Reserve Trans and Adjs</v>
          </cell>
        </row>
        <row r="845">
          <cell r="B845" t="str">
            <v>CIC_8003</v>
          </cell>
          <cell r="C845" t="str">
            <v>8003 - Reserve Trans and Adjs</v>
          </cell>
        </row>
        <row r="846">
          <cell r="B846" t="str">
            <v>CIC_8004</v>
          </cell>
          <cell r="C846" t="str">
            <v>8004 - Reserve Trans and Adjs</v>
          </cell>
        </row>
        <row r="847">
          <cell r="B847" t="str">
            <v>CIC_8005</v>
          </cell>
          <cell r="C847" t="str">
            <v>8005 - Reserve Trans and Adjs</v>
          </cell>
        </row>
        <row r="848">
          <cell r="B848" t="str">
            <v>CIC_8007</v>
          </cell>
          <cell r="C848" t="str">
            <v>8007 - Reserve Trans and Adjs</v>
          </cell>
        </row>
        <row r="849">
          <cell r="B849" t="str">
            <v>CIC_8008</v>
          </cell>
          <cell r="C849" t="str">
            <v>8008 - Reserve Trans and Adjs</v>
          </cell>
        </row>
        <row r="850">
          <cell r="B850" t="str">
            <v>CIC_8010</v>
          </cell>
          <cell r="C850" t="str">
            <v>8010 - Reserve Trans and Adjs</v>
          </cell>
        </row>
        <row r="851">
          <cell r="B851" t="str">
            <v>CIC_8012</v>
          </cell>
          <cell r="C851" t="str">
            <v>8012 - Reserve Trans and Adjs</v>
          </cell>
        </row>
        <row r="852">
          <cell r="B852" t="str">
            <v>CIC_8016</v>
          </cell>
          <cell r="C852" t="str">
            <v>8016 - Reserve Trans and Adjs</v>
          </cell>
        </row>
        <row r="853">
          <cell r="B853" t="str">
            <v>CIC_8017</v>
          </cell>
          <cell r="C853" t="str">
            <v>8017 - Reserve Trans and Adjs</v>
          </cell>
        </row>
        <row r="854">
          <cell r="B854" t="str">
            <v>CIC_8020</v>
          </cell>
          <cell r="C854" t="str">
            <v>8020 - Reserve Trans and Adjs</v>
          </cell>
        </row>
        <row r="855">
          <cell r="B855" t="str">
            <v>CIC_8022</v>
          </cell>
          <cell r="C855" t="str">
            <v>8022 - Reserve Trans and Adjs</v>
          </cell>
        </row>
        <row r="856">
          <cell r="B856" t="str">
            <v>CIC_8023</v>
          </cell>
          <cell r="C856" t="str">
            <v>8023 - Reserve Trans and Adjs</v>
          </cell>
        </row>
        <row r="857">
          <cell r="B857" t="str">
            <v>CIC_8024</v>
          </cell>
          <cell r="C857" t="str">
            <v>8024 - Reserve Trans and Adjs</v>
          </cell>
        </row>
        <row r="858">
          <cell r="B858" t="str">
            <v>CIC_8025</v>
          </cell>
          <cell r="C858" t="str">
            <v>8025 - Reserve Trans and Adjs</v>
          </cell>
        </row>
        <row r="859">
          <cell r="B859" t="str">
            <v>CIC_8026</v>
          </cell>
          <cell r="C859" t="str">
            <v>8026 - Reserve Trans and Adjs</v>
          </cell>
        </row>
        <row r="860">
          <cell r="B860" t="str">
            <v>CIC_8031</v>
          </cell>
          <cell r="C860" t="str">
            <v>8031 - Reserve Trans and Adjs</v>
          </cell>
        </row>
        <row r="861">
          <cell r="B861" t="str">
            <v>CIC_8033</v>
          </cell>
          <cell r="C861" t="str">
            <v>8033 - Reserve Trans and Adjs</v>
          </cell>
        </row>
        <row r="862">
          <cell r="B862" t="str">
            <v>CIC_8035</v>
          </cell>
          <cell r="C862" t="str">
            <v>8035 - Reserve Trans and Adjs</v>
          </cell>
        </row>
        <row r="863">
          <cell r="B863" t="str">
            <v>CIC_8036</v>
          </cell>
          <cell r="C863" t="str">
            <v>8036 - Reserve Trans and Adjs</v>
          </cell>
        </row>
        <row r="864">
          <cell r="B864" t="str">
            <v>CIC_8037</v>
          </cell>
          <cell r="C864" t="str">
            <v>8037 - Reserve Trans and Adjs</v>
          </cell>
        </row>
        <row r="865">
          <cell r="B865" t="str">
            <v>CIC_8038</v>
          </cell>
          <cell r="C865" t="str">
            <v>8038 - Reserve Trans and Adjs</v>
          </cell>
        </row>
        <row r="866">
          <cell r="B866" t="str">
            <v>CIC_8039</v>
          </cell>
          <cell r="C866" t="str">
            <v>8039 - Reserve Trans and Adjs</v>
          </cell>
        </row>
        <row r="867">
          <cell r="B867" t="str">
            <v>CIC_8040</v>
          </cell>
          <cell r="C867" t="str">
            <v>8040 - Reserve Trans and Adjs</v>
          </cell>
        </row>
        <row r="868">
          <cell r="B868" t="str">
            <v>CIC_8041</v>
          </cell>
          <cell r="C868" t="str">
            <v>8041 - Reserve Trans and Adjs</v>
          </cell>
        </row>
        <row r="869">
          <cell r="B869" t="str">
            <v>CIC_8042</v>
          </cell>
          <cell r="C869" t="str">
            <v>8042 - Reserve Trans and Adjs</v>
          </cell>
        </row>
        <row r="870">
          <cell r="B870" t="str">
            <v>CIC_8099</v>
          </cell>
          <cell r="C870" t="str">
            <v>8099 - Reserve Trans and Adjs</v>
          </cell>
        </row>
        <row r="871">
          <cell r="B871" t="str">
            <v>CIC_8100</v>
          </cell>
          <cell r="C871" t="str">
            <v>8100 - Reserve Trans and Adjs</v>
          </cell>
        </row>
        <row r="872">
          <cell r="B872" t="str">
            <v>CIC_8101</v>
          </cell>
          <cell r="C872" t="str">
            <v>8101 - Reserve Trans and Adjs</v>
          </cell>
        </row>
        <row r="873">
          <cell r="B873" t="str">
            <v>CIC_8102</v>
          </cell>
          <cell r="C873" t="str">
            <v>8102 - Reserve Trans and Adjs</v>
          </cell>
        </row>
        <row r="874">
          <cell r="B874" t="str">
            <v>CIC_8103</v>
          </cell>
          <cell r="C874" t="str">
            <v>8103 - Reserve Trans and Adjs</v>
          </cell>
        </row>
        <row r="875">
          <cell r="B875" t="str">
            <v>CID_8037</v>
          </cell>
          <cell r="C875" t="str">
            <v>AMORT REG ASSET-CONV ITC DEPR LOSS</v>
          </cell>
        </row>
        <row r="876">
          <cell r="B876" t="str">
            <v>CIE_8037</v>
          </cell>
        </row>
        <row r="877">
          <cell r="B877" t="str">
            <v>CIN_2001</v>
          </cell>
          <cell r="C877" t="str">
            <v>Beginning of Month CWIP Balance</v>
          </cell>
        </row>
        <row r="878">
          <cell r="B878" t="str">
            <v>CIN_2003</v>
          </cell>
          <cell r="C878" t="str">
            <v>Beginning of Month CWIP Balance</v>
          </cell>
        </row>
        <row r="879">
          <cell r="B879" t="str">
            <v>CIN_2006</v>
          </cell>
          <cell r="C879" t="str">
            <v>Beginning of Month CWIP Balance</v>
          </cell>
        </row>
        <row r="880">
          <cell r="B880" t="str">
            <v>CIN_2009</v>
          </cell>
          <cell r="C880" t="str">
            <v>Beginning of Month CWIP Balance</v>
          </cell>
        </row>
        <row r="881">
          <cell r="B881" t="str">
            <v>CIN_2010</v>
          </cell>
          <cell r="C881" t="str">
            <v>Beginning of Month CWIP Balance</v>
          </cell>
        </row>
        <row r="882">
          <cell r="B882" t="str">
            <v>CIN_2012</v>
          </cell>
          <cell r="C882" t="str">
            <v>Beginning of Month CWIP Balance</v>
          </cell>
        </row>
        <row r="883">
          <cell r="B883" t="str">
            <v>CIN_2019</v>
          </cell>
          <cell r="C883" t="str">
            <v>Beginning of Month CWIP Balance</v>
          </cell>
        </row>
        <row r="884">
          <cell r="B884" t="str">
            <v>CIN_2020</v>
          </cell>
          <cell r="C884" t="str">
            <v>Beginning of Month CWIP Balance</v>
          </cell>
        </row>
        <row r="885">
          <cell r="B885" t="str">
            <v>CIN_4001</v>
          </cell>
          <cell r="C885" t="str">
            <v>Beginning of Month CWIP Balance</v>
          </cell>
        </row>
        <row r="886">
          <cell r="B886" t="str">
            <v>CIN_8002</v>
          </cell>
          <cell r="C886" t="str">
            <v>8002 - Beginning of Month CWIP Balance</v>
          </cell>
        </row>
        <row r="887">
          <cell r="B887" t="str">
            <v>CIN_8003</v>
          </cell>
          <cell r="C887" t="str">
            <v>8003 - Beginning of Month CWIP Balance</v>
          </cell>
        </row>
        <row r="888">
          <cell r="B888" t="str">
            <v>CIN_8004</v>
          </cell>
          <cell r="C888" t="str">
            <v>8004 - Beginning of Month CWIP Balance</v>
          </cell>
        </row>
        <row r="889">
          <cell r="B889" t="str">
            <v>CIN_8005</v>
          </cell>
          <cell r="C889" t="str">
            <v>8005 - Beginning of Month CWIP Balance</v>
          </cell>
        </row>
        <row r="890">
          <cell r="B890" t="str">
            <v>CIN_8007</v>
          </cell>
          <cell r="C890" t="str">
            <v>8007 - Beginning of Month CWIP Balance</v>
          </cell>
        </row>
        <row r="891">
          <cell r="B891" t="str">
            <v>CIN_8008</v>
          </cell>
          <cell r="C891" t="str">
            <v>8008 - Beginning of Month CWIP Balance</v>
          </cell>
        </row>
        <row r="892">
          <cell r="B892" t="str">
            <v>CIN_8010</v>
          </cell>
          <cell r="C892" t="str">
            <v>8010 - Beginning of Month CWIP Balance</v>
          </cell>
        </row>
        <row r="893">
          <cell r="B893" t="str">
            <v>CIN_8012</v>
          </cell>
          <cell r="C893" t="str">
            <v>8012 - Beginning of Month CWIP Balance</v>
          </cell>
        </row>
        <row r="894">
          <cell r="B894" t="str">
            <v>CIN_8016</v>
          </cell>
          <cell r="C894" t="str">
            <v>8016 - Beginning of Month CWIP Balance</v>
          </cell>
        </row>
        <row r="895">
          <cell r="B895" t="str">
            <v>CIN_8017</v>
          </cell>
          <cell r="C895" t="str">
            <v>8017 - Beginning of Month CWIP Balance</v>
          </cell>
        </row>
        <row r="896">
          <cell r="B896" t="str">
            <v>CIN_8020</v>
          </cell>
          <cell r="C896" t="str">
            <v>8020 - Beginning of Month CWIP Balance</v>
          </cell>
        </row>
        <row r="897">
          <cell r="B897" t="str">
            <v>CIN_8022</v>
          </cell>
          <cell r="C897" t="str">
            <v>8022 - Beginning of Month CWIP Balance</v>
          </cell>
        </row>
        <row r="898">
          <cell r="B898" t="str">
            <v>CIN_8023</v>
          </cell>
          <cell r="C898" t="str">
            <v>8023 - Beginning of Month CWIP Balance</v>
          </cell>
        </row>
        <row r="899">
          <cell r="B899" t="str">
            <v>CIN_8024</v>
          </cell>
          <cell r="C899" t="str">
            <v>8024 - Beginning of Month CWIP Balance</v>
          </cell>
        </row>
        <row r="900">
          <cell r="B900" t="str">
            <v>CIN_8025</v>
          </cell>
          <cell r="C900" t="str">
            <v>8025 - Beginning of Month CWIP Balance</v>
          </cell>
        </row>
        <row r="901">
          <cell r="B901" t="str">
            <v>CIN_8026</v>
          </cell>
          <cell r="C901" t="str">
            <v>8026 - Beginning of Month CWIP Balance</v>
          </cell>
        </row>
        <row r="902">
          <cell r="B902" t="str">
            <v>CIN_8031</v>
          </cell>
          <cell r="C902" t="str">
            <v>8031 - Beginning of Month CWIP Balance</v>
          </cell>
        </row>
        <row r="903">
          <cell r="B903" t="str">
            <v>CIN_8033</v>
          </cell>
          <cell r="C903" t="str">
            <v>8033 - Beginning of Month CWIP Balance</v>
          </cell>
        </row>
        <row r="904">
          <cell r="B904" t="str">
            <v>CIN_8035</v>
          </cell>
          <cell r="C904" t="str">
            <v>8035 - Beginning of Month CWIP Balance</v>
          </cell>
        </row>
        <row r="905">
          <cell r="B905" t="str">
            <v>CIN_8036</v>
          </cell>
          <cell r="C905" t="str">
            <v>8036 - Beginning of Month CWIP Balance</v>
          </cell>
        </row>
        <row r="906">
          <cell r="B906" t="str">
            <v>CIN_8037</v>
          </cell>
          <cell r="C906" t="str">
            <v>8037 - Beginning of Month CWIP Balance</v>
          </cell>
        </row>
        <row r="907">
          <cell r="B907" t="str">
            <v>CIN_8038</v>
          </cell>
          <cell r="C907" t="str">
            <v>8038 - Beginning of Month CWIP Balance</v>
          </cell>
        </row>
        <row r="908">
          <cell r="B908" t="str">
            <v>CIN_8039</v>
          </cell>
          <cell r="C908" t="str">
            <v>8039 - Beginning of Month CWIP Balance</v>
          </cell>
        </row>
        <row r="909">
          <cell r="B909" t="str">
            <v>CIN_8040</v>
          </cell>
          <cell r="C909" t="str">
            <v>8040 - Beginning of Month CWIP Balance</v>
          </cell>
        </row>
        <row r="910">
          <cell r="B910" t="str">
            <v>CIN_8041</v>
          </cell>
          <cell r="C910" t="str">
            <v>8041 - Beginning of Month CWIP Balance</v>
          </cell>
        </row>
        <row r="911">
          <cell r="B911" t="str">
            <v>CIN_8042</v>
          </cell>
          <cell r="C911" t="str">
            <v>8042 - Beginning of Month CWIP Balance</v>
          </cell>
        </row>
        <row r="912">
          <cell r="B912" t="str">
            <v>CIN_8099</v>
          </cell>
          <cell r="C912" t="str">
            <v>8099 - Beginning of Month CWIP Balance</v>
          </cell>
        </row>
        <row r="913">
          <cell r="B913" t="str">
            <v>CIP_2001</v>
          </cell>
          <cell r="C913" t="str">
            <v>2001 - Beginning of Month Plant Balance</v>
          </cell>
        </row>
        <row r="914">
          <cell r="B914" t="str">
            <v>CIP_2003</v>
          </cell>
          <cell r="C914" t="str">
            <v>2003 - Beginning of Month Plant Balance</v>
          </cell>
        </row>
        <row r="915">
          <cell r="B915" t="str">
            <v>CIP_2006</v>
          </cell>
          <cell r="C915" t="str">
            <v>2006 - Beginning of Month Plant Balance</v>
          </cell>
        </row>
        <row r="916">
          <cell r="B916" t="str">
            <v>CIP_2009</v>
          </cell>
          <cell r="C916" t="str">
            <v>2009 - Beginning of Month Plant Balance</v>
          </cell>
        </row>
        <row r="917">
          <cell r="B917" t="str">
            <v>CIP_2010</v>
          </cell>
          <cell r="C917" t="str">
            <v>2010 - Beginning of Month Plant Balance</v>
          </cell>
        </row>
        <row r="918">
          <cell r="B918" t="str">
            <v>CIP_2012</v>
          </cell>
          <cell r="C918" t="str">
            <v>2012 - Beginning of Month Plant Balance</v>
          </cell>
        </row>
        <row r="919">
          <cell r="B919" t="str">
            <v>CIP_2019</v>
          </cell>
          <cell r="C919" t="str">
            <v>2019 - Beginning of Month Plant Balance</v>
          </cell>
        </row>
        <row r="920">
          <cell r="B920" t="str">
            <v>CIP_2020</v>
          </cell>
          <cell r="C920" t="str">
            <v>2020 - Beginning of Month Plant Balance</v>
          </cell>
        </row>
        <row r="921">
          <cell r="B921" t="str">
            <v>CIP_4001</v>
          </cell>
          <cell r="C921" t="str">
            <v>4001 - Beginning of Month Plant Balance</v>
          </cell>
        </row>
        <row r="922">
          <cell r="B922" t="str">
            <v>CIP_8002</v>
          </cell>
          <cell r="C922" t="str">
            <v>8002 - Beginning of Month Plant Balance</v>
          </cell>
        </row>
        <row r="923">
          <cell r="B923" t="str">
            <v>CIP_8003</v>
          </cell>
          <cell r="C923" t="str">
            <v>8003 - Beginning of Month Plant Balance</v>
          </cell>
        </row>
        <row r="924">
          <cell r="B924" t="str">
            <v>CIP_8004</v>
          </cell>
          <cell r="C924" t="str">
            <v>8004 - Beginning of Month Plant Balance</v>
          </cell>
        </row>
        <row r="925">
          <cell r="B925" t="str">
            <v>CIP_8005</v>
          </cell>
          <cell r="C925" t="str">
            <v>8005 - Beginning of Month Plant Balance</v>
          </cell>
        </row>
        <row r="926">
          <cell r="B926" t="str">
            <v>CIP_8007</v>
          </cell>
          <cell r="C926" t="str">
            <v>8007 - Beginning of Month Plant Balance</v>
          </cell>
        </row>
        <row r="927">
          <cell r="B927" t="str">
            <v>CIP_8008</v>
          </cell>
          <cell r="C927" t="str">
            <v>8008 - Beginning of Month Plant Balance</v>
          </cell>
        </row>
        <row r="928">
          <cell r="B928" t="str">
            <v>CIP_8010</v>
          </cell>
          <cell r="C928" t="str">
            <v>8010 - Beginning of Month Plant Balance</v>
          </cell>
        </row>
        <row r="929">
          <cell r="B929" t="str">
            <v>CIP_8012</v>
          </cell>
          <cell r="C929" t="str">
            <v>8012 - Beginning of Month Plant Balance</v>
          </cell>
        </row>
        <row r="930">
          <cell r="B930" t="str">
            <v>CIP_8016</v>
          </cell>
          <cell r="C930" t="str">
            <v>8016 - Beginning of Month Plant Balance</v>
          </cell>
        </row>
        <row r="931">
          <cell r="B931" t="str">
            <v>CIP_8017</v>
          </cell>
          <cell r="C931" t="str">
            <v>8017 - Beginning of Month Plant Balance</v>
          </cell>
        </row>
        <row r="932">
          <cell r="B932" t="str">
            <v>CIP_8020</v>
          </cell>
          <cell r="C932" t="str">
            <v>8020 - Beginning of Month Plant Balance</v>
          </cell>
        </row>
        <row r="933">
          <cell r="B933" t="str">
            <v>CIP_8022</v>
          </cell>
          <cell r="C933" t="str">
            <v>8022 - Beginning of Month Plant Balance</v>
          </cell>
        </row>
        <row r="934">
          <cell r="B934" t="str">
            <v>CIP_8023</v>
          </cell>
          <cell r="C934" t="str">
            <v>8023 - Beginning of Month Plant Balance</v>
          </cell>
        </row>
        <row r="935">
          <cell r="B935" t="str">
            <v>CIP_8024</v>
          </cell>
          <cell r="C935" t="str">
            <v>8024 - Beginning of Month Plant Balance</v>
          </cell>
        </row>
        <row r="936">
          <cell r="B936" t="str">
            <v>CIP_8025</v>
          </cell>
          <cell r="C936" t="str">
            <v>8025 - Beginning of Month Plant Balance</v>
          </cell>
        </row>
        <row r="937">
          <cell r="B937" t="str">
            <v>CIP_8026</v>
          </cell>
          <cell r="C937" t="str">
            <v>8026 - Beginning of Month Plant Balance</v>
          </cell>
        </row>
        <row r="938">
          <cell r="B938" t="str">
            <v>CIP_8031</v>
          </cell>
          <cell r="C938" t="str">
            <v>8031 - Beginning of Month Plant Balance</v>
          </cell>
        </row>
        <row r="939">
          <cell r="B939" t="str">
            <v>CIP_8033</v>
          </cell>
          <cell r="C939" t="str">
            <v>8033 - Beginning of Month Plant Balance</v>
          </cell>
        </row>
        <row r="940">
          <cell r="B940" t="str">
            <v>CIP_8035</v>
          </cell>
          <cell r="C940" t="str">
            <v>8035 - Beginning of Month Plant Balance</v>
          </cell>
        </row>
        <row r="941">
          <cell r="B941" t="str">
            <v>CIP_8036</v>
          </cell>
          <cell r="C941" t="str">
            <v>8036 - Beginning of Month Plant Balance</v>
          </cell>
        </row>
        <row r="942">
          <cell r="B942" t="str">
            <v>CIP_8037</v>
          </cell>
          <cell r="C942" t="str">
            <v>8037 - Beginning of Month Plant Balance</v>
          </cell>
        </row>
        <row r="943">
          <cell r="B943" t="str">
            <v>CIP_8038</v>
          </cell>
          <cell r="C943" t="str">
            <v>8038 - Beginning of Month Plant Balance</v>
          </cell>
        </row>
        <row r="944">
          <cell r="B944" t="str">
            <v>CIP_8039</v>
          </cell>
          <cell r="C944" t="str">
            <v>8039 - Beginning of Month Plant Balance</v>
          </cell>
        </row>
        <row r="945">
          <cell r="B945" t="str">
            <v>CIP_8040</v>
          </cell>
          <cell r="C945" t="str">
            <v>8040 - Beginning of Month Plant Balance</v>
          </cell>
        </row>
        <row r="946">
          <cell r="B946" t="str">
            <v>CIP_8041</v>
          </cell>
          <cell r="C946" t="str">
            <v>8041 - Beginning of Month Plant Balance</v>
          </cell>
        </row>
        <row r="947">
          <cell r="B947" t="str">
            <v>CIP_8042</v>
          </cell>
          <cell r="C947" t="str">
            <v>8042 - Beginning of Month Plant Balance</v>
          </cell>
        </row>
        <row r="948">
          <cell r="B948" t="str">
            <v>CIP_8099</v>
          </cell>
          <cell r="C948" t="str">
            <v>8099 - Beginning of Month Plant Balance</v>
          </cell>
        </row>
        <row r="949">
          <cell r="B949" t="str">
            <v>CIP_8100</v>
          </cell>
          <cell r="C949" t="str">
            <v>8100 - Beginning of Month Plant Balance</v>
          </cell>
        </row>
        <row r="950">
          <cell r="B950" t="str">
            <v>CIP_8101</v>
          </cell>
          <cell r="C950" t="str">
            <v>8101 - Beginning of Month Plant Balance</v>
          </cell>
        </row>
        <row r="951">
          <cell r="B951" t="str">
            <v>CIP_8102</v>
          </cell>
          <cell r="C951" t="str">
            <v>8102 - Beginning of Month Plant Balance</v>
          </cell>
        </row>
        <row r="952">
          <cell r="B952" t="str">
            <v>CIP_8103</v>
          </cell>
          <cell r="C952" t="str">
            <v>8103 - Beginning of Month Plant Balance</v>
          </cell>
        </row>
        <row r="953">
          <cell r="B953" t="str">
            <v>CIQ_2001</v>
          </cell>
          <cell r="C953" t="str">
            <v>2001 - Beginning of Month Reserve Balance</v>
          </cell>
        </row>
        <row r="954">
          <cell r="B954" t="str">
            <v>CIQ_2003</v>
          </cell>
          <cell r="C954" t="str">
            <v>2003 - Beginning of Month Reserve Balance</v>
          </cell>
        </row>
        <row r="955">
          <cell r="B955" t="str">
            <v>CIQ_2006</v>
          </cell>
          <cell r="C955" t="str">
            <v>2006 - Beginning of Month Reserve Balance</v>
          </cell>
        </row>
        <row r="956">
          <cell r="B956" t="str">
            <v>CIQ_2009</v>
          </cell>
          <cell r="C956" t="str">
            <v>2009 - Beginning of Month Reserve Balance</v>
          </cell>
        </row>
        <row r="957">
          <cell r="B957" t="str">
            <v>CIQ_2010</v>
          </cell>
          <cell r="C957" t="str">
            <v>2010 - Beginning of Month Reserve Balance</v>
          </cell>
        </row>
        <row r="958">
          <cell r="B958" t="str">
            <v>CIQ_2012</v>
          </cell>
          <cell r="C958" t="str">
            <v>2012 - Beginning of Month Reserve Balance</v>
          </cell>
        </row>
        <row r="959">
          <cell r="B959" t="str">
            <v>CIQ_2019</v>
          </cell>
          <cell r="C959" t="str">
            <v>2019 - Beginning of Month Reserve Balance</v>
          </cell>
        </row>
        <row r="960">
          <cell r="B960" t="str">
            <v>CIQ_2020</v>
          </cell>
          <cell r="C960" t="str">
            <v>2020 - Beginning of Month Reserve Balance</v>
          </cell>
        </row>
        <row r="961">
          <cell r="B961" t="str">
            <v>CIQ_4001</v>
          </cell>
          <cell r="C961" t="str">
            <v>4001 - Beginning of Month Reserve Balance</v>
          </cell>
        </row>
        <row r="962">
          <cell r="B962" t="str">
            <v>CIQ_8002</v>
          </cell>
          <cell r="C962" t="str">
            <v>8002 - Beginning of Month Reserve Balance</v>
          </cell>
        </row>
        <row r="963">
          <cell r="B963" t="str">
            <v>CIQ_8003</v>
          </cell>
          <cell r="C963" t="str">
            <v>8003 - Beginning of Month Reserve Balance</v>
          </cell>
        </row>
        <row r="964">
          <cell r="B964" t="str">
            <v>CIQ_8004</v>
          </cell>
          <cell r="C964" t="str">
            <v>8004 - Beginning of Month Reserve Balance</v>
          </cell>
        </row>
        <row r="965">
          <cell r="B965" t="str">
            <v>CIQ_8005</v>
          </cell>
          <cell r="C965" t="str">
            <v>8005 - Beginning of Month Reserve Balance</v>
          </cell>
        </row>
        <row r="966">
          <cell r="B966" t="str">
            <v>CIQ_8007</v>
          </cell>
          <cell r="C966" t="str">
            <v>8007 - Beginning of Month Reserve Balance</v>
          </cell>
        </row>
        <row r="967">
          <cell r="B967" t="str">
            <v>CIQ_8008</v>
          </cell>
          <cell r="C967" t="str">
            <v>8008 - Beginning of Month Reserve Balance</v>
          </cell>
        </row>
        <row r="968">
          <cell r="B968" t="str">
            <v>CIQ_8010</v>
          </cell>
          <cell r="C968" t="str">
            <v>8010 - Beginning of Month Reserve Balance</v>
          </cell>
        </row>
        <row r="969">
          <cell r="B969" t="str">
            <v>CIQ_8012</v>
          </cell>
          <cell r="C969" t="str">
            <v>8012 - Beginning of Month Reserve Balance</v>
          </cell>
        </row>
        <row r="970">
          <cell r="B970" t="str">
            <v>CIQ_8016</v>
          </cell>
          <cell r="C970" t="str">
            <v>8016 - Beginning of Month Reserve Balance</v>
          </cell>
        </row>
        <row r="971">
          <cell r="B971" t="str">
            <v>CIQ_8017</v>
          </cell>
          <cell r="C971" t="str">
            <v>8017 - Beginning of Month Reserve Balance</v>
          </cell>
        </row>
        <row r="972">
          <cell r="B972" t="str">
            <v>CIQ_8020</v>
          </cell>
          <cell r="C972" t="str">
            <v>8020 - Beginning of Month Reserve Balance</v>
          </cell>
        </row>
        <row r="973">
          <cell r="B973" t="str">
            <v>CIQ_8022</v>
          </cell>
          <cell r="C973" t="str">
            <v>8022 - Beginning of Month Reserve Balance</v>
          </cell>
        </row>
        <row r="974">
          <cell r="B974" t="str">
            <v>CIQ_8023</v>
          </cell>
          <cell r="C974" t="str">
            <v>8023 - Beginning of Month Reserve Balance</v>
          </cell>
        </row>
        <row r="975">
          <cell r="B975" t="str">
            <v>CIQ_8024</v>
          </cell>
          <cell r="C975" t="str">
            <v>8024 - Beginning of Month Reserve Balance</v>
          </cell>
        </row>
        <row r="976">
          <cell r="B976" t="str">
            <v>CIQ_8025</v>
          </cell>
          <cell r="C976" t="str">
            <v>8025 - Beginning of Month Reserve Balance</v>
          </cell>
        </row>
        <row r="977">
          <cell r="B977" t="str">
            <v>CIQ_8026</v>
          </cell>
          <cell r="C977" t="str">
            <v>8026 - Beginning of Month Reserve Balance</v>
          </cell>
        </row>
        <row r="978">
          <cell r="B978" t="str">
            <v>CIQ_8031</v>
          </cell>
          <cell r="C978" t="str">
            <v>8031 - Beginning of Month Reserve Balance</v>
          </cell>
        </row>
        <row r="979">
          <cell r="B979" t="str">
            <v>CIQ_8033</v>
          </cell>
          <cell r="C979" t="str">
            <v>8033 - Beginning of Month Reserve Balance</v>
          </cell>
        </row>
        <row r="980">
          <cell r="B980" t="str">
            <v>CIQ_8035</v>
          </cell>
          <cell r="C980" t="str">
            <v>8035 - Beginning of Month Reserve Balance</v>
          </cell>
        </row>
        <row r="981">
          <cell r="B981" t="str">
            <v>CIQ_8036</v>
          </cell>
          <cell r="C981" t="str">
            <v>8036 - Beginning of Month Reserve Balance</v>
          </cell>
        </row>
        <row r="982">
          <cell r="B982" t="str">
            <v>CIQ_8037</v>
          </cell>
          <cell r="C982" t="str">
            <v>8037 - Beginning of Month Reserve Balance</v>
          </cell>
        </row>
        <row r="983">
          <cell r="B983" t="str">
            <v>CIQ_8038</v>
          </cell>
          <cell r="C983" t="str">
            <v>8038 - Beginning of Month Reserve Balance</v>
          </cell>
        </row>
        <row r="984">
          <cell r="B984" t="str">
            <v>CIQ_8039</v>
          </cell>
          <cell r="C984" t="str">
            <v>8039 - Beginning of Month Reserve Balance</v>
          </cell>
        </row>
        <row r="985">
          <cell r="B985" t="str">
            <v>CIQ_8040</v>
          </cell>
          <cell r="C985" t="str">
            <v>8040 - Beginning of Month Reserve Balance</v>
          </cell>
        </row>
        <row r="986">
          <cell r="B986" t="str">
            <v>CIQ_8041</v>
          </cell>
          <cell r="C986" t="str">
            <v>8041 - Beginning of Month Reserve Balance</v>
          </cell>
        </row>
        <row r="987">
          <cell r="B987" t="str">
            <v>CIQ_8042</v>
          </cell>
          <cell r="C987" t="str">
            <v>8042 - Beginning of Month Reserve Balance</v>
          </cell>
        </row>
        <row r="988">
          <cell r="B988" t="str">
            <v>CIQ_8099</v>
          </cell>
          <cell r="C988" t="str">
            <v>8099 - Beginning of Month Reserve Balance</v>
          </cell>
        </row>
        <row r="989">
          <cell r="B989" t="str">
            <v>CIQ_8100</v>
          </cell>
          <cell r="C989" t="str">
            <v>8100 - Beginning of Month Reserve Balance</v>
          </cell>
        </row>
        <row r="990">
          <cell r="B990" t="str">
            <v>CIQ_8101</v>
          </cell>
          <cell r="C990" t="str">
            <v>8101 - Beginning of Month Reserve Balance</v>
          </cell>
        </row>
        <row r="991">
          <cell r="B991" t="str">
            <v>CIQ_8102</v>
          </cell>
          <cell r="C991" t="str">
            <v>8102 - Beginning of Month Reserve Balance</v>
          </cell>
        </row>
        <row r="992">
          <cell r="B992" t="str">
            <v>CIQ_8103</v>
          </cell>
          <cell r="C992" t="str">
            <v>8103 - Beginning of Month Reserve Balance</v>
          </cell>
        </row>
        <row r="993">
          <cell r="B993" t="str">
            <v>CIR_2001</v>
          </cell>
          <cell r="C993" t="str">
            <v>2001 - End of Month Plant Balance</v>
          </cell>
        </row>
        <row r="994">
          <cell r="B994" t="str">
            <v>CIR_2003</v>
          </cell>
          <cell r="C994" t="str">
            <v>2003 - End of Month Plant Balance</v>
          </cell>
        </row>
        <row r="995">
          <cell r="B995" t="str">
            <v>CIR_2006</v>
          </cell>
          <cell r="C995" t="str">
            <v>2006 - End of Month Plant Balance</v>
          </cell>
        </row>
        <row r="996">
          <cell r="B996" t="str">
            <v>CIR_2009</v>
          </cell>
          <cell r="C996" t="str">
            <v>2009 - End of Month Plant Balance</v>
          </cell>
        </row>
        <row r="997">
          <cell r="B997" t="str">
            <v>CIR_2010</v>
          </cell>
          <cell r="C997" t="str">
            <v>2010 - End of Month Plant Balance</v>
          </cell>
        </row>
        <row r="998">
          <cell r="B998" t="str">
            <v>CIR_2012</v>
          </cell>
          <cell r="C998" t="str">
            <v>2012 - End of Month Plant Balance</v>
          </cell>
        </row>
        <row r="999">
          <cell r="B999" t="str">
            <v>CIR_2019</v>
          </cell>
          <cell r="C999" t="str">
            <v>2019 - End of Month Plant Balance</v>
          </cell>
        </row>
        <row r="1000">
          <cell r="B1000" t="str">
            <v>CIR_2020</v>
          </cell>
          <cell r="C1000" t="str">
            <v>2020 - End of Month Plant Balance</v>
          </cell>
        </row>
        <row r="1001">
          <cell r="B1001" t="str">
            <v>CIR_4001</v>
          </cell>
          <cell r="C1001" t="str">
            <v>4001 - End of Month Plant Balance</v>
          </cell>
        </row>
        <row r="1002">
          <cell r="B1002" t="str">
            <v>CIR_8002</v>
          </cell>
          <cell r="C1002" t="str">
            <v>8002 - End of Month Plant Balance</v>
          </cell>
        </row>
        <row r="1003">
          <cell r="B1003" t="str">
            <v>CIR_8003</v>
          </cell>
          <cell r="C1003" t="str">
            <v>8003 - End of Month Plant Balance</v>
          </cell>
        </row>
        <row r="1004">
          <cell r="B1004" t="str">
            <v>CIR_8004</v>
          </cell>
          <cell r="C1004" t="str">
            <v>8004 - End of Month Plant Balance</v>
          </cell>
        </row>
        <row r="1005">
          <cell r="B1005" t="str">
            <v>CIR_8005</v>
          </cell>
          <cell r="C1005" t="str">
            <v>8005 - End of Month Plant Balance</v>
          </cell>
        </row>
        <row r="1006">
          <cell r="B1006" t="str">
            <v>CIR_8007</v>
          </cell>
          <cell r="C1006" t="str">
            <v>8007 - End of Month Plant Balance</v>
          </cell>
        </row>
        <row r="1007">
          <cell r="B1007" t="str">
            <v>CIR_8008</v>
          </cell>
          <cell r="C1007" t="str">
            <v>8008 - End of Month Plant Balance</v>
          </cell>
        </row>
        <row r="1008">
          <cell r="B1008" t="str">
            <v>CIR_8010</v>
          </cell>
          <cell r="C1008" t="str">
            <v>8010 - End of Month Plant Balance</v>
          </cell>
        </row>
        <row r="1009">
          <cell r="B1009" t="str">
            <v>CIR_8012</v>
          </cell>
          <cell r="C1009" t="str">
            <v>8012 - End of Month Plant Balance</v>
          </cell>
        </row>
        <row r="1010">
          <cell r="B1010" t="str">
            <v>CIR_8016</v>
          </cell>
          <cell r="C1010" t="str">
            <v>8016 - End of Month Plant Balance</v>
          </cell>
        </row>
        <row r="1011">
          <cell r="B1011" t="str">
            <v>CIR_8017</v>
          </cell>
          <cell r="C1011" t="str">
            <v>8017 - End of Month Plant Balance</v>
          </cell>
        </row>
        <row r="1012">
          <cell r="B1012" t="str">
            <v>CIR_8020</v>
          </cell>
          <cell r="C1012" t="str">
            <v>8020 - End of Month Plant Balance</v>
          </cell>
        </row>
        <row r="1013">
          <cell r="B1013" t="str">
            <v>CIR_8022</v>
          </cell>
          <cell r="C1013" t="str">
            <v>8022 - End of Month Plant Balance</v>
          </cell>
        </row>
        <row r="1014">
          <cell r="B1014" t="str">
            <v>CIR_8023</v>
          </cell>
          <cell r="C1014" t="str">
            <v>8023 - End of Month Plant Balance</v>
          </cell>
        </row>
        <row r="1015">
          <cell r="B1015" t="str">
            <v>CIR_8024</v>
          </cell>
          <cell r="C1015" t="str">
            <v>8024 - End of Month Plant Balance</v>
          </cell>
        </row>
        <row r="1016">
          <cell r="B1016" t="str">
            <v>CIR_8025</v>
          </cell>
          <cell r="C1016" t="str">
            <v>8025 - End of Month Plant Balance</v>
          </cell>
        </row>
        <row r="1017">
          <cell r="B1017" t="str">
            <v>CIR_8026</v>
          </cell>
          <cell r="C1017" t="str">
            <v>8026 - End of Month Plant Balance</v>
          </cell>
        </row>
        <row r="1018">
          <cell r="B1018" t="str">
            <v>CIR_8031</v>
          </cell>
          <cell r="C1018" t="str">
            <v>8031 - End of Month Plant Balance</v>
          </cell>
        </row>
        <row r="1019">
          <cell r="B1019" t="str">
            <v>CIR_8033</v>
          </cell>
          <cell r="C1019" t="str">
            <v>8033 - End of Month Plant Balance</v>
          </cell>
        </row>
        <row r="1020">
          <cell r="B1020" t="str">
            <v>CIR_8035</v>
          </cell>
          <cell r="C1020" t="str">
            <v>8035 - End of Month Plant Balance</v>
          </cell>
        </row>
        <row r="1021">
          <cell r="B1021" t="str">
            <v>CIR_8036</v>
          </cell>
          <cell r="C1021" t="str">
            <v>8036 - End of Month Plant Balance</v>
          </cell>
        </row>
        <row r="1022">
          <cell r="B1022" t="str">
            <v>CIR_8037</v>
          </cell>
          <cell r="C1022" t="str">
            <v>8037 - End of Month Plant Balance</v>
          </cell>
        </row>
        <row r="1023">
          <cell r="B1023" t="str">
            <v>CIR_8038</v>
          </cell>
          <cell r="C1023" t="str">
            <v>8038 - End of Month Plant Balance</v>
          </cell>
        </row>
        <row r="1024">
          <cell r="B1024" t="str">
            <v>CIR_8039</v>
          </cell>
          <cell r="C1024" t="str">
            <v>8039 - End of Month Plant Balance</v>
          </cell>
        </row>
        <row r="1025">
          <cell r="B1025" t="str">
            <v>CIR_8040</v>
          </cell>
          <cell r="C1025" t="str">
            <v>8040 - End of Month Plant Balance</v>
          </cell>
        </row>
        <row r="1026">
          <cell r="B1026" t="str">
            <v>CIR_8041</v>
          </cell>
          <cell r="C1026" t="str">
            <v>8041 - End of Month Plant Balance</v>
          </cell>
        </row>
        <row r="1027">
          <cell r="B1027" t="str">
            <v>CIR_8042</v>
          </cell>
          <cell r="C1027" t="str">
            <v>8042 - End of Month Plant Balance</v>
          </cell>
        </row>
        <row r="1028">
          <cell r="B1028" t="str">
            <v>CIR_8099</v>
          </cell>
          <cell r="C1028" t="str">
            <v>8099 - End of Month Plant Balance</v>
          </cell>
        </row>
        <row r="1029">
          <cell r="B1029" t="str">
            <v>CIR_8100</v>
          </cell>
          <cell r="C1029" t="str">
            <v>8100 - End of Month Plant Balance</v>
          </cell>
        </row>
        <row r="1030">
          <cell r="B1030" t="str">
            <v>CIR_8101</v>
          </cell>
          <cell r="C1030" t="str">
            <v>8101 - End of Month Plant Balance</v>
          </cell>
        </row>
        <row r="1031">
          <cell r="B1031" t="str">
            <v>CIR_8102</v>
          </cell>
          <cell r="C1031" t="str">
            <v>8102 - End of Month Plant Balance</v>
          </cell>
        </row>
        <row r="1032">
          <cell r="B1032" t="str">
            <v>CIR_8103</v>
          </cell>
          <cell r="C1032" t="str">
            <v>8103 - End of Month Plant Balance</v>
          </cell>
        </row>
        <row r="1033">
          <cell r="B1033" t="str">
            <v>CIS_2001</v>
          </cell>
          <cell r="C1033" t="str">
            <v>2001 - End of Month Reserve Balance</v>
          </cell>
        </row>
        <row r="1034">
          <cell r="B1034" t="str">
            <v>CIS_2003</v>
          </cell>
          <cell r="C1034" t="str">
            <v>2003 - End of Month Reserve Balance</v>
          </cell>
        </row>
        <row r="1035">
          <cell r="B1035" t="str">
            <v>CIS_2006</v>
          </cell>
          <cell r="C1035" t="str">
            <v>2006 - End of Month Reserve Balance</v>
          </cell>
        </row>
        <row r="1036">
          <cell r="B1036" t="str">
            <v>CIS_2009</v>
          </cell>
          <cell r="C1036" t="str">
            <v>2009 - End of Month Reserve Balance</v>
          </cell>
        </row>
        <row r="1037">
          <cell r="B1037" t="str">
            <v>CIS_2010</v>
          </cell>
          <cell r="C1037" t="str">
            <v>2010 - End of Month Reserve Balance</v>
          </cell>
        </row>
        <row r="1038">
          <cell r="B1038" t="str">
            <v>CIS_2012</v>
          </cell>
          <cell r="C1038" t="str">
            <v>2012 - End of Month Reserve Balance</v>
          </cell>
        </row>
        <row r="1039">
          <cell r="B1039" t="str">
            <v>CIS_2019</v>
          </cell>
          <cell r="C1039" t="str">
            <v>2019 - End of Month Reserve Balance</v>
          </cell>
        </row>
        <row r="1040">
          <cell r="B1040" t="str">
            <v>CIS_2020</v>
          </cell>
          <cell r="C1040" t="str">
            <v>2020 - End of Month Reserve Balance</v>
          </cell>
        </row>
        <row r="1041">
          <cell r="B1041" t="str">
            <v>CIS_4001</v>
          </cell>
          <cell r="C1041" t="str">
            <v>4001 - End of Month Reserve Balance</v>
          </cell>
        </row>
        <row r="1042">
          <cell r="B1042" t="str">
            <v>CIS_8002</v>
          </cell>
          <cell r="C1042" t="str">
            <v>8002 - End of Month Reserve Balance</v>
          </cell>
        </row>
        <row r="1043">
          <cell r="B1043" t="str">
            <v>CIS_8003</v>
          </cell>
          <cell r="C1043" t="str">
            <v>8003 - End of Month Reserve Balance</v>
          </cell>
        </row>
        <row r="1044">
          <cell r="B1044" t="str">
            <v>CIS_8004</v>
          </cell>
          <cell r="C1044" t="str">
            <v>8004 - End of Month Reserve Balance</v>
          </cell>
        </row>
        <row r="1045">
          <cell r="B1045" t="str">
            <v>CIS_8005</v>
          </cell>
          <cell r="C1045" t="str">
            <v>8005 - End of Month Reserve Balance</v>
          </cell>
        </row>
        <row r="1046">
          <cell r="B1046" t="str">
            <v>CIS_8007</v>
          </cell>
          <cell r="C1046" t="str">
            <v>8007 - End of Month Reserve Balance</v>
          </cell>
        </row>
        <row r="1047">
          <cell r="B1047" t="str">
            <v>CIS_8008</v>
          </cell>
          <cell r="C1047" t="str">
            <v>8008 - End of Month Reserve Balance</v>
          </cell>
        </row>
        <row r="1048">
          <cell r="B1048" t="str">
            <v>CIS_8010</v>
          </cell>
          <cell r="C1048" t="str">
            <v>8010 - End of Month Reserve Balance</v>
          </cell>
        </row>
        <row r="1049">
          <cell r="B1049" t="str">
            <v>CIS_8012</v>
          </cell>
          <cell r="C1049" t="str">
            <v>8012 - End of Month Reserve Balance</v>
          </cell>
        </row>
        <row r="1050">
          <cell r="B1050" t="str">
            <v>CIS_8016</v>
          </cell>
          <cell r="C1050" t="str">
            <v>8016 - End of Month Reserve Balance</v>
          </cell>
        </row>
        <row r="1051">
          <cell r="B1051" t="str">
            <v>CIS_8017</v>
          </cell>
          <cell r="C1051" t="str">
            <v>8017 - End of Month Reserve Balance</v>
          </cell>
        </row>
        <row r="1052">
          <cell r="B1052" t="str">
            <v>CIS_8020</v>
          </cell>
          <cell r="C1052" t="str">
            <v>8020 - End of Month Reserve Balance</v>
          </cell>
        </row>
        <row r="1053">
          <cell r="B1053" t="str">
            <v>CIS_8022</v>
          </cell>
          <cell r="C1053" t="str">
            <v>8022 - End of Month Reserve Balance</v>
          </cell>
        </row>
        <row r="1054">
          <cell r="B1054" t="str">
            <v>CIS_8023</v>
          </cell>
          <cell r="C1054" t="str">
            <v>8023 - End of Month Reserve Balance</v>
          </cell>
        </row>
        <row r="1055">
          <cell r="B1055" t="str">
            <v>CIS_8024</v>
          </cell>
          <cell r="C1055" t="str">
            <v>8024 - End of Month Reserve Balance</v>
          </cell>
        </row>
        <row r="1056">
          <cell r="B1056" t="str">
            <v>CIS_8025</v>
          </cell>
          <cell r="C1056" t="str">
            <v>8025 - End of Month Reserve Balance</v>
          </cell>
        </row>
        <row r="1057">
          <cell r="B1057" t="str">
            <v>CIS_8026</v>
          </cell>
          <cell r="C1057" t="str">
            <v>8026 - End of Month Reserve Balance</v>
          </cell>
        </row>
        <row r="1058">
          <cell r="B1058" t="str">
            <v>CIS_8031</v>
          </cell>
          <cell r="C1058" t="str">
            <v>8031 - End of Month Reserve Balance</v>
          </cell>
        </row>
        <row r="1059">
          <cell r="B1059" t="str">
            <v>CIS_8033</v>
          </cell>
          <cell r="C1059" t="str">
            <v>8033 - End of Month Reserve Balance</v>
          </cell>
        </row>
        <row r="1060">
          <cell r="B1060" t="str">
            <v>CIS_8035</v>
          </cell>
          <cell r="C1060" t="str">
            <v>8035 - End of Month Reserve Balance</v>
          </cell>
        </row>
        <row r="1061">
          <cell r="B1061" t="str">
            <v>CIS_8036</v>
          </cell>
          <cell r="C1061" t="str">
            <v>8036 - End of Month Reserve Balance</v>
          </cell>
        </row>
        <row r="1062">
          <cell r="B1062" t="str">
            <v>CIS_8037</v>
          </cell>
          <cell r="C1062" t="str">
            <v>8037 - End of Month Reserve Balance</v>
          </cell>
        </row>
        <row r="1063">
          <cell r="B1063" t="str">
            <v>CIS_8038</v>
          </cell>
          <cell r="C1063" t="str">
            <v>8038 - End of Month Reserve Balance</v>
          </cell>
        </row>
        <row r="1064">
          <cell r="B1064" t="str">
            <v>CIS_8039</v>
          </cell>
          <cell r="C1064" t="str">
            <v>8039 - End of Month Reserve Balance</v>
          </cell>
        </row>
        <row r="1065">
          <cell r="B1065" t="str">
            <v>CIS_8040</v>
          </cell>
          <cell r="C1065" t="str">
            <v>8040 - End of Month Reserve Balance</v>
          </cell>
        </row>
        <row r="1066">
          <cell r="B1066" t="str">
            <v>CIS_8041</v>
          </cell>
          <cell r="C1066" t="str">
            <v>8041 - End of Month Reserve Balance</v>
          </cell>
        </row>
        <row r="1067">
          <cell r="B1067" t="str">
            <v>CIS_8042</v>
          </cell>
          <cell r="C1067" t="str">
            <v>8042 - End of Month Reserve Balance</v>
          </cell>
        </row>
        <row r="1068">
          <cell r="B1068" t="str">
            <v>CIS_8099</v>
          </cell>
          <cell r="C1068" t="str">
            <v>8099 - End of Month Reserve Balance</v>
          </cell>
        </row>
        <row r="1069">
          <cell r="B1069" t="str">
            <v>CIS_8100</v>
          </cell>
          <cell r="C1069" t="str">
            <v>8100 - End of Month Reserve Balance</v>
          </cell>
        </row>
        <row r="1070">
          <cell r="B1070" t="str">
            <v>CIS_8101</v>
          </cell>
          <cell r="C1070" t="str">
            <v>8101 - End of Month Reserve Balance</v>
          </cell>
        </row>
        <row r="1071">
          <cell r="B1071" t="str">
            <v>CIS_8102</v>
          </cell>
          <cell r="C1071" t="str">
            <v>8102 - End of Month Reserve Balance</v>
          </cell>
        </row>
        <row r="1072">
          <cell r="B1072" t="str">
            <v>CIS_8103</v>
          </cell>
          <cell r="C1072" t="str">
            <v>8103 - End of Month Reserve Balance</v>
          </cell>
        </row>
        <row r="1073">
          <cell r="B1073" t="str">
            <v>CKW_9SAC</v>
          </cell>
          <cell r="C1073" t="str">
            <v>Fuel Cost for CKW Curr Mth</v>
          </cell>
        </row>
        <row r="1074">
          <cell r="B1074" t="str">
            <v>CKW_9SEJ</v>
          </cell>
          <cell r="C1074" t="str">
            <v>Power Sold to CKW Generation in MWH : Interchange Loss Adjusted</v>
          </cell>
        </row>
        <row r="1075">
          <cell r="B1075" t="str">
            <v>CKW_9SEL</v>
          </cell>
          <cell r="C1075" t="str">
            <v>Power Sold to CKW Generation in MWH</v>
          </cell>
        </row>
        <row r="1076">
          <cell r="B1076" t="str">
            <v>CO1_2001</v>
          </cell>
          <cell r="C1076" t="str">
            <v>2001 - Beginning of Month Net Book</v>
          </cell>
        </row>
        <row r="1077">
          <cell r="B1077" t="str">
            <v>CO1_2003</v>
          </cell>
          <cell r="C1077" t="str">
            <v>2003 - Beginning of Month Net Book</v>
          </cell>
        </row>
        <row r="1078">
          <cell r="B1078" t="str">
            <v>CO1_2006</v>
          </cell>
          <cell r="C1078" t="str">
            <v>2006 - Beginning of Month Net Book</v>
          </cell>
        </row>
        <row r="1079">
          <cell r="B1079" t="str">
            <v>CO1_2009</v>
          </cell>
          <cell r="C1079" t="str">
            <v>2009 - Beginning of Month Net Book</v>
          </cell>
        </row>
        <row r="1080">
          <cell r="B1080" t="str">
            <v>CO1_2010</v>
          </cell>
          <cell r="C1080" t="str">
            <v>2010 - Beginning of Month Net Book</v>
          </cell>
        </row>
        <row r="1081">
          <cell r="B1081" t="str">
            <v>CO1_2012</v>
          </cell>
          <cell r="C1081" t="str">
            <v>2012 - Beginning of Month Net Book</v>
          </cell>
        </row>
        <row r="1082">
          <cell r="B1082" t="str">
            <v>CO1_2019</v>
          </cell>
          <cell r="C1082" t="str">
            <v>2019 - Beginning of Month Net Book</v>
          </cell>
        </row>
        <row r="1083">
          <cell r="B1083" t="str">
            <v>CO1_2020</v>
          </cell>
          <cell r="C1083" t="str">
            <v>2020 - Beginning of Month Net Book</v>
          </cell>
        </row>
        <row r="1084">
          <cell r="B1084" t="str">
            <v>CO1_4001</v>
          </cell>
          <cell r="C1084" t="str">
            <v>4001 - Beginning of Month Net Book</v>
          </cell>
        </row>
        <row r="1085">
          <cell r="B1085" t="str">
            <v>CO1_8002</v>
          </cell>
          <cell r="C1085" t="str">
            <v>8002 - Beginning of Month Net Book</v>
          </cell>
        </row>
        <row r="1086">
          <cell r="B1086" t="str">
            <v>CO1_8003</v>
          </cell>
          <cell r="C1086" t="str">
            <v>8003 - Beginning of Month Net Book</v>
          </cell>
        </row>
        <row r="1087">
          <cell r="B1087" t="str">
            <v>CO1_8004</v>
          </cell>
          <cell r="C1087" t="str">
            <v>8004 - Beginning of Month Net Book</v>
          </cell>
        </row>
        <row r="1088">
          <cell r="B1088" t="str">
            <v>CO1_8005</v>
          </cell>
          <cell r="C1088" t="str">
            <v>8005 - Beginning of Month Net Book</v>
          </cell>
        </row>
        <row r="1089">
          <cell r="B1089" t="str">
            <v>CO1_8007</v>
          </cell>
          <cell r="C1089" t="str">
            <v>8007 - Beginning of Month Net Book</v>
          </cell>
        </row>
        <row r="1090">
          <cell r="B1090" t="str">
            <v>CO1_8008</v>
          </cell>
          <cell r="C1090" t="str">
            <v>8008 - Beginning of Month Net Book</v>
          </cell>
        </row>
        <row r="1091">
          <cell r="B1091" t="str">
            <v>CO1_8010</v>
          </cell>
          <cell r="C1091" t="str">
            <v>8010 - Beginning of Month Net Book</v>
          </cell>
        </row>
        <row r="1092">
          <cell r="B1092" t="str">
            <v>CO1_8012</v>
          </cell>
          <cell r="C1092" t="str">
            <v>8012 - Beginning of Month Net Book</v>
          </cell>
        </row>
        <row r="1093">
          <cell r="B1093" t="str">
            <v>CO1_8016</v>
          </cell>
          <cell r="C1093" t="str">
            <v>8016 - Beginning of Month Net Book</v>
          </cell>
        </row>
        <row r="1094">
          <cell r="B1094" t="str">
            <v>CO1_8017</v>
          </cell>
          <cell r="C1094" t="str">
            <v>8017 - Beginning of Month Net Book</v>
          </cell>
        </row>
        <row r="1095">
          <cell r="B1095" t="str">
            <v>CO1_8020</v>
          </cell>
          <cell r="C1095" t="str">
            <v>8020 - Beginning of Month Net Book</v>
          </cell>
        </row>
        <row r="1096">
          <cell r="B1096" t="str">
            <v>CO1_8022</v>
          </cell>
          <cell r="C1096" t="str">
            <v>8022 - Beginning of Month Net Book</v>
          </cell>
        </row>
        <row r="1097">
          <cell r="B1097" t="str">
            <v>CO1_8023</v>
          </cell>
          <cell r="C1097" t="str">
            <v>8023 - Beginning of Month Net Book</v>
          </cell>
        </row>
        <row r="1098">
          <cell r="B1098" t="str">
            <v>CO1_8024</v>
          </cell>
          <cell r="C1098" t="str">
            <v>8024 - Beginning of Month Net Book</v>
          </cell>
        </row>
        <row r="1099">
          <cell r="B1099" t="str">
            <v>CO1_8025</v>
          </cell>
          <cell r="C1099" t="str">
            <v>8025 - Beginning of Month Net Book</v>
          </cell>
        </row>
        <row r="1100">
          <cell r="B1100" t="str">
            <v>CO1_8026</v>
          </cell>
          <cell r="C1100" t="str">
            <v>8026 - Beginning of Month Net Book</v>
          </cell>
        </row>
        <row r="1101">
          <cell r="B1101" t="str">
            <v>CO1_8031</v>
          </cell>
          <cell r="C1101" t="str">
            <v>8031 - Beginning of Month Net Book</v>
          </cell>
        </row>
        <row r="1102">
          <cell r="B1102" t="str">
            <v>CO1_8033</v>
          </cell>
          <cell r="C1102" t="str">
            <v>8033 - Beginning of Month Net Book</v>
          </cell>
        </row>
        <row r="1103">
          <cell r="B1103" t="str">
            <v>CO1_8035</v>
          </cell>
          <cell r="C1103" t="str">
            <v>8035 - Beginning of Month Net Book</v>
          </cell>
        </row>
        <row r="1104">
          <cell r="B1104" t="str">
            <v>CO1_8036</v>
          </cell>
          <cell r="C1104" t="str">
            <v>8036 - Beginning of Month Net Book</v>
          </cell>
        </row>
        <row r="1105">
          <cell r="B1105" t="str">
            <v>CO1_8037</v>
          </cell>
          <cell r="C1105" t="str">
            <v>8037 - Beginning of Month Net Book</v>
          </cell>
        </row>
        <row r="1106">
          <cell r="B1106" t="str">
            <v>CO1_8038</v>
          </cell>
          <cell r="C1106" t="str">
            <v>8038 - Beginning of Month Net Book</v>
          </cell>
        </row>
        <row r="1107">
          <cell r="B1107" t="str">
            <v>CO1_8039</v>
          </cell>
          <cell r="C1107" t="str">
            <v>8039 - Beginning of Month Net Book</v>
          </cell>
        </row>
        <row r="1108">
          <cell r="B1108" t="str">
            <v>CO1_8040</v>
          </cell>
          <cell r="C1108" t="str">
            <v>8040 - Beginning of Month Net Book</v>
          </cell>
        </row>
        <row r="1109">
          <cell r="B1109" t="str">
            <v>CO1_8041</v>
          </cell>
          <cell r="C1109" t="str">
            <v>8041 - Beginning of Month Net Book</v>
          </cell>
        </row>
        <row r="1110">
          <cell r="B1110" t="str">
            <v>CO1_8042</v>
          </cell>
          <cell r="C1110" t="str">
            <v>8042 - Beginning of Month Net Book</v>
          </cell>
        </row>
        <row r="1111">
          <cell r="B1111" t="str">
            <v>CO1_8099</v>
          </cell>
          <cell r="C1111" t="str">
            <v>8099 - Beginning of Month Net Book</v>
          </cell>
        </row>
        <row r="1112">
          <cell r="B1112" t="str">
            <v>CO1_8100</v>
          </cell>
          <cell r="C1112" t="str">
            <v>8100 - Beginning of Month Net Book</v>
          </cell>
        </row>
        <row r="1113">
          <cell r="B1113" t="str">
            <v>CO1_8101</v>
          </cell>
          <cell r="C1113" t="str">
            <v>8101 - Beginning of Month Net Book</v>
          </cell>
        </row>
        <row r="1114">
          <cell r="B1114" t="str">
            <v>CO1_8102</v>
          </cell>
          <cell r="C1114" t="str">
            <v>8102 - Beginning of Month Net Book</v>
          </cell>
        </row>
        <row r="1115">
          <cell r="B1115" t="str">
            <v>CO1_8103</v>
          </cell>
          <cell r="C1115" t="str">
            <v>8103 - Beginning of Month Net Book</v>
          </cell>
        </row>
        <row r="1116">
          <cell r="B1116" t="str">
            <v>CO2_2001</v>
          </cell>
          <cell r="C1116" t="str">
            <v>2001 - End of Month Net Book</v>
          </cell>
        </row>
        <row r="1117">
          <cell r="B1117" t="str">
            <v>CO2_2003</v>
          </cell>
          <cell r="C1117" t="str">
            <v>2003 - End of Month Net Book</v>
          </cell>
        </row>
        <row r="1118">
          <cell r="B1118" t="str">
            <v>CO2_2006</v>
          </cell>
          <cell r="C1118" t="str">
            <v>2006 - End of Month Net Book</v>
          </cell>
        </row>
        <row r="1119">
          <cell r="B1119" t="str">
            <v>CO2_2009</v>
          </cell>
          <cell r="C1119" t="str">
            <v>2009 - End of Month Net Book</v>
          </cell>
        </row>
        <row r="1120">
          <cell r="B1120" t="str">
            <v>CO2_2010</v>
          </cell>
          <cell r="C1120" t="str">
            <v>2010 - End of Month Net Book</v>
          </cell>
        </row>
        <row r="1121">
          <cell r="B1121" t="str">
            <v>CO2_2012</v>
          </cell>
          <cell r="C1121" t="str">
            <v>2012 - End of Month Net Book</v>
          </cell>
        </row>
        <row r="1122">
          <cell r="B1122" t="str">
            <v>CO2_2019</v>
          </cell>
          <cell r="C1122" t="str">
            <v>2019 - End of Month Net Book</v>
          </cell>
        </row>
        <row r="1123">
          <cell r="B1123" t="str">
            <v>CO2_2020</v>
          </cell>
          <cell r="C1123" t="str">
            <v>2020 - End of Month Net Book</v>
          </cell>
        </row>
        <row r="1124">
          <cell r="B1124" t="str">
            <v>CO2_4001</v>
          </cell>
          <cell r="C1124" t="str">
            <v>4001 - End of Month Net Book</v>
          </cell>
        </row>
        <row r="1125">
          <cell r="B1125" t="str">
            <v>CO2_8002</v>
          </cell>
          <cell r="C1125" t="str">
            <v>8002 - End of Month Net Book</v>
          </cell>
        </row>
        <row r="1126">
          <cell r="B1126" t="str">
            <v>CO2_8003</v>
          </cell>
          <cell r="C1126" t="str">
            <v>8003 - End of Month Net Book</v>
          </cell>
        </row>
        <row r="1127">
          <cell r="B1127" t="str">
            <v>CO2_8004</v>
          </cell>
          <cell r="C1127" t="str">
            <v>8004 - End of Month Net Book</v>
          </cell>
        </row>
        <row r="1128">
          <cell r="B1128" t="str">
            <v>CO2_8005</v>
          </cell>
          <cell r="C1128" t="str">
            <v>8005 - End of Month Net Book</v>
          </cell>
        </row>
        <row r="1129">
          <cell r="B1129" t="str">
            <v>CO2_8007</v>
          </cell>
          <cell r="C1129" t="str">
            <v>8007 - End of Month Net Book</v>
          </cell>
        </row>
        <row r="1130">
          <cell r="B1130" t="str">
            <v>CO2_8008</v>
          </cell>
          <cell r="C1130" t="str">
            <v>8008 - End of Month Net Book</v>
          </cell>
        </row>
        <row r="1131">
          <cell r="B1131" t="str">
            <v>CO2_8010</v>
          </cell>
          <cell r="C1131" t="str">
            <v>8010 - End of Month Net Book</v>
          </cell>
        </row>
        <row r="1132">
          <cell r="B1132" t="str">
            <v>CO2_8012</v>
          </cell>
          <cell r="C1132" t="str">
            <v>8012 - End of Month Net Book</v>
          </cell>
        </row>
        <row r="1133">
          <cell r="B1133" t="str">
            <v>CO2_8016</v>
          </cell>
          <cell r="C1133" t="str">
            <v>8016 - End of Month Net Book</v>
          </cell>
        </row>
        <row r="1134">
          <cell r="B1134" t="str">
            <v>CO2_8017</v>
          </cell>
          <cell r="C1134" t="str">
            <v>8017 - End of Month Net Book</v>
          </cell>
        </row>
        <row r="1135">
          <cell r="B1135" t="str">
            <v>CO2_8020</v>
          </cell>
          <cell r="C1135" t="str">
            <v>8020 - End of Month Net Book</v>
          </cell>
        </row>
        <row r="1136">
          <cell r="B1136" t="str">
            <v>CO2_8022</v>
          </cell>
          <cell r="C1136" t="str">
            <v>8022 - End of Month Net Book</v>
          </cell>
        </row>
        <row r="1137">
          <cell r="B1137" t="str">
            <v>CO2_8023</v>
          </cell>
          <cell r="C1137" t="str">
            <v>8023 - End of Month Net Book</v>
          </cell>
        </row>
        <row r="1138">
          <cell r="B1138" t="str">
            <v>CO2_8024</v>
          </cell>
          <cell r="C1138" t="str">
            <v>8024 - End of Month Net Book</v>
          </cell>
        </row>
        <row r="1139">
          <cell r="B1139" t="str">
            <v>CO2_8025</v>
          </cell>
          <cell r="C1139" t="str">
            <v>8025 - End of Month Net Book</v>
          </cell>
        </row>
        <row r="1140">
          <cell r="B1140" t="str">
            <v>CO2_8026</v>
          </cell>
          <cell r="C1140" t="str">
            <v>8026 - End of Month Net Book</v>
          </cell>
        </row>
        <row r="1141">
          <cell r="B1141" t="str">
            <v>CO2_8031</v>
          </cell>
          <cell r="C1141" t="str">
            <v>8031 - End of Month Net Book</v>
          </cell>
        </row>
        <row r="1142">
          <cell r="B1142" t="str">
            <v>CO2_8033</v>
          </cell>
          <cell r="C1142" t="str">
            <v>8033 - End of Month Net Book</v>
          </cell>
        </row>
        <row r="1143">
          <cell r="B1143" t="str">
            <v>CO2_8035</v>
          </cell>
          <cell r="C1143" t="str">
            <v>8035 - End of Month Net Book</v>
          </cell>
        </row>
        <row r="1144">
          <cell r="B1144" t="str">
            <v>CO2_8036</v>
          </cell>
          <cell r="C1144" t="str">
            <v>8036 - End of Month Net Book</v>
          </cell>
        </row>
        <row r="1145">
          <cell r="B1145" t="str">
            <v>CO2_8037</v>
          </cell>
          <cell r="C1145" t="str">
            <v>8037 - End of Month Net Book</v>
          </cell>
        </row>
        <row r="1146">
          <cell r="B1146" t="str">
            <v>CO2_8038</v>
          </cell>
          <cell r="C1146" t="str">
            <v>8038 - End of Month Net Book</v>
          </cell>
        </row>
        <row r="1147">
          <cell r="B1147" t="str">
            <v>CO2_8039</v>
          </cell>
          <cell r="C1147" t="str">
            <v>8039 - End of Month Net Book</v>
          </cell>
        </row>
        <row r="1148">
          <cell r="B1148" t="str">
            <v>CO2_8040</v>
          </cell>
          <cell r="C1148" t="str">
            <v>8040 - End of Month Net Book</v>
          </cell>
        </row>
        <row r="1149">
          <cell r="B1149" t="str">
            <v>CO2_8041</v>
          </cell>
          <cell r="C1149" t="str">
            <v>8041 - End of Month Net Book</v>
          </cell>
        </row>
        <row r="1150">
          <cell r="B1150" t="str">
            <v>CO2_8042</v>
          </cell>
          <cell r="C1150" t="str">
            <v>8042 - End of Month Net Book</v>
          </cell>
        </row>
        <row r="1151">
          <cell r="B1151" t="str">
            <v>CO2_8099</v>
          </cell>
          <cell r="C1151" t="str">
            <v>8099 - End of Month Net Book</v>
          </cell>
        </row>
        <row r="1152">
          <cell r="B1152" t="str">
            <v>CO2_8100</v>
          </cell>
          <cell r="C1152" t="str">
            <v>8100 - End of Month Net Book</v>
          </cell>
        </row>
        <row r="1153">
          <cell r="B1153" t="str">
            <v>CO2_8101</v>
          </cell>
          <cell r="C1153" t="str">
            <v>8101 - End of Month Net Book</v>
          </cell>
        </row>
        <row r="1154">
          <cell r="B1154" t="str">
            <v>CO2_8102</v>
          </cell>
          <cell r="C1154" t="str">
            <v>8102 - End of Month Net Book</v>
          </cell>
        </row>
        <row r="1155">
          <cell r="B1155" t="str">
            <v>CO2_8103</v>
          </cell>
          <cell r="C1155" t="str">
            <v>8103 - End of Month Net Book</v>
          </cell>
        </row>
        <row r="1156">
          <cell r="B1156" t="str">
            <v>CO3_2001</v>
          </cell>
          <cell r="C1156" t="str">
            <v>2001 - Average Net Book</v>
          </cell>
        </row>
        <row r="1157">
          <cell r="B1157" t="str">
            <v>CO3_2003</v>
          </cell>
          <cell r="C1157" t="str">
            <v>2003 - Average Net Book</v>
          </cell>
        </row>
        <row r="1158">
          <cell r="B1158" t="str">
            <v>CO3_2006</v>
          </cell>
          <cell r="C1158" t="str">
            <v>2006 - Average Net Book</v>
          </cell>
        </row>
        <row r="1159">
          <cell r="B1159" t="str">
            <v>CO3_2009</v>
          </cell>
          <cell r="C1159" t="str">
            <v>2009 - Average Net Book</v>
          </cell>
        </row>
        <row r="1160">
          <cell r="B1160" t="str">
            <v>CO3_2010</v>
          </cell>
          <cell r="C1160" t="str">
            <v>2010 - Average Net Book</v>
          </cell>
        </row>
        <row r="1161">
          <cell r="B1161" t="str">
            <v>CO3_2012</v>
          </cell>
          <cell r="C1161" t="str">
            <v>2012 - Average Net Book</v>
          </cell>
        </row>
        <row r="1162">
          <cell r="B1162" t="str">
            <v>CO3_2019</v>
          </cell>
          <cell r="C1162" t="str">
            <v>2019 - Average Net Book</v>
          </cell>
        </row>
        <row r="1163">
          <cell r="B1163" t="str">
            <v>CO3_2020</v>
          </cell>
          <cell r="C1163" t="str">
            <v>2020 - Average Net Book</v>
          </cell>
        </row>
        <row r="1164">
          <cell r="B1164" t="str">
            <v>CO3_4001</v>
          </cell>
          <cell r="C1164" t="str">
            <v>4001 - Average Net Book</v>
          </cell>
        </row>
        <row r="1165">
          <cell r="B1165" t="str">
            <v>CO3_8002</v>
          </cell>
          <cell r="C1165" t="str">
            <v>8002 - Average Net Book</v>
          </cell>
        </row>
        <row r="1166">
          <cell r="B1166" t="str">
            <v>CO3_8003</v>
          </cell>
          <cell r="C1166" t="str">
            <v>8003 - Average Net Book</v>
          </cell>
        </row>
        <row r="1167">
          <cell r="B1167" t="str">
            <v>CO3_8004</v>
          </cell>
          <cell r="C1167" t="str">
            <v>8004 - Average Net Book</v>
          </cell>
        </row>
        <row r="1168">
          <cell r="B1168" t="str">
            <v>CO3_8005</v>
          </cell>
          <cell r="C1168" t="str">
            <v>8005 - Average Net Book</v>
          </cell>
        </row>
        <row r="1169">
          <cell r="B1169" t="str">
            <v>CO3_8007</v>
          </cell>
          <cell r="C1169" t="str">
            <v>8007 - Average Net Book</v>
          </cell>
        </row>
        <row r="1170">
          <cell r="B1170" t="str">
            <v>CO3_8008</v>
          </cell>
          <cell r="C1170" t="str">
            <v>8008 - Average Net Book</v>
          </cell>
        </row>
        <row r="1171">
          <cell r="B1171" t="str">
            <v>CO3_8010</v>
          </cell>
          <cell r="C1171" t="str">
            <v>8010 - Average Net Book</v>
          </cell>
        </row>
        <row r="1172">
          <cell r="B1172" t="str">
            <v>CO3_8012</v>
          </cell>
          <cell r="C1172" t="str">
            <v>8012 - Average Net Book</v>
          </cell>
        </row>
        <row r="1173">
          <cell r="B1173" t="str">
            <v>CO3_8016</v>
          </cell>
          <cell r="C1173" t="str">
            <v>8016 - Average Net Book</v>
          </cell>
        </row>
        <row r="1174">
          <cell r="B1174" t="str">
            <v>CO3_8017</v>
          </cell>
          <cell r="C1174" t="str">
            <v>8017 - Average Net Book</v>
          </cell>
        </row>
        <row r="1175">
          <cell r="B1175" t="str">
            <v>CO3_8020</v>
          </cell>
          <cell r="C1175" t="str">
            <v>8020 - Average Net Book</v>
          </cell>
        </row>
        <row r="1176">
          <cell r="B1176" t="str">
            <v>CO3_8022</v>
          </cell>
          <cell r="C1176" t="str">
            <v>8022 - Average Net Book</v>
          </cell>
        </row>
        <row r="1177">
          <cell r="B1177" t="str">
            <v>CO3_8023</v>
          </cell>
          <cell r="C1177" t="str">
            <v>8023 - Average Net Book</v>
          </cell>
        </row>
        <row r="1178">
          <cell r="B1178" t="str">
            <v>CO3_8024</v>
          </cell>
          <cell r="C1178" t="str">
            <v>8024 - Average Net Book</v>
          </cell>
        </row>
        <row r="1179">
          <cell r="B1179" t="str">
            <v>CO3_8025</v>
          </cell>
          <cell r="C1179" t="str">
            <v>8025 - Average Net Book</v>
          </cell>
        </row>
        <row r="1180">
          <cell r="B1180" t="str">
            <v>CO3_8026</v>
          </cell>
          <cell r="C1180" t="str">
            <v>8026 - Average Net Book</v>
          </cell>
        </row>
        <row r="1181">
          <cell r="B1181" t="str">
            <v>CO3_8031</v>
          </cell>
          <cell r="C1181" t="str">
            <v>8031 - Average Net Book</v>
          </cell>
        </row>
        <row r="1182">
          <cell r="B1182" t="str">
            <v>CO3_8033</v>
          </cell>
          <cell r="C1182" t="str">
            <v>8033 - Average Net Book</v>
          </cell>
        </row>
        <row r="1183">
          <cell r="B1183" t="str">
            <v>CO3_8035</v>
          </cell>
          <cell r="C1183" t="str">
            <v>8035 - Average Net Book</v>
          </cell>
        </row>
        <row r="1184">
          <cell r="B1184" t="str">
            <v>CO3_8036</v>
          </cell>
          <cell r="C1184" t="str">
            <v>8036 - Average Net Book</v>
          </cell>
        </row>
        <row r="1185">
          <cell r="B1185" t="str">
            <v>CO3_8037</v>
          </cell>
          <cell r="C1185" t="str">
            <v>8037 - Average Net Book</v>
          </cell>
        </row>
        <row r="1186">
          <cell r="B1186" t="str">
            <v>CO3_8038</v>
          </cell>
          <cell r="C1186" t="str">
            <v>8038 - Average Net Book</v>
          </cell>
        </row>
        <row r="1187">
          <cell r="B1187" t="str">
            <v>CO3_8039</v>
          </cell>
          <cell r="C1187" t="str">
            <v>8039 - Average Net Book</v>
          </cell>
        </row>
        <row r="1188">
          <cell r="B1188" t="str">
            <v>CO3_8040</v>
          </cell>
          <cell r="C1188" t="str">
            <v>8040 - Average Net Book</v>
          </cell>
        </row>
        <row r="1189">
          <cell r="B1189" t="str">
            <v>CO3_8041</v>
          </cell>
          <cell r="C1189" t="str">
            <v>8041 - Average Net Book</v>
          </cell>
        </row>
        <row r="1190">
          <cell r="B1190" t="str">
            <v>CO3_8042</v>
          </cell>
          <cell r="C1190" t="str">
            <v>8042 - Average Net Book</v>
          </cell>
        </row>
        <row r="1191">
          <cell r="B1191" t="str">
            <v>CO3_8099</v>
          </cell>
          <cell r="C1191" t="str">
            <v>8099 - Average Net Book</v>
          </cell>
        </row>
        <row r="1192">
          <cell r="B1192" t="str">
            <v>CO3_8100</v>
          </cell>
          <cell r="C1192" t="str">
            <v>8100 - Average Net Book</v>
          </cell>
        </row>
        <row r="1193">
          <cell r="B1193" t="str">
            <v>CO3_8101</v>
          </cell>
          <cell r="C1193" t="str">
            <v>8101 - Average Net Book</v>
          </cell>
        </row>
        <row r="1194">
          <cell r="B1194" t="str">
            <v>CO3_8102</v>
          </cell>
          <cell r="C1194" t="str">
            <v>8102 - Average Net Book</v>
          </cell>
        </row>
        <row r="1195">
          <cell r="B1195" t="str">
            <v>CO3_8103</v>
          </cell>
          <cell r="C1195" t="str">
            <v>8103 - Average Net Book</v>
          </cell>
        </row>
        <row r="1196">
          <cell r="B1196" t="str">
            <v>CO4_2001</v>
          </cell>
          <cell r="C1196" t="str">
            <v>2001 - Annual Equity Rate</v>
          </cell>
        </row>
        <row r="1197">
          <cell r="B1197" t="str">
            <v>CO4_2003</v>
          </cell>
          <cell r="C1197" t="str">
            <v>2003 - Annual Equity Rate</v>
          </cell>
        </row>
        <row r="1198">
          <cell r="B1198" t="str">
            <v>CO4_2006</v>
          </cell>
          <cell r="C1198" t="str">
            <v>2006 - Annual Equity Rate</v>
          </cell>
        </row>
        <row r="1199">
          <cell r="B1199" t="str">
            <v>CO4_2009</v>
          </cell>
          <cell r="C1199" t="str">
            <v>2009 - Annual Equity Rate</v>
          </cell>
        </row>
        <row r="1200">
          <cell r="B1200" t="str">
            <v>CO4_2010</v>
          </cell>
          <cell r="C1200" t="str">
            <v>2010 - Annual Equity Rate</v>
          </cell>
        </row>
        <row r="1201">
          <cell r="B1201" t="str">
            <v>CO4_2012</v>
          </cell>
          <cell r="C1201" t="str">
            <v>2012 - Annual Equity Rate</v>
          </cell>
        </row>
        <row r="1202">
          <cell r="B1202" t="str">
            <v>CO4_2019</v>
          </cell>
          <cell r="C1202" t="str">
            <v>2019 - Annual Equity Rate</v>
          </cell>
        </row>
        <row r="1203">
          <cell r="B1203" t="str">
            <v>CO4_2020</v>
          </cell>
          <cell r="C1203" t="str">
            <v>2020 - Annual Equity Rate</v>
          </cell>
        </row>
        <row r="1204">
          <cell r="B1204" t="str">
            <v>CO4_4001</v>
          </cell>
          <cell r="C1204" t="str">
            <v>4001 - Annual Equity Rate</v>
          </cell>
        </row>
        <row r="1205">
          <cell r="B1205" t="str">
            <v>CO4_8002</v>
          </cell>
          <cell r="C1205" t="str">
            <v>8002 - Annual Equity Rate</v>
          </cell>
        </row>
        <row r="1206">
          <cell r="B1206" t="str">
            <v>CO4_8003</v>
          </cell>
          <cell r="C1206" t="str">
            <v>8003 - Annual Equity Rate</v>
          </cell>
        </row>
        <row r="1207">
          <cell r="B1207" t="str">
            <v>CO4_8004</v>
          </cell>
          <cell r="C1207" t="str">
            <v>8004 - Annual Equity Rate</v>
          </cell>
        </row>
        <row r="1208">
          <cell r="B1208" t="str">
            <v>CO4_8005</v>
          </cell>
          <cell r="C1208" t="str">
            <v>8005 - Annual Equity Rate</v>
          </cell>
        </row>
        <row r="1209">
          <cell r="B1209" t="str">
            <v>CO4_8007</v>
          </cell>
          <cell r="C1209" t="str">
            <v>8007 - Annual Equity Rate</v>
          </cell>
        </row>
        <row r="1210">
          <cell r="B1210" t="str">
            <v>CO4_8008</v>
          </cell>
          <cell r="C1210" t="str">
            <v>8008 - Annual Equity Rate</v>
          </cell>
        </row>
        <row r="1211">
          <cell r="B1211" t="str">
            <v>CO4_8010</v>
          </cell>
          <cell r="C1211" t="str">
            <v>8010 - Annual Equity Rate</v>
          </cell>
        </row>
        <row r="1212">
          <cell r="B1212" t="str">
            <v>CO4_8012</v>
          </cell>
          <cell r="C1212" t="str">
            <v>8012 - Annual Equity Rate</v>
          </cell>
        </row>
        <row r="1213">
          <cell r="B1213" t="str">
            <v>CO4_8016</v>
          </cell>
          <cell r="C1213" t="str">
            <v>8016 - Annual Equity Rate</v>
          </cell>
        </row>
        <row r="1214">
          <cell r="B1214" t="str">
            <v>CO4_8017</v>
          </cell>
          <cell r="C1214" t="str">
            <v>8017 - Annual Equity Rate</v>
          </cell>
        </row>
        <row r="1215">
          <cell r="B1215" t="str">
            <v>CO4_8020</v>
          </cell>
          <cell r="C1215" t="str">
            <v>8020 - Annual Equity Rate</v>
          </cell>
        </row>
        <row r="1216">
          <cell r="B1216" t="str">
            <v>CO4_8022</v>
          </cell>
          <cell r="C1216" t="str">
            <v>8022 - Annual Equity Rate</v>
          </cell>
        </row>
        <row r="1217">
          <cell r="B1217" t="str">
            <v>CO4_8023</v>
          </cell>
          <cell r="C1217" t="str">
            <v>8023 - Annual Equity Rate</v>
          </cell>
        </row>
        <row r="1218">
          <cell r="B1218" t="str">
            <v>CO4_8024</v>
          </cell>
          <cell r="C1218" t="str">
            <v>8024 - Annual Equity Rate</v>
          </cell>
        </row>
        <row r="1219">
          <cell r="B1219" t="str">
            <v>CO4_8025</v>
          </cell>
          <cell r="C1219" t="str">
            <v>8025 - Annual Equity Rate</v>
          </cell>
        </row>
        <row r="1220">
          <cell r="B1220" t="str">
            <v>CO4_8026</v>
          </cell>
          <cell r="C1220" t="str">
            <v>8026 - Annual Equity Rate</v>
          </cell>
        </row>
        <row r="1221">
          <cell r="B1221" t="str">
            <v>CO4_8031</v>
          </cell>
          <cell r="C1221" t="str">
            <v>8031 - Annual Equity Rate</v>
          </cell>
        </row>
        <row r="1222">
          <cell r="B1222" t="str">
            <v>CO4_8033</v>
          </cell>
          <cell r="C1222" t="str">
            <v>8033 - Annual Equity Rate</v>
          </cell>
        </row>
        <row r="1223">
          <cell r="B1223" t="str">
            <v>CO4_8035</v>
          </cell>
          <cell r="C1223" t="str">
            <v>8035 - Annual Equity Rate</v>
          </cell>
        </row>
        <row r="1224">
          <cell r="B1224" t="str">
            <v>CO4_8036</v>
          </cell>
          <cell r="C1224" t="str">
            <v>8036 - Annual Equity Rate</v>
          </cell>
        </row>
        <row r="1225">
          <cell r="B1225" t="str">
            <v>CO4_8037</v>
          </cell>
          <cell r="C1225" t="str">
            <v>8037 - Annual Equity Rate</v>
          </cell>
        </row>
        <row r="1226">
          <cell r="B1226" t="str">
            <v>CO4_8038</v>
          </cell>
          <cell r="C1226" t="str">
            <v>8038 - Annual Equity Rate</v>
          </cell>
        </row>
        <row r="1227">
          <cell r="B1227" t="str">
            <v>CO4_8039</v>
          </cell>
          <cell r="C1227" t="str">
            <v>8039 - Annual Equity Rate</v>
          </cell>
        </row>
        <row r="1228">
          <cell r="B1228" t="str">
            <v>CO4_8040</v>
          </cell>
          <cell r="C1228" t="str">
            <v>8040 - Annual Equity Rate</v>
          </cell>
        </row>
        <row r="1229">
          <cell r="B1229" t="str">
            <v>CO4_8041</v>
          </cell>
          <cell r="C1229" t="str">
            <v>8041 - Annual Equity Rate</v>
          </cell>
        </row>
        <row r="1230">
          <cell r="B1230" t="str">
            <v>CO4_8042</v>
          </cell>
          <cell r="C1230" t="str">
            <v>8042 - Annual Equity Rate</v>
          </cell>
        </row>
        <row r="1231">
          <cell r="B1231" t="str">
            <v>CO4_8099</v>
          </cell>
          <cell r="C1231" t="str">
            <v>8099 - Annual Equity Rate</v>
          </cell>
        </row>
        <row r="1232">
          <cell r="B1232" t="str">
            <v>CO4_8100</v>
          </cell>
          <cell r="C1232" t="str">
            <v>8100 - Annual Equity Rate</v>
          </cell>
        </row>
        <row r="1233">
          <cell r="B1233" t="str">
            <v>CO4_8101</v>
          </cell>
          <cell r="C1233" t="str">
            <v>8101 - Annual Equity Rate</v>
          </cell>
        </row>
        <row r="1234">
          <cell r="B1234" t="str">
            <v>CO4_8102</v>
          </cell>
          <cell r="C1234" t="str">
            <v>8102 - Annual Equity Rate</v>
          </cell>
        </row>
        <row r="1235">
          <cell r="B1235" t="str">
            <v>CO4_8103</v>
          </cell>
          <cell r="C1235" t="str">
            <v>8103 - Annual Equity Rate</v>
          </cell>
        </row>
        <row r="1236">
          <cell r="B1236" t="str">
            <v>CO5_2001</v>
          </cell>
          <cell r="C1236" t="str">
            <v>2001 - Annual Debt Rate</v>
          </cell>
        </row>
        <row r="1237">
          <cell r="B1237" t="str">
            <v>CO5_2003</v>
          </cell>
          <cell r="C1237" t="str">
            <v>2003 - Annual Debt Rate</v>
          </cell>
        </row>
        <row r="1238">
          <cell r="B1238" t="str">
            <v>CO5_2006</v>
          </cell>
          <cell r="C1238" t="str">
            <v>2006 - Annual Debt Rate</v>
          </cell>
        </row>
        <row r="1239">
          <cell r="B1239" t="str">
            <v>CO5_2009</v>
          </cell>
          <cell r="C1239" t="str">
            <v>2009 - Annual Debt Rate</v>
          </cell>
        </row>
        <row r="1240">
          <cell r="B1240" t="str">
            <v>CO5_2010</v>
          </cell>
          <cell r="C1240" t="str">
            <v>2010 - Annual Debt Rate</v>
          </cell>
        </row>
        <row r="1241">
          <cell r="B1241" t="str">
            <v>CO5_2012</v>
          </cell>
          <cell r="C1241" t="str">
            <v>2012 - Annual Debt Rate</v>
          </cell>
        </row>
        <row r="1242">
          <cell r="B1242" t="str">
            <v>CO5_2019</v>
          </cell>
          <cell r="C1242" t="str">
            <v>2019 - Annual Debt Rate</v>
          </cell>
        </row>
        <row r="1243">
          <cell r="B1243" t="str">
            <v>CO5_2020</v>
          </cell>
          <cell r="C1243" t="str">
            <v>2020 - Annual Debt Rate</v>
          </cell>
        </row>
        <row r="1244">
          <cell r="B1244" t="str">
            <v>CO5_4001</v>
          </cell>
          <cell r="C1244" t="str">
            <v>4001 - Annual Debt Rate</v>
          </cell>
        </row>
        <row r="1245">
          <cell r="B1245" t="str">
            <v>CO5_8002</v>
          </cell>
          <cell r="C1245" t="str">
            <v>8002 - Annual Debt Rate</v>
          </cell>
        </row>
        <row r="1246">
          <cell r="B1246" t="str">
            <v>CO5_8003</v>
          </cell>
          <cell r="C1246" t="str">
            <v>8003 - Annual Debt Rate</v>
          </cell>
        </row>
        <row r="1247">
          <cell r="B1247" t="str">
            <v>CO5_8004</v>
          </cell>
          <cell r="C1247" t="str">
            <v>8004 - Annual Debt Rate</v>
          </cell>
        </row>
        <row r="1248">
          <cell r="B1248" t="str">
            <v>CO5_8005</v>
          </cell>
          <cell r="C1248" t="str">
            <v>8005 - Annual Debt Rate</v>
          </cell>
        </row>
        <row r="1249">
          <cell r="B1249" t="str">
            <v>CO5_8007</v>
          </cell>
          <cell r="C1249" t="str">
            <v>8007 - Annual Debt Rate</v>
          </cell>
        </row>
        <row r="1250">
          <cell r="B1250" t="str">
            <v>CO5_8008</v>
          </cell>
          <cell r="C1250" t="str">
            <v>8008 - Annual Debt Rate</v>
          </cell>
        </row>
        <row r="1251">
          <cell r="B1251" t="str">
            <v>CO5_8010</v>
          </cell>
          <cell r="C1251" t="str">
            <v>8010 - Annual Debt Rate</v>
          </cell>
        </row>
        <row r="1252">
          <cell r="B1252" t="str">
            <v>CO5_8012</v>
          </cell>
          <cell r="C1252" t="str">
            <v>8012 - Annual Debt Rate</v>
          </cell>
        </row>
        <row r="1253">
          <cell r="B1253" t="str">
            <v>CO5_8016</v>
          </cell>
          <cell r="C1253" t="str">
            <v>8016 - Annual Debt Rate</v>
          </cell>
        </row>
        <row r="1254">
          <cell r="B1254" t="str">
            <v>CO5_8017</v>
          </cell>
          <cell r="C1254" t="str">
            <v>8017 - Annual Debt Rate</v>
          </cell>
        </row>
        <row r="1255">
          <cell r="B1255" t="str">
            <v>CO5_8020</v>
          </cell>
          <cell r="C1255" t="str">
            <v>8020 - Annual Debt Rate</v>
          </cell>
        </row>
        <row r="1256">
          <cell r="B1256" t="str">
            <v>CO5_8022</v>
          </cell>
          <cell r="C1256" t="str">
            <v>8022 - Annual Debt Rate</v>
          </cell>
        </row>
        <row r="1257">
          <cell r="B1257" t="str">
            <v>CO5_8023</v>
          </cell>
          <cell r="C1257" t="str">
            <v>8023 - Annual Debt Rate</v>
          </cell>
        </row>
        <row r="1258">
          <cell r="B1258" t="str">
            <v>CO5_8024</v>
          </cell>
          <cell r="C1258" t="str">
            <v>8024 - Annual Debt Rate</v>
          </cell>
        </row>
        <row r="1259">
          <cell r="B1259" t="str">
            <v>CO5_8025</v>
          </cell>
          <cell r="C1259" t="str">
            <v>8025 - Annual Debt Rate</v>
          </cell>
        </row>
        <row r="1260">
          <cell r="B1260" t="str">
            <v>CO5_8026</v>
          </cell>
          <cell r="C1260" t="str">
            <v>8026 - Annual Debt Rate</v>
          </cell>
        </row>
        <row r="1261">
          <cell r="B1261" t="str">
            <v>CO5_8031</v>
          </cell>
          <cell r="C1261" t="str">
            <v>8031 - Annual Debt Rate</v>
          </cell>
        </row>
        <row r="1262">
          <cell r="B1262" t="str">
            <v>CO5_8033</v>
          </cell>
          <cell r="C1262" t="str">
            <v>8033 - Annual Debt Rate</v>
          </cell>
        </row>
        <row r="1263">
          <cell r="B1263" t="str">
            <v>CO5_8035</v>
          </cell>
          <cell r="C1263" t="str">
            <v>8035 - Annual Debt Rate</v>
          </cell>
        </row>
        <row r="1264">
          <cell r="B1264" t="str">
            <v>CO5_8036</v>
          </cell>
          <cell r="C1264" t="str">
            <v>8036 - Annual Debt Rate</v>
          </cell>
        </row>
        <row r="1265">
          <cell r="B1265" t="str">
            <v>CO5_8037</v>
          </cell>
          <cell r="C1265" t="str">
            <v>8037 - Annual Debt Rate</v>
          </cell>
        </row>
        <row r="1266">
          <cell r="B1266" t="str">
            <v>CO5_8038</v>
          </cell>
          <cell r="C1266" t="str">
            <v>8038 - Annual Debt Rate</v>
          </cell>
        </row>
        <row r="1267">
          <cell r="B1267" t="str">
            <v>CO5_8039</v>
          </cell>
          <cell r="C1267" t="str">
            <v>8039 - Annual Debt Rate</v>
          </cell>
        </row>
        <row r="1268">
          <cell r="B1268" t="str">
            <v>CO5_8040</v>
          </cell>
          <cell r="C1268" t="str">
            <v>8040 - Annual Debt Rate</v>
          </cell>
        </row>
        <row r="1269">
          <cell r="B1269" t="str">
            <v>CO5_8041</v>
          </cell>
          <cell r="C1269" t="str">
            <v>8041 - Annual Debt Rate</v>
          </cell>
        </row>
        <row r="1270">
          <cell r="B1270" t="str">
            <v>CO5_8042</v>
          </cell>
          <cell r="C1270" t="str">
            <v>8042 - Annual Debt Rate</v>
          </cell>
        </row>
        <row r="1271">
          <cell r="B1271" t="str">
            <v>CO5_8099</v>
          </cell>
          <cell r="C1271" t="str">
            <v>8099 - Annual Debt Rate</v>
          </cell>
        </row>
        <row r="1272">
          <cell r="B1272" t="str">
            <v>CO5_8100</v>
          </cell>
          <cell r="C1272" t="str">
            <v>8100 - Annual Debt Rate</v>
          </cell>
        </row>
        <row r="1273">
          <cell r="B1273" t="str">
            <v>CO5_8101</v>
          </cell>
          <cell r="C1273" t="str">
            <v>8101 - Annual Debt Rate</v>
          </cell>
        </row>
        <row r="1274">
          <cell r="B1274" t="str">
            <v>CO5_8102</v>
          </cell>
          <cell r="C1274" t="str">
            <v>8102 - Annual Debt Rate</v>
          </cell>
        </row>
        <row r="1275">
          <cell r="B1275" t="str">
            <v>CO5_8103</v>
          </cell>
          <cell r="C1275" t="str">
            <v>8103 - Annual Debt Rate</v>
          </cell>
        </row>
        <row r="1276">
          <cell r="B1276" t="str">
            <v>CO6_2001</v>
          </cell>
          <cell r="C1276" t="str">
            <v>2001 - State Tax Rate</v>
          </cell>
        </row>
        <row r="1277">
          <cell r="B1277" t="str">
            <v>CO6_2003</v>
          </cell>
          <cell r="C1277" t="str">
            <v>2003 - State Tax Rate</v>
          </cell>
        </row>
        <row r="1278">
          <cell r="B1278" t="str">
            <v>CO6_2006</v>
          </cell>
          <cell r="C1278" t="str">
            <v>2006 - State Tax Rate</v>
          </cell>
        </row>
        <row r="1279">
          <cell r="B1279" t="str">
            <v>CO6_2009</v>
          </cell>
          <cell r="C1279" t="str">
            <v>2009 - State Tax Rate</v>
          </cell>
        </row>
        <row r="1280">
          <cell r="B1280" t="str">
            <v>CO6_2010</v>
          </cell>
          <cell r="C1280" t="str">
            <v>2010 - State Tax Rate</v>
          </cell>
        </row>
        <row r="1281">
          <cell r="B1281" t="str">
            <v>CO6_2012</v>
          </cell>
          <cell r="C1281" t="str">
            <v>2012 - State Tax Rate</v>
          </cell>
        </row>
        <row r="1282">
          <cell r="B1282" t="str">
            <v>CO6_2019</v>
          </cell>
          <cell r="C1282" t="str">
            <v>2019 - State Tax Rate</v>
          </cell>
        </row>
        <row r="1283">
          <cell r="B1283" t="str">
            <v>CO6_2020</v>
          </cell>
          <cell r="C1283" t="str">
            <v>2020 - State Tax Rate</v>
          </cell>
        </row>
        <row r="1284">
          <cell r="B1284" t="str">
            <v>CO6_4001</v>
          </cell>
          <cell r="C1284" t="str">
            <v>4001 - State Tax Rate</v>
          </cell>
        </row>
        <row r="1285">
          <cell r="B1285" t="str">
            <v>CO6_8002</v>
          </cell>
          <cell r="C1285" t="str">
            <v>8002 - State Tax Rate</v>
          </cell>
        </row>
        <row r="1286">
          <cell r="B1286" t="str">
            <v>CO6_8003</v>
          </cell>
          <cell r="C1286" t="str">
            <v>8003 - State Tax Rate</v>
          </cell>
        </row>
        <row r="1287">
          <cell r="B1287" t="str">
            <v>CO6_8004</v>
          </cell>
          <cell r="C1287" t="str">
            <v>8004 - State Tax Rate</v>
          </cell>
        </row>
        <row r="1288">
          <cell r="B1288" t="str">
            <v>CO6_8005</v>
          </cell>
          <cell r="C1288" t="str">
            <v>8005 - State Tax Rate</v>
          </cell>
        </row>
        <row r="1289">
          <cell r="B1289" t="str">
            <v>CO6_8007</v>
          </cell>
          <cell r="C1289" t="str">
            <v>8007 - State Tax Rate</v>
          </cell>
        </row>
        <row r="1290">
          <cell r="B1290" t="str">
            <v>CO6_8008</v>
          </cell>
          <cell r="C1290" t="str">
            <v>8008 - State Tax Rate</v>
          </cell>
        </row>
        <row r="1291">
          <cell r="B1291" t="str">
            <v>CO6_8010</v>
          </cell>
          <cell r="C1291" t="str">
            <v>8010 - State Tax Rate</v>
          </cell>
        </row>
        <row r="1292">
          <cell r="B1292" t="str">
            <v>CO6_8012</v>
          </cell>
          <cell r="C1292" t="str">
            <v>8012 - State Tax Rate</v>
          </cell>
        </row>
        <row r="1293">
          <cell r="B1293" t="str">
            <v>CO6_8016</v>
          </cell>
          <cell r="C1293" t="str">
            <v>8016 - State Tax Rate</v>
          </cell>
        </row>
        <row r="1294">
          <cell r="B1294" t="str">
            <v>CO6_8017</v>
          </cell>
          <cell r="C1294" t="str">
            <v>8017 - State Tax Rate</v>
          </cell>
        </row>
        <row r="1295">
          <cell r="B1295" t="str">
            <v>CO6_8020</v>
          </cell>
          <cell r="C1295" t="str">
            <v>8020 - State Tax Rate</v>
          </cell>
        </row>
        <row r="1296">
          <cell r="B1296" t="str">
            <v>CO6_8022</v>
          </cell>
          <cell r="C1296" t="str">
            <v>8022 - State Tax Rate</v>
          </cell>
        </row>
        <row r="1297">
          <cell r="B1297" t="str">
            <v>CO6_8023</v>
          </cell>
          <cell r="C1297" t="str">
            <v>8023 - State Tax Rate</v>
          </cell>
        </row>
        <row r="1298">
          <cell r="B1298" t="str">
            <v>CO6_8024</v>
          </cell>
          <cell r="C1298" t="str">
            <v>8024 - State Tax Rate</v>
          </cell>
        </row>
        <row r="1299">
          <cell r="B1299" t="str">
            <v>CO6_8025</v>
          </cell>
          <cell r="C1299" t="str">
            <v>8025 - State Tax Rate</v>
          </cell>
        </row>
        <row r="1300">
          <cell r="B1300" t="str">
            <v>CO6_8026</v>
          </cell>
          <cell r="C1300" t="str">
            <v>8026 - State Tax Rate</v>
          </cell>
        </row>
        <row r="1301">
          <cell r="B1301" t="str">
            <v>CO6_8031</v>
          </cell>
          <cell r="C1301" t="str">
            <v>8031 - State Tax Rate</v>
          </cell>
        </row>
        <row r="1302">
          <cell r="B1302" t="str">
            <v>CO6_8033</v>
          </cell>
          <cell r="C1302" t="str">
            <v>8033 - State Tax Rate</v>
          </cell>
        </row>
        <row r="1303">
          <cell r="B1303" t="str">
            <v>CO6_8035</v>
          </cell>
          <cell r="C1303" t="str">
            <v>8035 - State Tax Rate</v>
          </cell>
        </row>
        <row r="1304">
          <cell r="B1304" t="str">
            <v>CO6_8036</v>
          </cell>
          <cell r="C1304" t="str">
            <v>8036 - State Tax Rate</v>
          </cell>
        </row>
        <row r="1305">
          <cell r="B1305" t="str">
            <v>CO6_8037</v>
          </cell>
          <cell r="C1305" t="str">
            <v>8037 - State Tax Rate</v>
          </cell>
        </row>
        <row r="1306">
          <cell r="B1306" t="str">
            <v>CO6_8038</v>
          </cell>
          <cell r="C1306" t="str">
            <v>8038 - State Tax Rate</v>
          </cell>
        </row>
        <row r="1307">
          <cell r="B1307" t="str">
            <v>CO6_8039</v>
          </cell>
          <cell r="C1307" t="str">
            <v>8039 - State Tax Rate</v>
          </cell>
        </row>
        <row r="1308">
          <cell r="B1308" t="str">
            <v>CO6_8040</v>
          </cell>
          <cell r="C1308" t="str">
            <v>8040 - State Tax Rate</v>
          </cell>
        </row>
        <row r="1309">
          <cell r="B1309" t="str">
            <v>CO6_8041</v>
          </cell>
          <cell r="C1309" t="str">
            <v>8041 - State Tax Rate</v>
          </cell>
        </row>
        <row r="1310">
          <cell r="B1310" t="str">
            <v>CO6_8042</v>
          </cell>
          <cell r="C1310" t="str">
            <v>8042 - State Tax Rate</v>
          </cell>
        </row>
        <row r="1311">
          <cell r="B1311" t="str">
            <v>CO6_8099</v>
          </cell>
          <cell r="C1311" t="str">
            <v>8099 - State Tax Rate</v>
          </cell>
        </row>
        <row r="1312">
          <cell r="B1312" t="str">
            <v>CO6_8100</v>
          </cell>
          <cell r="C1312" t="str">
            <v>8100 - State Tax Rate</v>
          </cell>
        </row>
        <row r="1313">
          <cell r="B1313" t="str">
            <v>CO6_8101</v>
          </cell>
          <cell r="C1313" t="str">
            <v>8101 - State Tax Rate</v>
          </cell>
        </row>
        <row r="1314">
          <cell r="B1314" t="str">
            <v>CO6_8102</v>
          </cell>
          <cell r="C1314" t="str">
            <v>8102 - State Tax Rate</v>
          </cell>
        </row>
        <row r="1315">
          <cell r="B1315" t="str">
            <v>CO6_8103</v>
          </cell>
          <cell r="C1315" t="str">
            <v>8103 - State Tax Rate</v>
          </cell>
        </row>
        <row r="1316">
          <cell r="B1316" t="str">
            <v>CO7_2001</v>
          </cell>
          <cell r="C1316" t="str">
            <v>2001 - Federal Tax Rate</v>
          </cell>
        </row>
        <row r="1317">
          <cell r="B1317" t="str">
            <v>CO7_2003</v>
          </cell>
          <cell r="C1317" t="str">
            <v>2003 - Federal Tax Rate</v>
          </cell>
        </row>
        <row r="1318">
          <cell r="B1318" t="str">
            <v>CO7_2006</v>
          </cell>
          <cell r="C1318" t="str">
            <v>2006 - Federal Tax Rate</v>
          </cell>
        </row>
        <row r="1319">
          <cell r="B1319" t="str">
            <v>CO7_2009</v>
          </cell>
          <cell r="C1319" t="str">
            <v>2009 - Federal Tax Rate</v>
          </cell>
        </row>
        <row r="1320">
          <cell r="B1320" t="str">
            <v>CO7_2010</v>
          </cell>
          <cell r="C1320" t="str">
            <v>2010 - Federal Tax Rate</v>
          </cell>
        </row>
        <row r="1321">
          <cell r="B1321" t="str">
            <v>CO7_2012</v>
          </cell>
          <cell r="C1321" t="str">
            <v>2012 - Federal Tax Rate</v>
          </cell>
        </row>
        <row r="1322">
          <cell r="B1322" t="str">
            <v>CO7_2019</v>
          </cell>
          <cell r="C1322" t="str">
            <v>2019 - Federal Tax Rate</v>
          </cell>
        </row>
        <row r="1323">
          <cell r="B1323" t="str">
            <v>CO7_2020</v>
          </cell>
          <cell r="C1323" t="str">
            <v>2020 - Federal Tax Rate</v>
          </cell>
        </row>
        <row r="1324">
          <cell r="B1324" t="str">
            <v>CO7_4001</v>
          </cell>
          <cell r="C1324" t="str">
            <v>4001 - Federal Tax Rate</v>
          </cell>
        </row>
        <row r="1325">
          <cell r="B1325" t="str">
            <v>CO7_8002</v>
          </cell>
          <cell r="C1325" t="str">
            <v>8002 - Federal Tax Rate</v>
          </cell>
        </row>
        <row r="1326">
          <cell r="B1326" t="str">
            <v>CO7_8003</v>
          </cell>
          <cell r="C1326" t="str">
            <v>8003 - Federal Tax Rate</v>
          </cell>
        </row>
        <row r="1327">
          <cell r="B1327" t="str">
            <v>CO7_8004</v>
          </cell>
          <cell r="C1327" t="str">
            <v>8004 - Federal Tax Rate</v>
          </cell>
        </row>
        <row r="1328">
          <cell r="B1328" t="str">
            <v>CO7_8005</v>
          </cell>
          <cell r="C1328" t="str">
            <v>8005 - Federal Tax Rate</v>
          </cell>
        </row>
        <row r="1329">
          <cell r="B1329" t="str">
            <v>CO7_8007</v>
          </cell>
          <cell r="C1329" t="str">
            <v>8007 - Federal Tax Rate</v>
          </cell>
        </row>
        <row r="1330">
          <cell r="B1330" t="str">
            <v>CO7_8008</v>
          </cell>
          <cell r="C1330" t="str">
            <v>8008 - Federal Tax Rate</v>
          </cell>
        </row>
        <row r="1331">
          <cell r="B1331" t="str">
            <v>CO7_8010</v>
          </cell>
          <cell r="C1331" t="str">
            <v>8010 - Federal Tax Rate</v>
          </cell>
        </row>
        <row r="1332">
          <cell r="B1332" t="str">
            <v>CO7_8012</v>
          </cell>
          <cell r="C1332" t="str">
            <v>8012 - Federal Tax Rate</v>
          </cell>
        </row>
        <row r="1333">
          <cell r="B1333" t="str">
            <v>CO7_8016</v>
          </cell>
          <cell r="C1333" t="str">
            <v>8016 - Federal Tax Rate</v>
          </cell>
        </row>
        <row r="1334">
          <cell r="B1334" t="str">
            <v>CO7_8017</v>
          </cell>
          <cell r="C1334" t="str">
            <v>8017 - Federal Tax Rate</v>
          </cell>
        </row>
        <row r="1335">
          <cell r="B1335" t="str">
            <v>CO7_8020</v>
          </cell>
          <cell r="C1335" t="str">
            <v>8020 - Federal Tax Rate</v>
          </cell>
        </row>
        <row r="1336">
          <cell r="B1336" t="str">
            <v>CO7_8022</v>
          </cell>
          <cell r="C1336" t="str">
            <v>8022 - Federal Tax Rate</v>
          </cell>
        </row>
        <row r="1337">
          <cell r="B1337" t="str">
            <v>CO7_8023</v>
          </cell>
          <cell r="C1337" t="str">
            <v>8023 - Federal Tax Rate</v>
          </cell>
        </row>
        <row r="1338">
          <cell r="B1338" t="str">
            <v>CO7_8024</v>
          </cell>
          <cell r="C1338" t="str">
            <v>8024 - Federal Tax Rate</v>
          </cell>
        </row>
        <row r="1339">
          <cell r="B1339" t="str">
            <v>CO7_8025</v>
          </cell>
          <cell r="C1339" t="str">
            <v>8025 - Federal Tax Rate</v>
          </cell>
        </row>
        <row r="1340">
          <cell r="B1340" t="str">
            <v>CO7_8026</v>
          </cell>
          <cell r="C1340" t="str">
            <v>8026 - Federal Tax Rate</v>
          </cell>
        </row>
        <row r="1341">
          <cell r="B1341" t="str">
            <v>CO7_8031</v>
          </cell>
          <cell r="C1341" t="str">
            <v>8031 - Federal Tax Rate</v>
          </cell>
        </row>
        <row r="1342">
          <cell r="B1342" t="str">
            <v>CO7_8033</v>
          </cell>
          <cell r="C1342" t="str">
            <v>8033 - Federal Tax Rate</v>
          </cell>
        </row>
        <row r="1343">
          <cell r="B1343" t="str">
            <v>CO7_8035</v>
          </cell>
          <cell r="C1343" t="str">
            <v>8035 - Federal Tax Rate</v>
          </cell>
        </row>
        <row r="1344">
          <cell r="B1344" t="str">
            <v>CO7_8036</v>
          </cell>
          <cell r="C1344" t="str">
            <v>8036 - Federal Tax Rate</v>
          </cell>
        </row>
        <row r="1345">
          <cell r="B1345" t="str">
            <v>CO7_8037</v>
          </cell>
          <cell r="C1345" t="str">
            <v>8037 - Federal Tax Rate</v>
          </cell>
        </row>
        <row r="1346">
          <cell r="B1346" t="str">
            <v>CO7_8038</v>
          </cell>
          <cell r="C1346" t="str">
            <v>8038 - Federal Tax Rate</v>
          </cell>
        </row>
        <row r="1347">
          <cell r="B1347" t="str">
            <v>CO7_8039</v>
          </cell>
          <cell r="C1347" t="str">
            <v>8039 - Federal Tax Rate</v>
          </cell>
        </row>
        <row r="1348">
          <cell r="B1348" t="str">
            <v>CO7_8040</v>
          </cell>
          <cell r="C1348" t="str">
            <v>8040 - Federal Tax Rate</v>
          </cell>
        </row>
        <row r="1349">
          <cell r="B1349" t="str">
            <v>CO7_8041</v>
          </cell>
          <cell r="C1349" t="str">
            <v>8041 - Federal Tax Rate</v>
          </cell>
        </row>
        <row r="1350">
          <cell r="B1350" t="str">
            <v>CO7_8042</v>
          </cell>
          <cell r="C1350" t="str">
            <v>8042 - Federal Tax Rate</v>
          </cell>
        </row>
        <row r="1351">
          <cell r="B1351" t="str">
            <v>CO7_8099</v>
          </cell>
          <cell r="C1351" t="str">
            <v>8099 - Federal Tax Rate</v>
          </cell>
        </row>
        <row r="1352">
          <cell r="B1352" t="str">
            <v>CO7_8100</v>
          </cell>
          <cell r="C1352" t="str">
            <v>8100 - Federal Tax Rate</v>
          </cell>
        </row>
        <row r="1353">
          <cell r="B1353" t="str">
            <v>CO7_8101</v>
          </cell>
          <cell r="C1353" t="str">
            <v>8101 - Federal Tax Rate</v>
          </cell>
        </row>
        <row r="1354">
          <cell r="B1354" t="str">
            <v>CO7_8102</v>
          </cell>
          <cell r="C1354" t="str">
            <v>8102 - Federal Tax Rate</v>
          </cell>
        </row>
        <row r="1355">
          <cell r="B1355" t="str">
            <v>CO7_8103</v>
          </cell>
          <cell r="C1355" t="str">
            <v>8103 - Federal Tax Rate</v>
          </cell>
        </row>
        <row r="1356">
          <cell r="B1356" t="str">
            <v>CO8_2001</v>
          </cell>
          <cell r="C1356" t="str">
            <v>2001 - Grossed State Tax Rate</v>
          </cell>
        </row>
        <row r="1357">
          <cell r="B1357" t="str">
            <v>CO8_2003</v>
          </cell>
          <cell r="C1357" t="str">
            <v>2003 - Grossed State Tax Rate</v>
          </cell>
        </row>
        <row r="1358">
          <cell r="B1358" t="str">
            <v>CO8_2006</v>
          </cell>
          <cell r="C1358" t="str">
            <v>2006 - Grossed State Tax Rate</v>
          </cell>
        </row>
        <row r="1359">
          <cell r="B1359" t="str">
            <v>CO8_2009</v>
          </cell>
          <cell r="C1359" t="str">
            <v>2009 - Grossed State Tax Rate</v>
          </cell>
        </row>
        <row r="1360">
          <cell r="B1360" t="str">
            <v>CO8_2010</v>
          </cell>
          <cell r="C1360" t="str">
            <v>2010 - Grossed State Tax Rate</v>
          </cell>
        </row>
        <row r="1361">
          <cell r="B1361" t="str">
            <v>CO8_2012</v>
          </cell>
          <cell r="C1361" t="str">
            <v>2012 - Grossed State Tax Rate</v>
          </cell>
        </row>
        <row r="1362">
          <cell r="B1362" t="str">
            <v>CO8_2019</v>
          </cell>
          <cell r="C1362" t="str">
            <v>2019 - Grossed State Tax Rate</v>
          </cell>
        </row>
        <row r="1363">
          <cell r="B1363" t="str">
            <v>CO8_2020</v>
          </cell>
          <cell r="C1363" t="str">
            <v>2020 - Grossed State Tax Rate</v>
          </cell>
        </row>
        <row r="1364">
          <cell r="B1364" t="str">
            <v>CO8_4001</v>
          </cell>
          <cell r="C1364" t="str">
            <v>4001 - Grossed State Tax Rate</v>
          </cell>
        </row>
        <row r="1365">
          <cell r="B1365" t="str">
            <v>CO8_8002</v>
          </cell>
          <cell r="C1365" t="str">
            <v>8002 - Grossed State Tax Rate</v>
          </cell>
        </row>
        <row r="1366">
          <cell r="B1366" t="str">
            <v>CO8_8003</v>
          </cell>
          <cell r="C1366" t="str">
            <v>8003 - Grossed State Tax Rate</v>
          </cell>
        </row>
        <row r="1367">
          <cell r="B1367" t="str">
            <v>CO8_8004</v>
          </cell>
          <cell r="C1367" t="str">
            <v>8004 - Grossed State Tax Rate</v>
          </cell>
        </row>
        <row r="1368">
          <cell r="B1368" t="str">
            <v>CO8_8005</v>
          </cell>
          <cell r="C1368" t="str">
            <v>8005 - Grossed State Tax Rate</v>
          </cell>
        </row>
        <row r="1369">
          <cell r="B1369" t="str">
            <v>CO8_8007</v>
          </cell>
          <cell r="C1369" t="str">
            <v>8007 - Grossed State Tax Rate</v>
          </cell>
        </row>
        <row r="1370">
          <cell r="B1370" t="str">
            <v>CO8_8008</v>
          </cell>
          <cell r="C1370" t="str">
            <v>8008 - Grossed State Tax Rate</v>
          </cell>
        </row>
        <row r="1371">
          <cell r="B1371" t="str">
            <v>CO8_8010</v>
          </cell>
          <cell r="C1371" t="str">
            <v>8010 - Grossed State Tax Rate</v>
          </cell>
        </row>
        <row r="1372">
          <cell r="B1372" t="str">
            <v>CO8_8012</v>
          </cell>
          <cell r="C1372" t="str">
            <v>8012 - Grossed State Tax Rate</v>
          </cell>
        </row>
        <row r="1373">
          <cell r="B1373" t="str">
            <v>CO8_8016</v>
          </cell>
          <cell r="C1373" t="str">
            <v>8016 - Grossed State Tax Rate</v>
          </cell>
        </row>
        <row r="1374">
          <cell r="B1374" t="str">
            <v>CO8_8017</v>
          </cell>
          <cell r="C1374" t="str">
            <v>8017 - Grossed State Tax Rate</v>
          </cell>
        </row>
        <row r="1375">
          <cell r="B1375" t="str">
            <v>CO8_8020</v>
          </cell>
          <cell r="C1375" t="str">
            <v>8020 - Grossed State Tax Rate</v>
          </cell>
        </row>
        <row r="1376">
          <cell r="B1376" t="str">
            <v>CO8_8022</v>
          </cell>
          <cell r="C1376" t="str">
            <v>8022 - Grossed State Tax Rate</v>
          </cell>
        </row>
        <row r="1377">
          <cell r="B1377" t="str">
            <v>CO8_8023</v>
          </cell>
          <cell r="C1377" t="str">
            <v>8023 - Grossed State Tax Rate</v>
          </cell>
        </row>
        <row r="1378">
          <cell r="B1378" t="str">
            <v>CO8_8024</v>
          </cell>
          <cell r="C1378" t="str">
            <v>8024 - Grossed State Tax Rate</v>
          </cell>
        </row>
        <row r="1379">
          <cell r="B1379" t="str">
            <v>CO8_8025</v>
          </cell>
          <cell r="C1379" t="str">
            <v>8025 - Grossed State Tax Rate</v>
          </cell>
        </row>
        <row r="1380">
          <cell r="B1380" t="str">
            <v>CO8_8026</v>
          </cell>
          <cell r="C1380" t="str">
            <v>8026 - Grossed State Tax Rate</v>
          </cell>
        </row>
        <row r="1381">
          <cell r="B1381" t="str">
            <v>CO8_8031</v>
          </cell>
          <cell r="C1381" t="str">
            <v>8031 - Grossed State Tax Rate</v>
          </cell>
        </row>
        <row r="1382">
          <cell r="B1382" t="str">
            <v>CO8_8033</v>
          </cell>
          <cell r="C1382" t="str">
            <v>8033 - Grossed State Tax Rate</v>
          </cell>
        </row>
        <row r="1383">
          <cell r="B1383" t="str">
            <v>CO8_8035</v>
          </cell>
          <cell r="C1383" t="str">
            <v>8035 - Grossed State Tax Rate</v>
          </cell>
        </row>
        <row r="1384">
          <cell r="B1384" t="str">
            <v>CO8_8036</v>
          </cell>
          <cell r="C1384" t="str">
            <v>8036 - Grossed State Tax Rate</v>
          </cell>
        </row>
        <row r="1385">
          <cell r="B1385" t="str">
            <v>CO8_8037</v>
          </cell>
          <cell r="C1385" t="str">
            <v>8037 - Grossed State Tax Rate</v>
          </cell>
        </row>
        <row r="1386">
          <cell r="B1386" t="str">
            <v>CO8_8038</v>
          </cell>
          <cell r="C1386" t="str">
            <v>8038 - Grossed State Tax Rate</v>
          </cell>
        </row>
        <row r="1387">
          <cell r="B1387" t="str">
            <v>CO8_8039</v>
          </cell>
          <cell r="C1387" t="str">
            <v>8039 - Grossed State Tax Rate</v>
          </cell>
        </row>
        <row r="1388">
          <cell r="B1388" t="str">
            <v>CO8_8040</v>
          </cell>
          <cell r="C1388" t="str">
            <v>8040 - Grossed State Tax Rate</v>
          </cell>
        </row>
        <row r="1389">
          <cell r="B1389" t="str">
            <v>CO8_8041</v>
          </cell>
          <cell r="C1389" t="str">
            <v>8041 - Grossed State Tax Rate</v>
          </cell>
        </row>
        <row r="1390">
          <cell r="B1390" t="str">
            <v>CO8_8042</v>
          </cell>
          <cell r="C1390" t="str">
            <v>8042 - Grossed State Tax Rate</v>
          </cell>
        </row>
        <row r="1391">
          <cell r="B1391" t="str">
            <v>CO8_8099</v>
          </cell>
          <cell r="C1391" t="str">
            <v>8099 - Grossed State Tax Rate</v>
          </cell>
        </row>
        <row r="1392">
          <cell r="B1392" t="str">
            <v>CO8_8100</v>
          </cell>
          <cell r="C1392" t="str">
            <v>8100 - Grossed State Tax Rate</v>
          </cell>
        </row>
        <row r="1393">
          <cell r="B1393" t="str">
            <v>CO8_8101</v>
          </cell>
          <cell r="C1393" t="str">
            <v>8101 - Grossed State Tax Rate</v>
          </cell>
        </row>
        <row r="1394">
          <cell r="B1394" t="str">
            <v>CO8_8102</v>
          </cell>
          <cell r="C1394" t="str">
            <v>8102 - Grossed State Tax Rate</v>
          </cell>
        </row>
        <row r="1395">
          <cell r="B1395" t="str">
            <v>CO8_8103</v>
          </cell>
          <cell r="C1395" t="str">
            <v>8103 - Grossed State Tax Rate</v>
          </cell>
        </row>
        <row r="1396">
          <cell r="B1396" t="str">
            <v>CO9_2001</v>
          </cell>
          <cell r="C1396" t="str">
            <v>2001 - Grossed Federal Tax Rate</v>
          </cell>
        </row>
        <row r="1397">
          <cell r="B1397" t="str">
            <v>CO9_2003</v>
          </cell>
          <cell r="C1397" t="str">
            <v>2003 - Grossed Federal Tax Rate</v>
          </cell>
        </row>
        <row r="1398">
          <cell r="B1398" t="str">
            <v>CO9_2006</v>
          </cell>
          <cell r="C1398" t="str">
            <v>2006 - Grossed Federal Tax Rate</v>
          </cell>
        </row>
        <row r="1399">
          <cell r="B1399" t="str">
            <v>CO9_2009</v>
          </cell>
          <cell r="C1399" t="str">
            <v>2009 - Grossed Federal Tax Rate</v>
          </cell>
        </row>
        <row r="1400">
          <cell r="B1400" t="str">
            <v>CO9_2010</v>
          </cell>
          <cell r="C1400" t="str">
            <v>2010 - Grossed Federal Tax Rate</v>
          </cell>
        </row>
        <row r="1401">
          <cell r="B1401" t="str">
            <v>CO9_2012</v>
          </cell>
          <cell r="C1401" t="str">
            <v>2012 - Grossed Federal Tax Rate</v>
          </cell>
        </row>
        <row r="1402">
          <cell r="B1402" t="str">
            <v>CO9_2019</v>
          </cell>
          <cell r="C1402" t="str">
            <v>2019 - Grossed Federal Tax Rate</v>
          </cell>
        </row>
        <row r="1403">
          <cell r="B1403" t="str">
            <v>CO9_2020</v>
          </cell>
          <cell r="C1403" t="str">
            <v>2020 - Grossed Federal Tax Rate</v>
          </cell>
        </row>
        <row r="1404">
          <cell r="B1404" t="str">
            <v>CO9_4001</v>
          </cell>
          <cell r="C1404" t="str">
            <v>4001 - Grossed Federal Tax Rate</v>
          </cell>
        </row>
        <row r="1405">
          <cell r="B1405" t="str">
            <v>CO9_8002</v>
          </cell>
          <cell r="C1405" t="str">
            <v>8002 - Grossed Federal Tax Rate</v>
          </cell>
        </row>
        <row r="1406">
          <cell r="B1406" t="str">
            <v>CO9_8003</v>
          </cell>
          <cell r="C1406" t="str">
            <v>8003 - Grossed Federal Tax Rate</v>
          </cell>
        </row>
        <row r="1407">
          <cell r="B1407" t="str">
            <v>CO9_8004</v>
          </cell>
          <cell r="C1407" t="str">
            <v>8004 - Grossed Federal Tax Rate</v>
          </cell>
        </row>
        <row r="1408">
          <cell r="B1408" t="str">
            <v>CO9_8005</v>
          </cell>
          <cell r="C1408" t="str">
            <v>8005 - Grossed Federal Tax Rate</v>
          </cell>
        </row>
        <row r="1409">
          <cell r="B1409" t="str">
            <v>CO9_8007</v>
          </cell>
          <cell r="C1409" t="str">
            <v>8007 - Grossed Federal Tax Rate</v>
          </cell>
        </row>
        <row r="1410">
          <cell r="B1410" t="str">
            <v>CO9_8008</v>
          </cell>
          <cell r="C1410" t="str">
            <v>8008 - Grossed Federal Tax Rate</v>
          </cell>
        </row>
        <row r="1411">
          <cell r="B1411" t="str">
            <v>CO9_8010</v>
          </cell>
          <cell r="C1411" t="str">
            <v>8010 - Grossed Federal Tax Rate</v>
          </cell>
        </row>
        <row r="1412">
          <cell r="B1412" t="str">
            <v>CO9_8012</v>
          </cell>
          <cell r="C1412" t="str">
            <v>8012 - Grossed Federal Tax Rate</v>
          </cell>
        </row>
        <row r="1413">
          <cell r="B1413" t="str">
            <v>CO9_8016</v>
          </cell>
          <cell r="C1413" t="str">
            <v>8016 - Grossed Federal Tax Rate</v>
          </cell>
        </row>
        <row r="1414">
          <cell r="B1414" t="str">
            <v>CO9_8017</v>
          </cell>
          <cell r="C1414" t="str">
            <v>8017 - Grossed Federal Tax Rate</v>
          </cell>
        </row>
        <row r="1415">
          <cell r="B1415" t="str">
            <v>CO9_8020</v>
          </cell>
          <cell r="C1415" t="str">
            <v>8020 - Grossed Federal Tax Rate</v>
          </cell>
        </row>
        <row r="1416">
          <cell r="B1416" t="str">
            <v>CO9_8022</v>
          </cell>
          <cell r="C1416" t="str">
            <v>8022 - Grossed Federal Tax Rate</v>
          </cell>
        </row>
        <row r="1417">
          <cell r="B1417" t="str">
            <v>CO9_8023</v>
          </cell>
          <cell r="C1417" t="str">
            <v>8023 - Grossed Federal Tax Rate</v>
          </cell>
        </row>
        <row r="1418">
          <cell r="B1418" t="str">
            <v>CO9_8024</v>
          </cell>
          <cell r="C1418" t="str">
            <v>8024 - Grossed Federal Tax Rate</v>
          </cell>
        </row>
        <row r="1419">
          <cell r="B1419" t="str">
            <v>CO9_8025</v>
          </cell>
          <cell r="C1419" t="str">
            <v>8025 - Grossed Federal Tax Rate</v>
          </cell>
        </row>
        <row r="1420">
          <cell r="B1420" t="str">
            <v>CO9_8026</v>
          </cell>
          <cell r="C1420" t="str">
            <v>8026 - Grossed Federal Tax Rate</v>
          </cell>
        </row>
        <row r="1421">
          <cell r="B1421" t="str">
            <v>CO9_8031</v>
          </cell>
          <cell r="C1421" t="str">
            <v>8031 - Grossed Federal Tax Rate</v>
          </cell>
        </row>
        <row r="1422">
          <cell r="B1422" t="str">
            <v>CO9_8033</v>
          </cell>
          <cell r="C1422" t="str">
            <v>8033 - Grossed Federal Tax Rate</v>
          </cell>
        </row>
        <row r="1423">
          <cell r="B1423" t="str">
            <v>CO9_8035</v>
          </cell>
          <cell r="C1423" t="str">
            <v>8035 - Grossed Federal Tax Rate</v>
          </cell>
        </row>
        <row r="1424">
          <cell r="B1424" t="str">
            <v>CO9_8036</v>
          </cell>
          <cell r="C1424" t="str">
            <v>8036 - Grossed Federal Tax Rate</v>
          </cell>
        </row>
        <row r="1425">
          <cell r="B1425" t="str">
            <v>CO9_8037</v>
          </cell>
          <cell r="C1425" t="str">
            <v>8037 - Grossed Federal Tax Rate</v>
          </cell>
        </row>
        <row r="1426">
          <cell r="B1426" t="str">
            <v>CO9_8038</v>
          </cell>
          <cell r="C1426" t="str">
            <v>8038 - Grossed Federal Tax Rate</v>
          </cell>
        </row>
        <row r="1427">
          <cell r="B1427" t="str">
            <v>CO9_8039</v>
          </cell>
          <cell r="C1427" t="str">
            <v>8039 - Grossed Federal Tax Rate</v>
          </cell>
        </row>
        <row r="1428">
          <cell r="B1428" t="str">
            <v>CO9_8040</v>
          </cell>
          <cell r="C1428" t="str">
            <v>8040 - Grossed Federal Tax Rate</v>
          </cell>
        </row>
        <row r="1429">
          <cell r="B1429" t="str">
            <v>CO9_8041</v>
          </cell>
          <cell r="C1429" t="str">
            <v>8041 - Grossed Federal Tax Rate</v>
          </cell>
        </row>
        <row r="1430">
          <cell r="B1430" t="str">
            <v>CO9_8042</v>
          </cell>
          <cell r="C1430" t="str">
            <v>8042 - Grossed Federal Tax Rate</v>
          </cell>
        </row>
        <row r="1431">
          <cell r="B1431" t="str">
            <v>CO9_8099</v>
          </cell>
          <cell r="C1431" t="str">
            <v>8099 - Grossed Federal Tax Rate</v>
          </cell>
        </row>
        <row r="1432">
          <cell r="B1432" t="str">
            <v>CO9_8100</v>
          </cell>
          <cell r="C1432" t="str">
            <v>8100 - Grossed Federal Tax Rate</v>
          </cell>
        </row>
        <row r="1433">
          <cell r="B1433" t="str">
            <v>CO9_8101</v>
          </cell>
          <cell r="C1433" t="str">
            <v>8101 - Grossed Federal Tax Rate</v>
          </cell>
        </row>
        <row r="1434">
          <cell r="B1434" t="str">
            <v>CO9_8102</v>
          </cell>
          <cell r="C1434" t="str">
            <v>8102 - Grossed Federal Tax Rate</v>
          </cell>
        </row>
        <row r="1435">
          <cell r="B1435" t="str">
            <v>CO9_8103</v>
          </cell>
          <cell r="C1435" t="str">
            <v>8103 - Grossed Federal Tax Rate</v>
          </cell>
        </row>
        <row r="1436">
          <cell r="B1436" t="str">
            <v>COA_2001</v>
          </cell>
          <cell r="C1436" t="str">
            <v>2001 - Return on Equity Amount</v>
          </cell>
        </row>
        <row r="1437">
          <cell r="B1437" t="str">
            <v>COA_2003</v>
          </cell>
          <cell r="C1437" t="str">
            <v>2003 - Return on Equity Amount</v>
          </cell>
        </row>
        <row r="1438">
          <cell r="B1438" t="str">
            <v>COA_2006</v>
          </cell>
          <cell r="C1438" t="str">
            <v>2006 - Return on Equity Amount</v>
          </cell>
        </row>
        <row r="1439">
          <cell r="B1439" t="str">
            <v>COA_2009</v>
          </cell>
          <cell r="C1439" t="str">
            <v>2009 - Return on Equity Amount</v>
          </cell>
        </row>
        <row r="1440">
          <cell r="B1440" t="str">
            <v>COA_2010</v>
          </cell>
          <cell r="C1440" t="str">
            <v>2010 - Return on Equity Amount</v>
          </cell>
        </row>
        <row r="1441">
          <cell r="B1441" t="str">
            <v>COA_2012</v>
          </cell>
          <cell r="C1441" t="str">
            <v>2012 - Return on Equity Amount</v>
          </cell>
        </row>
        <row r="1442">
          <cell r="B1442" t="str">
            <v>COA_2019</v>
          </cell>
          <cell r="C1442" t="str">
            <v>2019 - Return on Equity Amount</v>
          </cell>
        </row>
        <row r="1443">
          <cell r="B1443" t="str">
            <v>COA_2020</v>
          </cell>
          <cell r="C1443" t="str">
            <v>2020 - Return on Equity Amount</v>
          </cell>
        </row>
        <row r="1444">
          <cell r="B1444" t="str">
            <v>COA_4001</v>
          </cell>
          <cell r="C1444" t="str">
            <v>4001 - Return on Equity Amount</v>
          </cell>
        </row>
        <row r="1445">
          <cell r="B1445" t="str">
            <v>COA_8002</v>
          </cell>
          <cell r="C1445" t="str">
            <v>8002 - Return on Equity Amount</v>
          </cell>
        </row>
        <row r="1446">
          <cell r="B1446" t="str">
            <v>COA_8003</v>
          </cell>
          <cell r="C1446" t="str">
            <v>8003 - Return on Equity Amount</v>
          </cell>
        </row>
        <row r="1447">
          <cell r="B1447" t="str">
            <v>COA_8004</v>
          </cell>
          <cell r="C1447" t="str">
            <v>8004 - Return on Equity Amount</v>
          </cell>
        </row>
        <row r="1448">
          <cell r="B1448" t="str">
            <v>COA_8005</v>
          </cell>
          <cell r="C1448" t="str">
            <v>8005 - Return on Equity Amount</v>
          </cell>
        </row>
        <row r="1449">
          <cell r="B1449" t="str">
            <v>COA_8007</v>
          </cell>
          <cell r="C1449" t="str">
            <v>8007 - Return on Equity Amount</v>
          </cell>
        </row>
        <row r="1450">
          <cell r="B1450" t="str">
            <v>COA_8008</v>
          </cell>
          <cell r="C1450" t="str">
            <v>8008 - Return on Equity Amount</v>
          </cell>
        </row>
        <row r="1451">
          <cell r="B1451" t="str">
            <v>COA_8010</v>
          </cell>
          <cell r="C1451" t="str">
            <v>8010 - Return on Equity Amount</v>
          </cell>
        </row>
        <row r="1452">
          <cell r="B1452" t="str">
            <v>COA_8012</v>
          </cell>
          <cell r="C1452" t="str">
            <v>8012 - Return on Equity Amount</v>
          </cell>
        </row>
        <row r="1453">
          <cell r="B1453" t="str">
            <v>COA_8016</v>
          </cell>
          <cell r="C1453" t="str">
            <v>8016 - Return on Equity Amount</v>
          </cell>
        </row>
        <row r="1454">
          <cell r="B1454" t="str">
            <v>COA_8017</v>
          </cell>
          <cell r="C1454" t="str">
            <v>8017 - Return on Equity Amount</v>
          </cell>
        </row>
        <row r="1455">
          <cell r="B1455" t="str">
            <v>COA_8020</v>
          </cell>
          <cell r="C1455" t="str">
            <v>8020 - Return on Equity Amount</v>
          </cell>
        </row>
        <row r="1456">
          <cell r="B1456" t="str">
            <v>COA_8022</v>
          </cell>
          <cell r="C1456" t="str">
            <v>8022 - Return on Equity Amount</v>
          </cell>
        </row>
        <row r="1457">
          <cell r="B1457" t="str">
            <v>COA_8023</v>
          </cell>
          <cell r="C1457" t="str">
            <v>8023 - Return on Equity Amount</v>
          </cell>
        </row>
        <row r="1458">
          <cell r="B1458" t="str">
            <v>COA_8024</v>
          </cell>
          <cell r="C1458" t="str">
            <v>8024 - Return on Equity Amount</v>
          </cell>
        </row>
        <row r="1459">
          <cell r="B1459" t="str">
            <v>COA_8025</v>
          </cell>
          <cell r="C1459" t="str">
            <v>8025 - Return on Equity Amount</v>
          </cell>
        </row>
        <row r="1460">
          <cell r="B1460" t="str">
            <v>COA_8026</v>
          </cell>
          <cell r="C1460" t="str">
            <v>8026 - Return on Equity Amount</v>
          </cell>
        </row>
        <row r="1461">
          <cell r="B1461" t="str">
            <v>COA_8031</v>
          </cell>
          <cell r="C1461" t="str">
            <v>8031 - Return on Equity Amount</v>
          </cell>
        </row>
        <row r="1462">
          <cell r="B1462" t="str">
            <v>COA_8033</v>
          </cell>
          <cell r="C1462" t="str">
            <v>8033 - Return on Equity Amount</v>
          </cell>
        </row>
        <row r="1463">
          <cell r="B1463" t="str">
            <v>COA_8035</v>
          </cell>
          <cell r="C1463" t="str">
            <v>8035 - Return on Equity Amount</v>
          </cell>
        </row>
        <row r="1464">
          <cell r="B1464" t="str">
            <v>COA_8036</v>
          </cell>
          <cell r="C1464" t="str">
            <v>8036 - Return on Equity Amount</v>
          </cell>
        </row>
        <row r="1465">
          <cell r="B1465" t="str">
            <v>COA_8037</v>
          </cell>
          <cell r="C1465" t="str">
            <v>8037 - Return on Equity Amount</v>
          </cell>
        </row>
        <row r="1466">
          <cell r="B1466" t="str">
            <v>COA_8038</v>
          </cell>
          <cell r="C1466" t="str">
            <v>8038 - Return on Equity Amount</v>
          </cell>
        </row>
        <row r="1467">
          <cell r="B1467" t="str">
            <v>COA_8039</v>
          </cell>
          <cell r="C1467" t="str">
            <v>8039 - Return on Equity Amount</v>
          </cell>
        </row>
        <row r="1468">
          <cell r="B1468" t="str">
            <v>COA_8040</v>
          </cell>
          <cell r="C1468" t="str">
            <v>8040 - Return on Equity Amount</v>
          </cell>
        </row>
        <row r="1469">
          <cell r="B1469" t="str">
            <v>COA_8041</v>
          </cell>
          <cell r="C1469" t="str">
            <v>8041 - Return on Equity Amount</v>
          </cell>
        </row>
        <row r="1470">
          <cell r="B1470" t="str">
            <v>COA_8042</v>
          </cell>
          <cell r="C1470" t="str">
            <v>8042 - Return on Equity Amount</v>
          </cell>
        </row>
        <row r="1471">
          <cell r="B1471" t="str">
            <v>COA_8099</v>
          </cell>
          <cell r="C1471" t="str">
            <v>8099 - Return on Equity Amount</v>
          </cell>
        </row>
        <row r="1472">
          <cell r="B1472" t="str">
            <v>COA_8100</v>
          </cell>
          <cell r="C1472" t="str">
            <v>8100 - Return on Equity Amount</v>
          </cell>
        </row>
        <row r="1473">
          <cell r="B1473" t="str">
            <v>COA_8101</v>
          </cell>
          <cell r="C1473" t="str">
            <v>8101 - Return on Equity Amount</v>
          </cell>
        </row>
        <row r="1474">
          <cell r="B1474" t="str">
            <v>COA_8102</v>
          </cell>
          <cell r="C1474" t="str">
            <v>8102 - Return on Equity Amount</v>
          </cell>
        </row>
        <row r="1475">
          <cell r="B1475" t="str">
            <v>COA_8103</v>
          </cell>
          <cell r="C1475" t="str">
            <v>8103 - Return on Equity Amount</v>
          </cell>
        </row>
        <row r="1476">
          <cell r="B1476" t="str">
            <v>COB_2001</v>
          </cell>
          <cell r="C1476" t="str">
            <v>2001 - State Tax Amount</v>
          </cell>
        </row>
        <row r="1477">
          <cell r="B1477" t="str">
            <v>COB_2003</v>
          </cell>
          <cell r="C1477" t="str">
            <v>2003 - State Tax Amount</v>
          </cell>
        </row>
        <row r="1478">
          <cell r="B1478" t="str">
            <v>COB_2006</v>
          </cell>
          <cell r="C1478" t="str">
            <v>2006 - State Tax Amount</v>
          </cell>
        </row>
        <row r="1479">
          <cell r="B1479" t="str">
            <v>COB_2009</v>
          </cell>
          <cell r="C1479" t="str">
            <v>2009 - State Tax Amount</v>
          </cell>
        </row>
        <row r="1480">
          <cell r="B1480" t="str">
            <v>COB_2010</v>
          </cell>
          <cell r="C1480" t="str">
            <v>2010 - State Tax Amount</v>
          </cell>
        </row>
        <row r="1481">
          <cell r="B1481" t="str">
            <v>COB_2012</v>
          </cell>
          <cell r="C1481" t="str">
            <v>2012 - State Tax Amount</v>
          </cell>
        </row>
        <row r="1482">
          <cell r="B1482" t="str">
            <v>COB_2019</v>
          </cell>
          <cell r="C1482" t="str">
            <v>2019 - State Tax Amount</v>
          </cell>
        </row>
        <row r="1483">
          <cell r="B1483" t="str">
            <v>COB_2020</v>
          </cell>
          <cell r="C1483" t="str">
            <v>2020 - State Tax Amount</v>
          </cell>
        </row>
        <row r="1484">
          <cell r="B1484" t="str">
            <v>COB_4001</v>
          </cell>
          <cell r="C1484" t="str">
            <v>4001 - State Tax Amount</v>
          </cell>
        </row>
        <row r="1485">
          <cell r="B1485" t="str">
            <v>COB_8002</v>
          </cell>
          <cell r="C1485" t="str">
            <v>8002 - State Tax Amount</v>
          </cell>
        </row>
        <row r="1486">
          <cell r="B1486" t="str">
            <v>COB_8003</v>
          </cell>
          <cell r="C1486" t="str">
            <v>8003 - State Tax Amount</v>
          </cell>
        </row>
        <row r="1487">
          <cell r="B1487" t="str">
            <v>COB_8004</v>
          </cell>
          <cell r="C1487" t="str">
            <v>8004 - State Tax Amount</v>
          </cell>
        </row>
        <row r="1488">
          <cell r="B1488" t="str">
            <v>COB_8005</v>
          </cell>
          <cell r="C1488" t="str">
            <v>8005 - State Tax Amount</v>
          </cell>
        </row>
        <row r="1489">
          <cell r="B1489" t="str">
            <v>COB_8007</v>
          </cell>
          <cell r="C1489" t="str">
            <v>8007 - State Tax Amount</v>
          </cell>
        </row>
        <row r="1490">
          <cell r="B1490" t="str">
            <v>COB_8008</v>
          </cell>
          <cell r="C1490" t="str">
            <v>8008 - State Tax Amount</v>
          </cell>
        </row>
        <row r="1491">
          <cell r="B1491" t="str">
            <v>COB_8010</v>
          </cell>
          <cell r="C1491" t="str">
            <v>8010 - State Tax Amount</v>
          </cell>
        </row>
        <row r="1492">
          <cell r="B1492" t="str">
            <v>COB_8012</v>
          </cell>
          <cell r="C1492" t="str">
            <v>8012 - State Tax Amount</v>
          </cell>
        </row>
        <row r="1493">
          <cell r="B1493" t="str">
            <v>COB_8016</v>
          </cell>
          <cell r="C1493" t="str">
            <v>8016 - State Tax Amount</v>
          </cell>
        </row>
        <row r="1494">
          <cell r="B1494" t="str">
            <v>COB_8017</v>
          </cell>
          <cell r="C1494" t="str">
            <v>8017 - State Tax Amount</v>
          </cell>
        </row>
        <row r="1495">
          <cell r="B1495" t="str">
            <v>COB_8020</v>
          </cell>
          <cell r="C1495" t="str">
            <v>8020 - State Tax Amount</v>
          </cell>
        </row>
        <row r="1496">
          <cell r="B1496" t="str">
            <v>COB_8022</v>
          </cell>
          <cell r="C1496" t="str">
            <v>8022 - State Tax Amount</v>
          </cell>
        </row>
        <row r="1497">
          <cell r="B1497" t="str">
            <v>COB_8023</v>
          </cell>
          <cell r="C1497" t="str">
            <v>8023 - State Tax Amount</v>
          </cell>
        </row>
        <row r="1498">
          <cell r="B1498" t="str">
            <v>COB_8024</v>
          </cell>
          <cell r="C1498" t="str">
            <v>8024 - State Tax Amount</v>
          </cell>
        </row>
        <row r="1499">
          <cell r="B1499" t="str">
            <v>COB_8025</v>
          </cell>
          <cell r="C1499" t="str">
            <v>8025 - State Tax Amount</v>
          </cell>
        </row>
        <row r="1500">
          <cell r="B1500" t="str">
            <v>COB_8026</v>
          </cell>
          <cell r="C1500" t="str">
            <v>8026 - State Tax Amount</v>
          </cell>
        </row>
        <row r="1501">
          <cell r="B1501" t="str">
            <v>COB_8031</v>
          </cell>
          <cell r="C1501" t="str">
            <v>8031 - State Tax Amount</v>
          </cell>
        </row>
        <row r="1502">
          <cell r="B1502" t="str">
            <v>COB_8033</v>
          </cell>
          <cell r="C1502" t="str">
            <v>8033 - State Tax Amount</v>
          </cell>
        </row>
        <row r="1503">
          <cell r="B1503" t="str">
            <v>COB_8035</v>
          </cell>
          <cell r="C1503" t="str">
            <v>8035 - State Tax Amount</v>
          </cell>
        </row>
        <row r="1504">
          <cell r="B1504" t="str">
            <v>COB_8036</v>
          </cell>
          <cell r="C1504" t="str">
            <v>8036 - State Tax Amount</v>
          </cell>
        </row>
        <row r="1505">
          <cell r="B1505" t="str">
            <v>COB_8037</v>
          </cell>
          <cell r="C1505" t="str">
            <v>8037 - State Tax Amount</v>
          </cell>
        </row>
        <row r="1506">
          <cell r="B1506" t="str">
            <v>COB_8038</v>
          </cell>
          <cell r="C1506" t="str">
            <v>8038 - State Tax Amount</v>
          </cell>
        </row>
        <row r="1507">
          <cell r="B1507" t="str">
            <v>COB_8039</v>
          </cell>
          <cell r="C1507" t="str">
            <v>8039 - State Tax Amount</v>
          </cell>
        </row>
        <row r="1508">
          <cell r="B1508" t="str">
            <v>COB_8040</v>
          </cell>
          <cell r="C1508" t="str">
            <v>8040 - State Tax Amount</v>
          </cell>
        </row>
        <row r="1509">
          <cell r="B1509" t="str">
            <v>COB_8041</v>
          </cell>
          <cell r="C1509" t="str">
            <v>8041 - State Tax Amount</v>
          </cell>
        </row>
        <row r="1510">
          <cell r="B1510" t="str">
            <v>COB_8042</v>
          </cell>
          <cell r="C1510" t="str">
            <v>8042 - State Tax Amount</v>
          </cell>
        </row>
        <row r="1511">
          <cell r="B1511" t="str">
            <v>COB_8099</v>
          </cell>
          <cell r="C1511" t="str">
            <v>8099 - State Tax Amount</v>
          </cell>
        </row>
        <row r="1512">
          <cell r="B1512" t="str">
            <v>COB_8100</v>
          </cell>
          <cell r="C1512" t="str">
            <v>8100 - State Tax Amount</v>
          </cell>
        </row>
        <row r="1513">
          <cell r="B1513" t="str">
            <v>COB_8101</v>
          </cell>
          <cell r="C1513" t="str">
            <v>8101 - State Tax Amount</v>
          </cell>
        </row>
        <row r="1514">
          <cell r="B1514" t="str">
            <v>COB_8102</v>
          </cell>
          <cell r="C1514" t="str">
            <v>8102 - State Tax Amount</v>
          </cell>
        </row>
        <row r="1515">
          <cell r="B1515" t="str">
            <v>COB_8103</v>
          </cell>
          <cell r="C1515" t="str">
            <v>8103 - State Tax Amount</v>
          </cell>
        </row>
        <row r="1516">
          <cell r="B1516" t="str">
            <v>COC_2001</v>
          </cell>
          <cell r="C1516" t="str">
            <v>2001 - Federal Tax Amount</v>
          </cell>
        </row>
        <row r="1517">
          <cell r="B1517" t="str">
            <v>COC_2003</v>
          </cell>
          <cell r="C1517" t="str">
            <v>2003 - Federal Tax Amount</v>
          </cell>
        </row>
        <row r="1518">
          <cell r="B1518" t="str">
            <v>COC_2006</v>
          </cell>
          <cell r="C1518" t="str">
            <v>2006 - Federal Tax Amount</v>
          </cell>
        </row>
        <row r="1519">
          <cell r="B1519" t="str">
            <v>COC_2009</v>
          </cell>
          <cell r="C1519" t="str">
            <v>2009 - Federal Tax Amount</v>
          </cell>
        </row>
        <row r="1520">
          <cell r="B1520" t="str">
            <v>COC_2010</v>
          </cell>
          <cell r="C1520" t="str">
            <v>2010 - Federal Tax Amount</v>
          </cell>
        </row>
        <row r="1521">
          <cell r="B1521" t="str">
            <v>COC_2012</v>
          </cell>
          <cell r="C1521" t="str">
            <v>2012 - Federal Tax Amount</v>
          </cell>
        </row>
        <row r="1522">
          <cell r="B1522" t="str">
            <v>COC_2019</v>
          </cell>
          <cell r="C1522" t="str">
            <v>2019 - Federal Tax Amount</v>
          </cell>
        </row>
        <row r="1523">
          <cell r="B1523" t="str">
            <v>COC_2020</v>
          </cell>
          <cell r="C1523" t="str">
            <v>2020 - Federal Tax Amount</v>
          </cell>
        </row>
        <row r="1524">
          <cell r="B1524" t="str">
            <v>COC_4001</v>
          </cell>
          <cell r="C1524" t="str">
            <v>4001 - Federal Tax Amount</v>
          </cell>
        </row>
        <row r="1525">
          <cell r="B1525" t="str">
            <v>COC_8002</v>
          </cell>
          <cell r="C1525" t="str">
            <v>8002 - Federal Tax Amount</v>
          </cell>
        </row>
        <row r="1526">
          <cell r="B1526" t="str">
            <v>COC_8003</v>
          </cell>
          <cell r="C1526" t="str">
            <v>8003 - Federal Tax Amount</v>
          </cell>
        </row>
        <row r="1527">
          <cell r="B1527" t="str">
            <v>COC_8004</v>
          </cell>
          <cell r="C1527" t="str">
            <v>8004 - Federal Tax Amount</v>
          </cell>
        </row>
        <row r="1528">
          <cell r="B1528" t="str">
            <v>COC_8005</v>
          </cell>
          <cell r="C1528" t="str">
            <v>8005 - Federal Tax Amount</v>
          </cell>
        </row>
        <row r="1529">
          <cell r="B1529" t="str">
            <v>COC_8007</v>
          </cell>
          <cell r="C1529" t="str">
            <v>8007 - Federal Tax Amount</v>
          </cell>
        </row>
        <row r="1530">
          <cell r="B1530" t="str">
            <v>COC_8008</v>
          </cell>
          <cell r="C1530" t="str">
            <v>8008 - Federal Tax Amount</v>
          </cell>
        </row>
        <row r="1531">
          <cell r="B1531" t="str">
            <v>COC_8010</v>
          </cell>
          <cell r="C1531" t="str">
            <v>8010 - Federal Tax Amount</v>
          </cell>
        </row>
        <row r="1532">
          <cell r="B1532" t="str">
            <v>COC_8012</v>
          </cell>
          <cell r="C1532" t="str">
            <v>8012 - Federal Tax Amount</v>
          </cell>
        </row>
        <row r="1533">
          <cell r="B1533" t="str">
            <v>COC_8016</v>
          </cell>
          <cell r="C1533" t="str">
            <v>8016 - Federal Tax Amount</v>
          </cell>
        </row>
        <row r="1534">
          <cell r="B1534" t="str">
            <v>COC_8017</v>
          </cell>
          <cell r="C1534" t="str">
            <v>8017 - Federal Tax Amount</v>
          </cell>
        </row>
        <row r="1535">
          <cell r="B1535" t="str">
            <v>COC_8020</v>
          </cell>
          <cell r="C1535" t="str">
            <v>8020 - Federal Tax Amount</v>
          </cell>
        </row>
        <row r="1536">
          <cell r="B1536" t="str">
            <v>COC_8022</v>
          </cell>
          <cell r="C1536" t="str">
            <v>8022 - Federal Tax Amount</v>
          </cell>
        </row>
        <row r="1537">
          <cell r="B1537" t="str">
            <v>COC_8023</v>
          </cell>
          <cell r="C1537" t="str">
            <v>8023 - Federal Tax Amount</v>
          </cell>
        </row>
        <row r="1538">
          <cell r="B1538" t="str">
            <v>COC_8024</v>
          </cell>
          <cell r="C1538" t="str">
            <v>8024 - Federal Tax Amount</v>
          </cell>
        </row>
        <row r="1539">
          <cell r="B1539" t="str">
            <v>COC_8025</v>
          </cell>
          <cell r="C1539" t="str">
            <v>8025 - Federal Tax Amount</v>
          </cell>
        </row>
        <row r="1540">
          <cell r="B1540" t="str">
            <v>COC_8026</v>
          </cell>
          <cell r="C1540" t="str">
            <v>8026 - Federal Tax Amount</v>
          </cell>
        </row>
        <row r="1541">
          <cell r="B1541" t="str">
            <v>COC_8031</v>
          </cell>
          <cell r="C1541" t="str">
            <v>8031 - Federal Tax Amount</v>
          </cell>
        </row>
        <row r="1542">
          <cell r="B1542" t="str">
            <v>COC_8033</v>
          </cell>
          <cell r="C1542" t="str">
            <v>8033 - Federal Tax Amount</v>
          </cell>
        </row>
        <row r="1543">
          <cell r="B1543" t="str">
            <v>COC_8035</v>
          </cell>
          <cell r="C1543" t="str">
            <v>8035 - Federal Tax Amount</v>
          </cell>
        </row>
        <row r="1544">
          <cell r="B1544" t="str">
            <v>COC_8036</v>
          </cell>
          <cell r="C1544" t="str">
            <v>8036 - Federal Tax Amount</v>
          </cell>
        </row>
        <row r="1545">
          <cell r="B1545" t="str">
            <v>COC_8037</v>
          </cell>
          <cell r="C1545" t="str">
            <v>8037 - Federal Tax Amount</v>
          </cell>
        </row>
        <row r="1546">
          <cell r="B1546" t="str">
            <v>COC_8038</v>
          </cell>
          <cell r="C1546" t="str">
            <v>8038 - Federal Tax Amount</v>
          </cell>
        </row>
        <row r="1547">
          <cell r="B1547" t="str">
            <v>COC_8039</v>
          </cell>
          <cell r="C1547" t="str">
            <v>8039 - Federal Tax Amount</v>
          </cell>
        </row>
        <row r="1548">
          <cell r="B1548" t="str">
            <v>COC_8040</v>
          </cell>
          <cell r="C1548" t="str">
            <v>8040 - Federal Tax Amount</v>
          </cell>
        </row>
        <row r="1549">
          <cell r="B1549" t="str">
            <v>COC_8041</v>
          </cell>
          <cell r="C1549" t="str">
            <v>8041 - Federal Tax Amount</v>
          </cell>
        </row>
        <row r="1550">
          <cell r="B1550" t="str">
            <v>COC_8042</v>
          </cell>
          <cell r="C1550" t="str">
            <v>8042 - Federal Tax Amount</v>
          </cell>
        </row>
        <row r="1551">
          <cell r="B1551" t="str">
            <v>COC_8099</v>
          </cell>
          <cell r="C1551" t="str">
            <v>8099 - Federal Tax Amount</v>
          </cell>
        </row>
        <row r="1552">
          <cell r="B1552" t="str">
            <v>COC_8100</v>
          </cell>
          <cell r="C1552" t="str">
            <v>8100 - Federal Tax Amount</v>
          </cell>
        </row>
        <row r="1553">
          <cell r="B1553" t="str">
            <v>COC_8101</v>
          </cell>
          <cell r="C1553" t="str">
            <v>8101 - Federal Tax Amount</v>
          </cell>
        </row>
        <row r="1554">
          <cell r="B1554" t="str">
            <v>COC_8102</v>
          </cell>
          <cell r="C1554" t="str">
            <v>8102 - Federal Tax Amount</v>
          </cell>
        </row>
        <row r="1555">
          <cell r="B1555" t="str">
            <v>COC_8103</v>
          </cell>
          <cell r="C1555" t="str">
            <v>8103 - Federal Tax Amount</v>
          </cell>
        </row>
        <row r="1556">
          <cell r="B1556" t="str">
            <v>COD_2001</v>
          </cell>
          <cell r="C1556" t="str">
            <v>2001 - Return on Debt Amount</v>
          </cell>
        </row>
        <row r="1557">
          <cell r="B1557" t="str">
            <v>COD_2003</v>
          </cell>
          <cell r="C1557" t="str">
            <v>2003 - Return on Debt Amount</v>
          </cell>
        </row>
        <row r="1558">
          <cell r="B1558" t="str">
            <v>COD_2006</v>
          </cell>
          <cell r="C1558" t="str">
            <v>2006 - Return on Debt Amount</v>
          </cell>
        </row>
        <row r="1559">
          <cell r="B1559" t="str">
            <v>COD_2009</v>
          </cell>
          <cell r="C1559" t="str">
            <v>2009 - Return on Debt Amount</v>
          </cell>
        </row>
        <row r="1560">
          <cell r="B1560" t="str">
            <v>COD_2010</v>
          </cell>
          <cell r="C1560" t="str">
            <v>2010 - Return on Debt Amount</v>
          </cell>
        </row>
        <row r="1561">
          <cell r="B1561" t="str">
            <v>COD_2012</v>
          </cell>
          <cell r="C1561" t="str">
            <v>2012 - Return on Debt Amount</v>
          </cell>
        </row>
        <row r="1562">
          <cell r="B1562" t="str">
            <v>COD_2019</v>
          </cell>
          <cell r="C1562" t="str">
            <v>2019 - Return on Debt Amount</v>
          </cell>
        </row>
        <row r="1563">
          <cell r="B1563" t="str">
            <v>COD_2020</v>
          </cell>
          <cell r="C1563" t="str">
            <v>2020 - Return on Debt Amount</v>
          </cell>
        </row>
        <row r="1564">
          <cell r="B1564" t="str">
            <v>COD_4001</v>
          </cell>
          <cell r="C1564" t="str">
            <v>4001 - Return on Debt Amount</v>
          </cell>
        </row>
        <row r="1565">
          <cell r="B1565" t="str">
            <v>COD_8002</v>
          </cell>
          <cell r="C1565" t="str">
            <v>8002 - Return on Debt Amount</v>
          </cell>
        </row>
        <row r="1566">
          <cell r="B1566" t="str">
            <v>COD_8003</v>
          </cell>
          <cell r="C1566" t="str">
            <v>8003 - Return on Debt Amount</v>
          </cell>
        </row>
        <row r="1567">
          <cell r="B1567" t="str">
            <v>COD_8004</v>
          </cell>
          <cell r="C1567" t="str">
            <v>8004 - Return on Debt Amount</v>
          </cell>
        </row>
        <row r="1568">
          <cell r="B1568" t="str">
            <v>COD_8005</v>
          </cell>
          <cell r="C1568" t="str">
            <v>8005 - Return on Debt Amount</v>
          </cell>
        </row>
        <row r="1569">
          <cell r="B1569" t="str">
            <v>COD_8007</v>
          </cell>
          <cell r="C1569" t="str">
            <v>8007 - Return on Debt Amount</v>
          </cell>
        </row>
        <row r="1570">
          <cell r="B1570" t="str">
            <v>COD_8008</v>
          </cell>
          <cell r="C1570" t="str">
            <v>8008 - Return on Debt Amount</v>
          </cell>
        </row>
        <row r="1571">
          <cell r="B1571" t="str">
            <v>COD_8010</v>
          </cell>
          <cell r="C1571" t="str">
            <v>8010 - Return on Debt Amount</v>
          </cell>
        </row>
        <row r="1572">
          <cell r="B1572" t="str">
            <v>COD_8012</v>
          </cell>
          <cell r="C1572" t="str">
            <v>8012 - Return on Debt Amount</v>
          </cell>
        </row>
        <row r="1573">
          <cell r="B1573" t="str">
            <v>COD_8016</v>
          </cell>
          <cell r="C1573" t="str">
            <v>8016 - Return on Debt Amount</v>
          </cell>
        </row>
        <row r="1574">
          <cell r="B1574" t="str">
            <v>COD_8017</v>
          </cell>
          <cell r="C1574" t="str">
            <v>8017 - Return on Debt Amount</v>
          </cell>
        </row>
        <row r="1575">
          <cell r="B1575" t="str">
            <v>COD_8020</v>
          </cell>
          <cell r="C1575" t="str">
            <v>8020 - Return on Debt Amount</v>
          </cell>
        </row>
        <row r="1576">
          <cell r="B1576" t="str">
            <v>COD_8022</v>
          </cell>
          <cell r="C1576" t="str">
            <v>8022 - Return on Debt Amount</v>
          </cell>
        </row>
        <row r="1577">
          <cell r="B1577" t="str">
            <v>COD_8023</v>
          </cell>
          <cell r="C1577" t="str">
            <v>8023 - Return on Debt Amount</v>
          </cell>
        </row>
        <row r="1578">
          <cell r="B1578" t="str">
            <v>COD_8024</v>
          </cell>
          <cell r="C1578" t="str">
            <v>8024 - Return on Debt Amount</v>
          </cell>
        </row>
        <row r="1579">
          <cell r="B1579" t="str">
            <v>COD_8025</v>
          </cell>
          <cell r="C1579" t="str">
            <v>8025 - Return on Debt Amount</v>
          </cell>
        </row>
        <row r="1580">
          <cell r="B1580" t="str">
            <v>COD_8026</v>
          </cell>
          <cell r="C1580" t="str">
            <v>8026 - Return on Debt Amount</v>
          </cell>
        </row>
        <row r="1581">
          <cell r="B1581" t="str">
            <v>COD_8031</v>
          </cell>
          <cell r="C1581" t="str">
            <v>8031 - Return on Debt Amount</v>
          </cell>
        </row>
        <row r="1582">
          <cell r="B1582" t="str">
            <v>COD_8033</v>
          </cell>
          <cell r="C1582" t="str">
            <v>8033 - Return on Debt Amount</v>
          </cell>
        </row>
        <row r="1583">
          <cell r="B1583" t="str">
            <v>COD_8035</v>
          </cell>
          <cell r="C1583" t="str">
            <v>8035 - Return on Debt Amount</v>
          </cell>
        </row>
        <row r="1584">
          <cell r="B1584" t="str">
            <v>COD_8036</v>
          </cell>
          <cell r="C1584" t="str">
            <v>8036 - Return on Debt Amount</v>
          </cell>
        </row>
        <row r="1585">
          <cell r="B1585" t="str">
            <v>COD_8037</v>
          </cell>
          <cell r="C1585" t="str">
            <v>8037 - Return on Debt Amount</v>
          </cell>
        </row>
        <row r="1586">
          <cell r="B1586" t="str">
            <v>COD_8038</v>
          </cell>
          <cell r="C1586" t="str">
            <v>8038 - Return on Debt Amount</v>
          </cell>
        </row>
        <row r="1587">
          <cell r="B1587" t="str">
            <v>COD_8039</v>
          </cell>
          <cell r="C1587" t="str">
            <v>8039 - Return on Debt Amount</v>
          </cell>
        </row>
        <row r="1588">
          <cell r="B1588" t="str">
            <v>COD_8040</v>
          </cell>
          <cell r="C1588" t="str">
            <v>8040 - Return on Debt Amount</v>
          </cell>
        </row>
        <row r="1589">
          <cell r="B1589" t="str">
            <v>COD_8041</v>
          </cell>
          <cell r="C1589" t="str">
            <v>8041 - Return on Debt Amount</v>
          </cell>
        </row>
        <row r="1590">
          <cell r="B1590" t="str">
            <v>COD_8042</v>
          </cell>
          <cell r="C1590" t="str">
            <v>8042 - Return on Debt Amount</v>
          </cell>
        </row>
        <row r="1591">
          <cell r="B1591" t="str">
            <v>COD_8099</v>
          </cell>
          <cell r="C1591" t="str">
            <v>8099 - Return on Debt Amount</v>
          </cell>
        </row>
        <row r="1592">
          <cell r="B1592" t="str">
            <v>COD_8100</v>
          </cell>
          <cell r="C1592" t="str">
            <v>8100 - Return on Debt Amount</v>
          </cell>
        </row>
        <row r="1593">
          <cell r="B1593" t="str">
            <v>COD_8101</v>
          </cell>
          <cell r="C1593" t="str">
            <v>8101 - Return on Debt Amount</v>
          </cell>
        </row>
        <row r="1594">
          <cell r="B1594" t="str">
            <v>COD_8102</v>
          </cell>
          <cell r="C1594" t="str">
            <v>8102 - Return on Debt Amount</v>
          </cell>
        </row>
        <row r="1595">
          <cell r="B1595" t="str">
            <v>COD_8103</v>
          </cell>
          <cell r="C1595" t="str">
            <v>8103 - Return on Debt Amount</v>
          </cell>
        </row>
        <row r="1596">
          <cell r="B1596" t="str">
            <v>COE_2001</v>
          </cell>
          <cell r="C1596" t="str">
            <v>2001 - Total Cap Exp Amount</v>
          </cell>
        </row>
        <row r="1597">
          <cell r="B1597" t="str">
            <v>COE_2003</v>
          </cell>
          <cell r="C1597" t="str">
            <v>2003 - Total Cap Exp Amount</v>
          </cell>
        </row>
        <row r="1598">
          <cell r="B1598" t="str">
            <v>COE_2006</v>
          </cell>
          <cell r="C1598" t="str">
            <v>2006 - Total Cap Exp Amount</v>
          </cell>
        </row>
        <row r="1599">
          <cell r="B1599" t="str">
            <v>COE_2009</v>
          </cell>
          <cell r="C1599" t="str">
            <v>2009 - Total Cap Exp Amount</v>
          </cell>
        </row>
        <row r="1600">
          <cell r="B1600" t="str">
            <v>COE_2010</v>
          </cell>
          <cell r="C1600" t="str">
            <v>2010 - Total Cap Exp Amount</v>
          </cell>
        </row>
        <row r="1601">
          <cell r="B1601" t="str">
            <v>COE_2012</v>
          </cell>
          <cell r="C1601" t="str">
            <v>2012 - Total Cap Exp Amount</v>
          </cell>
        </row>
        <row r="1602">
          <cell r="B1602" t="str">
            <v>COE_2019</v>
          </cell>
          <cell r="C1602" t="str">
            <v>2019 - Total Cap Exp Amount</v>
          </cell>
        </row>
        <row r="1603">
          <cell r="B1603" t="str">
            <v>COE_2020</v>
          </cell>
          <cell r="C1603" t="str">
            <v>2020 - Total Cap Exp Amount</v>
          </cell>
        </row>
        <row r="1604">
          <cell r="B1604" t="str">
            <v>COE_4001</v>
          </cell>
          <cell r="C1604" t="str">
            <v>4001 - Total Cap Exp Amount</v>
          </cell>
        </row>
        <row r="1605">
          <cell r="B1605" t="str">
            <v>COE_8002</v>
          </cell>
          <cell r="C1605" t="str">
            <v>8002 - Total Cap Exp Amount</v>
          </cell>
        </row>
        <row r="1606">
          <cell r="B1606" t="str">
            <v>COE_8003</v>
          </cell>
          <cell r="C1606" t="str">
            <v>8003 - Total Cap Exp Amount</v>
          </cell>
        </row>
        <row r="1607">
          <cell r="B1607" t="str">
            <v>COE_8004</v>
          </cell>
          <cell r="C1607" t="str">
            <v>8004 - Total Cap Exp Amount</v>
          </cell>
        </row>
        <row r="1608">
          <cell r="B1608" t="str">
            <v>COE_8005</v>
          </cell>
          <cell r="C1608" t="str">
            <v>8005 - Total Cap Exp Amount</v>
          </cell>
        </row>
        <row r="1609">
          <cell r="B1609" t="str">
            <v>COE_8007</v>
          </cell>
          <cell r="C1609" t="str">
            <v>8007 - Total Cap Exp Amount</v>
          </cell>
        </row>
        <row r="1610">
          <cell r="B1610" t="str">
            <v>COE_8008</v>
          </cell>
          <cell r="C1610" t="str">
            <v>8008 - Total Cap Exp Amount</v>
          </cell>
        </row>
        <row r="1611">
          <cell r="B1611" t="str">
            <v>COE_8010</v>
          </cell>
          <cell r="C1611" t="str">
            <v>8010 - Total Cap Exp Amount</v>
          </cell>
        </row>
        <row r="1612">
          <cell r="B1612" t="str">
            <v>COE_8012</v>
          </cell>
          <cell r="C1612" t="str">
            <v>8012 - Total Cap Exp Amount</v>
          </cell>
        </row>
        <row r="1613">
          <cell r="B1613" t="str">
            <v>COE_8016</v>
          </cell>
          <cell r="C1613" t="str">
            <v>8016 - Total Cap Exp Amount</v>
          </cell>
        </row>
        <row r="1614">
          <cell r="B1614" t="str">
            <v>COE_8017</v>
          </cell>
          <cell r="C1614" t="str">
            <v>8017 - Total Cap Exp Amount</v>
          </cell>
        </row>
        <row r="1615">
          <cell r="B1615" t="str">
            <v>COE_8020</v>
          </cell>
          <cell r="C1615" t="str">
            <v>8020 - Total Cap Exp Amount</v>
          </cell>
        </row>
        <row r="1616">
          <cell r="B1616" t="str">
            <v>COE_8022</v>
          </cell>
          <cell r="C1616" t="str">
            <v>8022 - Total Cap Exp Amount</v>
          </cell>
        </row>
        <row r="1617">
          <cell r="B1617" t="str">
            <v>COE_8023</v>
          </cell>
          <cell r="C1617" t="str">
            <v>8023 - Total Cap Exp Amount</v>
          </cell>
        </row>
        <row r="1618">
          <cell r="B1618" t="str">
            <v>COE_8024</v>
          </cell>
          <cell r="C1618" t="str">
            <v>8024 - Total Cap Exp Amount</v>
          </cell>
        </row>
        <row r="1619">
          <cell r="B1619" t="str">
            <v>COE_8025</v>
          </cell>
          <cell r="C1619" t="str">
            <v>8025 - Total Cap Exp Amount</v>
          </cell>
        </row>
        <row r="1620">
          <cell r="B1620" t="str">
            <v>COE_8026</v>
          </cell>
          <cell r="C1620" t="str">
            <v>8026 - Total Cap Exp Amount</v>
          </cell>
        </row>
        <row r="1621">
          <cell r="B1621" t="str">
            <v>COE_8031</v>
          </cell>
          <cell r="C1621" t="str">
            <v>8031 - Total Cap Exp Amount</v>
          </cell>
        </row>
        <row r="1622">
          <cell r="B1622" t="str">
            <v>COE_8033</v>
          </cell>
          <cell r="C1622" t="str">
            <v>8033 - Total Cap Exp Amount</v>
          </cell>
        </row>
        <row r="1623">
          <cell r="B1623" t="str">
            <v>COE_8035</v>
          </cell>
          <cell r="C1623" t="str">
            <v>8035 - Total Cap Exp Amount</v>
          </cell>
        </row>
        <row r="1624">
          <cell r="B1624" t="str">
            <v>COE_8036</v>
          </cell>
          <cell r="C1624" t="str">
            <v>8036 - Total Cap Exp Amount</v>
          </cell>
        </row>
        <row r="1625">
          <cell r="B1625" t="str">
            <v>COE_8037</v>
          </cell>
          <cell r="C1625" t="str">
            <v>8037 - Total Cap Exp Amount</v>
          </cell>
        </row>
        <row r="1626">
          <cell r="B1626" t="str">
            <v>COE_8038</v>
          </cell>
          <cell r="C1626" t="str">
            <v>8038 - Total Cap Exp Amount</v>
          </cell>
        </row>
        <row r="1627">
          <cell r="B1627" t="str">
            <v>COE_8039</v>
          </cell>
          <cell r="C1627" t="str">
            <v>8039 - Total Cap Exp Amount</v>
          </cell>
        </row>
        <row r="1628">
          <cell r="B1628" t="str">
            <v>COE_8040</v>
          </cell>
          <cell r="C1628" t="str">
            <v>8040 - Total Cap Exp Amount</v>
          </cell>
        </row>
        <row r="1629">
          <cell r="B1629" t="str">
            <v>COE_8041</v>
          </cell>
          <cell r="C1629" t="str">
            <v>8041 - Total Cap Exp Amount</v>
          </cell>
        </row>
        <row r="1630">
          <cell r="B1630" t="str">
            <v>COE_8042</v>
          </cell>
          <cell r="C1630" t="str">
            <v>8042 - Total Cap Exp Amount</v>
          </cell>
        </row>
        <row r="1631">
          <cell r="B1631" t="str">
            <v>COE_8099</v>
          </cell>
          <cell r="C1631" t="str">
            <v>8099 - Total Cap Exp Amount</v>
          </cell>
        </row>
        <row r="1632">
          <cell r="B1632" t="str">
            <v>COE_8100</v>
          </cell>
          <cell r="C1632" t="str">
            <v>8100 - Total Cap Exp Amount</v>
          </cell>
        </row>
        <row r="1633">
          <cell r="B1633" t="str">
            <v>COE_8101</v>
          </cell>
          <cell r="C1633" t="str">
            <v>8101 - Total Cap Exp Amount</v>
          </cell>
        </row>
        <row r="1634">
          <cell r="B1634" t="str">
            <v>COE_8102</v>
          </cell>
          <cell r="C1634" t="str">
            <v>8102 - Total Cap Exp Amount</v>
          </cell>
        </row>
        <row r="1635">
          <cell r="B1635" t="str">
            <v>COE_8103</v>
          </cell>
          <cell r="C1635" t="str">
            <v>8103 - Total Cap Exp Amount</v>
          </cell>
        </row>
        <row r="1636">
          <cell r="B1636" t="str">
            <v>COF_2001</v>
          </cell>
          <cell r="C1636" t="str">
            <v>2001 - CP Allocation Factor</v>
          </cell>
        </row>
        <row r="1637">
          <cell r="B1637" t="str">
            <v>COF_2003</v>
          </cell>
          <cell r="C1637" t="str">
            <v>2003 - CP Allocation Factor</v>
          </cell>
        </row>
        <row r="1638">
          <cell r="B1638" t="str">
            <v>COF_2006</v>
          </cell>
          <cell r="C1638" t="str">
            <v>2006 - CP Allocation Factor</v>
          </cell>
        </row>
        <row r="1639">
          <cell r="B1639" t="str">
            <v>COF_2009</v>
          </cell>
          <cell r="C1639" t="str">
            <v>2009 - CP Allocation Factor</v>
          </cell>
        </row>
        <row r="1640">
          <cell r="B1640" t="str">
            <v>COF_2010</v>
          </cell>
          <cell r="C1640" t="str">
            <v>2010 - CP Allocation Factor</v>
          </cell>
        </row>
        <row r="1641">
          <cell r="B1641" t="str">
            <v>COF_2012</v>
          </cell>
          <cell r="C1641" t="str">
            <v>2012 - CP Allocation Factor</v>
          </cell>
        </row>
        <row r="1642">
          <cell r="B1642" t="str">
            <v>COF_2019</v>
          </cell>
          <cell r="C1642" t="str">
            <v>2019 - CP Allocation Factor</v>
          </cell>
        </row>
        <row r="1643">
          <cell r="B1643" t="str">
            <v>COF_2020</v>
          </cell>
          <cell r="C1643" t="str">
            <v>2020 - CP Allocation Factor</v>
          </cell>
        </row>
        <row r="1644">
          <cell r="B1644" t="str">
            <v>COF_4001</v>
          </cell>
          <cell r="C1644" t="str">
            <v>4001 - CP Allocation Factor</v>
          </cell>
        </row>
        <row r="1645">
          <cell r="B1645" t="str">
            <v>COF_8002</v>
          </cell>
          <cell r="C1645" t="str">
            <v>8002 - CP Allocation Factor</v>
          </cell>
        </row>
        <row r="1646">
          <cell r="B1646" t="str">
            <v>COF_8003</v>
          </cell>
          <cell r="C1646" t="str">
            <v>8003 - CP Allocation Factor</v>
          </cell>
        </row>
        <row r="1647">
          <cell r="B1647" t="str">
            <v>COF_8004</v>
          </cell>
          <cell r="C1647" t="str">
            <v>8004 - CP Allocation Factor</v>
          </cell>
        </row>
        <row r="1648">
          <cell r="B1648" t="str">
            <v>COF_8005</v>
          </cell>
          <cell r="C1648" t="str">
            <v>8005 - CP Allocation Factor</v>
          </cell>
        </row>
        <row r="1649">
          <cell r="B1649" t="str">
            <v>COF_8007</v>
          </cell>
          <cell r="C1649" t="str">
            <v>8007 - CP Allocation Factor</v>
          </cell>
        </row>
        <row r="1650">
          <cell r="B1650" t="str">
            <v>COF_8008</v>
          </cell>
          <cell r="C1650" t="str">
            <v>8008 - CP Allocation Factor</v>
          </cell>
        </row>
        <row r="1651">
          <cell r="B1651" t="str">
            <v>COF_8010</v>
          </cell>
          <cell r="C1651" t="str">
            <v>8010 - CP Allocation Factor</v>
          </cell>
        </row>
        <row r="1652">
          <cell r="B1652" t="str">
            <v>COF_8012</v>
          </cell>
          <cell r="C1652" t="str">
            <v>8012 - CP Allocation Factor</v>
          </cell>
        </row>
        <row r="1653">
          <cell r="B1653" t="str">
            <v>COF_8016</v>
          </cell>
          <cell r="C1653" t="str">
            <v>8016 - CP Allocation Factor</v>
          </cell>
        </row>
        <row r="1654">
          <cell r="B1654" t="str">
            <v>COF_8017</v>
          </cell>
          <cell r="C1654" t="str">
            <v>8017 - CP Allocation Factor</v>
          </cell>
        </row>
        <row r="1655">
          <cell r="B1655" t="str">
            <v>COF_8020</v>
          </cell>
          <cell r="C1655" t="str">
            <v>8020 - CP Allocation Factor</v>
          </cell>
        </row>
        <row r="1656">
          <cell r="B1656" t="str">
            <v>COF_8022</v>
          </cell>
          <cell r="C1656" t="str">
            <v>8022 - CP Allocation Factor</v>
          </cell>
        </row>
        <row r="1657">
          <cell r="B1657" t="str">
            <v>COF_8023</v>
          </cell>
          <cell r="C1657" t="str">
            <v>8023 - CP Allocation Factor</v>
          </cell>
        </row>
        <row r="1658">
          <cell r="B1658" t="str">
            <v>COF_8024</v>
          </cell>
          <cell r="C1658" t="str">
            <v>8024 - CP Allocation Factor</v>
          </cell>
        </row>
        <row r="1659">
          <cell r="B1659" t="str">
            <v>COF_8025</v>
          </cell>
          <cell r="C1659" t="str">
            <v>8025 - CP Allocation Factor</v>
          </cell>
        </row>
        <row r="1660">
          <cell r="B1660" t="str">
            <v>COF_8026</v>
          </cell>
          <cell r="C1660" t="str">
            <v>8026 - CP Allocation Factor</v>
          </cell>
        </row>
        <row r="1661">
          <cell r="B1661" t="str">
            <v>COF_8031</v>
          </cell>
          <cell r="C1661" t="str">
            <v>8031 - CP Allocation Factor</v>
          </cell>
        </row>
        <row r="1662">
          <cell r="B1662" t="str">
            <v>COF_8033</v>
          </cell>
          <cell r="C1662" t="str">
            <v>8033 - CP Allocation Factor</v>
          </cell>
        </row>
        <row r="1663">
          <cell r="B1663" t="str">
            <v>COF_8035</v>
          </cell>
          <cell r="C1663" t="str">
            <v>8035 - CP Allocation Factor</v>
          </cell>
        </row>
        <row r="1664">
          <cell r="B1664" t="str">
            <v>COF_8036</v>
          </cell>
          <cell r="C1664" t="str">
            <v>8036 - CP Allocation Factor</v>
          </cell>
        </row>
        <row r="1665">
          <cell r="B1665" t="str">
            <v>COF_8037</v>
          </cell>
          <cell r="C1665" t="str">
            <v>8037 - CP Allocation Factor</v>
          </cell>
        </row>
        <row r="1666">
          <cell r="B1666" t="str">
            <v>COF_8038</v>
          </cell>
          <cell r="C1666" t="str">
            <v>8038 - CP Allocation Factor</v>
          </cell>
        </row>
        <row r="1667">
          <cell r="B1667" t="str">
            <v>COF_8039</v>
          </cell>
          <cell r="C1667" t="str">
            <v>8039 - CP Allocation Factor</v>
          </cell>
        </row>
        <row r="1668">
          <cell r="B1668" t="str">
            <v>COF_8040</v>
          </cell>
          <cell r="C1668" t="str">
            <v>8040 - CP Allocation Factor</v>
          </cell>
        </row>
        <row r="1669">
          <cell r="B1669" t="str">
            <v>COF_8041</v>
          </cell>
          <cell r="C1669" t="str">
            <v>8041 - CP Allocation Factor</v>
          </cell>
        </row>
        <row r="1670">
          <cell r="B1670" t="str">
            <v>COF_8042</v>
          </cell>
          <cell r="C1670" t="str">
            <v>8042 - CP Allocation Factor</v>
          </cell>
        </row>
        <row r="1671">
          <cell r="B1671" t="str">
            <v>COF_8099</v>
          </cell>
          <cell r="C1671" t="str">
            <v>8099 - CP Allocation Factor</v>
          </cell>
        </row>
        <row r="1672">
          <cell r="B1672" t="str">
            <v>COF_8100</v>
          </cell>
          <cell r="C1672" t="str">
            <v>8100 - CP Allocation Factor</v>
          </cell>
        </row>
        <row r="1673">
          <cell r="B1673" t="str">
            <v>COF_8101</v>
          </cell>
          <cell r="C1673" t="str">
            <v>8101 - CP Allocation Factor</v>
          </cell>
        </row>
        <row r="1674">
          <cell r="B1674" t="str">
            <v>COF_8102</v>
          </cell>
          <cell r="C1674" t="str">
            <v>8102 - CP Allocation Factor</v>
          </cell>
        </row>
        <row r="1675">
          <cell r="B1675" t="str">
            <v>COF_8103</v>
          </cell>
          <cell r="C1675" t="str">
            <v>8103 - CP Allocation Factor</v>
          </cell>
        </row>
        <row r="1676">
          <cell r="B1676" t="str">
            <v>COG_2001</v>
          </cell>
          <cell r="C1676" t="str">
            <v>2001 - GCP Allocation Factor</v>
          </cell>
        </row>
        <row r="1677">
          <cell r="B1677" t="str">
            <v>COG_2003</v>
          </cell>
          <cell r="C1677" t="str">
            <v>2003 - GCP Allocation Factor</v>
          </cell>
        </row>
        <row r="1678">
          <cell r="B1678" t="str">
            <v>COG_2006</v>
          </cell>
          <cell r="C1678" t="str">
            <v>2006 - GCP Allocation Factor</v>
          </cell>
        </row>
        <row r="1679">
          <cell r="B1679" t="str">
            <v>COG_2009</v>
          </cell>
          <cell r="C1679" t="str">
            <v>2009 - GCP Allocation Factor</v>
          </cell>
        </row>
        <row r="1680">
          <cell r="B1680" t="str">
            <v>COG_2010</v>
          </cell>
          <cell r="C1680" t="str">
            <v>2010 - GCP Allocation Factor</v>
          </cell>
        </row>
        <row r="1681">
          <cell r="B1681" t="str">
            <v>COG_2012</v>
          </cell>
          <cell r="C1681" t="str">
            <v>2012 - GCP Allocation Factor</v>
          </cell>
        </row>
        <row r="1682">
          <cell r="B1682" t="str">
            <v>COG_2019</v>
          </cell>
          <cell r="C1682" t="str">
            <v>2019 - GCP Allocation Factor</v>
          </cell>
        </row>
        <row r="1683">
          <cell r="B1683" t="str">
            <v>COG_2020</v>
          </cell>
          <cell r="C1683" t="str">
            <v>2020 - GCP Allocation Factor</v>
          </cell>
        </row>
        <row r="1684">
          <cell r="B1684" t="str">
            <v>COG_4001</v>
          </cell>
          <cell r="C1684" t="str">
            <v>4001 - GCP Allocation Factor</v>
          </cell>
        </row>
        <row r="1685">
          <cell r="B1685" t="str">
            <v>COG_8002</v>
          </cell>
          <cell r="C1685" t="str">
            <v>8002 - GCP Allocation Factor</v>
          </cell>
        </row>
        <row r="1686">
          <cell r="B1686" t="str">
            <v>COG_8003</v>
          </cell>
          <cell r="C1686" t="str">
            <v>8003 - GCP Allocation Factor</v>
          </cell>
        </row>
        <row r="1687">
          <cell r="B1687" t="str">
            <v>COG_8004</v>
          </cell>
          <cell r="C1687" t="str">
            <v>8004 - GCP Allocation Factor</v>
          </cell>
        </row>
        <row r="1688">
          <cell r="B1688" t="str">
            <v>COG_8005</v>
          </cell>
          <cell r="C1688" t="str">
            <v>8005 - GCP Allocation Factor</v>
          </cell>
        </row>
        <row r="1689">
          <cell r="B1689" t="str">
            <v>COG_8007</v>
          </cell>
          <cell r="C1689" t="str">
            <v>8007 - GCP Allocation Factor</v>
          </cell>
        </row>
        <row r="1690">
          <cell r="B1690" t="str">
            <v>COG_8008</v>
          </cell>
          <cell r="C1690" t="str">
            <v>8008 - GCP Allocation Factor</v>
          </cell>
        </row>
        <row r="1691">
          <cell r="B1691" t="str">
            <v>COG_8010</v>
          </cell>
          <cell r="C1691" t="str">
            <v>8010 - GCP Allocation Factor</v>
          </cell>
        </row>
        <row r="1692">
          <cell r="B1692" t="str">
            <v>COG_8012</v>
          </cell>
          <cell r="C1692" t="str">
            <v>8012 - GCP Allocation Factor</v>
          </cell>
        </row>
        <row r="1693">
          <cell r="B1693" t="str">
            <v>COG_8016</v>
          </cell>
          <cell r="C1693" t="str">
            <v>8016 - GCP Allocation Factor</v>
          </cell>
        </row>
        <row r="1694">
          <cell r="B1694" t="str">
            <v>COG_8017</v>
          </cell>
          <cell r="C1694" t="str">
            <v>8017 - GCP Allocation Factor</v>
          </cell>
        </row>
        <row r="1695">
          <cell r="B1695" t="str">
            <v>COG_8020</v>
          </cell>
          <cell r="C1695" t="str">
            <v>8020 - GCP Allocation Factor</v>
          </cell>
        </row>
        <row r="1696">
          <cell r="B1696" t="str">
            <v>COG_8022</v>
          </cell>
          <cell r="C1696" t="str">
            <v>8022 - GCP Allocation Factor</v>
          </cell>
        </row>
        <row r="1697">
          <cell r="B1697" t="str">
            <v>COG_8023</v>
          </cell>
          <cell r="C1697" t="str">
            <v>8023 - GCP Allocation Factor</v>
          </cell>
        </row>
        <row r="1698">
          <cell r="B1698" t="str">
            <v>COG_8024</v>
          </cell>
          <cell r="C1698" t="str">
            <v>8024 - GCP Allocation Factor</v>
          </cell>
        </row>
        <row r="1699">
          <cell r="B1699" t="str">
            <v>COG_8025</v>
          </cell>
          <cell r="C1699" t="str">
            <v>8025 - GCP Allocation Factor</v>
          </cell>
        </row>
        <row r="1700">
          <cell r="B1700" t="str">
            <v>COG_8026</v>
          </cell>
          <cell r="C1700" t="str">
            <v>8026 - GCP Allocation Factor</v>
          </cell>
        </row>
        <row r="1701">
          <cell r="B1701" t="str">
            <v>COG_8031</v>
          </cell>
          <cell r="C1701" t="str">
            <v>8031 - GCP Allocation Factor</v>
          </cell>
        </row>
        <row r="1702">
          <cell r="B1702" t="str">
            <v>COG_8033</v>
          </cell>
          <cell r="C1702" t="str">
            <v>8033 - GCP Allocation Factor</v>
          </cell>
        </row>
        <row r="1703">
          <cell r="B1703" t="str">
            <v>COG_8035</v>
          </cell>
          <cell r="C1703" t="str">
            <v>8035 - GCP Allocation Factor</v>
          </cell>
        </row>
        <row r="1704">
          <cell r="B1704" t="str">
            <v>COG_8036</v>
          </cell>
          <cell r="C1704" t="str">
            <v>8036 - GCP Allocation Factor</v>
          </cell>
        </row>
        <row r="1705">
          <cell r="B1705" t="str">
            <v>COG_8037</v>
          </cell>
          <cell r="C1705" t="str">
            <v>8037 - GCP Allocation Factor</v>
          </cell>
        </row>
        <row r="1706">
          <cell r="B1706" t="str">
            <v>COG_8038</v>
          </cell>
          <cell r="C1706" t="str">
            <v>8038 - GCP Allocation Factor</v>
          </cell>
        </row>
        <row r="1707">
          <cell r="B1707" t="str">
            <v>COG_8039</v>
          </cell>
          <cell r="C1707" t="str">
            <v>8039 - GCP Allocation Factor</v>
          </cell>
        </row>
        <row r="1708">
          <cell r="B1708" t="str">
            <v>COG_8040</v>
          </cell>
          <cell r="C1708" t="str">
            <v>8040 - GCP Allocation Factor</v>
          </cell>
        </row>
        <row r="1709">
          <cell r="B1709" t="str">
            <v>COG_8041</v>
          </cell>
          <cell r="C1709" t="str">
            <v>8041 - GCP Allocation Factor</v>
          </cell>
        </row>
        <row r="1710">
          <cell r="B1710" t="str">
            <v>COG_8042</v>
          </cell>
          <cell r="C1710" t="str">
            <v>8042 - GCP Allocation Factor</v>
          </cell>
        </row>
        <row r="1711">
          <cell r="B1711" t="str">
            <v>COG_8099</v>
          </cell>
          <cell r="C1711" t="str">
            <v>8099 - GCP Allocation Factor</v>
          </cell>
        </row>
        <row r="1712">
          <cell r="B1712" t="str">
            <v>COG_8100</v>
          </cell>
          <cell r="C1712" t="str">
            <v>8100 - GCP Allocation Factor</v>
          </cell>
        </row>
        <row r="1713">
          <cell r="B1713" t="str">
            <v>COG_8101</v>
          </cell>
          <cell r="C1713" t="str">
            <v>8101 - GCP Allocation Factor</v>
          </cell>
        </row>
        <row r="1714">
          <cell r="B1714" t="str">
            <v>COG_8102</v>
          </cell>
          <cell r="C1714" t="str">
            <v>8102 - GCP Allocation Factor</v>
          </cell>
        </row>
        <row r="1715">
          <cell r="B1715" t="str">
            <v>COG_8103</v>
          </cell>
          <cell r="C1715" t="str">
            <v>8103 - GCP Allocation Factor</v>
          </cell>
        </row>
        <row r="1716">
          <cell r="B1716" t="str">
            <v>COH_2001</v>
          </cell>
          <cell r="C1716" t="str">
            <v>2001 - Energy Allocation Factor</v>
          </cell>
        </row>
        <row r="1717">
          <cell r="B1717" t="str">
            <v>COH_2003</v>
          </cell>
          <cell r="C1717" t="str">
            <v>2003 - Energy Allocation Factor</v>
          </cell>
        </row>
        <row r="1718">
          <cell r="B1718" t="str">
            <v>COH_2006</v>
          </cell>
          <cell r="C1718" t="str">
            <v>2006 - Energy Allocation Factor</v>
          </cell>
        </row>
        <row r="1719">
          <cell r="B1719" t="str">
            <v>COH_2009</v>
          </cell>
          <cell r="C1719" t="str">
            <v>2009 - Energy Allocation Factor</v>
          </cell>
        </row>
        <row r="1720">
          <cell r="B1720" t="str">
            <v>COH_2010</v>
          </cell>
          <cell r="C1720" t="str">
            <v>2010 - Energy Allocation Factor</v>
          </cell>
        </row>
        <row r="1721">
          <cell r="B1721" t="str">
            <v>COH_2012</v>
          </cell>
          <cell r="C1721" t="str">
            <v>2012 - Energy Allocation Factor</v>
          </cell>
        </row>
        <row r="1722">
          <cell r="B1722" t="str">
            <v>COH_2019</v>
          </cell>
          <cell r="C1722" t="str">
            <v>2019 - Energy Allocation Factor</v>
          </cell>
        </row>
        <row r="1723">
          <cell r="B1723" t="str">
            <v>COH_2020</v>
          </cell>
          <cell r="C1723" t="str">
            <v>2020 - Energy Allocation Factor</v>
          </cell>
        </row>
        <row r="1724">
          <cell r="B1724" t="str">
            <v>COH_4001</v>
          </cell>
          <cell r="C1724" t="str">
            <v>4001 - Energy Allocation Factor</v>
          </cell>
        </row>
        <row r="1725">
          <cell r="B1725" t="str">
            <v>COH_8002</v>
          </cell>
          <cell r="C1725" t="str">
            <v>8002 - Energy Allocation Factor</v>
          </cell>
        </row>
        <row r="1726">
          <cell r="B1726" t="str">
            <v>COH_8003</v>
          </cell>
          <cell r="C1726" t="str">
            <v>8003 - Energy Allocation Factor</v>
          </cell>
        </row>
        <row r="1727">
          <cell r="B1727" t="str">
            <v>COH_8004</v>
          </cell>
          <cell r="C1727" t="str">
            <v>8004 - Energy Allocation Factor</v>
          </cell>
        </row>
        <row r="1728">
          <cell r="B1728" t="str">
            <v>COH_8005</v>
          </cell>
          <cell r="C1728" t="str">
            <v>8005 - Energy Allocation Factor</v>
          </cell>
        </row>
        <row r="1729">
          <cell r="B1729" t="str">
            <v>COH_8007</v>
          </cell>
          <cell r="C1729" t="str">
            <v>8007 - Energy Allocation Factor</v>
          </cell>
        </row>
        <row r="1730">
          <cell r="B1730" t="str">
            <v>COH_8008</v>
          </cell>
          <cell r="C1730" t="str">
            <v>8008 - Energy Allocation Factor</v>
          </cell>
        </row>
        <row r="1731">
          <cell r="B1731" t="str">
            <v>COH_8010</v>
          </cell>
          <cell r="C1731" t="str">
            <v>8010 - Energy Allocation Factor</v>
          </cell>
        </row>
        <row r="1732">
          <cell r="B1732" t="str">
            <v>COH_8012</v>
          </cell>
          <cell r="C1732" t="str">
            <v>8012 - Energy Allocation Factor</v>
          </cell>
        </row>
        <row r="1733">
          <cell r="B1733" t="str">
            <v>COH_8016</v>
          </cell>
          <cell r="C1733" t="str">
            <v>8016 - Energy Allocation Factor</v>
          </cell>
        </row>
        <row r="1734">
          <cell r="B1734" t="str">
            <v>COH_8017</v>
          </cell>
          <cell r="C1734" t="str">
            <v>8017 - Energy Allocation Factor</v>
          </cell>
        </row>
        <row r="1735">
          <cell r="B1735" t="str">
            <v>COH_8020</v>
          </cell>
          <cell r="C1735" t="str">
            <v>8020 - Energy Allocation Factor</v>
          </cell>
        </row>
        <row r="1736">
          <cell r="B1736" t="str">
            <v>COH_8022</v>
          </cell>
          <cell r="C1736" t="str">
            <v>8022 - Energy Allocation Factor</v>
          </cell>
        </row>
        <row r="1737">
          <cell r="B1737" t="str">
            <v>COH_8023</v>
          </cell>
          <cell r="C1737" t="str">
            <v>8023 - Energy Allocation Factor</v>
          </cell>
        </row>
        <row r="1738">
          <cell r="B1738" t="str">
            <v>COH_8024</v>
          </cell>
          <cell r="C1738" t="str">
            <v>8024 - Energy Allocation Factor</v>
          </cell>
        </row>
        <row r="1739">
          <cell r="B1739" t="str">
            <v>COH_8025</v>
          </cell>
          <cell r="C1739" t="str">
            <v>8025 - Energy Allocation Factor</v>
          </cell>
        </row>
        <row r="1740">
          <cell r="B1740" t="str">
            <v>COH_8026</v>
          </cell>
          <cell r="C1740" t="str">
            <v>8026 - Energy Allocation Factor</v>
          </cell>
        </row>
        <row r="1741">
          <cell r="B1741" t="str">
            <v>COH_8031</v>
          </cell>
          <cell r="C1741" t="str">
            <v>8031 - Energy Allocation Factor</v>
          </cell>
        </row>
        <row r="1742">
          <cell r="B1742" t="str">
            <v>COH_8033</v>
          </cell>
          <cell r="C1742" t="str">
            <v>8033 - Energy Allocation Factor</v>
          </cell>
        </row>
        <row r="1743">
          <cell r="B1743" t="str">
            <v>COH_8035</v>
          </cell>
          <cell r="C1743" t="str">
            <v>8035 - Energy Allocation Factor</v>
          </cell>
        </row>
        <row r="1744">
          <cell r="B1744" t="str">
            <v>COH_8036</v>
          </cell>
          <cell r="C1744" t="str">
            <v>8036 - Energy Allocation Factor</v>
          </cell>
        </row>
        <row r="1745">
          <cell r="B1745" t="str">
            <v>COH_8037</v>
          </cell>
          <cell r="C1745" t="str">
            <v>8037 - Energy Allocation Factor</v>
          </cell>
        </row>
        <row r="1746">
          <cell r="B1746" t="str">
            <v>COH_8038</v>
          </cell>
          <cell r="C1746" t="str">
            <v>8038 - Energy Allocation Factor</v>
          </cell>
        </row>
        <row r="1747">
          <cell r="B1747" t="str">
            <v>COH_8039</v>
          </cell>
          <cell r="C1747" t="str">
            <v>8039 - Energy Allocation Factor</v>
          </cell>
        </row>
        <row r="1748">
          <cell r="B1748" t="str">
            <v>COH_8040</v>
          </cell>
          <cell r="C1748" t="str">
            <v>8040 - Energy Allocation Factor</v>
          </cell>
        </row>
        <row r="1749">
          <cell r="B1749" t="str">
            <v>COH_8041</v>
          </cell>
          <cell r="C1749" t="str">
            <v>8041 - Energy Allocation Factor</v>
          </cell>
        </row>
        <row r="1750">
          <cell r="B1750" t="str">
            <v>COH_8042</v>
          </cell>
          <cell r="C1750" t="str">
            <v>8042 - Energy Allocation Factor</v>
          </cell>
        </row>
        <row r="1751">
          <cell r="B1751" t="str">
            <v>COH_8099</v>
          </cell>
          <cell r="C1751" t="str">
            <v>8099 - Energy Allocation Factor</v>
          </cell>
        </row>
        <row r="1752">
          <cell r="B1752" t="str">
            <v>COH_8100</v>
          </cell>
          <cell r="C1752" t="str">
            <v>8100 - Energy Allocation Factor</v>
          </cell>
        </row>
        <row r="1753">
          <cell r="B1753" t="str">
            <v>COH_8101</v>
          </cell>
          <cell r="C1753" t="str">
            <v>8101 - Energy Allocation Factor</v>
          </cell>
        </row>
        <row r="1754">
          <cell r="B1754" t="str">
            <v>COH_8102</v>
          </cell>
          <cell r="C1754" t="str">
            <v>8102 - Energy Allocation Factor</v>
          </cell>
        </row>
        <row r="1755">
          <cell r="B1755" t="str">
            <v>COH_8103</v>
          </cell>
          <cell r="C1755" t="str">
            <v>8103 - Energy Allocation Factor</v>
          </cell>
        </row>
        <row r="1756">
          <cell r="B1756" t="str">
            <v>COI_2001</v>
          </cell>
          <cell r="C1756" t="str">
            <v>2001 - CP Allocation Cap Exp Amount</v>
          </cell>
        </row>
        <row r="1757">
          <cell r="B1757" t="str">
            <v>COI_2003</v>
          </cell>
          <cell r="C1757" t="str">
            <v>2003 - CP Allocation Cap Exp Amount</v>
          </cell>
        </row>
        <row r="1758">
          <cell r="B1758" t="str">
            <v>COI_2006</v>
          </cell>
          <cell r="C1758" t="str">
            <v>2006 - CP Allocation Cap Exp Amount</v>
          </cell>
        </row>
        <row r="1759">
          <cell r="B1759" t="str">
            <v>COI_2009</v>
          </cell>
          <cell r="C1759" t="str">
            <v>2009 - CP Allocation Cap Exp Amount</v>
          </cell>
        </row>
        <row r="1760">
          <cell r="B1760" t="str">
            <v>COI_2010</v>
          </cell>
          <cell r="C1760" t="str">
            <v>2010 - CP Allocation Cap Exp Amount</v>
          </cell>
        </row>
        <row r="1761">
          <cell r="B1761" t="str">
            <v>COI_2012</v>
          </cell>
          <cell r="C1761" t="str">
            <v>2012 - CP Allocation Cap Exp Amount</v>
          </cell>
        </row>
        <row r="1762">
          <cell r="B1762" t="str">
            <v>COI_2019</v>
          </cell>
          <cell r="C1762" t="str">
            <v>2019 - CP Allocation Cap Exp Amount</v>
          </cell>
        </row>
        <row r="1763">
          <cell r="B1763" t="str">
            <v>COI_2020</v>
          </cell>
          <cell r="C1763" t="str">
            <v>2020 - CP Allocation Cap Exp Amount</v>
          </cell>
        </row>
        <row r="1764">
          <cell r="B1764" t="str">
            <v>COI_4001</v>
          </cell>
          <cell r="C1764" t="str">
            <v>4001 - CP Allocation Cap Exp Amount</v>
          </cell>
        </row>
        <row r="1765">
          <cell r="B1765" t="str">
            <v>COI_8002</v>
          </cell>
          <cell r="C1765" t="str">
            <v>8002 - CP Allocation Cap Exp Amount</v>
          </cell>
        </row>
        <row r="1766">
          <cell r="B1766" t="str">
            <v>COI_8003</v>
          </cell>
          <cell r="C1766" t="str">
            <v>8003 - CP Allocation Cap Exp Amount</v>
          </cell>
        </row>
        <row r="1767">
          <cell r="B1767" t="str">
            <v>COI_8004</v>
          </cell>
          <cell r="C1767" t="str">
            <v>8004 - CP Allocation Cap Exp Amount</v>
          </cell>
        </row>
        <row r="1768">
          <cell r="B1768" t="str">
            <v>COI_8005</v>
          </cell>
          <cell r="C1768" t="str">
            <v>8005 - CP Allocation Cap Exp Amount</v>
          </cell>
        </row>
        <row r="1769">
          <cell r="B1769" t="str">
            <v>COI_8007</v>
          </cell>
          <cell r="C1769" t="str">
            <v>8007 - CP Allocation Cap Exp Amount</v>
          </cell>
        </row>
        <row r="1770">
          <cell r="B1770" t="str">
            <v>COI_8008</v>
          </cell>
          <cell r="C1770" t="str">
            <v>8008 - CP Allocation Cap Exp Amount</v>
          </cell>
        </row>
        <row r="1771">
          <cell r="B1771" t="str">
            <v>COI_8010</v>
          </cell>
          <cell r="C1771" t="str">
            <v>8010 - CP Allocation Cap Exp Amount</v>
          </cell>
        </row>
        <row r="1772">
          <cell r="B1772" t="str">
            <v>COI_8012</v>
          </cell>
          <cell r="C1772" t="str">
            <v>8012 - CP Allocation Cap Exp Amount</v>
          </cell>
        </row>
        <row r="1773">
          <cell r="B1773" t="str">
            <v>COI_8016</v>
          </cell>
          <cell r="C1773" t="str">
            <v>8016 - CP Allocation Cap Exp Amount</v>
          </cell>
        </row>
        <row r="1774">
          <cell r="B1774" t="str">
            <v>COI_8017</v>
          </cell>
          <cell r="C1774" t="str">
            <v>8017 - CP Allocation Cap Exp Amount</v>
          </cell>
        </row>
        <row r="1775">
          <cell r="B1775" t="str">
            <v>COI_8020</v>
          </cell>
          <cell r="C1775" t="str">
            <v>8020 - CP Allocation Cap Exp Amount</v>
          </cell>
        </row>
        <row r="1776">
          <cell r="B1776" t="str">
            <v>COI_8022</v>
          </cell>
          <cell r="C1776" t="str">
            <v>8022 - CP Allocation Cap Exp Amount</v>
          </cell>
        </row>
        <row r="1777">
          <cell r="B1777" t="str">
            <v>COI_8023</v>
          </cell>
          <cell r="C1777" t="str">
            <v>8023 - CP Allocation Cap Exp Amount</v>
          </cell>
        </row>
        <row r="1778">
          <cell r="B1778" t="str">
            <v>COI_8024</v>
          </cell>
          <cell r="C1778" t="str">
            <v>8024 - CP Allocation Cap Exp Amount</v>
          </cell>
        </row>
        <row r="1779">
          <cell r="B1779" t="str">
            <v>COI_8025</v>
          </cell>
          <cell r="C1779" t="str">
            <v>8025 - CP Allocation Cap Exp Amount</v>
          </cell>
        </row>
        <row r="1780">
          <cell r="B1780" t="str">
            <v>COI_8026</v>
          </cell>
          <cell r="C1780" t="str">
            <v>8026 - CP Allocation Cap Exp Amount</v>
          </cell>
        </row>
        <row r="1781">
          <cell r="B1781" t="str">
            <v>COI_8031</v>
          </cell>
          <cell r="C1781" t="str">
            <v>8031 - CP Allocation Cap Exp Amount</v>
          </cell>
        </row>
        <row r="1782">
          <cell r="B1782" t="str">
            <v>COI_8033</v>
          </cell>
          <cell r="C1782" t="str">
            <v>8033 - CP Allocation Cap Exp Amount</v>
          </cell>
        </row>
        <row r="1783">
          <cell r="B1783" t="str">
            <v>COI_8035</v>
          </cell>
          <cell r="C1783" t="str">
            <v>8035 - CP Allocation Cap Exp Amount</v>
          </cell>
        </row>
        <row r="1784">
          <cell r="B1784" t="str">
            <v>COI_8036</v>
          </cell>
          <cell r="C1784" t="str">
            <v>8036 - CP Allocation Cap Exp Amount</v>
          </cell>
        </row>
        <row r="1785">
          <cell r="B1785" t="str">
            <v>COI_8037</v>
          </cell>
          <cell r="C1785" t="str">
            <v>8037 - CP Allocation Cap Exp Amount</v>
          </cell>
        </row>
        <row r="1786">
          <cell r="B1786" t="str">
            <v>COI_8038</v>
          </cell>
          <cell r="C1786" t="str">
            <v>8038 - CP Allocation Cap Exp Amount</v>
          </cell>
        </row>
        <row r="1787">
          <cell r="B1787" t="str">
            <v>COI_8039</v>
          </cell>
          <cell r="C1787" t="str">
            <v>8039 - CP Allocation Cap Exp Amount</v>
          </cell>
        </row>
        <row r="1788">
          <cell r="B1788" t="str">
            <v>COI_8040</v>
          </cell>
          <cell r="C1788" t="str">
            <v>8040 - CP Allocation Cap Exp Amount</v>
          </cell>
        </row>
        <row r="1789">
          <cell r="B1789" t="str">
            <v>COI_8041</v>
          </cell>
          <cell r="C1789" t="str">
            <v>8041 - CP Allocation Cap Exp Amount</v>
          </cell>
        </row>
        <row r="1790">
          <cell r="B1790" t="str">
            <v>COI_8042</v>
          </cell>
          <cell r="C1790" t="str">
            <v>8042 - CP Allocation Cap Exp Amount</v>
          </cell>
        </row>
        <row r="1791">
          <cell r="B1791" t="str">
            <v>COI_8099</v>
          </cell>
          <cell r="C1791" t="str">
            <v>8099 - CP Allocation Cap Exp Amount</v>
          </cell>
        </row>
        <row r="1792">
          <cell r="B1792" t="str">
            <v>COI_8100</v>
          </cell>
          <cell r="C1792" t="str">
            <v>8100 - CP Allocation Cap Exp Amount</v>
          </cell>
        </row>
        <row r="1793">
          <cell r="B1793" t="str">
            <v>COI_8101</v>
          </cell>
          <cell r="C1793" t="str">
            <v>8101 - CP Allocation Cap Exp Amount</v>
          </cell>
        </row>
        <row r="1794">
          <cell r="B1794" t="str">
            <v>COI_8102</v>
          </cell>
          <cell r="C1794" t="str">
            <v>8102 - CP Allocation Cap Exp Amount</v>
          </cell>
        </row>
        <row r="1795">
          <cell r="B1795" t="str">
            <v>COI_8103</v>
          </cell>
          <cell r="C1795" t="str">
            <v>8103 - CP Allocation Cap Exp Amount</v>
          </cell>
        </row>
        <row r="1796">
          <cell r="B1796" t="str">
            <v>COJ_2001</v>
          </cell>
          <cell r="C1796" t="str">
            <v>2001 - GCP Allocation Cap Exp Amount</v>
          </cell>
        </row>
        <row r="1797">
          <cell r="B1797" t="str">
            <v>COJ_2003</v>
          </cell>
          <cell r="C1797" t="str">
            <v>2003 - GCP Allocation Cap Exp Amount</v>
          </cell>
        </row>
        <row r="1798">
          <cell r="B1798" t="str">
            <v>COJ_2006</v>
          </cell>
          <cell r="C1798" t="str">
            <v>2006 - GCP Allocation Cap Exp Amount</v>
          </cell>
        </row>
        <row r="1799">
          <cell r="B1799" t="str">
            <v>COJ_2009</v>
          </cell>
          <cell r="C1799" t="str">
            <v>2009 - GCP Allocation Cap Exp Amount</v>
          </cell>
        </row>
        <row r="1800">
          <cell r="B1800" t="str">
            <v>COJ_2010</v>
          </cell>
          <cell r="C1800" t="str">
            <v>2010 - GCP Allocation Cap Exp Amount</v>
          </cell>
        </row>
        <row r="1801">
          <cell r="B1801" t="str">
            <v>COJ_2012</v>
          </cell>
          <cell r="C1801" t="str">
            <v>2012 - GCP Allocation Cap Exp Amount</v>
          </cell>
        </row>
        <row r="1802">
          <cell r="B1802" t="str">
            <v>COJ_2019</v>
          </cell>
          <cell r="C1802" t="str">
            <v>2019 - GCP Allocation Cap Exp Amount</v>
          </cell>
        </row>
        <row r="1803">
          <cell r="B1803" t="str">
            <v>COJ_2020</v>
          </cell>
          <cell r="C1803" t="str">
            <v>2020 - GCP Allocation Cap Exp Amount</v>
          </cell>
        </row>
        <row r="1804">
          <cell r="B1804" t="str">
            <v>COJ_4001</v>
          </cell>
          <cell r="C1804" t="str">
            <v>4001 - GCP Allocation Cap Exp Amount</v>
          </cell>
        </row>
        <row r="1805">
          <cell r="B1805" t="str">
            <v>COJ_8002</v>
          </cell>
          <cell r="C1805" t="str">
            <v>8002 - GCP Allocation Cap Exp Amount</v>
          </cell>
        </row>
        <row r="1806">
          <cell r="B1806" t="str">
            <v>COJ_8003</v>
          </cell>
          <cell r="C1806" t="str">
            <v>8003 - GCP Allocation Cap Exp Amount</v>
          </cell>
        </row>
        <row r="1807">
          <cell r="B1807" t="str">
            <v>COJ_8004</v>
          </cell>
          <cell r="C1807" t="str">
            <v>8004 - GCP Allocation Cap Exp Amount</v>
          </cell>
        </row>
        <row r="1808">
          <cell r="B1808" t="str">
            <v>COJ_8005</v>
          </cell>
          <cell r="C1808" t="str">
            <v>8005 - GCP Allocation Cap Exp Amount</v>
          </cell>
        </row>
        <row r="1809">
          <cell r="B1809" t="str">
            <v>COJ_8007</v>
          </cell>
          <cell r="C1809" t="str">
            <v>8007 - GCP Allocation Cap Exp Amount</v>
          </cell>
        </row>
        <row r="1810">
          <cell r="B1810" t="str">
            <v>COJ_8008</v>
          </cell>
          <cell r="C1810" t="str">
            <v>8008 - GCP Allocation Cap Exp Amount</v>
          </cell>
        </row>
        <row r="1811">
          <cell r="B1811" t="str">
            <v>COJ_8010</v>
          </cell>
          <cell r="C1811" t="str">
            <v>8010 - GCP Allocation Cap Exp Amount</v>
          </cell>
        </row>
        <row r="1812">
          <cell r="B1812" t="str">
            <v>COJ_8012</v>
          </cell>
          <cell r="C1812" t="str">
            <v>8012 - GCP Allocation Cap Exp Amount</v>
          </cell>
        </row>
        <row r="1813">
          <cell r="B1813" t="str">
            <v>COJ_8016</v>
          </cell>
          <cell r="C1813" t="str">
            <v>8016 - GCP Allocation Cap Exp Amount</v>
          </cell>
        </row>
        <row r="1814">
          <cell r="B1814" t="str">
            <v>COJ_8017</v>
          </cell>
          <cell r="C1814" t="str">
            <v>8017 - GCP Allocation Cap Exp Amount</v>
          </cell>
        </row>
        <row r="1815">
          <cell r="B1815" t="str">
            <v>COJ_8020</v>
          </cell>
          <cell r="C1815" t="str">
            <v>8020 - GCP Allocation Cap Exp Amount</v>
          </cell>
        </row>
        <row r="1816">
          <cell r="B1816" t="str">
            <v>COJ_8022</v>
          </cell>
          <cell r="C1816" t="str">
            <v>8022 - GCP Allocation Cap Exp Amount</v>
          </cell>
        </row>
        <row r="1817">
          <cell r="B1817" t="str">
            <v>COJ_8023</v>
          </cell>
          <cell r="C1817" t="str">
            <v>8023 - GCP Allocation Cap Exp Amount</v>
          </cell>
        </row>
        <row r="1818">
          <cell r="B1818" t="str">
            <v>COJ_8024</v>
          </cell>
          <cell r="C1818" t="str">
            <v>8024 - GCP Allocation Cap Exp Amount</v>
          </cell>
        </row>
        <row r="1819">
          <cell r="B1819" t="str">
            <v>COJ_8025</v>
          </cell>
          <cell r="C1819" t="str">
            <v>8025 - GCP Allocation Cap Exp Amount</v>
          </cell>
        </row>
        <row r="1820">
          <cell r="B1820" t="str">
            <v>COJ_8026</v>
          </cell>
          <cell r="C1820" t="str">
            <v>8026 - GCP Allocation Cap Exp Amount</v>
          </cell>
        </row>
        <row r="1821">
          <cell r="B1821" t="str">
            <v>COJ_8031</v>
          </cell>
          <cell r="C1821" t="str">
            <v>8031 - GCP Allocation Cap Exp Amount</v>
          </cell>
        </row>
        <row r="1822">
          <cell r="B1822" t="str">
            <v>COJ_8033</v>
          </cell>
          <cell r="C1822" t="str">
            <v>8033 - GCP Allocation Cap Exp Amount</v>
          </cell>
        </row>
        <row r="1823">
          <cell r="B1823" t="str">
            <v>COJ_8035</v>
          </cell>
          <cell r="C1823" t="str">
            <v>8035 - GCP Allocation Cap Exp Amount</v>
          </cell>
        </row>
        <row r="1824">
          <cell r="B1824" t="str">
            <v>COJ_8036</v>
          </cell>
          <cell r="C1824" t="str">
            <v>8036 - GCP Allocation Cap Exp Amount</v>
          </cell>
        </row>
        <row r="1825">
          <cell r="B1825" t="str">
            <v>COJ_8037</v>
          </cell>
          <cell r="C1825" t="str">
            <v>8037 - GCP Allocation Cap Exp Amount</v>
          </cell>
        </row>
        <row r="1826">
          <cell r="B1826" t="str">
            <v>COJ_8038</v>
          </cell>
          <cell r="C1826" t="str">
            <v>8038 - GCP Allocation Cap Exp Amount</v>
          </cell>
        </row>
        <row r="1827">
          <cell r="B1827" t="str">
            <v>COJ_8039</v>
          </cell>
          <cell r="C1827" t="str">
            <v>8039 - GCP Allocation Cap Exp Amount</v>
          </cell>
        </row>
        <row r="1828">
          <cell r="B1828" t="str">
            <v>COJ_8040</v>
          </cell>
          <cell r="C1828" t="str">
            <v>8040 - GCP Allocation Cap Exp Amount</v>
          </cell>
        </row>
        <row r="1829">
          <cell r="B1829" t="str">
            <v>COJ_8041</v>
          </cell>
          <cell r="C1829" t="str">
            <v>8041 - GCP Allocation Cap Exp Amount</v>
          </cell>
        </row>
        <row r="1830">
          <cell r="B1830" t="str">
            <v>COJ_8042</v>
          </cell>
          <cell r="C1830" t="str">
            <v>8042 - GCP Allocation Cap Exp Amount</v>
          </cell>
        </row>
        <row r="1831">
          <cell r="B1831" t="str">
            <v>COJ_8099</v>
          </cell>
          <cell r="C1831" t="str">
            <v>8099 - GCP Allocation Cap Exp Amount</v>
          </cell>
        </row>
        <row r="1832">
          <cell r="B1832" t="str">
            <v>COJ_8100</v>
          </cell>
          <cell r="C1832" t="str">
            <v>8100 - GCP Allocation Cap Exp Amount</v>
          </cell>
        </row>
        <row r="1833">
          <cell r="B1833" t="str">
            <v>COJ_8101</v>
          </cell>
          <cell r="C1833" t="str">
            <v>8101 - GCP Allocation Cap Exp Amount</v>
          </cell>
        </row>
        <row r="1834">
          <cell r="B1834" t="str">
            <v>COJ_8102</v>
          </cell>
          <cell r="C1834" t="str">
            <v>8102 - GCP Allocation Cap Exp Amount</v>
          </cell>
        </row>
        <row r="1835">
          <cell r="B1835" t="str">
            <v>COJ_8103</v>
          </cell>
          <cell r="C1835" t="str">
            <v>8103 - GCP Allocation Cap Exp Amount</v>
          </cell>
        </row>
        <row r="1836">
          <cell r="B1836" t="str">
            <v>COK_2001</v>
          </cell>
          <cell r="C1836" t="str">
            <v>2001 - Energy Allocation Cap Exp Amount</v>
          </cell>
        </row>
        <row r="1837">
          <cell r="B1837" t="str">
            <v>COK_2003</v>
          </cell>
          <cell r="C1837" t="str">
            <v>2003 - Energy Allocation Cap Exp Amount</v>
          </cell>
        </row>
        <row r="1838">
          <cell r="B1838" t="str">
            <v>COK_2006</v>
          </cell>
          <cell r="C1838" t="str">
            <v>2006 - Energy Allocation Cap Exp Amount</v>
          </cell>
        </row>
        <row r="1839">
          <cell r="B1839" t="str">
            <v>COK_2009</v>
          </cell>
          <cell r="C1839" t="str">
            <v>2009 - Energy Allocation Cap Exp Amount</v>
          </cell>
        </row>
        <row r="1840">
          <cell r="B1840" t="str">
            <v>COK_2010</v>
          </cell>
          <cell r="C1840" t="str">
            <v>2010 - Energy Allocation Cap Exp Amount</v>
          </cell>
        </row>
        <row r="1841">
          <cell r="B1841" t="str">
            <v>COK_2012</v>
          </cell>
          <cell r="C1841" t="str">
            <v>2012 - Energy Allocation Cap Exp Amount</v>
          </cell>
        </row>
        <row r="1842">
          <cell r="B1842" t="str">
            <v>COK_2019</v>
          </cell>
          <cell r="C1842" t="str">
            <v>2019 - Energy Allocation Cap Exp Amount</v>
          </cell>
        </row>
        <row r="1843">
          <cell r="B1843" t="str">
            <v>COK_2020</v>
          </cell>
          <cell r="C1843" t="str">
            <v>2020 - Energy Allocation Cap Exp Amount</v>
          </cell>
        </row>
        <row r="1844">
          <cell r="B1844" t="str">
            <v>COK_4001</v>
          </cell>
          <cell r="C1844" t="str">
            <v>4001 - Energy Allocation Cap Exp Amount</v>
          </cell>
        </row>
        <row r="1845">
          <cell r="B1845" t="str">
            <v>COK_8002</v>
          </cell>
          <cell r="C1845" t="str">
            <v>8002 - Energy Allocation Cap Exp Amount</v>
          </cell>
        </row>
        <row r="1846">
          <cell r="B1846" t="str">
            <v>COK_8003</v>
          </cell>
          <cell r="C1846" t="str">
            <v>8003 - Energy Allocation Cap Exp Amount</v>
          </cell>
        </row>
        <row r="1847">
          <cell r="B1847" t="str">
            <v>COK_8004</v>
          </cell>
          <cell r="C1847" t="str">
            <v>8004 - Energy Allocation Cap Exp Amount</v>
          </cell>
        </row>
        <row r="1848">
          <cell r="B1848" t="str">
            <v>COK_8005</v>
          </cell>
          <cell r="C1848" t="str">
            <v>8005 - Energy Allocation Cap Exp Amount</v>
          </cell>
        </row>
        <row r="1849">
          <cell r="B1849" t="str">
            <v>COK_8007</v>
          </cell>
          <cell r="C1849" t="str">
            <v>8007 - Energy Allocation Cap Exp Amount</v>
          </cell>
        </row>
        <row r="1850">
          <cell r="B1850" t="str">
            <v>COK_8008</v>
          </cell>
          <cell r="C1850" t="str">
            <v>8008 - Energy Allocation Cap Exp Amount</v>
          </cell>
        </row>
        <row r="1851">
          <cell r="B1851" t="str">
            <v>COK_8010</v>
          </cell>
          <cell r="C1851" t="str">
            <v>8010 - Energy Allocation Cap Exp Amount</v>
          </cell>
        </row>
        <row r="1852">
          <cell r="B1852" t="str">
            <v>COK_8012</v>
          </cell>
          <cell r="C1852" t="str">
            <v>8012 - Energy Allocation Cap Exp Amount</v>
          </cell>
        </row>
        <row r="1853">
          <cell r="B1853" t="str">
            <v>COK_8016</v>
          </cell>
          <cell r="C1853" t="str">
            <v>8016 - Energy Allocation Cap Exp Amount</v>
          </cell>
        </row>
        <row r="1854">
          <cell r="B1854" t="str">
            <v>COK_8017</v>
          </cell>
          <cell r="C1854" t="str">
            <v>8017 - Energy Allocation Cap Exp Amount</v>
          </cell>
        </row>
        <row r="1855">
          <cell r="B1855" t="str">
            <v>COK_8020</v>
          </cell>
          <cell r="C1855" t="str">
            <v>8020 - Energy Allocation Cap Exp Amount</v>
          </cell>
        </row>
        <row r="1856">
          <cell r="B1856" t="str">
            <v>COK_8022</v>
          </cell>
          <cell r="C1856" t="str">
            <v>8022 - Energy Allocation Cap Exp Amount</v>
          </cell>
        </row>
        <row r="1857">
          <cell r="B1857" t="str">
            <v>COK_8023</v>
          </cell>
          <cell r="C1857" t="str">
            <v>8023 - Energy Allocation Cap Exp Amount</v>
          </cell>
        </row>
        <row r="1858">
          <cell r="B1858" t="str">
            <v>COK_8024</v>
          </cell>
          <cell r="C1858" t="str">
            <v>8024 - Energy Allocation Cap Exp Amount</v>
          </cell>
        </row>
        <row r="1859">
          <cell r="B1859" t="str">
            <v>COK_8025</v>
          </cell>
          <cell r="C1859" t="str">
            <v>8025 - Energy Allocation Cap Exp Amount</v>
          </cell>
        </row>
        <row r="1860">
          <cell r="B1860" t="str">
            <v>COK_8026</v>
          </cell>
          <cell r="C1860" t="str">
            <v>8026 - Energy Allocation Cap Exp Amount</v>
          </cell>
        </row>
        <row r="1861">
          <cell r="B1861" t="str">
            <v>COK_8031</v>
          </cell>
          <cell r="C1861" t="str">
            <v>8031 - Energy Allocation Cap Exp Amount</v>
          </cell>
        </row>
        <row r="1862">
          <cell r="B1862" t="str">
            <v>COK_8033</v>
          </cell>
          <cell r="C1862" t="str">
            <v>8033 - Energy Allocation Cap Exp Amount</v>
          </cell>
        </row>
        <row r="1863">
          <cell r="B1863" t="str">
            <v>COK_8035</v>
          </cell>
          <cell r="C1863" t="str">
            <v>8035 - Energy Allocation Cap Exp Amount</v>
          </cell>
        </row>
        <row r="1864">
          <cell r="B1864" t="str">
            <v>COK_8036</v>
          </cell>
          <cell r="C1864" t="str">
            <v>8036 - Energy Allocation Cap Exp Amount</v>
          </cell>
        </row>
        <row r="1865">
          <cell r="B1865" t="str">
            <v>COK_8037</v>
          </cell>
          <cell r="C1865" t="str">
            <v>8037 - Energy Allocation Cap Exp Amount</v>
          </cell>
        </row>
        <row r="1866">
          <cell r="B1866" t="str">
            <v>COK_8038</v>
          </cell>
          <cell r="C1866" t="str">
            <v>8038 - Energy Allocation Cap Exp Amount</v>
          </cell>
        </row>
        <row r="1867">
          <cell r="B1867" t="str">
            <v>COK_8039</v>
          </cell>
          <cell r="C1867" t="str">
            <v>8039 - Energy Allocation Cap Exp Amount</v>
          </cell>
        </row>
        <row r="1868">
          <cell r="B1868" t="str">
            <v>COK_8040</v>
          </cell>
          <cell r="C1868" t="str">
            <v>8040 - Energy Allocation Cap Exp Amount</v>
          </cell>
        </row>
        <row r="1869">
          <cell r="B1869" t="str">
            <v>COK_8041</v>
          </cell>
          <cell r="C1869" t="str">
            <v>8041 - Energy Allocation Cap Exp Amount</v>
          </cell>
        </row>
        <row r="1870">
          <cell r="B1870" t="str">
            <v>COK_8042</v>
          </cell>
          <cell r="C1870" t="str">
            <v>8042 - Energy Allocation Cap Exp Amount</v>
          </cell>
        </row>
        <row r="1871">
          <cell r="B1871" t="str">
            <v>COK_8099</v>
          </cell>
          <cell r="C1871" t="str">
            <v>8099 - Energy Allocation Cap Exp Amount</v>
          </cell>
        </row>
        <row r="1872">
          <cell r="B1872" t="str">
            <v>COK_8100</v>
          </cell>
          <cell r="C1872" t="str">
            <v>8100 - Energy Allocation Cap Exp Amount</v>
          </cell>
        </row>
        <row r="1873">
          <cell r="B1873" t="str">
            <v>COK_8101</v>
          </cell>
          <cell r="C1873" t="str">
            <v>8101 - Energy Allocation Cap Exp Amount</v>
          </cell>
        </row>
        <row r="1874">
          <cell r="B1874" t="str">
            <v>COK_8102</v>
          </cell>
          <cell r="C1874" t="str">
            <v>8102 - Energy Allocation Cap Exp Amount</v>
          </cell>
        </row>
        <row r="1875">
          <cell r="B1875" t="str">
            <v>COK_8103</v>
          </cell>
          <cell r="C1875" t="str">
            <v>8103 - Energy Allocation Cap Exp Amount</v>
          </cell>
        </row>
        <row r="1876">
          <cell r="B1876" t="str">
            <v>COL_2001</v>
          </cell>
          <cell r="C1876" t="str">
            <v>2001 - CP Jurisdictional Factor</v>
          </cell>
        </row>
        <row r="1877">
          <cell r="B1877" t="str">
            <v>COL_2003</v>
          </cell>
          <cell r="C1877" t="str">
            <v>2003 - CP Jurisdictional Factor</v>
          </cell>
        </row>
        <row r="1878">
          <cell r="B1878" t="str">
            <v>COL_2006</v>
          </cell>
          <cell r="C1878" t="str">
            <v>2006 - CP Jurisdictional Factor</v>
          </cell>
        </row>
        <row r="1879">
          <cell r="B1879" t="str">
            <v>COL_2009</v>
          </cell>
          <cell r="C1879" t="str">
            <v>2009 - CP Jurisdictional Factor</v>
          </cell>
        </row>
        <row r="1880">
          <cell r="B1880" t="str">
            <v>COL_2010</v>
          </cell>
          <cell r="C1880" t="str">
            <v>2010 - CP Jurisdictional Factor</v>
          </cell>
        </row>
        <row r="1881">
          <cell r="B1881" t="str">
            <v>COL_2012</v>
          </cell>
          <cell r="C1881" t="str">
            <v>2012 - CP Jurisdictional Factor</v>
          </cell>
        </row>
        <row r="1882">
          <cell r="B1882" t="str">
            <v>COL_2019</v>
          </cell>
          <cell r="C1882" t="str">
            <v>2019 - CP Jurisdictional Factor</v>
          </cell>
        </row>
        <row r="1883">
          <cell r="B1883" t="str">
            <v>COL_2020</v>
          </cell>
          <cell r="C1883" t="str">
            <v>2020 - CP Jurisdictional Factor</v>
          </cell>
        </row>
        <row r="1884">
          <cell r="B1884" t="str">
            <v>COL_4001</v>
          </cell>
          <cell r="C1884" t="str">
            <v>4001 - CP Jurisdictional Factor</v>
          </cell>
        </row>
        <row r="1885">
          <cell r="B1885" t="str">
            <v>COL_8002</v>
          </cell>
          <cell r="C1885" t="str">
            <v>8002 - CP Jurisdictional Factor</v>
          </cell>
        </row>
        <row r="1886">
          <cell r="B1886" t="str">
            <v>COL_8003</v>
          </cell>
          <cell r="C1886" t="str">
            <v>8003 - CP Jurisdictional Factor</v>
          </cell>
        </row>
        <row r="1887">
          <cell r="B1887" t="str">
            <v>COL_8004</v>
          </cell>
          <cell r="C1887" t="str">
            <v>8004 - CP Jurisdictional Factor</v>
          </cell>
        </row>
        <row r="1888">
          <cell r="B1888" t="str">
            <v>COL_8005</v>
          </cell>
          <cell r="C1888" t="str">
            <v>8005 - CP Jurisdictional Factor</v>
          </cell>
        </row>
        <row r="1889">
          <cell r="B1889" t="str">
            <v>COL_8007</v>
          </cell>
          <cell r="C1889" t="str">
            <v>8007 - CP Jurisdictional Factor</v>
          </cell>
        </row>
        <row r="1890">
          <cell r="B1890" t="str">
            <v>COL_8008</v>
          </cell>
          <cell r="C1890" t="str">
            <v>8008 - CP Jurisdictional Factor</v>
          </cell>
        </row>
        <row r="1891">
          <cell r="B1891" t="str">
            <v>COL_8010</v>
          </cell>
          <cell r="C1891" t="str">
            <v>8010 - CP Jurisdictional Factor</v>
          </cell>
        </row>
        <row r="1892">
          <cell r="B1892" t="str">
            <v>COL_8012</v>
          </cell>
          <cell r="C1892" t="str">
            <v>8012 - CP Jurisdictional Factor</v>
          </cell>
        </row>
        <row r="1893">
          <cell r="B1893" t="str">
            <v>COL_8016</v>
          </cell>
          <cell r="C1893" t="str">
            <v>8016 - CP Jurisdictional Factor</v>
          </cell>
        </row>
        <row r="1894">
          <cell r="B1894" t="str">
            <v>COL_8017</v>
          </cell>
          <cell r="C1894" t="str">
            <v>8017 - CP Jurisdictional Factor</v>
          </cell>
        </row>
        <row r="1895">
          <cell r="B1895" t="str">
            <v>COL_8020</v>
          </cell>
          <cell r="C1895" t="str">
            <v>8020 - CP Jurisdictional Factor</v>
          </cell>
        </row>
        <row r="1896">
          <cell r="B1896" t="str">
            <v>COL_8022</v>
          </cell>
          <cell r="C1896" t="str">
            <v>8022 - CP Jurisdictional Factor</v>
          </cell>
        </row>
        <row r="1897">
          <cell r="B1897" t="str">
            <v>COL_8023</v>
          </cell>
          <cell r="C1897" t="str">
            <v>8023 - CP Jurisdictional Factor</v>
          </cell>
        </row>
        <row r="1898">
          <cell r="B1898" t="str">
            <v>COL_8024</v>
          </cell>
          <cell r="C1898" t="str">
            <v>8024 - CP Jurisdictional Factor</v>
          </cell>
        </row>
        <row r="1899">
          <cell r="B1899" t="str">
            <v>COL_8025</v>
          </cell>
          <cell r="C1899" t="str">
            <v>8025 - CP Jurisdictional Factor</v>
          </cell>
        </row>
        <row r="1900">
          <cell r="B1900" t="str">
            <v>COL_8026</v>
          </cell>
          <cell r="C1900" t="str">
            <v>8026 - CP Jurisdictional Factor</v>
          </cell>
        </row>
        <row r="1901">
          <cell r="B1901" t="str">
            <v>COL_8031</v>
          </cell>
          <cell r="C1901" t="str">
            <v>8031 - CP Jurisdictional Factor</v>
          </cell>
        </row>
        <row r="1902">
          <cell r="B1902" t="str">
            <v>COL_8033</v>
          </cell>
          <cell r="C1902" t="str">
            <v>8033 - CP Jurisdictional Factor</v>
          </cell>
        </row>
        <row r="1903">
          <cell r="B1903" t="str">
            <v>COL_8035</v>
          </cell>
          <cell r="C1903" t="str">
            <v>8035 - CP Jurisdictional Factor</v>
          </cell>
        </row>
        <row r="1904">
          <cell r="B1904" t="str">
            <v>COL_8036</v>
          </cell>
          <cell r="C1904" t="str">
            <v>8036 - CP Jurisdictional Factor</v>
          </cell>
        </row>
        <row r="1905">
          <cell r="B1905" t="str">
            <v>COL_8037</v>
          </cell>
          <cell r="C1905" t="str">
            <v>8037 - CP Jurisdictional Factor</v>
          </cell>
        </row>
        <row r="1906">
          <cell r="B1906" t="str">
            <v>COL_8038</v>
          </cell>
          <cell r="C1906" t="str">
            <v>8038 - CP Jurisdictional Factor</v>
          </cell>
        </row>
        <row r="1907">
          <cell r="B1907" t="str">
            <v>COL_8039</v>
          </cell>
          <cell r="C1907" t="str">
            <v>8039 - CP Jurisdictional Factor</v>
          </cell>
        </row>
        <row r="1908">
          <cell r="B1908" t="str">
            <v>COL_8040</v>
          </cell>
          <cell r="C1908" t="str">
            <v>8040 - CP Jurisdictional Factor</v>
          </cell>
        </row>
        <row r="1909">
          <cell r="B1909" t="str">
            <v>COL_8041</v>
          </cell>
          <cell r="C1909" t="str">
            <v>8041 - CP Jurisdictional Factor</v>
          </cell>
        </row>
        <row r="1910">
          <cell r="B1910" t="str">
            <v>COL_8042</v>
          </cell>
          <cell r="C1910" t="str">
            <v>8042 - CP Jurisdictional Factor</v>
          </cell>
        </row>
        <row r="1911">
          <cell r="B1911" t="str">
            <v>COL_8099</v>
          </cell>
          <cell r="C1911" t="str">
            <v>8099 - CP Jurisdictional Factor</v>
          </cell>
        </row>
        <row r="1912">
          <cell r="B1912" t="str">
            <v>COL_8100</v>
          </cell>
          <cell r="C1912" t="str">
            <v>8100 - CP Jurisdictional Factor</v>
          </cell>
        </row>
        <row r="1913">
          <cell r="B1913" t="str">
            <v>COL_8101</v>
          </cell>
          <cell r="C1913" t="str">
            <v>8101 - CP Jurisdictional Factor</v>
          </cell>
        </row>
        <row r="1914">
          <cell r="B1914" t="str">
            <v>COL_8102</v>
          </cell>
          <cell r="C1914" t="str">
            <v>8102 - CP Jurisdictional Factor</v>
          </cell>
        </row>
        <row r="1915">
          <cell r="B1915" t="str">
            <v>COL_8103</v>
          </cell>
          <cell r="C1915" t="str">
            <v>8103 - CP Jurisdictional Factor</v>
          </cell>
        </row>
        <row r="1916">
          <cell r="B1916" t="str">
            <v>COM_2001</v>
          </cell>
          <cell r="C1916" t="str">
            <v>2001 - GCP Jurisdictional Factor</v>
          </cell>
        </row>
        <row r="1917">
          <cell r="B1917" t="str">
            <v>COM_2003</v>
          </cell>
          <cell r="C1917" t="str">
            <v>2003 - GCP Jurisdictional Factor</v>
          </cell>
        </row>
        <row r="1918">
          <cell r="B1918" t="str">
            <v>COM_2006</v>
          </cell>
          <cell r="C1918" t="str">
            <v>2006 - GCP Jurisdictional Factor</v>
          </cell>
        </row>
        <row r="1919">
          <cell r="B1919" t="str">
            <v>COM_2009</v>
          </cell>
          <cell r="C1919" t="str">
            <v>2009 - GCP Jurisdictional Factor</v>
          </cell>
        </row>
        <row r="1920">
          <cell r="B1920" t="str">
            <v>COM_2010</v>
          </cell>
          <cell r="C1920" t="str">
            <v>2010 - GCP Jurisdictional Factor</v>
          </cell>
        </row>
        <row r="1921">
          <cell r="B1921" t="str">
            <v>COM_2012</v>
          </cell>
          <cell r="C1921" t="str">
            <v>2012 - GCP Jurisdictional Factor</v>
          </cell>
        </row>
        <row r="1922">
          <cell r="B1922" t="str">
            <v>COM_2019</v>
          </cell>
          <cell r="C1922" t="str">
            <v>2019 - GCP Jurisdictional Factor</v>
          </cell>
        </row>
        <row r="1923">
          <cell r="B1923" t="str">
            <v>COM_2020</v>
          </cell>
          <cell r="C1923" t="str">
            <v>2020 - GCP Jurisdictional Factor</v>
          </cell>
        </row>
        <row r="1924">
          <cell r="B1924" t="str">
            <v>COM_4001</v>
          </cell>
          <cell r="C1924" t="str">
            <v>4001 - GCP Jurisdictional Factor</v>
          </cell>
        </row>
        <row r="1925">
          <cell r="B1925" t="str">
            <v>COM_8002</v>
          </cell>
          <cell r="C1925" t="str">
            <v>8002 - GCP Jurisdictional Factor</v>
          </cell>
        </row>
        <row r="1926">
          <cell r="B1926" t="str">
            <v>COM_8003</v>
          </cell>
          <cell r="C1926" t="str">
            <v>8003 - GCP Jurisdictional Factor</v>
          </cell>
        </row>
        <row r="1927">
          <cell r="B1927" t="str">
            <v>COM_8004</v>
          </cell>
          <cell r="C1927" t="str">
            <v>8004 - GCP Jurisdictional Factor</v>
          </cell>
        </row>
        <row r="1928">
          <cell r="B1928" t="str">
            <v>COM_8005</v>
          </cell>
          <cell r="C1928" t="str">
            <v>8005 - GCP Jurisdictional Factor</v>
          </cell>
        </row>
        <row r="1929">
          <cell r="B1929" t="str">
            <v>COM_8007</v>
          </cell>
          <cell r="C1929" t="str">
            <v>8007 - GCP Jurisdictional Factor</v>
          </cell>
        </row>
        <row r="1930">
          <cell r="B1930" t="str">
            <v>COM_8008</v>
          </cell>
          <cell r="C1930" t="str">
            <v>8008 - GCP Jurisdictional Factor</v>
          </cell>
        </row>
        <row r="1931">
          <cell r="B1931" t="str">
            <v>COM_8010</v>
          </cell>
          <cell r="C1931" t="str">
            <v>8010 - GCP Jurisdictional Factor</v>
          </cell>
        </row>
        <row r="1932">
          <cell r="B1932" t="str">
            <v>COM_8012</v>
          </cell>
          <cell r="C1932" t="str">
            <v>8012 - GCP Jurisdictional Factor</v>
          </cell>
        </row>
        <row r="1933">
          <cell r="B1933" t="str">
            <v>COM_8016</v>
          </cell>
          <cell r="C1933" t="str">
            <v>8016 - GCP Jurisdictional Factor</v>
          </cell>
        </row>
        <row r="1934">
          <cell r="B1934" t="str">
            <v>COM_8017</v>
          </cell>
          <cell r="C1934" t="str">
            <v>8017 - GCP Jurisdictional Factor</v>
          </cell>
        </row>
        <row r="1935">
          <cell r="B1935" t="str">
            <v>COM_8020</v>
          </cell>
          <cell r="C1935" t="str">
            <v>8020 - GCP Jurisdictional Factor</v>
          </cell>
        </row>
        <row r="1936">
          <cell r="B1936" t="str">
            <v>COM_8022</v>
          </cell>
          <cell r="C1936" t="str">
            <v>8022 - GCP Jurisdictional Factor</v>
          </cell>
        </row>
        <row r="1937">
          <cell r="B1937" t="str">
            <v>COM_8023</v>
          </cell>
          <cell r="C1937" t="str">
            <v>8023 - GCP Jurisdictional Factor</v>
          </cell>
        </row>
        <row r="1938">
          <cell r="B1938" t="str">
            <v>COM_8024</v>
          </cell>
          <cell r="C1938" t="str">
            <v>8024 - GCP Jurisdictional Factor</v>
          </cell>
        </row>
        <row r="1939">
          <cell r="B1939" t="str">
            <v>COM_8025</v>
          </cell>
          <cell r="C1939" t="str">
            <v>8025 - GCP Jurisdictional Factor</v>
          </cell>
        </row>
        <row r="1940">
          <cell r="B1940" t="str">
            <v>COM_8026</v>
          </cell>
          <cell r="C1940" t="str">
            <v>8026 - GCP Jurisdictional Factor</v>
          </cell>
        </row>
        <row r="1941">
          <cell r="B1941" t="str">
            <v>COM_8031</v>
          </cell>
          <cell r="C1941" t="str">
            <v>8031 - GCP Jurisdictional Factor</v>
          </cell>
        </row>
        <row r="1942">
          <cell r="B1942" t="str">
            <v>COM_8033</v>
          </cell>
          <cell r="C1942" t="str">
            <v>8033 - GCP Jurisdictional Factor</v>
          </cell>
        </row>
        <row r="1943">
          <cell r="B1943" t="str">
            <v>COM_8035</v>
          </cell>
          <cell r="C1943" t="str">
            <v>8035 - GCP Jurisdictional Factor</v>
          </cell>
        </row>
        <row r="1944">
          <cell r="B1944" t="str">
            <v>COM_8036</v>
          </cell>
          <cell r="C1944" t="str">
            <v>8036 - GCP Jurisdictional Factor</v>
          </cell>
        </row>
        <row r="1945">
          <cell r="B1945" t="str">
            <v>COM_8037</v>
          </cell>
          <cell r="C1945" t="str">
            <v>8037 - GCP Jurisdictional Factor</v>
          </cell>
        </row>
        <row r="1946">
          <cell r="B1946" t="str">
            <v>COM_8038</v>
          </cell>
          <cell r="C1946" t="str">
            <v>8038 - GCP Jurisdictional Factor</v>
          </cell>
        </row>
        <row r="1947">
          <cell r="B1947" t="str">
            <v>COM_8039</v>
          </cell>
          <cell r="C1947" t="str">
            <v>8039 - GCP Jurisdictional Factor</v>
          </cell>
        </row>
        <row r="1948">
          <cell r="B1948" t="str">
            <v>COM_8040</v>
          </cell>
          <cell r="C1948" t="str">
            <v>8040 - GCP Jurisdictional Factor</v>
          </cell>
        </row>
        <row r="1949">
          <cell r="B1949" t="str">
            <v>COM_8041</v>
          </cell>
          <cell r="C1949" t="str">
            <v>8041 - GCP Jurisdictional Factor</v>
          </cell>
        </row>
        <row r="1950">
          <cell r="B1950" t="str">
            <v>COM_8042</v>
          </cell>
          <cell r="C1950" t="str">
            <v>8042 - GCP Jurisdictional Factor</v>
          </cell>
        </row>
        <row r="1951">
          <cell r="B1951" t="str">
            <v>COM_8099</v>
          </cell>
          <cell r="C1951" t="str">
            <v>8099 - GCP Jurisdictional Factor</v>
          </cell>
        </row>
        <row r="1952">
          <cell r="B1952" t="str">
            <v>COM_8100</v>
          </cell>
          <cell r="C1952" t="str">
            <v>8100 - GCP Jurisdictional Factor</v>
          </cell>
        </row>
        <row r="1953">
          <cell r="B1953" t="str">
            <v>COM_8101</v>
          </cell>
          <cell r="C1953" t="str">
            <v>8101 - GCP Jurisdictional Factor</v>
          </cell>
        </row>
        <row r="1954">
          <cell r="B1954" t="str">
            <v>COM_8102</v>
          </cell>
          <cell r="C1954" t="str">
            <v>8102 - GCP Jurisdictional Factor</v>
          </cell>
        </row>
        <row r="1955">
          <cell r="B1955" t="str">
            <v>COM_8103</v>
          </cell>
          <cell r="C1955" t="str">
            <v>8103 - GCP Jurisdictional Factor</v>
          </cell>
        </row>
        <row r="1956">
          <cell r="B1956" t="str">
            <v>CON_2001</v>
          </cell>
          <cell r="C1956" t="str">
            <v>2001 - Energy Jurisdictional Factor</v>
          </cell>
        </row>
        <row r="1957">
          <cell r="B1957" t="str">
            <v>CON_2003</v>
          </cell>
          <cell r="C1957" t="str">
            <v>2003 - Energy Jurisdictional Factor</v>
          </cell>
        </row>
        <row r="1958">
          <cell r="B1958" t="str">
            <v>CON_2006</v>
          </cell>
          <cell r="C1958" t="str">
            <v>2006 - Energy Jurisdictional Factor</v>
          </cell>
        </row>
        <row r="1959">
          <cell r="B1959" t="str">
            <v>CON_2009</v>
          </cell>
          <cell r="C1959" t="str">
            <v>2009 - Energy Jurisdictional Factor</v>
          </cell>
        </row>
        <row r="1960">
          <cell r="B1960" t="str">
            <v>CON_2010</v>
          </cell>
          <cell r="C1960" t="str">
            <v>2010 - Energy Jurisdictional Factor</v>
          </cell>
        </row>
        <row r="1961">
          <cell r="B1961" t="str">
            <v>CON_2012</v>
          </cell>
          <cell r="C1961" t="str">
            <v>2012 - Energy Jurisdictional Factor</v>
          </cell>
        </row>
        <row r="1962">
          <cell r="B1962" t="str">
            <v>CON_2019</v>
          </cell>
          <cell r="C1962" t="str">
            <v>2019 - Energy Jurisdictional Factor</v>
          </cell>
        </row>
        <row r="1963">
          <cell r="B1963" t="str">
            <v>CON_2020</v>
          </cell>
          <cell r="C1963" t="str">
            <v>2020 - Energy Jurisdictional Factor</v>
          </cell>
        </row>
        <row r="1964">
          <cell r="B1964" t="str">
            <v>CON_4001</v>
          </cell>
          <cell r="C1964" t="str">
            <v>4001 - Energy Jurisdictional Factor</v>
          </cell>
        </row>
        <row r="1965">
          <cell r="B1965" t="str">
            <v>CON_8002</v>
          </cell>
          <cell r="C1965" t="str">
            <v>8002 - Energy Jurisdictional Factor</v>
          </cell>
        </row>
        <row r="1966">
          <cell r="B1966" t="str">
            <v>CON_8003</v>
          </cell>
          <cell r="C1966" t="str">
            <v>8003 - Energy Jurisdictional Factor</v>
          </cell>
        </row>
        <row r="1967">
          <cell r="B1967" t="str">
            <v>CON_8004</v>
          </cell>
          <cell r="C1967" t="str">
            <v>8004 - Energy Jurisdictional Factor</v>
          </cell>
        </row>
        <row r="1968">
          <cell r="B1968" t="str">
            <v>CON_8005</v>
          </cell>
          <cell r="C1968" t="str">
            <v>8005 - Energy Jurisdictional Factor</v>
          </cell>
        </row>
        <row r="1969">
          <cell r="B1969" t="str">
            <v>CON_8007</v>
          </cell>
          <cell r="C1969" t="str">
            <v>8007 - Energy Jurisdictional Factor</v>
          </cell>
        </row>
        <row r="1970">
          <cell r="B1970" t="str">
            <v>CON_8008</v>
          </cell>
          <cell r="C1970" t="str">
            <v>8008 - Energy Jurisdictional Factor</v>
          </cell>
        </row>
        <row r="1971">
          <cell r="B1971" t="str">
            <v>CON_8010</v>
          </cell>
          <cell r="C1971" t="str">
            <v>8010 - Energy Jurisdictional Factor</v>
          </cell>
        </row>
        <row r="1972">
          <cell r="B1972" t="str">
            <v>CON_8012</v>
          </cell>
          <cell r="C1972" t="str">
            <v>8012 - Energy Jurisdictional Factor</v>
          </cell>
        </row>
        <row r="1973">
          <cell r="B1973" t="str">
            <v>CON_8016</v>
          </cell>
          <cell r="C1973" t="str">
            <v>8016 - Energy Jurisdictional Factor</v>
          </cell>
        </row>
        <row r="1974">
          <cell r="B1974" t="str">
            <v>CON_8017</v>
          </cell>
          <cell r="C1974" t="str">
            <v>8017 - Energy Jurisdictional Factor</v>
          </cell>
        </row>
        <row r="1975">
          <cell r="B1975" t="str">
            <v>CON_8020</v>
          </cell>
          <cell r="C1975" t="str">
            <v>8020 - Energy Jurisdictional Factor</v>
          </cell>
        </row>
        <row r="1976">
          <cell r="B1976" t="str">
            <v>CON_8022</v>
          </cell>
          <cell r="C1976" t="str">
            <v>8022 - Energy Jurisdictional Factor</v>
          </cell>
        </row>
        <row r="1977">
          <cell r="B1977" t="str">
            <v>CON_8023</v>
          </cell>
          <cell r="C1977" t="str">
            <v>8023 - Energy Jurisdictional Factor</v>
          </cell>
        </row>
        <row r="1978">
          <cell r="B1978" t="str">
            <v>CON_8024</v>
          </cell>
          <cell r="C1978" t="str">
            <v>8024 - Energy Jurisdictional Factor</v>
          </cell>
        </row>
        <row r="1979">
          <cell r="B1979" t="str">
            <v>CON_8025</v>
          </cell>
          <cell r="C1979" t="str">
            <v>8025 - Energy Jurisdictional Factor</v>
          </cell>
        </row>
        <row r="1980">
          <cell r="B1980" t="str">
            <v>CON_8026</v>
          </cell>
          <cell r="C1980" t="str">
            <v>8026 - Energy Jurisdictional Factor</v>
          </cell>
        </row>
        <row r="1981">
          <cell r="B1981" t="str">
            <v>CON_8031</v>
          </cell>
          <cell r="C1981" t="str">
            <v>8031 - Energy Jurisdictional Factor</v>
          </cell>
        </row>
        <row r="1982">
          <cell r="B1982" t="str">
            <v>CON_8033</v>
          </cell>
          <cell r="C1982" t="str">
            <v>8033 - Energy Jurisdictional Factor</v>
          </cell>
        </row>
        <row r="1983">
          <cell r="B1983" t="str">
            <v>CON_8035</v>
          </cell>
          <cell r="C1983" t="str">
            <v>8035 - Energy Jurisdictional Factor</v>
          </cell>
        </row>
        <row r="1984">
          <cell r="B1984" t="str">
            <v>CON_8036</v>
          </cell>
          <cell r="C1984" t="str">
            <v>8036 - Energy Jurisdictional Factor</v>
          </cell>
        </row>
        <row r="1985">
          <cell r="B1985" t="str">
            <v>CON_8037</v>
          </cell>
          <cell r="C1985" t="str">
            <v>8037 - Energy Jurisdictional Factor</v>
          </cell>
        </row>
        <row r="1986">
          <cell r="B1986" t="str">
            <v>CON_8038</v>
          </cell>
          <cell r="C1986" t="str">
            <v>8038 - Energy Jurisdictional Factor</v>
          </cell>
        </row>
        <row r="1987">
          <cell r="B1987" t="str">
            <v>CON_8039</v>
          </cell>
          <cell r="C1987" t="str">
            <v>8039 - Energy Jurisdictional Factor</v>
          </cell>
        </row>
        <row r="1988">
          <cell r="B1988" t="str">
            <v>CON_8040</v>
          </cell>
          <cell r="C1988" t="str">
            <v>8040 - Energy Jurisdictional Factor</v>
          </cell>
        </row>
        <row r="1989">
          <cell r="B1989" t="str">
            <v>CON_8041</v>
          </cell>
          <cell r="C1989" t="str">
            <v>8041 - Energy Jurisdictional Factor</v>
          </cell>
        </row>
        <row r="1990">
          <cell r="B1990" t="str">
            <v>CON_8042</v>
          </cell>
          <cell r="C1990" t="str">
            <v>8042 - Energy Jurisdictional Factor</v>
          </cell>
        </row>
        <row r="1991">
          <cell r="B1991" t="str">
            <v>CON_8099</v>
          </cell>
          <cell r="C1991" t="str">
            <v>8099 - Energy Jurisdictional Factor</v>
          </cell>
        </row>
        <row r="1992">
          <cell r="B1992" t="str">
            <v>CON_8100</v>
          </cell>
          <cell r="C1992" t="str">
            <v>8100 - Energy Jurisdictional Factor</v>
          </cell>
        </row>
        <row r="1993">
          <cell r="B1993" t="str">
            <v>CON_8101</v>
          </cell>
          <cell r="C1993" t="str">
            <v>8101 - Energy Jurisdictional Factor</v>
          </cell>
        </row>
        <row r="1994">
          <cell r="B1994" t="str">
            <v>CON_8102</v>
          </cell>
          <cell r="C1994" t="str">
            <v>8102 - Energy Jurisdictional Factor</v>
          </cell>
        </row>
        <row r="1995">
          <cell r="B1995" t="str">
            <v>CON_8103</v>
          </cell>
          <cell r="C1995" t="str">
            <v>8103 - Energy Jurisdictional Factor</v>
          </cell>
        </row>
        <row r="1996">
          <cell r="B1996" t="str">
            <v>COO_2001</v>
          </cell>
          <cell r="C1996" t="str">
            <v>2001 - CP Jurisdictional Cap Exp Amount</v>
          </cell>
        </row>
        <row r="1997">
          <cell r="B1997" t="str">
            <v>COO_2003</v>
          </cell>
          <cell r="C1997" t="str">
            <v>2003 - CP Jurisdictional Cap Exp Amount</v>
          </cell>
        </row>
        <row r="1998">
          <cell r="B1998" t="str">
            <v>COO_2006</v>
          </cell>
          <cell r="C1998" t="str">
            <v>2006 - CP Jurisdictional Cap Exp Amount</v>
          </cell>
        </row>
        <row r="1999">
          <cell r="B1999" t="str">
            <v>COO_2009</v>
          </cell>
          <cell r="C1999" t="str">
            <v>2009 - CP Jurisdictional Cap Exp Amount</v>
          </cell>
        </row>
        <row r="2000">
          <cell r="B2000" t="str">
            <v>COO_2010</v>
          </cell>
          <cell r="C2000" t="str">
            <v>2010 - CP Jurisdictional Cap Exp Amount</v>
          </cell>
        </row>
        <row r="2001">
          <cell r="B2001" t="str">
            <v>COO_2012</v>
          </cell>
          <cell r="C2001" t="str">
            <v>2012 - CP Jurisdictional Cap Exp Amount</v>
          </cell>
        </row>
        <row r="2002">
          <cell r="B2002" t="str">
            <v>COO_2019</v>
          </cell>
          <cell r="C2002" t="str">
            <v>2019 - CP Jurisdictional Cap Exp Amount</v>
          </cell>
        </row>
        <row r="2003">
          <cell r="B2003" t="str">
            <v>COO_2020</v>
          </cell>
          <cell r="C2003" t="str">
            <v>2020 - CP Jurisdictional Cap Exp Amount</v>
          </cell>
        </row>
        <row r="2004">
          <cell r="B2004" t="str">
            <v>COO_4001</v>
          </cell>
          <cell r="C2004" t="str">
            <v>4001 - CP Jurisdictional Cap Exp Amount</v>
          </cell>
        </row>
        <row r="2005">
          <cell r="B2005" t="str">
            <v>COO_8002</v>
          </cell>
          <cell r="C2005" t="str">
            <v>8002 - CP Jurisdictional Cap Exp Amount</v>
          </cell>
        </row>
        <row r="2006">
          <cell r="B2006" t="str">
            <v>COO_8003</v>
          </cell>
          <cell r="C2006" t="str">
            <v>8003 - CP Jurisdictional Cap Exp Amount</v>
          </cell>
        </row>
        <row r="2007">
          <cell r="B2007" t="str">
            <v>COO_8004</v>
          </cell>
          <cell r="C2007" t="str">
            <v>8004 - CP Jurisdictional Cap Exp Amount</v>
          </cell>
        </row>
        <row r="2008">
          <cell r="B2008" t="str">
            <v>COO_8005</v>
          </cell>
          <cell r="C2008" t="str">
            <v>8005 - CP Jurisdictional Cap Exp Amount</v>
          </cell>
        </row>
        <row r="2009">
          <cell r="B2009" t="str">
            <v>COO_8007</v>
          </cell>
          <cell r="C2009" t="str">
            <v>8007 - CP Jurisdictional Cap Exp Amount</v>
          </cell>
        </row>
        <row r="2010">
          <cell r="B2010" t="str">
            <v>COO_8008</v>
          </cell>
          <cell r="C2010" t="str">
            <v>8008 - CP Jurisdictional Cap Exp Amount</v>
          </cell>
        </row>
        <row r="2011">
          <cell r="B2011" t="str">
            <v>COO_8010</v>
          </cell>
          <cell r="C2011" t="str">
            <v>8010 - CP Jurisdictional Cap Exp Amount</v>
          </cell>
        </row>
        <row r="2012">
          <cell r="B2012" t="str">
            <v>COO_8012</v>
          </cell>
          <cell r="C2012" t="str">
            <v>8012 - CP Jurisdictional Cap Exp Amount</v>
          </cell>
        </row>
        <row r="2013">
          <cell r="B2013" t="str">
            <v>COO_8016</v>
          </cell>
          <cell r="C2013" t="str">
            <v>8016 - CP Jurisdictional Cap Exp Amount</v>
          </cell>
        </row>
        <row r="2014">
          <cell r="B2014" t="str">
            <v>COO_8017</v>
          </cell>
          <cell r="C2014" t="str">
            <v>8017 - CP Jurisdictional Cap Exp Amount</v>
          </cell>
        </row>
        <row r="2015">
          <cell r="B2015" t="str">
            <v>COO_8020</v>
          </cell>
          <cell r="C2015" t="str">
            <v>8020 - CP Jurisdictional Cap Exp Amount</v>
          </cell>
        </row>
        <row r="2016">
          <cell r="B2016" t="str">
            <v>COO_8022</v>
          </cell>
          <cell r="C2016" t="str">
            <v>8022 - CP Jurisdictional Cap Exp Amount</v>
          </cell>
        </row>
        <row r="2017">
          <cell r="B2017" t="str">
            <v>COO_8023</v>
          </cell>
          <cell r="C2017" t="str">
            <v>8023 - CP Jurisdictional Cap Exp Amount</v>
          </cell>
        </row>
        <row r="2018">
          <cell r="B2018" t="str">
            <v>COO_8024</v>
          </cell>
          <cell r="C2018" t="str">
            <v>8024 - CP Jurisdictional Cap Exp Amount</v>
          </cell>
        </row>
        <row r="2019">
          <cell r="B2019" t="str">
            <v>COO_8025</v>
          </cell>
          <cell r="C2019" t="str">
            <v>8025 - CP Jurisdictional Cap Exp Amount</v>
          </cell>
        </row>
        <row r="2020">
          <cell r="B2020" t="str">
            <v>COO_8026</v>
          </cell>
          <cell r="C2020" t="str">
            <v>8026 - CP Jurisdictional Cap Exp Amount</v>
          </cell>
        </row>
        <row r="2021">
          <cell r="B2021" t="str">
            <v>COO_8031</v>
          </cell>
          <cell r="C2021" t="str">
            <v>8031 - CP Jurisdictional Cap Exp Amount</v>
          </cell>
        </row>
        <row r="2022">
          <cell r="B2022" t="str">
            <v>COO_8033</v>
          </cell>
          <cell r="C2022" t="str">
            <v>8033 - CP Jurisdictional Cap Exp Amount</v>
          </cell>
        </row>
        <row r="2023">
          <cell r="B2023" t="str">
            <v>COO_8035</v>
          </cell>
          <cell r="C2023" t="str">
            <v>8035 - CP Jurisdictional Cap Exp Amount</v>
          </cell>
        </row>
        <row r="2024">
          <cell r="B2024" t="str">
            <v>COO_8036</v>
          </cell>
          <cell r="C2024" t="str">
            <v>8036 - CP Jurisdictional Cap Exp Amount</v>
          </cell>
        </row>
        <row r="2025">
          <cell r="B2025" t="str">
            <v>COO_8037</v>
          </cell>
          <cell r="C2025" t="str">
            <v>8037 - CP Jurisdictional Cap Exp Amount</v>
          </cell>
        </row>
        <row r="2026">
          <cell r="B2026" t="str">
            <v>COO_8038</v>
          </cell>
          <cell r="C2026" t="str">
            <v>8038 - CP Jurisdictional Cap Exp Amount</v>
          </cell>
        </row>
        <row r="2027">
          <cell r="B2027" t="str">
            <v>COO_8039</v>
          </cell>
          <cell r="C2027" t="str">
            <v>8039 - CP Jurisdictional Cap Exp Amount</v>
          </cell>
        </row>
        <row r="2028">
          <cell r="B2028" t="str">
            <v>COO_8040</v>
          </cell>
          <cell r="C2028" t="str">
            <v>8040 - CP Jurisdictional Cap Exp Amount</v>
          </cell>
        </row>
        <row r="2029">
          <cell r="B2029" t="str">
            <v>COO_8041</v>
          </cell>
          <cell r="C2029" t="str">
            <v>8041 - CP Jurisdictional Cap Exp Amount</v>
          </cell>
        </row>
        <row r="2030">
          <cell r="B2030" t="str">
            <v>COO_8042</v>
          </cell>
          <cell r="C2030" t="str">
            <v>8042 - CP Jurisdictional Cap Exp Amount</v>
          </cell>
        </row>
        <row r="2031">
          <cell r="B2031" t="str">
            <v>COO_8099</v>
          </cell>
          <cell r="C2031" t="str">
            <v>8099 - CP Jurisdictional Cap Exp Amount</v>
          </cell>
        </row>
        <row r="2032">
          <cell r="B2032" t="str">
            <v>COO_8100</v>
          </cell>
          <cell r="C2032" t="str">
            <v>8100 - CP Jurisdictional Cap Exp Amount</v>
          </cell>
        </row>
        <row r="2033">
          <cell r="B2033" t="str">
            <v>COO_8101</v>
          </cell>
          <cell r="C2033" t="str">
            <v>8101 - CP Jurisdictional Cap Exp Amount</v>
          </cell>
        </row>
        <row r="2034">
          <cell r="B2034" t="str">
            <v>COO_8102</v>
          </cell>
          <cell r="C2034" t="str">
            <v>8102 - CP Jurisdictional Cap Exp Amount</v>
          </cell>
        </row>
        <row r="2035">
          <cell r="B2035" t="str">
            <v>COO_8103</v>
          </cell>
          <cell r="C2035" t="str">
            <v>8103 - CP Jurisdictional Cap Exp Amount</v>
          </cell>
        </row>
        <row r="2036">
          <cell r="B2036" t="str">
            <v>COP_2001</v>
          </cell>
          <cell r="C2036" t="str">
            <v>2001 - GCP Jurisdictional Cap Exp Amount</v>
          </cell>
        </row>
        <row r="2037">
          <cell r="B2037" t="str">
            <v>COP_2003</v>
          </cell>
          <cell r="C2037" t="str">
            <v>2003 - GCP Jurisdictional Cap Exp Amount</v>
          </cell>
        </row>
        <row r="2038">
          <cell r="B2038" t="str">
            <v>COP_2006</v>
          </cell>
          <cell r="C2038" t="str">
            <v>2006 - GCP Jurisdictional Cap Exp Amount</v>
          </cell>
        </row>
        <row r="2039">
          <cell r="B2039" t="str">
            <v>COP_2009</v>
          </cell>
          <cell r="C2039" t="str">
            <v>2009 - GCP Jurisdictional Cap Exp Amount</v>
          </cell>
        </row>
        <row r="2040">
          <cell r="B2040" t="str">
            <v>COP_2010</v>
          </cell>
          <cell r="C2040" t="str">
            <v>2010 - GCP Jurisdictional Cap Exp Amount</v>
          </cell>
        </row>
        <row r="2041">
          <cell r="B2041" t="str">
            <v>COP_2012</v>
          </cell>
          <cell r="C2041" t="str">
            <v>2012 - GCP Jurisdictional Cap Exp Amount</v>
          </cell>
        </row>
        <row r="2042">
          <cell r="B2042" t="str">
            <v>COP_2019</v>
          </cell>
          <cell r="C2042" t="str">
            <v>2019 - GCP Jurisdictional Cap Exp Amount</v>
          </cell>
        </row>
        <row r="2043">
          <cell r="B2043" t="str">
            <v>COP_2020</v>
          </cell>
          <cell r="C2043" t="str">
            <v>2020 - GCP Jurisdictional Cap Exp Amount</v>
          </cell>
        </row>
        <row r="2044">
          <cell r="B2044" t="str">
            <v>COP_4001</v>
          </cell>
          <cell r="C2044" t="str">
            <v>4001 - GCP Jurisdictional Cap Exp Amount</v>
          </cell>
        </row>
        <row r="2045">
          <cell r="B2045" t="str">
            <v>COP_8002</v>
          </cell>
          <cell r="C2045" t="str">
            <v>8002 - GCP Jurisdictional Cap Exp Amount</v>
          </cell>
        </row>
        <row r="2046">
          <cell r="B2046" t="str">
            <v>COP_8003</v>
          </cell>
          <cell r="C2046" t="str">
            <v>8003 - GCP Jurisdictional Cap Exp Amount</v>
          </cell>
        </row>
        <row r="2047">
          <cell r="B2047" t="str">
            <v>COP_8004</v>
          </cell>
          <cell r="C2047" t="str">
            <v>8004 - GCP Jurisdictional Cap Exp Amount</v>
          </cell>
        </row>
        <row r="2048">
          <cell r="B2048" t="str">
            <v>COP_8005</v>
          </cell>
          <cell r="C2048" t="str">
            <v>8005 - GCP Jurisdictional Cap Exp Amount</v>
          </cell>
        </row>
        <row r="2049">
          <cell r="B2049" t="str">
            <v>COP_8007</v>
          </cell>
          <cell r="C2049" t="str">
            <v>8007 - GCP Jurisdictional Cap Exp Amount</v>
          </cell>
        </row>
        <row r="2050">
          <cell r="B2050" t="str">
            <v>COP_8008</v>
          </cell>
          <cell r="C2050" t="str">
            <v>8008 - GCP Jurisdictional Cap Exp Amount</v>
          </cell>
        </row>
        <row r="2051">
          <cell r="B2051" t="str">
            <v>COP_8010</v>
          </cell>
          <cell r="C2051" t="str">
            <v>8010 - GCP Jurisdictional Cap Exp Amount</v>
          </cell>
        </row>
        <row r="2052">
          <cell r="B2052" t="str">
            <v>COP_8012</v>
          </cell>
          <cell r="C2052" t="str">
            <v>8012 - GCP Jurisdictional Cap Exp Amount</v>
          </cell>
        </row>
        <row r="2053">
          <cell r="B2053" t="str">
            <v>COP_8016</v>
          </cell>
          <cell r="C2053" t="str">
            <v>8016 - GCP Jurisdictional Cap Exp Amount</v>
          </cell>
        </row>
        <row r="2054">
          <cell r="B2054" t="str">
            <v>COP_8017</v>
          </cell>
          <cell r="C2054" t="str">
            <v>8017 - GCP Jurisdictional Cap Exp Amount</v>
          </cell>
        </row>
        <row r="2055">
          <cell r="B2055" t="str">
            <v>COP_8020</v>
          </cell>
          <cell r="C2055" t="str">
            <v>8020 - GCP Jurisdictional Cap Exp Amount</v>
          </cell>
        </row>
        <row r="2056">
          <cell r="B2056" t="str">
            <v>COP_8022</v>
          </cell>
          <cell r="C2056" t="str">
            <v>8022 - GCP Jurisdictional Cap Exp Amount</v>
          </cell>
        </row>
        <row r="2057">
          <cell r="B2057" t="str">
            <v>COP_8023</v>
          </cell>
          <cell r="C2057" t="str">
            <v>8023 - GCP Jurisdictional Cap Exp Amount</v>
          </cell>
        </row>
        <row r="2058">
          <cell r="B2058" t="str">
            <v>COP_8024</v>
          </cell>
          <cell r="C2058" t="str">
            <v>8024 - GCP Jurisdictional Cap Exp Amount</v>
          </cell>
        </row>
        <row r="2059">
          <cell r="B2059" t="str">
            <v>COP_8025</v>
          </cell>
          <cell r="C2059" t="str">
            <v>8025 - GCP Jurisdictional Cap Exp Amount</v>
          </cell>
        </row>
        <row r="2060">
          <cell r="B2060" t="str">
            <v>COP_8026</v>
          </cell>
          <cell r="C2060" t="str">
            <v>8026 - GCP Jurisdictional Cap Exp Amount</v>
          </cell>
        </row>
        <row r="2061">
          <cell r="B2061" t="str">
            <v>COP_8031</v>
          </cell>
          <cell r="C2061" t="str">
            <v>8031 - GCP Jurisdictional Cap Exp Amount</v>
          </cell>
        </row>
        <row r="2062">
          <cell r="B2062" t="str">
            <v>COP_8033</v>
          </cell>
          <cell r="C2062" t="str">
            <v>8033 - GCP Jurisdictional Cap Exp Amount</v>
          </cell>
        </row>
        <row r="2063">
          <cell r="B2063" t="str">
            <v>COP_8035</v>
          </cell>
          <cell r="C2063" t="str">
            <v>8035 - GCP Jurisdictional Cap Exp Amount</v>
          </cell>
        </row>
        <row r="2064">
          <cell r="B2064" t="str">
            <v>COP_8036</v>
          </cell>
          <cell r="C2064" t="str">
            <v>8036 - GCP Jurisdictional Cap Exp Amount</v>
          </cell>
        </row>
        <row r="2065">
          <cell r="B2065" t="str">
            <v>COP_8037</v>
          </cell>
          <cell r="C2065" t="str">
            <v>8037 - GCP Jurisdictional Cap Exp Amount</v>
          </cell>
        </row>
        <row r="2066">
          <cell r="B2066" t="str">
            <v>COP_8038</v>
          </cell>
          <cell r="C2066" t="str">
            <v>8038 - GCP Jurisdictional Cap Exp Amount</v>
          </cell>
        </row>
        <row r="2067">
          <cell r="B2067" t="str">
            <v>COP_8039</v>
          </cell>
          <cell r="C2067" t="str">
            <v>8039 - GCP Jurisdictional Cap Exp Amount</v>
          </cell>
        </row>
        <row r="2068">
          <cell r="B2068" t="str">
            <v>COP_8040</v>
          </cell>
          <cell r="C2068" t="str">
            <v>8040 - GCP Jurisdictional Cap Exp Amount</v>
          </cell>
        </row>
        <row r="2069">
          <cell r="B2069" t="str">
            <v>COP_8041</v>
          </cell>
          <cell r="C2069" t="str">
            <v>8041 - GCP Jurisdictional Cap Exp Amount</v>
          </cell>
        </row>
        <row r="2070">
          <cell r="B2070" t="str">
            <v>COP_8042</v>
          </cell>
          <cell r="C2070" t="str">
            <v>8042 - GCP Jurisdictional Cap Exp Amount</v>
          </cell>
        </row>
        <row r="2071">
          <cell r="B2071" t="str">
            <v>COP_8099</v>
          </cell>
          <cell r="C2071" t="str">
            <v>8099 - GCP Jurisdictional Cap Exp Amount</v>
          </cell>
        </row>
        <row r="2072">
          <cell r="B2072" t="str">
            <v>COP_8100</v>
          </cell>
          <cell r="C2072" t="str">
            <v>8100 - GCP Jurisdictional Cap Exp Amount</v>
          </cell>
        </row>
        <row r="2073">
          <cell r="B2073" t="str">
            <v>COP_8101</v>
          </cell>
          <cell r="C2073" t="str">
            <v>8101 - GCP Jurisdictional Cap Exp Amount</v>
          </cell>
        </row>
        <row r="2074">
          <cell r="B2074" t="str">
            <v>COP_8102</v>
          </cell>
          <cell r="C2074" t="str">
            <v>8102 - GCP Jurisdictional Cap Exp Amount</v>
          </cell>
        </row>
        <row r="2075">
          <cell r="B2075" t="str">
            <v>COP_8103</v>
          </cell>
          <cell r="C2075" t="str">
            <v>8103 - GCP Jurisdictional Cap Exp Amount</v>
          </cell>
        </row>
        <row r="2076">
          <cell r="B2076" t="str">
            <v>COQ_2001</v>
          </cell>
          <cell r="C2076" t="str">
            <v>2001 - Energy Jurisdictional Cap Exp Amount</v>
          </cell>
        </row>
        <row r="2077">
          <cell r="B2077" t="str">
            <v>COQ_2003</v>
          </cell>
          <cell r="C2077" t="str">
            <v>2003 - Energy Jurisdictional Cap Exp Amount</v>
          </cell>
        </row>
        <row r="2078">
          <cell r="B2078" t="str">
            <v>COQ_2006</v>
          </cell>
          <cell r="C2078" t="str">
            <v>2006 - Energy Jurisdictional Cap Exp Amount</v>
          </cell>
        </row>
        <row r="2079">
          <cell r="B2079" t="str">
            <v>COQ_2009</v>
          </cell>
          <cell r="C2079" t="str">
            <v>2009 - Energy Jurisdictional Cap Exp Amount</v>
          </cell>
        </row>
        <row r="2080">
          <cell r="B2080" t="str">
            <v>COQ_2010</v>
          </cell>
          <cell r="C2080" t="str">
            <v>2010 - Energy Jurisdictional Cap Exp Amount</v>
          </cell>
        </row>
        <row r="2081">
          <cell r="B2081" t="str">
            <v>COQ_2012</v>
          </cell>
          <cell r="C2081" t="str">
            <v>2012 - Energy Jurisdictional Cap Exp Amount</v>
          </cell>
        </row>
        <row r="2082">
          <cell r="B2082" t="str">
            <v>COQ_2019</v>
          </cell>
          <cell r="C2082" t="str">
            <v>2019 - Energy Jurisdictional Cap Exp Amount</v>
          </cell>
        </row>
        <row r="2083">
          <cell r="B2083" t="str">
            <v>COQ_2020</v>
          </cell>
          <cell r="C2083" t="str">
            <v>2020 - Energy Jurisdictional Cap Exp Amount</v>
          </cell>
        </row>
        <row r="2084">
          <cell r="B2084" t="str">
            <v>COQ_4001</v>
          </cell>
          <cell r="C2084" t="str">
            <v>4001 - Energy Jurisdictional Cap Exp Amount</v>
          </cell>
        </row>
        <row r="2085">
          <cell r="B2085" t="str">
            <v>COQ_8002</v>
          </cell>
          <cell r="C2085" t="str">
            <v>8002 - Energy Jurisdictional Cap Exp Amount</v>
          </cell>
        </row>
        <row r="2086">
          <cell r="B2086" t="str">
            <v>COQ_8003</v>
          </cell>
          <cell r="C2086" t="str">
            <v>8003 - Energy Jurisdictional Cap Exp Amount</v>
          </cell>
        </row>
        <row r="2087">
          <cell r="B2087" t="str">
            <v>COQ_8004</v>
          </cell>
          <cell r="C2087" t="str">
            <v>8004 - Energy Jurisdictional Cap Exp Amount</v>
          </cell>
        </row>
        <row r="2088">
          <cell r="B2088" t="str">
            <v>COQ_8005</v>
          </cell>
          <cell r="C2088" t="str">
            <v>8005 - Energy Jurisdictional Cap Exp Amount</v>
          </cell>
        </row>
        <row r="2089">
          <cell r="B2089" t="str">
            <v>COQ_8007</v>
          </cell>
          <cell r="C2089" t="str">
            <v>8007 - Energy Jurisdictional Cap Exp Amount</v>
          </cell>
        </row>
        <row r="2090">
          <cell r="B2090" t="str">
            <v>COQ_8008</v>
          </cell>
          <cell r="C2090" t="str">
            <v>8008 - Energy Jurisdictional Cap Exp Amount</v>
          </cell>
        </row>
        <row r="2091">
          <cell r="B2091" t="str">
            <v>COQ_8010</v>
          </cell>
          <cell r="C2091" t="str">
            <v>8010 - Energy Jurisdictional Cap Exp Amount</v>
          </cell>
        </row>
        <row r="2092">
          <cell r="B2092" t="str">
            <v>COQ_8012</v>
          </cell>
          <cell r="C2092" t="str">
            <v>8012 - Energy Jurisdictional Cap Exp Amount</v>
          </cell>
        </row>
        <row r="2093">
          <cell r="B2093" t="str">
            <v>COQ_8016</v>
          </cell>
          <cell r="C2093" t="str">
            <v>8016 - Energy Jurisdictional Cap Exp Amount</v>
          </cell>
        </row>
        <row r="2094">
          <cell r="B2094" t="str">
            <v>COQ_8017</v>
          </cell>
          <cell r="C2094" t="str">
            <v>8017 - Energy Jurisdictional Cap Exp Amount</v>
          </cell>
        </row>
        <row r="2095">
          <cell r="B2095" t="str">
            <v>COQ_8020</v>
          </cell>
          <cell r="C2095" t="str">
            <v>8020 - Energy Jurisdictional Cap Exp Amount</v>
          </cell>
        </row>
        <row r="2096">
          <cell r="B2096" t="str">
            <v>COQ_8022</v>
          </cell>
          <cell r="C2096" t="str">
            <v>8022 - Energy Jurisdictional Cap Exp Amount</v>
          </cell>
        </row>
        <row r="2097">
          <cell r="B2097" t="str">
            <v>COQ_8023</v>
          </cell>
          <cell r="C2097" t="str">
            <v>8023 - Energy Jurisdictional Cap Exp Amount</v>
          </cell>
        </row>
        <row r="2098">
          <cell r="B2098" t="str">
            <v>COQ_8024</v>
          </cell>
          <cell r="C2098" t="str">
            <v>8024 - Energy Jurisdictional Cap Exp Amount</v>
          </cell>
        </row>
        <row r="2099">
          <cell r="B2099" t="str">
            <v>COQ_8025</v>
          </cell>
          <cell r="C2099" t="str">
            <v>8025 - Energy Jurisdictional Cap Exp Amount</v>
          </cell>
        </row>
        <row r="2100">
          <cell r="B2100" t="str">
            <v>COQ_8026</v>
          </cell>
          <cell r="C2100" t="str">
            <v>8026 - Energy Jurisdictional Cap Exp Amount</v>
          </cell>
        </row>
        <row r="2101">
          <cell r="B2101" t="str">
            <v>COQ_8031</v>
          </cell>
          <cell r="C2101" t="str">
            <v>8031 - Energy Jurisdictional Cap Exp Amount</v>
          </cell>
        </row>
        <row r="2102">
          <cell r="B2102" t="str">
            <v>COQ_8033</v>
          </cell>
          <cell r="C2102" t="str">
            <v>8033 - Energy Jurisdictional Cap Exp Amount</v>
          </cell>
        </row>
        <row r="2103">
          <cell r="B2103" t="str">
            <v>COQ_8035</v>
          </cell>
          <cell r="C2103" t="str">
            <v>8035 - Energy Jurisdictional Cap Exp Amount</v>
          </cell>
        </row>
        <row r="2104">
          <cell r="B2104" t="str">
            <v>COQ_8036</v>
          </cell>
          <cell r="C2104" t="str">
            <v>8036 - Energy Jurisdictional Cap Exp Amount</v>
          </cell>
        </row>
        <row r="2105">
          <cell r="B2105" t="str">
            <v>COQ_8037</v>
          </cell>
          <cell r="C2105" t="str">
            <v>8037 - Energy Jurisdictional Cap Exp Amount</v>
          </cell>
        </row>
        <row r="2106">
          <cell r="B2106" t="str">
            <v>COQ_8038</v>
          </cell>
          <cell r="C2106" t="str">
            <v>8038 - Energy Jurisdictional Cap Exp Amount</v>
          </cell>
        </row>
        <row r="2107">
          <cell r="B2107" t="str">
            <v>COQ_8039</v>
          </cell>
          <cell r="C2107" t="str">
            <v>8039 - Energy Jurisdictional Cap Exp Amount</v>
          </cell>
        </row>
        <row r="2108">
          <cell r="B2108" t="str">
            <v>COQ_8040</v>
          </cell>
          <cell r="C2108" t="str">
            <v>8040 - Energy Jurisdictional Cap Exp Amount</v>
          </cell>
        </row>
        <row r="2109">
          <cell r="B2109" t="str">
            <v>COQ_8041</v>
          </cell>
          <cell r="C2109" t="str">
            <v>8041 - Energy Jurisdictional Cap Exp Amount</v>
          </cell>
        </row>
        <row r="2110">
          <cell r="B2110" t="str">
            <v>COQ_8042</v>
          </cell>
          <cell r="C2110" t="str">
            <v>8042 - Energy Jurisdictional Cap Exp Amount</v>
          </cell>
        </row>
        <row r="2111">
          <cell r="B2111" t="str">
            <v>COQ_8099</v>
          </cell>
          <cell r="C2111" t="str">
            <v>8099 - Energy Jurisdictional Cap Exp Amount</v>
          </cell>
        </row>
        <row r="2112">
          <cell r="B2112" t="str">
            <v>COQ_8100</v>
          </cell>
          <cell r="C2112" t="str">
            <v>8100 - Energy Jurisdictional Cap Exp Amount</v>
          </cell>
        </row>
        <row r="2113">
          <cell r="B2113" t="str">
            <v>COQ_8101</v>
          </cell>
          <cell r="C2113" t="str">
            <v>8101 - Energy Jurisdictional Cap Exp Amount</v>
          </cell>
        </row>
        <row r="2114">
          <cell r="B2114" t="str">
            <v>COQ_8102</v>
          </cell>
          <cell r="C2114" t="str">
            <v>8102 - Energy Jurisdictional Cap Exp Amount</v>
          </cell>
        </row>
        <row r="2115">
          <cell r="B2115" t="str">
            <v>COQ_8103</v>
          </cell>
          <cell r="C2115" t="str">
            <v>8103 - Energy Jurisdictional Cap Exp Amount</v>
          </cell>
        </row>
        <row r="2116">
          <cell r="B2116" t="str">
            <v>COR_2001</v>
          </cell>
          <cell r="C2116" t="str">
            <v>2001 - Total Jurisdictional Cap Exp Amount</v>
          </cell>
        </row>
        <row r="2117">
          <cell r="B2117" t="str">
            <v>COR_2003</v>
          </cell>
          <cell r="C2117" t="str">
            <v>2003 - Total Jurisdictional Cap Exp Amount</v>
          </cell>
        </row>
        <row r="2118">
          <cell r="B2118" t="str">
            <v>COR_2006</v>
          </cell>
          <cell r="C2118" t="str">
            <v>2006 - Total Jurisdictional Cap Exp Amount</v>
          </cell>
        </row>
        <row r="2119">
          <cell r="B2119" t="str">
            <v>COR_2009</v>
          </cell>
          <cell r="C2119" t="str">
            <v>2009 - Total Jurisdictional Cap Exp Amount</v>
          </cell>
        </row>
        <row r="2120">
          <cell r="B2120" t="str">
            <v>COR_2010</v>
          </cell>
          <cell r="C2120" t="str">
            <v>2010 - Total Jurisdictional Cap Exp Amount</v>
          </cell>
        </row>
        <row r="2121">
          <cell r="B2121" t="str">
            <v>COR_2012</v>
          </cell>
          <cell r="C2121" t="str">
            <v>2012 - Total Jurisdictional Cap Exp Amount</v>
          </cell>
        </row>
        <row r="2122">
          <cell r="B2122" t="str">
            <v>COR_2019</v>
          </cell>
          <cell r="C2122" t="str">
            <v>2019 - Total Jurisdictional Cap Exp Amount</v>
          </cell>
        </row>
        <row r="2123">
          <cell r="B2123" t="str">
            <v>COR_2020</v>
          </cell>
          <cell r="C2123" t="str">
            <v>2020 - Total Jurisdictional Cap Exp Amount</v>
          </cell>
        </row>
        <row r="2124">
          <cell r="B2124" t="str">
            <v>COR_4001</v>
          </cell>
          <cell r="C2124" t="str">
            <v>4001 - Total Jurisdictional Cap Exp Amount</v>
          </cell>
        </row>
        <row r="2125">
          <cell r="B2125" t="str">
            <v>COR_8002</v>
          </cell>
          <cell r="C2125" t="str">
            <v>8002 - Total Jurisdictional Cap Exp Amount</v>
          </cell>
        </row>
        <row r="2126">
          <cell r="B2126" t="str">
            <v>COR_8003</v>
          </cell>
          <cell r="C2126" t="str">
            <v>8003 - Total Jurisdictional Cap Exp Amount</v>
          </cell>
        </row>
        <row r="2127">
          <cell r="B2127" t="str">
            <v>COR_8004</v>
          </cell>
          <cell r="C2127" t="str">
            <v>8004 - Total Jurisdictional Cap Exp Amount</v>
          </cell>
        </row>
        <row r="2128">
          <cell r="B2128" t="str">
            <v>COR_8005</v>
          </cell>
          <cell r="C2128" t="str">
            <v>8005 - Total Jurisdictional Cap Exp Amount</v>
          </cell>
        </row>
        <row r="2129">
          <cell r="B2129" t="str">
            <v>COR_8007</v>
          </cell>
          <cell r="C2129" t="str">
            <v>8007 - Total Jurisdictional Cap Exp Amount</v>
          </cell>
        </row>
        <row r="2130">
          <cell r="B2130" t="str">
            <v>COR_8008</v>
          </cell>
          <cell r="C2130" t="str">
            <v>8008 - Total Jurisdictional Cap Exp Amount</v>
          </cell>
        </row>
        <row r="2131">
          <cell r="B2131" t="str">
            <v>COR_8010</v>
          </cell>
          <cell r="C2131" t="str">
            <v>8010 - Total Jurisdictional Cap Exp Amount</v>
          </cell>
        </row>
        <row r="2132">
          <cell r="B2132" t="str">
            <v>COR_8012</v>
          </cell>
          <cell r="C2132" t="str">
            <v>8012 - Total Jurisdictional Cap Exp Amount</v>
          </cell>
        </row>
        <row r="2133">
          <cell r="B2133" t="str">
            <v>COR_8016</v>
          </cell>
          <cell r="C2133" t="str">
            <v>8016 - Total Jurisdictional Cap Exp Amount</v>
          </cell>
        </row>
        <row r="2134">
          <cell r="B2134" t="str">
            <v>COR_8017</v>
          </cell>
          <cell r="C2134" t="str">
            <v>8017 - Total Jurisdictional Cap Exp Amount</v>
          </cell>
        </row>
        <row r="2135">
          <cell r="B2135" t="str">
            <v>COR_8020</v>
          </cell>
          <cell r="C2135" t="str">
            <v>8020 - Total Jurisdictional Cap Exp Amount</v>
          </cell>
        </row>
        <row r="2136">
          <cell r="B2136" t="str">
            <v>COR_8022</v>
          </cell>
          <cell r="C2136" t="str">
            <v>8022 - Total Jurisdictional Cap Exp Amount</v>
          </cell>
        </row>
        <row r="2137">
          <cell r="B2137" t="str">
            <v>COR_8023</v>
          </cell>
          <cell r="C2137" t="str">
            <v>8023 - Total Jurisdictional Cap Exp Amount</v>
          </cell>
        </row>
        <row r="2138">
          <cell r="B2138" t="str">
            <v>COR_8024</v>
          </cell>
          <cell r="C2138" t="str">
            <v>8024 - Total Jurisdictional Cap Exp Amount</v>
          </cell>
        </row>
        <row r="2139">
          <cell r="B2139" t="str">
            <v>COR_8025</v>
          </cell>
          <cell r="C2139" t="str">
            <v>8025 - Total Jurisdictional Cap Exp Amount</v>
          </cell>
        </row>
        <row r="2140">
          <cell r="B2140" t="str">
            <v>COR_8026</v>
          </cell>
          <cell r="C2140" t="str">
            <v>8026 - Total Jurisdictional Cap Exp Amount</v>
          </cell>
        </row>
        <row r="2141">
          <cell r="B2141" t="str">
            <v>COR_8031</v>
          </cell>
          <cell r="C2141" t="str">
            <v>8031 - Total Jurisdictional Cap Exp Amount</v>
          </cell>
        </row>
        <row r="2142">
          <cell r="B2142" t="str">
            <v>COR_8033</v>
          </cell>
          <cell r="C2142" t="str">
            <v>8033 - Total Jurisdictional Cap Exp Amount</v>
          </cell>
        </row>
        <row r="2143">
          <cell r="B2143" t="str">
            <v>COR_8035</v>
          </cell>
          <cell r="C2143" t="str">
            <v>8035 - Total Jurisdictional Cap Exp Amount</v>
          </cell>
        </row>
        <row r="2144">
          <cell r="B2144" t="str">
            <v>COR_8036</v>
          </cell>
          <cell r="C2144" t="str">
            <v>8036 - Total Jurisdictional Cap Exp Amount</v>
          </cell>
        </row>
        <row r="2145">
          <cell r="B2145" t="str">
            <v>COR_8037</v>
          </cell>
          <cell r="C2145" t="str">
            <v>8037 - Total Jurisdictional Cap Exp Amount</v>
          </cell>
        </row>
        <row r="2146">
          <cell r="B2146" t="str">
            <v>COR_8038</v>
          </cell>
          <cell r="C2146" t="str">
            <v>8038 - Total Jurisdictional Cap Exp Amount</v>
          </cell>
        </row>
        <row r="2147">
          <cell r="B2147" t="str">
            <v>COR_8039</v>
          </cell>
          <cell r="C2147" t="str">
            <v>8039 - Total Jurisdictional Cap Exp Amount</v>
          </cell>
        </row>
        <row r="2148">
          <cell r="B2148" t="str">
            <v>COR_8040</v>
          </cell>
          <cell r="C2148" t="str">
            <v>8040 - Total Jurisdictional Cap Exp Amount</v>
          </cell>
        </row>
        <row r="2149">
          <cell r="B2149" t="str">
            <v>COR_8041</v>
          </cell>
          <cell r="C2149" t="str">
            <v>8041 - Total Jurisdictional Cap Exp Amount</v>
          </cell>
        </row>
        <row r="2150">
          <cell r="B2150" t="str">
            <v>COR_8042</v>
          </cell>
          <cell r="C2150" t="str">
            <v>8042 - Total Jurisdictional Cap Exp Amount</v>
          </cell>
        </row>
        <row r="2151">
          <cell r="B2151" t="str">
            <v>COR_8099</v>
          </cell>
          <cell r="C2151" t="str">
            <v>8099 - Total Jurisdictional Cap Exp Amount</v>
          </cell>
        </row>
        <row r="2152">
          <cell r="B2152" t="str">
            <v>COR_8100</v>
          </cell>
          <cell r="C2152" t="str">
            <v>8100 - Total Jurisdictional Cap Exp Amount</v>
          </cell>
        </row>
        <row r="2153">
          <cell r="B2153" t="str">
            <v>COR_8101</v>
          </cell>
          <cell r="C2153" t="str">
            <v>8101 - Total Jurisdictional Cap Exp Amount</v>
          </cell>
        </row>
        <row r="2154">
          <cell r="B2154" t="str">
            <v>COR_8102</v>
          </cell>
          <cell r="C2154" t="str">
            <v>8102 - Total Jurisdictional Cap Exp Amount</v>
          </cell>
        </row>
        <row r="2155">
          <cell r="B2155" t="str">
            <v>COR_8103</v>
          </cell>
          <cell r="C2155" t="str">
            <v>8103 - Total Jurisdictional Cap Exp Amount</v>
          </cell>
        </row>
        <row r="2156">
          <cell r="B2156" t="str">
            <v>DIS_8037</v>
          </cell>
          <cell r="C2156" t="str">
            <v>8037 - Dismantlement for Desoto</v>
          </cell>
        </row>
        <row r="2157">
          <cell r="B2157" t="str">
            <v>DIS_8038</v>
          </cell>
          <cell r="C2157" t="str">
            <v>8038 - Dismantlement for NASA</v>
          </cell>
        </row>
        <row r="2158">
          <cell r="B2158" t="str">
            <v>DLS_9FAC</v>
          </cell>
          <cell r="C2158" t="str">
            <v>Distribution Loss Factor</v>
          </cell>
        </row>
        <row r="2159">
          <cell r="B2159" t="str">
            <v>DR1_2161</v>
          </cell>
          <cell r="C2159" t="str">
            <v>161 - Beginning of Month Balance</v>
          </cell>
        </row>
        <row r="2160">
          <cell r="B2160" t="str">
            <v>DR1_2165</v>
          </cell>
          <cell r="C2160" t="str">
            <v>165 - Beginning of Month Balance</v>
          </cell>
        </row>
        <row r="2161">
          <cell r="B2161" t="str">
            <v>DR1_2166</v>
          </cell>
          <cell r="C2161" t="str">
            <v>166 - Beginning of Month Balance</v>
          </cell>
        </row>
        <row r="2162">
          <cell r="B2162" t="str">
            <v>DR2_2161</v>
          </cell>
          <cell r="C2162" t="str">
            <v>161 - Current Month Activity</v>
          </cell>
        </row>
        <row r="2163">
          <cell r="B2163" t="str">
            <v>DR2_2165</v>
          </cell>
          <cell r="C2163" t="str">
            <v>165 - Current Month Activity</v>
          </cell>
        </row>
        <row r="2164">
          <cell r="B2164" t="str">
            <v>DR2_2166</v>
          </cell>
          <cell r="C2164" t="str">
            <v>166 - Current Month Activity</v>
          </cell>
        </row>
        <row r="2165">
          <cell r="B2165" t="str">
            <v>DR3_2161</v>
          </cell>
          <cell r="C2165" t="str">
            <v>161 - End of Month Balance</v>
          </cell>
        </row>
        <row r="2166">
          <cell r="B2166" t="str">
            <v>DR3_2165</v>
          </cell>
          <cell r="C2166" t="str">
            <v>165 - End of Month Balance</v>
          </cell>
        </row>
        <row r="2167">
          <cell r="B2167" t="str">
            <v>DR3_2166</v>
          </cell>
          <cell r="C2167" t="str">
            <v>166 - End of Month Balance</v>
          </cell>
        </row>
        <row r="2168">
          <cell r="B2168" t="str">
            <v>DR4_2161</v>
          </cell>
          <cell r="C2168" t="str">
            <v>161 - Beginning of Month Balance - INTEREST</v>
          </cell>
        </row>
        <row r="2169">
          <cell r="B2169" t="str">
            <v>DR4_2165</v>
          </cell>
          <cell r="C2169" t="str">
            <v>165 - Beginning of Month Balance - INTEREST</v>
          </cell>
        </row>
        <row r="2170">
          <cell r="B2170" t="str">
            <v>DR4_2166</v>
          </cell>
          <cell r="C2170" t="str">
            <v>166 - Beginning of Month Balance - INTEREST</v>
          </cell>
        </row>
        <row r="2171">
          <cell r="B2171" t="str">
            <v>DR5_2161</v>
          </cell>
          <cell r="C2171" t="str">
            <v>161 - Current Month Activity - INTEREST</v>
          </cell>
        </row>
        <row r="2172">
          <cell r="B2172" t="str">
            <v>DR5_2165</v>
          </cell>
          <cell r="C2172" t="str">
            <v>165 - Current Month Activity - INTEREST</v>
          </cell>
        </row>
        <row r="2173">
          <cell r="B2173" t="str">
            <v>DR5_2166</v>
          </cell>
          <cell r="C2173" t="str">
            <v>166 - Current Month Activity - INTEREST</v>
          </cell>
        </row>
        <row r="2174">
          <cell r="B2174" t="str">
            <v>DR6_2161</v>
          </cell>
          <cell r="C2174" t="str">
            <v>161 - End of Month Balance - INTEREST</v>
          </cell>
        </row>
        <row r="2175">
          <cell r="B2175" t="str">
            <v>DR6_2165</v>
          </cell>
          <cell r="C2175" t="str">
            <v>165 - End of Month Balance - INTEREST</v>
          </cell>
        </row>
        <row r="2176">
          <cell r="B2176" t="str">
            <v>DR6_2166</v>
          </cell>
          <cell r="C2176" t="str">
            <v>166 - End of Month Balance - INTEREST</v>
          </cell>
        </row>
        <row r="2177">
          <cell r="B2177" t="str">
            <v>DR7_2161</v>
          </cell>
          <cell r="C2177" t="str">
            <v>161 - Total Deferred Revenue</v>
          </cell>
        </row>
        <row r="2178">
          <cell r="B2178" t="str">
            <v>DR7_2165</v>
          </cell>
          <cell r="C2178" t="str">
            <v>165 - Total Deferred Revenue</v>
          </cell>
        </row>
        <row r="2179">
          <cell r="B2179" t="str">
            <v>DR7_2166</v>
          </cell>
          <cell r="C2179" t="str">
            <v>166 - Total Deferred Revenue</v>
          </cell>
        </row>
        <row r="2180">
          <cell r="B2180" t="str">
            <v>EBD_9001</v>
          </cell>
          <cell r="C2180" t="str">
            <v>FMPA -</v>
          </cell>
        </row>
        <row r="2181">
          <cell r="B2181" t="str">
            <v>EBD_9002</v>
          </cell>
          <cell r="C2181" t="str">
            <v>FKEC -</v>
          </cell>
        </row>
        <row r="2182">
          <cell r="B2182" t="str">
            <v>EBD_9003</v>
          </cell>
          <cell r="C2182" t="str">
            <v>CKW -</v>
          </cell>
        </row>
        <row r="2183">
          <cell r="B2183" t="str">
            <v>EBD_9004</v>
          </cell>
          <cell r="C2183" t="str">
            <v>MD -</v>
          </cell>
        </row>
        <row r="2184">
          <cell r="B2184" t="str">
            <v>EBD_9005</v>
          </cell>
          <cell r="C2184" t="str">
            <v>LEE -</v>
          </cell>
        </row>
        <row r="2185">
          <cell r="B2185" t="str">
            <v>EBD_9101</v>
          </cell>
          <cell r="C2185" t="str">
            <v>FMPA -</v>
          </cell>
        </row>
        <row r="2186">
          <cell r="B2186" t="str">
            <v>EBD_9102</v>
          </cell>
          <cell r="C2186" t="str">
            <v>FKEC -</v>
          </cell>
        </row>
        <row r="2187">
          <cell r="B2187" t="str">
            <v>EBD_9103</v>
          </cell>
          <cell r="C2187" t="str">
            <v>CKW -</v>
          </cell>
        </row>
        <row r="2188">
          <cell r="B2188" t="str">
            <v>EBD_9104</v>
          </cell>
          <cell r="C2188" t="str">
            <v>MD -</v>
          </cell>
        </row>
        <row r="2189">
          <cell r="B2189" t="str">
            <v>EBD_9105</v>
          </cell>
          <cell r="C2189" t="str">
            <v>LEE -</v>
          </cell>
        </row>
        <row r="2190">
          <cell r="B2190" t="str">
            <v>EBT_9001</v>
          </cell>
          <cell r="C2190" t="str">
            <v>FMPA -</v>
          </cell>
        </row>
        <row r="2191">
          <cell r="B2191" t="str">
            <v>EBT_9002</v>
          </cell>
          <cell r="C2191" t="str">
            <v>FKEC -</v>
          </cell>
        </row>
        <row r="2192">
          <cell r="B2192" t="str">
            <v>EBT_9003</v>
          </cell>
          <cell r="C2192" t="str">
            <v>CKW -</v>
          </cell>
        </row>
        <row r="2193">
          <cell r="B2193" t="str">
            <v>EBT_9004</v>
          </cell>
          <cell r="C2193" t="str">
            <v>MD -</v>
          </cell>
        </row>
        <row r="2194">
          <cell r="B2194" t="str">
            <v>EBT_9005</v>
          </cell>
          <cell r="C2194" t="str">
            <v>LEE -</v>
          </cell>
        </row>
        <row r="2195">
          <cell r="B2195" t="str">
            <v>EBT_9101</v>
          </cell>
          <cell r="C2195" t="str">
            <v>FMPA -</v>
          </cell>
        </row>
        <row r="2196">
          <cell r="B2196" t="str">
            <v>EBT_9102</v>
          </cell>
          <cell r="C2196" t="str">
            <v>FKEC -</v>
          </cell>
        </row>
        <row r="2197">
          <cell r="B2197" t="str">
            <v>EBT_9103</v>
          </cell>
          <cell r="C2197" t="str">
            <v>CKW -</v>
          </cell>
        </row>
        <row r="2198">
          <cell r="B2198" t="str">
            <v>EBT_9104</v>
          </cell>
          <cell r="C2198" t="str">
            <v>MD -</v>
          </cell>
        </row>
        <row r="2199">
          <cell r="B2199" t="str">
            <v>EBT_9105</v>
          </cell>
          <cell r="C2199" t="str">
            <v>LEE -</v>
          </cell>
        </row>
        <row r="2200">
          <cell r="B2200" t="str">
            <v>EDD_9001</v>
          </cell>
          <cell r="C2200" t="str">
            <v>FMPA - OFF Peak Energy Delivered (in kWh) (w/ Dist Loss)</v>
          </cell>
        </row>
        <row r="2201">
          <cell r="B2201" t="str">
            <v>EDD_9002</v>
          </cell>
          <cell r="C2201" t="str">
            <v>FKEC - OFF Peak Energy Delivered (in kWh) (w/ Dist Loss)</v>
          </cell>
        </row>
        <row r="2202">
          <cell r="B2202" t="str">
            <v>EDD_9003</v>
          </cell>
          <cell r="C2202" t="str">
            <v>CKW - OFF Peak Energy Delivered (in kWh) (w/ Dist Loss)</v>
          </cell>
        </row>
        <row r="2203">
          <cell r="B2203" t="str">
            <v>EDD_9004</v>
          </cell>
          <cell r="C2203" t="str">
            <v>MD - OFF Peak Energy Delivered (in kWh) (w/ Dist Loss)</v>
          </cell>
        </row>
        <row r="2204">
          <cell r="B2204" t="str">
            <v>EDD_9005</v>
          </cell>
          <cell r="C2204" t="str">
            <v>LEE - OFF Peak Energy Delivered (in kWh) (w/ Dist Loss)</v>
          </cell>
        </row>
        <row r="2205">
          <cell r="B2205" t="str">
            <v>EDD_9101</v>
          </cell>
          <cell r="C2205" t="str">
            <v>FMPA - ON Peak Energy Delivered (in kWh) (w/ Dist Loss)</v>
          </cell>
        </row>
        <row r="2206">
          <cell r="B2206" t="str">
            <v>EDD_9102</v>
          </cell>
          <cell r="C2206" t="str">
            <v>FKEC - ON Peak Energy Delivered (in kWh) (w/ Dist Loss)</v>
          </cell>
        </row>
        <row r="2207">
          <cell r="B2207" t="str">
            <v>EDD_9103</v>
          </cell>
          <cell r="C2207" t="str">
            <v>CKW - ON Peak Energy Delivered (in kWh) (w/ Dist Loss)</v>
          </cell>
        </row>
        <row r="2208">
          <cell r="B2208" t="str">
            <v>EDD_9104</v>
          </cell>
          <cell r="C2208" t="str">
            <v>MD - ON Peak Energy Delivered (in kWh) (w/ Dist Loss)</v>
          </cell>
        </row>
        <row r="2209">
          <cell r="B2209" t="str">
            <v>EDD_9105</v>
          </cell>
          <cell r="C2209" t="str">
            <v>LEE - ON Peak Energy Delivered (in kWh) (w/ Dist Loss)</v>
          </cell>
        </row>
        <row r="2210">
          <cell r="B2210" t="str">
            <v>EDT_9001</v>
          </cell>
          <cell r="C2210" t="str">
            <v>FMPA - OFF Peak Energy Delivered (in kWh) (w/ Trans Loss)</v>
          </cell>
        </row>
        <row r="2211">
          <cell r="B2211" t="str">
            <v>EDT_9002</v>
          </cell>
          <cell r="C2211" t="str">
            <v>FKEC - OFF Peak Energy Delivered (in kWh) (w/ Trans Loss)</v>
          </cell>
        </row>
        <row r="2212">
          <cell r="B2212" t="str">
            <v>EDT_9003</v>
          </cell>
          <cell r="C2212" t="str">
            <v>CKW - OFF Peak Energy Delivered (in kWh) (w/ Trans Loss)</v>
          </cell>
        </row>
        <row r="2213">
          <cell r="B2213" t="str">
            <v>EDT_9004</v>
          </cell>
          <cell r="C2213" t="str">
            <v>MD - OFF Peak Energy Delivered (in kWh) (w/ Trans Loss)</v>
          </cell>
        </row>
        <row r="2214">
          <cell r="B2214" t="str">
            <v>EDT_9005</v>
          </cell>
          <cell r="C2214" t="str">
            <v>LEE - OFF Peak Energy Delivered (in kWh) (w/ Trans Loss)</v>
          </cell>
        </row>
        <row r="2215">
          <cell r="B2215" t="str">
            <v>EDT_9101</v>
          </cell>
          <cell r="C2215" t="str">
            <v>FMPA - ON Peak Energy Delivered (in kWh) (w/ Trans Loss)</v>
          </cell>
        </row>
        <row r="2216">
          <cell r="B2216" t="str">
            <v>EDT_9102</v>
          </cell>
          <cell r="C2216" t="str">
            <v>FKEC - ON Peak Energy Delivered (in kWh) (w/ Trans Loss)</v>
          </cell>
        </row>
        <row r="2217">
          <cell r="B2217" t="str">
            <v>EDT_9103</v>
          </cell>
          <cell r="C2217" t="str">
            <v>CKW - ON Peak Energy Delivered (in kWh) (w/ Trans Loss)</v>
          </cell>
        </row>
        <row r="2218">
          <cell r="B2218" t="str">
            <v>EDT_9104</v>
          </cell>
          <cell r="C2218" t="str">
            <v>MD - ON Peak Energy Delivered (in kWh) (w/ Trans Loss)</v>
          </cell>
        </row>
        <row r="2219">
          <cell r="B2219" t="str">
            <v>EDT_9105</v>
          </cell>
          <cell r="C2219" t="str">
            <v>LEE - ON Peak Energy Delivered (in kWh) (w/ Trans Loss)</v>
          </cell>
        </row>
        <row r="2220">
          <cell r="B2220" t="str">
            <v>END_9001</v>
          </cell>
          <cell r="C2220" t="str">
            <v>FMPA - End of Period GL Balance</v>
          </cell>
        </row>
        <row r="2221">
          <cell r="B2221" t="str">
            <v>END_9002</v>
          </cell>
          <cell r="C2221" t="str">
            <v>FKEC - End of Period GL Balance</v>
          </cell>
        </row>
        <row r="2222">
          <cell r="B2222" t="str">
            <v>END_9003</v>
          </cell>
          <cell r="C2222" t="str">
            <v>CKW - End of Period GL Balance</v>
          </cell>
        </row>
        <row r="2223">
          <cell r="B2223" t="str">
            <v>END_9004</v>
          </cell>
          <cell r="C2223" t="str">
            <v>MD - End of Period GL Balance</v>
          </cell>
        </row>
        <row r="2224">
          <cell r="B2224" t="str">
            <v>END_9005</v>
          </cell>
          <cell r="C2224" t="str">
            <v>LEE - End of Period GL Balance</v>
          </cell>
        </row>
        <row r="2225">
          <cell r="B2225" t="str">
            <v>END_9101</v>
          </cell>
          <cell r="C2225" t="str">
            <v>FMPA - End of Period GL Balance</v>
          </cell>
        </row>
        <row r="2226">
          <cell r="B2226" t="str">
            <v>END_9102</v>
          </cell>
          <cell r="C2226" t="str">
            <v>FKEC - End of Period GL Balance</v>
          </cell>
        </row>
        <row r="2227">
          <cell r="B2227" t="str">
            <v>END_9103</v>
          </cell>
          <cell r="C2227" t="str">
            <v>CKW - End of Period GL Balance</v>
          </cell>
        </row>
        <row r="2228">
          <cell r="B2228" t="str">
            <v>END_9104</v>
          </cell>
          <cell r="C2228" t="str">
            <v>MD - End of Period GL Balance</v>
          </cell>
        </row>
        <row r="2229">
          <cell r="B2229" t="str">
            <v>END_9105</v>
          </cell>
          <cell r="C2229" t="str">
            <v>LEE - End of Period GL Balance</v>
          </cell>
        </row>
        <row r="2230">
          <cell r="B2230" t="str">
            <v>ENT_9001</v>
          </cell>
          <cell r="C2230" t="str">
            <v>FMPA - End of Period GL Balance</v>
          </cell>
        </row>
        <row r="2231">
          <cell r="B2231" t="str">
            <v>ENT_9002</v>
          </cell>
          <cell r="C2231" t="str">
            <v>FKEC - End of Period GL Balance</v>
          </cell>
        </row>
        <row r="2232">
          <cell r="B2232" t="str">
            <v>ENT_9003</v>
          </cell>
          <cell r="C2232" t="str">
            <v>CKW - End of Period GL Balance</v>
          </cell>
        </row>
        <row r="2233">
          <cell r="B2233" t="str">
            <v>ENT_9004</v>
          </cell>
          <cell r="C2233" t="str">
            <v>MD - End of Period GL Balance</v>
          </cell>
        </row>
        <row r="2234">
          <cell r="B2234" t="str">
            <v>ENT_9005</v>
          </cell>
          <cell r="C2234" t="str">
            <v>LEE - End of Period GL Balance</v>
          </cell>
        </row>
        <row r="2235">
          <cell r="B2235" t="str">
            <v>ENT_9101</v>
          </cell>
          <cell r="C2235" t="str">
            <v>FMPA - End of Period GL Balance</v>
          </cell>
        </row>
        <row r="2236">
          <cell r="B2236" t="str">
            <v>ENT_9102</v>
          </cell>
          <cell r="C2236" t="str">
            <v>FKEC - End of Period GL Balance</v>
          </cell>
        </row>
        <row r="2237">
          <cell r="B2237" t="str">
            <v>ENT_9103</v>
          </cell>
          <cell r="C2237" t="str">
            <v>CKW - End of Period GL Balance</v>
          </cell>
        </row>
        <row r="2238">
          <cell r="B2238" t="str">
            <v>ENT_9104</v>
          </cell>
          <cell r="C2238" t="str">
            <v>MD - End of Period GL Balance</v>
          </cell>
        </row>
        <row r="2239">
          <cell r="B2239" t="str">
            <v>ENT_9105</v>
          </cell>
          <cell r="C2239" t="str">
            <v>LEE - End of Period GL Balance</v>
          </cell>
        </row>
        <row r="2240">
          <cell r="B2240" t="str">
            <v>ESD_9001</v>
          </cell>
          <cell r="C2240" t="str">
            <v>FMPA - OFF Peak Estimated Fuel Charge Applicable to Current Period (w/ Dist Loss)</v>
          </cell>
        </row>
        <row r="2241">
          <cell r="B2241" t="str">
            <v>ESD_9002</v>
          </cell>
          <cell r="C2241" t="str">
            <v>FKEC - OFF Peak Estimated Fuel Charge Applicable to Current Period (w/ Dist Loss)</v>
          </cell>
        </row>
        <row r="2242">
          <cell r="B2242" t="str">
            <v>ESD_9003</v>
          </cell>
          <cell r="C2242" t="str">
            <v>CKW - OFF Peak Estimated Fuel Charge Applicable to Current Period (w/ Dist Loss)</v>
          </cell>
        </row>
        <row r="2243">
          <cell r="B2243" t="str">
            <v>ESD_9004</v>
          </cell>
          <cell r="C2243" t="str">
            <v>MD - OFF Peak Estimated Fuel Charge Applicable to Current Period (w/ Dist Loss)</v>
          </cell>
        </row>
        <row r="2244">
          <cell r="B2244" t="str">
            <v>ESD_9005</v>
          </cell>
          <cell r="C2244" t="str">
            <v>LEE - OFF Peak Estimated Fuel Charge Applicable to Current Period (w/ Dist Loss)</v>
          </cell>
        </row>
        <row r="2245">
          <cell r="B2245" t="str">
            <v>ESD_9101</v>
          </cell>
          <cell r="C2245" t="str">
            <v>FMPA - ON Peak Estimated Fuel Charge Applicable to Current Period (w/ Dist Loss)</v>
          </cell>
        </row>
        <row r="2246">
          <cell r="B2246" t="str">
            <v>ESD_9102</v>
          </cell>
          <cell r="C2246" t="str">
            <v>FKEC - ON Peak Estimated Fuel Charge Applicable to Current Period (w/ Dist Loss)</v>
          </cell>
        </row>
        <row r="2247">
          <cell r="B2247" t="str">
            <v>ESD_9103</v>
          </cell>
          <cell r="C2247" t="str">
            <v>CKW - ON Peak Estimated Fuel Charge Applicable to Current Period (w/ Dist Loss)</v>
          </cell>
        </row>
        <row r="2248">
          <cell r="B2248" t="str">
            <v>ESD_9104</v>
          </cell>
          <cell r="C2248" t="str">
            <v>MD - ON Peak Estimated Fuel Charge Applicable to Current Period (w/ Dist Loss)</v>
          </cell>
        </row>
        <row r="2249">
          <cell r="B2249" t="str">
            <v>ESD_9105</v>
          </cell>
          <cell r="C2249" t="str">
            <v>LEE - ON Peak Estimated Fuel Charge Applicable to Current Period (w/ Dist Loss)</v>
          </cell>
        </row>
        <row r="2250">
          <cell r="B2250" t="str">
            <v>EST_9001</v>
          </cell>
          <cell r="C2250" t="str">
            <v>FMPA - OFF Peak Estimated Fuel Charge Applicable to Current Period (w/ Trans Loss)</v>
          </cell>
        </row>
        <row r="2251">
          <cell r="B2251" t="str">
            <v>EST_9002</v>
          </cell>
          <cell r="C2251" t="str">
            <v>FKEC - OFF Peak Estimated Fuel Charge Applicable to Current Period (w/ Trans Loss)</v>
          </cell>
        </row>
        <row r="2252">
          <cell r="B2252" t="str">
            <v>EST_9003</v>
          </cell>
          <cell r="C2252" t="str">
            <v>CKW - OFF Peak Estimated Fuel Charge Applicable to Current Period (w/ Trans Loss)</v>
          </cell>
        </row>
        <row r="2253">
          <cell r="B2253" t="str">
            <v>EST_9004</v>
          </cell>
          <cell r="C2253" t="str">
            <v>MD - OFF Peak Estimated Fuel Charge Applicable to Current Period (w/ Trans Loss)</v>
          </cell>
        </row>
        <row r="2254">
          <cell r="B2254" t="str">
            <v>EST_9005</v>
          </cell>
          <cell r="C2254" t="str">
            <v>LEE - OFF Peak Estimated Fuel Charge Applicable to Current Period (w/ Trans Loss)</v>
          </cell>
        </row>
        <row r="2255">
          <cell r="B2255" t="str">
            <v>EST_9101</v>
          </cell>
          <cell r="C2255" t="str">
            <v>FMPA - ON Peak Estimated Fuel Charge Applicable to Current Period (w/ Trans Loss)</v>
          </cell>
        </row>
        <row r="2256">
          <cell r="B2256" t="str">
            <v>EST_9102</v>
          </cell>
          <cell r="C2256" t="str">
            <v>FKEC - ON Peak Estimated Fuel Charge Applicable to Current Period (w/ Trans Loss)</v>
          </cell>
        </row>
        <row r="2257">
          <cell r="B2257" t="str">
            <v>EST_9103</v>
          </cell>
          <cell r="C2257" t="str">
            <v>CKW - ON Peak Estimated Fuel Charge Applicable to Current Period (w/ Trans Loss)</v>
          </cell>
        </row>
        <row r="2258">
          <cell r="B2258" t="str">
            <v>EST_9104</v>
          </cell>
          <cell r="C2258" t="str">
            <v>MD - ON Peak Estimated Fuel Charge Applicable to Current Period (w/ Trans Loss)</v>
          </cell>
        </row>
        <row r="2259">
          <cell r="B2259" t="str">
            <v>EST_9105</v>
          </cell>
          <cell r="C2259" t="str">
            <v>LEE - ON Peak Estimated Fuel Charge Applicable to Current Period (w/ Trans Loss)</v>
          </cell>
        </row>
        <row r="2260">
          <cell r="B2260" t="str">
            <v>EXP_2TOT</v>
          </cell>
          <cell r="C2260" t="str">
            <v>Total Expenses applicable to current period</v>
          </cell>
        </row>
        <row r="2261">
          <cell r="B2261" t="str">
            <v>EXP_4TOT</v>
          </cell>
          <cell r="C2261" t="str">
            <v>Total Expenses applicable to current period</v>
          </cell>
        </row>
        <row r="2262">
          <cell r="B2262" t="str">
            <v>EXP_5TOT</v>
          </cell>
          <cell r="C2262" t="str">
            <v>Total Expenses applicable to current period</v>
          </cell>
        </row>
        <row r="2263">
          <cell r="B2263" t="str">
            <v>EXP_8TOT</v>
          </cell>
          <cell r="C2263" t="str">
            <v>Total Expenses applicable to current period</v>
          </cell>
        </row>
        <row r="2264">
          <cell r="B2264" t="str">
            <v>FC1_4112</v>
          </cell>
          <cell r="C2264" t="str">
            <v>112 - Fuel Cost</v>
          </cell>
        </row>
        <row r="2265">
          <cell r="B2265" t="str">
            <v>FC1_4113</v>
          </cell>
          <cell r="C2265" t="str">
            <v>113 - Fuel Cost</v>
          </cell>
        </row>
        <row r="2266">
          <cell r="B2266" t="str">
            <v>FC1_4114</v>
          </cell>
          <cell r="C2266" t="str">
            <v>114 - Fuel Cost</v>
          </cell>
        </row>
        <row r="2267">
          <cell r="B2267" t="str">
            <v>FC1_4115</v>
          </cell>
          <cell r="C2267" t="str">
            <v>115 - Fuel Cost</v>
          </cell>
        </row>
        <row r="2268">
          <cell r="B2268" t="str">
            <v>FC1_4116</v>
          </cell>
          <cell r="C2268" t="str">
            <v>116 - Fuel Cost</v>
          </cell>
        </row>
        <row r="2269">
          <cell r="B2269" t="str">
            <v>FC1_4117</v>
          </cell>
          <cell r="C2269" t="str">
            <v>117 - Fuel Cost</v>
          </cell>
        </row>
        <row r="2270">
          <cell r="B2270" t="str">
            <v>FC1_4118</v>
          </cell>
          <cell r="C2270" t="str">
            <v>118 - Fuel Cost</v>
          </cell>
        </row>
        <row r="2271">
          <cell r="B2271" t="str">
            <v>FC1_4119</v>
          </cell>
          <cell r="C2271" t="str">
            <v>119 - Fuel Cost</v>
          </cell>
        </row>
        <row r="2272">
          <cell r="B2272" t="str">
            <v>FC1_4120</v>
          </cell>
          <cell r="C2272" t="str">
            <v>120 - Fuel Cost</v>
          </cell>
        </row>
        <row r="2273">
          <cell r="B2273" t="str">
            <v>FC1_4121</v>
          </cell>
          <cell r="C2273" t="str">
            <v>121 - Fuel Cost</v>
          </cell>
        </row>
        <row r="2274">
          <cell r="B2274" t="str">
            <v>FC1_4122</v>
          </cell>
          <cell r="C2274" t="str">
            <v>122 - Fuel Cost</v>
          </cell>
        </row>
        <row r="2275">
          <cell r="B2275" t="str">
            <v>FC1_4123</v>
          </cell>
          <cell r="C2275" t="str">
            <v>123 - Fuel Cost</v>
          </cell>
        </row>
        <row r="2276">
          <cell r="B2276" t="str">
            <v>FC1_4124</v>
          </cell>
          <cell r="C2276" t="str">
            <v>124 - Fuel Cost</v>
          </cell>
        </row>
        <row r="2277">
          <cell r="B2277" t="str">
            <v>FC1_4125</v>
          </cell>
          <cell r="C2277" t="str">
            <v>125 - Fuel Cost</v>
          </cell>
        </row>
        <row r="2278">
          <cell r="B2278" t="str">
            <v>FC1_4126</v>
          </cell>
          <cell r="C2278" t="str">
            <v>126 - Fuel Cost</v>
          </cell>
        </row>
        <row r="2279">
          <cell r="B2279" t="str">
            <v>FC1_4127</v>
          </cell>
          <cell r="C2279" t="str">
            <v>127 - Fuel Cost</v>
          </cell>
        </row>
        <row r="2280">
          <cell r="B2280" t="str">
            <v>FC1_4128</v>
          </cell>
          <cell r="C2280" t="str">
            <v>128 - Fuel Cost</v>
          </cell>
        </row>
        <row r="2281">
          <cell r="B2281" t="str">
            <v>FC1_4129</v>
          </cell>
          <cell r="C2281" t="str">
            <v>129 - Fuel Cost</v>
          </cell>
        </row>
        <row r="2282">
          <cell r="B2282" t="str">
            <v>FC1_4151</v>
          </cell>
          <cell r="C2282" t="str">
            <v>151 - Fuel Cost</v>
          </cell>
        </row>
        <row r="2283">
          <cell r="B2283" t="str">
            <v>FC1_4152</v>
          </cell>
          <cell r="C2283" t="str">
            <v>152 - Fuel Cost</v>
          </cell>
        </row>
        <row r="2284">
          <cell r="B2284" t="str">
            <v>FC2_4112</v>
          </cell>
          <cell r="C2284" t="str">
            <v>112 - Jurisdictional Factor</v>
          </cell>
        </row>
        <row r="2285">
          <cell r="B2285" t="str">
            <v>FC2_4113</v>
          </cell>
          <cell r="C2285" t="str">
            <v>113 - Jurisdictional Factor</v>
          </cell>
        </row>
        <row r="2286">
          <cell r="B2286" t="str">
            <v>FC2_4114</v>
          </cell>
          <cell r="C2286" t="str">
            <v>114 - Jurisdictional Factor</v>
          </cell>
        </row>
        <row r="2287">
          <cell r="B2287" t="str">
            <v>FC2_4115</v>
          </cell>
          <cell r="C2287" t="str">
            <v>115 - Jurisdictional Factor</v>
          </cell>
        </row>
        <row r="2288">
          <cell r="B2288" t="str">
            <v>FC2_4116</v>
          </cell>
          <cell r="C2288" t="str">
            <v>116 - Jurisdictional Factor</v>
          </cell>
        </row>
        <row r="2289">
          <cell r="B2289" t="str">
            <v>FC2_4117</v>
          </cell>
          <cell r="C2289" t="str">
            <v>117 - Jurisdictional Factor</v>
          </cell>
        </row>
        <row r="2290">
          <cell r="B2290" t="str">
            <v>FC2_4118</v>
          </cell>
          <cell r="C2290" t="str">
            <v>118 - Jurisdictional Factor</v>
          </cell>
        </row>
        <row r="2291">
          <cell r="B2291" t="str">
            <v>FC2_4119</v>
          </cell>
          <cell r="C2291" t="str">
            <v>119 - Jurisdictional Factor</v>
          </cell>
        </row>
        <row r="2292">
          <cell r="B2292" t="str">
            <v>FC2_4120</v>
          </cell>
          <cell r="C2292" t="str">
            <v>120 - Jurisdictional Factor</v>
          </cell>
        </row>
        <row r="2293">
          <cell r="B2293" t="str">
            <v>FC2_4121</v>
          </cell>
          <cell r="C2293" t="str">
            <v>121 - Jurisdictional Factor</v>
          </cell>
        </row>
        <row r="2294">
          <cell r="B2294" t="str">
            <v>FC2_4122</v>
          </cell>
          <cell r="C2294" t="str">
            <v>122 - Jurisdictional Factor</v>
          </cell>
        </row>
        <row r="2295">
          <cell r="B2295" t="str">
            <v>FC2_4123</v>
          </cell>
          <cell r="C2295" t="str">
            <v>123 - Jurisdictional Factor</v>
          </cell>
        </row>
        <row r="2296">
          <cell r="B2296" t="str">
            <v>FC2_4124</v>
          </cell>
          <cell r="C2296" t="str">
            <v>124 - Jurisdictional Factor</v>
          </cell>
        </row>
        <row r="2297">
          <cell r="B2297" t="str">
            <v>FC2_4125</v>
          </cell>
          <cell r="C2297" t="str">
            <v>125 - Jurisdictional Factor</v>
          </cell>
        </row>
        <row r="2298">
          <cell r="B2298" t="str">
            <v>FC2_4126</v>
          </cell>
          <cell r="C2298" t="str">
            <v>126 - Jurisdictional Factor</v>
          </cell>
        </row>
        <row r="2299">
          <cell r="B2299" t="str">
            <v>FC2_4127</v>
          </cell>
          <cell r="C2299" t="str">
            <v>127 - Jurisdictional Factor</v>
          </cell>
        </row>
        <row r="2300">
          <cell r="B2300" t="str">
            <v>FC2_4128</v>
          </cell>
          <cell r="C2300" t="str">
            <v>128 - Jurisdictional Factor</v>
          </cell>
        </row>
        <row r="2301">
          <cell r="B2301" t="str">
            <v>FC2_4129</v>
          </cell>
          <cell r="C2301" t="str">
            <v>129 - Jurisdictional Factor</v>
          </cell>
        </row>
        <row r="2302">
          <cell r="B2302" t="str">
            <v>FC2_4151</v>
          </cell>
          <cell r="C2302" t="str">
            <v>151 - Jurisdictional Factor</v>
          </cell>
        </row>
        <row r="2303">
          <cell r="B2303" t="str">
            <v>FC2_4152</v>
          </cell>
          <cell r="C2303" t="str">
            <v>152 - Jurisdictional Factor</v>
          </cell>
        </row>
        <row r="2304">
          <cell r="B2304" t="str">
            <v>FC3_4112</v>
          </cell>
          <cell r="C2304" t="str">
            <v>112 - Jurisdictionalized Fuel Cost</v>
          </cell>
        </row>
        <row r="2305">
          <cell r="B2305" t="str">
            <v>FC3_4113</v>
          </cell>
          <cell r="C2305" t="str">
            <v>113 - Jurisdictionalized Fuel Cost</v>
          </cell>
        </row>
        <row r="2306">
          <cell r="B2306" t="str">
            <v>FC3_4114</v>
          </cell>
          <cell r="C2306" t="str">
            <v>114 - Jurisdictionalized Fuel Cost</v>
          </cell>
        </row>
        <row r="2307">
          <cell r="B2307" t="str">
            <v>FC3_4115</v>
          </cell>
          <cell r="C2307" t="str">
            <v>115 - Jurisdictionalized Fuel Cost</v>
          </cell>
        </row>
        <row r="2308">
          <cell r="B2308" t="str">
            <v>FC3_4116</v>
          </cell>
          <cell r="C2308" t="str">
            <v>116 - Jurisdictionalized Fuel Cost</v>
          </cell>
        </row>
        <row r="2309">
          <cell r="B2309" t="str">
            <v>FC3_4117</v>
          </cell>
          <cell r="C2309" t="str">
            <v>117 - Jurisdictionalized Fuel Cost</v>
          </cell>
        </row>
        <row r="2310">
          <cell r="B2310" t="str">
            <v>FC3_4118</v>
          </cell>
          <cell r="C2310" t="str">
            <v>118 - Jurisdictionalized Fuel Cost</v>
          </cell>
        </row>
        <row r="2311">
          <cell r="B2311" t="str">
            <v>FC3_4119</v>
          </cell>
          <cell r="C2311" t="str">
            <v>119 - Jurisdictionalized Fuel Cost</v>
          </cell>
        </row>
        <row r="2312">
          <cell r="B2312" t="str">
            <v>FC3_4120</v>
          </cell>
          <cell r="C2312" t="str">
            <v>120 - Jurisdictionalized Fuel Cost</v>
          </cell>
        </row>
        <row r="2313">
          <cell r="B2313" t="str">
            <v>FC3_4121</v>
          </cell>
          <cell r="C2313" t="str">
            <v>121 - Jurisdictionalized Fuel Cost</v>
          </cell>
        </row>
        <row r="2314">
          <cell r="B2314" t="str">
            <v>FC3_4122</v>
          </cell>
          <cell r="C2314" t="str">
            <v>122 - Jurisdictionalized Fuel Cost</v>
          </cell>
        </row>
        <row r="2315">
          <cell r="B2315" t="str">
            <v>FC3_4123</v>
          </cell>
          <cell r="C2315" t="str">
            <v>123 - Jurisdictionalized Fuel Cost</v>
          </cell>
        </row>
        <row r="2316">
          <cell r="B2316" t="str">
            <v>FC3_4124</v>
          </cell>
          <cell r="C2316" t="str">
            <v>124 - Jurisdictionalized Fuel Cost</v>
          </cell>
        </row>
        <row r="2317">
          <cell r="B2317" t="str">
            <v>FC3_4125</v>
          </cell>
          <cell r="C2317" t="str">
            <v>125 - Jurisdictionalized Fuel Cost</v>
          </cell>
        </row>
        <row r="2318">
          <cell r="B2318" t="str">
            <v>FC3_4126</v>
          </cell>
          <cell r="C2318" t="str">
            <v>126 - Jurisdictionalized Fuel Cost</v>
          </cell>
        </row>
        <row r="2319">
          <cell r="B2319" t="str">
            <v>FC3_4127</v>
          </cell>
          <cell r="C2319" t="str">
            <v>127 - Jurisdictionalized Fuel Cost</v>
          </cell>
        </row>
        <row r="2320">
          <cell r="B2320" t="str">
            <v>FC3_4128</v>
          </cell>
          <cell r="C2320" t="str">
            <v>128 - Jurisdictionalized Fuel Cost</v>
          </cell>
        </row>
        <row r="2321">
          <cell r="B2321" t="str">
            <v>FC3_4129</v>
          </cell>
          <cell r="C2321" t="str">
            <v>129 - Jurisdictionalized Fuel Cost</v>
          </cell>
        </row>
        <row r="2322">
          <cell r="B2322" t="str">
            <v>FC3_4151</v>
          </cell>
          <cell r="C2322" t="str">
            <v>151 - Jurisdictionalized Fuel Cost</v>
          </cell>
        </row>
        <row r="2323">
          <cell r="B2323" t="str">
            <v>FC3_4152</v>
          </cell>
          <cell r="C2323" t="str">
            <v>152 - Jurisdictionalized Fuel Cost</v>
          </cell>
        </row>
        <row r="2324">
          <cell r="B2324" t="str">
            <v>FIR_9INT</v>
          </cell>
          <cell r="C2324" t="str">
            <v>Prime Interest Rate - First Day of the Month</v>
          </cell>
        </row>
        <row r="2325">
          <cell r="B2325" t="str">
            <v>FKE_9SAC</v>
          </cell>
          <cell r="C2325" t="str">
            <v>Fuel Cost to FKEC Curr Mth</v>
          </cell>
        </row>
        <row r="2326">
          <cell r="B2326" t="str">
            <v>FKE_9SEJ</v>
          </cell>
          <cell r="C2326" t="str">
            <v>Power Sold to FKEC Generation in MWH : Interchange Loss Adjusted</v>
          </cell>
        </row>
        <row r="2327">
          <cell r="B2327" t="str">
            <v>FKE_9SEL</v>
          </cell>
          <cell r="C2327" t="str">
            <v>Power Sold to FKEC Generation in MWH</v>
          </cell>
        </row>
        <row r="2328">
          <cell r="B2328" t="str">
            <v>FOS_9BUY</v>
          </cell>
          <cell r="C2328" t="str">
            <v>Interchange In - Purchased Power (Fossil) : A7-Schedule (Purchased Power)</v>
          </cell>
        </row>
        <row r="2329">
          <cell r="B2329" t="str">
            <v>FOS_9GEN</v>
          </cell>
          <cell r="C2329" t="str">
            <v>Total FPL Owned Generation Output - Fossil</v>
          </cell>
        </row>
        <row r="2330">
          <cell r="B2330" t="str">
            <v>FOS_9SEJ</v>
          </cell>
          <cell r="C2330" t="str">
            <v>Interchange Out - Power Sold (Fossil) : A6-Schedule (Power Sold) : Interchange Loss Adjusted</v>
          </cell>
        </row>
        <row r="2331">
          <cell r="B2331" t="str">
            <v>FOS_9SEL</v>
          </cell>
          <cell r="C2331" t="str">
            <v>Interchange Out - Power Sold (Fossil) : A6-Schedule (Power Sold)</v>
          </cell>
        </row>
        <row r="2332">
          <cell r="B2332" t="str">
            <v>GFC_9X01</v>
          </cell>
          <cell r="C2332" t="str">
            <v>FMPA - Gross Fuel Cost</v>
          </cell>
        </row>
        <row r="2333">
          <cell r="B2333" t="str">
            <v>GFC_9X02</v>
          </cell>
          <cell r="C2333" t="str">
            <v>FKEC - Gross Fuel Cost</v>
          </cell>
        </row>
        <row r="2334">
          <cell r="B2334" t="str">
            <v>GFC_9X03</v>
          </cell>
          <cell r="C2334" t="str">
            <v>CKW - Gross Fuel Cost</v>
          </cell>
        </row>
        <row r="2335">
          <cell r="B2335" t="str">
            <v>GFC_9X04</v>
          </cell>
          <cell r="C2335" t="str">
            <v>MD - Gross Fuel Cost</v>
          </cell>
        </row>
        <row r="2336">
          <cell r="B2336" t="str">
            <v>GFC_9X05</v>
          </cell>
          <cell r="C2336" t="str">
            <v>LEE - Gross Fuel Cost</v>
          </cell>
        </row>
        <row r="2337">
          <cell r="B2337" t="str">
            <v>GGN_9X01</v>
          </cell>
          <cell r="C2337" t="str">
            <v>FMPA - Gross Generation in MWH</v>
          </cell>
        </row>
        <row r="2338">
          <cell r="B2338" t="str">
            <v>GGN_9X02</v>
          </cell>
          <cell r="C2338" t="str">
            <v>FKEC - Gross Generation in MWH</v>
          </cell>
        </row>
        <row r="2339">
          <cell r="B2339" t="str">
            <v>GGN_9X03</v>
          </cell>
          <cell r="C2339" t="str">
            <v>CKW - Gross Generation in MWH</v>
          </cell>
        </row>
        <row r="2340">
          <cell r="B2340" t="str">
            <v>GGN_9X04</v>
          </cell>
          <cell r="C2340" t="str">
            <v>MD - Gross Generation in MWH</v>
          </cell>
        </row>
        <row r="2341">
          <cell r="B2341" t="str">
            <v>GGN_9X05</v>
          </cell>
          <cell r="C2341" t="str">
            <v>LEE - Gross Generation in MWH</v>
          </cell>
        </row>
        <row r="2342">
          <cell r="B2342" t="str">
            <v>GLB_2BEG</v>
          </cell>
          <cell r="C2342" t="str">
            <v>True-up --- Beginning of Period GL Balance</v>
          </cell>
        </row>
        <row r="2343">
          <cell r="B2343" t="str">
            <v>GLB_2END</v>
          </cell>
          <cell r="C2343" t="str">
            <v>End of Period GL Balance</v>
          </cell>
        </row>
        <row r="2344">
          <cell r="B2344" t="str">
            <v>GLB_4BEG</v>
          </cell>
          <cell r="C2344" t="str">
            <v>True-up --- Beginning of Period GL Balance</v>
          </cell>
        </row>
        <row r="2345">
          <cell r="B2345" t="str">
            <v>GLB_4END</v>
          </cell>
          <cell r="C2345" t="str">
            <v>End of Period GL Balance</v>
          </cell>
        </row>
        <row r="2346">
          <cell r="B2346" t="str">
            <v>GLB_5BEG</v>
          </cell>
          <cell r="C2346" t="str">
            <v>True-up --- Beginning of Period GL Balance</v>
          </cell>
        </row>
        <row r="2347">
          <cell r="B2347" t="str">
            <v>GLB_5END</v>
          </cell>
          <cell r="C2347" t="str">
            <v>End of Period GL Balance</v>
          </cell>
        </row>
        <row r="2348">
          <cell r="B2348" t="str">
            <v>GLB_8BEG</v>
          </cell>
          <cell r="C2348" t="str">
            <v>True-up --- Beginning of Period GL Balance</v>
          </cell>
        </row>
        <row r="2349">
          <cell r="B2349" t="str">
            <v>GLB_8END</v>
          </cell>
          <cell r="C2349" t="str">
            <v>End of Period GL Balance</v>
          </cell>
        </row>
        <row r="2350">
          <cell r="B2350" t="str">
            <v>GLE_2MON</v>
          </cell>
          <cell r="C2350" t="str">
            <v>Current Month Amount w/ Interest ( Basis for GL Entry)</v>
          </cell>
        </row>
        <row r="2351">
          <cell r="B2351" t="str">
            <v>GLE_4MON</v>
          </cell>
          <cell r="C2351" t="str">
            <v>Current Month Amount w/ Interest ( Basis for GL Entry)</v>
          </cell>
        </row>
        <row r="2352">
          <cell r="B2352" t="str">
            <v>GLE_5MON</v>
          </cell>
          <cell r="C2352" t="str">
            <v>Current Month Amount w/ Interest ( Basis for GL Entry)</v>
          </cell>
        </row>
        <row r="2353">
          <cell r="B2353" t="str">
            <v>GLE_8MON</v>
          </cell>
          <cell r="C2353" t="str">
            <v>Current Month Amount w/ Interest ( Basis for GL Entry)</v>
          </cell>
        </row>
        <row r="2354">
          <cell r="B2354" t="str">
            <v>GRT_4FEE</v>
          </cell>
          <cell r="C2354" t="str">
            <v>Gross Receipts Tax (GRT) Amount</v>
          </cell>
        </row>
        <row r="2355">
          <cell r="B2355" t="str">
            <v>IAD_9001</v>
          </cell>
          <cell r="C2355" t="str">
            <v>FMPA - Interest Amount</v>
          </cell>
        </row>
        <row r="2356">
          <cell r="B2356" t="str">
            <v>IAD_9002</v>
          </cell>
          <cell r="C2356" t="str">
            <v>FKEC - Interest Amount</v>
          </cell>
        </row>
        <row r="2357">
          <cell r="B2357" t="str">
            <v>IAD_9003</v>
          </cell>
          <cell r="C2357" t="str">
            <v>CKW - Interest Amount</v>
          </cell>
        </row>
        <row r="2358">
          <cell r="B2358" t="str">
            <v>IAD_9004</v>
          </cell>
          <cell r="C2358" t="str">
            <v>MD - Interest Amount</v>
          </cell>
        </row>
        <row r="2359">
          <cell r="B2359" t="str">
            <v>IAD_9005</v>
          </cell>
          <cell r="C2359" t="str">
            <v>LEE - Interest Amount</v>
          </cell>
        </row>
        <row r="2360">
          <cell r="B2360" t="str">
            <v>IAD_9101</v>
          </cell>
          <cell r="C2360" t="str">
            <v>FMPA - Interest Amount</v>
          </cell>
        </row>
        <row r="2361">
          <cell r="B2361" t="str">
            <v>IAD_9102</v>
          </cell>
          <cell r="C2361" t="str">
            <v>FKEC - Interest Amount</v>
          </cell>
        </row>
        <row r="2362">
          <cell r="B2362" t="str">
            <v>IAD_9103</v>
          </cell>
          <cell r="C2362" t="str">
            <v>CKW - Interest Amount</v>
          </cell>
        </row>
        <row r="2363">
          <cell r="B2363" t="str">
            <v>IAD_9104</v>
          </cell>
          <cell r="C2363" t="str">
            <v>MD - Interest Amount</v>
          </cell>
        </row>
        <row r="2364">
          <cell r="B2364" t="str">
            <v>IAD_9105</v>
          </cell>
          <cell r="C2364" t="str">
            <v>LEE - Interest Amount</v>
          </cell>
        </row>
        <row r="2365">
          <cell r="B2365" t="str">
            <v>IAT_9001</v>
          </cell>
          <cell r="C2365" t="str">
            <v>FMPA - Interest Amount</v>
          </cell>
        </row>
        <row r="2366">
          <cell r="B2366" t="str">
            <v>IAT_9002</v>
          </cell>
          <cell r="C2366" t="str">
            <v>FKEC - Interest Amount</v>
          </cell>
        </row>
        <row r="2367">
          <cell r="B2367" t="str">
            <v>IAT_9003</v>
          </cell>
          <cell r="C2367" t="str">
            <v>CKW - Interest Amount</v>
          </cell>
        </row>
        <row r="2368">
          <cell r="B2368" t="str">
            <v>IAT_9004</v>
          </cell>
          <cell r="C2368" t="str">
            <v>MD - Interest Amount</v>
          </cell>
        </row>
        <row r="2369">
          <cell r="B2369" t="str">
            <v>IAT_9005</v>
          </cell>
          <cell r="C2369" t="str">
            <v>LEE - Interest Amount</v>
          </cell>
        </row>
        <row r="2370">
          <cell r="B2370" t="str">
            <v>IAT_9101</v>
          </cell>
          <cell r="C2370" t="str">
            <v>FMPA - Interest Amount</v>
          </cell>
        </row>
        <row r="2371">
          <cell r="B2371" t="str">
            <v>IAT_9102</v>
          </cell>
          <cell r="C2371" t="str">
            <v>FKEC - Interest Amount</v>
          </cell>
        </row>
        <row r="2372">
          <cell r="B2372" t="str">
            <v>IAT_9103</v>
          </cell>
          <cell r="C2372" t="str">
            <v>CKW - Interest Amount</v>
          </cell>
        </row>
        <row r="2373">
          <cell r="B2373" t="str">
            <v>IAT_9104</v>
          </cell>
          <cell r="C2373" t="str">
            <v>MD - Interest Amount</v>
          </cell>
        </row>
        <row r="2374">
          <cell r="B2374" t="str">
            <v>IAT_9105</v>
          </cell>
          <cell r="C2374" t="str">
            <v>LEE - Interest Amount</v>
          </cell>
        </row>
        <row r="2375">
          <cell r="B2375" t="str">
            <v>ICD_9001</v>
          </cell>
          <cell r="C2375" t="str">
            <v>FMPA - Average Amount for Interest Calculation</v>
          </cell>
        </row>
        <row r="2376">
          <cell r="B2376" t="str">
            <v>ICD_9002</v>
          </cell>
          <cell r="C2376" t="str">
            <v>FKEC - Average Amount for Interest Calculation</v>
          </cell>
        </row>
        <row r="2377">
          <cell r="B2377" t="str">
            <v>ICD_9003</v>
          </cell>
          <cell r="C2377" t="str">
            <v>CKW - Average Amount for Interest Calculation</v>
          </cell>
        </row>
        <row r="2378">
          <cell r="B2378" t="str">
            <v>ICD_9004</v>
          </cell>
          <cell r="C2378" t="str">
            <v>MD - Average Amount for Interest Calculation</v>
          </cell>
        </row>
        <row r="2379">
          <cell r="B2379" t="str">
            <v>ICD_9005</v>
          </cell>
          <cell r="C2379" t="str">
            <v>LEE - Average Amount for Interest Calculation</v>
          </cell>
        </row>
        <row r="2380">
          <cell r="B2380" t="str">
            <v>ICD_9101</v>
          </cell>
          <cell r="C2380" t="str">
            <v>FMPA - Average Amount for Interest Calculation</v>
          </cell>
        </row>
        <row r="2381">
          <cell r="B2381" t="str">
            <v>ICD_9102</v>
          </cell>
          <cell r="C2381" t="str">
            <v>FKEC - Average Amount for Interest Calculation</v>
          </cell>
        </row>
        <row r="2382">
          <cell r="B2382" t="str">
            <v>ICD_9103</v>
          </cell>
          <cell r="C2382" t="str">
            <v>CKW - Average Amount for Interest Calculation</v>
          </cell>
        </row>
        <row r="2383">
          <cell r="B2383" t="str">
            <v>ICD_9104</v>
          </cell>
          <cell r="C2383" t="str">
            <v>MD - Average Amount for Interest Calculation</v>
          </cell>
        </row>
        <row r="2384">
          <cell r="B2384" t="str">
            <v>ICD_9105</v>
          </cell>
          <cell r="C2384" t="str">
            <v>LEE - Average Amount for Interest Calculation</v>
          </cell>
        </row>
        <row r="2385">
          <cell r="B2385" t="str">
            <v>ICT_9001</v>
          </cell>
          <cell r="C2385" t="str">
            <v>FMPA - Average Amount for Interest Calculation</v>
          </cell>
        </row>
        <row r="2386">
          <cell r="B2386" t="str">
            <v>ICT_9002</v>
          </cell>
          <cell r="C2386" t="str">
            <v>FKEC - Average Amount for Interest Calculation</v>
          </cell>
        </row>
        <row r="2387">
          <cell r="B2387" t="str">
            <v>ICT_9003</v>
          </cell>
          <cell r="C2387" t="str">
            <v>CKW - Average Amount for Interest Calculation</v>
          </cell>
        </row>
        <row r="2388">
          <cell r="B2388" t="str">
            <v>ICT_9004</v>
          </cell>
          <cell r="C2388" t="str">
            <v>MD - Average Amount for Interest Calculation</v>
          </cell>
        </row>
        <row r="2389">
          <cell r="B2389" t="str">
            <v>ICT_9005</v>
          </cell>
          <cell r="C2389" t="str">
            <v>LEE - Average Amount for Interest Calculation</v>
          </cell>
        </row>
        <row r="2390">
          <cell r="B2390" t="str">
            <v>ICT_9101</v>
          </cell>
          <cell r="C2390" t="str">
            <v>FMPA - Average Amount for Interest Calculation</v>
          </cell>
        </row>
        <row r="2391">
          <cell r="B2391" t="str">
            <v>ICT_9102</v>
          </cell>
          <cell r="C2391" t="str">
            <v>FKEC - Average Amount for Interest Calculation</v>
          </cell>
        </row>
        <row r="2392">
          <cell r="B2392" t="str">
            <v>ICT_9103</v>
          </cell>
          <cell r="C2392" t="str">
            <v>CKW - Average Amount for Interest Calculation</v>
          </cell>
        </row>
        <row r="2393">
          <cell r="B2393" t="str">
            <v>ICT_9104</v>
          </cell>
          <cell r="C2393" t="str">
            <v>MD - Average Amount for Interest Calculation</v>
          </cell>
        </row>
        <row r="2394">
          <cell r="B2394" t="str">
            <v>ICT_9105</v>
          </cell>
          <cell r="C2394" t="str">
            <v>LEE - Average Amount for Interest Calculation</v>
          </cell>
        </row>
        <row r="2395">
          <cell r="B2395" t="str">
            <v>INT_2AMT</v>
          </cell>
          <cell r="C2395" t="str">
            <v>Interest Amount</v>
          </cell>
        </row>
        <row r="2396">
          <cell r="B2396" t="str">
            <v>INT_2MON</v>
          </cell>
          <cell r="C2396" t="str">
            <v>Average Monthly Interest Rate</v>
          </cell>
        </row>
        <row r="2397">
          <cell r="B2397" t="str">
            <v>INT_2YER</v>
          </cell>
          <cell r="C2397" t="str">
            <v>Average Annual Interest Rate</v>
          </cell>
        </row>
        <row r="2398">
          <cell r="B2398" t="str">
            <v>INT_2YTD</v>
          </cell>
          <cell r="C2398" t="str">
            <v>YTD Interest Amount excluding Current Month</v>
          </cell>
        </row>
        <row r="2399">
          <cell r="B2399" t="str">
            <v>INT_4AMT</v>
          </cell>
          <cell r="C2399" t="str">
            <v>Interest Amount</v>
          </cell>
        </row>
        <row r="2400">
          <cell r="B2400" t="str">
            <v>INT_4MON</v>
          </cell>
          <cell r="C2400" t="str">
            <v>Average Monthly Interest Rate</v>
          </cell>
        </row>
        <row r="2401">
          <cell r="B2401" t="str">
            <v>INT_4YER</v>
          </cell>
          <cell r="C2401" t="str">
            <v>Average Annual Interest Rate</v>
          </cell>
        </row>
        <row r="2402">
          <cell r="B2402" t="str">
            <v>INT_4YTD</v>
          </cell>
          <cell r="C2402" t="str">
            <v>YTD Interest Amount excluding Current Month</v>
          </cell>
        </row>
        <row r="2403">
          <cell r="B2403" t="str">
            <v>INT_5AMT</v>
          </cell>
          <cell r="C2403" t="str">
            <v>Interest Amount</v>
          </cell>
        </row>
        <row r="2404">
          <cell r="B2404" t="str">
            <v>INT_5MON</v>
          </cell>
          <cell r="C2404" t="str">
            <v>Average Monthly Interest Rate</v>
          </cell>
        </row>
        <row r="2405">
          <cell r="B2405" t="str">
            <v>INT_5YER</v>
          </cell>
          <cell r="C2405" t="str">
            <v>Average Annual Interest Rate</v>
          </cell>
        </row>
        <row r="2406">
          <cell r="B2406" t="str">
            <v>INT_5YTD</v>
          </cell>
          <cell r="C2406" t="str">
            <v>YTD Interest Amount excluding Current Month</v>
          </cell>
        </row>
        <row r="2407">
          <cell r="B2407" t="str">
            <v>INT_8AMT</v>
          </cell>
          <cell r="C2407" t="str">
            <v>Interest Amount</v>
          </cell>
        </row>
        <row r="2408">
          <cell r="B2408" t="str">
            <v>INT_8MON</v>
          </cell>
          <cell r="C2408" t="str">
            <v>Average Monthly Interest Rate</v>
          </cell>
        </row>
        <row r="2409">
          <cell r="B2409" t="str">
            <v>INT_8YER</v>
          </cell>
          <cell r="C2409" t="str">
            <v>Average Annual Interest Rate</v>
          </cell>
        </row>
        <row r="2410">
          <cell r="B2410" t="str">
            <v>INT_8YTD</v>
          </cell>
          <cell r="C2410" t="str">
            <v>YTD Interest Amount excluding Current Month</v>
          </cell>
        </row>
        <row r="2411">
          <cell r="B2411" t="str">
            <v>JUR_4FA1</v>
          </cell>
          <cell r="C2411" t="str">
            <v>Jurisdictional Separation Factor Calculated</v>
          </cell>
        </row>
        <row r="2412">
          <cell r="B2412" t="str">
            <v>JUR_4FAC</v>
          </cell>
          <cell r="C2412" t="str">
            <v>Jurisdictional Factor</v>
          </cell>
        </row>
        <row r="2413">
          <cell r="B2413" t="str">
            <v>JUR_4PSC</v>
          </cell>
        </row>
        <row r="2414">
          <cell r="B2414" t="str">
            <v>JUR_4SAL</v>
          </cell>
        </row>
        <row r="2415">
          <cell r="B2415" t="str">
            <v>KWH_4000</v>
          </cell>
          <cell r="C2415" t="str">
            <v>Generation - Retail</v>
          </cell>
        </row>
        <row r="2416">
          <cell r="B2416" t="str">
            <v>KWH_4084</v>
          </cell>
          <cell r="C2416" t="str">
            <v>Generation - Revenue code - 084</v>
          </cell>
        </row>
        <row r="2417">
          <cell r="B2417" t="str">
            <v>KWH_4810</v>
          </cell>
          <cell r="C2417" t="str">
            <v>Generation - Revenue code - 810</v>
          </cell>
        </row>
        <row r="2418">
          <cell r="B2418" t="str">
            <v>KWH_4840</v>
          </cell>
          <cell r="C2418" t="str">
            <v>Generation - Revenue code - 840</v>
          </cell>
        </row>
        <row r="2419">
          <cell r="B2419" t="str">
            <v>KWH_4940</v>
          </cell>
          <cell r="C2419" t="str">
            <v>Generation - Revenue code - 940</v>
          </cell>
        </row>
        <row r="2420">
          <cell r="B2420" t="str">
            <v>LAS_9INT</v>
          </cell>
          <cell r="C2420" t="str">
            <v>Prime Interest Rate - Last Day of the Month</v>
          </cell>
        </row>
        <row r="2421">
          <cell r="B2421" t="str">
            <v>LIN_2LOS</v>
          </cell>
          <cell r="C2421" t="str">
            <v>Line Loss</v>
          </cell>
        </row>
        <row r="2422">
          <cell r="B2422" t="str">
            <v>LIN_4LOS</v>
          </cell>
          <cell r="C2422" t="str">
            <v>Line Loss</v>
          </cell>
        </row>
        <row r="2423">
          <cell r="B2423" t="str">
            <v>LIN_5LOS</v>
          </cell>
          <cell r="C2423" t="str">
            <v>Line Loss</v>
          </cell>
        </row>
        <row r="2424">
          <cell r="B2424" t="str">
            <v>LIN_8LOS</v>
          </cell>
          <cell r="C2424" t="str">
            <v>Line Loss</v>
          </cell>
        </row>
        <row r="2425">
          <cell r="B2425" t="str">
            <v>LNG_2MON</v>
          </cell>
          <cell r="C2425" t="str">
            <v>Monthly Long Term Amount</v>
          </cell>
        </row>
        <row r="2426">
          <cell r="B2426" t="str">
            <v>LNG_4MON</v>
          </cell>
          <cell r="C2426" t="str">
            <v>Monthly Long Term Amount</v>
          </cell>
        </row>
        <row r="2427">
          <cell r="B2427" t="str">
            <v>LNG_5MON</v>
          </cell>
          <cell r="C2427" t="str">
            <v>Long Term Current Month Amount</v>
          </cell>
        </row>
        <row r="2428">
          <cell r="B2428" t="str">
            <v>LNG_8MON</v>
          </cell>
          <cell r="C2428" t="str">
            <v>Monthly Long Term Amount</v>
          </cell>
        </row>
        <row r="2429">
          <cell r="B2429" t="str">
            <v>LOS_9SEL</v>
          </cell>
          <cell r="C2429" t="str">
            <v>Interchange Loss Factor</v>
          </cell>
        </row>
        <row r="2430">
          <cell r="B2430" t="str">
            <v>MAN_2001</v>
          </cell>
          <cell r="C2430" t="str">
            <v>Final True-up (for Current Year - 2)</v>
          </cell>
        </row>
        <row r="2431">
          <cell r="B2431" t="str">
            <v>MAN_2002</v>
          </cell>
          <cell r="C2431" t="str">
            <v>Est. Actual True-up (for Current Year - 1)</v>
          </cell>
        </row>
        <row r="2432">
          <cell r="B2432" t="str">
            <v>MAN_2003</v>
          </cell>
          <cell r="C2432" t="str">
            <v>Month-end Adjustment to agree to GL</v>
          </cell>
        </row>
        <row r="2433">
          <cell r="B2433" t="str">
            <v>MAN_2005</v>
          </cell>
          <cell r="C2433" t="str">
            <v>Mid-course Correction1 - Total Amount to be Refunded/(Collected)</v>
          </cell>
        </row>
        <row r="2434">
          <cell r="B2434" t="str">
            <v>MAN_2006</v>
          </cell>
          <cell r="C2434" t="str">
            <v>Mid-course Correction1 - Amortization Period (in months)</v>
          </cell>
        </row>
        <row r="2435">
          <cell r="B2435" t="str">
            <v>MAN_2007</v>
          </cell>
          <cell r="C2435" t="str">
            <v>Mid-course Correction2 - Total Amount to be Refunded/(Collected)</v>
          </cell>
        </row>
        <row r="2436">
          <cell r="B2436" t="str">
            <v>MAN_2008</v>
          </cell>
          <cell r="C2436" t="str">
            <v>Mid-course Correction2 - Amortization Period (in months)</v>
          </cell>
        </row>
        <row r="2437">
          <cell r="B2437" t="str">
            <v>MAN_2009</v>
          </cell>
          <cell r="C2437" t="str">
            <v>Revenue Adjustments</v>
          </cell>
        </row>
        <row r="2438">
          <cell r="B2438" t="str">
            <v>MAN_200A</v>
          </cell>
          <cell r="C2438" t="str">
            <v>Mid-course Correction3 - Amortization Period (in months)</v>
          </cell>
        </row>
        <row r="2439">
          <cell r="B2439" t="str">
            <v>MAN_200X</v>
          </cell>
          <cell r="C2439" t="str">
            <v>Deferred True-up (for Current Year - 1)</v>
          </cell>
        </row>
        <row r="2440">
          <cell r="B2440" t="str">
            <v>MAN_4001</v>
          </cell>
          <cell r="C2440" t="str">
            <v>Final True-up (for Current Year - 2)</v>
          </cell>
        </row>
        <row r="2441">
          <cell r="B2441" t="str">
            <v>MAN_4002</v>
          </cell>
          <cell r="C2441" t="str">
            <v>Est. Actual True-up (for Current Year - 1)</v>
          </cell>
        </row>
        <row r="2442">
          <cell r="B2442" t="str">
            <v>MAN_4003</v>
          </cell>
          <cell r="C2442" t="str">
            <v>Month-end Adjustment to agree to GL</v>
          </cell>
        </row>
        <row r="2443">
          <cell r="B2443" t="str">
            <v>MAN_4004</v>
          </cell>
          <cell r="C2443" t="str">
            <v>Prior Period True-up Refund - One Time</v>
          </cell>
        </row>
        <row r="2444">
          <cell r="B2444" t="str">
            <v>MAN_4005</v>
          </cell>
          <cell r="C2444" t="str">
            <v>Mid-course Correction1 - Total Amount to be Refunded/(Collected)</v>
          </cell>
        </row>
        <row r="2445">
          <cell r="B2445" t="str">
            <v>MAN_4006</v>
          </cell>
          <cell r="C2445" t="str">
            <v>Mid-course Correction1 - Amortization Period (in months)</v>
          </cell>
        </row>
        <row r="2446">
          <cell r="B2446" t="str">
            <v>MAN_4007</v>
          </cell>
          <cell r="C2446" t="str">
            <v>Mid-course Correction2 - Total Amount to be Refunded/(Collected)</v>
          </cell>
        </row>
        <row r="2447">
          <cell r="B2447" t="str">
            <v>MAN_4008</v>
          </cell>
          <cell r="C2447" t="str">
            <v>Mid-course Correction2 - Amortization Period (in months)</v>
          </cell>
        </row>
        <row r="2448">
          <cell r="B2448" t="str">
            <v>MAN_4009</v>
          </cell>
          <cell r="C2448" t="str">
            <v>Amount to be Collected in the Next 12 Months (Short Term)</v>
          </cell>
        </row>
        <row r="2449">
          <cell r="B2449" t="str">
            <v>MAN_400A</v>
          </cell>
          <cell r="C2449" t="str">
            <v>Mid-course Correction3 - Amortization Period (in months)</v>
          </cell>
        </row>
        <row r="2450">
          <cell r="B2450" t="str">
            <v>MAN_400B</v>
          </cell>
          <cell r="C2450" t="str">
            <v>Deferred True-up (for Current Year - 1)</v>
          </cell>
        </row>
        <row r="2451">
          <cell r="B2451" t="str">
            <v>MAN_400G</v>
          </cell>
          <cell r="C2451" t="str">
            <v>General Performance Incentive Amount (GPIF)</v>
          </cell>
        </row>
        <row r="2452">
          <cell r="B2452" t="str">
            <v>MAN_400H</v>
          </cell>
          <cell r="C2452" t="str">
            <v>Gross Receipts Tax (GRT) Rate</v>
          </cell>
        </row>
        <row r="2453">
          <cell r="B2453" t="str">
            <v>MAN_400W</v>
          </cell>
          <cell r="C2453" t="str">
            <v>Adjustments to Fuel Revenues to agree to Wholesale Log</v>
          </cell>
        </row>
        <row r="2454">
          <cell r="B2454" t="str">
            <v>MAN_400X</v>
          </cell>
          <cell r="C2454" t="str">
            <v>Long Term Interests</v>
          </cell>
        </row>
        <row r="2455">
          <cell r="B2455" t="str">
            <v>MAN_4019</v>
          </cell>
          <cell r="C2455" t="str">
            <v>Revenue Adjustments</v>
          </cell>
        </row>
        <row r="2456">
          <cell r="B2456" t="str">
            <v>MAN_4100</v>
          </cell>
          <cell r="C2456" t="str">
            <v>Adjustments to kWH Sales to agree to Wholesale Log</v>
          </cell>
        </row>
        <row r="2457">
          <cell r="B2457" t="str">
            <v>MAN_4150</v>
          </cell>
          <cell r="C2457" t="str">
            <v>Line Loss Factor</v>
          </cell>
        </row>
        <row r="2458">
          <cell r="B2458" t="str">
            <v>MAN_5001</v>
          </cell>
          <cell r="C2458" t="str">
            <v>Final True-up (for Current Year - 2)</v>
          </cell>
        </row>
        <row r="2459">
          <cell r="B2459" t="str">
            <v>MAN_5002</v>
          </cell>
          <cell r="C2459" t="str">
            <v>Est. Actual True-up (for Current Year - 1)</v>
          </cell>
        </row>
        <row r="2460">
          <cell r="B2460" t="str">
            <v>MAN_5003</v>
          </cell>
          <cell r="C2460" t="str">
            <v>Month-end Adjustment to agree to GL</v>
          </cell>
        </row>
        <row r="2461">
          <cell r="B2461" t="str">
            <v>MAN_5005</v>
          </cell>
          <cell r="C2461" t="str">
            <v>Mid-course Correction1 - Total Amount to be Refunded/(Collected)</v>
          </cell>
        </row>
        <row r="2462">
          <cell r="B2462" t="str">
            <v>MAN_5006</v>
          </cell>
          <cell r="C2462" t="str">
            <v>Mid-course Correction1 - Amortization Period (in months)</v>
          </cell>
        </row>
        <row r="2463">
          <cell r="B2463" t="str">
            <v>MAN_5007</v>
          </cell>
          <cell r="C2463" t="str">
            <v>Mid-course Correction2 - Total Amount to be Refunded/(Collected)</v>
          </cell>
        </row>
        <row r="2464">
          <cell r="B2464" t="str">
            <v>MAN_5008</v>
          </cell>
          <cell r="C2464" t="str">
            <v>Mid-course Correction2 - Amortization Period (in months)</v>
          </cell>
        </row>
        <row r="2465">
          <cell r="B2465" t="str">
            <v>MAN_5009</v>
          </cell>
          <cell r="C2465" t="str">
            <v>Mid-course Correction3 - Total Amount to be Refunded/(Collected)</v>
          </cell>
        </row>
        <row r="2466">
          <cell r="B2466" t="str">
            <v>MAN_500A</v>
          </cell>
          <cell r="C2466" t="str">
            <v>Mid-course Correction3 - Amortization Period (in months)</v>
          </cell>
        </row>
        <row r="2467">
          <cell r="B2467" t="str">
            <v>MAN_500B</v>
          </cell>
          <cell r="C2467" t="str">
            <v>Deferred True-up (for Current Year - 1)</v>
          </cell>
        </row>
        <row r="2468">
          <cell r="B2468" t="str">
            <v>MAN_5010</v>
          </cell>
          <cell r="C2468" t="str">
            <v>NCRC RECOVERABLE O&amp;M</v>
          </cell>
        </row>
        <row r="2469">
          <cell r="B2469" t="str">
            <v>MAN_5011</v>
          </cell>
          <cell r="C2469" t="str">
            <v>Jurisdictional Separation Factor</v>
          </cell>
        </row>
        <row r="2470">
          <cell r="B2470" t="str">
            <v>MAN_5101</v>
          </cell>
          <cell r="C2470" t="str">
            <v>Final True-up (for Current Year - 2) - GBRA</v>
          </cell>
        </row>
        <row r="2471">
          <cell r="B2471" t="str">
            <v>MAN_5102</v>
          </cell>
          <cell r="C2471" t="str">
            <v>Est. Actual True-up (for Current Year - 1) - GBRA</v>
          </cell>
        </row>
        <row r="2472">
          <cell r="B2472" t="str">
            <v>MAN_510B</v>
          </cell>
          <cell r="C2472" t="str">
            <v>Deferred True-up (for Current Year - 1) - GBRA</v>
          </cell>
        </row>
        <row r="2473">
          <cell r="B2473" t="str">
            <v>MAN_8001</v>
          </cell>
          <cell r="C2473" t="str">
            <v>Final True-up (for Current Year - 2)</v>
          </cell>
        </row>
        <row r="2474">
          <cell r="B2474" t="str">
            <v>MAN_8002</v>
          </cell>
          <cell r="C2474" t="str">
            <v>Est. Actual True-up (for Current Year - 1)</v>
          </cell>
        </row>
        <row r="2475">
          <cell r="B2475" t="str">
            <v>MAN_8003</v>
          </cell>
          <cell r="C2475" t="str">
            <v>Month-end Adjustment to agree to GL</v>
          </cell>
        </row>
        <row r="2476">
          <cell r="B2476" t="str">
            <v>MAN_8005</v>
          </cell>
          <cell r="C2476" t="str">
            <v>Mid-course Correction1 - Total Amount to be Refunded/(Collected)</v>
          </cell>
        </row>
        <row r="2477">
          <cell r="B2477" t="str">
            <v>MAN_8006</v>
          </cell>
          <cell r="C2477" t="str">
            <v>Mid-course Correction1 - Amortization Period (in months)</v>
          </cell>
        </row>
        <row r="2478">
          <cell r="B2478" t="str">
            <v>MAN_8007</v>
          </cell>
          <cell r="C2478" t="str">
            <v>Mid-course Correction2 - Total Amount to be Refunded/(Collected)</v>
          </cell>
        </row>
        <row r="2479">
          <cell r="B2479" t="str">
            <v>MAN_8008</v>
          </cell>
          <cell r="C2479" t="str">
            <v>Mid-course Correction2 - Amortization Period (in months)</v>
          </cell>
        </row>
        <row r="2480">
          <cell r="B2480" t="str">
            <v>MAN_8009</v>
          </cell>
          <cell r="C2480" t="str">
            <v>Mid-course Correction3 - Total Amount to be Refunded/(Collected)</v>
          </cell>
        </row>
        <row r="2481">
          <cell r="B2481" t="str">
            <v>MAN_800A</v>
          </cell>
          <cell r="C2481" t="str">
            <v>Mid-course Correction3 - Amortization Period (in months)</v>
          </cell>
        </row>
        <row r="2482">
          <cell r="B2482" t="str">
            <v>MAN_800B</v>
          </cell>
          <cell r="C2482" t="str">
            <v>Deferred True-up (for Current Year - 1)</v>
          </cell>
        </row>
        <row r="2483">
          <cell r="B2483" t="str">
            <v>MAN_8010</v>
          </cell>
          <cell r="C2483" t="str">
            <v>Jurisdictional Separation Factor - CP</v>
          </cell>
        </row>
        <row r="2484">
          <cell r="B2484" t="str">
            <v>MAN_8011</v>
          </cell>
          <cell r="C2484" t="str">
            <v>Jurisdictional Separation Factor - GCP</v>
          </cell>
        </row>
        <row r="2485">
          <cell r="B2485" t="str">
            <v>MAN_8012</v>
          </cell>
          <cell r="C2485" t="str">
            <v>Jurisdictional Separation Factor - ENERGY</v>
          </cell>
        </row>
        <row r="2486">
          <cell r="B2486" t="str">
            <v>MAN_8013</v>
          </cell>
          <cell r="C2486" t="str">
            <v>St.Lucie Ownership FPL %</v>
          </cell>
        </row>
        <row r="2487">
          <cell r="B2487" t="str">
            <v>MAN_8014</v>
          </cell>
          <cell r="C2487" t="str">
            <v>St.Lucie Ownership Participant %</v>
          </cell>
        </row>
        <row r="2488">
          <cell r="B2488" t="str">
            <v>MAN_8015</v>
          </cell>
          <cell r="C2488" t="str">
            <v>ITC Annual Rate of Return for Debt</v>
          </cell>
        </row>
        <row r="2489">
          <cell r="B2489" t="str">
            <v>MAN_8016</v>
          </cell>
          <cell r="C2489" t="str">
            <v>ITC Annual Rate of Return for Equity</v>
          </cell>
        </row>
        <row r="2490">
          <cell r="B2490" t="str">
            <v>NET_9G01</v>
          </cell>
          <cell r="C2490" t="str">
            <v>FMPA - Net Generation in MWH</v>
          </cell>
        </row>
        <row r="2491">
          <cell r="B2491" t="str">
            <v>NET_9G02</v>
          </cell>
          <cell r="C2491" t="str">
            <v>FKEC - Net Generation in MWH</v>
          </cell>
        </row>
        <row r="2492">
          <cell r="B2492" t="str">
            <v>NET_9G03</v>
          </cell>
          <cell r="C2492" t="str">
            <v>CKW - Net Generation in MWH</v>
          </cell>
        </row>
        <row r="2493">
          <cell r="B2493" t="str">
            <v>NET_9G04</v>
          </cell>
          <cell r="C2493" t="str">
            <v>MD - Net Generation in MWH</v>
          </cell>
        </row>
        <row r="2494">
          <cell r="B2494" t="str">
            <v>NET_9G05</v>
          </cell>
          <cell r="C2494" t="str">
            <v>LEE - Net Generation in MWH</v>
          </cell>
        </row>
        <row r="2495">
          <cell r="B2495" t="str">
            <v>NFC_9001</v>
          </cell>
          <cell r="C2495" t="str">
            <v>FMPA - OFF Peak Fuel Cost after Cost Factor</v>
          </cell>
        </row>
        <row r="2496">
          <cell r="B2496" t="str">
            <v>NFC_9002</v>
          </cell>
          <cell r="C2496" t="str">
            <v>FKEC - OFF Peak Fuel Cost after Cost Factor</v>
          </cell>
        </row>
        <row r="2497">
          <cell r="B2497" t="str">
            <v>NFC_9003</v>
          </cell>
          <cell r="C2497" t="str">
            <v>CKW - OFF Peak Fuel Cost after Cost Factor</v>
          </cell>
        </row>
        <row r="2498">
          <cell r="B2498" t="str">
            <v>NFC_9004</v>
          </cell>
          <cell r="C2498" t="str">
            <v>MD - OFF Peak Fuel Cost after Cost Factor</v>
          </cell>
        </row>
        <row r="2499">
          <cell r="B2499" t="str">
            <v>NFC_9005</v>
          </cell>
          <cell r="C2499" t="str">
            <v>LEE - OFF Peak Fuel Cost after Cost Factor</v>
          </cell>
        </row>
        <row r="2500">
          <cell r="B2500" t="str">
            <v>NFC_9101</v>
          </cell>
          <cell r="C2500" t="str">
            <v>FMPA - ON Peak Fuel Cost after Cost Factor</v>
          </cell>
        </row>
        <row r="2501">
          <cell r="B2501" t="str">
            <v>NFC_9102</v>
          </cell>
          <cell r="C2501" t="str">
            <v>FKEC - ON Peak Fuel Cost after Cost Factor</v>
          </cell>
        </row>
        <row r="2502">
          <cell r="B2502" t="str">
            <v>NFC_9103</v>
          </cell>
          <cell r="C2502" t="str">
            <v>CKW - ON Peak Fuel Cost after Cost Factor</v>
          </cell>
        </row>
        <row r="2503">
          <cell r="B2503" t="str">
            <v>NFC_9104</v>
          </cell>
          <cell r="C2503" t="str">
            <v>MD - ON Peak Fuel Cost after Cost Factor</v>
          </cell>
        </row>
        <row r="2504">
          <cell r="B2504" t="str">
            <v>NFC_9105</v>
          </cell>
          <cell r="C2504" t="str">
            <v>LEE - ON Peak Fuel Cost after Cost Factor</v>
          </cell>
        </row>
        <row r="2505">
          <cell r="B2505" t="str">
            <v>NGN_9001</v>
          </cell>
          <cell r="C2505" t="str">
            <v>FMPA - OFF Peak Generation after Generation Factor</v>
          </cell>
        </row>
        <row r="2506">
          <cell r="B2506" t="str">
            <v>NGN_9002</v>
          </cell>
          <cell r="C2506" t="str">
            <v>FKEC - OFF Peak Generation after Generation Factor</v>
          </cell>
        </row>
        <row r="2507">
          <cell r="B2507" t="str">
            <v>NGN_9003</v>
          </cell>
          <cell r="C2507" t="str">
            <v>CKW - OFF Peak Generation after Generation Factor</v>
          </cell>
        </row>
        <row r="2508">
          <cell r="B2508" t="str">
            <v>NGN_9004</v>
          </cell>
          <cell r="C2508" t="str">
            <v>MD - OFF Peak Generation after Generation Factor</v>
          </cell>
        </row>
        <row r="2509">
          <cell r="B2509" t="str">
            <v>NGN_9005</v>
          </cell>
          <cell r="C2509" t="str">
            <v>LEE - OFF Peak Generation after Generation Factor</v>
          </cell>
        </row>
        <row r="2510">
          <cell r="B2510" t="str">
            <v>NGN_9101</v>
          </cell>
          <cell r="C2510" t="str">
            <v>FMPA - ON Peak Generation after Generation Factor</v>
          </cell>
        </row>
        <row r="2511">
          <cell r="B2511" t="str">
            <v>NGN_9102</v>
          </cell>
          <cell r="C2511" t="str">
            <v>FKEC - ON Peak Generation after Generation Factor</v>
          </cell>
        </row>
        <row r="2512">
          <cell r="B2512" t="str">
            <v>NGN_9103</v>
          </cell>
          <cell r="C2512" t="str">
            <v>CKW - ON Peak Generation after Generation Factor</v>
          </cell>
        </row>
        <row r="2513">
          <cell r="B2513" t="str">
            <v>NGN_9104</v>
          </cell>
          <cell r="C2513" t="str">
            <v>MD - ON Peak Generation after Generation Factor</v>
          </cell>
        </row>
        <row r="2514">
          <cell r="B2514" t="str">
            <v>NGN_9105</v>
          </cell>
          <cell r="C2514" t="str">
            <v>LEE - ON Peak Generation after Generation Factor</v>
          </cell>
        </row>
        <row r="2515">
          <cell r="B2515" t="str">
            <v>NU1_9GEN</v>
          </cell>
          <cell r="C2515" t="str">
            <v>Total FPL Owned Generation Output - TP Nuclear</v>
          </cell>
        </row>
        <row r="2516">
          <cell r="B2516" t="str">
            <v>NU2_9GEN</v>
          </cell>
          <cell r="C2516" t="str">
            <v>Total FPL Owned Generation Output - PSL Nuclear</v>
          </cell>
        </row>
        <row r="2517">
          <cell r="B2517" t="str">
            <v>NUC_9BUY</v>
          </cell>
          <cell r="C2517" t="str">
            <v>Interchange In - Purchased Power (Nuclear) : A7-Schedule (Purchased Power)</v>
          </cell>
        </row>
        <row r="2518">
          <cell r="B2518" t="str">
            <v>NUC_9SEJ</v>
          </cell>
          <cell r="C2518" t="str">
            <v>Interchange Out - Power Sold (Nuclear) : A6-Schedule (Power Sold) : Interchange Loss Adjusted</v>
          </cell>
        </row>
        <row r="2519">
          <cell r="B2519" t="str">
            <v>NUC_9SEL</v>
          </cell>
          <cell r="C2519" t="str">
            <v>Interchange Out - Power Sold (Nuclear) : A6-Schedule (Power Sold)</v>
          </cell>
        </row>
        <row r="2520">
          <cell r="B2520" t="str">
            <v>O/U_2MON</v>
          </cell>
          <cell r="C2520" t="str">
            <v>Over/(under) for the current period</v>
          </cell>
        </row>
        <row r="2521">
          <cell r="B2521" t="str">
            <v>O/U_2YTD</v>
          </cell>
          <cell r="C2521" t="str">
            <v>YTD Over/(under) excluding current period</v>
          </cell>
        </row>
        <row r="2522">
          <cell r="B2522" t="str">
            <v>O/U_4MON</v>
          </cell>
          <cell r="C2522" t="str">
            <v>Over/(under) for the current period</v>
          </cell>
        </row>
        <row r="2523">
          <cell r="B2523" t="str">
            <v>O/U_4YTD</v>
          </cell>
          <cell r="C2523" t="str">
            <v>YTD Over/(under) excluding current period</v>
          </cell>
        </row>
        <row r="2524">
          <cell r="B2524" t="str">
            <v>O/U_5MON</v>
          </cell>
          <cell r="C2524" t="str">
            <v>Over/(under) for the current period</v>
          </cell>
        </row>
        <row r="2525">
          <cell r="B2525" t="str">
            <v>O/U_5YTD</v>
          </cell>
          <cell r="C2525" t="str">
            <v>YTD Over/(under) excluding current period</v>
          </cell>
        </row>
        <row r="2526">
          <cell r="B2526" t="str">
            <v>O/U_8MON</v>
          </cell>
          <cell r="C2526" t="str">
            <v>Over/(under) for the current period</v>
          </cell>
        </row>
        <row r="2527">
          <cell r="B2527" t="str">
            <v>O/U_8YTD</v>
          </cell>
          <cell r="C2527" t="str">
            <v>YTD Over/(under) excluding current period</v>
          </cell>
        </row>
        <row r="2528">
          <cell r="B2528" t="str">
            <v>OFC_9FAC</v>
          </cell>
          <cell r="C2528" t="str">
            <v>OFF Peak Cost Factor</v>
          </cell>
        </row>
        <row r="2529">
          <cell r="B2529" t="str">
            <v>OFG_9FAC</v>
          </cell>
          <cell r="C2529" t="str">
            <v>OFF Peak Generation Factor</v>
          </cell>
        </row>
        <row r="2530">
          <cell r="B2530" t="str">
            <v>OM1_2091</v>
          </cell>
          <cell r="C2530" t="str">
            <v>091 - O &amp; M Expenses Amount</v>
          </cell>
        </row>
        <row r="2531">
          <cell r="B2531" t="str">
            <v>OM1_2092</v>
          </cell>
          <cell r="C2531" t="str">
            <v>092 - O &amp; M Expenses Amount</v>
          </cell>
        </row>
        <row r="2532">
          <cell r="B2532" t="str">
            <v>OM1_2093</v>
          </cell>
          <cell r="C2532" t="str">
            <v>093 - O &amp; M Expenses Amount</v>
          </cell>
        </row>
        <row r="2533">
          <cell r="B2533" t="str">
            <v>OM1_2094</v>
          </cell>
          <cell r="C2533" t="str">
            <v>094 - O &amp; M Expenses Amount</v>
          </cell>
        </row>
        <row r="2534">
          <cell r="B2534" t="str">
            <v>OM1_2095</v>
          </cell>
          <cell r="C2534" t="str">
            <v>095 - O &amp; M Expenses Amount</v>
          </cell>
        </row>
        <row r="2535">
          <cell r="B2535" t="str">
            <v>OM1_2096</v>
          </cell>
          <cell r="C2535" t="str">
            <v>096 - O &amp; M Expenses Amount</v>
          </cell>
        </row>
        <row r="2536">
          <cell r="B2536" t="str">
            <v>OM1_2097</v>
          </cell>
          <cell r="C2536" t="str">
            <v>097 - O &amp; M Expenses Amount</v>
          </cell>
        </row>
        <row r="2537">
          <cell r="B2537" t="str">
            <v>OM1_2098</v>
          </cell>
          <cell r="C2537" t="str">
            <v>098 - O &amp; M Expenses Amount</v>
          </cell>
        </row>
        <row r="2538">
          <cell r="B2538" t="str">
            <v>OM1_2099</v>
          </cell>
          <cell r="C2538" t="str">
            <v>099 - O &amp; M Expenses Amount</v>
          </cell>
        </row>
        <row r="2539">
          <cell r="B2539" t="str">
            <v>OM1_2100</v>
          </cell>
          <cell r="C2539" t="str">
            <v>100 - O &amp; M Expenses Amount</v>
          </cell>
        </row>
        <row r="2540">
          <cell r="B2540" t="str">
            <v>OM1_2101</v>
          </cell>
          <cell r="C2540" t="str">
            <v>101 - O &amp; M Expenses Amount</v>
          </cell>
        </row>
        <row r="2541">
          <cell r="B2541" t="str">
            <v>OM1_2102</v>
          </cell>
          <cell r="C2541" t="str">
            <v>102 - O &amp; M Expenses Amount</v>
          </cell>
        </row>
        <row r="2542">
          <cell r="B2542" t="str">
            <v>OM1_2103</v>
          </cell>
          <cell r="C2542" t="str">
            <v>103 - O &amp; M Expenses Amount</v>
          </cell>
        </row>
        <row r="2543">
          <cell r="B2543" t="str">
            <v>OM1_2104</v>
          </cell>
          <cell r="C2543" t="str">
            <v>104 - O &amp; M Expenses Amount</v>
          </cell>
        </row>
        <row r="2544">
          <cell r="B2544" t="str">
            <v>OM1_2105</v>
          </cell>
          <cell r="C2544" t="str">
            <v>105 - O &amp; M Expenses Amount</v>
          </cell>
        </row>
        <row r="2545">
          <cell r="B2545" t="str">
            <v>OM1_2106</v>
          </cell>
          <cell r="C2545" t="str">
            <v>106 - O &amp; M Expenses Amount</v>
          </cell>
        </row>
        <row r="2546">
          <cell r="B2546" t="str">
            <v>OM1_2107</v>
          </cell>
          <cell r="C2546" t="str">
            <v>107 - O &amp; M Expenses Amount</v>
          </cell>
        </row>
        <row r="2547">
          <cell r="B2547" t="str">
            <v>OM1_2108</v>
          </cell>
          <cell r="C2547" t="str">
            <v>108 - O &amp; M Expenses Amount</v>
          </cell>
        </row>
        <row r="2548">
          <cell r="B2548" t="str">
            <v>OM1_2109</v>
          </cell>
          <cell r="C2548" t="str">
            <v>109 - O &amp; M Expenses Amount</v>
          </cell>
        </row>
        <row r="2549">
          <cell r="B2549" t="str">
            <v>OM1_2110</v>
          </cell>
          <cell r="C2549" t="str">
            <v>110 - O &amp; M Expenses Amount</v>
          </cell>
        </row>
        <row r="2550">
          <cell r="B2550" t="str">
            <v>OM1_2159</v>
          </cell>
          <cell r="C2550" t="str">
            <v>159 - O &amp; M Expenses Amount</v>
          </cell>
        </row>
        <row r="2551">
          <cell r="B2551" t="str">
            <v>OM1_2160</v>
          </cell>
          <cell r="C2551" t="str">
            <v>160 - O &amp; M Expenses Amount</v>
          </cell>
        </row>
        <row r="2552">
          <cell r="B2552" t="str">
            <v>OM1_2162</v>
          </cell>
          <cell r="C2552" t="str">
            <v>162 - O &amp; M Expenses Amount</v>
          </cell>
        </row>
        <row r="2553">
          <cell r="B2553" t="str">
            <v>OM1_2166</v>
          </cell>
          <cell r="C2553" t="str">
            <v>166 - O &amp; M Expenses Amount</v>
          </cell>
        </row>
        <row r="2554">
          <cell r="B2554" t="str">
            <v>OM1_5083</v>
          </cell>
          <cell r="C2554" t="str">
            <v>083 - O &amp; M Expenses Amount</v>
          </cell>
        </row>
        <row r="2555">
          <cell r="B2555" t="str">
            <v>OM1_5084</v>
          </cell>
          <cell r="C2555" t="str">
            <v>084 - O &amp; M Expenses Amount</v>
          </cell>
        </row>
        <row r="2556">
          <cell r="B2556" t="str">
            <v>OM1_5085</v>
          </cell>
          <cell r="C2556" t="str">
            <v>085 - O &amp; M Expenses Amount</v>
          </cell>
        </row>
        <row r="2557">
          <cell r="B2557" t="str">
            <v>OM1_5086</v>
          </cell>
          <cell r="C2557" t="str">
            <v>086 - O &amp; M Expenses Amount</v>
          </cell>
        </row>
        <row r="2558">
          <cell r="B2558" t="str">
            <v>OM1_5087</v>
          </cell>
          <cell r="C2558" t="str">
            <v>087 - O &amp; M Expenses Amount</v>
          </cell>
        </row>
        <row r="2559">
          <cell r="B2559" t="str">
            <v>OM1_5088</v>
          </cell>
          <cell r="C2559" t="str">
            <v>088 - O &amp; M Expenses Amount</v>
          </cell>
        </row>
        <row r="2560">
          <cell r="B2560" t="str">
            <v>OM1_5089</v>
          </cell>
          <cell r="C2560" t="str">
            <v>089 - O &amp; M Expenses Amount</v>
          </cell>
        </row>
        <row r="2561">
          <cell r="B2561" t="str">
            <v>OM1_5090</v>
          </cell>
          <cell r="C2561" t="str">
            <v>090 - O &amp; M Expenses Amount</v>
          </cell>
        </row>
        <row r="2562">
          <cell r="B2562" t="str">
            <v>OM1_5167</v>
          </cell>
          <cell r="C2562" t="str">
            <v>167 - O &amp; M Expenses Amount</v>
          </cell>
        </row>
        <row r="2563">
          <cell r="B2563" t="str">
            <v>OM1_5169</v>
          </cell>
          <cell r="C2563" t="str">
            <v>169 - O &amp; M Expenses Amount</v>
          </cell>
        </row>
        <row r="2564">
          <cell r="B2564" t="str">
            <v>OM1_5182</v>
          </cell>
          <cell r="C2564" t="str">
            <v>182 - O &amp; M Expenses Amount</v>
          </cell>
        </row>
        <row r="2565">
          <cell r="B2565" t="str">
            <v>OM1_8000</v>
          </cell>
          <cell r="C2565" t="str">
            <v>000 - O &amp; M Expenses Amount</v>
          </cell>
        </row>
        <row r="2566">
          <cell r="B2566" t="str">
            <v>OM1_8130</v>
          </cell>
          <cell r="C2566" t="str">
            <v>130 - O &amp; M Expenses Amount</v>
          </cell>
        </row>
        <row r="2567">
          <cell r="B2567" t="str">
            <v>OM1_8131</v>
          </cell>
          <cell r="C2567" t="str">
            <v>131 - O &amp; M Expenses Amount</v>
          </cell>
        </row>
        <row r="2568">
          <cell r="B2568" t="str">
            <v>OM1_8132</v>
          </cell>
          <cell r="C2568" t="str">
            <v>132 - O &amp; M Expenses Amount</v>
          </cell>
        </row>
        <row r="2569">
          <cell r="B2569" t="str">
            <v>OM1_8133</v>
          </cell>
          <cell r="C2569" t="str">
            <v>133 - O &amp; M Expenses Amount</v>
          </cell>
        </row>
        <row r="2570">
          <cell r="B2570" t="str">
            <v>OM1_8134</v>
          </cell>
          <cell r="C2570" t="str">
            <v>134 - O &amp; M Expenses Amount</v>
          </cell>
        </row>
        <row r="2571">
          <cell r="B2571" t="str">
            <v>OM1_8135</v>
          </cell>
          <cell r="C2571" t="str">
            <v>135 - O &amp; M Expenses Amount</v>
          </cell>
        </row>
        <row r="2572">
          <cell r="B2572" t="str">
            <v>OM1_8136</v>
          </cell>
          <cell r="C2572" t="str">
            <v>136 - O &amp; M Expenses Amount</v>
          </cell>
        </row>
        <row r="2573">
          <cell r="B2573" t="str">
            <v>OM1_8137</v>
          </cell>
          <cell r="C2573" t="str">
            <v>137 - O &amp; M Expenses Amount</v>
          </cell>
        </row>
        <row r="2574">
          <cell r="B2574" t="str">
            <v>OM1_8138</v>
          </cell>
          <cell r="C2574" t="str">
            <v>138 - O &amp; M Expenses Amount</v>
          </cell>
        </row>
        <row r="2575">
          <cell r="B2575" t="str">
            <v>OM1_8139</v>
          </cell>
          <cell r="C2575" t="str">
            <v>139 - O &amp; M Expenses Amount</v>
          </cell>
        </row>
        <row r="2576">
          <cell r="B2576" t="str">
            <v>OM1_8140</v>
          </cell>
          <cell r="C2576" t="str">
            <v>140 - O &amp; M Expenses Amount</v>
          </cell>
        </row>
        <row r="2577">
          <cell r="B2577" t="str">
            <v>OM1_8141</v>
          </cell>
          <cell r="C2577" t="str">
            <v>141 - O &amp; M Expenses Amount</v>
          </cell>
        </row>
        <row r="2578">
          <cell r="B2578" t="str">
            <v>OM1_8142</v>
          </cell>
          <cell r="C2578" t="str">
            <v>142 - O &amp; M Expenses Amount</v>
          </cell>
        </row>
        <row r="2579">
          <cell r="B2579" t="str">
            <v>OM1_8143</v>
          </cell>
          <cell r="C2579" t="str">
            <v>143 - O &amp; M Expenses Amount</v>
          </cell>
        </row>
        <row r="2580">
          <cell r="B2580" t="str">
            <v>OM1_8144</v>
          </cell>
          <cell r="C2580" t="str">
            <v>144 - O &amp; M Expenses Amount</v>
          </cell>
        </row>
        <row r="2581">
          <cell r="B2581" t="str">
            <v>OM1_8145</v>
          </cell>
          <cell r="C2581" t="str">
            <v>145 - O &amp; M Expenses Amount</v>
          </cell>
        </row>
        <row r="2582">
          <cell r="B2582" t="str">
            <v>OM1_8146</v>
          </cell>
          <cell r="C2582" t="str">
            <v>146 - O &amp; M Expenses Amount</v>
          </cell>
        </row>
        <row r="2583">
          <cell r="B2583" t="str">
            <v>OM1_8147</v>
          </cell>
          <cell r="C2583" t="str">
            <v>147 - O &amp; M Expenses Amount</v>
          </cell>
        </row>
        <row r="2584">
          <cell r="B2584" t="str">
            <v>OM1_8148</v>
          </cell>
          <cell r="C2584" t="str">
            <v>148 - O &amp; M Expenses Amount</v>
          </cell>
        </row>
        <row r="2585">
          <cell r="B2585" t="str">
            <v>OM1_8150</v>
          </cell>
          <cell r="C2585" t="str">
            <v>150 - O &amp; M Expenses Amount</v>
          </cell>
        </row>
        <row r="2586">
          <cell r="B2586" t="str">
            <v>OM1_8153</v>
          </cell>
          <cell r="C2586" t="str">
            <v>153 - O &amp; M Expenses Amount</v>
          </cell>
        </row>
        <row r="2587">
          <cell r="B2587" t="str">
            <v>OM1_8154</v>
          </cell>
          <cell r="C2587" t="str">
            <v>154 - O &amp; M Expenses Amount</v>
          </cell>
        </row>
        <row r="2588">
          <cell r="B2588" t="str">
            <v>OM1_8155</v>
          </cell>
          <cell r="C2588" t="str">
            <v>155 - O &amp; M Expenses Amount</v>
          </cell>
        </row>
        <row r="2589">
          <cell r="B2589" t="str">
            <v>OM1_8156</v>
          </cell>
          <cell r="C2589" t="str">
            <v>156 - O &amp; M Expenses Amount</v>
          </cell>
        </row>
        <row r="2590">
          <cell r="B2590" t="str">
            <v>OM1_8157</v>
          </cell>
          <cell r="C2590" t="str">
            <v>157 - O &amp; M Expenses Amount</v>
          </cell>
        </row>
        <row r="2591">
          <cell r="B2591" t="str">
            <v>OM1_8158</v>
          </cell>
          <cell r="C2591" t="str">
            <v>158 - O &amp; M Expenses Amount</v>
          </cell>
        </row>
        <row r="2592">
          <cell r="B2592" t="str">
            <v>OM1_8163</v>
          </cell>
          <cell r="C2592" t="str">
            <v>163 - O &amp; M Expenses Amount</v>
          </cell>
        </row>
        <row r="2593">
          <cell r="B2593" t="str">
            <v>OM1_8164</v>
          </cell>
          <cell r="C2593" t="str">
            <v>164 - O &amp; M Expenses Amount</v>
          </cell>
        </row>
        <row r="2594">
          <cell r="B2594" t="str">
            <v>OM1_8169</v>
          </cell>
          <cell r="C2594" t="str">
            <v>169 - O &amp; M Expenses Amount</v>
          </cell>
        </row>
        <row r="2595">
          <cell r="B2595" t="str">
            <v>OM1_8170</v>
          </cell>
          <cell r="C2595" t="str">
            <v>170 - O &amp; M Expenses Amount</v>
          </cell>
        </row>
        <row r="2596">
          <cell r="B2596" t="str">
            <v>OM1_8171</v>
          </cell>
          <cell r="C2596" t="str">
            <v>171 - O &amp; M Expenses Amount</v>
          </cell>
        </row>
        <row r="2597">
          <cell r="B2597" t="str">
            <v>OM1_8172</v>
          </cell>
          <cell r="C2597" t="str">
            <v>172 - O &amp; M Expenses Amount</v>
          </cell>
        </row>
        <row r="2598">
          <cell r="B2598" t="str">
            <v>OM1_8173</v>
          </cell>
          <cell r="C2598" t="str">
            <v>173 - O &amp; M Expenses Amount</v>
          </cell>
        </row>
        <row r="2599">
          <cell r="B2599" t="str">
            <v>OM1_8174</v>
          </cell>
          <cell r="C2599" t="str">
            <v>174 - O &amp; M Expenses Amount</v>
          </cell>
        </row>
        <row r="2600">
          <cell r="B2600" t="str">
            <v>OM1_8175</v>
          </cell>
          <cell r="C2600" t="str">
            <v>175 - O &amp; M Expenses Amount</v>
          </cell>
        </row>
        <row r="2601">
          <cell r="B2601" t="str">
            <v>OM1_8176</v>
          </cell>
          <cell r="C2601" t="str">
            <v>176 - O &amp; M Expenses Amount</v>
          </cell>
        </row>
        <row r="2602">
          <cell r="B2602" t="str">
            <v>OM1_8177</v>
          </cell>
          <cell r="C2602" t="str">
            <v>177 - O &amp; M Expenses Amount</v>
          </cell>
        </row>
        <row r="2603">
          <cell r="B2603" t="str">
            <v>OM1_8178</v>
          </cell>
          <cell r="C2603" t="str">
            <v>178 - O &amp; M Expenses Amount</v>
          </cell>
        </row>
        <row r="2604">
          <cell r="B2604" t="str">
            <v>OM1_8179</v>
          </cell>
          <cell r="C2604" t="str">
            <v>179 - O &amp; M Expenses Amount</v>
          </cell>
        </row>
        <row r="2605">
          <cell r="B2605" t="str">
            <v>OM1_8180</v>
          </cell>
          <cell r="C2605" t="str">
            <v>180 - O &amp; M Expenses Amount</v>
          </cell>
        </row>
        <row r="2606">
          <cell r="B2606" t="str">
            <v>OM1_8181</v>
          </cell>
          <cell r="C2606" t="str">
            <v>181 - O &amp; M Expenses Amount</v>
          </cell>
        </row>
        <row r="2607">
          <cell r="B2607" t="str">
            <v>OM1_8183</v>
          </cell>
          <cell r="C2607" t="str">
            <v>183 - O &amp; M Expenses Amount</v>
          </cell>
        </row>
        <row r="2608">
          <cell r="B2608" t="str">
            <v>OM1_8185</v>
          </cell>
          <cell r="C2608" t="str">
            <v>185 - O &amp; M Expenses Amount</v>
          </cell>
        </row>
        <row r="2609">
          <cell r="B2609" t="str">
            <v>OM1_8186</v>
          </cell>
          <cell r="C2609" t="str">
            <v>186 - O &amp; M Expenses Amount</v>
          </cell>
        </row>
        <row r="2610">
          <cell r="B2610" t="str">
            <v>OM1_8188</v>
          </cell>
          <cell r="C2610" t="str">
            <v>188 - O &amp; M Expenses Amount</v>
          </cell>
        </row>
        <row r="2611">
          <cell r="B2611" t="str">
            <v>OM1_8189</v>
          </cell>
          <cell r="C2611" t="str">
            <v>189 - O &amp; M Expenses Amount</v>
          </cell>
        </row>
        <row r="2612">
          <cell r="B2612" t="str">
            <v>OM2_2091</v>
          </cell>
          <cell r="C2612" t="str">
            <v>091 - CP Allocation Factor</v>
          </cell>
        </row>
        <row r="2613">
          <cell r="B2613" t="str">
            <v>OM2_2092</v>
          </cell>
          <cell r="C2613" t="str">
            <v>092 - CP Allocation Factor</v>
          </cell>
        </row>
        <row r="2614">
          <cell r="B2614" t="str">
            <v>OM2_2093</v>
          </cell>
          <cell r="C2614" t="str">
            <v>093 - CP Allocation Factor</v>
          </cell>
        </row>
        <row r="2615">
          <cell r="B2615" t="str">
            <v>OM2_2094</v>
          </cell>
          <cell r="C2615" t="str">
            <v>094 - CP Allocation Factor</v>
          </cell>
        </row>
        <row r="2616">
          <cell r="B2616" t="str">
            <v>OM2_2095</v>
          </cell>
          <cell r="C2616" t="str">
            <v>095 - CP Allocation Factor</v>
          </cell>
        </row>
        <row r="2617">
          <cell r="B2617" t="str">
            <v>OM2_2096</v>
          </cell>
          <cell r="C2617" t="str">
            <v>096 - CP Allocation Factor</v>
          </cell>
        </row>
        <row r="2618">
          <cell r="B2618" t="str">
            <v>OM2_2097</v>
          </cell>
          <cell r="C2618" t="str">
            <v>097 - CP Allocation Factor</v>
          </cell>
        </row>
        <row r="2619">
          <cell r="B2619" t="str">
            <v>OM2_2098</v>
          </cell>
          <cell r="C2619" t="str">
            <v>098 - CP Allocation Factor</v>
          </cell>
        </row>
        <row r="2620">
          <cell r="B2620" t="str">
            <v>OM2_2099</v>
          </cell>
          <cell r="C2620" t="str">
            <v>099 - CP Allocation Factor</v>
          </cell>
        </row>
        <row r="2621">
          <cell r="B2621" t="str">
            <v>OM2_2100</v>
          </cell>
          <cell r="C2621" t="str">
            <v>100 - CP Allocation Factor</v>
          </cell>
        </row>
        <row r="2622">
          <cell r="B2622" t="str">
            <v>OM2_2101</v>
          </cell>
          <cell r="C2622" t="str">
            <v>101 - CP Allocation Factor</v>
          </cell>
        </row>
        <row r="2623">
          <cell r="B2623" t="str">
            <v>OM2_2102</v>
          </cell>
          <cell r="C2623" t="str">
            <v>102 - CP Allocation Factor</v>
          </cell>
        </row>
        <row r="2624">
          <cell r="B2624" t="str">
            <v>OM2_2103</v>
          </cell>
          <cell r="C2624" t="str">
            <v>103 - CP Allocation Factor</v>
          </cell>
        </row>
        <row r="2625">
          <cell r="B2625" t="str">
            <v>OM2_2104</v>
          </cell>
          <cell r="C2625" t="str">
            <v>104 - CP Allocation Factor</v>
          </cell>
        </row>
        <row r="2626">
          <cell r="B2626" t="str">
            <v>OM2_2105</v>
          </cell>
          <cell r="C2626" t="str">
            <v>105 - CP Allocation Factor</v>
          </cell>
        </row>
        <row r="2627">
          <cell r="B2627" t="str">
            <v>OM2_2106</v>
          </cell>
          <cell r="C2627" t="str">
            <v>106 - CP Allocation Factor</v>
          </cell>
        </row>
        <row r="2628">
          <cell r="B2628" t="str">
            <v>OM2_2107</v>
          </cell>
          <cell r="C2628" t="str">
            <v>107 - CP Allocation Factor</v>
          </cell>
        </row>
        <row r="2629">
          <cell r="B2629" t="str">
            <v>OM2_2108</v>
          </cell>
          <cell r="C2629" t="str">
            <v>108 - CP Allocation Factor</v>
          </cell>
        </row>
        <row r="2630">
          <cell r="B2630" t="str">
            <v>OM2_2109</v>
          </cell>
          <cell r="C2630" t="str">
            <v>109 - CP Allocation Factor</v>
          </cell>
        </row>
        <row r="2631">
          <cell r="B2631" t="str">
            <v>OM2_2110</v>
          </cell>
          <cell r="C2631" t="str">
            <v>110 - CP Allocation Factor</v>
          </cell>
        </row>
        <row r="2632">
          <cell r="B2632" t="str">
            <v>OM2_2159</v>
          </cell>
          <cell r="C2632" t="str">
            <v>159 - CP Allocation Factor</v>
          </cell>
        </row>
        <row r="2633">
          <cell r="B2633" t="str">
            <v>OM2_2160</v>
          </cell>
          <cell r="C2633" t="str">
            <v>160 - CP Allocation Factor</v>
          </cell>
        </row>
        <row r="2634">
          <cell r="B2634" t="str">
            <v>OM2_2162</v>
          </cell>
          <cell r="C2634" t="str">
            <v>162 - CP Allocation Factor</v>
          </cell>
        </row>
        <row r="2635">
          <cell r="B2635" t="str">
            <v>OM2_2166</v>
          </cell>
          <cell r="C2635" t="str">
            <v>166 - CP Allocation Factor</v>
          </cell>
        </row>
        <row r="2636">
          <cell r="B2636" t="str">
            <v>OM2_5083</v>
          </cell>
          <cell r="C2636" t="str">
            <v>083 - CP Allocation Factor</v>
          </cell>
        </row>
        <row r="2637">
          <cell r="B2637" t="str">
            <v>OM2_5084</v>
          </cell>
          <cell r="C2637" t="str">
            <v>084 - CP Allocation Factor</v>
          </cell>
        </row>
        <row r="2638">
          <cell r="B2638" t="str">
            <v>OM2_5085</v>
          </cell>
          <cell r="C2638" t="str">
            <v>085 - CP Allocation Factor</v>
          </cell>
        </row>
        <row r="2639">
          <cell r="B2639" t="str">
            <v>OM2_5086</v>
          </cell>
          <cell r="C2639" t="str">
            <v>086 - CP Allocation Factor</v>
          </cell>
        </row>
        <row r="2640">
          <cell r="B2640" t="str">
            <v>OM2_5087</v>
          </cell>
          <cell r="C2640" t="str">
            <v>087 - CP Allocation Factor</v>
          </cell>
        </row>
        <row r="2641">
          <cell r="B2641" t="str">
            <v>OM2_5088</v>
          </cell>
          <cell r="C2641" t="str">
            <v>088 - CP Allocation Factor</v>
          </cell>
        </row>
        <row r="2642">
          <cell r="B2642" t="str">
            <v>OM2_5089</v>
          </cell>
          <cell r="C2642" t="str">
            <v>089 - CP Allocation Factor</v>
          </cell>
        </row>
        <row r="2643">
          <cell r="B2643" t="str">
            <v>OM2_5090</v>
          </cell>
          <cell r="C2643" t="str">
            <v>090 - CP Allocation Factor</v>
          </cell>
        </row>
        <row r="2644">
          <cell r="B2644" t="str">
            <v>OM2_5167</v>
          </cell>
          <cell r="C2644" t="str">
            <v>167 - CP Allocation Factor</v>
          </cell>
        </row>
        <row r="2645">
          <cell r="B2645" t="str">
            <v>OM2_5169</v>
          </cell>
          <cell r="C2645" t="str">
            <v>169 - CP Allocation Factor</v>
          </cell>
        </row>
        <row r="2646">
          <cell r="B2646" t="str">
            <v>OM2_5182</v>
          </cell>
          <cell r="C2646" t="str">
            <v>182 - CP Allocation Factor</v>
          </cell>
        </row>
        <row r="2647">
          <cell r="B2647" t="str">
            <v>OM2_8000</v>
          </cell>
          <cell r="C2647" t="str">
            <v>000 - CP Allocation Factor</v>
          </cell>
        </row>
        <row r="2648">
          <cell r="B2648" t="str">
            <v>OM2_8130</v>
          </cell>
          <cell r="C2648" t="str">
            <v>130 - CP Allocation Factor</v>
          </cell>
        </row>
        <row r="2649">
          <cell r="B2649" t="str">
            <v>OM2_8131</v>
          </cell>
          <cell r="C2649" t="str">
            <v>131 - CP Allocation Factor</v>
          </cell>
        </row>
        <row r="2650">
          <cell r="B2650" t="str">
            <v>OM2_8132</v>
          </cell>
          <cell r="C2650" t="str">
            <v>132 - CP Allocation Factor</v>
          </cell>
        </row>
        <row r="2651">
          <cell r="B2651" t="str">
            <v>OM2_8133</v>
          </cell>
          <cell r="C2651" t="str">
            <v>133 - CP Allocation Factor</v>
          </cell>
        </row>
        <row r="2652">
          <cell r="B2652" t="str">
            <v>OM2_8134</v>
          </cell>
          <cell r="C2652" t="str">
            <v>134 - CP Allocation Factor</v>
          </cell>
        </row>
        <row r="2653">
          <cell r="B2653" t="str">
            <v>OM2_8135</v>
          </cell>
          <cell r="C2653" t="str">
            <v>135 - CP Allocation Factor</v>
          </cell>
        </row>
        <row r="2654">
          <cell r="B2654" t="str">
            <v>OM2_8136</v>
          </cell>
          <cell r="C2654" t="str">
            <v>136 - CP Allocation Factor</v>
          </cell>
        </row>
        <row r="2655">
          <cell r="B2655" t="str">
            <v>OM2_8137</v>
          </cell>
          <cell r="C2655" t="str">
            <v>137 - CP Allocation Factor</v>
          </cell>
        </row>
        <row r="2656">
          <cell r="B2656" t="str">
            <v>OM2_8138</v>
          </cell>
          <cell r="C2656" t="str">
            <v>138 - CP Allocation Factor</v>
          </cell>
        </row>
        <row r="2657">
          <cell r="B2657" t="str">
            <v>OM2_8139</v>
          </cell>
          <cell r="C2657" t="str">
            <v>139 - CP Allocation Factor</v>
          </cell>
        </row>
        <row r="2658">
          <cell r="B2658" t="str">
            <v>OM2_8140</v>
          </cell>
          <cell r="C2658" t="str">
            <v>140 - CP Allocation Factor</v>
          </cell>
        </row>
        <row r="2659">
          <cell r="B2659" t="str">
            <v>OM2_8141</v>
          </cell>
          <cell r="C2659" t="str">
            <v>141 - CP Allocation Factor</v>
          </cell>
        </row>
        <row r="2660">
          <cell r="B2660" t="str">
            <v>OM2_8142</v>
          </cell>
          <cell r="C2660" t="str">
            <v>142 - CP Allocation Factor</v>
          </cell>
        </row>
        <row r="2661">
          <cell r="B2661" t="str">
            <v>OM2_8143</v>
          </cell>
          <cell r="C2661" t="str">
            <v>143 - CP Allocation Factor</v>
          </cell>
        </row>
        <row r="2662">
          <cell r="B2662" t="str">
            <v>OM2_8144</v>
          </cell>
          <cell r="C2662" t="str">
            <v>144 - CP Allocation Factor</v>
          </cell>
        </row>
        <row r="2663">
          <cell r="B2663" t="str">
            <v>OM2_8145</v>
          </cell>
          <cell r="C2663" t="str">
            <v>145 - CP Allocation Factor</v>
          </cell>
        </row>
        <row r="2664">
          <cell r="B2664" t="str">
            <v>OM2_8146</v>
          </cell>
          <cell r="C2664" t="str">
            <v>146 - CP Allocation Factor</v>
          </cell>
        </row>
        <row r="2665">
          <cell r="B2665" t="str">
            <v>OM2_8147</v>
          </cell>
          <cell r="C2665" t="str">
            <v>147 - CP Allocation Factor</v>
          </cell>
        </row>
        <row r="2666">
          <cell r="B2666" t="str">
            <v>OM2_8148</v>
          </cell>
          <cell r="C2666" t="str">
            <v>148 - CP Allocation Factor</v>
          </cell>
        </row>
        <row r="2667">
          <cell r="B2667" t="str">
            <v>OM2_8150</v>
          </cell>
          <cell r="C2667" t="str">
            <v>150 - CP Allocation Factor</v>
          </cell>
        </row>
        <row r="2668">
          <cell r="B2668" t="str">
            <v>OM2_8153</v>
          </cell>
          <cell r="C2668" t="str">
            <v>153 - CP Allocation Factor</v>
          </cell>
        </row>
        <row r="2669">
          <cell r="B2669" t="str">
            <v>OM2_8154</v>
          </cell>
          <cell r="C2669" t="str">
            <v>154 - CP Allocation Factor</v>
          </cell>
        </row>
        <row r="2670">
          <cell r="B2670" t="str">
            <v>OM2_8155</v>
          </cell>
          <cell r="C2670" t="str">
            <v>155 - CP Allocation Factor</v>
          </cell>
        </row>
        <row r="2671">
          <cell r="B2671" t="str">
            <v>OM2_8156</v>
          </cell>
          <cell r="C2671" t="str">
            <v>156 - CP Allocation Factor</v>
          </cell>
        </row>
        <row r="2672">
          <cell r="B2672" t="str">
            <v>OM2_8157</v>
          </cell>
          <cell r="C2672" t="str">
            <v>157 - CP Allocation Factor</v>
          </cell>
        </row>
        <row r="2673">
          <cell r="B2673" t="str">
            <v>OM2_8158</v>
          </cell>
          <cell r="C2673" t="str">
            <v>158 - CP Allocation Factor</v>
          </cell>
        </row>
        <row r="2674">
          <cell r="B2674" t="str">
            <v>OM2_8163</v>
          </cell>
          <cell r="C2674" t="str">
            <v>163 - CP Allocation Factor</v>
          </cell>
        </row>
        <row r="2675">
          <cell r="B2675" t="str">
            <v>OM2_8164</v>
          </cell>
          <cell r="C2675" t="str">
            <v>164 - CP Allocation Factor</v>
          </cell>
        </row>
        <row r="2676">
          <cell r="B2676" t="str">
            <v>OM2_8169</v>
          </cell>
          <cell r="C2676" t="str">
            <v>169 - CP Allocation Factor</v>
          </cell>
        </row>
        <row r="2677">
          <cell r="B2677" t="str">
            <v>OM2_8170</v>
          </cell>
          <cell r="C2677" t="str">
            <v>170 - CP Allocation Factor</v>
          </cell>
        </row>
        <row r="2678">
          <cell r="B2678" t="str">
            <v>OM2_8171</v>
          </cell>
          <cell r="C2678" t="str">
            <v>171 - CP Allocation Factor</v>
          </cell>
        </row>
        <row r="2679">
          <cell r="B2679" t="str">
            <v>OM2_8172</v>
          </cell>
          <cell r="C2679" t="str">
            <v>172 - CP Allocation Factor</v>
          </cell>
        </row>
        <row r="2680">
          <cell r="B2680" t="str">
            <v>OM2_8173</v>
          </cell>
          <cell r="C2680" t="str">
            <v>173 - CP Allocation Factor</v>
          </cell>
        </row>
        <row r="2681">
          <cell r="B2681" t="str">
            <v>OM2_8174</v>
          </cell>
          <cell r="C2681" t="str">
            <v>174 - CP Allocation Factor</v>
          </cell>
        </row>
        <row r="2682">
          <cell r="B2682" t="str">
            <v>OM2_8175</v>
          </cell>
          <cell r="C2682" t="str">
            <v>175 - CP Allocation Factor</v>
          </cell>
        </row>
        <row r="2683">
          <cell r="B2683" t="str">
            <v>OM2_8176</v>
          </cell>
          <cell r="C2683" t="str">
            <v>176 - CP Allocation Factor</v>
          </cell>
        </row>
        <row r="2684">
          <cell r="B2684" t="str">
            <v>OM2_8177</v>
          </cell>
          <cell r="C2684" t="str">
            <v>177 - CP Allocation Factor</v>
          </cell>
        </row>
        <row r="2685">
          <cell r="B2685" t="str">
            <v>OM2_8178</v>
          </cell>
          <cell r="C2685" t="str">
            <v>178 - CP Allocation Factor</v>
          </cell>
        </row>
        <row r="2686">
          <cell r="B2686" t="str">
            <v>OM2_8179</v>
          </cell>
          <cell r="C2686" t="str">
            <v>179 - CP Allocation Factor</v>
          </cell>
        </row>
        <row r="2687">
          <cell r="B2687" t="str">
            <v>OM2_8180</v>
          </cell>
          <cell r="C2687" t="str">
            <v>180 - CP Allocation Factor</v>
          </cell>
        </row>
        <row r="2688">
          <cell r="B2688" t="str">
            <v>OM2_8181</v>
          </cell>
          <cell r="C2688" t="str">
            <v>181 - CP Allocation Factor</v>
          </cell>
        </row>
        <row r="2689">
          <cell r="B2689" t="str">
            <v>OM2_8183</v>
          </cell>
          <cell r="C2689" t="str">
            <v>183 - CP Allocation Factor</v>
          </cell>
        </row>
        <row r="2690">
          <cell r="B2690" t="str">
            <v>OM2_8185</v>
          </cell>
          <cell r="C2690" t="str">
            <v>185 - CP Allocation Factor</v>
          </cell>
        </row>
        <row r="2691">
          <cell r="B2691" t="str">
            <v>OM2_8186</v>
          </cell>
          <cell r="C2691" t="str">
            <v>186 - CP Allocation Factor</v>
          </cell>
        </row>
        <row r="2692">
          <cell r="B2692" t="str">
            <v>OM2_8188</v>
          </cell>
          <cell r="C2692" t="str">
            <v>188 - CP Allocation Factor</v>
          </cell>
        </row>
        <row r="2693">
          <cell r="B2693" t="str">
            <v>OM2_8189</v>
          </cell>
          <cell r="C2693" t="str">
            <v>189 - CP Allocation Factor</v>
          </cell>
        </row>
        <row r="2694">
          <cell r="B2694" t="str">
            <v>OM3_2091</v>
          </cell>
          <cell r="C2694" t="str">
            <v>091 - GCP Allocation Factor</v>
          </cell>
        </row>
        <row r="2695">
          <cell r="B2695" t="str">
            <v>OM3_2092</v>
          </cell>
          <cell r="C2695" t="str">
            <v>092 - GCP Allocation Factor</v>
          </cell>
        </row>
        <row r="2696">
          <cell r="B2696" t="str">
            <v>OM3_2093</v>
          </cell>
          <cell r="C2696" t="str">
            <v>093 - GCP Allocation Factor</v>
          </cell>
        </row>
        <row r="2697">
          <cell r="B2697" t="str">
            <v>OM3_2094</v>
          </cell>
          <cell r="C2697" t="str">
            <v>094 - GCP Allocation Factor</v>
          </cell>
        </row>
        <row r="2698">
          <cell r="B2698" t="str">
            <v>OM3_2095</v>
          </cell>
          <cell r="C2698" t="str">
            <v>095 - GCP Allocation Factor</v>
          </cell>
        </row>
        <row r="2699">
          <cell r="B2699" t="str">
            <v>OM3_2096</v>
          </cell>
          <cell r="C2699" t="str">
            <v>096 - GCP Allocation Factor</v>
          </cell>
        </row>
        <row r="2700">
          <cell r="B2700" t="str">
            <v>OM3_2097</v>
          </cell>
          <cell r="C2700" t="str">
            <v>097 - GCP Allocation Factor</v>
          </cell>
        </row>
        <row r="2701">
          <cell r="B2701" t="str">
            <v>OM3_2098</v>
          </cell>
          <cell r="C2701" t="str">
            <v>098 - GCP Allocation Factor</v>
          </cell>
        </row>
        <row r="2702">
          <cell r="B2702" t="str">
            <v>OM3_2099</v>
          </cell>
          <cell r="C2702" t="str">
            <v>099 - GCP Allocation Factor</v>
          </cell>
        </row>
        <row r="2703">
          <cell r="B2703" t="str">
            <v>OM3_2100</v>
          </cell>
          <cell r="C2703" t="str">
            <v>100 - GCP Allocation Factor</v>
          </cell>
        </row>
        <row r="2704">
          <cell r="B2704" t="str">
            <v>OM3_2101</v>
          </cell>
          <cell r="C2704" t="str">
            <v>101 - GCP Allocation Factor</v>
          </cell>
        </row>
        <row r="2705">
          <cell r="B2705" t="str">
            <v>OM3_2102</v>
          </cell>
          <cell r="C2705" t="str">
            <v>102 - GCP Allocation Factor</v>
          </cell>
        </row>
        <row r="2706">
          <cell r="B2706" t="str">
            <v>OM3_2103</v>
          </cell>
          <cell r="C2706" t="str">
            <v>103 - GCP Allocation Factor</v>
          </cell>
        </row>
        <row r="2707">
          <cell r="B2707" t="str">
            <v>OM3_2104</v>
          </cell>
          <cell r="C2707" t="str">
            <v>104 - GCP Allocation Factor</v>
          </cell>
        </row>
        <row r="2708">
          <cell r="B2708" t="str">
            <v>OM3_2105</v>
          </cell>
          <cell r="C2708" t="str">
            <v>105 - GCP Allocation Factor</v>
          </cell>
        </row>
        <row r="2709">
          <cell r="B2709" t="str">
            <v>OM3_2106</v>
          </cell>
          <cell r="C2709" t="str">
            <v>106 - GCP Allocation Factor</v>
          </cell>
        </row>
        <row r="2710">
          <cell r="B2710" t="str">
            <v>OM3_2107</v>
          </cell>
          <cell r="C2710" t="str">
            <v>107 - GCP Allocation Factor</v>
          </cell>
        </row>
        <row r="2711">
          <cell r="B2711" t="str">
            <v>OM3_2108</v>
          </cell>
          <cell r="C2711" t="str">
            <v>108 - GCP Allocation Factor</v>
          </cell>
        </row>
        <row r="2712">
          <cell r="B2712" t="str">
            <v>OM3_2109</v>
          </cell>
          <cell r="C2712" t="str">
            <v>109 - GCP Allocation Factor</v>
          </cell>
        </row>
        <row r="2713">
          <cell r="B2713" t="str">
            <v>OM3_2110</v>
          </cell>
          <cell r="C2713" t="str">
            <v>110 - GCP Allocation Factor</v>
          </cell>
        </row>
        <row r="2714">
          <cell r="B2714" t="str">
            <v>OM3_2159</v>
          </cell>
          <cell r="C2714" t="str">
            <v>159 - GCP Allocation Factor</v>
          </cell>
        </row>
        <row r="2715">
          <cell r="B2715" t="str">
            <v>OM3_2160</v>
          </cell>
          <cell r="C2715" t="str">
            <v>160 - GCP Allocation Factor</v>
          </cell>
        </row>
        <row r="2716">
          <cell r="B2716" t="str">
            <v>OM3_2162</v>
          </cell>
          <cell r="C2716" t="str">
            <v>162 - GCP Allocation Factor</v>
          </cell>
        </row>
        <row r="2717">
          <cell r="B2717" t="str">
            <v>OM3_2166</v>
          </cell>
          <cell r="C2717" t="str">
            <v>166 - GCP Allocation Factor</v>
          </cell>
        </row>
        <row r="2718">
          <cell r="B2718" t="str">
            <v>OM3_5083</v>
          </cell>
          <cell r="C2718" t="str">
            <v>083 - GCP Allocation Factor</v>
          </cell>
        </row>
        <row r="2719">
          <cell r="B2719" t="str">
            <v>OM3_5084</v>
          </cell>
          <cell r="C2719" t="str">
            <v>084 - GCP Allocation Factor</v>
          </cell>
        </row>
        <row r="2720">
          <cell r="B2720" t="str">
            <v>OM3_5085</v>
          </cell>
          <cell r="C2720" t="str">
            <v>085 - GCP Allocation Factor</v>
          </cell>
        </row>
        <row r="2721">
          <cell r="B2721" t="str">
            <v>OM3_5086</v>
          </cell>
          <cell r="C2721" t="str">
            <v>086 - GCP Allocation Factor</v>
          </cell>
        </row>
        <row r="2722">
          <cell r="B2722" t="str">
            <v>OM3_5087</v>
          </cell>
          <cell r="C2722" t="str">
            <v>087 - GCP Allocation Factor</v>
          </cell>
        </row>
        <row r="2723">
          <cell r="B2723" t="str">
            <v>OM3_5088</v>
          </cell>
          <cell r="C2723" t="str">
            <v>088 - GCP Allocation Factor</v>
          </cell>
        </row>
        <row r="2724">
          <cell r="B2724" t="str">
            <v>OM3_5089</v>
          </cell>
          <cell r="C2724" t="str">
            <v>089 - GCP Allocation Factor</v>
          </cell>
        </row>
        <row r="2725">
          <cell r="B2725" t="str">
            <v>OM3_5090</v>
          </cell>
          <cell r="C2725" t="str">
            <v>090 - GCP Allocation Factor</v>
          </cell>
        </row>
        <row r="2726">
          <cell r="B2726" t="str">
            <v>OM3_5167</v>
          </cell>
          <cell r="C2726" t="str">
            <v>167 - GCP Allocation Factor</v>
          </cell>
        </row>
        <row r="2727">
          <cell r="B2727" t="str">
            <v>OM3_5169</v>
          </cell>
          <cell r="C2727" t="str">
            <v>169 - GCP Allocation Factor</v>
          </cell>
        </row>
        <row r="2728">
          <cell r="B2728" t="str">
            <v>OM3_5182</v>
          </cell>
          <cell r="C2728" t="str">
            <v>182 - GCP Allocation Factor</v>
          </cell>
        </row>
        <row r="2729">
          <cell r="B2729" t="str">
            <v>OM3_8000</v>
          </cell>
          <cell r="C2729" t="str">
            <v>000 - GCP Allocation Factor</v>
          </cell>
        </row>
        <row r="2730">
          <cell r="B2730" t="str">
            <v>OM3_8130</v>
          </cell>
          <cell r="C2730" t="str">
            <v>130 - GCP Allocation Factor</v>
          </cell>
        </row>
        <row r="2731">
          <cell r="B2731" t="str">
            <v>OM3_8131</v>
          </cell>
          <cell r="C2731" t="str">
            <v>131 - GCP Allocation Factor</v>
          </cell>
        </row>
        <row r="2732">
          <cell r="B2732" t="str">
            <v>OM3_8132</v>
          </cell>
          <cell r="C2732" t="str">
            <v>132 - GCP Allocation Factor</v>
          </cell>
        </row>
        <row r="2733">
          <cell r="B2733" t="str">
            <v>OM3_8133</v>
          </cell>
          <cell r="C2733" t="str">
            <v>133 - GCP Allocation Factor</v>
          </cell>
        </row>
        <row r="2734">
          <cell r="B2734" t="str">
            <v>OM3_8134</v>
          </cell>
          <cell r="C2734" t="str">
            <v>134 - GCP Allocation Factor</v>
          </cell>
        </row>
        <row r="2735">
          <cell r="B2735" t="str">
            <v>OM3_8135</v>
          </cell>
          <cell r="C2735" t="str">
            <v>135 - GCP Allocation Factor</v>
          </cell>
        </row>
        <row r="2736">
          <cell r="B2736" t="str">
            <v>OM3_8136</v>
          </cell>
          <cell r="C2736" t="str">
            <v>136 - GCP Allocation Factor</v>
          </cell>
        </row>
        <row r="2737">
          <cell r="B2737" t="str">
            <v>OM3_8137</v>
          </cell>
          <cell r="C2737" t="str">
            <v>137 - GCP Allocation Factor</v>
          </cell>
        </row>
        <row r="2738">
          <cell r="B2738" t="str">
            <v>OM3_8138</v>
          </cell>
          <cell r="C2738" t="str">
            <v>138 - GCP Allocation Factor</v>
          </cell>
        </row>
        <row r="2739">
          <cell r="B2739" t="str">
            <v>OM3_8139</v>
          </cell>
          <cell r="C2739" t="str">
            <v>139 - GCP Allocation Factor</v>
          </cell>
        </row>
        <row r="2740">
          <cell r="B2740" t="str">
            <v>OM3_8140</v>
          </cell>
          <cell r="C2740" t="str">
            <v>140 - GCP Allocation Factor</v>
          </cell>
        </row>
        <row r="2741">
          <cell r="B2741" t="str">
            <v>OM3_8141</v>
          </cell>
          <cell r="C2741" t="str">
            <v>141 - GCP Allocation Factor</v>
          </cell>
        </row>
        <row r="2742">
          <cell r="B2742" t="str">
            <v>OM3_8142</v>
          </cell>
          <cell r="C2742" t="str">
            <v>142 - GCP Allocation Factor</v>
          </cell>
        </row>
        <row r="2743">
          <cell r="B2743" t="str">
            <v>OM3_8143</v>
          </cell>
          <cell r="C2743" t="str">
            <v>143 - GCP Allocation Factor</v>
          </cell>
        </row>
        <row r="2744">
          <cell r="B2744" t="str">
            <v>OM3_8144</v>
          </cell>
          <cell r="C2744" t="str">
            <v>144 - GCP Allocation Factor</v>
          </cell>
        </row>
        <row r="2745">
          <cell r="B2745" t="str">
            <v>OM3_8145</v>
          </cell>
          <cell r="C2745" t="str">
            <v>145 - GCP Allocation Factor</v>
          </cell>
        </row>
        <row r="2746">
          <cell r="B2746" t="str">
            <v>OM3_8146</v>
          </cell>
          <cell r="C2746" t="str">
            <v>146 - GCP Allocation Factor</v>
          </cell>
        </row>
        <row r="2747">
          <cell r="B2747" t="str">
            <v>OM3_8147</v>
          </cell>
          <cell r="C2747" t="str">
            <v>147 - GCP Allocation Factor</v>
          </cell>
        </row>
        <row r="2748">
          <cell r="B2748" t="str">
            <v>OM3_8148</v>
          </cell>
          <cell r="C2748" t="str">
            <v>148 - GCP Allocation Factor</v>
          </cell>
        </row>
        <row r="2749">
          <cell r="B2749" t="str">
            <v>OM3_8150</v>
          </cell>
          <cell r="C2749" t="str">
            <v>150 - GCP Allocation Factor</v>
          </cell>
        </row>
        <row r="2750">
          <cell r="B2750" t="str">
            <v>OM3_8153</v>
          </cell>
          <cell r="C2750" t="str">
            <v>153 - GCP Allocation Factor</v>
          </cell>
        </row>
        <row r="2751">
          <cell r="B2751" t="str">
            <v>OM3_8154</v>
          </cell>
          <cell r="C2751" t="str">
            <v>154 - GCP Allocation Factor</v>
          </cell>
        </row>
        <row r="2752">
          <cell r="B2752" t="str">
            <v>OM3_8155</v>
          </cell>
          <cell r="C2752" t="str">
            <v>155 - GCP Allocation Factor</v>
          </cell>
        </row>
        <row r="2753">
          <cell r="B2753" t="str">
            <v>OM3_8156</v>
          </cell>
          <cell r="C2753" t="str">
            <v>156 - GCP Allocation Factor</v>
          </cell>
        </row>
        <row r="2754">
          <cell r="B2754" t="str">
            <v>OM3_8157</v>
          </cell>
          <cell r="C2754" t="str">
            <v>157 - GCP Allocation Factor</v>
          </cell>
        </row>
        <row r="2755">
          <cell r="B2755" t="str">
            <v>OM3_8158</v>
          </cell>
          <cell r="C2755" t="str">
            <v>158 - GCP Allocation Factor</v>
          </cell>
        </row>
        <row r="2756">
          <cell r="B2756" t="str">
            <v>OM3_8163</v>
          </cell>
          <cell r="C2756" t="str">
            <v>163 - GCP Allocation Factor</v>
          </cell>
        </row>
        <row r="2757">
          <cell r="B2757" t="str">
            <v>OM3_8164</v>
          </cell>
          <cell r="C2757" t="str">
            <v>164 - GCP Allocation Factor</v>
          </cell>
        </row>
        <row r="2758">
          <cell r="B2758" t="str">
            <v>OM3_8169</v>
          </cell>
          <cell r="C2758" t="str">
            <v>169 - GCP Allocation Factor</v>
          </cell>
        </row>
        <row r="2759">
          <cell r="B2759" t="str">
            <v>OM3_8170</v>
          </cell>
          <cell r="C2759" t="str">
            <v>170 - GCP Allocation Factor</v>
          </cell>
        </row>
        <row r="2760">
          <cell r="B2760" t="str">
            <v>OM3_8171</v>
          </cell>
          <cell r="C2760" t="str">
            <v>171 - GCP Allocation Factor</v>
          </cell>
        </row>
        <row r="2761">
          <cell r="B2761" t="str">
            <v>OM3_8172</v>
          </cell>
          <cell r="C2761" t="str">
            <v>172 - GCP Allocation Factor</v>
          </cell>
        </row>
        <row r="2762">
          <cell r="B2762" t="str">
            <v>OM3_8173</v>
          </cell>
          <cell r="C2762" t="str">
            <v>173 - GCP Allocation Factor</v>
          </cell>
        </row>
        <row r="2763">
          <cell r="B2763" t="str">
            <v>OM3_8174</v>
          </cell>
          <cell r="C2763" t="str">
            <v>174 - GCP Allocation Factor</v>
          </cell>
        </row>
        <row r="2764">
          <cell r="B2764" t="str">
            <v>OM3_8175</v>
          </cell>
          <cell r="C2764" t="str">
            <v>175 - GCP Allocation Factor</v>
          </cell>
        </row>
        <row r="2765">
          <cell r="B2765" t="str">
            <v>OM3_8176</v>
          </cell>
          <cell r="C2765" t="str">
            <v>176 - GCP Allocation Factor</v>
          </cell>
        </row>
        <row r="2766">
          <cell r="B2766" t="str">
            <v>OM3_8177</v>
          </cell>
          <cell r="C2766" t="str">
            <v>177 - GCP Allocation Factor</v>
          </cell>
        </row>
        <row r="2767">
          <cell r="B2767" t="str">
            <v>OM3_8178</v>
          </cell>
          <cell r="C2767" t="str">
            <v>178 - GCP Allocation Factor</v>
          </cell>
        </row>
        <row r="2768">
          <cell r="B2768" t="str">
            <v>OM3_8179</v>
          </cell>
          <cell r="C2768" t="str">
            <v>179 - GCP Allocation Factor</v>
          </cell>
        </row>
        <row r="2769">
          <cell r="B2769" t="str">
            <v>OM3_8180</v>
          </cell>
          <cell r="C2769" t="str">
            <v>180 - GCP Allocation Factor</v>
          </cell>
        </row>
        <row r="2770">
          <cell r="B2770" t="str">
            <v>OM3_8181</v>
          </cell>
          <cell r="C2770" t="str">
            <v>181 - GCP Allocation Factor</v>
          </cell>
        </row>
        <row r="2771">
          <cell r="B2771" t="str">
            <v>OM3_8183</v>
          </cell>
          <cell r="C2771" t="str">
            <v>183 - GCP Allocation Factor</v>
          </cell>
        </row>
        <row r="2772">
          <cell r="B2772" t="str">
            <v>OM3_8185</v>
          </cell>
          <cell r="C2772" t="str">
            <v>185 - GCP Allocation Factor</v>
          </cell>
        </row>
        <row r="2773">
          <cell r="B2773" t="str">
            <v>OM3_8186</v>
          </cell>
          <cell r="C2773" t="str">
            <v>186 - GCP Allocation Factor</v>
          </cell>
        </row>
        <row r="2774">
          <cell r="B2774" t="str">
            <v>OM3_8188</v>
          </cell>
          <cell r="C2774" t="str">
            <v>188 - GCP Allocation Factor</v>
          </cell>
        </row>
        <row r="2775">
          <cell r="B2775" t="str">
            <v>OM3_8189</v>
          </cell>
          <cell r="C2775" t="str">
            <v>189 - GCP Allocation Factor</v>
          </cell>
        </row>
        <row r="2776">
          <cell r="B2776" t="str">
            <v>OM4_2091</v>
          </cell>
          <cell r="C2776" t="str">
            <v>091 - Energy Allocation Factor</v>
          </cell>
        </row>
        <row r="2777">
          <cell r="B2777" t="str">
            <v>OM4_2092</v>
          </cell>
          <cell r="C2777" t="str">
            <v>092 - Energy Allocation Factor</v>
          </cell>
        </row>
        <row r="2778">
          <cell r="B2778" t="str">
            <v>OM4_2093</v>
          </cell>
          <cell r="C2778" t="str">
            <v>093 - Energy Allocation Factor</v>
          </cell>
        </row>
        <row r="2779">
          <cell r="B2779" t="str">
            <v>OM4_2094</v>
          </cell>
          <cell r="C2779" t="str">
            <v>094 - Energy Allocation Factor</v>
          </cell>
        </row>
        <row r="2780">
          <cell r="B2780" t="str">
            <v>OM4_2095</v>
          </cell>
          <cell r="C2780" t="str">
            <v>095 - Energy Allocation Factor</v>
          </cell>
        </row>
        <row r="2781">
          <cell r="B2781" t="str">
            <v>OM4_2096</v>
          </cell>
          <cell r="C2781" t="str">
            <v>096 - Energy Allocation Factor</v>
          </cell>
        </row>
        <row r="2782">
          <cell r="B2782" t="str">
            <v>OM4_2097</v>
          </cell>
          <cell r="C2782" t="str">
            <v>097 - Energy Allocation Factor</v>
          </cell>
        </row>
        <row r="2783">
          <cell r="B2783" t="str">
            <v>OM4_2098</v>
          </cell>
          <cell r="C2783" t="str">
            <v>098 - Energy Allocation Factor</v>
          </cell>
        </row>
        <row r="2784">
          <cell r="B2784" t="str">
            <v>OM4_2099</v>
          </cell>
          <cell r="C2784" t="str">
            <v>099 - Energy Allocation Factor</v>
          </cell>
        </row>
        <row r="2785">
          <cell r="B2785" t="str">
            <v>OM4_2100</v>
          </cell>
          <cell r="C2785" t="str">
            <v>100 - Energy Allocation Factor</v>
          </cell>
        </row>
        <row r="2786">
          <cell r="B2786" t="str">
            <v>OM4_2101</v>
          </cell>
          <cell r="C2786" t="str">
            <v>101 - Energy Allocation Factor</v>
          </cell>
        </row>
        <row r="2787">
          <cell r="B2787" t="str">
            <v>OM4_2102</v>
          </cell>
          <cell r="C2787" t="str">
            <v>102 - Energy Allocation Factor</v>
          </cell>
        </row>
        <row r="2788">
          <cell r="B2788" t="str">
            <v>OM4_2103</v>
          </cell>
          <cell r="C2788" t="str">
            <v>103 - Energy Allocation Factor</v>
          </cell>
        </row>
        <row r="2789">
          <cell r="B2789" t="str">
            <v>OM4_2104</v>
          </cell>
          <cell r="C2789" t="str">
            <v>104 - Energy Allocation Factor</v>
          </cell>
        </row>
        <row r="2790">
          <cell r="B2790" t="str">
            <v>OM4_2105</v>
          </cell>
          <cell r="C2790" t="str">
            <v>105 - Energy Allocation Factor</v>
          </cell>
        </row>
        <row r="2791">
          <cell r="B2791" t="str">
            <v>OM4_2106</v>
          </cell>
          <cell r="C2791" t="str">
            <v>106 - Energy Allocation Factor</v>
          </cell>
        </row>
        <row r="2792">
          <cell r="B2792" t="str">
            <v>OM4_2107</v>
          </cell>
          <cell r="C2792" t="str">
            <v>107 - Energy Allocation Factor</v>
          </cell>
        </row>
        <row r="2793">
          <cell r="B2793" t="str">
            <v>OM4_2108</v>
          </cell>
          <cell r="C2793" t="str">
            <v>108 - Energy Allocation Factor</v>
          </cell>
        </row>
        <row r="2794">
          <cell r="B2794" t="str">
            <v>OM4_2109</v>
          </cell>
          <cell r="C2794" t="str">
            <v>109 - Energy Allocation Factor</v>
          </cell>
        </row>
        <row r="2795">
          <cell r="B2795" t="str">
            <v>OM4_2110</v>
          </cell>
          <cell r="C2795" t="str">
            <v>110 - Energy Allocation Factor</v>
          </cell>
        </row>
        <row r="2796">
          <cell r="B2796" t="str">
            <v>OM4_2159</v>
          </cell>
          <cell r="C2796" t="str">
            <v>159 - Energy Allocation Factor</v>
          </cell>
        </row>
        <row r="2797">
          <cell r="B2797" t="str">
            <v>OM4_2160</v>
          </cell>
          <cell r="C2797" t="str">
            <v>160 - Energy Allocation Factor</v>
          </cell>
        </row>
        <row r="2798">
          <cell r="B2798" t="str">
            <v>OM4_2162</v>
          </cell>
          <cell r="C2798" t="str">
            <v>162 - Energy Allocation Factor</v>
          </cell>
        </row>
        <row r="2799">
          <cell r="B2799" t="str">
            <v>OM4_2166</v>
          </cell>
          <cell r="C2799" t="str">
            <v>166 - Energy Allocation Factor</v>
          </cell>
        </row>
        <row r="2800">
          <cell r="B2800" t="str">
            <v>OM4_5083</v>
          </cell>
          <cell r="C2800" t="str">
            <v>083 - Energy Allocation Factor</v>
          </cell>
        </row>
        <row r="2801">
          <cell r="B2801" t="str">
            <v>OM4_5084</v>
          </cell>
          <cell r="C2801" t="str">
            <v>084 - Energy Allocation Factor</v>
          </cell>
        </row>
        <row r="2802">
          <cell r="B2802" t="str">
            <v>OM4_5085</v>
          </cell>
          <cell r="C2802" t="str">
            <v>085 - Energy Allocation Factor</v>
          </cell>
        </row>
        <row r="2803">
          <cell r="B2803" t="str">
            <v>OM4_5086</v>
          </cell>
          <cell r="C2803" t="str">
            <v>086 - Energy Allocation Factor</v>
          </cell>
        </row>
        <row r="2804">
          <cell r="B2804" t="str">
            <v>OM4_5087</v>
          </cell>
          <cell r="C2804" t="str">
            <v>087 - Energy Allocation Factor</v>
          </cell>
        </row>
        <row r="2805">
          <cell r="B2805" t="str">
            <v>OM4_5088</v>
          </cell>
          <cell r="C2805" t="str">
            <v>088 - Energy Allocation Factor</v>
          </cell>
        </row>
        <row r="2806">
          <cell r="B2806" t="str">
            <v>OM4_5089</v>
          </cell>
          <cell r="C2806" t="str">
            <v>089 - Energy Allocation Factor</v>
          </cell>
        </row>
        <row r="2807">
          <cell r="B2807" t="str">
            <v>OM4_5090</v>
          </cell>
          <cell r="C2807" t="str">
            <v>090 - Energy Allocation Factor</v>
          </cell>
        </row>
        <row r="2808">
          <cell r="B2808" t="str">
            <v>OM4_5167</v>
          </cell>
          <cell r="C2808" t="str">
            <v>167 - Energy Allocation Factor</v>
          </cell>
        </row>
        <row r="2809">
          <cell r="B2809" t="str">
            <v>OM4_5169</v>
          </cell>
          <cell r="C2809" t="str">
            <v>169 - Energy Allocation Factor</v>
          </cell>
        </row>
        <row r="2810">
          <cell r="B2810" t="str">
            <v>OM4_5182</v>
          </cell>
          <cell r="C2810" t="str">
            <v>182 - Energy Allocation Factor</v>
          </cell>
        </row>
        <row r="2811">
          <cell r="B2811" t="str">
            <v>OM4_8000</v>
          </cell>
          <cell r="C2811" t="str">
            <v>000 - Energy Allocation Factor</v>
          </cell>
        </row>
        <row r="2812">
          <cell r="B2812" t="str">
            <v>OM4_8130</v>
          </cell>
          <cell r="C2812" t="str">
            <v>130 - Energy Allocation Factor</v>
          </cell>
        </row>
        <row r="2813">
          <cell r="B2813" t="str">
            <v>OM4_8131</v>
          </cell>
          <cell r="C2813" t="str">
            <v>131 - Energy Allocation Factor</v>
          </cell>
        </row>
        <row r="2814">
          <cell r="B2814" t="str">
            <v>OM4_8132</v>
          </cell>
          <cell r="C2814" t="str">
            <v>132 - Energy Allocation Factor</v>
          </cell>
        </row>
        <row r="2815">
          <cell r="B2815" t="str">
            <v>OM4_8133</v>
          </cell>
          <cell r="C2815" t="str">
            <v>133 - Energy Allocation Factor</v>
          </cell>
        </row>
        <row r="2816">
          <cell r="B2816" t="str">
            <v>OM4_8134</v>
          </cell>
          <cell r="C2816" t="str">
            <v>134 - Energy Allocation Factor</v>
          </cell>
        </row>
        <row r="2817">
          <cell r="B2817" t="str">
            <v>OM4_8135</v>
          </cell>
          <cell r="C2817" t="str">
            <v>135 - Energy Allocation Factor</v>
          </cell>
        </row>
        <row r="2818">
          <cell r="B2818" t="str">
            <v>OM4_8136</v>
          </cell>
          <cell r="C2818" t="str">
            <v>136 - Energy Allocation Factor</v>
          </cell>
        </row>
        <row r="2819">
          <cell r="B2819" t="str">
            <v>OM4_8137</v>
          </cell>
          <cell r="C2819" t="str">
            <v>137 - Energy Allocation Factor</v>
          </cell>
        </row>
        <row r="2820">
          <cell r="B2820" t="str">
            <v>OM4_8138</v>
          </cell>
          <cell r="C2820" t="str">
            <v>138 - Energy Allocation Factor</v>
          </cell>
        </row>
        <row r="2821">
          <cell r="B2821" t="str">
            <v>OM4_8139</v>
          </cell>
          <cell r="C2821" t="str">
            <v>139 - Energy Allocation Factor</v>
          </cell>
        </row>
        <row r="2822">
          <cell r="B2822" t="str">
            <v>OM4_8140</v>
          </cell>
          <cell r="C2822" t="str">
            <v>140 - Energy Allocation Factor</v>
          </cell>
        </row>
        <row r="2823">
          <cell r="B2823" t="str">
            <v>OM4_8141</v>
          </cell>
          <cell r="C2823" t="str">
            <v>141 - Energy Allocation Factor</v>
          </cell>
        </row>
        <row r="2824">
          <cell r="B2824" t="str">
            <v>OM4_8142</v>
          </cell>
          <cell r="C2824" t="str">
            <v>142 - Energy Allocation Factor</v>
          </cell>
        </row>
        <row r="2825">
          <cell r="B2825" t="str">
            <v>OM4_8143</v>
          </cell>
          <cell r="C2825" t="str">
            <v>143 - Energy Allocation Factor</v>
          </cell>
        </row>
        <row r="2826">
          <cell r="B2826" t="str">
            <v>OM4_8144</v>
          </cell>
          <cell r="C2826" t="str">
            <v>144 - Energy Allocation Factor</v>
          </cell>
        </row>
        <row r="2827">
          <cell r="B2827" t="str">
            <v>OM4_8145</v>
          </cell>
          <cell r="C2827" t="str">
            <v>145 - Energy Allocation Factor</v>
          </cell>
        </row>
        <row r="2828">
          <cell r="B2828" t="str">
            <v>OM4_8146</v>
          </cell>
          <cell r="C2828" t="str">
            <v>146 - Energy Allocation Factor</v>
          </cell>
        </row>
        <row r="2829">
          <cell r="B2829" t="str">
            <v>OM4_8147</v>
          </cell>
          <cell r="C2829" t="str">
            <v>147 - Energy Allocation Factor</v>
          </cell>
        </row>
        <row r="2830">
          <cell r="B2830" t="str">
            <v>OM4_8148</v>
          </cell>
          <cell r="C2830" t="str">
            <v>148 - Energy Allocation Factor</v>
          </cell>
        </row>
        <row r="2831">
          <cell r="B2831" t="str">
            <v>OM4_8150</v>
          </cell>
          <cell r="C2831" t="str">
            <v>150 - Energy Allocation Factor</v>
          </cell>
        </row>
        <row r="2832">
          <cell r="B2832" t="str">
            <v>OM4_8153</v>
          </cell>
          <cell r="C2832" t="str">
            <v>153 - Energy Allocation Factor</v>
          </cell>
        </row>
        <row r="2833">
          <cell r="B2833" t="str">
            <v>OM4_8154</v>
          </cell>
          <cell r="C2833" t="str">
            <v>154 - Energy Allocation Factor</v>
          </cell>
        </row>
        <row r="2834">
          <cell r="B2834" t="str">
            <v>OM4_8155</v>
          </cell>
          <cell r="C2834" t="str">
            <v>155 - Energy Allocation Factor</v>
          </cell>
        </row>
        <row r="2835">
          <cell r="B2835" t="str">
            <v>OM4_8156</v>
          </cell>
          <cell r="C2835" t="str">
            <v>156 - Energy Allocation Factor</v>
          </cell>
        </row>
        <row r="2836">
          <cell r="B2836" t="str">
            <v>OM4_8157</v>
          </cell>
          <cell r="C2836" t="str">
            <v>157 - Energy Allocation Factor</v>
          </cell>
        </row>
        <row r="2837">
          <cell r="B2837" t="str">
            <v>OM4_8158</v>
          </cell>
          <cell r="C2837" t="str">
            <v>158 - Energy Allocation Factor</v>
          </cell>
        </row>
        <row r="2838">
          <cell r="B2838" t="str">
            <v>OM4_8163</v>
          </cell>
          <cell r="C2838" t="str">
            <v>163 - Energy Allocation Factor</v>
          </cell>
        </row>
        <row r="2839">
          <cell r="B2839" t="str">
            <v>OM4_8164</v>
          </cell>
          <cell r="C2839" t="str">
            <v>164 - Energy Allocation Factor</v>
          </cell>
        </row>
        <row r="2840">
          <cell r="B2840" t="str">
            <v>OM4_8169</v>
          </cell>
          <cell r="C2840" t="str">
            <v>169 - Energy Allocation Factor</v>
          </cell>
        </row>
        <row r="2841">
          <cell r="B2841" t="str">
            <v>OM4_8170</v>
          </cell>
          <cell r="C2841" t="str">
            <v>170 - Energy Allocation Factor</v>
          </cell>
        </row>
        <row r="2842">
          <cell r="B2842" t="str">
            <v>OM4_8171</v>
          </cell>
          <cell r="C2842" t="str">
            <v>171 - Energy Allocation Factor</v>
          </cell>
        </row>
        <row r="2843">
          <cell r="B2843" t="str">
            <v>OM4_8172</v>
          </cell>
          <cell r="C2843" t="str">
            <v>172 - Energy Allocation Factor</v>
          </cell>
        </row>
        <row r="2844">
          <cell r="B2844" t="str">
            <v>OM4_8173</v>
          </cell>
          <cell r="C2844" t="str">
            <v>173 - Energy Allocation Factor</v>
          </cell>
        </row>
        <row r="2845">
          <cell r="B2845" t="str">
            <v>OM4_8174</v>
          </cell>
          <cell r="C2845" t="str">
            <v>174 - Energy Allocation Factor</v>
          </cell>
        </row>
        <row r="2846">
          <cell r="B2846" t="str">
            <v>OM4_8175</v>
          </cell>
          <cell r="C2846" t="str">
            <v>175 - Energy Allocation Factor</v>
          </cell>
        </row>
        <row r="2847">
          <cell r="B2847" t="str">
            <v>OM4_8176</v>
          </cell>
          <cell r="C2847" t="str">
            <v>176 - Energy Allocation Factor</v>
          </cell>
        </row>
        <row r="2848">
          <cell r="B2848" t="str">
            <v>OM4_8177</v>
          </cell>
          <cell r="C2848" t="str">
            <v>177 - Energy Allocation Factor</v>
          </cell>
        </row>
        <row r="2849">
          <cell r="B2849" t="str">
            <v>OM4_8178</v>
          </cell>
          <cell r="C2849" t="str">
            <v>178 - Energy Allocation Factor</v>
          </cell>
        </row>
        <row r="2850">
          <cell r="B2850" t="str">
            <v>OM4_8179</v>
          </cell>
          <cell r="C2850" t="str">
            <v>179 - Energy Allocation Factor</v>
          </cell>
        </row>
        <row r="2851">
          <cell r="B2851" t="str">
            <v>OM4_8180</v>
          </cell>
          <cell r="C2851" t="str">
            <v>180 - Energy Allocation Factor</v>
          </cell>
        </row>
        <row r="2852">
          <cell r="B2852" t="str">
            <v>OM4_8181</v>
          </cell>
          <cell r="C2852" t="str">
            <v>181 - Energy Allocation Factor</v>
          </cell>
        </row>
        <row r="2853">
          <cell r="B2853" t="str">
            <v>OM4_8183</v>
          </cell>
          <cell r="C2853" t="str">
            <v>183 - Energy Allocation Factor</v>
          </cell>
        </row>
        <row r="2854">
          <cell r="B2854" t="str">
            <v>OM4_8185</v>
          </cell>
          <cell r="C2854" t="str">
            <v>185 - Energy Allocation Factor</v>
          </cell>
        </row>
        <row r="2855">
          <cell r="B2855" t="str">
            <v>OM4_8186</v>
          </cell>
          <cell r="C2855" t="str">
            <v>186 - Energy Allocation Factor</v>
          </cell>
        </row>
        <row r="2856">
          <cell r="B2856" t="str">
            <v>OM4_8188</v>
          </cell>
          <cell r="C2856" t="str">
            <v>188 - Energy Allocation Factor</v>
          </cell>
        </row>
        <row r="2857">
          <cell r="B2857" t="str">
            <v>OM4_8189</v>
          </cell>
          <cell r="C2857" t="str">
            <v>189 - Energy Allocation Factor</v>
          </cell>
        </row>
        <row r="2858">
          <cell r="B2858" t="str">
            <v>OM5_2091</v>
          </cell>
          <cell r="C2858" t="str">
            <v>091 - CP Allocation O &amp; M Exp Amount</v>
          </cell>
        </row>
        <row r="2859">
          <cell r="B2859" t="str">
            <v>OM5_2092</v>
          </cell>
          <cell r="C2859" t="str">
            <v>092 - CP Allocation O &amp; M Exp Amount</v>
          </cell>
        </row>
        <row r="2860">
          <cell r="B2860" t="str">
            <v>OM5_2093</v>
          </cell>
          <cell r="C2860" t="str">
            <v>093 - CP Allocation O &amp; M Exp Amount</v>
          </cell>
        </row>
        <row r="2861">
          <cell r="B2861" t="str">
            <v>OM5_2094</v>
          </cell>
          <cell r="C2861" t="str">
            <v>094 - CP Allocation O &amp; M Exp Amount</v>
          </cell>
        </row>
        <row r="2862">
          <cell r="B2862" t="str">
            <v>OM5_2095</v>
          </cell>
          <cell r="C2862" t="str">
            <v>095 - CP Allocation O &amp; M Exp Amount</v>
          </cell>
        </row>
        <row r="2863">
          <cell r="B2863" t="str">
            <v>OM5_2096</v>
          </cell>
          <cell r="C2863" t="str">
            <v>096 - CP Allocation O &amp; M Exp Amount</v>
          </cell>
        </row>
        <row r="2864">
          <cell r="B2864" t="str">
            <v>OM5_2097</v>
          </cell>
          <cell r="C2864" t="str">
            <v>097 - CP Allocation O &amp; M Exp Amount</v>
          </cell>
        </row>
        <row r="2865">
          <cell r="B2865" t="str">
            <v>OM5_2098</v>
          </cell>
          <cell r="C2865" t="str">
            <v>098 - CP Allocation O &amp; M Exp Amount</v>
          </cell>
        </row>
        <row r="2866">
          <cell r="B2866" t="str">
            <v>OM5_2099</v>
          </cell>
          <cell r="C2866" t="str">
            <v>099 - CP Allocation O &amp; M Exp Amount</v>
          </cell>
        </row>
        <row r="2867">
          <cell r="B2867" t="str">
            <v>OM5_2100</v>
          </cell>
          <cell r="C2867" t="str">
            <v>100 - CP Allocation O &amp; M Exp Amount</v>
          </cell>
        </row>
        <row r="2868">
          <cell r="B2868" t="str">
            <v>OM5_2101</v>
          </cell>
          <cell r="C2868" t="str">
            <v>101 - CP Allocation O &amp; M Exp Amount</v>
          </cell>
        </row>
        <row r="2869">
          <cell r="B2869" t="str">
            <v>OM5_2102</v>
          </cell>
          <cell r="C2869" t="str">
            <v>102 - CP Allocation O &amp; M Exp Amount</v>
          </cell>
        </row>
        <row r="2870">
          <cell r="B2870" t="str">
            <v>OM5_2103</v>
          </cell>
          <cell r="C2870" t="str">
            <v>103 - CP Allocation O &amp; M Exp Amount</v>
          </cell>
        </row>
        <row r="2871">
          <cell r="B2871" t="str">
            <v>OM5_2104</v>
          </cell>
          <cell r="C2871" t="str">
            <v>104 - CP Allocation O &amp; M Exp Amount</v>
          </cell>
        </row>
        <row r="2872">
          <cell r="B2872" t="str">
            <v>OM5_2105</v>
          </cell>
          <cell r="C2872" t="str">
            <v>105 - CP Allocation O &amp; M Exp Amount</v>
          </cell>
        </row>
        <row r="2873">
          <cell r="B2873" t="str">
            <v>OM5_2106</v>
          </cell>
          <cell r="C2873" t="str">
            <v>106 - CP Allocation O &amp; M Exp Amount</v>
          </cell>
        </row>
        <row r="2874">
          <cell r="B2874" t="str">
            <v>OM5_2107</v>
          </cell>
          <cell r="C2874" t="str">
            <v>107 - CP Allocation O &amp; M Exp Amount</v>
          </cell>
        </row>
        <row r="2875">
          <cell r="B2875" t="str">
            <v>OM5_2108</v>
          </cell>
          <cell r="C2875" t="str">
            <v>108 - CP Allocation O &amp; M Exp Amount</v>
          </cell>
        </row>
        <row r="2876">
          <cell r="B2876" t="str">
            <v>OM5_2109</v>
          </cell>
          <cell r="C2876" t="str">
            <v>109 - CP Allocation O &amp; M Exp Amount</v>
          </cell>
        </row>
        <row r="2877">
          <cell r="B2877" t="str">
            <v>OM5_2110</v>
          </cell>
          <cell r="C2877" t="str">
            <v>110 - CP Allocation O &amp; M Exp Amount</v>
          </cell>
        </row>
        <row r="2878">
          <cell r="B2878" t="str">
            <v>OM5_2159</v>
          </cell>
          <cell r="C2878" t="str">
            <v>159 - CP Allocation O &amp; M Exp Amount</v>
          </cell>
        </row>
        <row r="2879">
          <cell r="B2879" t="str">
            <v>OM5_2160</v>
          </cell>
          <cell r="C2879" t="str">
            <v>160 - CP Allocation O &amp; M Exp Amount</v>
          </cell>
        </row>
        <row r="2880">
          <cell r="B2880" t="str">
            <v>OM5_2162</v>
          </cell>
          <cell r="C2880" t="str">
            <v>162 - CP Allocation O &amp; M Exp Amount</v>
          </cell>
        </row>
        <row r="2881">
          <cell r="B2881" t="str">
            <v>OM5_2166</v>
          </cell>
          <cell r="C2881" t="str">
            <v>166 - CP Allocation O &amp; M Exp Amount</v>
          </cell>
        </row>
        <row r="2882">
          <cell r="B2882" t="str">
            <v>OM5_5083</v>
          </cell>
          <cell r="C2882" t="str">
            <v>083 - CP Allocation O &amp; M Exp Amount</v>
          </cell>
        </row>
        <row r="2883">
          <cell r="B2883" t="str">
            <v>OM5_5084</v>
          </cell>
          <cell r="C2883" t="str">
            <v>084 - CP Allocation O &amp; M Exp Amount</v>
          </cell>
        </row>
        <row r="2884">
          <cell r="B2884" t="str">
            <v>OM5_5085</v>
          </cell>
          <cell r="C2884" t="str">
            <v>085 - CP Allocation O &amp; M Exp Amount</v>
          </cell>
        </row>
        <row r="2885">
          <cell r="B2885" t="str">
            <v>OM5_5086</v>
          </cell>
          <cell r="C2885" t="str">
            <v>086 - CP Allocation O &amp; M Exp Amount</v>
          </cell>
        </row>
        <row r="2886">
          <cell r="B2886" t="str">
            <v>OM5_5087</v>
          </cell>
          <cell r="C2886" t="str">
            <v>087 - CP Allocation O &amp; M Exp Amount</v>
          </cell>
        </row>
        <row r="2887">
          <cell r="B2887" t="str">
            <v>OM5_5088</v>
          </cell>
          <cell r="C2887" t="str">
            <v>088 - CP Allocation O &amp; M Exp Amount</v>
          </cell>
        </row>
        <row r="2888">
          <cell r="B2888" t="str">
            <v>OM5_5089</v>
          </cell>
          <cell r="C2888" t="str">
            <v>089 - CP Allocation O &amp; M Exp Amount</v>
          </cell>
        </row>
        <row r="2889">
          <cell r="B2889" t="str">
            <v>OM5_5090</v>
          </cell>
          <cell r="C2889" t="str">
            <v>090 - CP Allocation O &amp; M Exp Amount</v>
          </cell>
        </row>
        <row r="2890">
          <cell r="B2890" t="str">
            <v>OM5_5167</v>
          </cell>
          <cell r="C2890" t="str">
            <v>167 - CP Allocation O &amp; M Exp Amount</v>
          </cell>
        </row>
        <row r="2891">
          <cell r="B2891" t="str">
            <v>OM5_5169</v>
          </cell>
          <cell r="C2891" t="str">
            <v>169 - CP Allocation O &amp; M Exp Amount</v>
          </cell>
        </row>
        <row r="2892">
          <cell r="B2892" t="str">
            <v>OM5_5182</v>
          </cell>
          <cell r="C2892" t="str">
            <v>182 - CP Allocation O &amp; M Exp Amount</v>
          </cell>
        </row>
        <row r="2893">
          <cell r="B2893" t="str">
            <v>OM5_8000</v>
          </cell>
          <cell r="C2893" t="str">
            <v>000 - CP Allocation O &amp; M Exp Amount</v>
          </cell>
        </row>
        <row r="2894">
          <cell r="B2894" t="str">
            <v>OM5_8130</v>
          </cell>
          <cell r="C2894" t="str">
            <v>130 - CP Allocation O &amp; M Exp Amount</v>
          </cell>
        </row>
        <row r="2895">
          <cell r="B2895" t="str">
            <v>OM5_8131</v>
          </cell>
          <cell r="C2895" t="str">
            <v>131 - CP Allocation O &amp; M Exp Amount</v>
          </cell>
        </row>
        <row r="2896">
          <cell r="B2896" t="str">
            <v>OM5_8132</v>
          </cell>
          <cell r="C2896" t="str">
            <v>132 - CP Allocation O &amp; M Exp Amount</v>
          </cell>
        </row>
        <row r="2897">
          <cell r="B2897" t="str">
            <v>OM5_8133</v>
          </cell>
          <cell r="C2897" t="str">
            <v>133 - CP Allocation O &amp; M Exp Amount</v>
          </cell>
        </row>
        <row r="2898">
          <cell r="B2898" t="str">
            <v>OM5_8134</v>
          </cell>
          <cell r="C2898" t="str">
            <v>134 - CP Allocation O &amp; M Exp Amount</v>
          </cell>
        </row>
        <row r="2899">
          <cell r="B2899" t="str">
            <v>OM5_8135</v>
          </cell>
          <cell r="C2899" t="str">
            <v>135 - CP Allocation O &amp; M Exp Amount</v>
          </cell>
        </row>
        <row r="2900">
          <cell r="B2900" t="str">
            <v>OM5_8136</v>
          </cell>
          <cell r="C2900" t="str">
            <v>136 - CP Allocation O &amp; M Exp Amount</v>
          </cell>
        </row>
        <row r="2901">
          <cell r="B2901" t="str">
            <v>OM5_8137</v>
          </cell>
          <cell r="C2901" t="str">
            <v>137 - CP Allocation O &amp; M Exp Amount</v>
          </cell>
        </row>
        <row r="2902">
          <cell r="B2902" t="str">
            <v>OM5_8138</v>
          </cell>
          <cell r="C2902" t="str">
            <v>138 - CP Allocation O &amp; M Exp Amount</v>
          </cell>
        </row>
        <row r="2903">
          <cell r="B2903" t="str">
            <v>OM5_8139</v>
          </cell>
          <cell r="C2903" t="str">
            <v>139 - CP Allocation O &amp; M Exp Amount</v>
          </cell>
        </row>
        <row r="2904">
          <cell r="B2904" t="str">
            <v>OM5_8140</v>
          </cell>
          <cell r="C2904" t="str">
            <v>140 - CP Allocation O &amp; M Exp Amount</v>
          </cell>
        </row>
        <row r="2905">
          <cell r="B2905" t="str">
            <v>OM5_8141</v>
          </cell>
          <cell r="C2905" t="str">
            <v>141 - CP Allocation O &amp; M Exp Amount</v>
          </cell>
        </row>
        <row r="2906">
          <cell r="B2906" t="str">
            <v>OM5_8142</v>
          </cell>
          <cell r="C2906" t="str">
            <v>142 - CP Allocation O &amp; M Exp Amount</v>
          </cell>
        </row>
        <row r="2907">
          <cell r="B2907" t="str">
            <v>OM5_8143</v>
          </cell>
          <cell r="C2907" t="str">
            <v>143 - CP Allocation O &amp; M Exp Amount</v>
          </cell>
        </row>
        <row r="2908">
          <cell r="B2908" t="str">
            <v>OM5_8144</v>
          </cell>
          <cell r="C2908" t="str">
            <v>144 - CP Allocation O &amp; M Exp Amount</v>
          </cell>
        </row>
        <row r="2909">
          <cell r="B2909" t="str">
            <v>OM5_8145</v>
          </cell>
          <cell r="C2909" t="str">
            <v>145 - CP Allocation O &amp; M Exp Amount</v>
          </cell>
        </row>
        <row r="2910">
          <cell r="B2910" t="str">
            <v>OM5_8146</v>
          </cell>
          <cell r="C2910" t="str">
            <v>146 - CP Allocation O &amp; M Exp Amount</v>
          </cell>
        </row>
        <row r="2911">
          <cell r="B2911" t="str">
            <v>OM5_8147</v>
          </cell>
          <cell r="C2911" t="str">
            <v>147 - CP Allocation O &amp; M Exp Amount</v>
          </cell>
        </row>
        <row r="2912">
          <cell r="B2912" t="str">
            <v>OM5_8148</v>
          </cell>
          <cell r="C2912" t="str">
            <v>148 - CP Allocation O &amp; M Exp Amount</v>
          </cell>
        </row>
        <row r="2913">
          <cell r="B2913" t="str">
            <v>OM5_8150</v>
          </cell>
          <cell r="C2913" t="str">
            <v>150 - CP Allocation O &amp; M Exp Amount</v>
          </cell>
        </row>
        <row r="2914">
          <cell r="B2914" t="str">
            <v>OM5_8153</v>
          </cell>
          <cell r="C2914" t="str">
            <v>153 - CP Allocation O &amp; M Exp Amount</v>
          </cell>
        </row>
        <row r="2915">
          <cell r="B2915" t="str">
            <v>OM5_8154</v>
          </cell>
          <cell r="C2915" t="str">
            <v>154 - CP Allocation O &amp; M Exp Amount</v>
          </cell>
        </row>
        <row r="2916">
          <cell r="B2916" t="str">
            <v>OM5_8155</v>
          </cell>
          <cell r="C2916" t="str">
            <v>155 - CP Allocation O &amp; M Exp Amount</v>
          </cell>
        </row>
        <row r="2917">
          <cell r="B2917" t="str">
            <v>OM5_8156</v>
          </cell>
          <cell r="C2917" t="str">
            <v>156 - CP Allocation O &amp; M Exp Amount</v>
          </cell>
        </row>
        <row r="2918">
          <cell r="B2918" t="str">
            <v>OM5_8157</v>
          </cell>
          <cell r="C2918" t="str">
            <v>157 - CP Allocation O &amp; M Exp Amount</v>
          </cell>
        </row>
        <row r="2919">
          <cell r="B2919" t="str">
            <v>OM5_8158</v>
          </cell>
          <cell r="C2919" t="str">
            <v>158 - CP Allocation O &amp; M Exp Amount</v>
          </cell>
        </row>
        <row r="2920">
          <cell r="B2920" t="str">
            <v>OM5_8163</v>
          </cell>
          <cell r="C2920" t="str">
            <v>163 - CP Allocation O &amp; M Exp Amount</v>
          </cell>
        </row>
        <row r="2921">
          <cell r="B2921" t="str">
            <v>OM5_8164</v>
          </cell>
          <cell r="C2921" t="str">
            <v>164 - CP Allocation O &amp; M Exp Amount</v>
          </cell>
        </row>
        <row r="2922">
          <cell r="B2922" t="str">
            <v>OM5_8169</v>
          </cell>
          <cell r="C2922" t="str">
            <v>169 - CP Allocation O &amp; M Exp Amount</v>
          </cell>
        </row>
        <row r="2923">
          <cell r="B2923" t="str">
            <v>OM5_8170</v>
          </cell>
          <cell r="C2923" t="str">
            <v>170 - CP Allocation O &amp; M Exp Amount</v>
          </cell>
        </row>
        <row r="2924">
          <cell r="B2924" t="str">
            <v>OM5_8171</v>
          </cell>
          <cell r="C2924" t="str">
            <v>171 - CP Allocation O &amp; M Exp Amount</v>
          </cell>
        </row>
        <row r="2925">
          <cell r="B2925" t="str">
            <v>OM5_8172</v>
          </cell>
          <cell r="C2925" t="str">
            <v>172 - CP Allocation O &amp; M Exp Amount</v>
          </cell>
        </row>
        <row r="2926">
          <cell r="B2926" t="str">
            <v>OM5_8173</v>
          </cell>
          <cell r="C2926" t="str">
            <v>173 - CP Allocation O &amp; M Exp Amount</v>
          </cell>
        </row>
        <row r="2927">
          <cell r="B2927" t="str">
            <v>OM5_8174</v>
          </cell>
          <cell r="C2927" t="str">
            <v>174 - CP Allocation O &amp; M Exp Amount</v>
          </cell>
        </row>
        <row r="2928">
          <cell r="B2928" t="str">
            <v>OM5_8175</v>
          </cell>
          <cell r="C2928" t="str">
            <v>175 - CP Allocation O &amp; M Exp Amount</v>
          </cell>
        </row>
        <row r="2929">
          <cell r="B2929" t="str">
            <v>OM5_8176</v>
          </cell>
          <cell r="C2929" t="str">
            <v>176 - CP Allocation O &amp; M Exp Amount</v>
          </cell>
        </row>
        <row r="2930">
          <cell r="B2930" t="str">
            <v>OM5_8177</v>
          </cell>
          <cell r="C2930" t="str">
            <v>177 - CP Allocation O &amp; M Exp Amount</v>
          </cell>
        </row>
        <row r="2931">
          <cell r="B2931" t="str">
            <v>OM5_8178</v>
          </cell>
          <cell r="C2931" t="str">
            <v>178 - CP Allocation O &amp; M Exp Amount</v>
          </cell>
        </row>
        <row r="2932">
          <cell r="B2932" t="str">
            <v>OM5_8179</v>
          </cell>
          <cell r="C2932" t="str">
            <v>179 - CP Allocation O &amp; M Exp Amount</v>
          </cell>
        </row>
        <row r="2933">
          <cell r="B2933" t="str">
            <v>OM5_8180</v>
          </cell>
          <cell r="C2933" t="str">
            <v>180 - CP Allocation O &amp; M Exp Amount</v>
          </cell>
        </row>
        <row r="2934">
          <cell r="B2934" t="str">
            <v>OM5_8181</v>
          </cell>
          <cell r="C2934" t="str">
            <v>181 - CP Allocation O &amp; M Exp Amount</v>
          </cell>
        </row>
        <row r="2935">
          <cell r="B2935" t="str">
            <v>OM5_8183</v>
          </cell>
          <cell r="C2935" t="str">
            <v>183 - CP Allocation O &amp; M Exp Amount</v>
          </cell>
        </row>
        <row r="2936">
          <cell r="B2936" t="str">
            <v>OM5_8185</v>
          </cell>
          <cell r="C2936" t="str">
            <v>185 - CP Allocation O &amp; M Exp Amount</v>
          </cell>
        </row>
        <row r="2937">
          <cell r="B2937" t="str">
            <v>OM5_8186</v>
          </cell>
          <cell r="C2937" t="str">
            <v>186 - CP Allocation O &amp; M Exp Amount</v>
          </cell>
        </row>
        <row r="2938">
          <cell r="B2938" t="str">
            <v>OM5_8188</v>
          </cell>
          <cell r="C2938" t="str">
            <v>188 - CP Allocation O &amp; M Exp Amount</v>
          </cell>
        </row>
        <row r="2939">
          <cell r="B2939" t="str">
            <v>OM5_8189</v>
          </cell>
          <cell r="C2939" t="str">
            <v>189 - CP Allocation O &amp; M Exp Amount</v>
          </cell>
        </row>
        <row r="2940">
          <cell r="B2940" t="str">
            <v>OM6_2091</v>
          </cell>
          <cell r="C2940" t="str">
            <v>091 - GCP Allocation O &amp; M Exp Amount</v>
          </cell>
        </row>
        <row r="2941">
          <cell r="B2941" t="str">
            <v>OM6_2092</v>
          </cell>
          <cell r="C2941" t="str">
            <v>092 - GCP Allocation O &amp; M Exp Amount</v>
          </cell>
        </row>
        <row r="2942">
          <cell r="B2942" t="str">
            <v>OM6_2093</v>
          </cell>
          <cell r="C2942" t="str">
            <v>093 - GCP Allocation O &amp; M Exp Amount</v>
          </cell>
        </row>
        <row r="2943">
          <cell r="B2943" t="str">
            <v>OM6_2094</v>
          </cell>
          <cell r="C2943" t="str">
            <v>094 - GCP Allocation O &amp; M Exp Amount</v>
          </cell>
        </row>
        <row r="2944">
          <cell r="B2944" t="str">
            <v>OM6_2095</v>
          </cell>
          <cell r="C2944" t="str">
            <v>095 - GCP Allocation O &amp; M Exp Amount</v>
          </cell>
        </row>
        <row r="2945">
          <cell r="B2945" t="str">
            <v>OM6_2096</v>
          </cell>
          <cell r="C2945" t="str">
            <v>096 - GCP Allocation O &amp; M Exp Amount</v>
          </cell>
        </row>
        <row r="2946">
          <cell r="B2946" t="str">
            <v>OM6_2097</v>
          </cell>
          <cell r="C2946" t="str">
            <v>097 - GCP Allocation O &amp; M Exp Amount</v>
          </cell>
        </row>
        <row r="2947">
          <cell r="B2947" t="str">
            <v>OM6_2098</v>
          </cell>
          <cell r="C2947" t="str">
            <v>098 - GCP Allocation O &amp; M Exp Amount</v>
          </cell>
        </row>
        <row r="2948">
          <cell r="B2948" t="str">
            <v>OM6_2099</v>
          </cell>
          <cell r="C2948" t="str">
            <v>099 - GCP Allocation O &amp; M Exp Amount</v>
          </cell>
        </row>
        <row r="2949">
          <cell r="B2949" t="str">
            <v>OM6_2100</v>
          </cell>
          <cell r="C2949" t="str">
            <v>100 - GCP Allocation O &amp; M Exp Amount</v>
          </cell>
        </row>
        <row r="2950">
          <cell r="B2950" t="str">
            <v>OM6_2101</v>
          </cell>
          <cell r="C2950" t="str">
            <v>101 - GCP Allocation O &amp; M Exp Amount</v>
          </cell>
        </row>
        <row r="2951">
          <cell r="B2951" t="str">
            <v>OM6_2102</v>
          </cell>
          <cell r="C2951" t="str">
            <v>102 - GCP Allocation O &amp; M Exp Amount</v>
          </cell>
        </row>
        <row r="2952">
          <cell r="B2952" t="str">
            <v>OM6_2103</v>
          </cell>
          <cell r="C2952" t="str">
            <v>103 - GCP Allocation O &amp; M Exp Amount</v>
          </cell>
        </row>
        <row r="2953">
          <cell r="B2953" t="str">
            <v>OM6_2104</v>
          </cell>
          <cell r="C2953" t="str">
            <v>104 - GCP Allocation O &amp; M Exp Amount</v>
          </cell>
        </row>
        <row r="2954">
          <cell r="B2954" t="str">
            <v>OM6_2105</v>
          </cell>
          <cell r="C2954" t="str">
            <v>105 - GCP Allocation O &amp; M Exp Amount</v>
          </cell>
        </row>
        <row r="2955">
          <cell r="B2955" t="str">
            <v>OM6_2106</v>
          </cell>
          <cell r="C2955" t="str">
            <v>106 - GCP Allocation O &amp; M Exp Amount</v>
          </cell>
        </row>
        <row r="2956">
          <cell r="B2956" t="str">
            <v>OM6_2107</v>
          </cell>
          <cell r="C2956" t="str">
            <v>107 - GCP Allocation O &amp; M Exp Amount</v>
          </cell>
        </row>
        <row r="2957">
          <cell r="B2957" t="str">
            <v>OM6_2108</v>
          </cell>
          <cell r="C2957" t="str">
            <v>108 - GCP Allocation O &amp; M Exp Amount</v>
          </cell>
        </row>
        <row r="2958">
          <cell r="B2958" t="str">
            <v>OM6_2109</v>
          </cell>
          <cell r="C2958" t="str">
            <v>109 - GCP Allocation O &amp; M Exp Amount</v>
          </cell>
        </row>
        <row r="2959">
          <cell r="B2959" t="str">
            <v>OM6_2110</v>
          </cell>
          <cell r="C2959" t="str">
            <v>110 - GCP Allocation O &amp; M Exp Amount</v>
          </cell>
        </row>
        <row r="2960">
          <cell r="B2960" t="str">
            <v>OM6_2159</v>
          </cell>
          <cell r="C2960" t="str">
            <v>159 - GCP Allocation O &amp; M Exp Amount</v>
          </cell>
        </row>
        <row r="2961">
          <cell r="B2961" t="str">
            <v>OM6_2160</v>
          </cell>
          <cell r="C2961" t="str">
            <v>160 - GCP Allocation O &amp; M Exp Amount</v>
          </cell>
        </row>
        <row r="2962">
          <cell r="B2962" t="str">
            <v>OM6_2162</v>
          </cell>
          <cell r="C2962" t="str">
            <v>162 - GCP Allocation O &amp; M Exp Amount</v>
          </cell>
        </row>
        <row r="2963">
          <cell r="B2963" t="str">
            <v>OM6_2166</v>
          </cell>
          <cell r="C2963" t="str">
            <v>166 - GCP Allocation O &amp; M Exp Amount</v>
          </cell>
        </row>
        <row r="2964">
          <cell r="B2964" t="str">
            <v>OM6_5083</v>
          </cell>
          <cell r="C2964" t="str">
            <v>083 - GCP Allocation O &amp; M Exp Amount</v>
          </cell>
        </row>
        <row r="2965">
          <cell r="B2965" t="str">
            <v>OM6_5084</v>
          </cell>
          <cell r="C2965" t="str">
            <v>084 - GCP Allocation O &amp; M Exp Amount</v>
          </cell>
        </row>
        <row r="2966">
          <cell r="B2966" t="str">
            <v>OM6_5085</v>
          </cell>
          <cell r="C2966" t="str">
            <v>085 - GCP Allocation O &amp; M Exp Amount</v>
          </cell>
        </row>
        <row r="2967">
          <cell r="B2967" t="str">
            <v>OM6_5086</v>
          </cell>
          <cell r="C2967" t="str">
            <v>086 - GCP Allocation O &amp; M Exp Amount</v>
          </cell>
        </row>
        <row r="2968">
          <cell r="B2968" t="str">
            <v>OM6_5087</v>
          </cell>
          <cell r="C2968" t="str">
            <v>087 - GCP Allocation O &amp; M Exp Amount</v>
          </cell>
        </row>
        <row r="2969">
          <cell r="B2969" t="str">
            <v>OM6_5088</v>
          </cell>
          <cell r="C2969" t="str">
            <v>088 - GCP Allocation O &amp; M Exp Amount</v>
          </cell>
        </row>
        <row r="2970">
          <cell r="B2970" t="str">
            <v>OM6_5089</v>
          </cell>
          <cell r="C2970" t="str">
            <v>089 - GCP Allocation O &amp; M Exp Amount</v>
          </cell>
        </row>
        <row r="2971">
          <cell r="B2971" t="str">
            <v>OM6_5090</v>
          </cell>
          <cell r="C2971" t="str">
            <v>090 - GCP Allocation O &amp; M Exp Amount</v>
          </cell>
        </row>
        <row r="2972">
          <cell r="B2972" t="str">
            <v>OM6_5167</v>
          </cell>
          <cell r="C2972" t="str">
            <v>167 - GCP Allocation O &amp; M Exp Amount</v>
          </cell>
        </row>
        <row r="2973">
          <cell r="B2973" t="str">
            <v>OM6_5169</v>
          </cell>
          <cell r="C2973" t="str">
            <v>169 - GCP Allocation O &amp; M Exp Amount</v>
          </cell>
        </row>
        <row r="2974">
          <cell r="B2974" t="str">
            <v>OM6_5182</v>
          </cell>
          <cell r="C2974" t="str">
            <v>182 - GCP Allocation O &amp; M Exp Amount</v>
          </cell>
        </row>
        <row r="2975">
          <cell r="B2975" t="str">
            <v>OM6_8000</v>
          </cell>
          <cell r="C2975" t="str">
            <v>000 - GCP Allocation O &amp; M Exp Amount</v>
          </cell>
        </row>
        <row r="2976">
          <cell r="B2976" t="str">
            <v>OM6_8130</v>
          </cell>
          <cell r="C2976" t="str">
            <v>130 - GCP Allocation O &amp; M Exp Amount</v>
          </cell>
        </row>
        <row r="2977">
          <cell r="B2977" t="str">
            <v>OM6_8131</v>
          </cell>
          <cell r="C2977" t="str">
            <v>131 - GCP Allocation O &amp; M Exp Amount</v>
          </cell>
        </row>
        <row r="2978">
          <cell r="B2978" t="str">
            <v>OM6_8132</v>
          </cell>
          <cell r="C2978" t="str">
            <v>132 - GCP Allocation O &amp; M Exp Amount</v>
          </cell>
        </row>
        <row r="2979">
          <cell r="B2979" t="str">
            <v>OM6_8133</v>
          </cell>
          <cell r="C2979" t="str">
            <v>133 - GCP Allocation O &amp; M Exp Amount</v>
          </cell>
        </row>
        <row r="2980">
          <cell r="B2980" t="str">
            <v>OM6_8134</v>
          </cell>
          <cell r="C2980" t="str">
            <v>134 - GCP Allocation O &amp; M Exp Amount</v>
          </cell>
        </row>
        <row r="2981">
          <cell r="B2981" t="str">
            <v>OM6_8135</v>
          </cell>
          <cell r="C2981" t="str">
            <v>135 - GCP Allocation O &amp; M Exp Amount</v>
          </cell>
        </row>
        <row r="2982">
          <cell r="B2982" t="str">
            <v>OM6_8136</v>
          </cell>
          <cell r="C2982" t="str">
            <v>136 - GCP Allocation O &amp; M Exp Amount</v>
          </cell>
        </row>
        <row r="2983">
          <cell r="B2983" t="str">
            <v>OM6_8137</v>
          </cell>
          <cell r="C2983" t="str">
            <v>137 - GCP Allocation O &amp; M Exp Amount</v>
          </cell>
        </row>
        <row r="2984">
          <cell r="B2984" t="str">
            <v>OM6_8138</v>
          </cell>
          <cell r="C2984" t="str">
            <v>138 - GCP Allocation O &amp; M Exp Amount</v>
          </cell>
        </row>
        <row r="2985">
          <cell r="B2985" t="str">
            <v>OM6_8139</v>
          </cell>
          <cell r="C2985" t="str">
            <v>139 - GCP Allocation O &amp; M Exp Amount</v>
          </cell>
        </row>
        <row r="2986">
          <cell r="B2986" t="str">
            <v>OM6_8140</v>
          </cell>
          <cell r="C2986" t="str">
            <v>140 - GCP Allocation O &amp; M Exp Amount</v>
          </cell>
        </row>
        <row r="2987">
          <cell r="B2987" t="str">
            <v>OM6_8141</v>
          </cell>
          <cell r="C2987" t="str">
            <v>141 - GCP Allocation O &amp; M Exp Amount</v>
          </cell>
        </row>
        <row r="2988">
          <cell r="B2988" t="str">
            <v>OM6_8142</v>
          </cell>
          <cell r="C2988" t="str">
            <v>142 - GCP Allocation O &amp; M Exp Amount</v>
          </cell>
        </row>
        <row r="2989">
          <cell r="B2989" t="str">
            <v>OM6_8143</v>
          </cell>
          <cell r="C2989" t="str">
            <v>143 - GCP Allocation O &amp; M Exp Amount</v>
          </cell>
        </row>
        <row r="2990">
          <cell r="B2990" t="str">
            <v>OM6_8144</v>
          </cell>
          <cell r="C2990" t="str">
            <v>144 - GCP Allocation O &amp; M Exp Amount</v>
          </cell>
        </row>
        <row r="2991">
          <cell r="B2991" t="str">
            <v>OM6_8145</v>
          </cell>
          <cell r="C2991" t="str">
            <v>145 - GCP Allocation O &amp; M Exp Amount</v>
          </cell>
        </row>
        <row r="2992">
          <cell r="B2992" t="str">
            <v>OM6_8146</v>
          </cell>
          <cell r="C2992" t="str">
            <v>146 - GCP Allocation O &amp; M Exp Amount</v>
          </cell>
        </row>
        <row r="2993">
          <cell r="B2993" t="str">
            <v>OM6_8147</v>
          </cell>
          <cell r="C2993" t="str">
            <v>147 - GCP Allocation O &amp; M Exp Amount</v>
          </cell>
        </row>
        <row r="2994">
          <cell r="B2994" t="str">
            <v>OM6_8148</v>
          </cell>
          <cell r="C2994" t="str">
            <v>148 - GCP Allocation O &amp; M Exp Amount</v>
          </cell>
        </row>
        <row r="2995">
          <cell r="B2995" t="str">
            <v>OM6_8150</v>
          </cell>
          <cell r="C2995" t="str">
            <v>150 - GCP Allocation O &amp; M Exp Amount</v>
          </cell>
        </row>
        <row r="2996">
          <cell r="B2996" t="str">
            <v>OM6_8153</v>
          </cell>
          <cell r="C2996" t="str">
            <v>153 - GCP Allocation O &amp; M Exp Amount</v>
          </cell>
        </row>
        <row r="2997">
          <cell r="B2997" t="str">
            <v>OM6_8154</v>
          </cell>
          <cell r="C2997" t="str">
            <v>154 - GCP Allocation O &amp; M Exp Amount</v>
          </cell>
        </row>
        <row r="2998">
          <cell r="B2998" t="str">
            <v>OM6_8155</v>
          </cell>
          <cell r="C2998" t="str">
            <v>155 - GCP Allocation O &amp; M Exp Amount</v>
          </cell>
        </row>
        <row r="2999">
          <cell r="B2999" t="str">
            <v>OM6_8156</v>
          </cell>
          <cell r="C2999" t="str">
            <v>156 - GCP Allocation O &amp; M Exp Amount</v>
          </cell>
        </row>
        <row r="3000">
          <cell r="B3000" t="str">
            <v>OM6_8157</v>
          </cell>
          <cell r="C3000" t="str">
            <v>157 - GCP Allocation O &amp; M Exp Amount</v>
          </cell>
        </row>
        <row r="3001">
          <cell r="B3001" t="str">
            <v>OM6_8158</v>
          </cell>
          <cell r="C3001" t="str">
            <v>158 - GCP Allocation O &amp; M Exp Amount</v>
          </cell>
        </row>
        <row r="3002">
          <cell r="B3002" t="str">
            <v>OM6_8163</v>
          </cell>
          <cell r="C3002" t="str">
            <v>163 - GCP Allocation O &amp; M Exp Amount</v>
          </cell>
        </row>
        <row r="3003">
          <cell r="B3003" t="str">
            <v>OM6_8164</v>
          </cell>
          <cell r="C3003" t="str">
            <v>164 - GCP Allocation O &amp; M Exp Amount</v>
          </cell>
        </row>
        <row r="3004">
          <cell r="B3004" t="str">
            <v>OM6_8169</v>
          </cell>
          <cell r="C3004" t="str">
            <v>169 - GCP Allocation O &amp; M Exp Amount</v>
          </cell>
        </row>
        <row r="3005">
          <cell r="B3005" t="str">
            <v>OM6_8170</v>
          </cell>
          <cell r="C3005" t="str">
            <v>170 - GCP Allocation O &amp; M Exp Amount</v>
          </cell>
        </row>
        <row r="3006">
          <cell r="B3006" t="str">
            <v>OM6_8171</v>
          </cell>
          <cell r="C3006" t="str">
            <v>171 - GCP Allocation O &amp; M Exp Amount</v>
          </cell>
        </row>
        <row r="3007">
          <cell r="B3007" t="str">
            <v>OM6_8172</v>
          </cell>
          <cell r="C3007" t="str">
            <v>172 - GCP Allocation O &amp; M Exp Amount</v>
          </cell>
        </row>
        <row r="3008">
          <cell r="B3008" t="str">
            <v>OM6_8173</v>
          </cell>
          <cell r="C3008" t="str">
            <v>173 - GCP Allocation O &amp; M Exp Amount</v>
          </cell>
        </row>
        <row r="3009">
          <cell r="B3009" t="str">
            <v>OM6_8174</v>
          </cell>
          <cell r="C3009" t="str">
            <v>174 - GCP Allocation O &amp; M Exp Amount</v>
          </cell>
        </row>
        <row r="3010">
          <cell r="B3010" t="str">
            <v>OM6_8175</v>
          </cell>
          <cell r="C3010" t="str">
            <v>175 - GCP Allocation O &amp; M Exp Amount</v>
          </cell>
        </row>
        <row r="3011">
          <cell r="B3011" t="str">
            <v>OM6_8176</v>
          </cell>
          <cell r="C3011" t="str">
            <v>176 - GCP Allocation O &amp; M Exp Amount</v>
          </cell>
        </row>
        <row r="3012">
          <cell r="B3012" t="str">
            <v>OM6_8177</v>
          </cell>
          <cell r="C3012" t="str">
            <v>177 - GCP Allocation O &amp; M Exp Amount</v>
          </cell>
        </row>
        <row r="3013">
          <cell r="B3013" t="str">
            <v>OM6_8178</v>
          </cell>
          <cell r="C3013" t="str">
            <v>178 - GCP Allocation O &amp; M Exp Amount</v>
          </cell>
        </row>
        <row r="3014">
          <cell r="B3014" t="str">
            <v>OM6_8179</v>
          </cell>
          <cell r="C3014" t="str">
            <v>179 - GCP Allocation O &amp; M Exp Amount</v>
          </cell>
        </row>
        <row r="3015">
          <cell r="B3015" t="str">
            <v>OM6_8180</v>
          </cell>
          <cell r="C3015" t="str">
            <v>180 - GCP Allocation O &amp; M Exp Amount</v>
          </cell>
        </row>
        <row r="3016">
          <cell r="B3016" t="str">
            <v>OM6_8181</v>
          </cell>
          <cell r="C3016" t="str">
            <v>181 - GCP Allocation O &amp; M Exp Amount</v>
          </cell>
        </row>
        <row r="3017">
          <cell r="B3017" t="str">
            <v>OM6_8183</v>
          </cell>
          <cell r="C3017" t="str">
            <v>183 - GCP Allocation O &amp; M Exp Amount</v>
          </cell>
        </row>
        <row r="3018">
          <cell r="B3018" t="str">
            <v>OM6_8185</v>
          </cell>
          <cell r="C3018" t="str">
            <v>185 - GCP Allocation O &amp; M Exp Amount</v>
          </cell>
        </row>
        <row r="3019">
          <cell r="B3019" t="str">
            <v>OM6_8186</v>
          </cell>
          <cell r="C3019" t="str">
            <v>186 - GCP Allocation O &amp; M Exp Amount</v>
          </cell>
        </row>
        <row r="3020">
          <cell r="B3020" t="str">
            <v>OM6_8188</v>
          </cell>
          <cell r="C3020" t="str">
            <v>188 - GCP Allocation O &amp; M Exp Amount</v>
          </cell>
        </row>
        <row r="3021">
          <cell r="B3021" t="str">
            <v>OM6_8189</v>
          </cell>
          <cell r="C3021" t="str">
            <v>189 - GCP Allocation O &amp; M Exp Amount</v>
          </cell>
        </row>
        <row r="3022">
          <cell r="B3022" t="str">
            <v>OM7_2091</v>
          </cell>
          <cell r="C3022" t="str">
            <v>091 - Energy Allocation O &amp; M Exp Amount</v>
          </cell>
        </row>
        <row r="3023">
          <cell r="B3023" t="str">
            <v>OM7_2092</v>
          </cell>
          <cell r="C3023" t="str">
            <v>092 - Energy Allocation O &amp; M Exp Amount</v>
          </cell>
        </row>
        <row r="3024">
          <cell r="B3024" t="str">
            <v>OM7_2093</v>
          </cell>
          <cell r="C3024" t="str">
            <v>093 - Energy Allocation O &amp; M Exp Amount</v>
          </cell>
        </row>
        <row r="3025">
          <cell r="B3025" t="str">
            <v>OM7_2094</v>
          </cell>
          <cell r="C3025" t="str">
            <v>094 - Energy Allocation O &amp; M Exp Amount</v>
          </cell>
        </row>
        <row r="3026">
          <cell r="B3026" t="str">
            <v>OM7_2095</v>
          </cell>
          <cell r="C3026" t="str">
            <v>095 - Energy Allocation O &amp; M Exp Amount</v>
          </cell>
        </row>
        <row r="3027">
          <cell r="B3027" t="str">
            <v>OM7_2096</v>
          </cell>
          <cell r="C3027" t="str">
            <v>096 - Energy Allocation O &amp; M Exp Amount</v>
          </cell>
        </row>
        <row r="3028">
          <cell r="B3028" t="str">
            <v>OM7_2097</v>
          </cell>
          <cell r="C3028" t="str">
            <v>097 - Energy Allocation O &amp; M Exp Amount</v>
          </cell>
        </row>
        <row r="3029">
          <cell r="B3029" t="str">
            <v>OM7_2098</v>
          </cell>
          <cell r="C3029" t="str">
            <v>098 - Energy Allocation O &amp; M Exp Amount</v>
          </cell>
        </row>
        <row r="3030">
          <cell r="B3030" t="str">
            <v>OM7_2099</v>
          </cell>
          <cell r="C3030" t="str">
            <v>099 - Energy Allocation O &amp; M Exp Amount</v>
          </cell>
        </row>
        <row r="3031">
          <cell r="B3031" t="str">
            <v>OM7_2100</v>
          </cell>
          <cell r="C3031" t="str">
            <v>100 - Energy Allocation O &amp; M Exp Amount</v>
          </cell>
        </row>
        <row r="3032">
          <cell r="B3032" t="str">
            <v>OM7_2101</v>
          </cell>
          <cell r="C3032" t="str">
            <v>101 - Energy Allocation O &amp; M Exp Amount</v>
          </cell>
        </row>
        <row r="3033">
          <cell r="B3033" t="str">
            <v>OM7_2102</v>
          </cell>
          <cell r="C3033" t="str">
            <v>102 - Energy Allocation O &amp; M Exp Amount</v>
          </cell>
        </row>
        <row r="3034">
          <cell r="B3034" t="str">
            <v>OM7_2103</v>
          </cell>
          <cell r="C3034" t="str">
            <v>103 - Energy Allocation O &amp; M Exp Amount</v>
          </cell>
        </row>
        <row r="3035">
          <cell r="B3035" t="str">
            <v>OM7_2104</v>
          </cell>
          <cell r="C3035" t="str">
            <v>104 - Energy Allocation O &amp; M Exp Amount</v>
          </cell>
        </row>
        <row r="3036">
          <cell r="B3036" t="str">
            <v>OM7_2105</v>
          </cell>
          <cell r="C3036" t="str">
            <v>105 - Energy Allocation O &amp; M Exp Amount</v>
          </cell>
        </row>
        <row r="3037">
          <cell r="B3037" t="str">
            <v>OM7_2106</v>
          </cell>
          <cell r="C3037" t="str">
            <v>106 - Energy Allocation O &amp; M Exp Amount</v>
          </cell>
        </row>
        <row r="3038">
          <cell r="B3038" t="str">
            <v>OM7_2107</v>
          </cell>
          <cell r="C3038" t="str">
            <v>107 - Energy Allocation O &amp; M Exp Amount</v>
          </cell>
        </row>
        <row r="3039">
          <cell r="B3039" t="str">
            <v>OM7_2108</v>
          </cell>
          <cell r="C3039" t="str">
            <v>108 - Energy Allocation O &amp; M Exp Amount</v>
          </cell>
        </row>
        <row r="3040">
          <cell r="B3040" t="str">
            <v>OM7_2109</v>
          </cell>
          <cell r="C3040" t="str">
            <v>109 - Energy Allocation O &amp; M Exp Amount</v>
          </cell>
        </row>
        <row r="3041">
          <cell r="B3041" t="str">
            <v>OM7_2110</v>
          </cell>
          <cell r="C3041" t="str">
            <v>110 - Energy Allocation O &amp; M Exp Amount</v>
          </cell>
        </row>
        <row r="3042">
          <cell r="B3042" t="str">
            <v>OM7_2159</v>
          </cell>
          <cell r="C3042" t="str">
            <v>159 - Energy Allocation O &amp; M Exp Amount</v>
          </cell>
        </row>
        <row r="3043">
          <cell r="B3043" t="str">
            <v>OM7_2160</v>
          </cell>
          <cell r="C3043" t="str">
            <v>160 - Energy Allocation O &amp; M Exp Amount</v>
          </cell>
        </row>
        <row r="3044">
          <cell r="B3044" t="str">
            <v>OM7_2162</v>
          </cell>
          <cell r="C3044" t="str">
            <v>162 - Energy Allocation O &amp; M Exp Amount</v>
          </cell>
        </row>
        <row r="3045">
          <cell r="B3045" t="str">
            <v>OM7_2166</v>
          </cell>
          <cell r="C3045" t="str">
            <v>166 - Energy Allocation O &amp; M Exp Amount</v>
          </cell>
        </row>
        <row r="3046">
          <cell r="B3046" t="str">
            <v>OM7_5083</v>
          </cell>
          <cell r="C3046" t="str">
            <v>083 - Energy Allocation O &amp; M Exp Amount</v>
          </cell>
        </row>
        <row r="3047">
          <cell r="B3047" t="str">
            <v>OM7_5084</v>
          </cell>
          <cell r="C3047" t="str">
            <v>084 - Energy Allocation O &amp; M Exp Amount</v>
          </cell>
        </row>
        <row r="3048">
          <cell r="B3048" t="str">
            <v>OM7_5085</v>
          </cell>
          <cell r="C3048" t="str">
            <v>085 - Energy Allocation O &amp; M Exp Amount</v>
          </cell>
        </row>
        <row r="3049">
          <cell r="B3049" t="str">
            <v>OM7_5086</v>
          </cell>
          <cell r="C3049" t="str">
            <v>086 - Energy Allocation O &amp; M Exp Amount</v>
          </cell>
        </row>
        <row r="3050">
          <cell r="B3050" t="str">
            <v>OM7_5087</v>
          </cell>
          <cell r="C3050" t="str">
            <v>087 - Energy Allocation O &amp; M Exp Amount</v>
          </cell>
        </row>
        <row r="3051">
          <cell r="B3051" t="str">
            <v>OM7_5088</v>
          </cell>
          <cell r="C3051" t="str">
            <v>088 - Energy Allocation O &amp; M Exp Amount</v>
          </cell>
        </row>
        <row r="3052">
          <cell r="B3052" t="str">
            <v>OM7_5089</v>
          </cell>
          <cell r="C3052" t="str">
            <v>089 - Energy Allocation O &amp; M Exp Amount</v>
          </cell>
        </row>
        <row r="3053">
          <cell r="B3053" t="str">
            <v>OM7_5090</v>
          </cell>
          <cell r="C3053" t="str">
            <v>090 - Energy Allocation O &amp; M Exp Amount</v>
          </cell>
        </row>
        <row r="3054">
          <cell r="B3054" t="str">
            <v>OM7_5167</v>
          </cell>
          <cell r="C3054" t="str">
            <v>167 - Energy Allocation O &amp; M Exp Amount</v>
          </cell>
        </row>
        <row r="3055">
          <cell r="B3055" t="str">
            <v>OM7_5169</v>
          </cell>
          <cell r="C3055" t="str">
            <v>169 - Energy Allocation O &amp; M Exp Amount</v>
          </cell>
        </row>
        <row r="3056">
          <cell r="B3056" t="str">
            <v>OM7_5182</v>
          </cell>
          <cell r="C3056" t="str">
            <v>182 - Energy Allocation O &amp; M Exp Amount</v>
          </cell>
        </row>
        <row r="3057">
          <cell r="B3057" t="str">
            <v>OM7_8000</v>
          </cell>
          <cell r="C3057" t="str">
            <v>000 - Energy Allocation O &amp; M Exp Amount</v>
          </cell>
        </row>
        <row r="3058">
          <cell r="B3058" t="str">
            <v>OM7_8130</v>
          </cell>
          <cell r="C3058" t="str">
            <v>130 - Energy Allocation O &amp; M Exp Amount</v>
          </cell>
        </row>
        <row r="3059">
          <cell r="B3059" t="str">
            <v>OM7_8131</v>
          </cell>
          <cell r="C3059" t="str">
            <v>131 - Energy Allocation O &amp; M Exp Amount</v>
          </cell>
        </row>
        <row r="3060">
          <cell r="B3060" t="str">
            <v>OM7_8132</v>
          </cell>
          <cell r="C3060" t="str">
            <v>132 - Energy Allocation O &amp; M Exp Amount</v>
          </cell>
        </row>
        <row r="3061">
          <cell r="B3061" t="str">
            <v>OM7_8133</v>
          </cell>
          <cell r="C3061" t="str">
            <v>133 - Energy Allocation O &amp; M Exp Amount</v>
          </cell>
        </row>
        <row r="3062">
          <cell r="B3062" t="str">
            <v>OM7_8134</v>
          </cell>
          <cell r="C3062" t="str">
            <v>134 - Energy Allocation O &amp; M Exp Amount</v>
          </cell>
        </row>
        <row r="3063">
          <cell r="B3063" t="str">
            <v>OM7_8135</v>
          </cell>
          <cell r="C3063" t="str">
            <v>135 - Energy Allocation O &amp; M Exp Amount</v>
          </cell>
        </row>
        <row r="3064">
          <cell r="B3064" t="str">
            <v>OM7_8136</v>
          </cell>
          <cell r="C3064" t="str">
            <v>136 - Energy Allocation O &amp; M Exp Amount</v>
          </cell>
        </row>
        <row r="3065">
          <cell r="B3065" t="str">
            <v>OM7_8137</v>
          </cell>
          <cell r="C3065" t="str">
            <v>137 - Energy Allocation O &amp; M Exp Amount</v>
          </cell>
        </row>
        <row r="3066">
          <cell r="B3066" t="str">
            <v>OM7_8138</v>
          </cell>
          <cell r="C3066" t="str">
            <v>138 - Energy Allocation O &amp; M Exp Amount</v>
          </cell>
        </row>
        <row r="3067">
          <cell r="B3067" t="str">
            <v>OM7_8139</v>
          </cell>
          <cell r="C3067" t="str">
            <v>139 - Energy Allocation O &amp; M Exp Amount</v>
          </cell>
        </row>
        <row r="3068">
          <cell r="B3068" t="str">
            <v>OM7_8140</v>
          </cell>
          <cell r="C3068" t="str">
            <v>140 - Energy Allocation O &amp; M Exp Amount</v>
          </cell>
        </row>
        <row r="3069">
          <cell r="B3069" t="str">
            <v>OM7_8141</v>
          </cell>
          <cell r="C3069" t="str">
            <v>141 - Energy Allocation O &amp; M Exp Amount</v>
          </cell>
        </row>
        <row r="3070">
          <cell r="B3070" t="str">
            <v>OM7_8142</v>
          </cell>
          <cell r="C3070" t="str">
            <v>142 - Energy Allocation O &amp; M Exp Amount</v>
          </cell>
        </row>
        <row r="3071">
          <cell r="B3071" t="str">
            <v>OM7_8143</v>
          </cell>
          <cell r="C3071" t="str">
            <v>143 - Energy Allocation O &amp; M Exp Amount</v>
          </cell>
        </row>
        <row r="3072">
          <cell r="B3072" t="str">
            <v>OM7_8144</v>
          </cell>
          <cell r="C3072" t="str">
            <v>144 - Energy Allocation O &amp; M Exp Amount</v>
          </cell>
        </row>
        <row r="3073">
          <cell r="B3073" t="str">
            <v>OM7_8145</v>
          </cell>
          <cell r="C3073" t="str">
            <v>145 - Energy Allocation O &amp; M Exp Amount</v>
          </cell>
        </row>
        <row r="3074">
          <cell r="B3074" t="str">
            <v>OM7_8146</v>
          </cell>
          <cell r="C3074" t="str">
            <v>146 - Energy Allocation O &amp; M Exp Amount</v>
          </cell>
        </row>
        <row r="3075">
          <cell r="B3075" t="str">
            <v>OM7_8147</v>
          </cell>
          <cell r="C3075" t="str">
            <v>147 - Energy Allocation O &amp; M Exp Amount</v>
          </cell>
        </row>
        <row r="3076">
          <cell r="B3076" t="str">
            <v>OM7_8148</v>
          </cell>
          <cell r="C3076" t="str">
            <v>148 - Energy Allocation O &amp; M Exp Amount</v>
          </cell>
        </row>
        <row r="3077">
          <cell r="B3077" t="str">
            <v>OM7_8150</v>
          </cell>
          <cell r="C3077" t="str">
            <v>150 - Energy Allocation O &amp; M Exp Amount</v>
          </cell>
        </row>
        <row r="3078">
          <cell r="B3078" t="str">
            <v>OM7_8153</v>
          </cell>
          <cell r="C3078" t="str">
            <v>153 - Energy Allocation O &amp; M Exp Amount</v>
          </cell>
        </row>
        <row r="3079">
          <cell r="B3079" t="str">
            <v>OM7_8154</v>
          </cell>
          <cell r="C3079" t="str">
            <v>154 - Energy Allocation O &amp; M Exp Amount</v>
          </cell>
        </row>
        <row r="3080">
          <cell r="B3080" t="str">
            <v>OM7_8155</v>
          </cell>
          <cell r="C3080" t="str">
            <v>155 - Energy Allocation O &amp; M Exp Amount</v>
          </cell>
        </row>
        <row r="3081">
          <cell r="B3081" t="str">
            <v>OM7_8156</v>
          </cell>
          <cell r="C3081" t="str">
            <v>156 - Energy Allocation O &amp; M Exp Amount</v>
          </cell>
        </row>
        <row r="3082">
          <cell r="B3082" t="str">
            <v>OM7_8157</v>
          </cell>
          <cell r="C3082" t="str">
            <v>157 - Energy Allocation O &amp; M Exp Amount</v>
          </cell>
        </row>
        <row r="3083">
          <cell r="B3083" t="str">
            <v>OM7_8158</v>
          </cell>
          <cell r="C3083" t="str">
            <v>158 - Energy Allocation O &amp; M Exp Amount</v>
          </cell>
        </row>
        <row r="3084">
          <cell r="B3084" t="str">
            <v>OM7_8163</v>
          </cell>
          <cell r="C3084" t="str">
            <v>163 - Energy Allocation O &amp; M Exp Amount</v>
          </cell>
        </row>
        <row r="3085">
          <cell r="B3085" t="str">
            <v>OM7_8164</v>
          </cell>
          <cell r="C3085" t="str">
            <v>164 - Energy Allocation O &amp; M Exp Amount</v>
          </cell>
        </row>
        <row r="3086">
          <cell r="B3086" t="str">
            <v>OM7_8169</v>
          </cell>
          <cell r="C3086" t="str">
            <v>169 - Energy Allocation O &amp; M Exp Amount</v>
          </cell>
        </row>
        <row r="3087">
          <cell r="B3087" t="str">
            <v>OM7_8170</v>
          </cell>
          <cell r="C3087" t="str">
            <v>170 - Energy Allocation O &amp; M Exp Amount</v>
          </cell>
        </row>
        <row r="3088">
          <cell r="B3088" t="str">
            <v>OM7_8171</v>
          </cell>
          <cell r="C3088" t="str">
            <v>171 - Energy Allocation O &amp; M Exp Amount</v>
          </cell>
        </row>
        <row r="3089">
          <cell r="B3089" t="str">
            <v>OM7_8172</v>
          </cell>
          <cell r="C3089" t="str">
            <v>172 - Energy Allocation O &amp; M Exp Amount</v>
          </cell>
        </row>
        <row r="3090">
          <cell r="B3090" t="str">
            <v>OM7_8173</v>
          </cell>
          <cell r="C3090" t="str">
            <v>173 - Energy Allocation O &amp; M Exp Amount</v>
          </cell>
        </row>
        <row r="3091">
          <cell r="B3091" t="str">
            <v>OM7_8174</v>
          </cell>
          <cell r="C3091" t="str">
            <v>174 - Energy Allocation O &amp; M Exp Amount</v>
          </cell>
        </row>
        <row r="3092">
          <cell r="B3092" t="str">
            <v>OM7_8175</v>
          </cell>
          <cell r="C3092" t="str">
            <v>175 - Energy Allocation O &amp; M Exp Amount</v>
          </cell>
        </row>
        <row r="3093">
          <cell r="B3093" t="str">
            <v>OM7_8176</v>
          </cell>
          <cell r="C3093" t="str">
            <v>176 - Energy Allocation O &amp; M Exp Amount</v>
          </cell>
        </row>
        <row r="3094">
          <cell r="B3094" t="str">
            <v>OM7_8177</v>
          </cell>
          <cell r="C3094" t="str">
            <v>177 - Energy Allocation O &amp; M Exp Amount</v>
          </cell>
        </row>
        <row r="3095">
          <cell r="B3095" t="str">
            <v>OM7_8178</v>
          </cell>
          <cell r="C3095" t="str">
            <v>178 - Energy Allocation O &amp; M Exp Amount</v>
          </cell>
        </row>
        <row r="3096">
          <cell r="B3096" t="str">
            <v>OM7_8179</v>
          </cell>
          <cell r="C3096" t="str">
            <v>179 - Energy Allocation O &amp; M Exp Amount</v>
          </cell>
        </row>
        <row r="3097">
          <cell r="B3097" t="str">
            <v>OM7_8180</v>
          </cell>
          <cell r="C3097" t="str">
            <v>180 - Energy Allocation O &amp; M Exp Amount</v>
          </cell>
        </row>
        <row r="3098">
          <cell r="B3098" t="str">
            <v>OM7_8181</v>
          </cell>
          <cell r="C3098" t="str">
            <v>181 - Energy Allocation O &amp; M Exp Amount</v>
          </cell>
        </row>
        <row r="3099">
          <cell r="B3099" t="str">
            <v>OM7_8183</v>
          </cell>
          <cell r="C3099" t="str">
            <v>183 - Energy Allocation O &amp; M Exp Amount</v>
          </cell>
        </row>
        <row r="3100">
          <cell r="B3100" t="str">
            <v>OM7_8185</v>
          </cell>
          <cell r="C3100" t="str">
            <v>185 - Energy Allocation O &amp; M Exp Amount</v>
          </cell>
        </row>
        <row r="3101">
          <cell r="B3101" t="str">
            <v>OM7_8186</v>
          </cell>
          <cell r="C3101" t="str">
            <v>186 - Energy Allocation O &amp; M Exp Amount</v>
          </cell>
        </row>
        <row r="3102">
          <cell r="B3102" t="str">
            <v>OM7_8188</v>
          </cell>
          <cell r="C3102" t="str">
            <v>188 - Energy Allocation O &amp; M Exp Amount</v>
          </cell>
        </row>
        <row r="3103">
          <cell r="B3103" t="str">
            <v>OM7_8189</v>
          </cell>
          <cell r="C3103" t="str">
            <v>189 - Energy Allocation O &amp; M Exp Amount</v>
          </cell>
        </row>
        <row r="3104">
          <cell r="B3104" t="str">
            <v>OM8_2091</v>
          </cell>
          <cell r="C3104" t="str">
            <v>091 - CP Jurisdictional Factor</v>
          </cell>
        </row>
        <row r="3105">
          <cell r="B3105" t="str">
            <v>OM8_2092</v>
          </cell>
          <cell r="C3105" t="str">
            <v>092 - CP Jurisdictional Factor</v>
          </cell>
        </row>
        <row r="3106">
          <cell r="B3106" t="str">
            <v>OM8_2093</v>
          </cell>
          <cell r="C3106" t="str">
            <v>093 - CP Jurisdictional Factor</v>
          </cell>
        </row>
        <row r="3107">
          <cell r="B3107" t="str">
            <v>OM8_2094</v>
          </cell>
          <cell r="C3107" t="str">
            <v>094 - CP Jurisdictional Factor</v>
          </cell>
        </row>
        <row r="3108">
          <cell r="B3108" t="str">
            <v>OM8_2095</v>
          </cell>
          <cell r="C3108" t="str">
            <v>095 - CP Jurisdictional Factor</v>
          </cell>
        </row>
        <row r="3109">
          <cell r="B3109" t="str">
            <v>OM8_2096</v>
          </cell>
          <cell r="C3109" t="str">
            <v>096 - CP Jurisdictional Factor</v>
          </cell>
        </row>
        <row r="3110">
          <cell r="B3110" t="str">
            <v>OM8_2097</v>
          </cell>
          <cell r="C3110" t="str">
            <v>097 - CP Jurisdictional Factor</v>
          </cell>
        </row>
        <row r="3111">
          <cell r="B3111" t="str">
            <v>OM8_2098</v>
          </cell>
          <cell r="C3111" t="str">
            <v>098 - CP Jurisdictional Factor</v>
          </cell>
        </row>
        <row r="3112">
          <cell r="B3112" t="str">
            <v>OM8_2099</v>
          </cell>
          <cell r="C3112" t="str">
            <v>099 - CP Jurisdictional Factor</v>
          </cell>
        </row>
        <row r="3113">
          <cell r="B3113" t="str">
            <v>OM8_2100</v>
          </cell>
          <cell r="C3113" t="str">
            <v>100 - CP Jurisdictional Factor</v>
          </cell>
        </row>
        <row r="3114">
          <cell r="B3114" t="str">
            <v>OM8_2101</v>
          </cell>
          <cell r="C3114" t="str">
            <v>101 - CP Jurisdictional Factor</v>
          </cell>
        </row>
        <row r="3115">
          <cell r="B3115" t="str">
            <v>OM8_2102</v>
          </cell>
          <cell r="C3115" t="str">
            <v>102 - CP Jurisdictional Factor</v>
          </cell>
        </row>
        <row r="3116">
          <cell r="B3116" t="str">
            <v>OM8_2103</v>
          </cell>
          <cell r="C3116" t="str">
            <v>103 - CP Jurisdictional Factor</v>
          </cell>
        </row>
        <row r="3117">
          <cell r="B3117" t="str">
            <v>OM8_2104</v>
          </cell>
          <cell r="C3117" t="str">
            <v>104 - CP Jurisdictional Factor</v>
          </cell>
        </row>
        <row r="3118">
          <cell r="B3118" t="str">
            <v>OM8_2105</v>
          </cell>
          <cell r="C3118" t="str">
            <v>105 - CP Jurisdictional Factor</v>
          </cell>
        </row>
        <row r="3119">
          <cell r="B3119" t="str">
            <v>OM8_2106</v>
          </cell>
          <cell r="C3119" t="str">
            <v>106 - CP Jurisdictional Factor</v>
          </cell>
        </row>
        <row r="3120">
          <cell r="B3120" t="str">
            <v>OM8_2107</v>
          </cell>
          <cell r="C3120" t="str">
            <v>107 - CP Jurisdictional Factor</v>
          </cell>
        </row>
        <row r="3121">
          <cell r="B3121" t="str">
            <v>OM8_2108</v>
          </cell>
          <cell r="C3121" t="str">
            <v>108 - CP Jurisdictional Factor</v>
          </cell>
        </row>
        <row r="3122">
          <cell r="B3122" t="str">
            <v>OM8_2109</v>
          </cell>
          <cell r="C3122" t="str">
            <v>109 - CP Jurisdictional Factor</v>
          </cell>
        </row>
        <row r="3123">
          <cell r="B3123" t="str">
            <v>OM8_2110</v>
          </cell>
          <cell r="C3123" t="str">
            <v>110 - CP Jurisdictional Factor</v>
          </cell>
        </row>
        <row r="3124">
          <cell r="B3124" t="str">
            <v>OM8_2159</v>
          </cell>
          <cell r="C3124" t="str">
            <v>159 - CP Jurisdictional Factor</v>
          </cell>
        </row>
        <row r="3125">
          <cell r="B3125" t="str">
            <v>OM8_2160</v>
          </cell>
          <cell r="C3125" t="str">
            <v>160 - CP Jurisdictional Factor</v>
          </cell>
        </row>
        <row r="3126">
          <cell r="B3126" t="str">
            <v>OM8_2162</v>
          </cell>
          <cell r="C3126" t="str">
            <v>162 - CP Jurisdictional Factor</v>
          </cell>
        </row>
        <row r="3127">
          <cell r="B3127" t="str">
            <v>OM8_2166</v>
          </cell>
          <cell r="C3127" t="str">
            <v>166 - CP Jurisdictional Factor</v>
          </cell>
        </row>
        <row r="3128">
          <cell r="B3128" t="str">
            <v>OM8_5083</v>
          </cell>
          <cell r="C3128" t="str">
            <v>083 - CP Jurisdictional Factor</v>
          </cell>
        </row>
        <row r="3129">
          <cell r="B3129" t="str">
            <v>OM8_5084</v>
          </cell>
          <cell r="C3129" t="str">
            <v>084 - CP Jurisdictional Factor</v>
          </cell>
        </row>
        <row r="3130">
          <cell r="B3130" t="str">
            <v>OM8_5085</v>
          </cell>
          <cell r="C3130" t="str">
            <v>085 - CP Jurisdictional Factor</v>
          </cell>
        </row>
        <row r="3131">
          <cell r="B3131" t="str">
            <v>OM8_5086</v>
          </cell>
          <cell r="C3131" t="str">
            <v>086 - CP Jurisdictional Factor</v>
          </cell>
        </row>
        <row r="3132">
          <cell r="B3132" t="str">
            <v>OM8_5087</v>
          </cell>
          <cell r="C3132" t="str">
            <v>087 - CP Jurisdictional Factor</v>
          </cell>
        </row>
        <row r="3133">
          <cell r="B3133" t="str">
            <v>OM8_5088</v>
          </cell>
          <cell r="C3133" t="str">
            <v>088 - CP Jurisdictional Factor</v>
          </cell>
        </row>
        <row r="3134">
          <cell r="B3134" t="str">
            <v>OM8_5089</v>
          </cell>
          <cell r="C3134" t="str">
            <v>089 - CP Jurisdictional Factor</v>
          </cell>
        </row>
        <row r="3135">
          <cell r="B3135" t="str">
            <v>OM8_5090</v>
          </cell>
          <cell r="C3135" t="str">
            <v>090 - CP Jurisdictional Factor</v>
          </cell>
        </row>
        <row r="3136">
          <cell r="B3136" t="str">
            <v>OM8_5167</v>
          </cell>
          <cell r="C3136" t="str">
            <v>167 - CP Jurisdictional Factor</v>
          </cell>
        </row>
        <row r="3137">
          <cell r="B3137" t="str">
            <v>OM8_5169</v>
          </cell>
          <cell r="C3137" t="str">
            <v>169 - CP Jurisdictional Factor</v>
          </cell>
        </row>
        <row r="3138">
          <cell r="B3138" t="str">
            <v>OM8_5182</v>
          </cell>
          <cell r="C3138" t="str">
            <v>182 - CP Jurisdictional Factor</v>
          </cell>
        </row>
        <row r="3139">
          <cell r="B3139" t="str">
            <v>OM8_8000</v>
          </cell>
          <cell r="C3139" t="str">
            <v>000 - CP Jurisdictional Factor</v>
          </cell>
        </row>
        <row r="3140">
          <cell r="B3140" t="str">
            <v>OM8_8130</v>
          </cell>
          <cell r="C3140" t="str">
            <v>130 - CP Jurisdictional Factor</v>
          </cell>
        </row>
        <row r="3141">
          <cell r="B3141" t="str">
            <v>OM8_8131</v>
          </cell>
          <cell r="C3141" t="str">
            <v>131 - CP Jurisdictional Factor</v>
          </cell>
        </row>
        <row r="3142">
          <cell r="B3142" t="str">
            <v>OM8_8132</v>
          </cell>
          <cell r="C3142" t="str">
            <v>132 - CP Jurisdictional Factor</v>
          </cell>
        </row>
        <row r="3143">
          <cell r="B3143" t="str">
            <v>OM8_8133</v>
          </cell>
          <cell r="C3143" t="str">
            <v>133 - CP Jurisdictional Factor</v>
          </cell>
        </row>
        <row r="3144">
          <cell r="B3144" t="str">
            <v>OM8_8134</v>
          </cell>
          <cell r="C3144" t="str">
            <v>134 - CP Jurisdictional Factor</v>
          </cell>
        </row>
        <row r="3145">
          <cell r="B3145" t="str">
            <v>OM8_8135</v>
          </cell>
          <cell r="C3145" t="str">
            <v>135 - CP Jurisdictional Factor</v>
          </cell>
        </row>
        <row r="3146">
          <cell r="B3146" t="str">
            <v>OM8_8136</v>
          </cell>
          <cell r="C3146" t="str">
            <v>136 - CP Jurisdictional Factor</v>
          </cell>
        </row>
        <row r="3147">
          <cell r="B3147" t="str">
            <v>OM8_8137</v>
          </cell>
          <cell r="C3147" t="str">
            <v>137 - CP Jurisdictional Factor</v>
          </cell>
        </row>
        <row r="3148">
          <cell r="B3148" t="str">
            <v>OM8_8138</v>
          </cell>
          <cell r="C3148" t="str">
            <v>138 - CP Jurisdictional Factor</v>
          </cell>
        </row>
        <row r="3149">
          <cell r="B3149" t="str">
            <v>OM8_8139</v>
          </cell>
          <cell r="C3149" t="str">
            <v>139 - CP Jurisdictional Factor</v>
          </cell>
        </row>
        <row r="3150">
          <cell r="B3150" t="str">
            <v>OM8_8140</v>
          </cell>
          <cell r="C3150" t="str">
            <v>140 - CP Jurisdictional Factor</v>
          </cell>
        </row>
        <row r="3151">
          <cell r="B3151" t="str">
            <v>OM8_8141</v>
          </cell>
          <cell r="C3151" t="str">
            <v>141 - CP Jurisdictional Factor</v>
          </cell>
        </row>
        <row r="3152">
          <cell r="B3152" t="str">
            <v>OM8_8142</v>
          </cell>
          <cell r="C3152" t="str">
            <v>142 - CP Jurisdictional Factor</v>
          </cell>
        </row>
        <row r="3153">
          <cell r="B3153" t="str">
            <v>OM8_8143</v>
          </cell>
          <cell r="C3153" t="str">
            <v>143 - CP Jurisdictional Factor</v>
          </cell>
        </row>
        <row r="3154">
          <cell r="B3154" t="str">
            <v>OM8_8144</v>
          </cell>
          <cell r="C3154" t="str">
            <v>144 - CP Jurisdictional Factor</v>
          </cell>
        </row>
        <row r="3155">
          <cell r="B3155" t="str">
            <v>OM8_8145</v>
          </cell>
          <cell r="C3155" t="str">
            <v>145 - CP Jurisdictional Factor</v>
          </cell>
        </row>
        <row r="3156">
          <cell r="B3156" t="str">
            <v>OM8_8146</v>
          </cell>
          <cell r="C3156" t="str">
            <v>146 - CP Jurisdictional Factor</v>
          </cell>
        </row>
        <row r="3157">
          <cell r="B3157" t="str">
            <v>OM8_8147</v>
          </cell>
          <cell r="C3157" t="str">
            <v>147 - CP Jurisdictional Factor</v>
          </cell>
        </row>
        <row r="3158">
          <cell r="B3158" t="str">
            <v>OM8_8148</v>
          </cell>
          <cell r="C3158" t="str">
            <v>148 - CP Jurisdictional Factor</v>
          </cell>
        </row>
        <row r="3159">
          <cell r="B3159" t="str">
            <v>OM8_8150</v>
          </cell>
          <cell r="C3159" t="str">
            <v>150 - CP Jurisdictional Factor</v>
          </cell>
        </row>
        <row r="3160">
          <cell r="B3160" t="str">
            <v>OM8_8153</v>
          </cell>
          <cell r="C3160" t="str">
            <v>153 - CP Jurisdictional Factor</v>
          </cell>
        </row>
        <row r="3161">
          <cell r="B3161" t="str">
            <v>OM8_8154</v>
          </cell>
          <cell r="C3161" t="str">
            <v>154 - CP Jurisdictional Factor</v>
          </cell>
        </row>
        <row r="3162">
          <cell r="B3162" t="str">
            <v>OM8_8155</v>
          </cell>
          <cell r="C3162" t="str">
            <v>155 - CP Jurisdictional Factor</v>
          </cell>
        </row>
        <row r="3163">
          <cell r="B3163" t="str">
            <v>OM8_8156</v>
          </cell>
          <cell r="C3163" t="str">
            <v>156 - CP Jurisdictional Factor</v>
          </cell>
        </row>
        <row r="3164">
          <cell r="B3164" t="str">
            <v>OM8_8157</v>
          </cell>
          <cell r="C3164" t="str">
            <v>157 - CP Jurisdictional Factor</v>
          </cell>
        </row>
        <row r="3165">
          <cell r="B3165" t="str">
            <v>OM8_8158</v>
          </cell>
          <cell r="C3165" t="str">
            <v>158 - CP Jurisdictional Factor</v>
          </cell>
        </row>
        <row r="3166">
          <cell r="B3166" t="str">
            <v>OM8_8163</v>
          </cell>
          <cell r="C3166" t="str">
            <v>163 - CP Jurisdictional Factor</v>
          </cell>
        </row>
        <row r="3167">
          <cell r="B3167" t="str">
            <v>OM8_8164</v>
          </cell>
          <cell r="C3167" t="str">
            <v>164 - CP Jurisdictional Factor</v>
          </cell>
        </row>
        <row r="3168">
          <cell r="B3168" t="str">
            <v>OM8_8169</v>
          </cell>
          <cell r="C3168" t="str">
            <v>169 - CP Jurisdictional Factor</v>
          </cell>
        </row>
        <row r="3169">
          <cell r="B3169" t="str">
            <v>OM8_8170</v>
          </cell>
          <cell r="C3169" t="str">
            <v>170 - CP Jurisdictional Factor</v>
          </cell>
        </row>
        <row r="3170">
          <cell r="B3170" t="str">
            <v>OM8_8171</v>
          </cell>
          <cell r="C3170" t="str">
            <v>171 - CP Jurisdictional Factor</v>
          </cell>
        </row>
        <row r="3171">
          <cell r="B3171" t="str">
            <v>OM8_8172</v>
          </cell>
          <cell r="C3171" t="str">
            <v>172 - CP Jurisdictional Factor</v>
          </cell>
        </row>
        <row r="3172">
          <cell r="B3172" t="str">
            <v>OM8_8173</v>
          </cell>
          <cell r="C3172" t="str">
            <v>173 - CP Jurisdictional Factor</v>
          </cell>
        </row>
        <row r="3173">
          <cell r="B3173" t="str">
            <v>OM8_8174</v>
          </cell>
          <cell r="C3173" t="str">
            <v>174 - CP Jurisdictional Factor</v>
          </cell>
        </row>
        <row r="3174">
          <cell r="B3174" t="str">
            <v>OM8_8175</v>
          </cell>
          <cell r="C3174" t="str">
            <v>175 - CP Jurisdictional Factor</v>
          </cell>
        </row>
        <row r="3175">
          <cell r="B3175" t="str">
            <v>OM8_8176</v>
          </cell>
          <cell r="C3175" t="str">
            <v>176 - CP Jurisdictional Factor</v>
          </cell>
        </row>
        <row r="3176">
          <cell r="B3176" t="str">
            <v>OM8_8177</v>
          </cell>
          <cell r="C3176" t="str">
            <v>177 - CP Jurisdictional Factor</v>
          </cell>
        </row>
        <row r="3177">
          <cell r="B3177" t="str">
            <v>OM8_8178</v>
          </cell>
          <cell r="C3177" t="str">
            <v>178 - CP Jurisdictional Factor</v>
          </cell>
        </row>
        <row r="3178">
          <cell r="B3178" t="str">
            <v>OM8_8179</v>
          </cell>
          <cell r="C3178" t="str">
            <v>179 - CP Jurisdictional Factor</v>
          </cell>
        </row>
        <row r="3179">
          <cell r="B3179" t="str">
            <v>OM8_8180</v>
          </cell>
          <cell r="C3179" t="str">
            <v>180 - CP Jurisdictional Factor</v>
          </cell>
        </row>
        <row r="3180">
          <cell r="B3180" t="str">
            <v>OM8_8181</v>
          </cell>
          <cell r="C3180" t="str">
            <v>181 - CP Jurisdictional Factor</v>
          </cell>
        </row>
        <row r="3181">
          <cell r="B3181" t="str">
            <v>OM8_8183</v>
          </cell>
          <cell r="C3181" t="str">
            <v>183 - CP Jurisdictional Factor</v>
          </cell>
        </row>
        <row r="3182">
          <cell r="B3182" t="str">
            <v>OM8_8185</v>
          </cell>
          <cell r="C3182" t="str">
            <v>185 - CP Jurisdictional Factor</v>
          </cell>
        </row>
        <row r="3183">
          <cell r="B3183" t="str">
            <v>OM8_8186</v>
          </cell>
          <cell r="C3183" t="str">
            <v>186 - CP Jurisdictional Factor</v>
          </cell>
        </row>
        <row r="3184">
          <cell r="B3184" t="str">
            <v>OM8_8188</v>
          </cell>
          <cell r="C3184" t="str">
            <v>188 - CP Jurisdictional Factor</v>
          </cell>
        </row>
        <row r="3185">
          <cell r="B3185" t="str">
            <v>OM8_8189</v>
          </cell>
          <cell r="C3185" t="str">
            <v>189 - CP Jurisdictional Factor</v>
          </cell>
        </row>
        <row r="3186">
          <cell r="B3186" t="str">
            <v>OM9_2091</v>
          </cell>
          <cell r="C3186" t="str">
            <v>091 - GCP Jurisdictional Factor</v>
          </cell>
        </row>
        <row r="3187">
          <cell r="B3187" t="str">
            <v>OM9_2092</v>
          </cell>
          <cell r="C3187" t="str">
            <v>092 - GCP Jurisdictional Factor</v>
          </cell>
        </row>
        <row r="3188">
          <cell r="B3188" t="str">
            <v>OM9_2093</v>
          </cell>
          <cell r="C3188" t="str">
            <v>093 - GCP Jurisdictional Factor</v>
          </cell>
        </row>
        <row r="3189">
          <cell r="B3189" t="str">
            <v>OM9_2094</v>
          </cell>
          <cell r="C3189" t="str">
            <v>094 - GCP Jurisdictional Factor</v>
          </cell>
        </row>
        <row r="3190">
          <cell r="B3190" t="str">
            <v>OM9_2095</v>
          </cell>
          <cell r="C3190" t="str">
            <v>095 - GCP Jurisdictional Factor</v>
          </cell>
        </row>
        <row r="3191">
          <cell r="B3191" t="str">
            <v>OM9_2096</v>
          </cell>
          <cell r="C3191" t="str">
            <v>096 - GCP Jurisdictional Factor</v>
          </cell>
        </row>
        <row r="3192">
          <cell r="B3192" t="str">
            <v>OM9_2097</v>
          </cell>
          <cell r="C3192" t="str">
            <v>097 - GCP Jurisdictional Factor</v>
          </cell>
        </row>
        <row r="3193">
          <cell r="B3193" t="str">
            <v>OM9_2098</v>
          </cell>
          <cell r="C3193" t="str">
            <v>098 - GCP Jurisdictional Factor</v>
          </cell>
        </row>
        <row r="3194">
          <cell r="B3194" t="str">
            <v>OM9_2099</v>
          </cell>
          <cell r="C3194" t="str">
            <v>099 - GCP Jurisdictional Factor</v>
          </cell>
        </row>
        <row r="3195">
          <cell r="B3195" t="str">
            <v>OM9_2100</v>
          </cell>
          <cell r="C3195" t="str">
            <v>100 - GCP Jurisdictional Factor</v>
          </cell>
        </row>
        <row r="3196">
          <cell r="B3196" t="str">
            <v>OM9_2101</v>
          </cell>
          <cell r="C3196" t="str">
            <v>101 - GCP Jurisdictional Factor</v>
          </cell>
        </row>
        <row r="3197">
          <cell r="B3197" t="str">
            <v>OM9_2102</v>
          </cell>
          <cell r="C3197" t="str">
            <v>102 - GCP Jurisdictional Factor</v>
          </cell>
        </row>
        <row r="3198">
          <cell r="B3198" t="str">
            <v>OM9_2103</v>
          </cell>
          <cell r="C3198" t="str">
            <v>103 - GCP Jurisdictional Factor</v>
          </cell>
        </row>
        <row r="3199">
          <cell r="B3199" t="str">
            <v>OM9_2104</v>
          </cell>
          <cell r="C3199" t="str">
            <v>104 - GCP Jurisdictional Factor</v>
          </cell>
        </row>
        <row r="3200">
          <cell r="B3200" t="str">
            <v>OM9_2105</v>
          </cell>
          <cell r="C3200" t="str">
            <v>105 - GCP Jurisdictional Factor</v>
          </cell>
        </row>
        <row r="3201">
          <cell r="B3201" t="str">
            <v>OM9_2106</v>
          </cell>
          <cell r="C3201" t="str">
            <v>106 - GCP Jurisdictional Factor</v>
          </cell>
        </row>
        <row r="3202">
          <cell r="B3202" t="str">
            <v>OM9_2107</v>
          </cell>
          <cell r="C3202" t="str">
            <v>107 - GCP Jurisdictional Factor</v>
          </cell>
        </row>
        <row r="3203">
          <cell r="B3203" t="str">
            <v>OM9_2108</v>
          </cell>
          <cell r="C3203" t="str">
            <v>108 - GCP Jurisdictional Factor</v>
          </cell>
        </row>
        <row r="3204">
          <cell r="B3204" t="str">
            <v>OM9_2109</v>
          </cell>
          <cell r="C3204" t="str">
            <v>109 - GCP Jurisdictional Factor</v>
          </cell>
        </row>
        <row r="3205">
          <cell r="B3205" t="str">
            <v>OM9_2110</v>
          </cell>
          <cell r="C3205" t="str">
            <v>110 - GCP Jurisdictional Factor</v>
          </cell>
        </row>
        <row r="3206">
          <cell r="B3206" t="str">
            <v>OM9_2159</v>
          </cell>
          <cell r="C3206" t="str">
            <v>159 - GCP Jurisdictional Factor</v>
          </cell>
        </row>
        <row r="3207">
          <cell r="B3207" t="str">
            <v>OM9_2160</v>
          </cell>
          <cell r="C3207" t="str">
            <v>160 - GCP Jurisdictional Factor</v>
          </cell>
        </row>
        <row r="3208">
          <cell r="B3208" t="str">
            <v>OM9_2162</v>
          </cell>
          <cell r="C3208" t="str">
            <v>162 - GCP Jurisdictional Factor</v>
          </cell>
        </row>
        <row r="3209">
          <cell r="B3209" t="str">
            <v>OM9_2166</v>
          </cell>
          <cell r="C3209" t="str">
            <v>166 - GCP Jurisdictional Factor</v>
          </cell>
        </row>
        <row r="3210">
          <cell r="B3210" t="str">
            <v>OM9_5083</v>
          </cell>
          <cell r="C3210" t="str">
            <v>083 - GCP Jurisdictional Factor</v>
          </cell>
        </row>
        <row r="3211">
          <cell r="B3211" t="str">
            <v>OM9_5084</v>
          </cell>
          <cell r="C3211" t="str">
            <v>084 - GCP Jurisdictional Factor</v>
          </cell>
        </row>
        <row r="3212">
          <cell r="B3212" t="str">
            <v>OM9_5085</v>
          </cell>
          <cell r="C3212" t="str">
            <v>085 - GCP Jurisdictional Factor</v>
          </cell>
        </row>
        <row r="3213">
          <cell r="B3213" t="str">
            <v>OM9_5086</v>
          </cell>
          <cell r="C3213" t="str">
            <v>086 - GCP Jurisdictional Factor</v>
          </cell>
        </row>
        <row r="3214">
          <cell r="B3214" t="str">
            <v>OM9_5087</v>
          </cell>
          <cell r="C3214" t="str">
            <v>087 - GCP Jurisdictional Factor</v>
          </cell>
        </row>
        <row r="3215">
          <cell r="B3215" t="str">
            <v>OM9_5088</v>
          </cell>
          <cell r="C3215" t="str">
            <v>088 - GCP Jurisdictional Factor</v>
          </cell>
        </row>
        <row r="3216">
          <cell r="B3216" t="str">
            <v>OM9_5089</v>
          </cell>
          <cell r="C3216" t="str">
            <v>089 - GCP Jurisdictional Factor</v>
          </cell>
        </row>
        <row r="3217">
          <cell r="B3217" t="str">
            <v>OM9_5090</v>
          </cell>
          <cell r="C3217" t="str">
            <v>090 - GCP Jurisdictional Factor</v>
          </cell>
        </row>
        <row r="3218">
          <cell r="B3218" t="str">
            <v>OM9_5167</v>
          </cell>
          <cell r="C3218" t="str">
            <v>167 - GCP Jurisdictional Factor</v>
          </cell>
        </row>
        <row r="3219">
          <cell r="B3219" t="str">
            <v>OM9_5169</v>
          </cell>
          <cell r="C3219" t="str">
            <v>169 - GCP Jurisdictional Factor</v>
          </cell>
        </row>
        <row r="3220">
          <cell r="B3220" t="str">
            <v>OM9_5182</v>
          </cell>
          <cell r="C3220" t="str">
            <v>182 - GCP Jurisdictional Factor</v>
          </cell>
        </row>
        <row r="3221">
          <cell r="B3221" t="str">
            <v>OM9_8000</v>
          </cell>
          <cell r="C3221" t="str">
            <v>000 - GCP Jurisdictional Factor</v>
          </cell>
        </row>
        <row r="3222">
          <cell r="B3222" t="str">
            <v>OM9_8130</v>
          </cell>
          <cell r="C3222" t="str">
            <v>130 - GCP Jurisdictional Factor</v>
          </cell>
        </row>
        <row r="3223">
          <cell r="B3223" t="str">
            <v>OM9_8131</v>
          </cell>
          <cell r="C3223" t="str">
            <v>131 - GCP Jurisdictional Factor</v>
          </cell>
        </row>
        <row r="3224">
          <cell r="B3224" t="str">
            <v>OM9_8132</v>
          </cell>
          <cell r="C3224" t="str">
            <v>132 - GCP Jurisdictional Factor</v>
          </cell>
        </row>
        <row r="3225">
          <cell r="B3225" t="str">
            <v>OM9_8133</v>
          </cell>
          <cell r="C3225" t="str">
            <v>133 - GCP Jurisdictional Factor</v>
          </cell>
        </row>
        <row r="3226">
          <cell r="B3226" t="str">
            <v>OM9_8134</v>
          </cell>
          <cell r="C3226" t="str">
            <v>134 - GCP Jurisdictional Factor</v>
          </cell>
        </row>
        <row r="3227">
          <cell r="B3227" t="str">
            <v>OM9_8135</v>
          </cell>
          <cell r="C3227" t="str">
            <v>135 - GCP Jurisdictional Factor</v>
          </cell>
        </row>
        <row r="3228">
          <cell r="B3228" t="str">
            <v>OM9_8136</v>
          </cell>
          <cell r="C3228" t="str">
            <v>136 - GCP Jurisdictional Factor</v>
          </cell>
        </row>
        <row r="3229">
          <cell r="B3229" t="str">
            <v>OM9_8137</v>
          </cell>
          <cell r="C3229" t="str">
            <v>137 - GCP Jurisdictional Factor</v>
          </cell>
        </row>
        <row r="3230">
          <cell r="B3230" t="str">
            <v>OM9_8138</v>
          </cell>
          <cell r="C3230" t="str">
            <v>138 - GCP Jurisdictional Factor</v>
          </cell>
        </row>
        <row r="3231">
          <cell r="B3231" t="str">
            <v>OM9_8139</v>
          </cell>
          <cell r="C3231" t="str">
            <v>139 - GCP Jurisdictional Factor</v>
          </cell>
        </row>
        <row r="3232">
          <cell r="B3232" t="str">
            <v>OM9_8140</v>
          </cell>
          <cell r="C3232" t="str">
            <v>140 - GCP Jurisdictional Factor</v>
          </cell>
        </row>
        <row r="3233">
          <cell r="B3233" t="str">
            <v>OM9_8141</v>
          </cell>
          <cell r="C3233" t="str">
            <v>141 - GCP Jurisdictional Factor</v>
          </cell>
        </row>
        <row r="3234">
          <cell r="B3234" t="str">
            <v>OM9_8142</v>
          </cell>
          <cell r="C3234" t="str">
            <v>142 - GCP Jurisdictional Factor</v>
          </cell>
        </row>
        <row r="3235">
          <cell r="B3235" t="str">
            <v>OM9_8143</v>
          </cell>
          <cell r="C3235" t="str">
            <v>143 - GCP Jurisdictional Factor</v>
          </cell>
        </row>
        <row r="3236">
          <cell r="B3236" t="str">
            <v>OM9_8144</v>
          </cell>
          <cell r="C3236" t="str">
            <v>144 - GCP Jurisdictional Factor</v>
          </cell>
        </row>
        <row r="3237">
          <cell r="B3237" t="str">
            <v>OM9_8145</v>
          </cell>
          <cell r="C3237" t="str">
            <v>145 - GCP Jurisdictional Factor</v>
          </cell>
        </row>
        <row r="3238">
          <cell r="B3238" t="str">
            <v>OM9_8146</v>
          </cell>
          <cell r="C3238" t="str">
            <v>146 - GCP Jurisdictional Factor</v>
          </cell>
        </row>
        <row r="3239">
          <cell r="B3239" t="str">
            <v>OM9_8147</v>
          </cell>
          <cell r="C3239" t="str">
            <v>147 - GCP Jurisdictional Factor</v>
          </cell>
        </row>
        <row r="3240">
          <cell r="B3240" t="str">
            <v>OM9_8148</v>
          </cell>
          <cell r="C3240" t="str">
            <v>148 - GCP Jurisdictional Factor</v>
          </cell>
        </row>
        <row r="3241">
          <cell r="B3241" t="str">
            <v>OM9_8150</v>
          </cell>
          <cell r="C3241" t="str">
            <v>150 - GCP Jurisdictional Factor</v>
          </cell>
        </row>
        <row r="3242">
          <cell r="B3242" t="str">
            <v>OM9_8153</v>
          </cell>
          <cell r="C3242" t="str">
            <v>153 - GCP Jurisdictional Factor</v>
          </cell>
        </row>
        <row r="3243">
          <cell r="B3243" t="str">
            <v>OM9_8154</v>
          </cell>
          <cell r="C3243" t="str">
            <v>154 - GCP Jurisdictional Factor</v>
          </cell>
        </row>
        <row r="3244">
          <cell r="B3244" t="str">
            <v>OM9_8155</v>
          </cell>
          <cell r="C3244" t="str">
            <v>155 - GCP Jurisdictional Factor</v>
          </cell>
        </row>
        <row r="3245">
          <cell r="B3245" t="str">
            <v>OM9_8156</v>
          </cell>
          <cell r="C3245" t="str">
            <v>156 - GCP Jurisdictional Factor</v>
          </cell>
        </row>
        <row r="3246">
          <cell r="B3246" t="str">
            <v>OM9_8157</v>
          </cell>
          <cell r="C3246" t="str">
            <v>157 - GCP Jurisdictional Factor</v>
          </cell>
        </row>
        <row r="3247">
          <cell r="B3247" t="str">
            <v>OM9_8158</v>
          </cell>
          <cell r="C3247" t="str">
            <v>158 - GCP Jurisdictional Factor</v>
          </cell>
        </row>
        <row r="3248">
          <cell r="B3248" t="str">
            <v>OM9_8163</v>
          </cell>
          <cell r="C3248" t="str">
            <v>163 - GCP Jurisdictional Factor</v>
          </cell>
        </row>
        <row r="3249">
          <cell r="B3249" t="str">
            <v>OM9_8164</v>
          </cell>
          <cell r="C3249" t="str">
            <v>164 - GCP Jurisdictional Factor</v>
          </cell>
        </row>
        <row r="3250">
          <cell r="B3250" t="str">
            <v>OM9_8169</v>
          </cell>
          <cell r="C3250" t="str">
            <v>169 - GCP Jurisdictional Factor</v>
          </cell>
        </row>
        <row r="3251">
          <cell r="B3251" t="str">
            <v>OM9_8170</v>
          </cell>
          <cell r="C3251" t="str">
            <v>170 - GCP Jurisdictional Factor</v>
          </cell>
        </row>
        <row r="3252">
          <cell r="B3252" t="str">
            <v>OM9_8171</v>
          </cell>
          <cell r="C3252" t="str">
            <v>171 - GCP Jurisdictional Factor</v>
          </cell>
        </row>
        <row r="3253">
          <cell r="B3253" t="str">
            <v>OM9_8172</v>
          </cell>
          <cell r="C3253" t="str">
            <v>172 - GCP Jurisdictional Factor</v>
          </cell>
        </row>
        <row r="3254">
          <cell r="B3254" t="str">
            <v>OM9_8173</v>
          </cell>
          <cell r="C3254" t="str">
            <v>173 - GCP Jurisdictional Factor</v>
          </cell>
        </row>
        <row r="3255">
          <cell r="B3255" t="str">
            <v>OM9_8174</v>
          </cell>
          <cell r="C3255" t="str">
            <v>174 - GCP Jurisdictional Factor</v>
          </cell>
        </row>
        <row r="3256">
          <cell r="B3256" t="str">
            <v>OM9_8175</v>
          </cell>
          <cell r="C3256" t="str">
            <v>175 - GCP Jurisdictional Factor</v>
          </cell>
        </row>
        <row r="3257">
          <cell r="B3257" t="str">
            <v>OM9_8176</v>
          </cell>
          <cell r="C3257" t="str">
            <v>176 - GCP Jurisdictional Factor</v>
          </cell>
        </row>
        <row r="3258">
          <cell r="B3258" t="str">
            <v>OM9_8177</v>
          </cell>
          <cell r="C3258" t="str">
            <v>177 - GCP Jurisdictional Factor</v>
          </cell>
        </row>
        <row r="3259">
          <cell r="B3259" t="str">
            <v>OM9_8178</v>
          </cell>
          <cell r="C3259" t="str">
            <v>178 - GCP Jurisdictional Factor</v>
          </cell>
        </row>
        <row r="3260">
          <cell r="B3260" t="str">
            <v>OM9_8179</v>
          </cell>
          <cell r="C3260" t="str">
            <v>179 - GCP Jurisdictional Factor</v>
          </cell>
        </row>
        <row r="3261">
          <cell r="B3261" t="str">
            <v>OM9_8180</v>
          </cell>
          <cell r="C3261" t="str">
            <v>180 - GCP Jurisdictional Factor</v>
          </cell>
        </row>
        <row r="3262">
          <cell r="B3262" t="str">
            <v>OM9_8181</v>
          </cell>
          <cell r="C3262" t="str">
            <v>181 - GCP Jurisdictional Factor</v>
          </cell>
        </row>
        <row r="3263">
          <cell r="B3263" t="str">
            <v>OM9_8183</v>
          </cell>
          <cell r="C3263" t="str">
            <v>183 - GCP Jurisdictional Factor</v>
          </cell>
        </row>
        <row r="3264">
          <cell r="B3264" t="str">
            <v>OM9_8185</v>
          </cell>
          <cell r="C3264" t="str">
            <v>185 - GCP Jurisdictional Factor</v>
          </cell>
        </row>
        <row r="3265">
          <cell r="B3265" t="str">
            <v>OM9_8186</v>
          </cell>
          <cell r="C3265" t="str">
            <v>186 - GCP Jurisdictional Factor</v>
          </cell>
        </row>
        <row r="3266">
          <cell r="B3266" t="str">
            <v>OM9_8188</v>
          </cell>
          <cell r="C3266" t="str">
            <v>188 - GCP Jurisdictional Factor</v>
          </cell>
        </row>
        <row r="3267">
          <cell r="B3267" t="str">
            <v>OM9_8189</v>
          </cell>
          <cell r="C3267" t="str">
            <v>189 - GCP Jurisdictional Factor</v>
          </cell>
        </row>
        <row r="3268">
          <cell r="B3268" t="str">
            <v>OMA_2091</v>
          </cell>
          <cell r="C3268" t="str">
            <v>091 - Energy Jurisdictional Factor</v>
          </cell>
        </row>
        <row r="3269">
          <cell r="B3269" t="str">
            <v>OMA_2092</v>
          </cell>
          <cell r="C3269" t="str">
            <v>092 - Energy Jurisdictional Factor</v>
          </cell>
        </row>
        <row r="3270">
          <cell r="B3270" t="str">
            <v>OMA_2093</v>
          </cell>
          <cell r="C3270" t="str">
            <v>093 - Energy Jurisdictional Factor</v>
          </cell>
        </row>
        <row r="3271">
          <cell r="B3271" t="str">
            <v>OMA_2094</v>
          </cell>
          <cell r="C3271" t="str">
            <v>094 - Energy Jurisdictional Factor</v>
          </cell>
        </row>
        <row r="3272">
          <cell r="B3272" t="str">
            <v>OMA_2095</v>
          </cell>
          <cell r="C3272" t="str">
            <v>095 - Energy Jurisdictional Factor</v>
          </cell>
        </row>
        <row r="3273">
          <cell r="B3273" t="str">
            <v>OMA_2096</v>
          </cell>
          <cell r="C3273" t="str">
            <v>096 - Energy Jurisdictional Factor</v>
          </cell>
        </row>
        <row r="3274">
          <cell r="B3274" t="str">
            <v>OMA_2097</v>
          </cell>
          <cell r="C3274" t="str">
            <v>097 - Energy Jurisdictional Factor</v>
          </cell>
        </row>
        <row r="3275">
          <cell r="B3275" t="str">
            <v>OMA_2098</v>
          </cell>
          <cell r="C3275" t="str">
            <v>098 - Energy Jurisdictional Factor</v>
          </cell>
        </row>
        <row r="3276">
          <cell r="B3276" t="str">
            <v>OMA_2099</v>
          </cell>
          <cell r="C3276" t="str">
            <v>099 - Energy Jurisdictional Factor</v>
          </cell>
        </row>
        <row r="3277">
          <cell r="B3277" t="str">
            <v>OMA_2100</v>
          </cell>
          <cell r="C3277" t="str">
            <v>100 - Energy Jurisdictional Factor</v>
          </cell>
        </row>
        <row r="3278">
          <cell r="B3278" t="str">
            <v>OMA_2101</v>
          </cell>
          <cell r="C3278" t="str">
            <v>101 - Energy Jurisdictional Factor</v>
          </cell>
        </row>
        <row r="3279">
          <cell r="B3279" t="str">
            <v>OMA_2102</v>
          </cell>
          <cell r="C3279" t="str">
            <v>102 - Energy Jurisdictional Factor</v>
          </cell>
        </row>
        <row r="3280">
          <cell r="B3280" t="str">
            <v>OMA_2103</v>
          </cell>
          <cell r="C3280" t="str">
            <v>103 - Energy Jurisdictional Factor</v>
          </cell>
        </row>
        <row r="3281">
          <cell r="B3281" t="str">
            <v>OMA_2104</v>
          </cell>
          <cell r="C3281" t="str">
            <v>104 - Energy Jurisdictional Factor</v>
          </cell>
        </row>
        <row r="3282">
          <cell r="B3282" t="str">
            <v>OMA_2105</v>
          </cell>
          <cell r="C3282" t="str">
            <v>105 - Energy Jurisdictional Factor</v>
          </cell>
        </row>
        <row r="3283">
          <cell r="B3283" t="str">
            <v>OMA_2106</v>
          </cell>
          <cell r="C3283" t="str">
            <v>106 - Energy Jurisdictional Factor</v>
          </cell>
        </row>
        <row r="3284">
          <cell r="B3284" t="str">
            <v>OMA_2107</v>
          </cell>
          <cell r="C3284" t="str">
            <v>107 - Energy Jurisdictional Factor</v>
          </cell>
        </row>
        <row r="3285">
          <cell r="B3285" t="str">
            <v>OMA_2108</v>
          </cell>
          <cell r="C3285" t="str">
            <v>108 - Energy Jurisdictional Factor</v>
          </cell>
        </row>
        <row r="3286">
          <cell r="B3286" t="str">
            <v>OMA_2109</v>
          </cell>
          <cell r="C3286" t="str">
            <v>109 - Energy Jurisdictional Factor</v>
          </cell>
        </row>
        <row r="3287">
          <cell r="B3287" t="str">
            <v>OMA_2110</v>
          </cell>
          <cell r="C3287" t="str">
            <v>110 - Energy Jurisdictional Factor</v>
          </cell>
        </row>
        <row r="3288">
          <cell r="B3288" t="str">
            <v>OMA_2159</v>
          </cell>
          <cell r="C3288" t="str">
            <v>159 - Energy Jurisdictional Factor</v>
          </cell>
        </row>
        <row r="3289">
          <cell r="B3289" t="str">
            <v>OMA_2160</v>
          </cell>
          <cell r="C3289" t="str">
            <v>160 - Energy Jurisdictional Factor</v>
          </cell>
        </row>
        <row r="3290">
          <cell r="B3290" t="str">
            <v>OMA_2162</v>
          </cell>
          <cell r="C3290" t="str">
            <v>162 - Energy Jurisdictional Factor</v>
          </cell>
        </row>
        <row r="3291">
          <cell r="B3291" t="str">
            <v>OMA_2166</v>
          </cell>
          <cell r="C3291" t="str">
            <v>166 - Energy Jurisdictional Factor</v>
          </cell>
        </row>
        <row r="3292">
          <cell r="B3292" t="str">
            <v>OMA_5083</v>
          </cell>
          <cell r="C3292" t="str">
            <v>083 - Energy Jurisdictional Factor</v>
          </cell>
        </row>
        <row r="3293">
          <cell r="B3293" t="str">
            <v>OMA_5084</v>
          </cell>
          <cell r="C3293" t="str">
            <v>084 - Energy Jurisdictional Factor</v>
          </cell>
        </row>
        <row r="3294">
          <cell r="B3294" t="str">
            <v>OMA_5085</v>
          </cell>
          <cell r="C3294" t="str">
            <v>085 - Energy Jurisdictional Factor</v>
          </cell>
        </row>
        <row r="3295">
          <cell r="B3295" t="str">
            <v>OMA_5086</v>
          </cell>
          <cell r="C3295" t="str">
            <v>086 - Energy Jurisdictional Factor</v>
          </cell>
        </row>
        <row r="3296">
          <cell r="B3296" t="str">
            <v>OMA_5087</v>
          </cell>
          <cell r="C3296" t="str">
            <v>087 - Energy Jurisdictional Factor</v>
          </cell>
        </row>
        <row r="3297">
          <cell r="B3297" t="str">
            <v>OMA_5088</v>
          </cell>
          <cell r="C3297" t="str">
            <v>088 - Energy Jurisdictional Factor</v>
          </cell>
        </row>
        <row r="3298">
          <cell r="B3298" t="str">
            <v>OMA_5089</v>
          </cell>
          <cell r="C3298" t="str">
            <v>089 - Energy Jurisdictional Factor</v>
          </cell>
        </row>
        <row r="3299">
          <cell r="B3299" t="str">
            <v>OMA_5090</v>
          </cell>
          <cell r="C3299" t="str">
            <v>090 - Energy Jurisdictional Factor</v>
          </cell>
        </row>
        <row r="3300">
          <cell r="B3300" t="str">
            <v>OMA_5167</v>
          </cell>
          <cell r="C3300" t="str">
            <v>167 - Energy Jurisdictional Factor</v>
          </cell>
        </row>
        <row r="3301">
          <cell r="B3301" t="str">
            <v>OMA_5169</v>
          </cell>
          <cell r="C3301" t="str">
            <v>169 - Energy Jurisdictional Factor</v>
          </cell>
        </row>
        <row r="3302">
          <cell r="B3302" t="str">
            <v>OMA_5182</v>
          </cell>
          <cell r="C3302" t="str">
            <v>182 - Energy Jurisdictional Factor</v>
          </cell>
        </row>
        <row r="3303">
          <cell r="B3303" t="str">
            <v>OMA_8000</v>
          </cell>
          <cell r="C3303" t="str">
            <v>000 - Energy Jurisdictional Factor</v>
          </cell>
        </row>
        <row r="3304">
          <cell r="B3304" t="str">
            <v>OMA_8130</v>
          </cell>
          <cell r="C3304" t="str">
            <v>130 - Energy Jurisdictional Factor</v>
          </cell>
        </row>
        <row r="3305">
          <cell r="B3305" t="str">
            <v>OMA_8131</v>
          </cell>
          <cell r="C3305" t="str">
            <v>131 - Energy Jurisdictional Factor</v>
          </cell>
        </row>
        <row r="3306">
          <cell r="B3306" t="str">
            <v>OMA_8132</v>
          </cell>
          <cell r="C3306" t="str">
            <v>132 - Energy Jurisdictional Factor</v>
          </cell>
        </row>
        <row r="3307">
          <cell r="B3307" t="str">
            <v>OMA_8133</v>
          </cell>
          <cell r="C3307" t="str">
            <v>133 - Energy Jurisdictional Factor</v>
          </cell>
        </row>
        <row r="3308">
          <cell r="B3308" t="str">
            <v>OMA_8134</v>
          </cell>
          <cell r="C3308" t="str">
            <v>134 - Energy Jurisdictional Factor</v>
          </cell>
        </row>
        <row r="3309">
          <cell r="B3309" t="str">
            <v>OMA_8135</v>
          </cell>
          <cell r="C3309" t="str">
            <v>135 - Energy Jurisdictional Factor</v>
          </cell>
        </row>
        <row r="3310">
          <cell r="B3310" t="str">
            <v>OMA_8136</v>
          </cell>
          <cell r="C3310" t="str">
            <v>136 - Energy Jurisdictional Factor</v>
          </cell>
        </row>
        <row r="3311">
          <cell r="B3311" t="str">
            <v>OMA_8137</v>
          </cell>
          <cell r="C3311" t="str">
            <v>137 - Energy Jurisdictional Factor</v>
          </cell>
        </row>
        <row r="3312">
          <cell r="B3312" t="str">
            <v>OMA_8138</v>
          </cell>
          <cell r="C3312" t="str">
            <v>138 - Energy Jurisdictional Factor</v>
          </cell>
        </row>
        <row r="3313">
          <cell r="B3313" t="str">
            <v>OMA_8139</v>
          </cell>
          <cell r="C3313" t="str">
            <v>139 - Energy Jurisdictional Factor</v>
          </cell>
        </row>
        <row r="3314">
          <cell r="B3314" t="str">
            <v>OMA_8140</v>
          </cell>
          <cell r="C3314" t="str">
            <v>140 - Energy Jurisdictional Factor</v>
          </cell>
        </row>
        <row r="3315">
          <cell r="B3315" t="str">
            <v>OMA_8141</v>
          </cell>
          <cell r="C3315" t="str">
            <v>141 - Energy Jurisdictional Factor</v>
          </cell>
        </row>
        <row r="3316">
          <cell r="B3316" t="str">
            <v>OMA_8142</v>
          </cell>
          <cell r="C3316" t="str">
            <v>142 - Energy Jurisdictional Factor</v>
          </cell>
        </row>
        <row r="3317">
          <cell r="B3317" t="str">
            <v>OMA_8143</v>
          </cell>
          <cell r="C3317" t="str">
            <v>143 - Energy Jurisdictional Factor</v>
          </cell>
        </row>
        <row r="3318">
          <cell r="B3318" t="str">
            <v>OMA_8144</v>
          </cell>
          <cell r="C3318" t="str">
            <v>144 - Energy Jurisdictional Factor</v>
          </cell>
        </row>
        <row r="3319">
          <cell r="B3319" t="str">
            <v>OMA_8145</v>
          </cell>
          <cell r="C3319" t="str">
            <v>145 - Energy Jurisdictional Factor</v>
          </cell>
        </row>
        <row r="3320">
          <cell r="B3320" t="str">
            <v>OMA_8146</v>
          </cell>
          <cell r="C3320" t="str">
            <v>146 - Energy Jurisdictional Factor</v>
          </cell>
        </row>
        <row r="3321">
          <cell r="B3321" t="str">
            <v>OMA_8147</v>
          </cell>
          <cell r="C3321" t="str">
            <v>147 - Energy Jurisdictional Factor</v>
          </cell>
        </row>
        <row r="3322">
          <cell r="B3322" t="str">
            <v>OMA_8148</v>
          </cell>
          <cell r="C3322" t="str">
            <v>148 - Energy Jurisdictional Factor</v>
          </cell>
        </row>
        <row r="3323">
          <cell r="B3323" t="str">
            <v>OMA_8150</v>
          </cell>
          <cell r="C3323" t="str">
            <v>150 - Energy Jurisdictional Factor</v>
          </cell>
        </row>
        <row r="3324">
          <cell r="B3324" t="str">
            <v>OMA_8153</v>
          </cell>
          <cell r="C3324" t="str">
            <v>153 - Energy Jurisdictional Factor</v>
          </cell>
        </row>
        <row r="3325">
          <cell r="B3325" t="str">
            <v>OMA_8154</v>
          </cell>
          <cell r="C3325" t="str">
            <v>154 - Energy Jurisdictional Factor</v>
          </cell>
        </row>
        <row r="3326">
          <cell r="B3326" t="str">
            <v>OMA_8155</v>
          </cell>
          <cell r="C3326" t="str">
            <v>155 - Energy Jurisdictional Factor</v>
          </cell>
        </row>
        <row r="3327">
          <cell r="B3327" t="str">
            <v>OMA_8156</v>
          </cell>
          <cell r="C3327" t="str">
            <v>156 - Energy Jurisdictional Factor</v>
          </cell>
        </row>
        <row r="3328">
          <cell r="B3328" t="str">
            <v>OMA_8157</v>
          </cell>
          <cell r="C3328" t="str">
            <v>157 - Energy Jurisdictional Factor</v>
          </cell>
        </row>
        <row r="3329">
          <cell r="B3329" t="str">
            <v>OMA_8158</v>
          </cell>
          <cell r="C3329" t="str">
            <v>158 - Energy Jurisdictional Factor</v>
          </cell>
        </row>
        <row r="3330">
          <cell r="B3330" t="str">
            <v>OMA_8163</v>
          </cell>
          <cell r="C3330" t="str">
            <v>163 - Energy Jurisdictional Factor</v>
          </cell>
        </row>
        <row r="3331">
          <cell r="B3331" t="str">
            <v>OMA_8164</v>
          </cell>
          <cell r="C3331" t="str">
            <v>164 - Energy Jurisdictional Factor</v>
          </cell>
        </row>
        <row r="3332">
          <cell r="B3332" t="str">
            <v>OMA_8169</v>
          </cell>
          <cell r="C3332" t="str">
            <v>169 - Energy Jurisdictional Factor</v>
          </cell>
        </row>
        <row r="3333">
          <cell r="B3333" t="str">
            <v>OMA_8170</v>
          </cell>
          <cell r="C3333" t="str">
            <v>170 - Energy Jurisdictional Factor</v>
          </cell>
        </row>
        <row r="3334">
          <cell r="B3334" t="str">
            <v>OMA_8171</v>
          </cell>
          <cell r="C3334" t="str">
            <v>171 - Energy Jurisdictional Factor</v>
          </cell>
        </row>
        <row r="3335">
          <cell r="B3335" t="str">
            <v>OMA_8172</v>
          </cell>
          <cell r="C3335" t="str">
            <v>172 - Energy Jurisdictional Factor</v>
          </cell>
        </row>
        <row r="3336">
          <cell r="B3336" t="str">
            <v>OMA_8173</v>
          </cell>
          <cell r="C3336" t="str">
            <v>173 - Energy Jurisdictional Factor</v>
          </cell>
        </row>
        <row r="3337">
          <cell r="B3337" t="str">
            <v>OMA_8174</v>
          </cell>
          <cell r="C3337" t="str">
            <v>174 - Energy Jurisdictional Factor</v>
          </cell>
        </row>
        <row r="3338">
          <cell r="B3338" t="str">
            <v>OMA_8175</v>
          </cell>
          <cell r="C3338" t="str">
            <v>175 - Energy Jurisdictional Factor</v>
          </cell>
        </row>
        <row r="3339">
          <cell r="B3339" t="str">
            <v>OMA_8176</v>
          </cell>
          <cell r="C3339" t="str">
            <v>176 - Energy Jurisdictional Factor</v>
          </cell>
        </row>
        <row r="3340">
          <cell r="B3340" t="str">
            <v>OMA_8177</v>
          </cell>
          <cell r="C3340" t="str">
            <v>177 - Energy Jurisdictional Factor</v>
          </cell>
        </row>
        <row r="3341">
          <cell r="B3341" t="str">
            <v>OMA_8178</v>
          </cell>
          <cell r="C3341" t="str">
            <v>178 - Energy Jurisdictional Factor</v>
          </cell>
        </row>
        <row r="3342">
          <cell r="B3342" t="str">
            <v>OMA_8179</v>
          </cell>
          <cell r="C3342" t="str">
            <v>179 - Energy Jurisdictional Factor</v>
          </cell>
        </row>
        <row r="3343">
          <cell r="B3343" t="str">
            <v>OMA_8180</v>
          </cell>
          <cell r="C3343" t="str">
            <v>180 - Energy Jurisdictional Factor</v>
          </cell>
        </row>
        <row r="3344">
          <cell r="B3344" t="str">
            <v>OMA_8181</v>
          </cell>
          <cell r="C3344" t="str">
            <v>181 - Energy Jurisdictional Factor</v>
          </cell>
        </row>
        <row r="3345">
          <cell r="B3345" t="str">
            <v>OMA_8183</v>
          </cell>
          <cell r="C3345" t="str">
            <v>183 - Energy Jurisdictional Factor</v>
          </cell>
        </row>
        <row r="3346">
          <cell r="B3346" t="str">
            <v>OMA_8185</v>
          </cell>
          <cell r="C3346" t="str">
            <v>185 - Energy Jurisdictional Factor</v>
          </cell>
        </row>
        <row r="3347">
          <cell r="B3347" t="str">
            <v>OMA_8186</v>
          </cell>
          <cell r="C3347" t="str">
            <v>186 - Energy Jurisdictional Factor</v>
          </cell>
        </row>
        <row r="3348">
          <cell r="B3348" t="str">
            <v>OMA_8188</v>
          </cell>
          <cell r="C3348" t="str">
            <v>188 - Energy Jurisdictional Factor</v>
          </cell>
        </row>
        <row r="3349">
          <cell r="B3349" t="str">
            <v>OMA_8189</v>
          </cell>
          <cell r="C3349" t="str">
            <v>189 - Energy Jurisdictional Factor</v>
          </cell>
        </row>
        <row r="3350">
          <cell r="B3350" t="str">
            <v>OMB_2091</v>
          </cell>
          <cell r="C3350" t="str">
            <v>091 - CP Jurisdictional O &amp; M Exp Amount</v>
          </cell>
        </row>
        <row r="3351">
          <cell r="B3351" t="str">
            <v>OMB_2092</v>
          </cell>
          <cell r="C3351" t="str">
            <v>092 - CP Jurisdictional O &amp; M Exp Amount</v>
          </cell>
        </row>
        <row r="3352">
          <cell r="B3352" t="str">
            <v>OMB_2093</v>
          </cell>
          <cell r="C3352" t="str">
            <v>093 - CP Jurisdictional O &amp; M Exp Amount</v>
          </cell>
        </row>
        <row r="3353">
          <cell r="B3353" t="str">
            <v>OMB_2094</v>
          </cell>
          <cell r="C3353" t="str">
            <v>094 - CP Jurisdictional O &amp; M Exp Amount</v>
          </cell>
        </row>
        <row r="3354">
          <cell r="B3354" t="str">
            <v>OMB_2095</v>
          </cell>
          <cell r="C3354" t="str">
            <v>095 - CP Jurisdictional O &amp; M Exp Amount</v>
          </cell>
        </row>
        <row r="3355">
          <cell r="B3355" t="str">
            <v>OMB_2096</v>
          </cell>
          <cell r="C3355" t="str">
            <v>096 - CP Jurisdictional O &amp; M Exp Amount</v>
          </cell>
        </row>
        <row r="3356">
          <cell r="B3356" t="str">
            <v>OMB_2097</v>
          </cell>
          <cell r="C3356" t="str">
            <v>097 - CP Jurisdictional O &amp; M Exp Amount</v>
          </cell>
        </row>
        <row r="3357">
          <cell r="B3357" t="str">
            <v>OMB_2098</v>
          </cell>
          <cell r="C3357" t="str">
            <v>098 - CP Jurisdictional O &amp; M Exp Amount</v>
          </cell>
        </row>
        <row r="3358">
          <cell r="B3358" t="str">
            <v>OMB_2099</v>
          </cell>
          <cell r="C3358" t="str">
            <v>099 - CP Jurisdictional O &amp; M Exp Amount</v>
          </cell>
        </row>
        <row r="3359">
          <cell r="B3359" t="str">
            <v>OMB_2100</v>
          </cell>
          <cell r="C3359" t="str">
            <v>100 - CP Jurisdictional O &amp; M Exp Amount</v>
          </cell>
        </row>
        <row r="3360">
          <cell r="B3360" t="str">
            <v>OMB_2101</v>
          </cell>
          <cell r="C3360" t="str">
            <v>101 - CP Jurisdictional O &amp; M Exp Amount</v>
          </cell>
        </row>
        <row r="3361">
          <cell r="B3361" t="str">
            <v>OMB_2102</v>
          </cell>
          <cell r="C3361" t="str">
            <v>102 - CP Jurisdictional O &amp; M Exp Amount</v>
          </cell>
        </row>
        <row r="3362">
          <cell r="B3362" t="str">
            <v>OMB_2103</v>
          </cell>
          <cell r="C3362" t="str">
            <v>103 - CP Jurisdictional O &amp; M Exp Amount</v>
          </cell>
        </row>
        <row r="3363">
          <cell r="B3363" t="str">
            <v>OMB_2104</v>
          </cell>
          <cell r="C3363" t="str">
            <v>104 - CP Jurisdictional O &amp; M Exp Amount</v>
          </cell>
        </row>
        <row r="3364">
          <cell r="B3364" t="str">
            <v>OMB_2105</v>
          </cell>
          <cell r="C3364" t="str">
            <v>105 - CP Jurisdictional O &amp; M Exp Amount</v>
          </cell>
        </row>
        <row r="3365">
          <cell r="B3365" t="str">
            <v>OMB_2106</v>
          </cell>
          <cell r="C3365" t="str">
            <v>106 - CP Jurisdictional O &amp; M Exp Amount</v>
          </cell>
        </row>
        <row r="3366">
          <cell r="B3366" t="str">
            <v>OMB_2107</v>
          </cell>
          <cell r="C3366" t="str">
            <v>107 - CP Jurisdictional O &amp; M Exp Amount</v>
          </cell>
        </row>
        <row r="3367">
          <cell r="B3367" t="str">
            <v>OMB_2108</v>
          </cell>
          <cell r="C3367" t="str">
            <v>108 - CP Jurisdictional O &amp; M Exp Amount</v>
          </cell>
        </row>
        <row r="3368">
          <cell r="B3368" t="str">
            <v>OMB_2109</v>
          </cell>
          <cell r="C3368" t="str">
            <v>109 - CP Jurisdictional O &amp; M Exp Amount</v>
          </cell>
        </row>
        <row r="3369">
          <cell r="B3369" t="str">
            <v>OMB_2110</v>
          </cell>
          <cell r="C3369" t="str">
            <v>110 - CP Jurisdictional O &amp; M Exp Amount</v>
          </cell>
        </row>
        <row r="3370">
          <cell r="B3370" t="str">
            <v>OMB_2159</v>
          </cell>
          <cell r="C3370" t="str">
            <v>159 - CP Jurisdictional O &amp; M Exp Amount</v>
          </cell>
        </row>
        <row r="3371">
          <cell r="B3371" t="str">
            <v>OMB_2160</v>
          </cell>
          <cell r="C3371" t="str">
            <v>160 - CP Jurisdictional O &amp; M Exp Amount</v>
          </cell>
        </row>
        <row r="3372">
          <cell r="B3372" t="str">
            <v>OMB_2162</v>
          </cell>
          <cell r="C3372" t="str">
            <v>162 - CP Jurisdictional O &amp; M Exp Amount</v>
          </cell>
        </row>
        <row r="3373">
          <cell r="B3373" t="str">
            <v>OMB_2166</v>
          </cell>
          <cell r="C3373" t="str">
            <v>166 - CP Jurisdictional O &amp; M Exp Amount</v>
          </cell>
        </row>
        <row r="3374">
          <cell r="B3374" t="str">
            <v>OMB_5083</v>
          </cell>
          <cell r="C3374" t="str">
            <v>083 - CP Jurisdictional O &amp; M Exp Amount</v>
          </cell>
        </row>
        <row r="3375">
          <cell r="B3375" t="str">
            <v>OMB_5084</v>
          </cell>
          <cell r="C3375" t="str">
            <v>084 - CP Jurisdictional O &amp; M Exp Amount</v>
          </cell>
        </row>
        <row r="3376">
          <cell r="B3376" t="str">
            <v>OMB_5085</v>
          </cell>
          <cell r="C3376" t="str">
            <v>085 - CP Jurisdictional O &amp; M Exp Amount</v>
          </cell>
        </row>
        <row r="3377">
          <cell r="B3377" t="str">
            <v>OMB_5086</v>
          </cell>
          <cell r="C3377" t="str">
            <v>086 - CP Jurisdictional O &amp; M Exp Amount</v>
          </cell>
        </row>
        <row r="3378">
          <cell r="B3378" t="str">
            <v>OMB_5087</v>
          </cell>
          <cell r="C3378" t="str">
            <v>087 - CP Jurisdictional O &amp; M Exp Amount</v>
          </cell>
        </row>
        <row r="3379">
          <cell r="B3379" t="str">
            <v>OMB_5088</v>
          </cell>
          <cell r="C3379" t="str">
            <v>088 - CP Jurisdictional O &amp; M Exp Amount</v>
          </cell>
        </row>
        <row r="3380">
          <cell r="B3380" t="str">
            <v>OMB_5089</v>
          </cell>
          <cell r="C3380" t="str">
            <v>089 - CP Jurisdictional O &amp; M Exp Amount</v>
          </cell>
        </row>
        <row r="3381">
          <cell r="B3381" t="str">
            <v>OMB_5090</v>
          </cell>
          <cell r="C3381" t="str">
            <v>090 - CP Jurisdictional O &amp; M Exp Amount</v>
          </cell>
        </row>
        <row r="3382">
          <cell r="B3382" t="str">
            <v>OMB_5167</v>
          </cell>
          <cell r="C3382" t="str">
            <v>167 - CP Jurisdictional O &amp; M Exp Amount</v>
          </cell>
        </row>
        <row r="3383">
          <cell r="B3383" t="str">
            <v>OMB_5169</v>
          </cell>
          <cell r="C3383" t="str">
            <v>169 - CP Jurisdictional O &amp; M Exp Amount</v>
          </cell>
        </row>
        <row r="3384">
          <cell r="B3384" t="str">
            <v>OMB_5182</v>
          </cell>
          <cell r="C3384" t="str">
            <v>182 - CP Jurisdictional O &amp; M Exp Amount</v>
          </cell>
        </row>
        <row r="3385">
          <cell r="B3385" t="str">
            <v>OMB_8000</v>
          </cell>
          <cell r="C3385" t="str">
            <v>000 - CP Jurisdictional O &amp; M Exp Amount</v>
          </cell>
        </row>
        <row r="3386">
          <cell r="B3386" t="str">
            <v>OMB_8130</v>
          </cell>
          <cell r="C3386" t="str">
            <v>130 - CP Jurisdictional O &amp; M Exp Amount</v>
          </cell>
        </row>
        <row r="3387">
          <cell r="B3387" t="str">
            <v>OMB_8131</v>
          </cell>
          <cell r="C3387" t="str">
            <v>131 - CP Jurisdictional O &amp; M Exp Amount</v>
          </cell>
        </row>
        <row r="3388">
          <cell r="B3388" t="str">
            <v>OMB_8132</v>
          </cell>
          <cell r="C3388" t="str">
            <v>132 - CP Jurisdictional O &amp; M Exp Amount</v>
          </cell>
        </row>
        <row r="3389">
          <cell r="B3389" t="str">
            <v>OMB_8133</v>
          </cell>
          <cell r="C3389" t="str">
            <v>133 - CP Jurisdictional O &amp; M Exp Amount</v>
          </cell>
        </row>
        <row r="3390">
          <cell r="B3390" t="str">
            <v>OMB_8134</v>
          </cell>
          <cell r="C3390" t="str">
            <v>134 - CP Jurisdictional O &amp; M Exp Amount</v>
          </cell>
        </row>
        <row r="3391">
          <cell r="B3391" t="str">
            <v>OMB_8135</v>
          </cell>
          <cell r="C3391" t="str">
            <v>135 - CP Jurisdictional O &amp; M Exp Amount</v>
          </cell>
        </row>
        <row r="3392">
          <cell r="B3392" t="str">
            <v>OMB_8136</v>
          </cell>
          <cell r="C3392" t="str">
            <v>136 - CP Jurisdictional O &amp; M Exp Amount</v>
          </cell>
        </row>
        <row r="3393">
          <cell r="B3393" t="str">
            <v>OMB_8137</v>
          </cell>
          <cell r="C3393" t="str">
            <v>137 - CP Jurisdictional O &amp; M Exp Amount</v>
          </cell>
        </row>
        <row r="3394">
          <cell r="B3394" t="str">
            <v>OMB_8138</v>
          </cell>
          <cell r="C3394" t="str">
            <v>138 - CP Jurisdictional O &amp; M Exp Amount</v>
          </cell>
        </row>
        <row r="3395">
          <cell r="B3395" t="str">
            <v>OMB_8139</v>
          </cell>
          <cell r="C3395" t="str">
            <v>139 - CP Jurisdictional O &amp; M Exp Amount</v>
          </cell>
        </row>
        <row r="3396">
          <cell r="B3396" t="str">
            <v>OMB_8140</v>
          </cell>
          <cell r="C3396" t="str">
            <v>140 - CP Jurisdictional O &amp; M Exp Amount</v>
          </cell>
        </row>
        <row r="3397">
          <cell r="B3397" t="str">
            <v>OMB_8141</v>
          </cell>
          <cell r="C3397" t="str">
            <v>141 - CP Jurisdictional O &amp; M Exp Amount</v>
          </cell>
        </row>
        <row r="3398">
          <cell r="B3398" t="str">
            <v>OMB_8142</v>
          </cell>
          <cell r="C3398" t="str">
            <v>142 - CP Jurisdictional O &amp; M Exp Amount</v>
          </cell>
        </row>
        <row r="3399">
          <cell r="B3399" t="str">
            <v>OMB_8143</v>
          </cell>
          <cell r="C3399" t="str">
            <v>143 - CP Jurisdictional O &amp; M Exp Amount</v>
          </cell>
        </row>
        <row r="3400">
          <cell r="B3400" t="str">
            <v>OMB_8144</v>
          </cell>
          <cell r="C3400" t="str">
            <v>144 - CP Jurisdictional O &amp; M Exp Amount</v>
          </cell>
        </row>
        <row r="3401">
          <cell r="B3401" t="str">
            <v>OMB_8145</v>
          </cell>
          <cell r="C3401" t="str">
            <v>145 - CP Jurisdictional O &amp; M Exp Amount</v>
          </cell>
        </row>
        <row r="3402">
          <cell r="B3402" t="str">
            <v>OMB_8146</v>
          </cell>
          <cell r="C3402" t="str">
            <v>146 - CP Jurisdictional O &amp; M Exp Amount</v>
          </cell>
        </row>
        <row r="3403">
          <cell r="B3403" t="str">
            <v>OMB_8147</v>
          </cell>
          <cell r="C3403" t="str">
            <v>147 - CP Jurisdictional O &amp; M Exp Amount</v>
          </cell>
        </row>
        <row r="3404">
          <cell r="B3404" t="str">
            <v>OMB_8148</v>
          </cell>
          <cell r="C3404" t="str">
            <v>148 - CP Jurisdictional O &amp; M Exp Amount</v>
          </cell>
        </row>
        <row r="3405">
          <cell r="B3405" t="str">
            <v>OMB_8150</v>
          </cell>
          <cell r="C3405" t="str">
            <v>150 - CP Jurisdictional O &amp; M Exp Amount</v>
          </cell>
        </row>
        <row r="3406">
          <cell r="B3406" t="str">
            <v>OMB_8153</v>
          </cell>
          <cell r="C3406" t="str">
            <v>153 - CP Jurisdictional O &amp; M Exp Amount</v>
          </cell>
        </row>
        <row r="3407">
          <cell r="B3407" t="str">
            <v>OMB_8154</v>
          </cell>
          <cell r="C3407" t="str">
            <v>154 - CP Jurisdictional O &amp; M Exp Amount</v>
          </cell>
        </row>
        <row r="3408">
          <cell r="B3408" t="str">
            <v>OMB_8155</v>
          </cell>
          <cell r="C3408" t="str">
            <v>155 - CP Jurisdictional O &amp; M Exp Amount</v>
          </cell>
        </row>
        <row r="3409">
          <cell r="B3409" t="str">
            <v>OMB_8156</v>
          </cell>
          <cell r="C3409" t="str">
            <v>156 - CP Jurisdictional O &amp; M Exp Amount</v>
          </cell>
        </row>
        <row r="3410">
          <cell r="B3410" t="str">
            <v>OMB_8157</v>
          </cell>
          <cell r="C3410" t="str">
            <v>157 - CP Jurisdictional O &amp; M Exp Amount</v>
          </cell>
        </row>
        <row r="3411">
          <cell r="B3411" t="str">
            <v>OMB_8158</v>
          </cell>
          <cell r="C3411" t="str">
            <v>158 - CP Jurisdictional O &amp; M Exp Amount</v>
          </cell>
        </row>
        <row r="3412">
          <cell r="B3412" t="str">
            <v>OMB_8163</v>
          </cell>
          <cell r="C3412" t="str">
            <v>163 - CP Jurisdictional O &amp; M Exp Amount</v>
          </cell>
        </row>
        <row r="3413">
          <cell r="B3413" t="str">
            <v>OMB_8164</v>
          </cell>
          <cell r="C3413" t="str">
            <v>164 - CP Jurisdictional O &amp; M Exp Amount</v>
          </cell>
        </row>
        <row r="3414">
          <cell r="B3414" t="str">
            <v>OMB_8169</v>
          </cell>
          <cell r="C3414" t="str">
            <v>169 - CP Jurisdictional O &amp; M Exp Amount</v>
          </cell>
        </row>
        <row r="3415">
          <cell r="B3415" t="str">
            <v>OMB_8170</v>
          </cell>
          <cell r="C3415" t="str">
            <v>170 - CP Jurisdictional O &amp; M Exp Amount</v>
          </cell>
        </row>
        <row r="3416">
          <cell r="B3416" t="str">
            <v>OMB_8171</v>
          </cell>
          <cell r="C3416" t="str">
            <v>171 - CP Jurisdictional O &amp; M Exp Amount</v>
          </cell>
        </row>
        <row r="3417">
          <cell r="B3417" t="str">
            <v>OMB_8172</v>
          </cell>
          <cell r="C3417" t="str">
            <v>172 - CP Jurisdictional O &amp; M Exp Amount</v>
          </cell>
        </row>
        <row r="3418">
          <cell r="B3418" t="str">
            <v>OMB_8173</v>
          </cell>
          <cell r="C3418" t="str">
            <v>173 - CP Jurisdictional O &amp; M Exp Amount</v>
          </cell>
        </row>
        <row r="3419">
          <cell r="B3419" t="str">
            <v>OMB_8174</v>
          </cell>
          <cell r="C3419" t="str">
            <v>174 - CP Jurisdictional O &amp; M Exp Amount</v>
          </cell>
        </row>
        <row r="3420">
          <cell r="B3420" t="str">
            <v>OMB_8175</v>
          </cell>
          <cell r="C3420" t="str">
            <v>175 - CP Jurisdictional O &amp; M Exp Amount</v>
          </cell>
        </row>
        <row r="3421">
          <cell r="B3421" t="str">
            <v>OMB_8176</v>
          </cell>
          <cell r="C3421" t="str">
            <v>176 - CP Jurisdictional O &amp; M Exp Amount</v>
          </cell>
        </row>
        <row r="3422">
          <cell r="B3422" t="str">
            <v>OMB_8177</v>
          </cell>
          <cell r="C3422" t="str">
            <v>177 - CP Jurisdictional O &amp; M Exp Amount</v>
          </cell>
        </row>
        <row r="3423">
          <cell r="B3423" t="str">
            <v>OMB_8178</v>
          </cell>
          <cell r="C3423" t="str">
            <v>178 - CP Jurisdictional O &amp; M Exp Amount</v>
          </cell>
        </row>
        <row r="3424">
          <cell r="B3424" t="str">
            <v>OMB_8179</v>
          </cell>
          <cell r="C3424" t="str">
            <v>179 - CP Jurisdictional O &amp; M Exp Amount</v>
          </cell>
        </row>
        <row r="3425">
          <cell r="B3425" t="str">
            <v>OMB_8180</v>
          </cell>
          <cell r="C3425" t="str">
            <v>180 - CP Jurisdictional O &amp; M Exp Amount</v>
          </cell>
        </row>
        <row r="3426">
          <cell r="B3426" t="str">
            <v>OMB_8181</v>
          </cell>
          <cell r="C3426" t="str">
            <v>181 - CP Jurisdictional O &amp; M Exp Amount</v>
          </cell>
        </row>
        <row r="3427">
          <cell r="B3427" t="str">
            <v>OMB_8183</v>
          </cell>
          <cell r="C3427" t="str">
            <v>183 - CP Jurisdictional O &amp; M Exp Amount</v>
          </cell>
        </row>
        <row r="3428">
          <cell r="B3428" t="str">
            <v>OMB_8185</v>
          </cell>
          <cell r="C3428" t="str">
            <v>185 - CP Jurisdictional O &amp; M Exp Amount</v>
          </cell>
        </row>
        <row r="3429">
          <cell r="B3429" t="str">
            <v>OMB_8186</v>
          </cell>
          <cell r="C3429" t="str">
            <v>186 - CP Jurisdictional O &amp; M Exp Amount</v>
          </cell>
        </row>
        <row r="3430">
          <cell r="B3430" t="str">
            <v>OMB_8188</v>
          </cell>
          <cell r="C3430" t="str">
            <v>188 - CP Jurisdictional O &amp; M Exp Amount</v>
          </cell>
        </row>
        <row r="3431">
          <cell r="B3431" t="str">
            <v>OMB_8189</v>
          </cell>
          <cell r="C3431" t="str">
            <v>189 - CP Jurisdictional O &amp; M Exp Amount</v>
          </cell>
        </row>
        <row r="3432">
          <cell r="B3432" t="str">
            <v>OMC_2091</v>
          </cell>
          <cell r="C3432" t="str">
            <v>091 - GCP Jurisdictional O &amp; M Exp Amount</v>
          </cell>
        </row>
        <row r="3433">
          <cell r="B3433" t="str">
            <v>OMC_2092</v>
          </cell>
          <cell r="C3433" t="str">
            <v>092 - GCP Jurisdictional O &amp; M Exp Amount</v>
          </cell>
        </row>
        <row r="3434">
          <cell r="B3434" t="str">
            <v>OMC_2093</v>
          </cell>
          <cell r="C3434" t="str">
            <v>093 - GCP Jurisdictional O &amp; M Exp Amount</v>
          </cell>
        </row>
        <row r="3435">
          <cell r="B3435" t="str">
            <v>OMC_2094</v>
          </cell>
          <cell r="C3435" t="str">
            <v>094 - GCP Jurisdictional O &amp; M Exp Amount</v>
          </cell>
        </row>
        <row r="3436">
          <cell r="B3436" t="str">
            <v>OMC_2095</v>
          </cell>
          <cell r="C3436" t="str">
            <v>095 - GCP Jurisdictional O &amp; M Exp Amount</v>
          </cell>
        </row>
        <row r="3437">
          <cell r="B3437" t="str">
            <v>OMC_2096</v>
          </cell>
          <cell r="C3437" t="str">
            <v>096 - GCP Jurisdictional O &amp; M Exp Amount</v>
          </cell>
        </row>
        <row r="3438">
          <cell r="B3438" t="str">
            <v>OMC_2097</v>
          </cell>
          <cell r="C3438" t="str">
            <v>097 - GCP Jurisdictional O &amp; M Exp Amount</v>
          </cell>
        </row>
        <row r="3439">
          <cell r="B3439" t="str">
            <v>OMC_2098</v>
          </cell>
          <cell r="C3439" t="str">
            <v>098 - GCP Jurisdictional O &amp; M Exp Amount</v>
          </cell>
        </row>
        <row r="3440">
          <cell r="B3440" t="str">
            <v>OMC_2099</v>
          </cell>
          <cell r="C3440" t="str">
            <v>099 - GCP Jurisdictional O &amp; M Exp Amount</v>
          </cell>
        </row>
        <row r="3441">
          <cell r="B3441" t="str">
            <v>OMC_2100</v>
          </cell>
          <cell r="C3441" t="str">
            <v>100 - GCP Jurisdictional O &amp; M Exp Amount</v>
          </cell>
        </row>
        <row r="3442">
          <cell r="B3442" t="str">
            <v>OMC_2101</v>
          </cell>
          <cell r="C3442" t="str">
            <v>101 - GCP Jurisdictional O &amp; M Exp Amount</v>
          </cell>
        </row>
        <row r="3443">
          <cell r="B3443" t="str">
            <v>OMC_2102</v>
          </cell>
          <cell r="C3443" t="str">
            <v>102 - GCP Jurisdictional O &amp; M Exp Amount</v>
          </cell>
        </row>
        <row r="3444">
          <cell r="B3444" t="str">
            <v>OMC_2103</v>
          </cell>
          <cell r="C3444" t="str">
            <v>103 - GCP Jurisdictional O &amp; M Exp Amount</v>
          </cell>
        </row>
        <row r="3445">
          <cell r="B3445" t="str">
            <v>OMC_2104</v>
          </cell>
          <cell r="C3445" t="str">
            <v>104 - GCP Jurisdictional O &amp; M Exp Amount</v>
          </cell>
        </row>
        <row r="3446">
          <cell r="B3446" t="str">
            <v>OMC_2105</v>
          </cell>
          <cell r="C3446" t="str">
            <v>105 - GCP Jurisdictional O &amp; M Exp Amount</v>
          </cell>
        </row>
        <row r="3447">
          <cell r="B3447" t="str">
            <v>OMC_2106</v>
          </cell>
          <cell r="C3447" t="str">
            <v>106 - GCP Jurisdictional O &amp; M Exp Amount</v>
          </cell>
        </row>
        <row r="3448">
          <cell r="B3448" t="str">
            <v>OMC_2107</v>
          </cell>
          <cell r="C3448" t="str">
            <v>107 - GCP Jurisdictional O &amp; M Exp Amount</v>
          </cell>
        </row>
        <row r="3449">
          <cell r="B3449" t="str">
            <v>OMC_2108</v>
          </cell>
          <cell r="C3449" t="str">
            <v>108 - GCP Jurisdictional O &amp; M Exp Amount</v>
          </cell>
        </row>
        <row r="3450">
          <cell r="B3450" t="str">
            <v>OMC_2109</v>
          </cell>
          <cell r="C3450" t="str">
            <v>109 - GCP Jurisdictional O &amp; M Exp Amount</v>
          </cell>
        </row>
        <row r="3451">
          <cell r="B3451" t="str">
            <v>OMC_2110</v>
          </cell>
          <cell r="C3451" t="str">
            <v>110 - GCP Jurisdictional O &amp; M Exp Amount</v>
          </cell>
        </row>
        <row r="3452">
          <cell r="B3452" t="str">
            <v>OMC_2159</v>
          </cell>
          <cell r="C3452" t="str">
            <v>159 - GCP Jurisdictional O &amp; M Exp Amount</v>
          </cell>
        </row>
        <row r="3453">
          <cell r="B3453" t="str">
            <v>OMC_2160</v>
          </cell>
          <cell r="C3453" t="str">
            <v>160 - GCP Jurisdictional O &amp; M Exp Amount</v>
          </cell>
        </row>
        <row r="3454">
          <cell r="B3454" t="str">
            <v>OMC_2162</v>
          </cell>
          <cell r="C3454" t="str">
            <v>162 - GCP Jurisdictional O &amp; M Exp Amount</v>
          </cell>
        </row>
        <row r="3455">
          <cell r="B3455" t="str">
            <v>OMC_2166</v>
          </cell>
          <cell r="C3455" t="str">
            <v>166 - GCP Jurisdictional O &amp; M Exp Amount</v>
          </cell>
        </row>
        <row r="3456">
          <cell r="B3456" t="str">
            <v>OMC_5083</v>
          </cell>
          <cell r="C3456" t="str">
            <v>083 - GCP Jurisdictional O &amp; M Exp Amount</v>
          </cell>
        </row>
        <row r="3457">
          <cell r="B3457" t="str">
            <v>OMC_5084</v>
          </cell>
          <cell r="C3457" t="str">
            <v>084 - GCP Jurisdictional O &amp; M Exp Amount</v>
          </cell>
        </row>
        <row r="3458">
          <cell r="B3458" t="str">
            <v>OMC_5085</v>
          </cell>
          <cell r="C3458" t="str">
            <v>085 - GCP Jurisdictional O &amp; M Exp Amount</v>
          </cell>
        </row>
        <row r="3459">
          <cell r="B3459" t="str">
            <v>OMC_5086</v>
          </cell>
          <cell r="C3459" t="str">
            <v>086 - GCP Jurisdictional O &amp; M Exp Amount</v>
          </cell>
        </row>
        <row r="3460">
          <cell r="B3460" t="str">
            <v>OMC_5087</v>
          </cell>
          <cell r="C3460" t="str">
            <v>087 - GCP Jurisdictional O &amp; M Exp Amount</v>
          </cell>
        </row>
        <row r="3461">
          <cell r="B3461" t="str">
            <v>OMC_5088</v>
          </cell>
          <cell r="C3461" t="str">
            <v>088 - GCP Jurisdictional O &amp; M Exp Amount</v>
          </cell>
        </row>
        <row r="3462">
          <cell r="B3462" t="str">
            <v>OMC_5089</v>
          </cell>
          <cell r="C3462" t="str">
            <v>089 - GCP Jurisdictional O &amp; M Exp Amount</v>
          </cell>
        </row>
        <row r="3463">
          <cell r="B3463" t="str">
            <v>OMC_5090</v>
          </cell>
          <cell r="C3463" t="str">
            <v>090 - GCP Jurisdictional O &amp; M Exp Amount</v>
          </cell>
        </row>
        <row r="3464">
          <cell r="B3464" t="str">
            <v>OMC_5167</v>
          </cell>
          <cell r="C3464" t="str">
            <v>167 - GCP Jurisdictional O &amp; M Exp Amount</v>
          </cell>
        </row>
        <row r="3465">
          <cell r="B3465" t="str">
            <v>OMC_5169</v>
          </cell>
          <cell r="C3465" t="str">
            <v>169 - GCP Jurisdictional O &amp; M Exp Amount</v>
          </cell>
        </row>
        <row r="3466">
          <cell r="B3466" t="str">
            <v>OMC_5182</v>
          </cell>
          <cell r="C3466" t="str">
            <v>182 - GCP Jurisdictional O &amp; M Exp Amount</v>
          </cell>
        </row>
        <row r="3467">
          <cell r="B3467" t="str">
            <v>OMC_8000</v>
          </cell>
          <cell r="C3467" t="str">
            <v>000 - GCP Jurisdictional O &amp; M Exp Amount</v>
          </cell>
        </row>
        <row r="3468">
          <cell r="B3468" t="str">
            <v>OMC_8130</v>
          </cell>
          <cell r="C3468" t="str">
            <v>130 - GCP Jurisdictional O &amp; M Exp Amount</v>
          </cell>
        </row>
        <row r="3469">
          <cell r="B3469" t="str">
            <v>OMC_8131</v>
          </cell>
          <cell r="C3469" t="str">
            <v>131 - GCP Jurisdictional O &amp; M Exp Amount</v>
          </cell>
        </row>
        <row r="3470">
          <cell r="B3470" t="str">
            <v>OMC_8132</v>
          </cell>
          <cell r="C3470" t="str">
            <v>132 - GCP Jurisdictional O &amp; M Exp Amount</v>
          </cell>
        </row>
        <row r="3471">
          <cell r="B3471" t="str">
            <v>OMC_8133</v>
          </cell>
          <cell r="C3471" t="str">
            <v>133 - GCP Jurisdictional O &amp; M Exp Amount</v>
          </cell>
        </row>
        <row r="3472">
          <cell r="B3472" t="str">
            <v>OMC_8134</v>
          </cell>
          <cell r="C3472" t="str">
            <v>134 - GCP Jurisdictional O &amp; M Exp Amount</v>
          </cell>
        </row>
        <row r="3473">
          <cell r="B3473" t="str">
            <v>OMC_8135</v>
          </cell>
          <cell r="C3473" t="str">
            <v>135 - GCP Jurisdictional O &amp; M Exp Amount</v>
          </cell>
        </row>
        <row r="3474">
          <cell r="B3474" t="str">
            <v>OMC_8136</v>
          </cell>
          <cell r="C3474" t="str">
            <v>136 - GCP Jurisdictional O &amp; M Exp Amount</v>
          </cell>
        </row>
        <row r="3475">
          <cell r="B3475" t="str">
            <v>OMC_8137</v>
          </cell>
          <cell r="C3475" t="str">
            <v>137 - GCP Jurisdictional O &amp; M Exp Amount</v>
          </cell>
        </row>
        <row r="3476">
          <cell r="B3476" t="str">
            <v>OMC_8138</v>
          </cell>
          <cell r="C3476" t="str">
            <v>138 - GCP Jurisdictional O &amp; M Exp Amount</v>
          </cell>
        </row>
        <row r="3477">
          <cell r="B3477" t="str">
            <v>OMC_8139</v>
          </cell>
          <cell r="C3477" t="str">
            <v>139 - GCP Jurisdictional O &amp; M Exp Amount</v>
          </cell>
        </row>
        <row r="3478">
          <cell r="B3478" t="str">
            <v>OMC_8140</v>
          </cell>
          <cell r="C3478" t="str">
            <v>140 - GCP Jurisdictional O &amp; M Exp Amount</v>
          </cell>
        </row>
        <row r="3479">
          <cell r="B3479" t="str">
            <v>OMC_8141</v>
          </cell>
          <cell r="C3479" t="str">
            <v>141 - GCP Jurisdictional O &amp; M Exp Amount</v>
          </cell>
        </row>
        <row r="3480">
          <cell r="B3480" t="str">
            <v>OMC_8142</v>
          </cell>
          <cell r="C3480" t="str">
            <v>142 - GCP Jurisdictional O &amp; M Exp Amount</v>
          </cell>
        </row>
        <row r="3481">
          <cell r="B3481" t="str">
            <v>OMC_8143</v>
          </cell>
          <cell r="C3481" t="str">
            <v>143 - GCP Jurisdictional O &amp; M Exp Amount</v>
          </cell>
        </row>
        <row r="3482">
          <cell r="B3482" t="str">
            <v>OMC_8144</v>
          </cell>
          <cell r="C3482" t="str">
            <v>144 - GCP Jurisdictional O &amp; M Exp Amount</v>
          </cell>
        </row>
        <row r="3483">
          <cell r="B3483" t="str">
            <v>OMC_8145</v>
          </cell>
          <cell r="C3483" t="str">
            <v>145 - GCP Jurisdictional O &amp; M Exp Amount</v>
          </cell>
        </row>
        <row r="3484">
          <cell r="B3484" t="str">
            <v>OMC_8146</v>
          </cell>
          <cell r="C3484" t="str">
            <v>146 - GCP Jurisdictional O &amp; M Exp Amount</v>
          </cell>
        </row>
        <row r="3485">
          <cell r="B3485" t="str">
            <v>OMC_8147</v>
          </cell>
          <cell r="C3485" t="str">
            <v>147 - GCP Jurisdictional O &amp; M Exp Amount</v>
          </cell>
        </row>
        <row r="3486">
          <cell r="B3486" t="str">
            <v>OMC_8148</v>
          </cell>
          <cell r="C3486" t="str">
            <v>148 - GCP Jurisdictional O &amp; M Exp Amount</v>
          </cell>
        </row>
        <row r="3487">
          <cell r="B3487" t="str">
            <v>OMC_8150</v>
          </cell>
          <cell r="C3487" t="str">
            <v>150 - GCP Jurisdictional O &amp; M Exp Amount</v>
          </cell>
        </row>
        <row r="3488">
          <cell r="B3488" t="str">
            <v>OMC_8153</v>
          </cell>
          <cell r="C3488" t="str">
            <v>153 - GCP Jurisdictional O &amp; M Exp Amount</v>
          </cell>
        </row>
        <row r="3489">
          <cell r="B3489" t="str">
            <v>OMC_8154</v>
          </cell>
          <cell r="C3489" t="str">
            <v>154 - GCP Jurisdictional O &amp; M Exp Amount</v>
          </cell>
        </row>
        <row r="3490">
          <cell r="B3490" t="str">
            <v>OMC_8155</v>
          </cell>
          <cell r="C3490" t="str">
            <v>155 - GCP Jurisdictional O &amp; M Exp Amount</v>
          </cell>
        </row>
        <row r="3491">
          <cell r="B3491" t="str">
            <v>OMC_8156</v>
          </cell>
          <cell r="C3491" t="str">
            <v>156 - GCP Jurisdictional O &amp; M Exp Amount</v>
          </cell>
        </row>
        <row r="3492">
          <cell r="B3492" t="str">
            <v>OMC_8157</v>
          </cell>
          <cell r="C3492" t="str">
            <v>157 - GCP Jurisdictional O &amp; M Exp Amount</v>
          </cell>
        </row>
        <row r="3493">
          <cell r="B3493" t="str">
            <v>OMC_8158</v>
          </cell>
          <cell r="C3493" t="str">
            <v>158 - GCP Jurisdictional O &amp; M Exp Amount</v>
          </cell>
        </row>
        <row r="3494">
          <cell r="B3494" t="str">
            <v>OMC_8163</v>
          </cell>
          <cell r="C3494" t="str">
            <v>163 - GCP Jurisdictional O &amp; M Exp Amount</v>
          </cell>
        </row>
        <row r="3495">
          <cell r="B3495" t="str">
            <v>OMC_8164</v>
          </cell>
          <cell r="C3495" t="str">
            <v>164 - GCP Jurisdictional O &amp; M Exp Amount</v>
          </cell>
        </row>
        <row r="3496">
          <cell r="B3496" t="str">
            <v>OMC_8169</v>
          </cell>
          <cell r="C3496" t="str">
            <v>169 - GCP Jurisdictional O &amp; M Exp Amount</v>
          </cell>
        </row>
        <row r="3497">
          <cell r="B3497" t="str">
            <v>OMC_8170</v>
          </cell>
          <cell r="C3497" t="str">
            <v>170 - GCP Jurisdictional O &amp; M Exp Amount</v>
          </cell>
        </row>
        <row r="3498">
          <cell r="B3498" t="str">
            <v>OMC_8171</v>
          </cell>
          <cell r="C3498" t="str">
            <v>171 - GCP Jurisdictional O &amp; M Exp Amount</v>
          </cell>
        </row>
        <row r="3499">
          <cell r="B3499" t="str">
            <v>OMC_8172</v>
          </cell>
          <cell r="C3499" t="str">
            <v>172 - GCP Jurisdictional O &amp; M Exp Amount</v>
          </cell>
        </row>
        <row r="3500">
          <cell r="B3500" t="str">
            <v>OMC_8173</v>
          </cell>
          <cell r="C3500" t="str">
            <v>173 - GCP Jurisdictional O &amp; M Exp Amount</v>
          </cell>
        </row>
        <row r="3501">
          <cell r="B3501" t="str">
            <v>OMC_8174</v>
          </cell>
          <cell r="C3501" t="str">
            <v>174 - GCP Jurisdictional O &amp; M Exp Amount</v>
          </cell>
        </row>
        <row r="3502">
          <cell r="B3502" t="str">
            <v>OMC_8175</v>
          </cell>
          <cell r="C3502" t="str">
            <v>175 - GCP Jurisdictional O &amp; M Exp Amount</v>
          </cell>
        </row>
        <row r="3503">
          <cell r="B3503" t="str">
            <v>OMC_8176</v>
          </cell>
          <cell r="C3503" t="str">
            <v>176 - GCP Jurisdictional O &amp; M Exp Amount</v>
          </cell>
        </row>
        <row r="3504">
          <cell r="B3504" t="str">
            <v>OMC_8177</v>
          </cell>
          <cell r="C3504" t="str">
            <v>177 - GCP Jurisdictional O &amp; M Exp Amount</v>
          </cell>
        </row>
        <row r="3505">
          <cell r="B3505" t="str">
            <v>OMC_8178</v>
          </cell>
          <cell r="C3505" t="str">
            <v>178 - GCP Jurisdictional O &amp; M Exp Amount</v>
          </cell>
        </row>
        <row r="3506">
          <cell r="B3506" t="str">
            <v>OMC_8179</v>
          </cell>
          <cell r="C3506" t="str">
            <v>179 - GCP Jurisdictional O &amp; M Exp Amount</v>
          </cell>
        </row>
        <row r="3507">
          <cell r="B3507" t="str">
            <v>OMC_8180</v>
          </cell>
          <cell r="C3507" t="str">
            <v>180 - GCP Jurisdictional O &amp; M Exp Amount</v>
          </cell>
        </row>
        <row r="3508">
          <cell r="B3508" t="str">
            <v>OMC_8181</v>
          </cell>
          <cell r="C3508" t="str">
            <v>181 - GCP Jurisdictional O &amp; M Exp Amount</v>
          </cell>
        </row>
        <row r="3509">
          <cell r="B3509" t="str">
            <v>OMC_8183</v>
          </cell>
          <cell r="C3509" t="str">
            <v>183 - GCP Jurisdictional O &amp; M Exp Amount</v>
          </cell>
        </row>
        <row r="3510">
          <cell r="B3510" t="str">
            <v>OMC_8185</v>
          </cell>
          <cell r="C3510" t="str">
            <v>185 - GCP Jurisdictional O &amp; M Exp Amount</v>
          </cell>
        </row>
        <row r="3511">
          <cell r="B3511" t="str">
            <v>OMC_8186</v>
          </cell>
          <cell r="C3511" t="str">
            <v>186 - GCP Jurisdictional O &amp; M Exp Amount</v>
          </cell>
        </row>
        <row r="3512">
          <cell r="B3512" t="str">
            <v>OMC_8188</v>
          </cell>
          <cell r="C3512" t="str">
            <v>188 - GCP Jurisdictional O &amp; M Exp Amount</v>
          </cell>
        </row>
        <row r="3513">
          <cell r="B3513" t="str">
            <v>OMC_8189</v>
          </cell>
          <cell r="C3513" t="str">
            <v>189 - GCP Jurisdictional O &amp; M Exp Amount</v>
          </cell>
        </row>
        <row r="3514">
          <cell r="B3514" t="str">
            <v>OMD_2091</v>
          </cell>
          <cell r="C3514" t="str">
            <v>091 - Energy Jurisdictional O &amp; M Exp Amount</v>
          </cell>
        </row>
        <row r="3515">
          <cell r="B3515" t="str">
            <v>OMD_2092</v>
          </cell>
          <cell r="C3515" t="str">
            <v>092 - Energy Jurisdictional O &amp; M Exp Amount</v>
          </cell>
        </row>
        <row r="3516">
          <cell r="B3516" t="str">
            <v>OMD_2093</v>
          </cell>
          <cell r="C3516" t="str">
            <v>093 - Energy Jurisdictional O &amp; M Exp Amount</v>
          </cell>
        </row>
        <row r="3517">
          <cell r="B3517" t="str">
            <v>OMD_2094</v>
          </cell>
          <cell r="C3517" t="str">
            <v>094 - Energy Jurisdictional O &amp; M Exp Amount</v>
          </cell>
        </row>
        <row r="3518">
          <cell r="B3518" t="str">
            <v>OMD_2095</v>
          </cell>
          <cell r="C3518" t="str">
            <v>095 - Energy Jurisdictional O &amp; M Exp Amount</v>
          </cell>
        </row>
        <row r="3519">
          <cell r="B3519" t="str">
            <v>OMD_2096</v>
          </cell>
          <cell r="C3519" t="str">
            <v>096 - Energy Jurisdictional O &amp; M Exp Amount</v>
          </cell>
        </row>
        <row r="3520">
          <cell r="B3520" t="str">
            <v>OMD_2097</v>
          </cell>
          <cell r="C3520" t="str">
            <v>097 - Energy Jurisdictional O &amp; M Exp Amount</v>
          </cell>
        </row>
        <row r="3521">
          <cell r="B3521" t="str">
            <v>OMD_2098</v>
          </cell>
          <cell r="C3521" t="str">
            <v>098 - Energy Jurisdictional O &amp; M Exp Amount</v>
          </cell>
        </row>
        <row r="3522">
          <cell r="B3522" t="str">
            <v>OMD_2099</v>
          </cell>
          <cell r="C3522" t="str">
            <v>099 - Energy Jurisdictional O &amp; M Exp Amount</v>
          </cell>
        </row>
        <row r="3523">
          <cell r="B3523" t="str">
            <v>OMD_2100</v>
          </cell>
          <cell r="C3523" t="str">
            <v>100 - Energy Jurisdictional O &amp; M Exp Amount</v>
          </cell>
        </row>
        <row r="3524">
          <cell r="B3524" t="str">
            <v>OMD_2101</v>
          </cell>
          <cell r="C3524" t="str">
            <v>101 - Energy Jurisdictional O &amp; M Exp Amount</v>
          </cell>
        </row>
        <row r="3525">
          <cell r="B3525" t="str">
            <v>OMD_2102</v>
          </cell>
          <cell r="C3525" t="str">
            <v>102 - Energy Jurisdictional O &amp; M Exp Amount</v>
          </cell>
        </row>
        <row r="3526">
          <cell r="B3526" t="str">
            <v>OMD_2103</v>
          </cell>
          <cell r="C3526" t="str">
            <v>103 - Energy Jurisdictional O &amp; M Exp Amount</v>
          </cell>
        </row>
        <row r="3527">
          <cell r="B3527" t="str">
            <v>OMD_2104</v>
          </cell>
          <cell r="C3527" t="str">
            <v>104 - Energy Jurisdictional O &amp; M Exp Amount</v>
          </cell>
        </row>
        <row r="3528">
          <cell r="B3528" t="str">
            <v>OMD_2105</v>
          </cell>
          <cell r="C3528" t="str">
            <v>105 - Energy Jurisdictional O &amp; M Exp Amount</v>
          </cell>
        </row>
        <row r="3529">
          <cell r="B3529" t="str">
            <v>OMD_2106</v>
          </cell>
          <cell r="C3529" t="str">
            <v>106 - Energy Jurisdictional O &amp; M Exp Amount</v>
          </cell>
        </row>
        <row r="3530">
          <cell r="B3530" t="str">
            <v>OMD_2107</v>
          </cell>
          <cell r="C3530" t="str">
            <v>107 - Energy Jurisdictional O &amp; M Exp Amount</v>
          </cell>
        </row>
        <row r="3531">
          <cell r="B3531" t="str">
            <v>OMD_2108</v>
          </cell>
          <cell r="C3531" t="str">
            <v>108 - Energy Jurisdictional O &amp; M Exp Amount</v>
          </cell>
        </row>
        <row r="3532">
          <cell r="B3532" t="str">
            <v>OMD_2109</v>
          </cell>
          <cell r="C3532" t="str">
            <v>109 - Energy Jurisdictional O &amp; M Exp Amount</v>
          </cell>
        </row>
        <row r="3533">
          <cell r="B3533" t="str">
            <v>OMD_2110</v>
          </cell>
          <cell r="C3533" t="str">
            <v>110 - Energy Jurisdictional O &amp; M Exp Amount</v>
          </cell>
        </row>
        <row r="3534">
          <cell r="B3534" t="str">
            <v>OMD_2159</v>
          </cell>
          <cell r="C3534" t="str">
            <v>159 - Energy Jurisdictional O &amp; M Exp Amount</v>
          </cell>
        </row>
        <row r="3535">
          <cell r="B3535" t="str">
            <v>OMD_2160</v>
          </cell>
          <cell r="C3535" t="str">
            <v>160 - Energy Jurisdictional O &amp; M Exp Amount</v>
          </cell>
        </row>
        <row r="3536">
          <cell r="B3536" t="str">
            <v>OMD_2162</v>
          </cell>
          <cell r="C3536" t="str">
            <v>162 - Energy Jurisdictional O &amp; M Exp Amount</v>
          </cell>
        </row>
        <row r="3537">
          <cell r="B3537" t="str">
            <v>OMD_2166</v>
          </cell>
          <cell r="C3537" t="str">
            <v>166 - Energy Jurisdictional O &amp; M Exp Amount</v>
          </cell>
        </row>
        <row r="3538">
          <cell r="B3538" t="str">
            <v>OMD_5083</v>
          </cell>
          <cell r="C3538" t="str">
            <v>083 - Energy Jurisdictional O &amp; M Exp Amount</v>
          </cell>
        </row>
        <row r="3539">
          <cell r="B3539" t="str">
            <v>OMD_5084</v>
          </cell>
          <cell r="C3539" t="str">
            <v>084 - Energy Jurisdictional O &amp; M Exp Amount</v>
          </cell>
        </row>
        <row r="3540">
          <cell r="B3540" t="str">
            <v>OMD_5085</v>
          </cell>
          <cell r="C3540" t="str">
            <v>085 - Energy Jurisdictional O &amp; M Exp Amount</v>
          </cell>
        </row>
        <row r="3541">
          <cell r="B3541" t="str">
            <v>OMD_5086</v>
          </cell>
          <cell r="C3541" t="str">
            <v>086 - Energy Jurisdictional O &amp; M Exp Amount</v>
          </cell>
        </row>
        <row r="3542">
          <cell r="B3542" t="str">
            <v>OMD_5087</v>
          </cell>
          <cell r="C3542" t="str">
            <v>087 - Energy Jurisdictional O &amp; M Exp Amount</v>
          </cell>
        </row>
        <row r="3543">
          <cell r="B3543" t="str">
            <v>OMD_5088</v>
          </cell>
          <cell r="C3543" t="str">
            <v>088 - Energy Jurisdictional O &amp; M Exp Amount</v>
          </cell>
        </row>
        <row r="3544">
          <cell r="B3544" t="str">
            <v>OMD_5089</v>
          </cell>
          <cell r="C3544" t="str">
            <v>089 - Energy Jurisdictional O &amp; M Exp Amount</v>
          </cell>
        </row>
        <row r="3545">
          <cell r="B3545" t="str">
            <v>OMD_5090</v>
          </cell>
          <cell r="C3545" t="str">
            <v>090 - Energy Jurisdictional O &amp; M Exp Amount</v>
          </cell>
        </row>
        <row r="3546">
          <cell r="B3546" t="str">
            <v>OMD_5167</v>
          </cell>
          <cell r="C3546" t="str">
            <v>167 - Energy Jurisdictional O &amp; M Exp Amount</v>
          </cell>
        </row>
        <row r="3547">
          <cell r="B3547" t="str">
            <v>OMD_5169</v>
          </cell>
          <cell r="C3547" t="str">
            <v>169 - Energy Jurisdictional O &amp; M Exp Amount</v>
          </cell>
        </row>
        <row r="3548">
          <cell r="B3548" t="str">
            <v>OMD_5182</v>
          </cell>
          <cell r="C3548" t="str">
            <v>182 - Energy Jurisdictional O &amp; M Exp Amount</v>
          </cell>
        </row>
        <row r="3549">
          <cell r="B3549" t="str">
            <v>OMD_8000</v>
          </cell>
          <cell r="C3549" t="str">
            <v>000 - Energy Jurisdictional O &amp; M Exp Amount</v>
          </cell>
        </row>
        <row r="3550">
          <cell r="B3550" t="str">
            <v>OMD_8130</v>
          </cell>
          <cell r="C3550" t="str">
            <v>130 - Energy Jurisdictional O &amp; M Exp Amount</v>
          </cell>
        </row>
        <row r="3551">
          <cell r="B3551" t="str">
            <v>OMD_8131</v>
          </cell>
          <cell r="C3551" t="str">
            <v>131 - Energy Jurisdictional O &amp; M Exp Amount</v>
          </cell>
        </row>
        <row r="3552">
          <cell r="B3552" t="str">
            <v>OMD_8132</v>
          </cell>
          <cell r="C3552" t="str">
            <v>132 - Energy Jurisdictional O &amp; M Exp Amount</v>
          </cell>
        </row>
        <row r="3553">
          <cell r="B3553" t="str">
            <v>OMD_8133</v>
          </cell>
          <cell r="C3553" t="str">
            <v>133 - Energy Jurisdictional O &amp; M Exp Amount</v>
          </cell>
        </row>
        <row r="3554">
          <cell r="B3554" t="str">
            <v>OMD_8134</v>
          </cell>
          <cell r="C3554" t="str">
            <v>134 - Energy Jurisdictional O &amp; M Exp Amount</v>
          </cell>
        </row>
        <row r="3555">
          <cell r="B3555" t="str">
            <v>OMD_8135</v>
          </cell>
          <cell r="C3555" t="str">
            <v>135 - Energy Jurisdictional O &amp; M Exp Amount</v>
          </cell>
        </row>
        <row r="3556">
          <cell r="B3556" t="str">
            <v>OMD_8136</v>
          </cell>
          <cell r="C3556" t="str">
            <v>136 - Energy Jurisdictional O &amp; M Exp Amount</v>
          </cell>
        </row>
        <row r="3557">
          <cell r="B3557" t="str">
            <v>OMD_8137</v>
          </cell>
          <cell r="C3557" t="str">
            <v>137 - Energy Jurisdictional O &amp; M Exp Amount</v>
          </cell>
        </row>
        <row r="3558">
          <cell r="B3558" t="str">
            <v>OMD_8138</v>
          </cell>
          <cell r="C3558" t="str">
            <v>138 - Energy Jurisdictional O &amp; M Exp Amount</v>
          </cell>
        </row>
        <row r="3559">
          <cell r="B3559" t="str">
            <v>OMD_8139</v>
          </cell>
          <cell r="C3559" t="str">
            <v>139 - Energy Jurisdictional O &amp; M Exp Amount</v>
          </cell>
        </row>
        <row r="3560">
          <cell r="B3560" t="str">
            <v>OMD_8140</v>
          </cell>
          <cell r="C3560" t="str">
            <v>140 - Energy Jurisdictional O &amp; M Exp Amount</v>
          </cell>
        </row>
        <row r="3561">
          <cell r="B3561" t="str">
            <v>OMD_8141</v>
          </cell>
          <cell r="C3561" t="str">
            <v>141 - Energy Jurisdictional O &amp; M Exp Amount</v>
          </cell>
        </row>
        <row r="3562">
          <cell r="B3562" t="str">
            <v>OMD_8142</v>
          </cell>
          <cell r="C3562" t="str">
            <v>142 - Energy Jurisdictional O &amp; M Exp Amount</v>
          </cell>
        </row>
        <row r="3563">
          <cell r="B3563" t="str">
            <v>OMD_8143</v>
          </cell>
          <cell r="C3563" t="str">
            <v>143 - Energy Jurisdictional O &amp; M Exp Amount</v>
          </cell>
        </row>
        <row r="3564">
          <cell r="B3564" t="str">
            <v>OMD_8144</v>
          </cell>
          <cell r="C3564" t="str">
            <v>144 - Energy Jurisdictional O &amp; M Exp Amount</v>
          </cell>
        </row>
        <row r="3565">
          <cell r="B3565" t="str">
            <v>OMD_8145</v>
          </cell>
          <cell r="C3565" t="str">
            <v>145 - Energy Jurisdictional O &amp; M Exp Amount</v>
          </cell>
        </row>
        <row r="3566">
          <cell r="B3566" t="str">
            <v>OMD_8146</v>
          </cell>
          <cell r="C3566" t="str">
            <v>146 - Energy Jurisdictional O &amp; M Exp Amount</v>
          </cell>
        </row>
        <row r="3567">
          <cell r="B3567" t="str">
            <v>OMD_8147</v>
          </cell>
          <cell r="C3567" t="str">
            <v>147 - Energy Jurisdictional O &amp; M Exp Amount</v>
          </cell>
        </row>
        <row r="3568">
          <cell r="B3568" t="str">
            <v>OMD_8148</v>
          </cell>
          <cell r="C3568" t="str">
            <v>148 - Energy Jurisdictional O &amp; M Exp Amount</v>
          </cell>
        </row>
        <row r="3569">
          <cell r="B3569" t="str">
            <v>OMD_8150</v>
          </cell>
          <cell r="C3569" t="str">
            <v>150 - Energy Jurisdictional O &amp; M Exp Amount</v>
          </cell>
        </row>
        <row r="3570">
          <cell r="B3570" t="str">
            <v>OMD_8153</v>
          </cell>
          <cell r="C3570" t="str">
            <v>153 - Energy Jurisdictional O &amp; M Exp Amount</v>
          </cell>
        </row>
        <row r="3571">
          <cell r="B3571" t="str">
            <v>OMD_8154</v>
          </cell>
          <cell r="C3571" t="str">
            <v>154 - Energy Jurisdictional O &amp; M Exp Amount</v>
          </cell>
        </row>
        <row r="3572">
          <cell r="B3572" t="str">
            <v>OMD_8155</v>
          </cell>
          <cell r="C3572" t="str">
            <v>155 - Energy Jurisdictional O &amp; M Exp Amount</v>
          </cell>
        </row>
        <row r="3573">
          <cell r="B3573" t="str">
            <v>OMD_8156</v>
          </cell>
          <cell r="C3573" t="str">
            <v>156 - Energy Jurisdictional O &amp; M Exp Amount</v>
          </cell>
        </row>
        <row r="3574">
          <cell r="B3574" t="str">
            <v>OMD_8157</v>
          </cell>
          <cell r="C3574" t="str">
            <v>157 - Energy Jurisdictional O &amp; M Exp Amount</v>
          </cell>
        </row>
        <row r="3575">
          <cell r="B3575" t="str">
            <v>OMD_8158</v>
          </cell>
          <cell r="C3575" t="str">
            <v>158 - Energy Jurisdictional O &amp; M Exp Amount</v>
          </cell>
        </row>
        <row r="3576">
          <cell r="B3576" t="str">
            <v>OMD_8163</v>
          </cell>
          <cell r="C3576" t="str">
            <v>163 - Energy Jurisdictional O &amp; M Exp Amount</v>
          </cell>
        </row>
        <row r="3577">
          <cell r="B3577" t="str">
            <v>OMD_8164</v>
          </cell>
          <cell r="C3577" t="str">
            <v>164 - Energy Jurisdictional O &amp; M Exp Amount</v>
          </cell>
        </row>
        <row r="3578">
          <cell r="B3578" t="str">
            <v>OMD_8169</v>
          </cell>
          <cell r="C3578" t="str">
            <v>169 - Energy Jurisdictional O &amp; M Exp Amount</v>
          </cell>
        </row>
        <row r="3579">
          <cell r="B3579" t="str">
            <v>OMD_8170</v>
          </cell>
          <cell r="C3579" t="str">
            <v>170 - Energy Jurisdictional O &amp; M Exp Amount</v>
          </cell>
        </row>
        <row r="3580">
          <cell r="B3580" t="str">
            <v>OMD_8171</v>
          </cell>
          <cell r="C3580" t="str">
            <v>171 - Energy Jurisdictional O &amp; M Exp Amount</v>
          </cell>
        </row>
        <row r="3581">
          <cell r="B3581" t="str">
            <v>OMD_8172</v>
          </cell>
          <cell r="C3581" t="str">
            <v>172 - Energy Jurisdictional O &amp; M Exp Amount</v>
          </cell>
        </row>
        <row r="3582">
          <cell r="B3582" t="str">
            <v>OMD_8173</v>
          </cell>
          <cell r="C3582" t="str">
            <v>173 - Energy Jurisdictional O &amp; M Exp Amount</v>
          </cell>
        </row>
        <row r="3583">
          <cell r="B3583" t="str">
            <v>OMD_8174</v>
          </cell>
          <cell r="C3583" t="str">
            <v>174 - Energy Jurisdictional O &amp; M Exp Amount</v>
          </cell>
        </row>
        <row r="3584">
          <cell r="B3584" t="str">
            <v>OMD_8175</v>
          </cell>
          <cell r="C3584" t="str">
            <v>175 - Energy Jurisdictional O &amp; M Exp Amount</v>
          </cell>
        </row>
        <row r="3585">
          <cell r="B3585" t="str">
            <v>OMD_8176</v>
          </cell>
          <cell r="C3585" t="str">
            <v>176 - Energy Jurisdictional O &amp; M Exp Amount</v>
          </cell>
        </row>
        <row r="3586">
          <cell r="B3586" t="str">
            <v>OMD_8177</v>
          </cell>
          <cell r="C3586" t="str">
            <v>177 - Energy Jurisdictional O &amp; M Exp Amount</v>
          </cell>
        </row>
        <row r="3587">
          <cell r="B3587" t="str">
            <v>OMD_8178</v>
          </cell>
          <cell r="C3587" t="str">
            <v>178 - Energy Jurisdictional O &amp; M Exp Amount</v>
          </cell>
        </row>
        <row r="3588">
          <cell r="B3588" t="str">
            <v>OMD_8179</v>
          </cell>
          <cell r="C3588" t="str">
            <v>179 - Energy Jurisdictional O &amp; M Exp Amount</v>
          </cell>
        </row>
        <row r="3589">
          <cell r="B3589" t="str">
            <v>OMD_8180</v>
          </cell>
          <cell r="C3589" t="str">
            <v>180 - Energy Jurisdictional O &amp; M Exp Amount</v>
          </cell>
        </row>
        <row r="3590">
          <cell r="B3590" t="str">
            <v>OMD_8181</v>
          </cell>
          <cell r="C3590" t="str">
            <v>181 - Energy Jurisdictional O &amp; M Exp Amount</v>
          </cell>
        </row>
        <row r="3591">
          <cell r="B3591" t="str">
            <v>OMD_8183</v>
          </cell>
          <cell r="C3591" t="str">
            <v>183 - Energy Jurisdictional O &amp; M Exp Amount</v>
          </cell>
        </row>
        <row r="3592">
          <cell r="B3592" t="str">
            <v>OMD_8185</v>
          </cell>
          <cell r="C3592" t="str">
            <v>185 - Energy Jurisdictional O &amp; M Exp Amount</v>
          </cell>
        </row>
        <row r="3593">
          <cell r="B3593" t="str">
            <v>OMD_8186</v>
          </cell>
          <cell r="C3593" t="str">
            <v>186 - Energy Jurisdictional O &amp; M Exp Amount</v>
          </cell>
        </row>
        <row r="3594">
          <cell r="B3594" t="str">
            <v>OMD_8188</v>
          </cell>
          <cell r="C3594" t="str">
            <v>188 - Energy Jurisdictional O &amp; M Exp Amount</v>
          </cell>
        </row>
        <row r="3595">
          <cell r="B3595" t="str">
            <v>OMD_8189</v>
          </cell>
          <cell r="C3595" t="str">
            <v>189 - Energy Jurisdictional O &amp; M Exp Amount</v>
          </cell>
        </row>
        <row r="3596">
          <cell r="B3596" t="str">
            <v>OME_2091</v>
          </cell>
          <cell r="C3596" t="str">
            <v>091 - Total Jurisdictional O &amp; M Exp Amount</v>
          </cell>
        </row>
        <row r="3597">
          <cell r="B3597" t="str">
            <v>OME_2092</v>
          </cell>
          <cell r="C3597" t="str">
            <v>092 - Total Jurisdictional O &amp; M Exp Amount</v>
          </cell>
        </row>
        <row r="3598">
          <cell r="B3598" t="str">
            <v>OME_2093</v>
          </cell>
          <cell r="C3598" t="str">
            <v>093 - Total Jurisdictional O &amp; M Exp Amount</v>
          </cell>
        </row>
        <row r="3599">
          <cell r="B3599" t="str">
            <v>OME_2094</v>
          </cell>
          <cell r="C3599" t="str">
            <v>094 - Total Jurisdictional O &amp; M Exp Amount</v>
          </cell>
        </row>
        <row r="3600">
          <cell r="B3600" t="str">
            <v>OME_2095</v>
          </cell>
          <cell r="C3600" t="str">
            <v>095 - Total Jurisdictional O &amp; M Exp Amount</v>
          </cell>
        </row>
        <row r="3601">
          <cell r="B3601" t="str">
            <v>OME_2096</v>
          </cell>
          <cell r="C3601" t="str">
            <v>096 - Total Jurisdictional O &amp; M Exp Amount</v>
          </cell>
        </row>
        <row r="3602">
          <cell r="B3602" t="str">
            <v>OME_2097</v>
          </cell>
          <cell r="C3602" t="str">
            <v>097 - Total Jurisdictional O &amp; M Exp Amount</v>
          </cell>
        </row>
        <row r="3603">
          <cell r="B3603" t="str">
            <v>OME_2098</v>
          </cell>
          <cell r="C3603" t="str">
            <v>098 - Total Jurisdictional O &amp; M Exp Amount</v>
          </cell>
        </row>
        <row r="3604">
          <cell r="B3604" t="str">
            <v>OME_2099</v>
          </cell>
          <cell r="C3604" t="str">
            <v>099 - Total Jurisdictional O &amp; M Exp Amount</v>
          </cell>
        </row>
        <row r="3605">
          <cell r="B3605" t="str">
            <v>OME_2100</v>
          </cell>
          <cell r="C3605" t="str">
            <v>100 - Total Jurisdictional O &amp; M Exp Amount</v>
          </cell>
        </row>
        <row r="3606">
          <cell r="B3606" t="str">
            <v>OME_2101</v>
          </cell>
          <cell r="C3606" t="str">
            <v>101 - Total Jurisdictional O &amp; M Exp Amount</v>
          </cell>
        </row>
        <row r="3607">
          <cell r="B3607" t="str">
            <v>OME_2102</v>
          </cell>
          <cell r="C3607" t="str">
            <v>102 - Total Jurisdictional O &amp; M Exp Amount</v>
          </cell>
        </row>
        <row r="3608">
          <cell r="B3608" t="str">
            <v>OME_2103</v>
          </cell>
          <cell r="C3608" t="str">
            <v>103 - Total Jurisdictional O &amp; M Exp Amount</v>
          </cell>
        </row>
        <row r="3609">
          <cell r="B3609" t="str">
            <v>OME_2104</v>
          </cell>
          <cell r="C3609" t="str">
            <v>104 - Total Jurisdictional O &amp; M Exp Amount</v>
          </cell>
        </row>
        <row r="3610">
          <cell r="B3610" t="str">
            <v>OME_2105</v>
          </cell>
          <cell r="C3610" t="str">
            <v>105 - Total Jurisdictional O &amp; M Exp Amount</v>
          </cell>
        </row>
        <row r="3611">
          <cell r="B3611" t="str">
            <v>OME_2106</v>
          </cell>
          <cell r="C3611" t="str">
            <v>106 - Total Jurisdictional O &amp; M Exp Amount</v>
          </cell>
        </row>
        <row r="3612">
          <cell r="B3612" t="str">
            <v>OME_2107</v>
          </cell>
          <cell r="C3612" t="str">
            <v>107 - Total Jurisdictional O &amp; M Exp Amount</v>
          </cell>
        </row>
        <row r="3613">
          <cell r="B3613" t="str">
            <v>OME_2108</v>
          </cell>
          <cell r="C3613" t="str">
            <v>108 - Total Jurisdictional O &amp; M Exp Amount</v>
          </cell>
        </row>
        <row r="3614">
          <cell r="B3614" t="str">
            <v>OME_2109</v>
          </cell>
          <cell r="C3614" t="str">
            <v>109 - Total Jurisdictional O &amp; M Exp Amount</v>
          </cell>
        </row>
        <row r="3615">
          <cell r="B3615" t="str">
            <v>OME_2110</v>
          </cell>
          <cell r="C3615" t="str">
            <v>110 - Total Jurisdictional O &amp; M Exp Amount</v>
          </cell>
        </row>
        <row r="3616">
          <cell r="B3616" t="str">
            <v>OME_2159</v>
          </cell>
          <cell r="C3616" t="str">
            <v>159 - Total Jurisdictional O &amp; M Exp Amount</v>
          </cell>
        </row>
        <row r="3617">
          <cell r="B3617" t="str">
            <v>OME_2160</v>
          </cell>
          <cell r="C3617" t="str">
            <v>160 - Total Jurisdictional O &amp; M Exp Amount</v>
          </cell>
        </row>
        <row r="3618">
          <cell r="B3618" t="str">
            <v>OME_2162</v>
          </cell>
          <cell r="C3618" t="str">
            <v>162 - Total Jurisdictional O &amp; M Exp Amount</v>
          </cell>
        </row>
        <row r="3619">
          <cell r="B3619" t="str">
            <v>OME_2166</v>
          </cell>
          <cell r="C3619" t="str">
            <v>166 - Total Jurisdictional O &amp; M Exp Amount</v>
          </cell>
        </row>
        <row r="3620">
          <cell r="B3620" t="str">
            <v>OME_5083</v>
          </cell>
          <cell r="C3620" t="str">
            <v>083 - Total Jurisdictional O &amp; M Exp Amount</v>
          </cell>
        </row>
        <row r="3621">
          <cell r="B3621" t="str">
            <v>OME_5084</v>
          </cell>
          <cell r="C3621" t="str">
            <v>084 - Total Jurisdictional O &amp; M Exp Amount</v>
          </cell>
        </row>
        <row r="3622">
          <cell r="B3622" t="str">
            <v>OME_5085</v>
          </cell>
          <cell r="C3622" t="str">
            <v>085 - Total Jurisdictional O &amp; M Exp Amount</v>
          </cell>
        </row>
        <row r="3623">
          <cell r="B3623" t="str">
            <v>OME_5086</v>
          </cell>
          <cell r="C3623" t="str">
            <v>086 - Total Jurisdictional O &amp; M Exp Amount</v>
          </cell>
        </row>
        <row r="3624">
          <cell r="B3624" t="str">
            <v>OME_5087</v>
          </cell>
          <cell r="C3624" t="str">
            <v>087 - Total Jurisdictional O &amp; M Exp Amount</v>
          </cell>
        </row>
        <row r="3625">
          <cell r="B3625" t="str">
            <v>OME_5088</v>
          </cell>
          <cell r="C3625" t="str">
            <v>088 - Total Jurisdictional O &amp; M Exp Amount</v>
          </cell>
        </row>
        <row r="3626">
          <cell r="B3626" t="str">
            <v>OME_5089</v>
          </cell>
          <cell r="C3626" t="str">
            <v>089 - Total Jurisdictional O &amp; M Exp Amount</v>
          </cell>
        </row>
        <row r="3627">
          <cell r="B3627" t="str">
            <v>OME_5090</v>
          </cell>
          <cell r="C3627" t="str">
            <v>090 - Total Jurisdictional O &amp; M Exp Amount</v>
          </cell>
        </row>
        <row r="3628">
          <cell r="B3628" t="str">
            <v>OME_5167</v>
          </cell>
          <cell r="C3628" t="str">
            <v>167 - Total Jurisdictional O &amp; M Exp Amount</v>
          </cell>
        </row>
        <row r="3629">
          <cell r="B3629" t="str">
            <v>OME_5169</v>
          </cell>
          <cell r="C3629" t="str">
            <v>169 - Total Jurisdictional O &amp; M Exp Amount</v>
          </cell>
        </row>
        <row r="3630">
          <cell r="B3630" t="str">
            <v>OME_5182</v>
          </cell>
          <cell r="C3630" t="str">
            <v>182 - Total Jurisdictional O &amp; M Exp Amount</v>
          </cell>
        </row>
        <row r="3631">
          <cell r="B3631" t="str">
            <v>OME_8000</v>
          </cell>
          <cell r="C3631" t="str">
            <v>000 - Total Jurisdictional O &amp; M Exp Amount</v>
          </cell>
        </row>
        <row r="3632">
          <cell r="B3632" t="str">
            <v>OME_8130</v>
          </cell>
          <cell r="C3632" t="str">
            <v>130 - Total Jurisdictional O &amp; M Exp Amount</v>
          </cell>
        </row>
        <row r="3633">
          <cell r="B3633" t="str">
            <v>OME_8131</v>
          </cell>
          <cell r="C3633" t="str">
            <v>131 - Total Jurisdictional O &amp; M Exp Amount</v>
          </cell>
        </row>
        <row r="3634">
          <cell r="B3634" t="str">
            <v>OME_8132</v>
          </cell>
          <cell r="C3634" t="str">
            <v>132 - Total Jurisdictional O &amp; M Exp Amount</v>
          </cell>
        </row>
        <row r="3635">
          <cell r="B3635" t="str">
            <v>OME_8133</v>
          </cell>
          <cell r="C3635" t="str">
            <v>133 - Total Jurisdictional O &amp; M Exp Amount</v>
          </cell>
        </row>
        <row r="3636">
          <cell r="B3636" t="str">
            <v>OME_8134</v>
          </cell>
          <cell r="C3636" t="str">
            <v>134 - Total Jurisdictional O &amp; M Exp Amount</v>
          </cell>
        </row>
        <row r="3637">
          <cell r="B3637" t="str">
            <v>OME_8135</v>
          </cell>
          <cell r="C3637" t="str">
            <v>135 - Total Jurisdictional O &amp; M Exp Amount</v>
          </cell>
        </row>
        <row r="3638">
          <cell r="B3638" t="str">
            <v>OME_8136</v>
          </cell>
          <cell r="C3638" t="str">
            <v>136 - Total Jurisdictional O &amp; M Exp Amount</v>
          </cell>
        </row>
        <row r="3639">
          <cell r="B3639" t="str">
            <v>OME_8137</v>
          </cell>
          <cell r="C3639" t="str">
            <v>137 - Total Jurisdictional O &amp; M Exp Amount</v>
          </cell>
        </row>
        <row r="3640">
          <cell r="B3640" t="str">
            <v>OME_8138</v>
          </cell>
          <cell r="C3640" t="str">
            <v>138 - Total Jurisdictional O &amp; M Exp Amount</v>
          </cell>
        </row>
        <row r="3641">
          <cell r="B3641" t="str">
            <v>OME_8139</v>
          </cell>
          <cell r="C3641" t="str">
            <v>139 - Total Jurisdictional O &amp; M Exp Amount</v>
          </cell>
        </row>
        <row r="3642">
          <cell r="B3642" t="str">
            <v>OME_8140</v>
          </cell>
          <cell r="C3642" t="str">
            <v>140 - Total Jurisdictional O &amp; M Exp Amount</v>
          </cell>
        </row>
        <row r="3643">
          <cell r="B3643" t="str">
            <v>OME_8141</v>
          </cell>
          <cell r="C3643" t="str">
            <v>141 - Total Jurisdictional O &amp; M Exp Amount</v>
          </cell>
        </row>
        <row r="3644">
          <cell r="B3644" t="str">
            <v>OME_8142</v>
          </cell>
          <cell r="C3644" t="str">
            <v>142 - Total Jurisdictional O &amp; M Exp Amount</v>
          </cell>
        </row>
        <row r="3645">
          <cell r="B3645" t="str">
            <v>OME_8143</v>
          </cell>
          <cell r="C3645" t="str">
            <v>143 - Total Jurisdictional O &amp; M Exp Amount</v>
          </cell>
        </row>
        <row r="3646">
          <cell r="B3646" t="str">
            <v>OME_8144</v>
          </cell>
          <cell r="C3646" t="str">
            <v>144 - Total Jurisdictional O &amp; M Exp Amount</v>
          </cell>
        </row>
        <row r="3647">
          <cell r="B3647" t="str">
            <v>OME_8145</v>
          </cell>
          <cell r="C3647" t="str">
            <v>145 - Total Jurisdictional O &amp; M Exp Amount</v>
          </cell>
        </row>
        <row r="3648">
          <cell r="B3648" t="str">
            <v>OME_8146</v>
          </cell>
          <cell r="C3648" t="str">
            <v>146 - Total Jurisdictional O &amp; M Exp Amount</v>
          </cell>
        </row>
        <row r="3649">
          <cell r="B3649" t="str">
            <v>OME_8147</v>
          </cell>
          <cell r="C3649" t="str">
            <v>147 - Total Jurisdictional O &amp; M Exp Amount</v>
          </cell>
        </row>
        <row r="3650">
          <cell r="B3650" t="str">
            <v>OME_8148</v>
          </cell>
          <cell r="C3650" t="str">
            <v>148 - Total Jurisdictional O &amp; M Exp Amount</v>
          </cell>
        </row>
        <row r="3651">
          <cell r="B3651" t="str">
            <v>OME_8150</v>
          </cell>
          <cell r="C3651" t="str">
            <v>150 - Total Jurisdictional O &amp; M Exp Amount</v>
          </cell>
        </row>
        <row r="3652">
          <cell r="B3652" t="str">
            <v>OME_8153</v>
          </cell>
          <cell r="C3652" t="str">
            <v>153 - Total Jurisdictional O &amp; M Exp Amount</v>
          </cell>
        </row>
        <row r="3653">
          <cell r="B3653" t="str">
            <v>OME_8154</v>
          </cell>
          <cell r="C3653" t="str">
            <v>154 - Total Jurisdictional O &amp; M Exp Amount</v>
          </cell>
        </row>
        <row r="3654">
          <cell r="B3654" t="str">
            <v>OME_8155</v>
          </cell>
          <cell r="C3654" t="str">
            <v>155 - Total Jurisdictional O &amp; M Exp Amount</v>
          </cell>
        </row>
        <row r="3655">
          <cell r="B3655" t="str">
            <v>OME_8156</v>
          </cell>
          <cell r="C3655" t="str">
            <v>156 - Total Jurisdictional O &amp; M Exp Amount</v>
          </cell>
        </row>
        <row r="3656">
          <cell r="B3656" t="str">
            <v>OME_8157</v>
          </cell>
          <cell r="C3656" t="str">
            <v>157 - Total Jurisdictional O &amp; M Exp Amount</v>
          </cell>
        </row>
        <row r="3657">
          <cell r="B3657" t="str">
            <v>OME_8158</v>
          </cell>
          <cell r="C3657" t="str">
            <v>158 - Total Jurisdictional O &amp; M Exp Amount</v>
          </cell>
        </row>
        <row r="3658">
          <cell r="B3658" t="str">
            <v>OME_8163</v>
          </cell>
          <cell r="C3658" t="str">
            <v>163 - Total Jurisdictional O &amp; M Exp Amount</v>
          </cell>
        </row>
        <row r="3659">
          <cell r="B3659" t="str">
            <v>OME_8164</v>
          </cell>
          <cell r="C3659" t="str">
            <v>164 - Total Jurisdictional O &amp; M Exp Amount</v>
          </cell>
        </row>
        <row r="3660">
          <cell r="B3660" t="str">
            <v>OME_8169</v>
          </cell>
          <cell r="C3660" t="str">
            <v>169 - Total Jurisdictional O &amp; M Exp Amount</v>
          </cell>
        </row>
        <row r="3661">
          <cell r="B3661" t="str">
            <v>OME_8170</v>
          </cell>
          <cell r="C3661" t="str">
            <v>170 - Total Jurisdictional O &amp; M Exp Amount</v>
          </cell>
        </row>
        <row r="3662">
          <cell r="B3662" t="str">
            <v>OME_8171</v>
          </cell>
          <cell r="C3662" t="str">
            <v>171 - Total Jurisdictional O &amp; M Exp Amount</v>
          </cell>
        </row>
        <row r="3663">
          <cell r="B3663" t="str">
            <v>OME_8172</v>
          </cell>
          <cell r="C3663" t="str">
            <v>172 - Total Jurisdictional O &amp; M Exp Amount</v>
          </cell>
        </row>
        <row r="3664">
          <cell r="B3664" t="str">
            <v>OME_8173</v>
          </cell>
          <cell r="C3664" t="str">
            <v>173 - Total Jurisdictional O &amp; M Exp Amount</v>
          </cell>
        </row>
        <row r="3665">
          <cell r="B3665" t="str">
            <v>OME_8174</v>
          </cell>
          <cell r="C3665" t="str">
            <v>174 - Total Jurisdictional O &amp; M Exp Amount</v>
          </cell>
        </row>
        <row r="3666">
          <cell r="B3666" t="str">
            <v>OME_8175</v>
          </cell>
          <cell r="C3666" t="str">
            <v>175 - Total Jurisdictional O &amp; M Exp Amount</v>
          </cell>
        </row>
        <row r="3667">
          <cell r="B3667" t="str">
            <v>OME_8176</v>
          </cell>
          <cell r="C3667" t="str">
            <v>176 - Total Jurisdictional O &amp; M Exp Amount</v>
          </cell>
        </row>
        <row r="3668">
          <cell r="B3668" t="str">
            <v>OME_8177</v>
          </cell>
          <cell r="C3668" t="str">
            <v>177 - Total Jurisdictional O &amp; M Exp Amount</v>
          </cell>
        </row>
        <row r="3669">
          <cell r="B3669" t="str">
            <v>OME_8178</v>
          </cell>
          <cell r="C3669" t="str">
            <v>178 - Total Jurisdictional O &amp; M Exp Amount</v>
          </cell>
        </row>
        <row r="3670">
          <cell r="B3670" t="str">
            <v>OME_8179</v>
          </cell>
          <cell r="C3670" t="str">
            <v>179 - Total Jurisdictional O &amp; M Exp Amount</v>
          </cell>
        </row>
        <row r="3671">
          <cell r="B3671" t="str">
            <v>OME_8180</v>
          </cell>
          <cell r="C3671" t="str">
            <v>180 - Total Jurisdictional O &amp; M Exp Amount</v>
          </cell>
        </row>
        <row r="3672">
          <cell r="B3672" t="str">
            <v>OME_8181</v>
          </cell>
          <cell r="C3672" t="str">
            <v>181 - Total Jurisdictional O &amp; M Exp Amount</v>
          </cell>
        </row>
        <row r="3673">
          <cell r="B3673" t="str">
            <v>OME_8183</v>
          </cell>
          <cell r="C3673" t="str">
            <v>183 - Total Jurisdictional O &amp; M Exp Amount</v>
          </cell>
        </row>
        <row r="3674">
          <cell r="B3674" t="str">
            <v>OME_8185</v>
          </cell>
          <cell r="C3674" t="str">
            <v>185 - Total Jurisdictional O &amp; M Exp Amount</v>
          </cell>
        </row>
        <row r="3675">
          <cell r="B3675" t="str">
            <v>OME_8186</v>
          </cell>
          <cell r="C3675" t="str">
            <v>186 - Total Jurisdictional O &amp; M Exp Amount</v>
          </cell>
        </row>
        <row r="3676">
          <cell r="B3676" t="str">
            <v>OME_8188</v>
          </cell>
          <cell r="C3676" t="str">
            <v>188 - Total Jurisdictional O &amp; M Exp Amount</v>
          </cell>
        </row>
        <row r="3677">
          <cell r="B3677" t="str">
            <v>OME_8189</v>
          </cell>
          <cell r="C3677" t="str">
            <v>189 - Total Jurisdictional O &amp; M Exp Amount</v>
          </cell>
        </row>
        <row r="3678">
          <cell r="B3678" t="str">
            <v>ONC_9FAC</v>
          </cell>
          <cell r="C3678" t="str">
            <v>ON Peak Cost Factor</v>
          </cell>
        </row>
        <row r="3679">
          <cell r="B3679" t="str">
            <v>ONG_9FAC</v>
          </cell>
          <cell r="C3679" t="str">
            <v>ON Peak Generation Factor</v>
          </cell>
        </row>
        <row r="3680">
          <cell r="B3680" t="str">
            <v>OUD_9001</v>
          </cell>
          <cell r="C3680" t="str">
            <v>FMPA - OFF Peak Over/Under Recovery (w/ Dist Loss)</v>
          </cell>
        </row>
        <row r="3681">
          <cell r="B3681" t="str">
            <v>OUD_9002</v>
          </cell>
          <cell r="C3681" t="str">
            <v>FKEC - OFF Peak Over/Under Recovery (w/ Dist Loss)</v>
          </cell>
        </row>
        <row r="3682">
          <cell r="B3682" t="str">
            <v>OUD_9003</v>
          </cell>
          <cell r="C3682" t="str">
            <v>CKW - OFF Peak Over/Under Recovery (w/ Dist Loss)</v>
          </cell>
        </row>
        <row r="3683">
          <cell r="B3683" t="str">
            <v>OUD_9004</v>
          </cell>
          <cell r="C3683" t="str">
            <v>MD - OFF Peak Over/Under Recovery (w/ Dist Loss)</v>
          </cell>
        </row>
        <row r="3684">
          <cell r="B3684" t="str">
            <v>OUD_9005</v>
          </cell>
          <cell r="C3684" t="str">
            <v>LEE - OFF Peak Over/Under Recovery (w/ Dist Loss)</v>
          </cell>
        </row>
        <row r="3685">
          <cell r="B3685" t="str">
            <v>OUD_9101</v>
          </cell>
          <cell r="C3685" t="str">
            <v>FMPA - ON Peak Over/Under Recovery (w/ Dist Loss)</v>
          </cell>
        </row>
        <row r="3686">
          <cell r="B3686" t="str">
            <v>OUD_9102</v>
          </cell>
          <cell r="C3686" t="str">
            <v>FKEC - ON Peak Over/Under Recovery (w/ Dist Loss)</v>
          </cell>
        </row>
        <row r="3687">
          <cell r="B3687" t="str">
            <v>OUD_9103</v>
          </cell>
          <cell r="C3687" t="str">
            <v>CKW - ON Peak Over/Under Recovery (w/ Dist Loss)</v>
          </cell>
        </row>
        <row r="3688">
          <cell r="B3688" t="str">
            <v>OUD_9104</v>
          </cell>
          <cell r="C3688" t="str">
            <v>MD - ON Peak Over/Under Recovery (w/ Dist Loss)</v>
          </cell>
        </row>
        <row r="3689">
          <cell r="B3689" t="str">
            <v>OUD_9105</v>
          </cell>
          <cell r="C3689" t="str">
            <v>LEE - ON Peak Over/Under Recovery (w/ Dist Loss)</v>
          </cell>
        </row>
        <row r="3690">
          <cell r="B3690" t="str">
            <v>OUT_9001</v>
          </cell>
          <cell r="C3690" t="str">
            <v>FMPA - OFF Peak Over/Under Recovery (w/ Trans Loss)</v>
          </cell>
        </row>
        <row r="3691">
          <cell r="B3691" t="str">
            <v>OUT_9002</v>
          </cell>
          <cell r="C3691" t="str">
            <v>FKEC - OFF Peak Over/Under Recovery (w/ Trans Loss)</v>
          </cell>
        </row>
        <row r="3692">
          <cell r="B3692" t="str">
            <v>OUT_9003</v>
          </cell>
          <cell r="C3692" t="str">
            <v>CKW - OFF Peak Over/Under Recovery (w/ Trans Loss)</v>
          </cell>
        </row>
        <row r="3693">
          <cell r="B3693" t="str">
            <v>OUT_9004</v>
          </cell>
          <cell r="C3693" t="str">
            <v>MD - OFF Peak Over/Under Recovery (w/ Trans Loss)</v>
          </cell>
        </row>
        <row r="3694">
          <cell r="B3694" t="str">
            <v>OUT_9005</v>
          </cell>
          <cell r="C3694" t="str">
            <v>LEE - OFF Peak Over/Under Recovery (w/ Trans Loss)</v>
          </cell>
        </row>
        <row r="3695">
          <cell r="B3695" t="str">
            <v>OUT_9101</v>
          </cell>
          <cell r="C3695" t="str">
            <v>FMPA - ON Peak Over/Under Recovery (w/ Trans Loss)</v>
          </cell>
        </row>
        <row r="3696">
          <cell r="B3696" t="str">
            <v>OUT_9102</v>
          </cell>
          <cell r="C3696" t="str">
            <v>FKEC - ON Peak Over/Under Recovery (w/ Trans Loss)</v>
          </cell>
        </row>
        <row r="3697">
          <cell r="B3697" t="str">
            <v>OUT_9103</v>
          </cell>
          <cell r="C3697" t="str">
            <v>CKW - ON Peak Over/Under Recovery (w/ Trans Loss)</v>
          </cell>
        </row>
        <row r="3698">
          <cell r="B3698" t="str">
            <v>OUT_9104</v>
          </cell>
          <cell r="C3698" t="str">
            <v>MD - ON Peak Over/Under Recovery (w/ Trans Loss)</v>
          </cell>
        </row>
        <row r="3699">
          <cell r="B3699" t="str">
            <v>OUT_9105</v>
          </cell>
          <cell r="C3699" t="str">
            <v>LEE - ON Peak Over/Under Recovery (w/ Trans Loss)</v>
          </cell>
        </row>
        <row r="3700">
          <cell r="B3700" t="str">
            <v>PEN_2091</v>
          </cell>
          <cell r="C3700" t="str">
            <v>Pension and Welfare Expenses</v>
          </cell>
        </row>
        <row r="3701">
          <cell r="B3701" t="str">
            <v>PEN_2092</v>
          </cell>
          <cell r="C3701" t="str">
            <v>Pension and Welfare Expenses</v>
          </cell>
        </row>
        <row r="3702">
          <cell r="B3702" t="str">
            <v>PEN_2093</v>
          </cell>
          <cell r="C3702" t="str">
            <v>Pension and Welfare Expenses</v>
          </cell>
        </row>
        <row r="3703">
          <cell r="B3703" t="str">
            <v>PEN_2094</v>
          </cell>
          <cell r="C3703" t="str">
            <v>Pension and Welfare Expenses</v>
          </cell>
        </row>
        <row r="3704">
          <cell r="B3704" t="str">
            <v>PEN_2095</v>
          </cell>
          <cell r="C3704" t="str">
            <v>Pension and Welfare Expenses</v>
          </cell>
        </row>
        <row r="3705">
          <cell r="B3705" t="str">
            <v>PEN_2096</v>
          </cell>
          <cell r="C3705" t="str">
            <v>Pension and Welfare Expenses</v>
          </cell>
        </row>
        <row r="3706">
          <cell r="B3706" t="str">
            <v>PEN_2097</v>
          </cell>
          <cell r="C3706" t="str">
            <v>Pension and Welfare Expenses</v>
          </cell>
        </row>
        <row r="3707">
          <cell r="B3707" t="str">
            <v>PEN_2098</v>
          </cell>
          <cell r="C3707" t="str">
            <v>Pension and Welfare Expenses</v>
          </cell>
        </row>
        <row r="3708">
          <cell r="B3708" t="str">
            <v>PEN_2099</v>
          </cell>
          <cell r="C3708" t="str">
            <v>Pension and Welfare Expenses</v>
          </cell>
        </row>
        <row r="3709">
          <cell r="B3709" t="str">
            <v>PEN_2100</v>
          </cell>
          <cell r="C3709" t="str">
            <v>Pension and Welfare Expenses</v>
          </cell>
        </row>
        <row r="3710">
          <cell r="B3710" t="str">
            <v>PEN_2101</v>
          </cell>
          <cell r="C3710" t="str">
            <v>Pension and Welfare Expenses</v>
          </cell>
        </row>
        <row r="3711">
          <cell r="B3711" t="str">
            <v>PEN_2102</v>
          </cell>
          <cell r="C3711" t="str">
            <v>Pension and Welfare Expenses</v>
          </cell>
        </row>
        <row r="3712">
          <cell r="B3712" t="str">
            <v>PEN_2103</v>
          </cell>
          <cell r="C3712" t="str">
            <v>Pension and Welfare Expenses</v>
          </cell>
        </row>
        <row r="3713">
          <cell r="B3713" t="str">
            <v>PEN_2104</v>
          </cell>
          <cell r="C3713" t="str">
            <v>Pension and Welfare Expenses</v>
          </cell>
        </row>
        <row r="3714">
          <cell r="B3714" t="str">
            <v>PEN_2105</v>
          </cell>
          <cell r="C3714" t="str">
            <v>Pension and Welfare Expenses</v>
          </cell>
        </row>
        <row r="3715">
          <cell r="B3715" t="str">
            <v>PEN_2106</v>
          </cell>
          <cell r="C3715" t="str">
            <v>Pension and Welfare Expenses</v>
          </cell>
        </row>
        <row r="3716">
          <cell r="B3716" t="str">
            <v>PEN_2107</v>
          </cell>
          <cell r="C3716" t="str">
            <v>Pension and Welfare Expenses</v>
          </cell>
        </row>
        <row r="3717">
          <cell r="B3717" t="str">
            <v>PEN_2108</v>
          </cell>
          <cell r="C3717" t="str">
            <v>Pension and Welfare Expenses</v>
          </cell>
        </row>
        <row r="3718">
          <cell r="B3718" t="str">
            <v>PEN_2109</v>
          </cell>
          <cell r="C3718" t="str">
            <v>Pension and Welfare Expenses</v>
          </cell>
        </row>
        <row r="3719">
          <cell r="B3719" t="str">
            <v>PEN_2110</v>
          </cell>
          <cell r="C3719" t="str">
            <v>Pension and Welfare Expenses</v>
          </cell>
        </row>
        <row r="3720">
          <cell r="B3720" t="str">
            <v>PEN_2159</v>
          </cell>
          <cell r="C3720" t="str">
            <v>Pension and Welfare Expenses</v>
          </cell>
        </row>
        <row r="3721">
          <cell r="B3721" t="str">
            <v>PEN_2160</v>
          </cell>
          <cell r="C3721" t="str">
            <v>Pension and Welfare Expenses</v>
          </cell>
        </row>
        <row r="3722">
          <cell r="B3722" t="str">
            <v>PEN_2161</v>
          </cell>
          <cell r="C3722" t="str">
            <v>Pension and Welfare Expenses</v>
          </cell>
        </row>
        <row r="3723">
          <cell r="B3723" t="str">
            <v>PEN_2162</v>
          </cell>
          <cell r="C3723" t="str">
            <v>Pension and Welfare</v>
          </cell>
        </row>
        <row r="3724">
          <cell r="B3724" t="str">
            <v>PEN_2165</v>
          </cell>
          <cell r="C3724" t="str">
            <v>165 - Pension and Welfare</v>
          </cell>
        </row>
        <row r="3725">
          <cell r="B3725" t="str">
            <v>PEN_2166</v>
          </cell>
          <cell r="C3725" t="str">
            <v>166 - Pension and Welfare</v>
          </cell>
        </row>
        <row r="3726">
          <cell r="B3726" t="str">
            <v>PEN_5167</v>
          </cell>
          <cell r="C3726" t="str">
            <v>167 - Pension and Welfare</v>
          </cell>
        </row>
        <row r="3727">
          <cell r="B3727" t="str">
            <v>PEN_5169</v>
          </cell>
          <cell r="C3727" t="str">
            <v>169 - Pension and Welfare</v>
          </cell>
        </row>
        <row r="3728">
          <cell r="B3728" t="str">
            <v>PEN_5182</v>
          </cell>
          <cell r="C3728" t="str">
            <v>182 - Pension and Welfare</v>
          </cell>
        </row>
        <row r="3729">
          <cell r="B3729" t="str">
            <v>PEN_8000</v>
          </cell>
          <cell r="C3729" t="str">
            <v>000 - Pension and Welfare</v>
          </cell>
        </row>
        <row r="3730">
          <cell r="B3730" t="str">
            <v>PEN_8130</v>
          </cell>
          <cell r="C3730" t="str">
            <v>130 - Pension and Welfare</v>
          </cell>
        </row>
        <row r="3731">
          <cell r="B3731" t="str">
            <v>PEN_8134</v>
          </cell>
          <cell r="C3731" t="str">
            <v>134 - Pension and Welfare</v>
          </cell>
        </row>
        <row r="3732">
          <cell r="B3732" t="str">
            <v>PEN_8163</v>
          </cell>
          <cell r="C3732" t="str">
            <v>163 - Pension and Welfare</v>
          </cell>
        </row>
        <row r="3733">
          <cell r="B3733" t="str">
            <v>PEN_8164</v>
          </cell>
          <cell r="C3733" t="str">
            <v>164 - Pension and Welfare</v>
          </cell>
        </row>
        <row r="3734">
          <cell r="B3734" t="str">
            <v>PEN_8169</v>
          </cell>
          <cell r="C3734" t="str">
            <v>169 - Pension and Welfare</v>
          </cell>
        </row>
        <row r="3735">
          <cell r="B3735" t="str">
            <v>PEN_8170</v>
          </cell>
          <cell r="C3735" t="str">
            <v>170 - Pension and Welfare</v>
          </cell>
        </row>
        <row r="3736">
          <cell r="B3736" t="str">
            <v>PEN_8171</v>
          </cell>
          <cell r="C3736" t="str">
            <v>171 - Pension and Welfare</v>
          </cell>
        </row>
        <row r="3737">
          <cell r="B3737" t="str">
            <v>PEN_8172</v>
          </cell>
          <cell r="C3737" t="str">
            <v>172 - Pension and Welfare</v>
          </cell>
        </row>
        <row r="3738">
          <cell r="B3738" t="str">
            <v>PEN_8173</v>
          </cell>
          <cell r="C3738" t="str">
            <v>173 - Pension and Welfare</v>
          </cell>
        </row>
        <row r="3739">
          <cell r="B3739" t="str">
            <v>PEN_8174</v>
          </cell>
          <cell r="C3739" t="str">
            <v>174 - Pension and Welfare</v>
          </cell>
        </row>
        <row r="3740">
          <cell r="B3740" t="str">
            <v>PEN_8175</v>
          </cell>
          <cell r="C3740" t="str">
            <v>175 - Pension and Welfare</v>
          </cell>
        </row>
        <row r="3741">
          <cell r="B3741" t="str">
            <v>PEN_8176</v>
          </cell>
          <cell r="C3741" t="str">
            <v>176 - Pension and Welfare</v>
          </cell>
        </row>
        <row r="3742">
          <cell r="B3742" t="str">
            <v>PEN_8177</v>
          </cell>
          <cell r="C3742" t="str">
            <v>177 - Pension and Welfare</v>
          </cell>
        </row>
        <row r="3743">
          <cell r="B3743" t="str">
            <v>PEN_8178</v>
          </cell>
          <cell r="C3743" t="str">
            <v>178 - Pension and Welfare</v>
          </cell>
        </row>
        <row r="3744">
          <cell r="B3744" t="str">
            <v>PEN_8179</v>
          </cell>
          <cell r="C3744" t="str">
            <v>179 - Pension and Welfare</v>
          </cell>
        </row>
        <row r="3745">
          <cell r="B3745" t="str">
            <v>PEN_8180</v>
          </cell>
          <cell r="C3745" t="str">
            <v>180 - Pension and Welfare</v>
          </cell>
        </row>
        <row r="3746">
          <cell r="B3746" t="str">
            <v>PEN_8181</v>
          </cell>
          <cell r="C3746" t="str">
            <v>181 - Pension and Welfare</v>
          </cell>
        </row>
        <row r="3747">
          <cell r="B3747" t="str">
            <v>PEN_8183</v>
          </cell>
          <cell r="C3747" t="str">
            <v>183 - Pension and Welfare</v>
          </cell>
        </row>
        <row r="3748">
          <cell r="B3748" t="str">
            <v>PEN_8185</v>
          </cell>
          <cell r="C3748" t="str">
            <v>185 - Pension and Welfare</v>
          </cell>
        </row>
        <row r="3749">
          <cell r="B3749" t="str">
            <v>PEN_8186</v>
          </cell>
          <cell r="C3749" t="str">
            <v>186 - Pension and Welfare</v>
          </cell>
        </row>
        <row r="3750">
          <cell r="B3750" t="str">
            <v>PEN_8188</v>
          </cell>
          <cell r="C3750" t="str">
            <v>188 - Pension and Welfare</v>
          </cell>
        </row>
        <row r="3751">
          <cell r="B3751" t="str">
            <v>PEN_8189</v>
          </cell>
          <cell r="C3751" t="str">
            <v>189 - Pension and Welfare</v>
          </cell>
        </row>
        <row r="3752">
          <cell r="B3752" t="str">
            <v>PIF_2MON</v>
          </cell>
          <cell r="C3752" t="str">
            <v>GPIF Net Amount Monthly</v>
          </cell>
        </row>
        <row r="3753">
          <cell r="B3753" t="str">
            <v>PIF_2NET</v>
          </cell>
          <cell r="C3753" t="str">
            <v>GPIF Net of RAF</v>
          </cell>
        </row>
        <row r="3754">
          <cell r="B3754" t="str">
            <v>PIF_4FEE</v>
          </cell>
          <cell r="C3754" t="str">
            <v>GPIF Regulatory Assessment Fee (RAF)</v>
          </cell>
        </row>
        <row r="3755">
          <cell r="B3755" t="str">
            <v>PIF_4GRS</v>
          </cell>
          <cell r="C3755" t="str">
            <v>Gross General Performance Incentive Amount</v>
          </cell>
        </row>
        <row r="3756">
          <cell r="B3756" t="str">
            <v>PIF_4MON</v>
          </cell>
          <cell r="C3756" t="str">
            <v>GPIF Net Amount Monthly</v>
          </cell>
        </row>
        <row r="3757">
          <cell r="B3757" t="str">
            <v>PIF_4NET</v>
          </cell>
          <cell r="C3757" t="str">
            <v>GPIF Net of RAF</v>
          </cell>
        </row>
        <row r="3758">
          <cell r="B3758" t="str">
            <v>PIF_5MON</v>
          </cell>
          <cell r="C3758" t="str">
            <v>GPIF Net Amount Monthly</v>
          </cell>
        </row>
        <row r="3759">
          <cell r="B3759" t="str">
            <v>PIF_5NET</v>
          </cell>
          <cell r="C3759" t="str">
            <v>GPIF Net of RAF</v>
          </cell>
        </row>
        <row r="3760">
          <cell r="B3760" t="str">
            <v>PIF_8MON</v>
          </cell>
          <cell r="C3760" t="str">
            <v>GPIF Net Amount Monthly</v>
          </cell>
        </row>
        <row r="3761">
          <cell r="B3761" t="str">
            <v>PIF_8NET</v>
          </cell>
          <cell r="C3761" t="str">
            <v>GPIF Net of RAF</v>
          </cell>
        </row>
        <row r="3762">
          <cell r="B3762" t="str">
            <v>PMD_9001</v>
          </cell>
          <cell r="C3762" t="str">
            <v>FMPA - Off Peak Adjustments for Prior Month w/ Dist Loss</v>
          </cell>
        </row>
        <row r="3763">
          <cell r="B3763" t="str">
            <v>PMD_9002</v>
          </cell>
          <cell r="C3763" t="str">
            <v>FKEC - Off Peak Adjustments for Prior Month w/ Dist Loss</v>
          </cell>
        </row>
        <row r="3764">
          <cell r="B3764" t="str">
            <v>PMD_9003</v>
          </cell>
          <cell r="C3764" t="str">
            <v>CKW - Off Peak Adjustments for Prior Month w/ Dist Loss</v>
          </cell>
        </row>
        <row r="3765">
          <cell r="B3765" t="str">
            <v>PMD_9004</v>
          </cell>
          <cell r="C3765" t="str">
            <v>MD - Off Peak Adjustments for Prior Month w/ Dist Loss</v>
          </cell>
        </row>
        <row r="3766">
          <cell r="B3766" t="str">
            <v>PMD_9005</v>
          </cell>
          <cell r="C3766" t="str">
            <v>LEE - Off Peak Adjustments for Prior Month w/ Dist Loss</v>
          </cell>
        </row>
        <row r="3767">
          <cell r="B3767" t="str">
            <v>PMD_9101</v>
          </cell>
          <cell r="C3767" t="str">
            <v>FMPA - On Peak Adjustments for Prior Month w/ Dist Loss</v>
          </cell>
        </row>
        <row r="3768">
          <cell r="B3768" t="str">
            <v>PMD_9102</v>
          </cell>
          <cell r="C3768" t="str">
            <v>FKEC - On Peak Adjustments for Prior Month w/ Dist Loss</v>
          </cell>
        </row>
        <row r="3769">
          <cell r="B3769" t="str">
            <v>PMD_9103</v>
          </cell>
          <cell r="C3769" t="str">
            <v>CKW - On Peak Adjustments for Prior Month w/ Dist Loss</v>
          </cell>
        </row>
        <row r="3770">
          <cell r="B3770" t="str">
            <v>PMD_9104</v>
          </cell>
          <cell r="C3770" t="str">
            <v>MD - On Peak Adjustments for Prior Month w/ Dist Loss</v>
          </cell>
        </row>
        <row r="3771">
          <cell r="B3771" t="str">
            <v>PMD_9105</v>
          </cell>
          <cell r="C3771" t="str">
            <v>LEE - On Peak Adjustments for Prior Month w/ Dist Loss</v>
          </cell>
        </row>
        <row r="3772">
          <cell r="B3772" t="str">
            <v>PMT_9001</v>
          </cell>
          <cell r="C3772" t="str">
            <v>FMPA - Off Peak Adjustments for Prior Month w/ Trans Loss</v>
          </cell>
        </row>
        <row r="3773">
          <cell r="B3773" t="str">
            <v>PMT_9002</v>
          </cell>
          <cell r="C3773" t="str">
            <v>FKEC - Off Peak Adjustments for Prior Month w/ Trans Loss</v>
          </cell>
        </row>
        <row r="3774">
          <cell r="B3774" t="str">
            <v>PMT_9003</v>
          </cell>
          <cell r="C3774" t="str">
            <v>CKW - Off Peak Adjustments for Prior Month w/ Trans Loss</v>
          </cell>
        </row>
        <row r="3775">
          <cell r="B3775" t="str">
            <v>PMT_9004</v>
          </cell>
          <cell r="C3775" t="str">
            <v>MD - Off Peak Adjustments for Prior Month w/ Trans Loss</v>
          </cell>
        </row>
        <row r="3776">
          <cell r="B3776" t="str">
            <v>PMT_9005</v>
          </cell>
          <cell r="C3776" t="str">
            <v>LEE - Off Peak Adjustments for Prior Month w/ Trans Loss</v>
          </cell>
        </row>
        <row r="3777">
          <cell r="B3777" t="str">
            <v>PMT_9101</v>
          </cell>
          <cell r="C3777" t="str">
            <v>FMPA - On Peak Adjustments for Prior Month w/ Trans Loss</v>
          </cell>
        </row>
        <row r="3778">
          <cell r="B3778" t="str">
            <v>PMT_9102</v>
          </cell>
          <cell r="C3778" t="str">
            <v>FKEC - On Peak Adjustments for Prior Month w/ Trans Loss</v>
          </cell>
        </row>
        <row r="3779">
          <cell r="B3779" t="str">
            <v>PMT_9103</v>
          </cell>
          <cell r="C3779" t="str">
            <v>CKW - On Peak Adjustments for Prior Month w/ Trans Loss</v>
          </cell>
        </row>
        <row r="3780">
          <cell r="B3780" t="str">
            <v>PMT_9104</v>
          </cell>
          <cell r="C3780" t="str">
            <v>MD - On Peak Adjustments for Prior Month w/ Trans Loss</v>
          </cell>
        </row>
        <row r="3781">
          <cell r="B3781" t="str">
            <v>PMT_9105</v>
          </cell>
          <cell r="C3781" t="str">
            <v>LEE - On Peak Adjustments for Prior Month w/ Trans Loss</v>
          </cell>
        </row>
        <row r="3782">
          <cell r="B3782" t="str">
            <v>PP1_9ADJ</v>
          </cell>
          <cell r="C3782" t="str">
            <v>Purchased Power - SJRPP</v>
          </cell>
        </row>
        <row r="3783">
          <cell r="B3783" t="str">
            <v>PP1_9BUY</v>
          </cell>
          <cell r="C3783" t="str">
            <v>Interchange In - Purchased Power : A8-Schedule (QF)</v>
          </cell>
        </row>
        <row r="3784">
          <cell r="B3784" t="str">
            <v>PP2_9ADJ</v>
          </cell>
          <cell r="C3784" t="str">
            <v>Purchased Power - Scherer #4</v>
          </cell>
        </row>
        <row r="3785">
          <cell r="B3785" t="str">
            <v>PP2_9BUY</v>
          </cell>
          <cell r="C3785" t="str">
            <v>Interchange In - Purchased Power : A9-Schedule (Econ. Sales)</v>
          </cell>
        </row>
        <row r="3786">
          <cell r="B3786" t="str">
            <v>PPD_9001</v>
          </cell>
          <cell r="C3786" t="str">
            <v>FMPA - Restatement for Prior Periods due to Error Corrections</v>
          </cell>
        </row>
        <row r="3787">
          <cell r="B3787" t="str">
            <v>PPD_9002</v>
          </cell>
          <cell r="C3787" t="str">
            <v>FKEC - Restatement for Prior Periods due to Error Corrections</v>
          </cell>
        </row>
        <row r="3788">
          <cell r="B3788" t="str">
            <v>PPD_9003</v>
          </cell>
          <cell r="C3788" t="str">
            <v>CKW - Restatement for Prior Periods due to Error Corrections</v>
          </cell>
        </row>
        <row r="3789">
          <cell r="B3789" t="str">
            <v>PPD_9004</v>
          </cell>
          <cell r="C3789" t="str">
            <v>MD - Restatement for Prior Periods due to Error Corrections</v>
          </cell>
        </row>
        <row r="3790">
          <cell r="B3790" t="str">
            <v>PPD_9005</v>
          </cell>
          <cell r="C3790" t="str">
            <v>LEE - Restatement for Prior Periods due to Error Corrections</v>
          </cell>
        </row>
        <row r="3791">
          <cell r="B3791" t="str">
            <v>PPD_9101</v>
          </cell>
          <cell r="C3791" t="str">
            <v>FMPA - Restatement for Prior Periods due to Error Corrections</v>
          </cell>
        </row>
        <row r="3792">
          <cell r="B3792" t="str">
            <v>PPD_9102</v>
          </cell>
          <cell r="C3792" t="str">
            <v>FKEC - Restatement for Prior Periods due to Error Corrections</v>
          </cell>
        </row>
        <row r="3793">
          <cell r="B3793" t="str">
            <v>PPD_9103</v>
          </cell>
          <cell r="C3793" t="str">
            <v>CKW - Restatement for Prior Periods due to Error Corrections</v>
          </cell>
        </row>
        <row r="3794">
          <cell r="B3794" t="str">
            <v>PPD_9104</v>
          </cell>
          <cell r="C3794" t="str">
            <v>MD - Restatement for Prior Periods due to Error Corrections</v>
          </cell>
        </row>
        <row r="3795">
          <cell r="B3795" t="str">
            <v>PPD_9105</v>
          </cell>
          <cell r="C3795" t="str">
            <v>LEE - Restatement for Prior Periods due to Error Corrections</v>
          </cell>
        </row>
        <row r="3796">
          <cell r="B3796" t="str">
            <v>PPT_9001</v>
          </cell>
          <cell r="C3796" t="str">
            <v>FMPA - Restatement for Prior Periods due to Error Corrections</v>
          </cell>
        </row>
        <row r="3797">
          <cell r="B3797" t="str">
            <v>PPT_9002</v>
          </cell>
          <cell r="C3797" t="str">
            <v>FKEC - Restatement for Prior Periods due to Error Corrections</v>
          </cell>
        </row>
        <row r="3798">
          <cell r="B3798" t="str">
            <v>PPT_9003</v>
          </cell>
          <cell r="C3798" t="str">
            <v>CKW - Restatement for Prior Periods due to Error Corrections</v>
          </cell>
        </row>
        <row r="3799">
          <cell r="B3799" t="str">
            <v>PPT_9004</v>
          </cell>
          <cell r="C3799" t="str">
            <v>MD - Restatement for Prior Periods due to Error Corrections</v>
          </cell>
        </row>
        <row r="3800">
          <cell r="B3800" t="str">
            <v>PPT_9005</v>
          </cell>
          <cell r="C3800" t="str">
            <v>LEE - Restatement for Prior Periods due to Error Corrections</v>
          </cell>
        </row>
        <row r="3801">
          <cell r="B3801" t="str">
            <v>PPT_9101</v>
          </cell>
          <cell r="C3801" t="str">
            <v>FMPA - Restatement for Prior Periods due to Error Corrections</v>
          </cell>
        </row>
        <row r="3802">
          <cell r="B3802" t="str">
            <v>PPT_9102</v>
          </cell>
          <cell r="C3802" t="str">
            <v>FKEC - Restatement for Prior Periods due to Error Corrections</v>
          </cell>
        </row>
        <row r="3803">
          <cell r="B3803" t="str">
            <v>PPT_9103</v>
          </cell>
          <cell r="C3803" t="str">
            <v>CKW - Restatement for Prior Periods due to Error Corrections</v>
          </cell>
        </row>
        <row r="3804">
          <cell r="B3804" t="str">
            <v>PPT_9104</v>
          </cell>
          <cell r="C3804" t="str">
            <v>MD - Restatement for Prior Periods due to Error Corrections</v>
          </cell>
        </row>
        <row r="3805">
          <cell r="B3805" t="str">
            <v>PPT_9105</v>
          </cell>
          <cell r="C3805" t="str">
            <v>LEE - Restatement for Prior Periods due to Error Corrections</v>
          </cell>
        </row>
        <row r="3806">
          <cell r="B3806" t="str">
            <v>PS1_9COS</v>
          </cell>
          <cell r="C3806" t="str">
            <v>Fuel Cost of Power Sold (PSL)</v>
          </cell>
        </row>
        <row r="3807">
          <cell r="B3807" t="str">
            <v>PS2_9COS</v>
          </cell>
          <cell r="C3807" t="str">
            <v>Fuel Cost of Purchased Power (PSL-2)</v>
          </cell>
        </row>
        <row r="3808">
          <cell r="B3808" t="str">
            <v>PSL_9ADJ</v>
          </cell>
          <cell r="C3808" t="str">
            <v>PSL Participants' Entitlement</v>
          </cell>
        </row>
        <row r="3809">
          <cell r="B3809" t="str">
            <v>RAF_2FEE</v>
          </cell>
          <cell r="C3809" t="str">
            <v>Regulatory Assessment Fee</v>
          </cell>
        </row>
        <row r="3810">
          <cell r="B3810" t="str">
            <v>RAF_4FEE</v>
          </cell>
          <cell r="C3810" t="str">
            <v>Regulatory Assessment Fee</v>
          </cell>
        </row>
        <row r="3811">
          <cell r="B3811" t="str">
            <v>RAF_5FEE</v>
          </cell>
          <cell r="C3811" t="str">
            <v>Regulatory Assessment Fee</v>
          </cell>
        </row>
        <row r="3812">
          <cell r="B3812" t="str">
            <v>RAF_8FEE</v>
          </cell>
          <cell r="C3812" t="str">
            <v>Regulatory Assessment Fee</v>
          </cell>
        </row>
        <row r="3813">
          <cell r="B3813" t="str">
            <v>RES_2PMO</v>
          </cell>
          <cell r="C3813" t="str">
            <v>Prior Month Reinstatement</v>
          </cell>
        </row>
        <row r="3814">
          <cell r="B3814" t="str">
            <v>RES_2PRI</v>
          </cell>
          <cell r="C3814" t="str">
            <v>Restatement for Prior Periods due to Error Corrections</v>
          </cell>
        </row>
        <row r="3815">
          <cell r="B3815" t="str">
            <v>RES_4PMO</v>
          </cell>
          <cell r="C3815" t="str">
            <v>Prior Month Reinstatement</v>
          </cell>
        </row>
        <row r="3816">
          <cell r="B3816" t="str">
            <v>RES_4PRI</v>
          </cell>
          <cell r="C3816" t="str">
            <v>Restatement for Prior Periods due to Error Corrections</v>
          </cell>
        </row>
        <row r="3817">
          <cell r="B3817" t="str">
            <v>RES_5PMO</v>
          </cell>
          <cell r="C3817" t="str">
            <v>Prior Month Reinstatement</v>
          </cell>
        </row>
        <row r="3818">
          <cell r="B3818" t="str">
            <v>RES_5PRI</v>
          </cell>
          <cell r="C3818" t="str">
            <v>Restatement for Prior Periods due to Error Corrections</v>
          </cell>
        </row>
        <row r="3819">
          <cell r="B3819" t="str">
            <v>RES_8PMO</v>
          </cell>
          <cell r="C3819" t="str">
            <v>Prior Month Reinstatement</v>
          </cell>
        </row>
        <row r="3820">
          <cell r="B3820" t="str">
            <v>RES_8PRI</v>
          </cell>
          <cell r="C3820" t="str">
            <v>Restatement for Prior Periods due to Error Corrections</v>
          </cell>
        </row>
        <row r="3821">
          <cell r="B3821" t="str">
            <v>REV_2MON</v>
          </cell>
          <cell r="C3821" t="str">
            <v>Revenues applicable to Current Period</v>
          </cell>
        </row>
        <row r="3822">
          <cell r="B3822" t="str">
            <v>REV_2NET</v>
          </cell>
          <cell r="C3822" t="str">
            <v>Revenues Net of Revenue Taxes</v>
          </cell>
        </row>
        <row r="3823">
          <cell r="B3823" t="str">
            <v>REV_2TOT</v>
          </cell>
          <cell r="C3823" t="str">
            <v>Total Revenues applicable to Current Period</v>
          </cell>
        </row>
        <row r="3824">
          <cell r="B3824" t="str">
            <v>REV_4MON</v>
          </cell>
          <cell r="C3824" t="str">
            <v>Revenues applicable to Current Period</v>
          </cell>
        </row>
        <row r="3825">
          <cell r="B3825" t="str">
            <v>REV_4NET</v>
          </cell>
          <cell r="C3825" t="str">
            <v>Revenues Net of Revenue Taxes</v>
          </cell>
        </row>
        <row r="3826">
          <cell r="B3826" t="str">
            <v>REV_4TOT</v>
          </cell>
          <cell r="C3826" t="str">
            <v>Total Revenues applicable to Current Period</v>
          </cell>
        </row>
        <row r="3827">
          <cell r="B3827" t="str">
            <v>REV_5MON</v>
          </cell>
          <cell r="C3827" t="str">
            <v>Revenues applicable to Current Period</v>
          </cell>
        </row>
        <row r="3828">
          <cell r="B3828" t="str">
            <v>REV_5NET</v>
          </cell>
          <cell r="C3828" t="str">
            <v>Revenues Net of Revenue Taxes</v>
          </cell>
        </row>
        <row r="3829">
          <cell r="B3829" t="str">
            <v>REV_5TOT</v>
          </cell>
          <cell r="C3829" t="str">
            <v>Total Revenues applicable to Current Period</v>
          </cell>
        </row>
        <row r="3830">
          <cell r="B3830" t="str">
            <v>REV_8MON</v>
          </cell>
          <cell r="C3830" t="str">
            <v>Revenues applicable to Current Period</v>
          </cell>
        </row>
        <row r="3831">
          <cell r="B3831" t="str">
            <v>REV_8NET</v>
          </cell>
          <cell r="C3831" t="str">
            <v>Revenues Net of Revenue Taxes</v>
          </cell>
        </row>
        <row r="3832">
          <cell r="B3832" t="str">
            <v>REV_8TOT</v>
          </cell>
          <cell r="C3832" t="str">
            <v>Total Revenues applicable to Current Period</v>
          </cell>
        </row>
        <row r="3833">
          <cell r="B3833" t="str">
            <v>RR1_5082</v>
          </cell>
          <cell r="C3833" t="str">
            <v>082 - Beginning of Month Balance</v>
          </cell>
        </row>
        <row r="3834">
          <cell r="B3834" t="str">
            <v>RR1_8149</v>
          </cell>
          <cell r="C3834" t="str">
            <v>149 - Beginning of Month Balance</v>
          </cell>
        </row>
        <row r="3835">
          <cell r="B3835" t="str">
            <v>RR1_8184</v>
          </cell>
          <cell r="C3835" t="str">
            <v>184 - Beginning of Month Balance</v>
          </cell>
        </row>
        <row r="3836">
          <cell r="B3836" t="str">
            <v>RR1_8187</v>
          </cell>
          <cell r="C3836" t="str">
            <v>187 - Beginning of Month Balance</v>
          </cell>
        </row>
        <row r="3837">
          <cell r="B3837" t="str">
            <v>RR2_5082</v>
          </cell>
          <cell r="C3837" t="str">
            <v>082 - Current Month Activity</v>
          </cell>
        </row>
        <row r="3838">
          <cell r="B3838" t="str">
            <v>RR2_8149</v>
          </cell>
          <cell r="C3838" t="str">
            <v>149 - Current Month Activity</v>
          </cell>
        </row>
        <row r="3839">
          <cell r="B3839" t="str">
            <v>RR2_8184</v>
          </cell>
          <cell r="C3839" t="str">
            <v>184 - Current Month Activity</v>
          </cell>
        </row>
        <row r="3840">
          <cell r="B3840" t="str">
            <v>RR2_8187</v>
          </cell>
          <cell r="C3840" t="str">
            <v>187 - Current Month Activity</v>
          </cell>
        </row>
        <row r="3841">
          <cell r="B3841" t="str">
            <v>RR3_5082</v>
          </cell>
          <cell r="C3841" t="str">
            <v>082 - End of Month Balance</v>
          </cell>
        </row>
        <row r="3842">
          <cell r="B3842" t="str">
            <v>RR3_8149</v>
          </cell>
          <cell r="C3842" t="str">
            <v>149 - End of Month Balance</v>
          </cell>
        </row>
        <row r="3843">
          <cell r="B3843" t="str">
            <v>RR3_8184</v>
          </cell>
          <cell r="C3843" t="str">
            <v>184 - End of Month Balance</v>
          </cell>
        </row>
        <row r="3844">
          <cell r="B3844" t="str">
            <v>RR3_8187</v>
          </cell>
          <cell r="C3844" t="str">
            <v>187 - End of Month Balance</v>
          </cell>
        </row>
        <row r="3845">
          <cell r="B3845" t="str">
            <v>RR4_5082</v>
          </cell>
          <cell r="C3845" t="str">
            <v>082 - Average Balance</v>
          </cell>
        </row>
        <row r="3846">
          <cell r="B3846" t="str">
            <v>RR4_8149</v>
          </cell>
          <cell r="C3846" t="str">
            <v>149 - Average Balance</v>
          </cell>
        </row>
        <row r="3847">
          <cell r="B3847" t="str">
            <v>RR4_8184</v>
          </cell>
          <cell r="C3847" t="str">
            <v>184 - Average Balance</v>
          </cell>
        </row>
        <row r="3848">
          <cell r="B3848" t="str">
            <v>RR4_8187</v>
          </cell>
          <cell r="C3848" t="str">
            <v>187 - Average Balance</v>
          </cell>
        </row>
        <row r="3849">
          <cell r="B3849" t="str">
            <v>RR5_5082</v>
          </cell>
          <cell r="C3849" t="str">
            <v>082 - Annual Equity Rate</v>
          </cell>
        </row>
        <row r="3850">
          <cell r="B3850" t="str">
            <v>RR5_8149</v>
          </cell>
          <cell r="C3850" t="str">
            <v>149 - Annual Equity Rate</v>
          </cell>
        </row>
        <row r="3851">
          <cell r="B3851" t="str">
            <v>RR5_8184</v>
          </cell>
          <cell r="C3851" t="str">
            <v>184 - Annual Equity Rate</v>
          </cell>
        </row>
        <row r="3852">
          <cell r="B3852" t="str">
            <v>RR5_8187</v>
          </cell>
          <cell r="C3852" t="str">
            <v>187 - Annual Equity Rate</v>
          </cell>
        </row>
        <row r="3853">
          <cell r="B3853" t="str">
            <v>RR6_5082</v>
          </cell>
          <cell r="C3853" t="str">
            <v>082 - Annual Debt Rate</v>
          </cell>
        </row>
        <row r="3854">
          <cell r="B3854" t="str">
            <v>RR6_8149</v>
          </cell>
          <cell r="C3854" t="str">
            <v>149 - Annual Debt Rate</v>
          </cell>
        </row>
        <row r="3855">
          <cell r="B3855" t="str">
            <v>RR6_8184</v>
          </cell>
          <cell r="C3855" t="str">
            <v>184 - Annual Debt Rate</v>
          </cell>
        </row>
        <row r="3856">
          <cell r="B3856" t="str">
            <v>RR6_8187</v>
          </cell>
          <cell r="C3856" t="str">
            <v>187 - Annual Debt Rate</v>
          </cell>
        </row>
        <row r="3857">
          <cell r="B3857" t="str">
            <v>RR7_5082</v>
          </cell>
          <cell r="C3857" t="str">
            <v>082 - State Tax Rate</v>
          </cell>
        </row>
        <row r="3858">
          <cell r="B3858" t="str">
            <v>RR7_8149</v>
          </cell>
          <cell r="C3858" t="str">
            <v>149 - State Tax Rate</v>
          </cell>
        </row>
        <row r="3859">
          <cell r="B3859" t="str">
            <v>RR7_8184</v>
          </cell>
          <cell r="C3859" t="str">
            <v>184 - State Tax Rate</v>
          </cell>
        </row>
        <row r="3860">
          <cell r="B3860" t="str">
            <v>RR7_8187</v>
          </cell>
          <cell r="C3860" t="str">
            <v>187 - State Tax Rate</v>
          </cell>
        </row>
        <row r="3861">
          <cell r="B3861" t="str">
            <v>RR8_5082</v>
          </cell>
          <cell r="C3861" t="str">
            <v>082 - Federal Tax Rate</v>
          </cell>
        </row>
        <row r="3862">
          <cell r="B3862" t="str">
            <v>RR8_8149</v>
          </cell>
          <cell r="C3862" t="str">
            <v>149 - Federal Tax Rate</v>
          </cell>
        </row>
        <row r="3863">
          <cell r="B3863" t="str">
            <v>RR8_8184</v>
          </cell>
          <cell r="C3863" t="str">
            <v>184 - Federal Tax Rate</v>
          </cell>
        </row>
        <row r="3864">
          <cell r="B3864" t="str">
            <v>RR8_8187</v>
          </cell>
          <cell r="C3864" t="str">
            <v>187 - Federal Tax Rate</v>
          </cell>
        </row>
        <row r="3865">
          <cell r="B3865" t="str">
            <v>RR9_5082</v>
          </cell>
          <cell r="C3865" t="str">
            <v>082 - Grossed State Tax Rate</v>
          </cell>
        </row>
        <row r="3866">
          <cell r="B3866" t="str">
            <v>RR9_8149</v>
          </cell>
          <cell r="C3866" t="str">
            <v>149 - Grossed State Tax Rate</v>
          </cell>
        </row>
        <row r="3867">
          <cell r="B3867" t="str">
            <v>RR9_8184</v>
          </cell>
          <cell r="C3867" t="str">
            <v>184 - Grossed State Tax Rate</v>
          </cell>
        </row>
        <row r="3868">
          <cell r="B3868" t="str">
            <v>RR9_8187</v>
          </cell>
          <cell r="C3868" t="str">
            <v>187 - Grossed State Tax Rate</v>
          </cell>
        </row>
        <row r="3869">
          <cell r="B3869" t="str">
            <v>RRA_5082</v>
          </cell>
          <cell r="C3869" t="str">
            <v>082 - Grossed Federal Tax Rate</v>
          </cell>
        </row>
        <row r="3870">
          <cell r="B3870" t="str">
            <v>RRA_8149</v>
          </cell>
          <cell r="C3870" t="str">
            <v>149 - Grossed Federal Tax Rate</v>
          </cell>
        </row>
        <row r="3871">
          <cell r="B3871" t="str">
            <v>RRA_8184</v>
          </cell>
          <cell r="C3871" t="str">
            <v>184 - Grossed Federal Tax Rate</v>
          </cell>
        </row>
        <row r="3872">
          <cell r="B3872" t="str">
            <v>RRA_8187</v>
          </cell>
          <cell r="C3872" t="str">
            <v>187 - Grossed Federal Tax Rate</v>
          </cell>
        </row>
        <row r="3873">
          <cell r="B3873" t="str">
            <v>RRB_5082</v>
          </cell>
          <cell r="C3873" t="str">
            <v>082 - Return on Equity Amount</v>
          </cell>
        </row>
        <row r="3874">
          <cell r="B3874" t="str">
            <v>RRB_8149</v>
          </cell>
          <cell r="C3874" t="str">
            <v>149 - Return on Equity Amount</v>
          </cell>
        </row>
        <row r="3875">
          <cell r="B3875" t="str">
            <v>RRB_8184</v>
          </cell>
          <cell r="C3875" t="str">
            <v>184 - Return on Equity Amount</v>
          </cell>
        </row>
        <row r="3876">
          <cell r="B3876" t="str">
            <v>RRB_8187</v>
          </cell>
          <cell r="C3876" t="str">
            <v>187 - Return on Equity Amount</v>
          </cell>
        </row>
        <row r="3877">
          <cell r="B3877" t="str">
            <v>RRC_5082</v>
          </cell>
          <cell r="C3877" t="str">
            <v>082 - State Tax Amount</v>
          </cell>
        </row>
        <row r="3878">
          <cell r="B3878" t="str">
            <v>RRC_8149</v>
          </cell>
          <cell r="C3878" t="str">
            <v>149 - State Tax Amount</v>
          </cell>
        </row>
        <row r="3879">
          <cell r="B3879" t="str">
            <v>RRC_8184</v>
          </cell>
          <cell r="C3879" t="str">
            <v>184 - State Tax Amount</v>
          </cell>
        </row>
        <row r="3880">
          <cell r="B3880" t="str">
            <v>RRC_8187</v>
          </cell>
          <cell r="C3880" t="str">
            <v>187 - State Tax Amount</v>
          </cell>
        </row>
        <row r="3881">
          <cell r="B3881" t="str">
            <v>RRD_5082</v>
          </cell>
          <cell r="C3881" t="str">
            <v>082 - Federal Tax Amount</v>
          </cell>
        </row>
        <row r="3882">
          <cell r="B3882" t="str">
            <v>RRD_8149</v>
          </cell>
          <cell r="C3882" t="str">
            <v>149 - Federal Tax Amount</v>
          </cell>
        </row>
        <row r="3883">
          <cell r="B3883" t="str">
            <v>RRD_8184</v>
          </cell>
          <cell r="C3883" t="str">
            <v>184 - Federal Tax Amount</v>
          </cell>
        </row>
        <row r="3884">
          <cell r="B3884" t="str">
            <v>RRD_8187</v>
          </cell>
          <cell r="C3884" t="str">
            <v>187 - Federal Tax Amount</v>
          </cell>
        </row>
        <row r="3885">
          <cell r="B3885" t="str">
            <v>RRD_9001</v>
          </cell>
          <cell r="C3885" t="str">
            <v>FMPA - OFF Peak Fuel Revenues Required (w/ Dist Loss)</v>
          </cell>
        </row>
        <row r="3886">
          <cell r="B3886" t="str">
            <v>RRD_9002</v>
          </cell>
          <cell r="C3886" t="str">
            <v>FKEC - OFF Peak Fuel Revenues Required (w/ Dist Loss)</v>
          </cell>
        </row>
        <row r="3887">
          <cell r="B3887" t="str">
            <v>RRD_9003</v>
          </cell>
          <cell r="C3887" t="str">
            <v>CKW - OFF Peak Fuel Revenues Required (w/ Dist Loss)</v>
          </cell>
        </row>
        <row r="3888">
          <cell r="B3888" t="str">
            <v>RRD_9004</v>
          </cell>
          <cell r="C3888" t="str">
            <v>MD - OFF Peak Fuel Revenues Required (w/ Dist Loss)</v>
          </cell>
        </row>
        <row r="3889">
          <cell r="B3889" t="str">
            <v>RRD_9005</v>
          </cell>
          <cell r="C3889" t="str">
            <v>LEE - OFF Peak Fuel Revenues Required (w/ Dist Loss)</v>
          </cell>
        </row>
        <row r="3890">
          <cell r="B3890" t="str">
            <v>RRD_9101</v>
          </cell>
          <cell r="C3890" t="str">
            <v>FMPA - ON Peak Fuel Revenues Required (w/ Dist Loss)</v>
          </cell>
        </row>
        <row r="3891">
          <cell r="B3891" t="str">
            <v>RRD_9102</v>
          </cell>
          <cell r="C3891" t="str">
            <v>FKEC - ON Peak Fuel Revenues Required (w/ Dist Loss)</v>
          </cell>
        </row>
        <row r="3892">
          <cell r="B3892" t="str">
            <v>RRD_9103</v>
          </cell>
          <cell r="C3892" t="str">
            <v>CKW - ON Peak Fuel Revenues Required (w/ Dist Loss)</v>
          </cell>
        </row>
        <row r="3893">
          <cell r="B3893" t="str">
            <v>RRD_9104</v>
          </cell>
          <cell r="C3893" t="str">
            <v>MD - ON Peak Fuel Revenues Required (w/ Dist Loss)</v>
          </cell>
        </row>
        <row r="3894">
          <cell r="B3894" t="str">
            <v>RRD_9105</v>
          </cell>
          <cell r="C3894" t="str">
            <v>LEE - ON Peak Fuel Revenues Required (w/ Dist Loss)</v>
          </cell>
        </row>
        <row r="3895">
          <cell r="B3895" t="str">
            <v>RRE_5082</v>
          </cell>
          <cell r="C3895" t="str">
            <v>082 - Return on Debt Amount</v>
          </cell>
        </row>
        <row r="3896">
          <cell r="B3896" t="str">
            <v>RRE_8149</v>
          </cell>
          <cell r="C3896" t="str">
            <v>149 - Return on Debt Amount</v>
          </cell>
        </row>
        <row r="3897">
          <cell r="B3897" t="str">
            <v>RRE_8184</v>
          </cell>
          <cell r="C3897" t="str">
            <v>184 - Return on Debt Amount</v>
          </cell>
        </row>
        <row r="3898">
          <cell r="B3898" t="str">
            <v>RRE_8187</v>
          </cell>
          <cell r="C3898" t="str">
            <v>187 - Return on Debt Amount</v>
          </cell>
        </row>
        <row r="3899">
          <cell r="B3899" t="str">
            <v>RRF_5082</v>
          </cell>
          <cell r="C3899" t="str">
            <v>082 - Total Ret Req Amount</v>
          </cell>
        </row>
        <row r="3900">
          <cell r="B3900" t="str">
            <v>RRF_8149</v>
          </cell>
          <cell r="C3900" t="str">
            <v>149 - Total Ret Req Amount</v>
          </cell>
        </row>
        <row r="3901">
          <cell r="B3901" t="str">
            <v>RRF_8184</v>
          </cell>
          <cell r="C3901" t="str">
            <v>184 - Total Ret Req Amount</v>
          </cell>
        </row>
        <row r="3902">
          <cell r="B3902" t="str">
            <v>RRF_8187</v>
          </cell>
          <cell r="C3902" t="str">
            <v>187 - Total Ret Req Amount</v>
          </cell>
        </row>
        <row r="3903">
          <cell r="B3903" t="str">
            <v>RRG_5082</v>
          </cell>
          <cell r="C3903" t="str">
            <v>082 - CP Allocation Factor</v>
          </cell>
        </row>
        <row r="3904">
          <cell r="B3904" t="str">
            <v>RRG_8149</v>
          </cell>
          <cell r="C3904" t="str">
            <v>149 - CP Allocation Factor</v>
          </cell>
        </row>
        <row r="3905">
          <cell r="B3905" t="str">
            <v>RRG_8184</v>
          </cell>
          <cell r="C3905" t="str">
            <v>184 - CP Allocation Factor</v>
          </cell>
        </row>
        <row r="3906">
          <cell r="B3906" t="str">
            <v>RRG_8187</v>
          </cell>
          <cell r="C3906" t="str">
            <v>187 - CP Allocation Factor</v>
          </cell>
        </row>
        <row r="3907">
          <cell r="B3907" t="str">
            <v>RRH_5082</v>
          </cell>
          <cell r="C3907" t="str">
            <v>082 - GCP Allocation Factor</v>
          </cell>
        </row>
        <row r="3908">
          <cell r="B3908" t="str">
            <v>RRH_8149</v>
          </cell>
          <cell r="C3908" t="str">
            <v>149 - GCP Allocation Factor</v>
          </cell>
        </row>
        <row r="3909">
          <cell r="B3909" t="str">
            <v>RRH_8184</v>
          </cell>
          <cell r="C3909" t="str">
            <v>184 - GCP Allocation Factor</v>
          </cell>
        </row>
        <row r="3910">
          <cell r="B3910" t="str">
            <v>RRH_8187</v>
          </cell>
          <cell r="C3910" t="str">
            <v>187 - GCP Allocation Factor</v>
          </cell>
        </row>
        <row r="3911">
          <cell r="B3911" t="str">
            <v>RRI_5082</v>
          </cell>
          <cell r="C3911" t="str">
            <v>082 - Energy Allocation Factor</v>
          </cell>
        </row>
        <row r="3912">
          <cell r="B3912" t="str">
            <v>RRI_8149</v>
          </cell>
          <cell r="C3912" t="str">
            <v>149 - Energy Allocation Factor</v>
          </cell>
        </row>
        <row r="3913">
          <cell r="B3913" t="str">
            <v>RRI_8184</v>
          </cell>
          <cell r="C3913" t="str">
            <v>184 - Energy Allocation Factor</v>
          </cell>
        </row>
        <row r="3914">
          <cell r="B3914" t="str">
            <v>RRI_8187</v>
          </cell>
          <cell r="C3914" t="str">
            <v>187 - Energy Allocation Factor</v>
          </cell>
        </row>
        <row r="3915">
          <cell r="B3915" t="str">
            <v>RRJ_5082</v>
          </cell>
          <cell r="C3915" t="str">
            <v>082 - CP Allocation Ret Req Amount</v>
          </cell>
        </row>
        <row r="3916">
          <cell r="B3916" t="str">
            <v>RRJ_8149</v>
          </cell>
          <cell r="C3916" t="str">
            <v>149 - CP Allocation Ret Req Amount</v>
          </cell>
        </row>
        <row r="3917">
          <cell r="B3917" t="str">
            <v>RRJ_8184</v>
          </cell>
          <cell r="C3917" t="str">
            <v>184 - CP Allocation Ret Req Amount</v>
          </cell>
        </row>
        <row r="3918">
          <cell r="B3918" t="str">
            <v>RRJ_8187</v>
          </cell>
          <cell r="C3918" t="str">
            <v>187 - CP Allocation Ret Req Amount</v>
          </cell>
        </row>
        <row r="3919">
          <cell r="B3919" t="str">
            <v>RRK_5082</v>
          </cell>
          <cell r="C3919" t="str">
            <v>082 - GCP Allocation Ret Req Amount</v>
          </cell>
        </row>
        <row r="3920">
          <cell r="B3920" t="str">
            <v>RRK_8149</v>
          </cell>
          <cell r="C3920" t="str">
            <v>149 - GCP Allocation Ret Req Amount</v>
          </cell>
        </row>
        <row r="3921">
          <cell r="B3921" t="str">
            <v>RRK_8184</v>
          </cell>
          <cell r="C3921" t="str">
            <v>184 - GCP Allocation Ret Req Amount</v>
          </cell>
        </row>
        <row r="3922">
          <cell r="B3922" t="str">
            <v>RRK_8187</v>
          </cell>
          <cell r="C3922" t="str">
            <v>187 - GCP Allocation Ret Req Amount</v>
          </cell>
        </row>
        <row r="3923">
          <cell r="B3923" t="str">
            <v>RRL_5082</v>
          </cell>
          <cell r="C3923" t="str">
            <v>082 - Energy Allocation Ret Req Amount</v>
          </cell>
        </row>
        <row r="3924">
          <cell r="B3924" t="str">
            <v>RRL_8149</v>
          </cell>
          <cell r="C3924" t="str">
            <v>149 - Energy Allocation Ret Req Amount</v>
          </cell>
        </row>
        <row r="3925">
          <cell r="B3925" t="str">
            <v>RRL_8184</v>
          </cell>
          <cell r="C3925" t="str">
            <v>184 - Energy Allocation Ret Req Amount</v>
          </cell>
        </row>
        <row r="3926">
          <cell r="B3926" t="str">
            <v>RRL_8187</v>
          </cell>
          <cell r="C3926" t="str">
            <v>187 - Energy Allocation Ret Req Amount</v>
          </cell>
        </row>
        <row r="3927">
          <cell r="B3927" t="str">
            <v>RRM_5082</v>
          </cell>
          <cell r="C3927" t="str">
            <v>082 - CP Jurisdictional Factor</v>
          </cell>
        </row>
        <row r="3928">
          <cell r="B3928" t="str">
            <v>RRM_8149</v>
          </cell>
          <cell r="C3928" t="str">
            <v>149 - CP Jurisdictional Factor</v>
          </cell>
        </row>
        <row r="3929">
          <cell r="B3929" t="str">
            <v>RRM_8184</v>
          </cell>
          <cell r="C3929" t="str">
            <v>184 - CP Jurisdictional Factor</v>
          </cell>
        </row>
        <row r="3930">
          <cell r="B3930" t="str">
            <v>RRM_8187</v>
          </cell>
          <cell r="C3930" t="str">
            <v>187 - CP Jurisdictional Factor</v>
          </cell>
        </row>
        <row r="3931">
          <cell r="B3931" t="str">
            <v>RRN_5082</v>
          </cell>
          <cell r="C3931" t="str">
            <v>082 - GCP Jurisdictional Factor</v>
          </cell>
        </row>
        <row r="3932">
          <cell r="B3932" t="str">
            <v>RRN_8149</v>
          </cell>
          <cell r="C3932" t="str">
            <v>149 - GCP Jurisdictional Factor</v>
          </cell>
        </row>
        <row r="3933">
          <cell r="B3933" t="str">
            <v>RRN_8184</v>
          </cell>
          <cell r="C3933" t="str">
            <v>184 - GCP Jurisdictional Factor</v>
          </cell>
        </row>
        <row r="3934">
          <cell r="B3934" t="str">
            <v>RRN_8187</v>
          </cell>
          <cell r="C3934" t="str">
            <v>187 - GCP Jurisdictional Factor</v>
          </cell>
        </row>
        <row r="3935">
          <cell r="B3935" t="str">
            <v>RRO_5082</v>
          </cell>
          <cell r="C3935" t="str">
            <v>082 - Energy Jurisdictional Factor</v>
          </cell>
        </row>
        <row r="3936">
          <cell r="B3936" t="str">
            <v>RRO_8149</v>
          </cell>
          <cell r="C3936" t="str">
            <v>149 - Energy Jurisdictional Factor</v>
          </cell>
        </row>
        <row r="3937">
          <cell r="B3937" t="str">
            <v>RRO_8184</v>
          </cell>
          <cell r="C3937" t="str">
            <v>184 - Energy Jurisdictional Factor</v>
          </cell>
        </row>
        <row r="3938">
          <cell r="B3938" t="str">
            <v>RRO_8187</v>
          </cell>
          <cell r="C3938" t="str">
            <v>187 - Energy Jurisdictional Factor</v>
          </cell>
        </row>
        <row r="3939">
          <cell r="B3939" t="str">
            <v>RRP_5082</v>
          </cell>
          <cell r="C3939" t="str">
            <v>082 - CP Jurisdictional Ret Req Amount</v>
          </cell>
        </row>
        <row r="3940">
          <cell r="B3940" t="str">
            <v>RRP_8149</v>
          </cell>
          <cell r="C3940" t="str">
            <v>149 - CP Jurisdictional Ret Req Amount</v>
          </cell>
        </row>
        <row r="3941">
          <cell r="B3941" t="str">
            <v>RRP_8184</v>
          </cell>
          <cell r="C3941" t="str">
            <v>184 - CP Jurisdictional Ret Req Amount</v>
          </cell>
        </row>
        <row r="3942">
          <cell r="B3942" t="str">
            <v>RRP_8187</v>
          </cell>
          <cell r="C3942" t="str">
            <v>187 - CP Jurisdictional Ret Req Amount</v>
          </cell>
        </row>
        <row r="3943">
          <cell r="B3943" t="str">
            <v>RRQ_5082</v>
          </cell>
          <cell r="C3943" t="str">
            <v>082 - GCP Jurisdictional Ret Req Amount</v>
          </cell>
        </row>
        <row r="3944">
          <cell r="B3944" t="str">
            <v>RRQ_8149</v>
          </cell>
          <cell r="C3944" t="str">
            <v>149 - GCP Jurisdictional Ret Req Amount</v>
          </cell>
        </row>
        <row r="3945">
          <cell r="B3945" t="str">
            <v>RRQ_8184</v>
          </cell>
          <cell r="C3945" t="str">
            <v>184 - GCP Jurisdictional Ret Req Amount</v>
          </cell>
        </row>
        <row r="3946">
          <cell r="B3946" t="str">
            <v>RRQ_8187</v>
          </cell>
          <cell r="C3946" t="str">
            <v>187 - GCP Jurisdictional Ret Req Amount</v>
          </cell>
        </row>
        <row r="3947">
          <cell r="B3947" t="str">
            <v>RRR_5082</v>
          </cell>
          <cell r="C3947" t="str">
            <v>082 - Energy Jurisdictional Ret Req Amount</v>
          </cell>
        </row>
        <row r="3948">
          <cell r="B3948" t="str">
            <v>RRR_8149</v>
          </cell>
          <cell r="C3948" t="str">
            <v>149 - Energy Jurisdictional Ret Req Amount</v>
          </cell>
        </row>
        <row r="3949">
          <cell r="B3949" t="str">
            <v>RRR_8184</v>
          </cell>
          <cell r="C3949" t="str">
            <v>184 - Energy Jurisdictional Ret Req Amount</v>
          </cell>
        </row>
        <row r="3950">
          <cell r="B3950" t="str">
            <v>RRR_8187</v>
          </cell>
          <cell r="C3950" t="str">
            <v>187 - Energy Jurisdictional Ret Req Amount</v>
          </cell>
        </row>
        <row r="3951">
          <cell r="B3951" t="str">
            <v>RRS_5082</v>
          </cell>
          <cell r="C3951" t="str">
            <v>082 - Total Jurisdictional Ret Req Amount</v>
          </cell>
        </row>
        <row r="3952">
          <cell r="B3952" t="str">
            <v>RRS_8149</v>
          </cell>
          <cell r="C3952" t="str">
            <v>149 - Total Jurisdictional Ret Req Amount</v>
          </cell>
        </row>
        <row r="3953">
          <cell r="B3953" t="str">
            <v>RRS_8184</v>
          </cell>
          <cell r="C3953" t="str">
            <v>184 - Total Jurisdictional Ret Req Amount</v>
          </cell>
        </row>
        <row r="3954">
          <cell r="B3954" t="str">
            <v>RRS_8187</v>
          </cell>
          <cell r="C3954" t="str">
            <v>187 - Total Jurisdictional Ret Req Amount</v>
          </cell>
        </row>
        <row r="3955">
          <cell r="B3955" t="str">
            <v>RRT_9001</v>
          </cell>
          <cell r="C3955" t="str">
            <v>FMPA - OFF Peak Fuel Revenues Required (w/ Trans Loss)</v>
          </cell>
        </row>
        <row r="3956">
          <cell r="B3956" t="str">
            <v>RRT_9002</v>
          </cell>
          <cell r="C3956" t="str">
            <v>FKEC - OFF Peak Fuel Revenues Required (w/ Trans Loss)</v>
          </cell>
        </row>
        <row r="3957">
          <cell r="B3957" t="str">
            <v>RRT_9003</v>
          </cell>
          <cell r="C3957" t="str">
            <v>CKW - OFF Peak Fuel Revenues Required (w/ Trans Loss)</v>
          </cell>
        </row>
        <row r="3958">
          <cell r="B3958" t="str">
            <v>RRT_9004</v>
          </cell>
          <cell r="C3958" t="str">
            <v>MD - OFF Peak Fuel Revenues Required (w/ Trans Loss)</v>
          </cell>
        </row>
        <row r="3959">
          <cell r="B3959" t="str">
            <v>RRT_9005</v>
          </cell>
          <cell r="C3959" t="str">
            <v>LEE - OFF Peak Fuel Revenues Required (w/ Trans Loss)</v>
          </cell>
        </row>
        <row r="3960">
          <cell r="B3960" t="str">
            <v>RRT_9101</v>
          </cell>
          <cell r="C3960" t="str">
            <v>FMPA - ON Peak Fuel Revenues Required (w/ Trans Loss)</v>
          </cell>
        </row>
        <row r="3961">
          <cell r="B3961" t="str">
            <v>RRT_9102</v>
          </cell>
          <cell r="C3961" t="str">
            <v>FKEC - ON Peak Fuel Revenues Required (w/ Trans Loss)</v>
          </cell>
        </row>
        <row r="3962">
          <cell r="B3962" t="str">
            <v>RRT_9103</v>
          </cell>
          <cell r="C3962" t="str">
            <v>CKW - ON Peak Fuel Revenues Required (w/ Trans Loss)</v>
          </cell>
        </row>
        <row r="3963">
          <cell r="B3963" t="str">
            <v>RRT_9104</v>
          </cell>
          <cell r="C3963" t="str">
            <v>MD - ON Peak Fuel Revenues Required (w/ Trans Loss)</v>
          </cell>
        </row>
        <row r="3964">
          <cell r="B3964" t="str">
            <v>RRT_9105</v>
          </cell>
          <cell r="C3964" t="str">
            <v>LEE - ON Peak Fuel Revenues Required (w/ Trans Loss)</v>
          </cell>
        </row>
        <row r="3965">
          <cell r="B3965" t="str">
            <v>RVC_9COS</v>
          </cell>
          <cell r="C3965" t="str">
            <v>Reactive &amp; Voltage Control (Non Nuclear Portion Only)</v>
          </cell>
        </row>
        <row r="3966">
          <cell r="B3966" t="str">
            <v>SCH_9ADJ</v>
          </cell>
          <cell r="C3966" t="str">
            <v>Scherer - Adjustments</v>
          </cell>
        </row>
        <row r="3967">
          <cell r="B3967" t="str">
            <v>SHT_2DEF</v>
          </cell>
          <cell r="C3967" t="str">
            <v>True-up collected/(refunded) in current year +1 Applicable to Short Term</v>
          </cell>
        </row>
        <row r="3968">
          <cell r="B3968" t="str">
            <v>SHT_2REM</v>
          </cell>
          <cell r="C3968" t="str">
            <v>True-up collected/(refunded) in current year - Remaining</v>
          </cell>
        </row>
        <row r="3969">
          <cell r="B3969" t="str">
            <v>SHT_4DEF</v>
          </cell>
          <cell r="C3969" t="str">
            <v>True-up collected/(refunded) in current year +1 Applicable to Short Term</v>
          </cell>
        </row>
        <row r="3970">
          <cell r="B3970" t="str">
            <v>SHT_4REM</v>
          </cell>
          <cell r="C3970" t="str">
            <v>True-up collected/(refunded) in current year - Remaining</v>
          </cell>
        </row>
        <row r="3971">
          <cell r="B3971" t="str">
            <v>SHT_5DEF</v>
          </cell>
          <cell r="C3971" t="str">
            <v>True-up collected/(refunded) in current year +1 Applicable to Short Term</v>
          </cell>
        </row>
        <row r="3972">
          <cell r="B3972" t="str">
            <v>SHT_5REM</v>
          </cell>
          <cell r="C3972" t="str">
            <v>True-up collected/(refunded) in current year - Remaining</v>
          </cell>
        </row>
        <row r="3973">
          <cell r="B3973" t="str">
            <v>SHT_8DEF</v>
          </cell>
          <cell r="C3973" t="str">
            <v>True-up collected/(refunded) in current year +1 Applicable to Short Term</v>
          </cell>
        </row>
        <row r="3974">
          <cell r="B3974" t="str">
            <v>SHT_8REM</v>
          </cell>
          <cell r="C3974" t="str">
            <v>True-up collected/(refunded) in current year - Remaining</v>
          </cell>
        </row>
        <row r="3975">
          <cell r="B3975" t="str">
            <v>SJR_9ADJ</v>
          </cell>
          <cell r="C3975" t="str">
            <v>SJRPP Total Schedule</v>
          </cell>
        </row>
        <row r="3976">
          <cell r="B3976" t="str">
            <v>TBD_9001</v>
          </cell>
          <cell r="C3976" t="str">
            <v>FMPA -</v>
          </cell>
        </row>
        <row r="3977">
          <cell r="B3977" t="str">
            <v>TBD_9002</v>
          </cell>
          <cell r="C3977" t="str">
            <v>FKEC -</v>
          </cell>
        </row>
        <row r="3978">
          <cell r="B3978" t="str">
            <v>TBD_9003</v>
          </cell>
          <cell r="C3978" t="str">
            <v>CKW -</v>
          </cell>
        </row>
        <row r="3979">
          <cell r="B3979" t="str">
            <v>TBD_9004</v>
          </cell>
          <cell r="C3979" t="str">
            <v>MD -</v>
          </cell>
        </row>
        <row r="3980">
          <cell r="B3980" t="str">
            <v>TBD_9005</v>
          </cell>
          <cell r="C3980" t="str">
            <v>LEE -</v>
          </cell>
        </row>
        <row r="3981">
          <cell r="B3981" t="str">
            <v>TBD_9101</v>
          </cell>
          <cell r="C3981" t="str">
            <v>FMPA -</v>
          </cell>
        </row>
        <row r="3982">
          <cell r="B3982" t="str">
            <v>TBD_9102</v>
          </cell>
          <cell r="C3982" t="str">
            <v>FKEC -</v>
          </cell>
        </row>
        <row r="3983">
          <cell r="B3983" t="str">
            <v>TBD_9103</v>
          </cell>
          <cell r="C3983" t="str">
            <v>CKW -</v>
          </cell>
        </row>
        <row r="3984">
          <cell r="B3984" t="str">
            <v>TBD_9104</v>
          </cell>
          <cell r="C3984" t="str">
            <v>MD -</v>
          </cell>
        </row>
        <row r="3985">
          <cell r="B3985" t="str">
            <v>TBD_9105</v>
          </cell>
          <cell r="C3985" t="str">
            <v>LEE -</v>
          </cell>
        </row>
        <row r="3986">
          <cell r="B3986" t="str">
            <v>TBT_9001</v>
          </cell>
          <cell r="C3986" t="str">
            <v>FMPA -</v>
          </cell>
        </row>
        <row r="3987">
          <cell r="B3987" t="str">
            <v>TBT_9002</v>
          </cell>
          <cell r="C3987" t="str">
            <v>FKEC -</v>
          </cell>
        </row>
        <row r="3988">
          <cell r="B3988" t="str">
            <v>TBT_9003</v>
          </cell>
          <cell r="C3988" t="str">
            <v>CKW -</v>
          </cell>
        </row>
        <row r="3989">
          <cell r="B3989" t="str">
            <v>TBT_9004</v>
          </cell>
          <cell r="C3989" t="str">
            <v>MD -</v>
          </cell>
        </row>
        <row r="3990">
          <cell r="B3990" t="str">
            <v>TBT_9005</v>
          </cell>
          <cell r="C3990" t="str">
            <v>LEE -</v>
          </cell>
        </row>
        <row r="3991">
          <cell r="B3991" t="str">
            <v>TBT_9101</v>
          </cell>
          <cell r="C3991" t="str">
            <v>FMPA -</v>
          </cell>
        </row>
        <row r="3992">
          <cell r="B3992" t="str">
            <v>TBT_9102</v>
          </cell>
          <cell r="C3992" t="str">
            <v>FKEC -</v>
          </cell>
        </row>
        <row r="3993">
          <cell r="B3993" t="str">
            <v>TBT_9103</v>
          </cell>
          <cell r="C3993" t="str">
            <v>CKW -</v>
          </cell>
        </row>
        <row r="3994">
          <cell r="B3994" t="str">
            <v>TBT_9104</v>
          </cell>
          <cell r="C3994" t="str">
            <v>MD -</v>
          </cell>
        </row>
        <row r="3995">
          <cell r="B3995" t="str">
            <v>TBT_9105</v>
          </cell>
          <cell r="C3995" t="str">
            <v>LEE -</v>
          </cell>
        </row>
        <row r="3996">
          <cell r="B3996" t="str">
            <v>TED_9001</v>
          </cell>
          <cell r="C3996" t="str">
            <v>FMPA -</v>
          </cell>
        </row>
        <row r="3997">
          <cell r="B3997" t="str">
            <v>TED_9002</v>
          </cell>
          <cell r="C3997" t="str">
            <v>FKEC -</v>
          </cell>
        </row>
        <row r="3998">
          <cell r="B3998" t="str">
            <v>TED_9003</v>
          </cell>
          <cell r="C3998" t="str">
            <v>CKW -</v>
          </cell>
        </row>
        <row r="3999">
          <cell r="B3999" t="str">
            <v>TED_9004</v>
          </cell>
          <cell r="C3999" t="str">
            <v>MD -</v>
          </cell>
        </row>
        <row r="4000">
          <cell r="B4000" t="str">
            <v>TED_9005</v>
          </cell>
          <cell r="C4000" t="str">
            <v>LEE -</v>
          </cell>
        </row>
        <row r="4001">
          <cell r="B4001" t="str">
            <v>TED_9101</v>
          </cell>
          <cell r="C4001" t="str">
            <v>FMPA -</v>
          </cell>
        </row>
        <row r="4002">
          <cell r="B4002" t="str">
            <v>TED_9102</v>
          </cell>
          <cell r="C4002" t="str">
            <v>FKEC -</v>
          </cell>
        </row>
        <row r="4003">
          <cell r="B4003" t="str">
            <v>TED_9103</v>
          </cell>
          <cell r="C4003" t="str">
            <v>CKW -</v>
          </cell>
        </row>
        <row r="4004">
          <cell r="B4004" t="str">
            <v>TED_9104</v>
          </cell>
          <cell r="C4004" t="str">
            <v>MD -</v>
          </cell>
        </row>
        <row r="4005">
          <cell r="B4005" t="str">
            <v>TED_9105</v>
          </cell>
          <cell r="C4005" t="str">
            <v>LEE -</v>
          </cell>
        </row>
        <row r="4006">
          <cell r="B4006" t="str">
            <v>TES_1111</v>
          </cell>
          <cell r="C4006" t="str">
            <v>test</v>
          </cell>
        </row>
        <row r="4007">
          <cell r="B4007" t="str">
            <v>TES_1123</v>
          </cell>
          <cell r="C4007" t="str">
            <v>test 123</v>
          </cell>
        </row>
        <row r="4008">
          <cell r="B4008" t="str">
            <v>TES_4566</v>
          </cell>
          <cell r="C4008" t="str">
            <v>test 4566</v>
          </cell>
        </row>
        <row r="4009">
          <cell r="B4009" t="str">
            <v>TET_9001</v>
          </cell>
          <cell r="C4009" t="str">
            <v>FMPA -</v>
          </cell>
        </row>
        <row r="4010">
          <cell r="B4010" t="str">
            <v>TET_9002</v>
          </cell>
          <cell r="C4010" t="str">
            <v>FKEC -</v>
          </cell>
        </row>
        <row r="4011">
          <cell r="B4011" t="str">
            <v>TET_9003</v>
          </cell>
          <cell r="C4011" t="str">
            <v>CKW -</v>
          </cell>
        </row>
        <row r="4012">
          <cell r="B4012" t="str">
            <v>TET_9004</v>
          </cell>
          <cell r="C4012" t="str">
            <v>MD -</v>
          </cell>
        </row>
        <row r="4013">
          <cell r="B4013" t="str">
            <v>TET_9005</v>
          </cell>
          <cell r="C4013" t="str">
            <v>LEE -</v>
          </cell>
        </row>
        <row r="4014">
          <cell r="B4014" t="str">
            <v>TET_9101</v>
          </cell>
          <cell r="C4014" t="str">
            <v>FMPA -</v>
          </cell>
        </row>
        <row r="4015">
          <cell r="B4015" t="str">
            <v>TET_9102</v>
          </cell>
          <cell r="C4015" t="str">
            <v>FKEC -</v>
          </cell>
        </row>
        <row r="4016">
          <cell r="B4016" t="str">
            <v>TET_9103</v>
          </cell>
          <cell r="C4016" t="str">
            <v>CKW -</v>
          </cell>
        </row>
        <row r="4017">
          <cell r="B4017" t="str">
            <v>TET_9104</v>
          </cell>
          <cell r="C4017" t="str">
            <v>MD -</v>
          </cell>
        </row>
        <row r="4018">
          <cell r="B4018" t="str">
            <v>TET_9105</v>
          </cell>
          <cell r="C4018" t="str">
            <v>LEE -</v>
          </cell>
        </row>
        <row r="4019">
          <cell r="B4019" t="str">
            <v>TLS_9FAC</v>
          </cell>
          <cell r="C4019" t="str">
            <v>Transmission Loss Factor</v>
          </cell>
        </row>
        <row r="4020">
          <cell r="B4020" t="str">
            <v>TOT_9GEN</v>
          </cell>
          <cell r="C4020" t="str">
            <v>TOTAL System Output</v>
          </cell>
        </row>
        <row r="4021">
          <cell r="B4021" t="str">
            <v>TRU_2BEG</v>
          </cell>
          <cell r="C4021" t="str">
            <v>Total True-up --- Beginning of Period</v>
          </cell>
        </row>
        <row r="4022">
          <cell r="B4022" t="str">
            <v>TRU_2END</v>
          </cell>
          <cell r="C4022" t="str">
            <v>Total True-up --- End of Period</v>
          </cell>
        </row>
        <row r="4023">
          <cell r="B4023" t="str">
            <v>TRU_2MON</v>
          </cell>
          <cell r="C4023" t="str">
            <v>Prior Period True-Up Refunded/(Collected) this Period excluding Mid-course</v>
          </cell>
        </row>
        <row r="4024">
          <cell r="B4024" t="str">
            <v>TRU_2REM</v>
          </cell>
          <cell r="C4024" t="str">
            <v>True-Up to be Refunded/(Collected)</v>
          </cell>
        </row>
        <row r="4025">
          <cell r="B4025" t="str">
            <v>TRU_2TOT</v>
          </cell>
          <cell r="C4025" t="str">
            <v>Total amount to be Refunded/(Collected) in Current Year</v>
          </cell>
        </row>
        <row r="4026">
          <cell r="B4026" t="str">
            <v>TRU_2YTD</v>
          </cell>
          <cell r="C4026" t="str">
            <v>YTD True-up Amount Refunded/(Collected) in Current Year, excluding current month</v>
          </cell>
        </row>
        <row r="4027">
          <cell r="B4027" t="str">
            <v>TRU_4BEG</v>
          </cell>
          <cell r="C4027" t="str">
            <v>Total True-up --- Beginning of Period</v>
          </cell>
        </row>
        <row r="4028">
          <cell r="B4028" t="str">
            <v>TRU_4END</v>
          </cell>
          <cell r="C4028" t="str">
            <v>Total True-up --- End of Period</v>
          </cell>
        </row>
        <row r="4029">
          <cell r="B4029" t="str">
            <v>TRU_4MON</v>
          </cell>
          <cell r="C4029" t="str">
            <v>Prior Period True-Up Refunded/(Collected) this Period excluding Mid-course</v>
          </cell>
        </row>
        <row r="4030">
          <cell r="B4030" t="str">
            <v>TRU_4REM</v>
          </cell>
          <cell r="C4030" t="str">
            <v>True-Up to be Refunded/(Collected)</v>
          </cell>
        </row>
        <row r="4031">
          <cell r="B4031" t="str">
            <v>TRU_4TOT</v>
          </cell>
          <cell r="C4031" t="str">
            <v>Total amount to be Refunded/(Collected) in Current Year</v>
          </cell>
        </row>
        <row r="4032">
          <cell r="B4032" t="str">
            <v>TRU_4YTD</v>
          </cell>
          <cell r="C4032" t="str">
            <v>YTD True-up Amount Refunded/(Collected) in Current Year, excluding current month</v>
          </cell>
        </row>
        <row r="4033">
          <cell r="B4033" t="str">
            <v>TRU_5BEG</v>
          </cell>
          <cell r="C4033" t="str">
            <v>Total True-up --- Beginning of Period</v>
          </cell>
        </row>
        <row r="4034">
          <cell r="B4034" t="str">
            <v>TRU_5END</v>
          </cell>
          <cell r="C4034" t="str">
            <v>Total True-up --- End of Period</v>
          </cell>
        </row>
        <row r="4035">
          <cell r="B4035" t="str">
            <v>TRU_5MON</v>
          </cell>
          <cell r="C4035" t="str">
            <v>Prior Period True-Up Refunded/(Collected) this Period excluding Mid-course</v>
          </cell>
        </row>
        <row r="4036">
          <cell r="B4036" t="str">
            <v>TRU_5REM</v>
          </cell>
          <cell r="C4036" t="str">
            <v>True-Up to be Refunded/(Collected)</v>
          </cell>
        </row>
        <row r="4037">
          <cell r="B4037" t="str">
            <v>TRU_5TOT</v>
          </cell>
          <cell r="C4037" t="str">
            <v>Total amount to be Refunded/(Collected) in Current Year</v>
          </cell>
        </row>
        <row r="4038">
          <cell r="B4038" t="str">
            <v>TRU_5YTD</v>
          </cell>
          <cell r="C4038" t="str">
            <v>YTD True-up Amount Refunded/(Collected) in Current Year, excluding current month</v>
          </cell>
        </row>
        <row r="4039">
          <cell r="B4039" t="str">
            <v>TRU_8BEG</v>
          </cell>
          <cell r="C4039" t="str">
            <v>Total True-up --- Beginning of Period</v>
          </cell>
        </row>
        <row r="4040">
          <cell r="B4040" t="str">
            <v>TRU_8END</v>
          </cell>
          <cell r="C4040" t="str">
            <v>Total True-up --- End of Period</v>
          </cell>
        </row>
        <row r="4041">
          <cell r="B4041" t="str">
            <v>TRU_8MON</v>
          </cell>
          <cell r="C4041" t="str">
            <v>Prior Period True-Up Refunded/(Collected) this Period excluding Mid-course</v>
          </cell>
        </row>
        <row r="4042">
          <cell r="B4042" t="str">
            <v>TRU_8REM</v>
          </cell>
          <cell r="C4042" t="str">
            <v>True-Up to be Refunded/(Collected)</v>
          </cell>
        </row>
        <row r="4043">
          <cell r="B4043" t="str">
            <v>TRU_8TOT</v>
          </cell>
          <cell r="C4043" t="str">
            <v>Total amount to be Refunded/(Collected) in Current Year</v>
          </cell>
        </row>
        <row r="4044">
          <cell r="B4044" t="str">
            <v>TRU_8YTD</v>
          </cell>
          <cell r="C4044" t="str">
            <v>YTD True-up Amount Refunded/(Collected) in Current Year, excluding current month</v>
          </cell>
        </row>
        <row r="4045">
          <cell r="B4045" t="str">
            <v>UPD_9001</v>
          </cell>
          <cell r="C4045" t="str">
            <v>FMPA - OFF Peak Fuel Unit Price (w/ Dist Loss)</v>
          </cell>
        </row>
        <row r="4046">
          <cell r="B4046" t="str">
            <v>UPD_9002</v>
          </cell>
          <cell r="C4046" t="str">
            <v>FKEC - OFF Peak Fuel Unit Price (w/ Dist Loss)</v>
          </cell>
        </row>
        <row r="4047">
          <cell r="B4047" t="str">
            <v>UPD_9003</v>
          </cell>
          <cell r="C4047" t="str">
            <v>CKW - OFF Peak Fuel Unit Price (w/ Dist Loss)</v>
          </cell>
        </row>
        <row r="4048">
          <cell r="B4048" t="str">
            <v>UPD_9004</v>
          </cell>
          <cell r="C4048" t="str">
            <v>MD - OFF Peak Fuel Unit Price (w/ Dist Loss)</v>
          </cell>
        </row>
        <row r="4049">
          <cell r="B4049" t="str">
            <v>UPD_9005</v>
          </cell>
          <cell r="C4049" t="str">
            <v>LEE - OFF Peak Fuel Unit Price (w/ Dist Loss)</v>
          </cell>
        </row>
        <row r="4050">
          <cell r="B4050" t="str">
            <v>UPD_9101</v>
          </cell>
          <cell r="C4050" t="str">
            <v>FMPA - ON Peak Fuel Unit Price (w/ Dist Loss)</v>
          </cell>
        </row>
        <row r="4051">
          <cell r="B4051" t="str">
            <v>UPD_9102</v>
          </cell>
          <cell r="C4051" t="str">
            <v>FKEC - ON Peak Fuel Unit Price (w/ Dist Loss)</v>
          </cell>
        </row>
        <row r="4052">
          <cell r="B4052" t="str">
            <v>UPD_9103</v>
          </cell>
          <cell r="C4052" t="str">
            <v>CKW - ON Peak Fuel Unit Price (w/ Dist Loss)</v>
          </cell>
        </row>
        <row r="4053">
          <cell r="B4053" t="str">
            <v>UPD_9104</v>
          </cell>
          <cell r="C4053" t="str">
            <v>MD - ON Peak Fuel Unit Price (w/ Dist Loss)</v>
          </cell>
        </row>
        <row r="4054">
          <cell r="B4054" t="str">
            <v>UPD_9105</v>
          </cell>
          <cell r="C4054" t="str">
            <v>LEE - ON Peak Fuel Unit Price (w/ Dist Loss)</v>
          </cell>
        </row>
        <row r="4055">
          <cell r="B4055" t="str">
            <v>UPT_9001</v>
          </cell>
          <cell r="C4055" t="str">
            <v>FMPA - OFF Peak Fuel Unit Price (w/ Trans Loss)</v>
          </cell>
        </row>
        <row r="4056">
          <cell r="B4056" t="str">
            <v>UPT_9002</v>
          </cell>
          <cell r="C4056" t="str">
            <v>FKEC - OFF Peak Fuel Unit Price (w/ Trans Loss)</v>
          </cell>
        </row>
        <row r="4057">
          <cell r="B4057" t="str">
            <v>UPT_9003</v>
          </cell>
          <cell r="C4057" t="str">
            <v>CKW - OFF Peak Fuel Unit Price (w/ Trans Loss)</v>
          </cell>
        </row>
        <row r="4058">
          <cell r="B4058" t="str">
            <v>UPT_9004</v>
          </cell>
          <cell r="C4058" t="str">
            <v>MD - OFF Peak Fuel Unit Price (w/ Trans Loss)</v>
          </cell>
        </row>
        <row r="4059">
          <cell r="B4059" t="str">
            <v>UPT_9005</v>
          </cell>
          <cell r="C4059" t="str">
            <v>LEE - OFF Peak Fuel Unit Price (w/ Trans Loss)</v>
          </cell>
        </row>
        <row r="4060">
          <cell r="B4060" t="str">
            <v>UPT_9101</v>
          </cell>
          <cell r="C4060" t="str">
            <v>FMPA - ON Peak Fuel Unit Price (w/ Trans Loss)</v>
          </cell>
        </row>
        <row r="4061">
          <cell r="B4061" t="str">
            <v>UPT_9102</v>
          </cell>
          <cell r="C4061" t="str">
            <v>FKEC - ON Peak Fuel Unit Price (w/ Trans Loss)</v>
          </cell>
        </row>
        <row r="4062">
          <cell r="B4062" t="str">
            <v>UPT_9103</v>
          </cell>
          <cell r="C4062" t="str">
            <v>CKW - ON Peak Fuel Unit Price (w/ Trans Loss)</v>
          </cell>
        </row>
        <row r="4063">
          <cell r="B4063" t="str">
            <v>UPT_9104</v>
          </cell>
          <cell r="C4063" t="str">
            <v>MD - ON Peak Fuel Unit Price (w/ Trans Loss)</v>
          </cell>
        </row>
        <row r="4064">
          <cell r="B4064" t="str">
            <v>UPT_9105</v>
          </cell>
          <cell r="C4064" t="str">
            <v>LEE - ON Peak Fuel Unit Price (w/ Trans Loss)</v>
          </cell>
        </row>
        <row r="4065">
          <cell r="B4065" t="str">
            <v>UPX_9001</v>
          </cell>
          <cell r="C4065" t="str">
            <v>FMPA - OFF Peak Fuel Unit Price (w/ NO Loss)</v>
          </cell>
        </row>
        <row r="4066">
          <cell r="B4066" t="str">
            <v>UPX_9002</v>
          </cell>
          <cell r="C4066" t="str">
            <v>FKEC - OFF Peak Fuel Unit Price (w/ NO Loss)</v>
          </cell>
        </row>
        <row r="4067">
          <cell r="B4067" t="str">
            <v>UPX_9003</v>
          </cell>
          <cell r="C4067" t="str">
            <v>CKW - OFF Peak Fuel Unit Price (w/ NO Loss)</v>
          </cell>
        </row>
        <row r="4068">
          <cell r="B4068" t="str">
            <v>UPX_9004</v>
          </cell>
          <cell r="C4068" t="str">
            <v>MD - OFF Peak Fuel Unit Price (w/ NO Loss)</v>
          </cell>
        </row>
        <row r="4069">
          <cell r="B4069" t="str">
            <v>UPX_9005</v>
          </cell>
          <cell r="C4069" t="str">
            <v>LEE - OFF Peak Fuel Unit Price (w/ NO Loss)</v>
          </cell>
        </row>
        <row r="4070">
          <cell r="B4070" t="str">
            <v>UPX_9101</v>
          </cell>
          <cell r="C4070" t="str">
            <v>FMPA - ON Peak Fuel Unit Price (w/ NO Loss)</v>
          </cell>
        </row>
        <row r="4071">
          <cell r="B4071" t="str">
            <v>UPX_9102</v>
          </cell>
          <cell r="C4071" t="str">
            <v>FKEC - ON Peak Fuel Unit Price (w/ NO Loss)</v>
          </cell>
        </row>
        <row r="4072">
          <cell r="B4072" t="str">
            <v>UPX_9103</v>
          </cell>
          <cell r="C4072" t="str">
            <v>CKW - ON Peak Fuel Unit Price (w/ NO Loss)</v>
          </cell>
        </row>
        <row r="4073">
          <cell r="B4073" t="str">
            <v>UPX_9104</v>
          </cell>
          <cell r="C4073" t="str">
            <v>MD - ON Peak Fuel Unit Price (w/ NO Loss)</v>
          </cell>
        </row>
        <row r="4074">
          <cell r="B4074" t="str">
            <v>UPX_9105</v>
          </cell>
          <cell r="C4074" t="str">
            <v>LEE - ON Peak Fuel Unit Price (w/ NO Loss)</v>
          </cell>
        </row>
        <row r="4075">
          <cell r="B4075" t="str">
            <v>XAN_2100</v>
          </cell>
          <cell r="C4075" t="str">
            <v>Interest Rate - Last Day of the Month</v>
          </cell>
        </row>
        <row r="4076">
          <cell r="B4076" t="str">
            <v>XAN_2200</v>
          </cell>
          <cell r="C4076" t="str">
            <v>Regulatory Assessment Fee Rate</v>
          </cell>
        </row>
        <row r="4077">
          <cell r="B4077" t="str">
            <v>XAN_2300</v>
          </cell>
          <cell r="C4077" t="str">
            <v>Annual Rate of Return for Debt</v>
          </cell>
        </row>
        <row r="4078">
          <cell r="B4078" t="str">
            <v>XAN_2400</v>
          </cell>
          <cell r="C4078" t="str">
            <v>Annual Rate of Return for Equity</v>
          </cell>
        </row>
        <row r="4079">
          <cell r="B4079" t="str">
            <v>XAN_2500</v>
          </cell>
          <cell r="C4079" t="str">
            <v>Federal Tax Rate</v>
          </cell>
        </row>
        <row r="4080">
          <cell r="B4080" t="str">
            <v>XAN_2600</v>
          </cell>
          <cell r="C4080" t="str">
            <v>State Tax Rate</v>
          </cell>
        </row>
        <row r="4081">
          <cell r="B4081" t="str">
            <v>XAN_2700</v>
          </cell>
          <cell r="C4081" t="str">
            <v>Interest Rate - First Day of the Month</v>
          </cell>
        </row>
        <row r="4082">
          <cell r="B4082" t="str">
            <v>XAN_4100</v>
          </cell>
          <cell r="C4082" t="str">
            <v>Interest Rate - Last Day of the Month</v>
          </cell>
        </row>
        <row r="4083">
          <cell r="B4083" t="str">
            <v>XAN_4200</v>
          </cell>
          <cell r="C4083" t="str">
            <v>Regulatory Assessment Fee Rate</v>
          </cell>
        </row>
        <row r="4084">
          <cell r="B4084" t="str">
            <v>XAN_4300</v>
          </cell>
          <cell r="C4084" t="str">
            <v>Annual Rate of Return for Debt</v>
          </cell>
        </row>
        <row r="4085">
          <cell r="B4085" t="str">
            <v>XAN_4400</v>
          </cell>
          <cell r="C4085" t="str">
            <v>Annual Rate of Return for Equity</v>
          </cell>
        </row>
        <row r="4086">
          <cell r="B4086" t="str">
            <v>XAN_4500</v>
          </cell>
          <cell r="C4086" t="str">
            <v>Federal Tax Rate</v>
          </cell>
        </row>
        <row r="4087">
          <cell r="B4087" t="str">
            <v>XAN_4600</v>
          </cell>
          <cell r="C4087" t="str">
            <v>State Tax Rate</v>
          </cell>
        </row>
        <row r="4088">
          <cell r="B4088" t="str">
            <v>XAN_4700</v>
          </cell>
          <cell r="C4088" t="str">
            <v>Interest Rate - First Day of the Month</v>
          </cell>
        </row>
        <row r="4089">
          <cell r="B4089" t="str">
            <v>XAN_5100</v>
          </cell>
          <cell r="C4089" t="str">
            <v>Interest Rate - Last Day of the Month</v>
          </cell>
        </row>
        <row r="4090">
          <cell r="B4090" t="str">
            <v>XAN_5200</v>
          </cell>
          <cell r="C4090" t="str">
            <v>Regulatory Assessment Fee Rate</v>
          </cell>
        </row>
        <row r="4091">
          <cell r="B4091" t="str">
            <v>XAN_5300</v>
          </cell>
          <cell r="C4091" t="str">
            <v>Annual Rate of Return for Debt</v>
          </cell>
        </row>
        <row r="4092">
          <cell r="B4092" t="str">
            <v>XAN_5400</v>
          </cell>
          <cell r="C4092" t="str">
            <v>Annual Rate of Return for Equity</v>
          </cell>
        </row>
        <row r="4093">
          <cell r="B4093" t="str">
            <v>XAN_5500</v>
          </cell>
          <cell r="C4093" t="str">
            <v>Federal Tax Rate</v>
          </cell>
        </row>
        <row r="4094">
          <cell r="B4094" t="str">
            <v>XAN_5600</v>
          </cell>
          <cell r="C4094" t="str">
            <v>State Tax Rate</v>
          </cell>
        </row>
        <row r="4095">
          <cell r="B4095" t="str">
            <v>XAN_5700</v>
          </cell>
          <cell r="C4095" t="str">
            <v>Interest Rate - First Day of the Month</v>
          </cell>
        </row>
        <row r="4096">
          <cell r="B4096" t="str">
            <v>XAN_8100</v>
          </cell>
          <cell r="C4096" t="str">
            <v>Interest Rate - Last Day of the Month</v>
          </cell>
        </row>
        <row r="4097">
          <cell r="B4097" t="str">
            <v>XAN_8200</v>
          </cell>
          <cell r="C4097" t="str">
            <v>Regulatory Assessment Fee Rate</v>
          </cell>
        </row>
        <row r="4098">
          <cell r="B4098" t="str">
            <v>XAN_8300</v>
          </cell>
          <cell r="C4098" t="str">
            <v>Annual Rate of Return for Debt</v>
          </cell>
        </row>
        <row r="4099">
          <cell r="B4099" t="str">
            <v>XAN_8400</v>
          </cell>
          <cell r="C4099" t="str">
            <v>Annual Rate of Return for Equity</v>
          </cell>
        </row>
        <row r="4100">
          <cell r="B4100" t="str">
            <v>XAN_8500</v>
          </cell>
          <cell r="C4100" t="str">
            <v>Federal Tax Rate</v>
          </cell>
        </row>
        <row r="4101">
          <cell r="B4101" t="str">
            <v>XAN_8600</v>
          </cell>
          <cell r="C4101" t="str">
            <v>State Tax Rate</v>
          </cell>
        </row>
        <row r="4102">
          <cell r="B4102" t="str">
            <v>XAN_8700</v>
          </cell>
          <cell r="C4102" t="str">
            <v>Interest Rate - First Day of the Month</v>
          </cell>
        </row>
        <row r="4103">
          <cell r="B4103" t="str">
            <v>t_</v>
          </cell>
        </row>
      </sheetData>
      <sheetData sheetId="3" refreshError="1"/>
      <sheetData sheetId="4" refreshError="1">
        <row r="2">
          <cell r="A2">
            <v>2010</v>
          </cell>
          <cell r="B2" t="str">
            <v>APR</v>
          </cell>
          <cell r="D2" t="str">
            <v>EXP_8TOT</v>
          </cell>
          <cell r="E2">
            <v>10980801.6293876</v>
          </cell>
        </row>
        <row r="3">
          <cell r="A3">
            <v>2010</v>
          </cell>
          <cell r="B3" t="str">
            <v>JAN</v>
          </cell>
          <cell r="D3" t="str">
            <v>REV_8TOT</v>
          </cell>
          <cell r="E3">
            <v>15817976.7182074</v>
          </cell>
        </row>
        <row r="4">
          <cell r="A4">
            <v>2010</v>
          </cell>
          <cell r="B4" t="str">
            <v>JAN</v>
          </cell>
          <cell r="D4" t="str">
            <v>LIN_8LOS</v>
          </cell>
          <cell r="E4">
            <v>0</v>
          </cell>
        </row>
        <row r="5">
          <cell r="A5">
            <v>2010</v>
          </cell>
          <cell r="B5" t="str">
            <v>JAN</v>
          </cell>
          <cell r="D5" t="str">
            <v>EXP_8TOT</v>
          </cell>
          <cell r="E5">
            <v>9998265.8077084105</v>
          </cell>
        </row>
        <row r="6">
          <cell r="A6">
            <v>2010</v>
          </cell>
          <cell r="B6" t="str">
            <v>MAY</v>
          </cell>
          <cell r="D6" t="str">
            <v>RES_8PMO</v>
          </cell>
          <cell r="E6">
            <v>0</v>
          </cell>
        </row>
        <row r="7">
          <cell r="A7">
            <v>2010</v>
          </cell>
          <cell r="B7" t="str">
            <v>APR</v>
          </cell>
          <cell r="D7" t="str">
            <v>RES_8PMO</v>
          </cell>
          <cell r="E7">
            <v>0</v>
          </cell>
        </row>
        <row r="8">
          <cell r="A8">
            <v>2010</v>
          </cell>
          <cell r="B8" t="str">
            <v>JAN</v>
          </cell>
          <cell r="D8" t="str">
            <v>RES_8PMO</v>
          </cell>
          <cell r="E8">
            <v>0</v>
          </cell>
        </row>
        <row r="9">
          <cell r="A9">
            <v>2010</v>
          </cell>
          <cell r="B9" t="str">
            <v>JUN</v>
          </cell>
          <cell r="D9" t="str">
            <v>RRO_8187</v>
          </cell>
          <cell r="E9">
            <v>0.99083840000000001</v>
          </cell>
        </row>
        <row r="10">
          <cell r="A10">
            <v>2010</v>
          </cell>
          <cell r="B10" t="str">
            <v>JUN</v>
          </cell>
          <cell r="D10" t="str">
            <v>RRO_8184</v>
          </cell>
          <cell r="E10">
            <v>0.99083840000000001</v>
          </cell>
        </row>
        <row r="11">
          <cell r="A11">
            <v>2010</v>
          </cell>
          <cell r="B11" t="str">
            <v>JUN</v>
          </cell>
          <cell r="D11" t="str">
            <v>RRO_8149</v>
          </cell>
          <cell r="E11">
            <v>0.99083840000000001</v>
          </cell>
        </row>
        <row r="12">
          <cell r="A12">
            <v>2010</v>
          </cell>
          <cell r="B12" t="str">
            <v>MAR</v>
          </cell>
          <cell r="D12" t="str">
            <v>RRO_8184</v>
          </cell>
          <cell r="E12">
            <v>0.99083840000000001</v>
          </cell>
        </row>
        <row r="13">
          <cell r="A13">
            <v>2010</v>
          </cell>
          <cell r="B13" t="str">
            <v>MAR</v>
          </cell>
          <cell r="D13" t="str">
            <v>RRO_8149</v>
          </cell>
          <cell r="E13">
            <v>0.99083840000000001</v>
          </cell>
        </row>
        <row r="14">
          <cell r="A14">
            <v>2010</v>
          </cell>
          <cell r="B14" t="str">
            <v>FEB</v>
          </cell>
          <cell r="D14" t="str">
            <v>RRO_8149</v>
          </cell>
          <cell r="E14">
            <v>0.99083840000000001</v>
          </cell>
        </row>
        <row r="15">
          <cell r="A15">
            <v>2009</v>
          </cell>
          <cell r="B15" t="str">
            <v>DEC</v>
          </cell>
          <cell r="D15" t="str">
            <v>RRO_8149</v>
          </cell>
          <cell r="E15">
            <v>0.98692610000000003</v>
          </cell>
        </row>
        <row r="16">
          <cell r="A16">
            <v>2010</v>
          </cell>
          <cell r="B16" t="str">
            <v>MAY</v>
          </cell>
          <cell r="D16" t="str">
            <v>RRO_8149</v>
          </cell>
          <cell r="E16">
            <v>0.99083840000000001</v>
          </cell>
        </row>
        <row r="17">
          <cell r="A17">
            <v>2010</v>
          </cell>
          <cell r="B17" t="str">
            <v>MAY</v>
          </cell>
          <cell r="D17" t="str">
            <v>RRO_8184</v>
          </cell>
          <cell r="E17">
            <v>0.99083840000000001</v>
          </cell>
        </row>
        <row r="18">
          <cell r="A18">
            <v>2010</v>
          </cell>
          <cell r="B18" t="str">
            <v>MAY</v>
          </cell>
          <cell r="D18" t="str">
            <v>RRO_8187</v>
          </cell>
          <cell r="E18">
            <v>0.99083840000000001</v>
          </cell>
        </row>
        <row r="19">
          <cell r="A19">
            <v>2010</v>
          </cell>
          <cell r="B19" t="str">
            <v>APR</v>
          </cell>
          <cell r="D19" t="str">
            <v>RRO_8149</v>
          </cell>
          <cell r="E19">
            <v>0.99083840000000001</v>
          </cell>
        </row>
        <row r="20">
          <cell r="A20">
            <v>2010</v>
          </cell>
          <cell r="B20" t="str">
            <v>APR</v>
          </cell>
          <cell r="D20" t="str">
            <v>RRO_8184</v>
          </cell>
          <cell r="E20">
            <v>0.99083840000000001</v>
          </cell>
        </row>
        <row r="21">
          <cell r="A21">
            <v>2010</v>
          </cell>
          <cell r="B21" t="str">
            <v>JAN</v>
          </cell>
          <cell r="D21" t="str">
            <v>RRO_8149</v>
          </cell>
          <cell r="E21">
            <v>0.99083840000000001</v>
          </cell>
        </row>
        <row r="22">
          <cell r="A22">
            <v>2010</v>
          </cell>
          <cell r="B22" t="str">
            <v>JUN</v>
          </cell>
          <cell r="D22" t="str">
            <v>INT_8AMT</v>
          </cell>
          <cell r="E22">
            <v>6865.7808341432501</v>
          </cell>
        </row>
        <row r="23">
          <cell r="A23">
            <v>2010</v>
          </cell>
          <cell r="B23" t="str">
            <v>MAR</v>
          </cell>
          <cell r="D23" t="str">
            <v>INT_8AMT</v>
          </cell>
          <cell r="E23">
            <v>3187.6911507311302</v>
          </cell>
        </row>
        <row r="24">
          <cell r="A24">
            <v>2010</v>
          </cell>
          <cell r="B24" t="str">
            <v>FEB</v>
          </cell>
          <cell r="D24" t="str">
            <v>INT_8AMT</v>
          </cell>
          <cell r="E24">
            <v>2873.1830748685402</v>
          </cell>
        </row>
        <row r="25">
          <cell r="A25">
            <v>2009</v>
          </cell>
          <cell r="B25" t="str">
            <v>DEC</v>
          </cell>
          <cell r="D25" t="str">
            <v>INT_8AMT</v>
          </cell>
          <cell r="E25">
            <v>2041.90680165961</v>
          </cell>
        </row>
        <row r="26">
          <cell r="A26">
            <v>2010</v>
          </cell>
          <cell r="B26" t="str">
            <v>MAY</v>
          </cell>
          <cell r="D26" t="str">
            <v>INT_8AMT</v>
          </cell>
          <cell r="E26">
            <v>4821.3469895657699</v>
          </cell>
        </row>
        <row r="27">
          <cell r="A27">
            <v>2010</v>
          </cell>
          <cell r="B27" t="str">
            <v>APR</v>
          </cell>
          <cell r="D27" t="str">
            <v>INT_8AMT</v>
          </cell>
          <cell r="E27">
            <v>3500.1896409646301</v>
          </cell>
        </row>
        <row r="28">
          <cell r="A28">
            <v>2010</v>
          </cell>
          <cell r="B28" t="str">
            <v>JAN</v>
          </cell>
          <cell r="D28" t="str">
            <v>INT_8AMT</v>
          </cell>
          <cell r="E28">
            <v>2241.2631591472</v>
          </cell>
        </row>
        <row r="29">
          <cell r="A29">
            <v>2010</v>
          </cell>
          <cell r="B29" t="str">
            <v>JUN</v>
          </cell>
          <cell r="D29" t="str">
            <v>2MC_8MON</v>
          </cell>
          <cell r="E29">
            <v>0</v>
          </cell>
        </row>
        <row r="30">
          <cell r="A30">
            <v>2010</v>
          </cell>
          <cell r="B30" t="str">
            <v>MAR</v>
          </cell>
          <cell r="D30" t="str">
            <v>2MC_8MON</v>
          </cell>
          <cell r="E30">
            <v>0</v>
          </cell>
        </row>
        <row r="31">
          <cell r="A31">
            <v>2010</v>
          </cell>
          <cell r="B31" t="str">
            <v>FEB</v>
          </cell>
          <cell r="D31" t="str">
            <v>2MC_8MON</v>
          </cell>
          <cell r="E31">
            <v>0</v>
          </cell>
        </row>
        <row r="32">
          <cell r="A32">
            <v>2009</v>
          </cell>
          <cell r="B32" t="str">
            <v>DEC</v>
          </cell>
          <cell r="D32" t="str">
            <v>2MC_8MON</v>
          </cell>
          <cell r="E32">
            <v>0</v>
          </cell>
        </row>
        <row r="33">
          <cell r="A33">
            <v>2010</v>
          </cell>
          <cell r="B33" t="str">
            <v>MAY</v>
          </cell>
          <cell r="D33" t="str">
            <v>2MC_8MON</v>
          </cell>
          <cell r="E33">
            <v>0</v>
          </cell>
        </row>
        <row r="34">
          <cell r="A34">
            <v>2010</v>
          </cell>
          <cell r="B34" t="str">
            <v>APR</v>
          </cell>
          <cell r="D34" t="str">
            <v>2MC_8MON</v>
          </cell>
          <cell r="E34">
            <v>0</v>
          </cell>
        </row>
        <row r="35">
          <cell r="A35">
            <v>2010</v>
          </cell>
          <cell r="B35" t="str">
            <v>JAN</v>
          </cell>
          <cell r="D35" t="str">
            <v>2MC_8MON</v>
          </cell>
          <cell r="E35">
            <v>0</v>
          </cell>
        </row>
        <row r="36">
          <cell r="A36">
            <v>2010</v>
          </cell>
          <cell r="B36" t="str">
            <v>JUN</v>
          </cell>
          <cell r="D36" t="str">
            <v>RRD_8187</v>
          </cell>
          <cell r="E36">
            <v>52035.1060725641</v>
          </cell>
        </row>
        <row r="37">
          <cell r="A37">
            <v>2010</v>
          </cell>
          <cell r="B37" t="str">
            <v>JUN</v>
          </cell>
          <cell r="D37" t="str">
            <v>RRD_8184</v>
          </cell>
          <cell r="E37">
            <v>122178.519166666</v>
          </cell>
        </row>
        <row r="38">
          <cell r="A38">
            <v>2010</v>
          </cell>
          <cell r="B38" t="str">
            <v>JUN</v>
          </cell>
          <cell r="D38" t="str">
            <v>RRD_8149</v>
          </cell>
          <cell r="E38">
            <v>-4881.7809343923</v>
          </cell>
        </row>
        <row r="39">
          <cell r="A39">
            <v>2010</v>
          </cell>
          <cell r="B39" t="str">
            <v>MAR</v>
          </cell>
          <cell r="D39" t="str">
            <v>RRD_8184</v>
          </cell>
          <cell r="E39">
            <v>123218.33369282</v>
          </cell>
        </row>
        <row r="40">
          <cell r="A40">
            <v>2010</v>
          </cell>
          <cell r="B40" t="str">
            <v>MAR</v>
          </cell>
          <cell r="D40" t="str">
            <v>RRD_8149</v>
          </cell>
          <cell r="E40">
            <v>-4884.3359674000003</v>
          </cell>
        </row>
        <row r="41">
          <cell r="A41">
            <v>2010</v>
          </cell>
          <cell r="B41" t="str">
            <v>FEB</v>
          </cell>
          <cell r="D41" t="str">
            <v>RRD_8149</v>
          </cell>
          <cell r="E41">
            <v>-5922.5827122507098</v>
          </cell>
        </row>
        <row r="42">
          <cell r="A42">
            <v>2009</v>
          </cell>
          <cell r="B42" t="str">
            <v>DEC</v>
          </cell>
          <cell r="D42" t="str">
            <v>RRD_8149</v>
          </cell>
          <cell r="E42">
            <v>-6014.9212556125303</v>
          </cell>
        </row>
        <row r="43">
          <cell r="A43">
            <v>2010</v>
          </cell>
          <cell r="B43" t="str">
            <v>MAY</v>
          </cell>
          <cell r="D43" t="str">
            <v>RRD_8149</v>
          </cell>
          <cell r="E43">
            <v>-4921.29644289316</v>
          </cell>
        </row>
        <row r="44">
          <cell r="A44">
            <v>2010</v>
          </cell>
          <cell r="B44" t="str">
            <v>MAY</v>
          </cell>
          <cell r="D44" t="str">
            <v>RRD_8184</v>
          </cell>
          <cell r="E44">
            <v>122525.124008717</v>
          </cell>
        </row>
        <row r="45">
          <cell r="A45">
            <v>2010</v>
          </cell>
          <cell r="B45" t="str">
            <v>MAY</v>
          </cell>
          <cell r="D45" t="str">
            <v>RRD_8187</v>
          </cell>
          <cell r="E45">
            <v>52216.793499230698</v>
          </cell>
        </row>
        <row r="46">
          <cell r="A46">
            <v>2010</v>
          </cell>
          <cell r="B46" t="str">
            <v>APR</v>
          </cell>
          <cell r="D46" t="str">
            <v>RRD_8149</v>
          </cell>
          <cell r="E46">
            <v>-4905.92718464273</v>
          </cell>
        </row>
        <row r="47">
          <cell r="A47">
            <v>2010</v>
          </cell>
          <cell r="B47" t="str">
            <v>APR</v>
          </cell>
          <cell r="D47" t="str">
            <v>RRD_8184</v>
          </cell>
          <cell r="E47">
            <v>122871.728850769</v>
          </cell>
        </row>
        <row r="48">
          <cell r="A48">
            <v>2010</v>
          </cell>
          <cell r="B48" t="str">
            <v>JAN</v>
          </cell>
          <cell r="D48" t="str">
            <v>RRD_8149</v>
          </cell>
          <cell r="E48">
            <v>-5961.4745978347501</v>
          </cell>
        </row>
        <row r="49">
          <cell r="A49">
            <v>2010</v>
          </cell>
          <cell r="B49" t="str">
            <v>JUN</v>
          </cell>
          <cell r="D49" t="str">
            <v>MAN_800A</v>
          </cell>
          <cell r="E49">
            <v>0</v>
          </cell>
        </row>
        <row r="50">
          <cell r="A50">
            <v>2010</v>
          </cell>
          <cell r="B50" t="str">
            <v>MAR</v>
          </cell>
          <cell r="D50" t="str">
            <v>MAN_800A</v>
          </cell>
          <cell r="E50">
            <v>0</v>
          </cell>
        </row>
        <row r="51">
          <cell r="A51">
            <v>2010</v>
          </cell>
          <cell r="B51" t="str">
            <v>FEB</v>
          </cell>
          <cell r="D51" t="str">
            <v>MAN_800A</v>
          </cell>
          <cell r="E51">
            <v>0</v>
          </cell>
        </row>
        <row r="52">
          <cell r="A52">
            <v>2009</v>
          </cell>
          <cell r="B52" t="str">
            <v>DEC</v>
          </cell>
          <cell r="D52" t="str">
            <v>MAN_800A</v>
          </cell>
          <cell r="E52">
            <v>0</v>
          </cell>
        </row>
        <row r="53">
          <cell r="A53">
            <v>2010</v>
          </cell>
          <cell r="B53" t="str">
            <v>MAY</v>
          </cell>
          <cell r="D53" t="str">
            <v>MAN_800A</v>
          </cell>
          <cell r="E53">
            <v>0</v>
          </cell>
        </row>
        <row r="54">
          <cell r="A54">
            <v>2010</v>
          </cell>
          <cell r="B54" t="str">
            <v>APR</v>
          </cell>
          <cell r="D54" t="str">
            <v>MAN_800A</v>
          </cell>
          <cell r="E54">
            <v>0</v>
          </cell>
        </row>
        <row r="55">
          <cell r="A55">
            <v>2010</v>
          </cell>
          <cell r="B55" t="str">
            <v>JAN</v>
          </cell>
          <cell r="D55" t="str">
            <v>MAN_800A</v>
          </cell>
          <cell r="E55">
            <v>0</v>
          </cell>
        </row>
        <row r="56">
          <cell r="A56">
            <v>2010</v>
          </cell>
          <cell r="B56" t="str">
            <v>JUN</v>
          </cell>
          <cell r="D56" t="str">
            <v>EXP_8TOT</v>
          </cell>
          <cell r="E56">
            <v>11564374.639091101</v>
          </cell>
        </row>
        <row r="57">
          <cell r="A57">
            <v>2010</v>
          </cell>
          <cell r="B57" t="str">
            <v>JUN</v>
          </cell>
          <cell r="D57" t="str">
            <v>LIN_8LOS</v>
          </cell>
          <cell r="E57">
            <v>0</v>
          </cell>
        </row>
        <row r="58">
          <cell r="A58">
            <v>2010</v>
          </cell>
          <cell r="B58" t="str">
            <v>JUN</v>
          </cell>
          <cell r="D58" t="str">
            <v>REV_8TOT</v>
          </cell>
          <cell r="E58">
            <v>17264755.247116201</v>
          </cell>
        </row>
        <row r="59">
          <cell r="A59">
            <v>2010</v>
          </cell>
          <cell r="B59" t="str">
            <v>MAR</v>
          </cell>
          <cell r="D59" t="str">
            <v>EXP_8TOT</v>
          </cell>
          <cell r="E59">
            <v>10697151.0463064</v>
          </cell>
        </row>
        <row r="60">
          <cell r="A60">
            <v>2010</v>
          </cell>
          <cell r="B60" t="str">
            <v>MAR</v>
          </cell>
          <cell r="D60" t="str">
            <v>LIN_8LOS</v>
          </cell>
          <cell r="E60">
            <v>0</v>
          </cell>
        </row>
        <row r="61">
          <cell r="A61">
            <v>2010</v>
          </cell>
          <cell r="B61" t="str">
            <v>MAR</v>
          </cell>
          <cell r="D61" t="str">
            <v>REV_8TOT</v>
          </cell>
          <cell r="E61">
            <v>12548474.2461186</v>
          </cell>
        </row>
        <row r="62">
          <cell r="A62">
            <v>2010</v>
          </cell>
          <cell r="B62" t="str">
            <v>FEB</v>
          </cell>
          <cell r="D62" t="str">
            <v>EXP_8TOT</v>
          </cell>
          <cell r="E62">
            <v>11052575.2296752</v>
          </cell>
        </row>
        <row r="63">
          <cell r="A63">
            <v>2010</v>
          </cell>
          <cell r="B63" t="str">
            <v>FEB</v>
          </cell>
          <cell r="D63" t="str">
            <v>LIN_8LOS</v>
          </cell>
          <cell r="E63">
            <v>0</v>
          </cell>
        </row>
        <row r="64">
          <cell r="A64">
            <v>2010</v>
          </cell>
          <cell r="B64" t="str">
            <v>FEB</v>
          </cell>
          <cell r="D64" t="str">
            <v>REV_8TOT</v>
          </cell>
          <cell r="E64">
            <v>13031927.588909</v>
          </cell>
        </row>
        <row r="65">
          <cell r="A65">
            <v>2009</v>
          </cell>
          <cell r="B65" t="str">
            <v>DEC</v>
          </cell>
          <cell r="D65" t="str">
            <v>EXP_8TOT</v>
          </cell>
          <cell r="E65">
            <v>9980020.9262931291</v>
          </cell>
        </row>
        <row r="66">
          <cell r="A66">
            <v>2009</v>
          </cell>
          <cell r="B66" t="str">
            <v>DEC</v>
          </cell>
          <cell r="D66" t="str">
            <v>LIN_8LOS</v>
          </cell>
          <cell r="E66">
            <v>0</v>
          </cell>
        </row>
        <row r="67">
          <cell r="A67">
            <v>2009</v>
          </cell>
          <cell r="B67" t="str">
            <v>DEC</v>
          </cell>
          <cell r="D67" t="str">
            <v>REV_8TOT</v>
          </cell>
          <cell r="E67">
            <v>6859916.5191224003</v>
          </cell>
        </row>
        <row r="68">
          <cell r="A68">
            <v>2010</v>
          </cell>
          <cell r="B68" t="str">
            <v>MAY</v>
          </cell>
          <cell r="D68" t="str">
            <v>REV_8TOT</v>
          </cell>
          <cell r="E68">
            <v>14360544.555441801</v>
          </cell>
        </row>
        <row r="69">
          <cell r="A69">
            <v>2010</v>
          </cell>
          <cell r="B69" t="str">
            <v>MAY</v>
          </cell>
          <cell r="D69" t="str">
            <v>LIN_8LOS</v>
          </cell>
          <cell r="E69">
            <v>0</v>
          </cell>
        </row>
        <row r="70">
          <cell r="A70">
            <v>2010</v>
          </cell>
          <cell r="B70" t="str">
            <v>MAY</v>
          </cell>
          <cell r="D70" t="str">
            <v>EXP_8TOT</v>
          </cell>
          <cell r="E70">
            <v>11859935.149528099</v>
          </cell>
        </row>
        <row r="71">
          <cell r="A71">
            <v>2010</v>
          </cell>
          <cell r="B71" t="str">
            <v>APR</v>
          </cell>
          <cell r="D71" t="str">
            <v>REV_8TOT</v>
          </cell>
          <cell r="E71">
            <v>11932673.652007399</v>
          </cell>
        </row>
        <row r="72">
          <cell r="A72">
            <v>2010</v>
          </cell>
          <cell r="B72" t="str">
            <v>APR</v>
          </cell>
          <cell r="D72" t="str">
            <v>LIN_8LOS</v>
          </cell>
          <cell r="E72">
            <v>0</v>
          </cell>
        </row>
        <row r="73">
          <cell r="A73">
            <v>2010</v>
          </cell>
          <cell r="B73" t="str">
            <v>MAR</v>
          </cell>
          <cell r="D73" t="str">
            <v>CI4_8036</v>
          </cell>
          <cell r="E73">
            <v>281331.31</v>
          </cell>
        </row>
        <row r="74">
          <cell r="A74">
            <v>2010</v>
          </cell>
          <cell r="B74" t="str">
            <v>MAR</v>
          </cell>
          <cell r="D74" t="str">
            <v>CI4_8033</v>
          </cell>
          <cell r="E74">
            <v>3063708.87</v>
          </cell>
        </row>
        <row r="75">
          <cell r="A75">
            <v>2010</v>
          </cell>
          <cell r="B75" t="str">
            <v>MAR</v>
          </cell>
          <cell r="D75" t="str">
            <v>CI4_8031</v>
          </cell>
          <cell r="E75">
            <v>15627795.529999999</v>
          </cell>
        </row>
        <row r="76">
          <cell r="A76">
            <v>2010</v>
          </cell>
          <cell r="B76" t="str">
            <v>MAR</v>
          </cell>
          <cell r="D76" t="str">
            <v>CI4_8023</v>
          </cell>
          <cell r="E76">
            <v>11533.33</v>
          </cell>
        </row>
        <row r="77">
          <cell r="A77">
            <v>2010</v>
          </cell>
          <cell r="B77" t="str">
            <v>MAR</v>
          </cell>
          <cell r="D77" t="str">
            <v>CI4_8016</v>
          </cell>
          <cell r="E77">
            <v>6708.83</v>
          </cell>
        </row>
        <row r="78">
          <cell r="A78">
            <v>2010</v>
          </cell>
          <cell r="B78" t="str">
            <v>MAR</v>
          </cell>
          <cell r="D78" t="str">
            <v>CI4_8005</v>
          </cell>
          <cell r="E78">
            <v>14307.07</v>
          </cell>
        </row>
        <row r="79">
          <cell r="A79">
            <v>2010</v>
          </cell>
          <cell r="B79" t="str">
            <v>FEB</v>
          </cell>
          <cell r="D79" t="str">
            <v>CI4_8038</v>
          </cell>
          <cell r="E79">
            <v>333729.54000000103</v>
          </cell>
        </row>
        <row r="80">
          <cell r="A80">
            <v>2010</v>
          </cell>
          <cell r="B80" t="str">
            <v>FEB</v>
          </cell>
          <cell r="D80" t="str">
            <v>CI4_8041</v>
          </cell>
          <cell r="E80">
            <v>18622.27</v>
          </cell>
        </row>
        <row r="81">
          <cell r="A81">
            <v>2010</v>
          </cell>
          <cell r="B81" t="str">
            <v>FEB</v>
          </cell>
          <cell r="D81" t="str">
            <v>CI4_8039</v>
          </cell>
          <cell r="E81">
            <v>21039816.050000001</v>
          </cell>
        </row>
        <row r="82">
          <cell r="A82">
            <v>2010</v>
          </cell>
          <cell r="B82" t="str">
            <v>FEB</v>
          </cell>
          <cell r="D82" t="str">
            <v>CI4_8038</v>
          </cell>
          <cell r="E82">
            <v>10605162.789999999</v>
          </cell>
        </row>
        <row r="83">
          <cell r="A83">
            <v>2010</v>
          </cell>
          <cell r="B83" t="str">
            <v>FEB</v>
          </cell>
          <cell r="D83" t="str">
            <v>CI4_8036</v>
          </cell>
          <cell r="E83">
            <v>104285.14</v>
          </cell>
        </row>
        <row r="84">
          <cell r="A84">
            <v>2010</v>
          </cell>
          <cell r="B84" t="str">
            <v>FEB</v>
          </cell>
          <cell r="D84" t="str">
            <v>CI4_8033</v>
          </cell>
          <cell r="E84">
            <v>3111281.36</v>
          </cell>
        </row>
        <row r="85">
          <cell r="A85">
            <v>2010</v>
          </cell>
          <cell r="B85" t="str">
            <v>FEB</v>
          </cell>
          <cell r="D85" t="str">
            <v>CI4_8031</v>
          </cell>
          <cell r="E85">
            <v>10097771.93</v>
          </cell>
        </row>
        <row r="86">
          <cell r="A86">
            <v>2010</v>
          </cell>
          <cell r="B86" t="str">
            <v>FEB</v>
          </cell>
          <cell r="D86" t="str">
            <v>CI4_8023</v>
          </cell>
          <cell r="E86">
            <v>2719.11</v>
          </cell>
        </row>
        <row r="87">
          <cell r="A87">
            <v>2010</v>
          </cell>
          <cell r="B87" t="str">
            <v>FEB</v>
          </cell>
          <cell r="D87" t="str">
            <v>CI4_8016</v>
          </cell>
          <cell r="E87">
            <v>11602.93</v>
          </cell>
        </row>
        <row r="88">
          <cell r="A88">
            <v>2010</v>
          </cell>
          <cell r="B88" t="str">
            <v>FEB</v>
          </cell>
          <cell r="D88" t="str">
            <v>CI4_8005</v>
          </cell>
          <cell r="E88">
            <v>19086.580000000002</v>
          </cell>
        </row>
        <row r="89">
          <cell r="A89">
            <v>2009</v>
          </cell>
          <cell r="B89" t="str">
            <v>DEC</v>
          </cell>
          <cell r="D89" t="str">
            <v>CI4_8039</v>
          </cell>
          <cell r="E89">
            <v>4394.5200000032801</v>
          </cell>
        </row>
        <row r="90">
          <cell r="A90">
            <v>2009</v>
          </cell>
          <cell r="B90" t="str">
            <v>DEC</v>
          </cell>
          <cell r="D90" t="str">
            <v>CI4_8041</v>
          </cell>
          <cell r="E90">
            <v>37913.660000000003</v>
          </cell>
        </row>
        <row r="91">
          <cell r="A91">
            <v>2009</v>
          </cell>
          <cell r="B91" t="str">
            <v>DEC</v>
          </cell>
          <cell r="D91" t="str">
            <v>CI4_8039</v>
          </cell>
          <cell r="E91">
            <v>34785109.469999999</v>
          </cell>
        </row>
        <row r="92">
          <cell r="A92">
            <v>2009</v>
          </cell>
          <cell r="B92" t="str">
            <v>DEC</v>
          </cell>
          <cell r="D92" t="str">
            <v>CI4_8038</v>
          </cell>
          <cell r="E92">
            <v>14674858.289999999</v>
          </cell>
        </row>
        <row r="93">
          <cell r="A93">
            <v>2009</v>
          </cell>
          <cell r="B93" t="str">
            <v>DEC</v>
          </cell>
          <cell r="D93" t="str">
            <v>CI4_8037</v>
          </cell>
          <cell r="E93">
            <v>160.44</v>
          </cell>
        </row>
        <row r="94">
          <cell r="A94">
            <v>2009</v>
          </cell>
          <cell r="B94" t="str">
            <v>DEC</v>
          </cell>
          <cell r="D94" t="str">
            <v>CI4_8036</v>
          </cell>
          <cell r="E94">
            <v>385694.1</v>
          </cell>
        </row>
        <row r="95">
          <cell r="A95">
            <v>2009</v>
          </cell>
          <cell r="B95" t="str">
            <v>DEC</v>
          </cell>
          <cell r="D95" t="str">
            <v>CI4_8033</v>
          </cell>
          <cell r="E95">
            <v>9698275.8200000003</v>
          </cell>
        </row>
        <row r="96">
          <cell r="A96">
            <v>2009</v>
          </cell>
          <cell r="B96" t="str">
            <v>DEC</v>
          </cell>
          <cell r="D96" t="str">
            <v>CI4_8031</v>
          </cell>
          <cell r="E96">
            <v>34854754.950000003</v>
          </cell>
        </row>
        <row r="97">
          <cell r="A97">
            <v>2009</v>
          </cell>
          <cell r="B97" t="str">
            <v>DEC</v>
          </cell>
          <cell r="D97" t="str">
            <v>CI4_8023</v>
          </cell>
          <cell r="E97">
            <v>86822.38</v>
          </cell>
        </row>
        <row r="98">
          <cell r="A98">
            <v>2009</v>
          </cell>
          <cell r="B98" t="str">
            <v>DEC</v>
          </cell>
          <cell r="D98" t="str">
            <v>CI4_8016</v>
          </cell>
          <cell r="E98">
            <v>205.92</v>
          </cell>
        </row>
        <row r="99">
          <cell r="A99">
            <v>2009</v>
          </cell>
          <cell r="B99" t="str">
            <v>DEC</v>
          </cell>
          <cell r="D99" t="str">
            <v>CI4_8005</v>
          </cell>
          <cell r="E99">
            <v>7.88</v>
          </cell>
        </row>
        <row r="100">
          <cell r="A100">
            <v>2010</v>
          </cell>
          <cell r="B100" t="str">
            <v>MAY</v>
          </cell>
          <cell r="D100" t="str">
            <v>CI4_8005</v>
          </cell>
          <cell r="E100">
            <v>10954.13</v>
          </cell>
        </row>
        <row r="101">
          <cell r="A101">
            <v>2010</v>
          </cell>
          <cell r="B101" t="str">
            <v>MAY</v>
          </cell>
          <cell r="D101" t="str">
            <v>CI4_8016</v>
          </cell>
          <cell r="E101">
            <v>10391.379999999999</v>
          </cell>
        </row>
        <row r="102">
          <cell r="A102">
            <v>2010</v>
          </cell>
          <cell r="B102" t="str">
            <v>MAY</v>
          </cell>
          <cell r="D102" t="str">
            <v>CI4_8023</v>
          </cell>
          <cell r="E102">
            <v>2089.38</v>
          </cell>
        </row>
        <row r="103">
          <cell r="A103">
            <v>2010</v>
          </cell>
          <cell r="B103" t="str">
            <v>MAY</v>
          </cell>
          <cell r="D103" t="str">
            <v>CI4_8031</v>
          </cell>
          <cell r="E103">
            <v>12687777.439999999</v>
          </cell>
        </row>
        <row r="104">
          <cell r="A104">
            <v>2010</v>
          </cell>
          <cell r="B104" t="str">
            <v>MAY</v>
          </cell>
          <cell r="D104" t="str">
            <v>CI4_8036</v>
          </cell>
          <cell r="E104">
            <v>22109.91</v>
          </cell>
        </row>
        <row r="105">
          <cell r="A105">
            <v>2010</v>
          </cell>
          <cell r="B105" t="str">
            <v>MAY</v>
          </cell>
          <cell r="D105" t="str">
            <v>CI4_8037</v>
          </cell>
          <cell r="E105">
            <v>6980.65</v>
          </cell>
        </row>
        <row r="106">
          <cell r="A106">
            <v>2010</v>
          </cell>
          <cell r="B106" t="str">
            <v>MAY</v>
          </cell>
          <cell r="D106" t="str">
            <v>CI4_8039</v>
          </cell>
          <cell r="E106">
            <v>15718721.08</v>
          </cell>
        </row>
        <row r="107">
          <cell r="A107">
            <v>2010</v>
          </cell>
          <cell r="B107" t="str">
            <v>MAY</v>
          </cell>
          <cell r="D107" t="str">
            <v>CI4_8041</v>
          </cell>
          <cell r="E107">
            <v>590918.57999999996</v>
          </cell>
        </row>
        <row r="108">
          <cell r="A108">
            <v>2010</v>
          </cell>
          <cell r="B108" t="str">
            <v>MAY</v>
          </cell>
          <cell r="D108" t="str">
            <v>CI4_8042</v>
          </cell>
          <cell r="E108">
            <v>25021.72</v>
          </cell>
        </row>
        <row r="109">
          <cell r="A109">
            <v>2010</v>
          </cell>
          <cell r="B109" t="str">
            <v>APR</v>
          </cell>
          <cell r="D109" t="str">
            <v>CI4_8005</v>
          </cell>
          <cell r="E109">
            <v>37733.18</v>
          </cell>
        </row>
        <row r="110">
          <cell r="A110">
            <v>2010</v>
          </cell>
          <cell r="B110" t="str">
            <v>APR</v>
          </cell>
          <cell r="D110" t="str">
            <v>CI4_8016</v>
          </cell>
          <cell r="E110">
            <v>8861.39</v>
          </cell>
        </row>
        <row r="111">
          <cell r="A111">
            <v>2010</v>
          </cell>
          <cell r="B111" t="str">
            <v>APR</v>
          </cell>
          <cell r="D111" t="str">
            <v>CI4_8023</v>
          </cell>
          <cell r="E111">
            <v>19601.810000000001</v>
          </cell>
        </row>
        <row r="112">
          <cell r="A112">
            <v>2010</v>
          </cell>
          <cell r="B112" t="str">
            <v>APR</v>
          </cell>
          <cell r="D112" t="str">
            <v>CI4_8031</v>
          </cell>
          <cell r="E112">
            <v>20125865.510000002</v>
          </cell>
        </row>
        <row r="113">
          <cell r="A113">
            <v>2010</v>
          </cell>
          <cell r="B113" t="str">
            <v>APR</v>
          </cell>
          <cell r="D113" t="str">
            <v>CI4_8036</v>
          </cell>
          <cell r="E113">
            <v>51446.94</v>
          </cell>
        </row>
        <row r="114">
          <cell r="A114">
            <v>2010</v>
          </cell>
          <cell r="B114" t="str">
            <v>APR</v>
          </cell>
          <cell r="D114" t="str">
            <v>CI4_8037</v>
          </cell>
          <cell r="E114">
            <v>1524.48</v>
          </cell>
        </row>
        <row r="115">
          <cell r="A115">
            <v>2010</v>
          </cell>
          <cell r="B115" t="str">
            <v>APR</v>
          </cell>
          <cell r="D115" t="str">
            <v>CI4_8039</v>
          </cell>
          <cell r="E115">
            <v>24465553.780000001</v>
          </cell>
        </row>
        <row r="116">
          <cell r="A116">
            <v>2010</v>
          </cell>
          <cell r="B116" t="str">
            <v>APR</v>
          </cell>
          <cell r="D116" t="str">
            <v>CI4_8041</v>
          </cell>
          <cell r="E116">
            <v>372540.89</v>
          </cell>
        </row>
        <row r="117">
          <cell r="A117">
            <v>2010</v>
          </cell>
          <cell r="B117" t="str">
            <v>APR</v>
          </cell>
          <cell r="D117" t="str">
            <v>CI4_8042</v>
          </cell>
          <cell r="E117">
            <v>355614.42</v>
          </cell>
        </row>
        <row r="118">
          <cell r="A118">
            <v>2010</v>
          </cell>
          <cell r="B118" t="str">
            <v>APR</v>
          </cell>
          <cell r="D118" t="str">
            <v>CI4_8031</v>
          </cell>
          <cell r="E118">
            <v>-268121.80000000098</v>
          </cell>
        </row>
        <row r="119">
          <cell r="A119">
            <v>2010</v>
          </cell>
          <cell r="B119" t="str">
            <v>APR</v>
          </cell>
          <cell r="D119" t="str">
            <v>CI4_8039</v>
          </cell>
          <cell r="E119">
            <v>12691.8399999999</v>
          </cell>
        </row>
        <row r="120">
          <cell r="A120">
            <v>2010</v>
          </cell>
          <cell r="B120" t="str">
            <v>JAN</v>
          </cell>
          <cell r="D120" t="str">
            <v>CI4_8016</v>
          </cell>
          <cell r="E120">
            <v>366.43</v>
          </cell>
        </row>
        <row r="121">
          <cell r="A121">
            <v>2010</v>
          </cell>
          <cell r="B121" t="str">
            <v>JAN</v>
          </cell>
          <cell r="D121" t="str">
            <v>CI4_8023</v>
          </cell>
          <cell r="E121">
            <v>-2151.21</v>
          </cell>
        </row>
        <row r="122">
          <cell r="A122">
            <v>2010</v>
          </cell>
          <cell r="B122" t="str">
            <v>JAN</v>
          </cell>
          <cell r="D122" t="str">
            <v>CI4_8031</v>
          </cell>
          <cell r="E122">
            <v>6282065.0199999996</v>
          </cell>
        </row>
        <row r="123">
          <cell r="A123">
            <v>2010</v>
          </cell>
          <cell r="B123" t="str">
            <v>JAN</v>
          </cell>
          <cell r="D123" t="str">
            <v>CI4_8033</v>
          </cell>
          <cell r="E123">
            <v>621436.1</v>
          </cell>
        </row>
        <row r="124">
          <cell r="A124">
            <v>2010</v>
          </cell>
          <cell r="B124" t="str">
            <v>JAN</v>
          </cell>
          <cell r="D124" t="str">
            <v>CI4_8036</v>
          </cell>
          <cell r="E124">
            <v>34178.730000000003</v>
          </cell>
        </row>
        <row r="125">
          <cell r="A125">
            <v>2010</v>
          </cell>
          <cell r="B125" t="str">
            <v>JAN</v>
          </cell>
          <cell r="D125" t="str">
            <v>CI4_8038</v>
          </cell>
          <cell r="E125">
            <v>9389783.5800000001</v>
          </cell>
        </row>
        <row r="126">
          <cell r="A126">
            <v>2010</v>
          </cell>
          <cell r="B126" t="str">
            <v>JAN</v>
          </cell>
          <cell r="D126" t="str">
            <v>CI4_8039</v>
          </cell>
          <cell r="E126">
            <v>17906762.52</v>
          </cell>
        </row>
        <row r="127">
          <cell r="A127">
            <v>2010</v>
          </cell>
          <cell r="B127" t="str">
            <v>JAN</v>
          </cell>
          <cell r="D127" t="str">
            <v>CI4_8041</v>
          </cell>
          <cell r="E127">
            <v>44073.64</v>
          </cell>
        </row>
        <row r="128">
          <cell r="A128">
            <v>2010</v>
          </cell>
          <cell r="B128" t="str">
            <v>JAN</v>
          </cell>
          <cell r="D128" t="str">
            <v>CI4_8039</v>
          </cell>
          <cell r="E128">
            <v>-109.370000001043</v>
          </cell>
        </row>
        <row r="129">
          <cell r="A129">
            <v>2010</v>
          </cell>
          <cell r="B129" t="str">
            <v>JUN</v>
          </cell>
          <cell r="D129" t="str">
            <v>RRA_8187</v>
          </cell>
          <cell r="E129">
            <v>0.53846153846153799</v>
          </cell>
        </row>
        <row r="130">
          <cell r="A130">
            <v>2010</v>
          </cell>
          <cell r="B130" t="str">
            <v>JUN</v>
          </cell>
          <cell r="D130" t="str">
            <v>RRA_8184</v>
          </cell>
          <cell r="E130">
            <v>0.53846153846153799</v>
          </cell>
        </row>
        <row r="131">
          <cell r="A131">
            <v>2010</v>
          </cell>
          <cell r="B131" t="str">
            <v>JUN</v>
          </cell>
          <cell r="D131" t="str">
            <v>RRA_8149</v>
          </cell>
          <cell r="E131">
            <v>0.53846153846153799</v>
          </cell>
        </row>
        <row r="132">
          <cell r="A132">
            <v>2010</v>
          </cell>
          <cell r="B132" t="str">
            <v>MAR</v>
          </cell>
          <cell r="D132" t="str">
            <v>RRA_8184</v>
          </cell>
          <cell r="E132">
            <v>0.53846153846153799</v>
          </cell>
        </row>
        <row r="133">
          <cell r="A133">
            <v>2010</v>
          </cell>
          <cell r="B133" t="str">
            <v>MAR</v>
          </cell>
          <cell r="D133" t="str">
            <v>RRA_8149</v>
          </cell>
          <cell r="E133">
            <v>0.53846153846153799</v>
          </cell>
        </row>
        <row r="134">
          <cell r="A134">
            <v>2010</v>
          </cell>
          <cell r="B134" t="str">
            <v>FEB</v>
          </cell>
          <cell r="D134" t="str">
            <v>RRA_8149</v>
          </cell>
          <cell r="E134">
            <v>0.53846153846153799</v>
          </cell>
        </row>
        <row r="135">
          <cell r="A135">
            <v>2009</v>
          </cell>
          <cell r="B135" t="str">
            <v>DEC</v>
          </cell>
          <cell r="D135" t="str">
            <v>RRA_8149</v>
          </cell>
          <cell r="E135">
            <v>0.53846153846153799</v>
          </cell>
        </row>
        <row r="136">
          <cell r="A136">
            <v>2010</v>
          </cell>
          <cell r="B136" t="str">
            <v>MAY</v>
          </cell>
          <cell r="D136" t="str">
            <v>RRA_8187</v>
          </cell>
          <cell r="E136">
            <v>0.53846153846153799</v>
          </cell>
        </row>
        <row r="137">
          <cell r="A137">
            <v>2010</v>
          </cell>
          <cell r="B137" t="str">
            <v>MAY</v>
          </cell>
          <cell r="D137" t="str">
            <v>RRA_8149</v>
          </cell>
          <cell r="E137">
            <v>0.53846153846153799</v>
          </cell>
        </row>
        <row r="138">
          <cell r="A138">
            <v>2010</v>
          </cell>
          <cell r="B138" t="str">
            <v>MAY</v>
          </cell>
          <cell r="D138" t="str">
            <v>RRA_8184</v>
          </cell>
          <cell r="E138">
            <v>0.53846153846153799</v>
          </cell>
        </row>
        <row r="139">
          <cell r="A139">
            <v>2010</v>
          </cell>
          <cell r="B139" t="str">
            <v>APR</v>
          </cell>
          <cell r="D139" t="str">
            <v>RRA_8149</v>
          </cell>
          <cell r="E139">
            <v>0.53846153846153799</v>
          </cell>
        </row>
        <row r="140">
          <cell r="A140">
            <v>2010</v>
          </cell>
          <cell r="B140" t="str">
            <v>APR</v>
          </cell>
          <cell r="D140" t="str">
            <v>RRA_8184</v>
          </cell>
          <cell r="E140">
            <v>0.53846153846153799</v>
          </cell>
        </row>
        <row r="141">
          <cell r="A141">
            <v>2010</v>
          </cell>
          <cell r="B141" t="str">
            <v>JAN</v>
          </cell>
          <cell r="D141" t="str">
            <v>RRA_8149</v>
          </cell>
          <cell r="E141">
            <v>0.53846153846153799</v>
          </cell>
        </row>
        <row r="142">
          <cell r="A142">
            <v>2010</v>
          </cell>
          <cell r="B142" t="str">
            <v>JUN</v>
          </cell>
          <cell r="D142" t="str">
            <v>RES_8PMO</v>
          </cell>
          <cell r="E142">
            <v>0</v>
          </cell>
        </row>
        <row r="143">
          <cell r="A143">
            <v>2010</v>
          </cell>
          <cell r="B143" t="str">
            <v>MAR</v>
          </cell>
          <cell r="D143" t="str">
            <v>RES_8PMO</v>
          </cell>
          <cell r="E143">
            <v>-124274.100929329</v>
          </cell>
        </row>
        <row r="144">
          <cell r="A144">
            <v>2010</v>
          </cell>
          <cell r="B144" t="str">
            <v>FEB</v>
          </cell>
          <cell r="D144" t="str">
            <v>RES_8PMO</v>
          </cell>
          <cell r="E144">
            <v>-93764.875698682503</v>
          </cell>
        </row>
        <row r="145">
          <cell r="A145">
            <v>2009</v>
          </cell>
          <cell r="B145" t="str">
            <v>DEC</v>
          </cell>
          <cell r="D145" t="str">
            <v>RES_8PMO</v>
          </cell>
          <cell r="E145">
            <v>0</v>
          </cell>
        </row>
        <row r="146">
          <cell r="A146">
            <v>2010</v>
          </cell>
          <cell r="B146" t="str">
            <v>MAR</v>
          </cell>
          <cell r="D146" t="str">
            <v>O/U_8YTD</v>
          </cell>
          <cell r="E146">
            <v>7799063.2697328599</v>
          </cell>
        </row>
        <row r="147">
          <cell r="A147">
            <v>2010</v>
          </cell>
          <cell r="B147" t="str">
            <v>FEB</v>
          </cell>
          <cell r="D147" t="str">
            <v>O/U_8YTD</v>
          </cell>
          <cell r="E147">
            <v>5819710.91049904</v>
          </cell>
        </row>
        <row r="148">
          <cell r="A148">
            <v>2009</v>
          </cell>
          <cell r="B148" t="str">
            <v>DEC</v>
          </cell>
          <cell r="D148" t="str">
            <v>O/U_8YTD</v>
          </cell>
          <cell r="E148">
            <v>11165165.0335251</v>
          </cell>
        </row>
        <row r="149">
          <cell r="A149">
            <v>2010</v>
          </cell>
          <cell r="B149" t="str">
            <v>MAY</v>
          </cell>
          <cell r="D149" t="str">
            <v>O/U_8YTD</v>
          </cell>
          <cell r="E149">
            <v>10602258.4921648</v>
          </cell>
        </row>
        <row r="150">
          <cell r="A150">
            <v>2010</v>
          </cell>
          <cell r="B150" t="str">
            <v>APR</v>
          </cell>
          <cell r="D150" t="str">
            <v>O/U_8YTD</v>
          </cell>
          <cell r="E150">
            <v>9650386.4695450291</v>
          </cell>
        </row>
        <row r="151">
          <cell r="A151">
            <v>2010</v>
          </cell>
          <cell r="B151" t="str">
            <v>JAN</v>
          </cell>
          <cell r="D151" t="str">
            <v>O/U_8YTD</v>
          </cell>
          <cell r="E151">
            <v>0</v>
          </cell>
        </row>
        <row r="152">
          <cell r="A152">
            <v>2010</v>
          </cell>
          <cell r="B152" t="str">
            <v>JUN</v>
          </cell>
          <cell r="D152" t="str">
            <v>MAN_8005</v>
          </cell>
          <cell r="E152">
            <v>0</v>
          </cell>
        </row>
        <row r="153">
          <cell r="A153">
            <v>2010</v>
          </cell>
          <cell r="B153" t="str">
            <v>MAR</v>
          </cell>
          <cell r="D153" t="str">
            <v>MAN_8005</v>
          </cell>
          <cell r="E153">
            <v>0</v>
          </cell>
        </row>
        <row r="154">
          <cell r="A154">
            <v>2010</v>
          </cell>
          <cell r="B154" t="str">
            <v>FEB</v>
          </cell>
          <cell r="D154" t="str">
            <v>MAN_8005</v>
          </cell>
          <cell r="E154">
            <v>0</v>
          </cell>
        </row>
        <row r="155">
          <cell r="A155">
            <v>2009</v>
          </cell>
          <cell r="B155" t="str">
            <v>DEC</v>
          </cell>
          <cell r="D155" t="str">
            <v>MAN_8005</v>
          </cell>
          <cell r="E155">
            <v>0</v>
          </cell>
        </row>
        <row r="156">
          <cell r="A156">
            <v>2010</v>
          </cell>
          <cell r="B156" t="str">
            <v>MAY</v>
          </cell>
          <cell r="D156" t="str">
            <v>MAN_8005</v>
          </cell>
          <cell r="E156">
            <v>0</v>
          </cell>
        </row>
        <row r="157">
          <cell r="A157">
            <v>2010</v>
          </cell>
          <cell r="B157" t="str">
            <v>APR</v>
          </cell>
          <cell r="D157" t="str">
            <v>MAN_8005</v>
          </cell>
          <cell r="E157">
            <v>0</v>
          </cell>
        </row>
        <row r="158">
          <cell r="A158">
            <v>2010</v>
          </cell>
          <cell r="B158" t="str">
            <v>JAN</v>
          </cell>
          <cell r="D158" t="str">
            <v>MAN_8005</v>
          </cell>
          <cell r="E158">
            <v>0</v>
          </cell>
        </row>
        <row r="159">
          <cell r="A159">
            <v>2010</v>
          </cell>
          <cell r="B159" t="str">
            <v>JUN</v>
          </cell>
          <cell r="D159" t="str">
            <v>MAN_8007</v>
          </cell>
          <cell r="E159">
            <v>0</v>
          </cell>
        </row>
        <row r="160">
          <cell r="A160">
            <v>2010</v>
          </cell>
          <cell r="B160" t="str">
            <v>MAR</v>
          </cell>
          <cell r="D160" t="str">
            <v>MAN_8007</v>
          </cell>
          <cell r="E160">
            <v>0</v>
          </cell>
        </row>
        <row r="161">
          <cell r="A161">
            <v>2010</v>
          </cell>
          <cell r="B161" t="str">
            <v>FEB</v>
          </cell>
          <cell r="D161" t="str">
            <v>MAN_8007</v>
          </cell>
          <cell r="E161">
            <v>0</v>
          </cell>
        </row>
        <row r="162">
          <cell r="A162">
            <v>2009</v>
          </cell>
          <cell r="B162" t="str">
            <v>DEC</v>
          </cell>
          <cell r="D162" t="str">
            <v>MAN_8007</v>
          </cell>
          <cell r="E162">
            <v>0</v>
          </cell>
        </row>
        <row r="163">
          <cell r="A163">
            <v>2010</v>
          </cell>
          <cell r="B163" t="str">
            <v>MAY</v>
          </cell>
          <cell r="D163" t="str">
            <v>MAN_8007</v>
          </cell>
          <cell r="E163">
            <v>0</v>
          </cell>
        </row>
        <row r="164">
          <cell r="A164">
            <v>2010</v>
          </cell>
          <cell r="B164" t="str">
            <v>APR</v>
          </cell>
          <cell r="D164" t="str">
            <v>MAN_8007</v>
          </cell>
          <cell r="E164">
            <v>0</v>
          </cell>
        </row>
        <row r="165">
          <cell r="A165">
            <v>2010</v>
          </cell>
          <cell r="B165" t="str">
            <v>JAN</v>
          </cell>
          <cell r="D165" t="str">
            <v>MAN_8007</v>
          </cell>
          <cell r="E165">
            <v>0</v>
          </cell>
        </row>
        <row r="166">
          <cell r="A166">
            <v>2010</v>
          </cell>
          <cell r="B166" t="str">
            <v>JUN</v>
          </cell>
          <cell r="D166" t="str">
            <v>RRB_8187</v>
          </cell>
          <cell r="E166">
            <v>91321.611157349995</v>
          </cell>
        </row>
        <row r="167">
          <cell r="A167">
            <v>2010</v>
          </cell>
          <cell r="B167" t="str">
            <v>JUN</v>
          </cell>
          <cell r="D167" t="str">
            <v>RRB_8184</v>
          </cell>
          <cell r="E167">
            <v>214423.30113750001</v>
          </cell>
        </row>
        <row r="168">
          <cell r="A168">
            <v>2010</v>
          </cell>
          <cell r="B168" t="str">
            <v>JUN</v>
          </cell>
          <cell r="D168" t="str">
            <v>RRB_8149</v>
          </cell>
          <cell r="E168">
            <v>-8567.5255398584995</v>
          </cell>
        </row>
        <row r="169">
          <cell r="A169">
            <v>2010</v>
          </cell>
          <cell r="B169" t="str">
            <v>MAR</v>
          </cell>
          <cell r="D169" t="str">
            <v>RRB_8184</v>
          </cell>
          <cell r="E169">
            <v>216248.17563089999</v>
          </cell>
        </row>
        <row r="170">
          <cell r="A170">
            <v>2010</v>
          </cell>
          <cell r="B170" t="str">
            <v>MAR</v>
          </cell>
          <cell r="D170" t="str">
            <v>RRB_8149</v>
          </cell>
          <cell r="E170">
            <v>-8572.0096227869999</v>
          </cell>
        </row>
        <row r="171">
          <cell r="A171">
            <v>2010</v>
          </cell>
          <cell r="B171" t="str">
            <v>FEB</v>
          </cell>
          <cell r="D171" t="str">
            <v>RRB_8149</v>
          </cell>
          <cell r="E171">
            <v>-10394.132659999999</v>
          </cell>
        </row>
        <row r="172">
          <cell r="A172">
            <v>2009</v>
          </cell>
          <cell r="B172" t="str">
            <v>DEC</v>
          </cell>
          <cell r="D172" t="str">
            <v>RRB_8149</v>
          </cell>
          <cell r="E172">
            <v>-10556.1868036</v>
          </cell>
        </row>
        <row r="173">
          <cell r="A173">
            <v>2010</v>
          </cell>
          <cell r="B173" t="str">
            <v>MAY</v>
          </cell>
          <cell r="D173" t="str">
            <v>RRB_8149</v>
          </cell>
          <cell r="E173">
            <v>-8636.8752572774993</v>
          </cell>
        </row>
        <row r="174">
          <cell r="A174">
            <v>2010</v>
          </cell>
          <cell r="B174" t="str">
            <v>MAY</v>
          </cell>
          <cell r="D174" t="str">
            <v>RRB_8184</v>
          </cell>
          <cell r="E174">
            <v>215031.59263530001</v>
          </cell>
        </row>
        <row r="175">
          <cell r="A175">
            <v>2010</v>
          </cell>
          <cell r="B175" t="str">
            <v>MAY</v>
          </cell>
          <cell r="D175" t="str">
            <v>RRB_8187</v>
          </cell>
          <cell r="E175">
            <v>91640.472591149999</v>
          </cell>
        </row>
        <row r="176">
          <cell r="A176">
            <v>2010</v>
          </cell>
          <cell r="B176" t="str">
            <v>APR</v>
          </cell>
          <cell r="D176" t="str">
            <v>RRB_8149</v>
          </cell>
          <cell r="E176">
            <v>-8609.9022090479993</v>
          </cell>
        </row>
        <row r="177">
          <cell r="A177">
            <v>2010</v>
          </cell>
          <cell r="B177" t="str">
            <v>APR</v>
          </cell>
          <cell r="D177" t="str">
            <v>RRB_8184</v>
          </cell>
          <cell r="E177">
            <v>215639.88413309999</v>
          </cell>
        </row>
        <row r="178">
          <cell r="A178">
            <v>2010</v>
          </cell>
          <cell r="B178" t="str">
            <v>JAN</v>
          </cell>
          <cell r="D178" t="str">
            <v>RRB_8149</v>
          </cell>
          <cell r="E178">
            <v>-10462.3879192</v>
          </cell>
        </row>
        <row r="179">
          <cell r="A179">
            <v>2010</v>
          </cell>
          <cell r="B179" t="str">
            <v>JUN</v>
          </cell>
          <cell r="D179" t="str">
            <v>RR9_8187</v>
          </cell>
          <cell r="E179">
            <v>5.8201058201058198E-2</v>
          </cell>
        </row>
        <row r="180">
          <cell r="A180">
            <v>2010</v>
          </cell>
          <cell r="B180" t="str">
            <v>JUN</v>
          </cell>
          <cell r="D180" t="str">
            <v>RR9_8184</v>
          </cell>
          <cell r="E180">
            <v>5.8201058201058198E-2</v>
          </cell>
        </row>
        <row r="181">
          <cell r="A181">
            <v>2010</v>
          </cell>
          <cell r="B181" t="str">
            <v>JUN</v>
          </cell>
          <cell r="D181" t="str">
            <v>RR9_8149</v>
          </cell>
          <cell r="E181">
            <v>5.8201058201058198E-2</v>
          </cell>
        </row>
        <row r="182">
          <cell r="A182">
            <v>2010</v>
          </cell>
          <cell r="B182" t="str">
            <v>MAR</v>
          </cell>
          <cell r="D182" t="str">
            <v>RR9_8184</v>
          </cell>
          <cell r="E182">
            <v>5.8201058201058198E-2</v>
          </cell>
        </row>
        <row r="183">
          <cell r="A183">
            <v>2010</v>
          </cell>
          <cell r="B183" t="str">
            <v>MAR</v>
          </cell>
          <cell r="D183" t="str">
            <v>RR9_8149</v>
          </cell>
          <cell r="E183">
            <v>5.8201058201058198E-2</v>
          </cell>
        </row>
        <row r="184">
          <cell r="A184">
            <v>2010</v>
          </cell>
          <cell r="B184" t="str">
            <v>FEB</v>
          </cell>
          <cell r="D184" t="str">
            <v>RR9_8149</v>
          </cell>
          <cell r="E184">
            <v>5.8201058201058198E-2</v>
          </cell>
        </row>
        <row r="185">
          <cell r="A185">
            <v>2009</v>
          </cell>
          <cell r="B185" t="str">
            <v>DEC</v>
          </cell>
          <cell r="D185" t="str">
            <v>RR9_8149</v>
          </cell>
          <cell r="E185">
            <v>5.8201058201058198E-2</v>
          </cell>
        </row>
        <row r="186">
          <cell r="A186">
            <v>2010</v>
          </cell>
          <cell r="B186" t="str">
            <v>MAY</v>
          </cell>
          <cell r="D186" t="str">
            <v>RR9_8149</v>
          </cell>
          <cell r="E186">
            <v>5.8201058201058198E-2</v>
          </cell>
        </row>
        <row r="187">
          <cell r="A187">
            <v>2010</v>
          </cell>
          <cell r="B187" t="str">
            <v>MAY</v>
          </cell>
          <cell r="D187" t="str">
            <v>RR9_8184</v>
          </cell>
          <cell r="E187">
            <v>5.8201058201058198E-2</v>
          </cell>
        </row>
        <row r="188">
          <cell r="A188">
            <v>2010</v>
          </cell>
          <cell r="B188" t="str">
            <v>MAY</v>
          </cell>
          <cell r="D188" t="str">
            <v>RR9_8187</v>
          </cell>
          <cell r="E188">
            <v>5.8201058201058198E-2</v>
          </cell>
        </row>
        <row r="189">
          <cell r="A189">
            <v>2010</v>
          </cell>
          <cell r="B189" t="str">
            <v>APR</v>
          </cell>
          <cell r="D189" t="str">
            <v>RR9_8149</v>
          </cell>
          <cell r="E189">
            <v>5.8201058201058198E-2</v>
          </cell>
        </row>
        <row r="190">
          <cell r="A190">
            <v>2010</v>
          </cell>
          <cell r="B190" t="str">
            <v>APR</v>
          </cell>
          <cell r="D190" t="str">
            <v>RR9_8184</v>
          </cell>
          <cell r="E190">
            <v>5.8201058201058198E-2</v>
          </cell>
        </row>
        <row r="191">
          <cell r="A191">
            <v>2010</v>
          </cell>
          <cell r="B191" t="str">
            <v>JAN</v>
          </cell>
          <cell r="D191" t="str">
            <v>RR9_8149</v>
          </cell>
          <cell r="E191">
            <v>5.8201058201058198E-2</v>
          </cell>
        </row>
        <row r="192">
          <cell r="A192">
            <v>2010</v>
          </cell>
          <cell r="B192" t="str">
            <v>JUN</v>
          </cell>
          <cell r="D192" t="str">
            <v>RR4_8187</v>
          </cell>
          <cell r="E192">
            <v>18325529.5</v>
          </cell>
        </row>
        <row r="193">
          <cell r="A193">
            <v>2010</v>
          </cell>
          <cell r="B193" t="str">
            <v>JUN</v>
          </cell>
          <cell r="D193" t="str">
            <v>RR4_8184</v>
          </cell>
          <cell r="E193">
            <v>43028375</v>
          </cell>
        </row>
        <row r="194">
          <cell r="A194">
            <v>2010</v>
          </cell>
          <cell r="B194" t="str">
            <v>JUN</v>
          </cell>
          <cell r="D194" t="str">
            <v>RR4_8149</v>
          </cell>
          <cell r="E194">
            <v>-2186541.4950000001</v>
          </cell>
        </row>
        <row r="195">
          <cell r="A195">
            <v>2010</v>
          </cell>
          <cell r="B195" t="str">
            <v>MAR</v>
          </cell>
          <cell r="D195" t="str">
            <v>RR4_8184</v>
          </cell>
          <cell r="E195">
            <v>43394573</v>
          </cell>
        </row>
        <row r="196">
          <cell r="A196">
            <v>2010</v>
          </cell>
          <cell r="B196" t="str">
            <v>MAR</v>
          </cell>
          <cell r="D196" t="str">
            <v>RR4_8149</v>
          </cell>
          <cell r="E196">
            <v>-2187685.89</v>
          </cell>
        </row>
        <row r="197">
          <cell r="A197">
            <v>2010</v>
          </cell>
          <cell r="B197" t="str">
            <v>FEB</v>
          </cell>
          <cell r="D197" t="str">
            <v>RR4_8149</v>
          </cell>
          <cell r="E197">
            <v>-2202146.75</v>
          </cell>
        </row>
        <row r="198">
          <cell r="A198">
            <v>2009</v>
          </cell>
          <cell r="B198" t="str">
            <v>DEC</v>
          </cell>
          <cell r="D198" t="str">
            <v>RR4_8149</v>
          </cell>
          <cell r="E198">
            <v>-2236480.2549999999</v>
          </cell>
        </row>
        <row r="199">
          <cell r="A199">
            <v>2010</v>
          </cell>
          <cell r="B199" t="str">
            <v>MAY</v>
          </cell>
          <cell r="D199" t="str">
            <v>RR4_8149</v>
          </cell>
          <cell r="E199">
            <v>-2204240.4249999998</v>
          </cell>
        </row>
        <row r="200">
          <cell r="A200">
            <v>2010</v>
          </cell>
          <cell r="B200" t="str">
            <v>MAY</v>
          </cell>
          <cell r="D200" t="str">
            <v>RR4_8184</v>
          </cell>
          <cell r="E200">
            <v>43150441</v>
          </cell>
        </row>
        <row r="201">
          <cell r="A201">
            <v>2010</v>
          </cell>
          <cell r="B201" t="str">
            <v>MAY</v>
          </cell>
          <cell r="D201" t="str">
            <v>RR4_8187</v>
          </cell>
          <cell r="E201">
            <v>18389515.5</v>
          </cell>
        </row>
        <row r="202">
          <cell r="A202">
            <v>2010</v>
          </cell>
          <cell r="B202" t="str">
            <v>APR</v>
          </cell>
          <cell r="D202" t="str">
            <v>RR4_8149</v>
          </cell>
          <cell r="E202">
            <v>-2197356.56</v>
          </cell>
        </row>
        <row r="203">
          <cell r="A203">
            <v>2010</v>
          </cell>
          <cell r="B203" t="str">
            <v>APR</v>
          </cell>
          <cell r="D203" t="str">
            <v>RR4_8184</v>
          </cell>
          <cell r="E203">
            <v>43272507</v>
          </cell>
        </row>
        <row r="204">
          <cell r="A204">
            <v>2010</v>
          </cell>
          <cell r="B204" t="str">
            <v>JAN</v>
          </cell>
          <cell r="D204" t="str">
            <v>RR4_8149</v>
          </cell>
          <cell r="E204">
            <v>-2216607.61</v>
          </cell>
        </row>
        <row r="205">
          <cell r="A205">
            <v>2010</v>
          </cell>
          <cell r="B205" t="str">
            <v>JUN</v>
          </cell>
          <cell r="D205" t="str">
            <v>CI4_8039</v>
          </cell>
          <cell r="E205">
            <v>-19201.3800000027</v>
          </cell>
        </row>
        <row r="206">
          <cell r="A206">
            <v>2010</v>
          </cell>
          <cell r="B206" t="str">
            <v>JUN</v>
          </cell>
          <cell r="D206" t="str">
            <v>CI4_8042</v>
          </cell>
          <cell r="E206">
            <v>256431.22</v>
          </cell>
        </row>
        <row r="207">
          <cell r="A207">
            <v>2010</v>
          </cell>
          <cell r="B207" t="str">
            <v>JUN</v>
          </cell>
          <cell r="D207" t="str">
            <v>CI4_8041</v>
          </cell>
          <cell r="E207">
            <v>113797.86</v>
          </cell>
        </row>
        <row r="208">
          <cell r="A208">
            <v>2010</v>
          </cell>
          <cell r="B208" t="str">
            <v>JUN</v>
          </cell>
          <cell r="D208" t="str">
            <v>CI4_8039</v>
          </cell>
          <cell r="E208">
            <v>17054447.280000001</v>
          </cell>
        </row>
        <row r="209">
          <cell r="A209">
            <v>2010</v>
          </cell>
          <cell r="B209" t="str">
            <v>JUN</v>
          </cell>
          <cell r="D209" t="str">
            <v>CI4_8037</v>
          </cell>
          <cell r="E209">
            <v>128.28</v>
          </cell>
        </row>
        <row r="210">
          <cell r="A210">
            <v>2010</v>
          </cell>
          <cell r="B210" t="str">
            <v>JUN</v>
          </cell>
          <cell r="D210" t="str">
            <v>CI4_8036</v>
          </cell>
          <cell r="E210">
            <v>46700.79</v>
          </cell>
        </row>
        <row r="211">
          <cell r="A211">
            <v>2010</v>
          </cell>
          <cell r="B211" t="str">
            <v>JUN</v>
          </cell>
          <cell r="D211" t="str">
            <v>CI4_8031</v>
          </cell>
          <cell r="E211">
            <v>10180143.74</v>
          </cell>
        </row>
        <row r="212">
          <cell r="A212">
            <v>2010</v>
          </cell>
          <cell r="B212" t="str">
            <v>JUN</v>
          </cell>
          <cell r="D212" t="str">
            <v>CI4_8023</v>
          </cell>
          <cell r="E212">
            <v>2968.43</v>
          </cell>
        </row>
        <row r="213">
          <cell r="A213">
            <v>2010</v>
          </cell>
          <cell r="B213" t="str">
            <v>JUN</v>
          </cell>
          <cell r="D213" t="str">
            <v>CI4_8016</v>
          </cell>
          <cell r="E213">
            <v>512582.62</v>
          </cell>
        </row>
        <row r="214">
          <cell r="A214">
            <v>2010</v>
          </cell>
          <cell r="B214" t="str">
            <v>MAR</v>
          </cell>
          <cell r="D214" t="str">
            <v>CI4_8031</v>
          </cell>
          <cell r="E214">
            <v>268121.80000000098</v>
          </cell>
        </row>
        <row r="215">
          <cell r="A215">
            <v>2010</v>
          </cell>
          <cell r="B215" t="str">
            <v>MAR</v>
          </cell>
          <cell r="D215" t="str">
            <v>CI4_8039</v>
          </cell>
          <cell r="E215">
            <v>-4.1500000003725299</v>
          </cell>
        </row>
        <row r="216">
          <cell r="A216">
            <v>2010</v>
          </cell>
          <cell r="B216" t="str">
            <v>MAR</v>
          </cell>
          <cell r="D216" t="str">
            <v>CI4_8038</v>
          </cell>
          <cell r="E216">
            <v>1078.0900000003201</v>
          </cell>
        </row>
        <row r="217">
          <cell r="A217">
            <v>2010</v>
          </cell>
          <cell r="B217" t="str">
            <v>MAR</v>
          </cell>
          <cell r="D217" t="str">
            <v>CI4_8041</v>
          </cell>
          <cell r="E217">
            <v>102492.93</v>
          </cell>
        </row>
        <row r="218">
          <cell r="A218">
            <v>2010</v>
          </cell>
          <cell r="B218" t="str">
            <v>MAR</v>
          </cell>
          <cell r="D218" t="str">
            <v>CI4_8039</v>
          </cell>
          <cell r="E218">
            <v>13365972.16</v>
          </cell>
        </row>
        <row r="219">
          <cell r="A219">
            <v>2010</v>
          </cell>
          <cell r="B219" t="str">
            <v>MAR</v>
          </cell>
          <cell r="D219" t="str">
            <v>CI4_8038</v>
          </cell>
          <cell r="E219">
            <v>2749051.9</v>
          </cell>
        </row>
        <row r="220">
          <cell r="A220">
            <v>2010</v>
          </cell>
          <cell r="B220" t="str">
            <v>JAN</v>
          </cell>
          <cell r="D220" t="str">
            <v>506_2390</v>
          </cell>
          <cell r="E220">
            <v>6331.44</v>
          </cell>
        </row>
        <row r="221">
          <cell r="A221">
            <v>2010</v>
          </cell>
          <cell r="B221" t="str">
            <v>JAN</v>
          </cell>
          <cell r="D221" t="str">
            <v>506_2890</v>
          </cell>
          <cell r="E221">
            <v>3062.96</v>
          </cell>
        </row>
        <row r="222">
          <cell r="A222">
            <v>2010</v>
          </cell>
          <cell r="B222" t="str">
            <v>JAN</v>
          </cell>
          <cell r="D222" t="str">
            <v>506_3190</v>
          </cell>
          <cell r="E222">
            <v>192206.48</v>
          </cell>
        </row>
        <row r="223">
          <cell r="A223">
            <v>2010</v>
          </cell>
          <cell r="B223" t="str">
            <v>JAN</v>
          </cell>
          <cell r="D223" t="str">
            <v>511_0590</v>
          </cell>
          <cell r="E223">
            <v>260</v>
          </cell>
        </row>
        <row r="224">
          <cell r="A224">
            <v>2010</v>
          </cell>
          <cell r="B224" t="str">
            <v>JAN</v>
          </cell>
          <cell r="D224" t="str">
            <v>512_0390</v>
          </cell>
          <cell r="E224">
            <v>57745.77</v>
          </cell>
        </row>
        <row r="225">
          <cell r="A225">
            <v>2010</v>
          </cell>
          <cell r="B225" t="str">
            <v>JAN</v>
          </cell>
          <cell r="D225" t="str">
            <v>512_2490</v>
          </cell>
          <cell r="E225">
            <v>3732.77</v>
          </cell>
        </row>
        <row r="226">
          <cell r="A226">
            <v>2010</v>
          </cell>
          <cell r="B226" t="str">
            <v>JAN</v>
          </cell>
          <cell r="D226" t="str">
            <v>512_2590</v>
          </cell>
          <cell r="E226">
            <v>40121.64</v>
          </cell>
        </row>
        <row r="227">
          <cell r="A227">
            <v>2010</v>
          </cell>
          <cell r="B227" t="str">
            <v>JAN</v>
          </cell>
          <cell r="D227" t="str">
            <v>514_0890</v>
          </cell>
          <cell r="E227">
            <v>33.26</v>
          </cell>
        </row>
        <row r="228">
          <cell r="A228">
            <v>2010</v>
          </cell>
          <cell r="B228" t="str">
            <v>JAN</v>
          </cell>
          <cell r="D228" t="str">
            <v>529_3490</v>
          </cell>
          <cell r="E228">
            <v>8359.2099999999991</v>
          </cell>
        </row>
        <row r="229">
          <cell r="A229">
            <v>2010</v>
          </cell>
          <cell r="B229" t="str">
            <v>JAN</v>
          </cell>
          <cell r="D229" t="str">
            <v>529_4290</v>
          </cell>
          <cell r="E229">
            <v>7462.73</v>
          </cell>
        </row>
        <row r="230">
          <cell r="A230">
            <v>2010</v>
          </cell>
          <cell r="B230" t="str">
            <v>JAN</v>
          </cell>
          <cell r="D230" t="str">
            <v>546_3790</v>
          </cell>
          <cell r="E230">
            <v>181.07</v>
          </cell>
        </row>
        <row r="231">
          <cell r="A231">
            <v>2010</v>
          </cell>
          <cell r="B231" t="str">
            <v>JAN</v>
          </cell>
          <cell r="D231" t="str">
            <v>546_3890</v>
          </cell>
          <cell r="E231">
            <v>1845.65</v>
          </cell>
        </row>
        <row r="232">
          <cell r="A232">
            <v>2010</v>
          </cell>
          <cell r="B232" t="str">
            <v>JAN</v>
          </cell>
          <cell r="D232" t="str">
            <v>549_0190</v>
          </cell>
          <cell r="E232">
            <v>22494</v>
          </cell>
        </row>
        <row r="233">
          <cell r="A233">
            <v>2010</v>
          </cell>
          <cell r="B233" t="str">
            <v>JAN</v>
          </cell>
          <cell r="D233" t="str">
            <v>549_1490</v>
          </cell>
          <cell r="E233">
            <v>44850</v>
          </cell>
        </row>
        <row r="234">
          <cell r="A234">
            <v>2010</v>
          </cell>
          <cell r="B234" t="str">
            <v>JAN</v>
          </cell>
          <cell r="D234" t="str">
            <v>549_2390</v>
          </cell>
          <cell r="E234">
            <v>-5500.45</v>
          </cell>
        </row>
        <row r="235">
          <cell r="A235">
            <v>2010</v>
          </cell>
          <cell r="B235" t="str">
            <v>JAN</v>
          </cell>
          <cell r="D235" t="str">
            <v>549_2790</v>
          </cell>
          <cell r="E235">
            <v>27731.31</v>
          </cell>
        </row>
        <row r="236">
          <cell r="A236">
            <v>2010</v>
          </cell>
          <cell r="B236" t="str">
            <v>JAN</v>
          </cell>
          <cell r="D236" t="str">
            <v>549_2890</v>
          </cell>
          <cell r="E236">
            <v>1086.94</v>
          </cell>
        </row>
        <row r="237">
          <cell r="A237">
            <v>2010</v>
          </cell>
          <cell r="B237" t="str">
            <v>JAN</v>
          </cell>
          <cell r="D237" t="str">
            <v>549_2990</v>
          </cell>
          <cell r="E237">
            <v>21394.19</v>
          </cell>
        </row>
        <row r="238">
          <cell r="A238">
            <v>2010</v>
          </cell>
          <cell r="B238" t="str">
            <v>JAN</v>
          </cell>
          <cell r="D238" t="str">
            <v>549_3090</v>
          </cell>
          <cell r="E238">
            <v>1630.84</v>
          </cell>
        </row>
        <row r="239">
          <cell r="A239">
            <v>2010</v>
          </cell>
          <cell r="B239" t="str">
            <v>JAN</v>
          </cell>
          <cell r="D239" t="str">
            <v>549_3790</v>
          </cell>
          <cell r="E239">
            <v>10635.32</v>
          </cell>
        </row>
        <row r="240">
          <cell r="A240">
            <v>2010</v>
          </cell>
          <cell r="B240" t="str">
            <v>JAN</v>
          </cell>
          <cell r="D240" t="str">
            <v>549_3890</v>
          </cell>
          <cell r="E240">
            <v>71.89</v>
          </cell>
        </row>
        <row r="241">
          <cell r="A241">
            <v>2010</v>
          </cell>
          <cell r="B241" t="str">
            <v>JAN</v>
          </cell>
          <cell r="D241" t="str">
            <v>551_3790</v>
          </cell>
          <cell r="E241">
            <v>1387.55</v>
          </cell>
        </row>
        <row r="242">
          <cell r="A242">
            <v>2010</v>
          </cell>
          <cell r="B242" t="str">
            <v>JAN</v>
          </cell>
          <cell r="D242" t="str">
            <v>551_3890</v>
          </cell>
          <cell r="E242">
            <v>1500.34</v>
          </cell>
        </row>
        <row r="243">
          <cell r="A243">
            <v>2010</v>
          </cell>
          <cell r="B243" t="str">
            <v>JAN</v>
          </cell>
          <cell r="D243" t="str">
            <v>552_0590</v>
          </cell>
          <cell r="E243">
            <v>29630.799999999999</v>
          </cell>
        </row>
        <row r="244">
          <cell r="A244">
            <v>2010</v>
          </cell>
          <cell r="B244" t="str">
            <v>JAN</v>
          </cell>
          <cell r="D244" t="str">
            <v>552_3790</v>
          </cell>
          <cell r="E244">
            <v>5681.42</v>
          </cell>
        </row>
        <row r="245">
          <cell r="A245">
            <v>2010</v>
          </cell>
          <cell r="B245" t="str">
            <v>JAN</v>
          </cell>
          <cell r="D245" t="str">
            <v>552_3890</v>
          </cell>
          <cell r="E245">
            <v>172.47</v>
          </cell>
        </row>
        <row r="246">
          <cell r="A246">
            <v>2010</v>
          </cell>
          <cell r="B246" t="str">
            <v>JAN</v>
          </cell>
          <cell r="D246" t="str">
            <v>553_0390</v>
          </cell>
          <cell r="E246">
            <v>133599.43</v>
          </cell>
        </row>
        <row r="247">
          <cell r="A247">
            <v>2010</v>
          </cell>
          <cell r="B247" t="str">
            <v>JAN</v>
          </cell>
          <cell r="D247" t="str">
            <v>553_3790</v>
          </cell>
          <cell r="E247">
            <v>-7340.23</v>
          </cell>
        </row>
        <row r="248">
          <cell r="A248">
            <v>2010</v>
          </cell>
          <cell r="B248" t="str">
            <v>JAN</v>
          </cell>
          <cell r="D248" t="str">
            <v>553_3890</v>
          </cell>
          <cell r="E248">
            <v>1293.58</v>
          </cell>
        </row>
        <row r="249">
          <cell r="A249">
            <v>2010</v>
          </cell>
          <cell r="B249" t="str">
            <v>JAN</v>
          </cell>
          <cell r="D249" t="str">
            <v>554_3790</v>
          </cell>
          <cell r="E249">
            <v>-2050.23</v>
          </cell>
        </row>
        <row r="250">
          <cell r="A250">
            <v>2010</v>
          </cell>
          <cell r="B250" t="str">
            <v>JAN</v>
          </cell>
          <cell r="D250" t="str">
            <v>554_3890</v>
          </cell>
          <cell r="E250">
            <v>258.70999999999998</v>
          </cell>
        </row>
        <row r="251">
          <cell r="A251">
            <v>2010</v>
          </cell>
          <cell r="B251" t="str">
            <v>JAN</v>
          </cell>
          <cell r="D251" t="str">
            <v>569_2390</v>
          </cell>
          <cell r="E251">
            <v>9745.93</v>
          </cell>
        </row>
        <row r="252">
          <cell r="A252">
            <v>2010</v>
          </cell>
          <cell r="B252" t="str">
            <v>JAN</v>
          </cell>
          <cell r="D252" t="str">
            <v>570_1900</v>
          </cell>
          <cell r="E252">
            <v>23343</v>
          </cell>
        </row>
        <row r="253">
          <cell r="A253">
            <v>2010</v>
          </cell>
          <cell r="B253" t="str">
            <v>JAN</v>
          </cell>
          <cell r="D253" t="str">
            <v>570_1990</v>
          </cell>
          <cell r="E253">
            <v>26645.279999999999</v>
          </cell>
        </row>
        <row r="254">
          <cell r="A254">
            <v>2010</v>
          </cell>
          <cell r="B254" t="str">
            <v>JAN</v>
          </cell>
          <cell r="D254" t="str">
            <v>591_2390</v>
          </cell>
          <cell r="E254">
            <v>41083.97</v>
          </cell>
        </row>
        <row r="255">
          <cell r="A255">
            <v>2010</v>
          </cell>
          <cell r="B255" t="str">
            <v>JAN</v>
          </cell>
          <cell r="D255" t="str">
            <v>592_1900</v>
          </cell>
          <cell r="E255">
            <v>23343</v>
          </cell>
        </row>
        <row r="256">
          <cell r="A256">
            <v>2010</v>
          </cell>
          <cell r="B256" t="str">
            <v>JAN</v>
          </cell>
          <cell r="D256" t="str">
            <v>592_1990</v>
          </cell>
          <cell r="E256">
            <v>104205.36</v>
          </cell>
        </row>
        <row r="257">
          <cell r="A257">
            <v>2010</v>
          </cell>
          <cell r="B257" t="str">
            <v>JAN</v>
          </cell>
          <cell r="D257" t="str">
            <v>926_2130</v>
          </cell>
          <cell r="E257">
            <v>985.48</v>
          </cell>
        </row>
        <row r="258">
          <cell r="A258">
            <v>2010</v>
          </cell>
          <cell r="B258" t="str">
            <v>JAN</v>
          </cell>
          <cell r="D258" t="str">
            <v>108_1260</v>
          </cell>
          <cell r="E258">
            <v>-30252.7</v>
          </cell>
        </row>
        <row r="259">
          <cell r="A259">
            <v>2010</v>
          </cell>
          <cell r="B259" t="str">
            <v>JAN</v>
          </cell>
          <cell r="D259" t="str">
            <v>440_8810</v>
          </cell>
          <cell r="E259">
            <v>0</v>
          </cell>
        </row>
        <row r="260">
          <cell r="A260">
            <v>2010</v>
          </cell>
          <cell r="B260" t="str">
            <v>JAN</v>
          </cell>
          <cell r="D260" t="str">
            <v>440_8840</v>
          </cell>
          <cell r="E260">
            <v>0</v>
          </cell>
        </row>
        <row r="261">
          <cell r="A261">
            <v>2010</v>
          </cell>
          <cell r="B261" t="str">
            <v>JAN</v>
          </cell>
          <cell r="D261" t="str">
            <v>440_8940</v>
          </cell>
          <cell r="E261">
            <v>0</v>
          </cell>
        </row>
        <row r="262">
          <cell r="A262">
            <v>2010</v>
          </cell>
          <cell r="B262" t="str">
            <v>JAN</v>
          </cell>
          <cell r="D262" t="str">
            <v>XAN_8500</v>
          </cell>
          <cell r="E262">
            <v>0.35</v>
          </cell>
        </row>
        <row r="263">
          <cell r="A263">
            <v>2010</v>
          </cell>
          <cell r="B263" t="str">
            <v>JAN</v>
          </cell>
          <cell r="D263" t="str">
            <v>XAN_8600</v>
          </cell>
          <cell r="E263">
            <v>5.5E-2</v>
          </cell>
        </row>
        <row r="264">
          <cell r="A264">
            <v>2010</v>
          </cell>
          <cell r="B264" t="str">
            <v>JAN</v>
          </cell>
          <cell r="D264" t="str">
            <v>570_190Y</v>
          </cell>
          <cell r="E264">
            <v>23343</v>
          </cell>
        </row>
        <row r="265">
          <cell r="A265">
            <v>2010</v>
          </cell>
          <cell r="B265" t="str">
            <v>JAN</v>
          </cell>
          <cell r="D265" t="str">
            <v>592_190Y</v>
          </cell>
          <cell r="E265">
            <v>23343</v>
          </cell>
        </row>
        <row r="266">
          <cell r="A266">
            <v>2010</v>
          </cell>
          <cell r="B266" t="str">
            <v>JAN</v>
          </cell>
          <cell r="D266" t="str">
            <v>XAN_8700</v>
          </cell>
          <cell r="E266">
            <v>2E-3</v>
          </cell>
        </row>
        <row r="267">
          <cell r="A267">
            <v>2010</v>
          </cell>
          <cell r="B267" t="str">
            <v>JAN</v>
          </cell>
          <cell r="D267" t="str">
            <v>MAN_8013</v>
          </cell>
          <cell r="E267">
            <v>0.85104489999999999</v>
          </cell>
        </row>
        <row r="268">
          <cell r="A268">
            <v>2010</v>
          </cell>
          <cell r="B268" t="str">
            <v>JAN</v>
          </cell>
          <cell r="D268" t="str">
            <v>MAN_8014</v>
          </cell>
          <cell r="E268">
            <v>0.14895510000000001</v>
          </cell>
        </row>
        <row r="269">
          <cell r="A269">
            <v>2010</v>
          </cell>
          <cell r="B269" t="str">
            <v>JAN</v>
          </cell>
          <cell r="D269" t="str">
            <v>XAN_8100</v>
          </cell>
          <cell r="E269">
            <v>2E-3</v>
          </cell>
        </row>
        <row r="270">
          <cell r="A270">
            <v>2010</v>
          </cell>
          <cell r="B270" t="str">
            <v>JAN</v>
          </cell>
          <cell r="D270" t="str">
            <v>XAN_8200</v>
          </cell>
          <cell r="E270">
            <v>7.2000000000000005E-4</v>
          </cell>
        </row>
        <row r="271">
          <cell r="A271">
            <v>2010</v>
          </cell>
          <cell r="B271" t="str">
            <v>JAN</v>
          </cell>
          <cell r="D271" t="str">
            <v>XAN_8300</v>
          </cell>
          <cell r="E271">
            <v>1.8766999999999999E-2</v>
          </cell>
        </row>
        <row r="272">
          <cell r="A272">
            <v>2010</v>
          </cell>
          <cell r="B272" t="str">
            <v>JAN</v>
          </cell>
          <cell r="D272" t="str">
            <v>XAN_8400</v>
          </cell>
          <cell r="E272">
            <v>5.6640000000000003E-2</v>
          </cell>
        </row>
        <row r="273">
          <cell r="A273">
            <v>2010</v>
          </cell>
          <cell r="B273" t="str">
            <v>JUN</v>
          </cell>
          <cell r="D273" t="str">
            <v>RR6_8187</v>
          </cell>
          <cell r="E273">
            <v>2.2100000000000002E-2</v>
          </cell>
        </row>
        <row r="274">
          <cell r="A274">
            <v>2010</v>
          </cell>
          <cell r="B274" t="str">
            <v>JUN</v>
          </cell>
          <cell r="D274" t="str">
            <v>RR6_8184</v>
          </cell>
          <cell r="E274">
            <v>2.2100000000000002E-2</v>
          </cell>
        </row>
        <row r="275">
          <cell r="A275">
            <v>2010</v>
          </cell>
          <cell r="B275" t="str">
            <v>JUN</v>
          </cell>
          <cell r="D275" t="str">
            <v>RR6_8149</v>
          </cell>
          <cell r="E275">
            <v>1.9473000000000001E-2</v>
          </cell>
        </row>
        <row r="276">
          <cell r="A276">
            <v>2010</v>
          </cell>
          <cell r="B276" t="str">
            <v>MAR</v>
          </cell>
          <cell r="D276" t="str">
            <v>RR6_8184</v>
          </cell>
          <cell r="E276">
            <v>2.2100000000000002E-2</v>
          </cell>
        </row>
        <row r="277">
          <cell r="A277">
            <v>2010</v>
          </cell>
          <cell r="B277" t="str">
            <v>MAR</v>
          </cell>
          <cell r="D277" t="str">
            <v>RR6_8149</v>
          </cell>
          <cell r="E277">
            <v>1.9473000000000001E-2</v>
          </cell>
        </row>
        <row r="278">
          <cell r="A278">
            <v>2010</v>
          </cell>
          <cell r="B278" t="str">
            <v>FEB</v>
          </cell>
          <cell r="D278" t="str">
            <v>RR6_8149</v>
          </cell>
          <cell r="E278">
            <v>1.8766999999999999E-2</v>
          </cell>
        </row>
        <row r="279">
          <cell r="A279">
            <v>2009</v>
          </cell>
          <cell r="B279" t="str">
            <v>DEC</v>
          </cell>
          <cell r="D279" t="str">
            <v>RR6_8149</v>
          </cell>
          <cell r="E279">
            <v>1.8766999999999999E-2</v>
          </cell>
        </row>
        <row r="280">
          <cell r="A280">
            <v>2010</v>
          </cell>
          <cell r="B280" t="str">
            <v>MAY</v>
          </cell>
          <cell r="D280" t="str">
            <v>RR6_8149</v>
          </cell>
          <cell r="E280">
            <v>1.9473000000000001E-2</v>
          </cell>
        </row>
        <row r="281">
          <cell r="A281">
            <v>2010</v>
          </cell>
          <cell r="B281" t="str">
            <v>MAY</v>
          </cell>
          <cell r="D281" t="str">
            <v>RR6_8184</v>
          </cell>
          <cell r="E281">
            <v>2.2100000000000002E-2</v>
          </cell>
        </row>
        <row r="282">
          <cell r="A282">
            <v>2010</v>
          </cell>
          <cell r="B282" t="str">
            <v>MAY</v>
          </cell>
          <cell r="D282" t="str">
            <v>RR6_8187</v>
          </cell>
          <cell r="E282">
            <v>2.2100000000000002E-2</v>
          </cell>
        </row>
        <row r="283">
          <cell r="A283">
            <v>2010</v>
          </cell>
          <cell r="B283" t="str">
            <v>APR</v>
          </cell>
          <cell r="D283" t="str">
            <v>RR6_8149</v>
          </cell>
          <cell r="E283">
            <v>1.9473000000000001E-2</v>
          </cell>
        </row>
        <row r="284">
          <cell r="A284">
            <v>2010</v>
          </cell>
          <cell r="B284" t="str">
            <v>APR</v>
          </cell>
          <cell r="D284" t="str">
            <v>RR6_8184</v>
          </cell>
          <cell r="E284">
            <v>2.2100000000000002E-2</v>
          </cell>
        </row>
        <row r="285">
          <cell r="A285">
            <v>2010</v>
          </cell>
          <cell r="B285" t="str">
            <v>JAN</v>
          </cell>
          <cell r="D285" t="str">
            <v>RR6_8149</v>
          </cell>
          <cell r="E285">
            <v>1.8766999999999999E-2</v>
          </cell>
        </row>
        <row r="286">
          <cell r="A286">
            <v>2010</v>
          </cell>
          <cell r="B286" t="str">
            <v>JUN</v>
          </cell>
          <cell r="D286" t="str">
            <v>MAN_8011</v>
          </cell>
          <cell r="E286">
            <v>1</v>
          </cell>
        </row>
        <row r="287">
          <cell r="A287">
            <v>2010</v>
          </cell>
          <cell r="B287" t="str">
            <v>MAR</v>
          </cell>
          <cell r="D287" t="str">
            <v>MAN_8011</v>
          </cell>
          <cell r="E287">
            <v>1</v>
          </cell>
        </row>
        <row r="288">
          <cell r="A288">
            <v>2010</v>
          </cell>
          <cell r="B288" t="str">
            <v>FEB</v>
          </cell>
          <cell r="D288" t="str">
            <v>MAN_8011</v>
          </cell>
          <cell r="E288">
            <v>1</v>
          </cell>
        </row>
        <row r="289">
          <cell r="A289">
            <v>2009</v>
          </cell>
          <cell r="B289" t="str">
            <v>DEC</v>
          </cell>
          <cell r="D289" t="str">
            <v>MAN_8011</v>
          </cell>
          <cell r="E289">
            <v>1</v>
          </cell>
        </row>
        <row r="290">
          <cell r="A290">
            <v>2010</v>
          </cell>
          <cell r="B290" t="str">
            <v>MAY</v>
          </cell>
          <cell r="D290" t="str">
            <v>MAN_8011</v>
          </cell>
          <cell r="E290">
            <v>1</v>
          </cell>
        </row>
        <row r="291">
          <cell r="A291">
            <v>2010</v>
          </cell>
          <cell r="B291" t="str">
            <v>APR</v>
          </cell>
          <cell r="D291" t="str">
            <v>MAN_8011</v>
          </cell>
          <cell r="E291">
            <v>1</v>
          </cell>
        </row>
        <row r="292">
          <cell r="A292">
            <v>2010</v>
          </cell>
          <cell r="B292" t="str">
            <v>JAN</v>
          </cell>
          <cell r="D292" t="str">
            <v>MAN_8011</v>
          </cell>
          <cell r="E292">
            <v>1</v>
          </cell>
        </row>
        <row r="293">
          <cell r="A293">
            <v>2010</v>
          </cell>
          <cell r="B293" t="str">
            <v>JUN</v>
          </cell>
          <cell r="D293" t="str">
            <v>1MC_8MON</v>
          </cell>
          <cell r="E293">
            <v>0</v>
          </cell>
        </row>
        <row r="294">
          <cell r="A294">
            <v>2010</v>
          </cell>
          <cell r="B294" t="str">
            <v>MAR</v>
          </cell>
          <cell r="D294" t="str">
            <v>1MC_8MON</v>
          </cell>
          <cell r="E294">
            <v>0</v>
          </cell>
        </row>
        <row r="295">
          <cell r="A295">
            <v>2010</v>
          </cell>
          <cell r="B295" t="str">
            <v>FEB</v>
          </cell>
          <cell r="D295" t="str">
            <v>1MC_8MON</v>
          </cell>
          <cell r="E295">
            <v>0</v>
          </cell>
        </row>
        <row r="296">
          <cell r="A296">
            <v>2009</v>
          </cell>
          <cell r="B296" t="str">
            <v>DEC</v>
          </cell>
          <cell r="D296" t="str">
            <v>1MC_8MON</v>
          </cell>
          <cell r="E296">
            <v>0</v>
          </cell>
        </row>
        <row r="297">
          <cell r="A297">
            <v>2010</v>
          </cell>
          <cell r="B297" t="str">
            <v>MAY</v>
          </cell>
          <cell r="D297" t="str">
            <v>1MC_8MON</v>
          </cell>
          <cell r="E297">
            <v>0</v>
          </cell>
        </row>
        <row r="298">
          <cell r="A298">
            <v>2010</v>
          </cell>
          <cell r="B298" t="str">
            <v>APR</v>
          </cell>
          <cell r="D298" t="str">
            <v>1MC_8MON</v>
          </cell>
          <cell r="E298">
            <v>0</v>
          </cell>
        </row>
        <row r="299">
          <cell r="A299">
            <v>2010</v>
          </cell>
          <cell r="B299" t="str">
            <v>JAN</v>
          </cell>
          <cell r="D299" t="str">
            <v>1MC_8MON</v>
          </cell>
          <cell r="E299">
            <v>0</v>
          </cell>
        </row>
        <row r="300">
          <cell r="A300">
            <v>2010</v>
          </cell>
          <cell r="B300" t="str">
            <v>JUN</v>
          </cell>
          <cell r="D300" t="str">
            <v>O/U_8YTD</v>
          </cell>
          <cell r="E300">
            <v>13102867.898078499</v>
          </cell>
        </row>
        <row r="301">
          <cell r="A301">
            <v>2010</v>
          </cell>
          <cell r="B301" t="str">
            <v>APR</v>
          </cell>
          <cell r="D301" t="str">
            <v>511_0590</v>
          </cell>
          <cell r="E301">
            <v>339162.94</v>
          </cell>
        </row>
        <row r="302">
          <cell r="A302">
            <v>2010</v>
          </cell>
          <cell r="B302" t="str">
            <v>APR</v>
          </cell>
          <cell r="D302" t="str">
            <v>511_3590</v>
          </cell>
          <cell r="E302">
            <v>0</v>
          </cell>
        </row>
        <row r="303">
          <cell r="A303">
            <v>2010</v>
          </cell>
          <cell r="B303" t="str">
            <v>APR</v>
          </cell>
          <cell r="D303" t="str">
            <v>512_0390</v>
          </cell>
          <cell r="E303">
            <v>65807.58</v>
          </cell>
        </row>
        <row r="304">
          <cell r="A304">
            <v>2010</v>
          </cell>
          <cell r="B304" t="str">
            <v>APR</v>
          </cell>
          <cell r="D304" t="str">
            <v>512_2490</v>
          </cell>
          <cell r="E304">
            <v>146776.07</v>
          </cell>
        </row>
        <row r="305">
          <cell r="A305">
            <v>2010</v>
          </cell>
          <cell r="B305" t="str">
            <v>APR</v>
          </cell>
          <cell r="D305" t="str">
            <v>512_2590</v>
          </cell>
          <cell r="E305">
            <v>24041.53</v>
          </cell>
        </row>
        <row r="306">
          <cell r="A306">
            <v>2010</v>
          </cell>
          <cell r="B306" t="str">
            <v>APR</v>
          </cell>
          <cell r="D306" t="str">
            <v>513_4190</v>
          </cell>
          <cell r="E306">
            <v>5549.27</v>
          </cell>
        </row>
        <row r="307">
          <cell r="A307">
            <v>2010</v>
          </cell>
          <cell r="B307" t="str">
            <v>APR</v>
          </cell>
          <cell r="D307" t="str">
            <v>514_0890</v>
          </cell>
          <cell r="E307">
            <v>95.2</v>
          </cell>
        </row>
        <row r="308">
          <cell r="A308">
            <v>2010</v>
          </cell>
          <cell r="B308" t="str">
            <v>APR</v>
          </cell>
          <cell r="D308" t="str">
            <v>514_1790</v>
          </cell>
          <cell r="E308">
            <v>66410.36</v>
          </cell>
        </row>
        <row r="309">
          <cell r="A309">
            <v>2010</v>
          </cell>
          <cell r="B309" t="str">
            <v>APR</v>
          </cell>
          <cell r="D309" t="str">
            <v>524_1490</v>
          </cell>
          <cell r="E309">
            <v>11500</v>
          </cell>
        </row>
        <row r="310">
          <cell r="A310">
            <v>2010</v>
          </cell>
          <cell r="B310" t="str">
            <v>APR</v>
          </cell>
          <cell r="D310" t="str">
            <v>524_2890</v>
          </cell>
          <cell r="E310">
            <v>-106076</v>
          </cell>
        </row>
        <row r="311">
          <cell r="A311">
            <v>2010</v>
          </cell>
          <cell r="B311" t="str">
            <v>APR</v>
          </cell>
          <cell r="D311" t="str">
            <v>529_3490</v>
          </cell>
          <cell r="E311">
            <v>350354.37</v>
          </cell>
        </row>
        <row r="312">
          <cell r="A312">
            <v>2010</v>
          </cell>
          <cell r="B312" t="str">
            <v>APR</v>
          </cell>
          <cell r="D312" t="str">
            <v>529_4290</v>
          </cell>
          <cell r="E312">
            <v>130117.4</v>
          </cell>
        </row>
        <row r="313">
          <cell r="A313">
            <v>2010</v>
          </cell>
          <cell r="B313" t="str">
            <v>APR</v>
          </cell>
          <cell r="D313" t="str">
            <v>532_1390</v>
          </cell>
          <cell r="E313">
            <v>0</v>
          </cell>
        </row>
        <row r="314">
          <cell r="A314">
            <v>2010</v>
          </cell>
          <cell r="B314" t="str">
            <v>APR</v>
          </cell>
          <cell r="D314" t="str">
            <v>546_3790</v>
          </cell>
          <cell r="E314">
            <v>11867.26</v>
          </cell>
        </row>
        <row r="315">
          <cell r="A315">
            <v>2010</v>
          </cell>
          <cell r="B315" t="str">
            <v>APR</v>
          </cell>
          <cell r="D315" t="str">
            <v>546_3890</v>
          </cell>
          <cell r="E315">
            <v>2932.45</v>
          </cell>
        </row>
        <row r="316">
          <cell r="A316">
            <v>2010</v>
          </cell>
          <cell r="B316" t="str">
            <v>APR</v>
          </cell>
          <cell r="D316" t="str">
            <v>549_0190</v>
          </cell>
          <cell r="E316">
            <v>22494</v>
          </cell>
        </row>
        <row r="317">
          <cell r="A317">
            <v>2010</v>
          </cell>
          <cell r="B317" t="str">
            <v>APR</v>
          </cell>
          <cell r="D317" t="str">
            <v>549_1490</v>
          </cell>
          <cell r="E317">
            <v>0</v>
          </cell>
        </row>
        <row r="318">
          <cell r="A318">
            <v>2010</v>
          </cell>
          <cell r="B318" t="str">
            <v>APR</v>
          </cell>
          <cell r="D318" t="str">
            <v>549_2390</v>
          </cell>
          <cell r="E318">
            <v>0</v>
          </cell>
        </row>
        <row r="319">
          <cell r="A319">
            <v>2010</v>
          </cell>
          <cell r="B319" t="str">
            <v>APR</v>
          </cell>
          <cell r="D319" t="str">
            <v>549_2790</v>
          </cell>
          <cell r="E319">
            <v>26656.71</v>
          </cell>
        </row>
        <row r="320">
          <cell r="A320">
            <v>2010</v>
          </cell>
          <cell r="B320" t="str">
            <v>APR</v>
          </cell>
          <cell r="D320" t="str">
            <v>549_2890</v>
          </cell>
          <cell r="E320">
            <v>-49424.68</v>
          </cell>
        </row>
        <row r="321">
          <cell r="A321">
            <v>2010</v>
          </cell>
          <cell r="B321" t="str">
            <v>APR</v>
          </cell>
          <cell r="D321" t="str">
            <v>549_2990</v>
          </cell>
          <cell r="E321">
            <v>74749.399999999994</v>
          </cell>
        </row>
        <row r="322">
          <cell r="A322">
            <v>2010</v>
          </cell>
          <cell r="B322" t="str">
            <v>APR</v>
          </cell>
          <cell r="D322" t="str">
            <v>549_3090</v>
          </cell>
          <cell r="E322">
            <v>1630.83</v>
          </cell>
        </row>
        <row r="323">
          <cell r="A323">
            <v>2010</v>
          </cell>
          <cell r="B323" t="str">
            <v>APR</v>
          </cell>
          <cell r="D323" t="str">
            <v>549_3790</v>
          </cell>
          <cell r="E323">
            <v>43069.87</v>
          </cell>
        </row>
        <row r="324">
          <cell r="A324">
            <v>2010</v>
          </cell>
          <cell r="B324" t="str">
            <v>APR</v>
          </cell>
          <cell r="D324" t="str">
            <v>549_3890</v>
          </cell>
          <cell r="E324">
            <v>835.94</v>
          </cell>
        </row>
        <row r="325">
          <cell r="A325">
            <v>2010</v>
          </cell>
          <cell r="B325" t="str">
            <v>APR</v>
          </cell>
          <cell r="D325" t="str">
            <v>551_3790</v>
          </cell>
          <cell r="E325">
            <v>4850.1099999999997</v>
          </cell>
        </row>
        <row r="326">
          <cell r="A326">
            <v>2010</v>
          </cell>
          <cell r="B326" t="str">
            <v>APR</v>
          </cell>
          <cell r="D326" t="str">
            <v>551_3890</v>
          </cell>
          <cell r="E326">
            <v>2337.71</v>
          </cell>
        </row>
        <row r="327">
          <cell r="A327">
            <v>2010</v>
          </cell>
          <cell r="B327" t="str">
            <v>APR</v>
          </cell>
          <cell r="D327" t="str">
            <v>552_0590</v>
          </cell>
          <cell r="E327">
            <v>18425.63</v>
          </cell>
        </row>
        <row r="328">
          <cell r="A328">
            <v>2010</v>
          </cell>
          <cell r="B328" t="str">
            <v>APR</v>
          </cell>
          <cell r="D328" t="str">
            <v>552_3790</v>
          </cell>
          <cell r="E328">
            <v>22747.17</v>
          </cell>
        </row>
        <row r="329">
          <cell r="A329">
            <v>2010</v>
          </cell>
          <cell r="B329" t="str">
            <v>APR</v>
          </cell>
          <cell r="D329" t="str">
            <v>552_3890</v>
          </cell>
          <cell r="E329">
            <v>447.86</v>
          </cell>
        </row>
        <row r="330">
          <cell r="A330">
            <v>2010</v>
          </cell>
          <cell r="B330" t="str">
            <v>APR</v>
          </cell>
          <cell r="D330" t="str">
            <v>553_0390</v>
          </cell>
          <cell r="E330">
            <v>14202.33</v>
          </cell>
        </row>
        <row r="331">
          <cell r="A331">
            <v>2010</v>
          </cell>
          <cell r="B331" t="str">
            <v>APR</v>
          </cell>
          <cell r="D331" t="str">
            <v>553_3790</v>
          </cell>
          <cell r="E331">
            <v>4702</v>
          </cell>
        </row>
        <row r="332">
          <cell r="A332">
            <v>2010</v>
          </cell>
          <cell r="B332" t="str">
            <v>APR</v>
          </cell>
          <cell r="D332" t="str">
            <v>553_3890</v>
          </cell>
          <cell r="E332">
            <v>1182.72</v>
          </cell>
        </row>
        <row r="333">
          <cell r="A333">
            <v>2010</v>
          </cell>
          <cell r="B333" t="str">
            <v>APR</v>
          </cell>
          <cell r="D333" t="str">
            <v>554_3790</v>
          </cell>
          <cell r="E333">
            <v>6534.16</v>
          </cell>
        </row>
        <row r="334">
          <cell r="A334">
            <v>2010</v>
          </cell>
          <cell r="B334" t="str">
            <v>APR</v>
          </cell>
          <cell r="D334" t="str">
            <v>554_3890</v>
          </cell>
          <cell r="E334">
            <v>461.18</v>
          </cell>
        </row>
        <row r="335">
          <cell r="A335">
            <v>2010</v>
          </cell>
          <cell r="B335" t="str">
            <v>APR</v>
          </cell>
          <cell r="D335" t="str">
            <v>569_2390</v>
          </cell>
          <cell r="E335">
            <v>18230.82</v>
          </cell>
        </row>
        <row r="336">
          <cell r="A336">
            <v>2010</v>
          </cell>
          <cell r="B336" t="str">
            <v>APR</v>
          </cell>
          <cell r="D336" t="str">
            <v>570_1900</v>
          </cell>
          <cell r="E336">
            <v>23343</v>
          </cell>
        </row>
        <row r="337">
          <cell r="A337">
            <v>2010</v>
          </cell>
          <cell r="B337" t="str">
            <v>APR</v>
          </cell>
          <cell r="D337" t="str">
            <v>570_1990</v>
          </cell>
          <cell r="E337">
            <v>3609.35</v>
          </cell>
        </row>
        <row r="338">
          <cell r="A338">
            <v>2010</v>
          </cell>
          <cell r="B338" t="str">
            <v>APR</v>
          </cell>
          <cell r="D338" t="str">
            <v>591_2390</v>
          </cell>
          <cell r="E338">
            <v>39577.050000000003</v>
          </cell>
        </row>
        <row r="339">
          <cell r="A339">
            <v>2010</v>
          </cell>
          <cell r="B339" t="str">
            <v>APR</v>
          </cell>
          <cell r="D339" t="str">
            <v>592_1900</v>
          </cell>
          <cell r="E339">
            <v>23343</v>
          </cell>
        </row>
        <row r="340">
          <cell r="A340">
            <v>2010</v>
          </cell>
          <cell r="B340" t="str">
            <v>APR</v>
          </cell>
          <cell r="D340" t="str">
            <v>592_1990</v>
          </cell>
          <cell r="E340">
            <v>114676.13</v>
          </cell>
        </row>
        <row r="341">
          <cell r="A341">
            <v>2010</v>
          </cell>
          <cell r="B341" t="str">
            <v>APR</v>
          </cell>
          <cell r="D341" t="str">
            <v>926_2130</v>
          </cell>
          <cell r="E341">
            <v>443.57</v>
          </cell>
        </row>
        <row r="342">
          <cell r="A342">
            <v>2010</v>
          </cell>
          <cell r="B342" t="str">
            <v>APR</v>
          </cell>
          <cell r="D342" t="str">
            <v>108_1260</v>
          </cell>
          <cell r="E342">
            <v>-32840.53</v>
          </cell>
        </row>
        <row r="343">
          <cell r="A343">
            <v>2010</v>
          </cell>
          <cell r="B343" t="str">
            <v>APR</v>
          </cell>
          <cell r="D343" t="str">
            <v>255_3020</v>
          </cell>
          <cell r="E343">
            <v>-43943870</v>
          </cell>
        </row>
        <row r="344">
          <cell r="A344">
            <v>2010</v>
          </cell>
          <cell r="B344" t="str">
            <v>APR</v>
          </cell>
          <cell r="D344" t="str">
            <v>255_3120</v>
          </cell>
          <cell r="E344">
            <v>732396</v>
          </cell>
        </row>
        <row r="345">
          <cell r="A345">
            <v>2010</v>
          </cell>
          <cell r="B345" t="str">
            <v>APR</v>
          </cell>
          <cell r="D345" t="str">
            <v>MAN_8013</v>
          </cell>
          <cell r="E345">
            <v>0.85104489999999999</v>
          </cell>
        </row>
        <row r="346">
          <cell r="A346">
            <v>2010</v>
          </cell>
          <cell r="B346" t="str">
            <v>APR</v>
          </cell>
          <cell r="D346" t="str">
            <v>MAN_8014</v>
          </cell>
          <cell r="E346">
            <v>0.14895510000000001</v>
          </cell>
        </row>
        <row r="347">
          <cell r="A347">
            <v>2010</v>
          </cell>
          <cell r="B347" t="str">
            <v>APR</v>
          </cell>
          <cell r="D347" t="str">
            <v>MAN_8015</v>
          </cell>
          <cell r="E347">
            <v>2.2100000000000002E-2</v>
          </cell>
        </row>
        <row r="348">
          <cell r="A348">
            <v>2010</v>
          </cell>
          <cell r="B348" t="str">
            <v>APR</v>
          </cell>
          <cell r="D348" t="str">
            <v>MAN_8016</v>
          </cell>
          <cell r="E348">
            <v>5.9799999999999999E-2</v>
          </cell>
        </row>
        <row r="349">
          <cell r="A349">
            <v>2010</v>
          </cell>
          <cell r="B349" t="str">
            <v>APR</v>
          </cell>
          <cell r="D349" t="str">
            <v>XAN_8100</v>
          </cell>
          <cell r="E349">
            <v>2.3E-3</v>
          </cell>
        </row>
        <row r="350">
          <cell r="A350">
            <v>2010</v>
          </cell>
          <cell r="B350" t="str">
            <v>APR</v>
          </cell>
          <cell r="D350" t="str">
            <v>XAN_8200</v>
          </cell>
          <cell r="E350">
            <v>7.2000000000000005E-4</v>
          </cell>
        </row>
        <row r="351">
          <cell r="A351">
            <v>2010</v>
          </cell>
          <cell r="B351" t="str">
            <v>APR</v>
          </cell>
          <cell r="D351" t="str">
            <v>XAN_8300</v>
          </cell>
          <cell r="E351">
            <v>1.9473000000000001E-2</v>
          </cell>
        </row>
        <row r="352">
          <cell r="A352">
            <v>2010</v>
          </cell>
          <cell r="B352" t="str">
            <v>APR</v>
          </cell>
          <cell r="D352" t="str">
            <v>XAN_8400</v>
          </cell>
          <cell r="E352">
            <v>4.7018999999999998E-2</v>
          </cell>
        </row>
        <row r="353">
          <cell r="A353">
            <v>2010</v>
          </cell>
          <cell r="B353" t="str">
            <v>APR</v>
          </cell>
          <cell r="D353" t="str">
            <v>XAN_8500</v>
          </cell>
          <cell r="E353">
            <v>0.35</v>
          </cell>
        </row>
        <row r="354">
          <cell r="A354">
            <v>2010</v>
          </cell>
          <cell r="B354" t="str">
            <v>APR</v>
          </cell>
          <cell r="D354" t="str">
            <v>XAN_8600</v>
          </cell>
          <cell r="E354">
            <v>5.5E-2</v>
          </cell>
        </row>
        <row r="355">
          <cell r="A355">
            <v>2010</v>
          </cell>
          <cell r="B355" t="str">
            <v>APR</v>
          </cell>
          <cell r="D355" t="str">
            <v>570_190Y</v>
          </cell>
          <cell r="E355">
            <v>23343</v>
          </cell>
        </row>
        <row r="356">
          <cell r="A356">
            <v>2010</v>
          </cell>
          <cell r="B356" t="str">
            <v>APR</v>
          </cell>
          <cell r="D356" t="str">
            <v>592_190Y</v>
          </cell>
          <cell r="E356">
            <v>23343</v>
          </cell>
        </row>
        <row r="357">
          <cell r="A357">
            <v>2010</v>
          </cell>
          <cell r="B357" t="str">
            <v>APR</v>
          </cell>
          <cell r="D357" t="str">
            <v>XAN_8700</v>
          </cell>
          <cell r="E357">
            <v>2.0999999999999999E-3</v>
          </cell>
        </row>
        <row r="358">
          <cell r="A358">
            <v>2010</v>
          </cell>
          <cell r="B358" t="str">
            <v>JAN</v>
          </cell>
          <cell r="D358" t="str">
            <v>254_9000</v>
          </cell>
          <cell r="E358">
            <v>14460.86</v>
          </cell>
        </row>
        <row r="359">
          <cell r="A359">
            <v>2010</v>
          </cell>
          <cell r="B359" t="str">
            <v>JAN</v>
          </cell>
          <cell r="D359" t="str">
            <v>403_0020</v>
          </cell>
          <cell r="E359">
            <v>19775.29</v>
          </cell>
        </row>
        <row r="360">
          <cell r="A360">
            <v>2010</v>
          </cell>
          <cell r="B360" t="str">
            <v>JAN</v>
          </cell>
          <cell r="D360" t="str">
            <v>403_0030</v>
          </cell>
          <cell r="E360">
            <v>24388.560000000001</v>
          </cell>
        </row>
        <row r="361">
          <cell r="A361">
            <v>2010</v>
          </cell>
          <cell r="B361" t="str">
            <v>JAN</v>
          </cell>
          <cell r="D361" t="str">
            <v>403_0040</v>
          </cell>
          <cell r="E361">
            <v>69.510000000000005</v>
          </cell>
        </row>
        <row r="362">
          <cell r="A362">
            <v>2010</v>
          </cell>
          <cell r="B362" t="str">
            <v>JAN</v>
          </cell>
          <cell r="D362" t="str">
            <v>403_0050</v>
          </cell>
          <cell r="E362">
            <v>23328.57</v>
          </cell>
        </row>
        <row r="363">
          <cell r="A363">
            <v>2010</v>
          </cell>
          <cell r="B363" t="str">
            <v>JAN</v>
          </cell>
          <cell r="D363" t="str">
            <v>403_0070</v>
          </cell>
          <cell r="E363">
            <v>62.06</v>
          </cell>
        </row>
        <row r="364">
          <cell r="A364">
            <v>2010</v>
          </cell>
          <cell r="B364" t="str">
            <v>JAN</v>
          </cell>
          <cell r="D364" t="str">
            <v>403_0080</v>
          </cell>
          <cell r="E364">
            <v>49.65</v>
          </cell>
        </row>
        <row r="365">
          <cell r="A365">
            <v>2010</v>
          </cell>
          <cell r="B365" t="str">
            <v>JAN</v>
          </cell>
          <cell r="D365" t="str">
            <v>403_0100</v>
          </cell>
          <cell r="E365">
            <v>176.69</v>
          </cell>
        </row>
        <row r="366">
          <cell r="A366">
            <v>2010</v>
          </cell>
          <cell r="B366" t="str">
            <v>JAN</v>
          </cell>
          <cell r="D366" t="str">
            <v>403_0120</v>
          </cell>
          <cell r="E366">
            <v>1632.33</v>
          </cell>
        </row>
        <row r="367">
          <cell r="A367">
            <v>2010</v>
          </cell>
          <cell r="B367" t="str">
            <v>JAN</v>
          </cell>
          <cell r="D367" t="str">
            <v>403_0160</v>
          </cell>
          <cell r="E367">
            <v>529.41</v>
          </cell>
        </row>
        <row r="368">
          <cell r="A368">
            <v>2010</v>
          </cell>
          <cell r="B368" t="str">
            <v>JAN</v>
          </cell>
          <cell r="D368" t="str">
            <v>403_0200</v>
          </cell>
          <cell r="E368">
            <v>2198.0700000000002</v>
          </cell>
        </row>
        <row r="369">
          <cell r="A369">
            <v>2010</v>
          </cell>
          <cell r="B369" t="str">
            <v>JAN</v>
          </cell>
          <cell r="D369" t="str">
            <v>403_0230</v>
          </cell>
          <cell r="E369">
            <v>35983.269999999997</v>
          </cell>
        </row>
        <row r="370">
          <cell r="A370">
            <v>2010</v>
          </cell>
          <cell r="B370" t="str">
            <v>JAN</v>
          </cell>
          <cell r="D370" t="str">
            <v>403_0240</v>
          </cell>
          <cell r="E370">
            <v>70227.649999999994</v>
          </cell>
        </row>
        <row r="371">
          <cell r="A371">
            <v>2010</v>
          </cell>
          <cell r="B371" t="str">
            <v>JAN</v>
          </cell>
          <cell r="D371" t="str">
            <v>403_0250</v>
          </cell>
          <cell r="E371">
            <v>151837.5</v>
          </cell>
        </row>
        <row r="372">
          <cell r="A372">
            <v>2010</v>
          </cell>
          <cell r="B372" t="str">
            <v>JAN</v>
          </cell>
          <cell r="D372" t="str">
            <v>403_0260</v>
          </cell>
          <cell r="E372">
            <v>862.61</v>
          </cell>
        </row>
        <row r="373">
          <cell r="A373">
            <v>2010</v>
          </cell>
          <cell r="B373" t="str">
            <v>JAN</v>
          </cell>
          <cell r="D373" t="str">
            <v>403_0270</v>
          </cell>
          <cell r="E373">
            <v>204466.92</v>
          </cell>
        </row>
        <row r="374">
          <cell r="A374">
            <v>2010</v>
          </cell>
          <cell r="B374" t="str">
            <v>JAN</v>
          </cell>
          <cell r="D374" t="str">
            <v>404_0030</v>
          </cell>
          <cell r="E374">
            <v>69.12</v>
          </cell>
        </row>
        <row r="375">
          <cell r="A375">
            <v>2010</v>
          </cell>
          <cell r="B375" t="str">
            <v>JAN</v>
          </cell>
          <cell r="D375" t="str">
            <v>404_0080</v>
          </cell>
          <cell r="E375">
            <v>6259.05</v>
          </cell>
        </row>
        <row r="376">
          <cell r="A376">
            <v>2010</v>
          </cell>
          <cell r="B376" t="str">
            <v>JAN</v>
          </cell>
          <cell r="D376" t="str">
            <v>404_0230</v>
          </cell>
          <cell r="E376">
            <v>84.11</v>
          </cell>
        </row>
        <row r="377">
          <cell r="A377">
            <v>2010</v>
          </cell>
          <cell r="B377" t="str">
            <v>JAN</v>
          </cell>
          <cell r="D377" t="str">
            <v>407_3730</v>
          </cell>
          <cell r="E377">
            <v>38117</v>
          </cell>
        </row>
        <row r="378">
          <cell r="A378">
            <v>2010</v>
          </cell>
          <cell r="B378" t="str">
            <v>JAN</v>
          </cell>
          <cell r="D378" t="str">
            <v>407_4020</v>
          </cell>
          <cell r="E378">
            <v>-121390</v>
          </cell>
        </row>
        <row r="379">
          <cell r="A379">
            <v>2010</v>
          </cell>
          <cell r="B379" t="str">
            <v>JAN</v>
          </cell>
          <cell r="D379" t="str">
            <v>407_4040</v>
          </cell>
          <cell r="E379">
            <v>-76234</v>
          </cell>
        </row>
        <row r="380">
          <cell r="A380">
            <v>2010</v>
          </cell>
          <cell r="B380" t="str">
            <v>JAN</v>
          </cell>
          <cell r="D380" t="str">
            <v>411_8000</v>
          </cell>
          <cell r="E380">
            <v>-14460.86</v>
          </cell>
        </row>
        <row r="381">
          <cell r="A381">
            <v>2010</v>
          </cell>
          <cell r="B381" t="str">
            <v>JAN</v>
          </cell>
          <cell r="D381" t="str">
            <v>502_2590</v>
          </cell>
          <cell r="E381">
            <v>15635.12</v>
          </cell>
        </row>
        <row r="382">
          <cell r="A382">
            <v>2010</v>
          </cell>
          <cell r="B382" t="str">
            <v>JAN</v>
          </cell>
          <cell r="D382" t="str">
            <v>506_0190</v>
          </cell>
          <cell r="E382">
            <v>84218</v>
          </cell>
        </row>
        <row r="383">
          <cell r="A383">
            <v>2010</v>
          </cell>
          <cell r="B383" t="str">
            <v>JAN</v>
          </cell>
          <cell r="D383" t="str">
            <v>506_0890</v>
          </cell>
          <cell r="E383">
            <v>29594.05</v>
          </cell>
        </row>
        <row r="384">
          <cell r="A384">
            <v>2010</v>
          </cell>
          <cell r="B384" t="str">
            <v>JAN</v>
          </cell>
          <cell r="D384" t="str">
            <v>506_1490</v>
          </cell>
          <cell r="E384">
            <v>68050</v>
          </cell>
        </row>
        <row r="385">
          <cell r="A385">
            <v>2010</v>
          </cell>
          <cell r="B385" t="str">
            <v>JAN</v>
          </cell>
          <cell r="D385" t="str">
            <v>506_2290</v>
          </cell>
          <cell r="E385">
            <v>78.010000000000005</v>
          </cell>
        </row>
        <row r="386">
          <cell r="A386">
            <v>2010</v>
          </cell>
          <cell r="B386" t="str">
            <v>MAY</v>
          </cell>
          <cell r="D386" t="str">
            <v>506_2390</v>
          </cell>
          <cell r="E386">
            <v>6594.08</v>
          </cell>
        </row>
        <row r="387">
          <cell r="A387">
            <v>2010</v>
          </cell>
          <cell r="B387" t="str">
            <v>MAY</v>
          </cell>
          <cell r="D387" t="str">
            <v>506_2890</v>
          </cell>
          <cell r="E387">
            <v>198008</v>
          </cell>
        </row>
        <row r="388">
          <cell r="A388">
            <v>2010</v>
          </cell>
          <cell r="B388" t="str">
            <v>MAY</v>
          </cell>
          <cell r="D388" t="str">
            <v>506_3190</v>
          </cell>
          <cell r="E388">
            <v>78982.97</v>
          </cell>
        </row>
        <row r="389">
          <cell r="A389">
            <v>2010</v>
          </cell>
          <cell r="B389" t="str">
            <v>MAY</v>
          </cell>
          <cell r="D389" t="str">
            <v>506_3390</v>
          </cell>
          <cell r="E389">
            <v>227.48</v>
          </cell>
        </row>
        <row r="390">
          <cell r="A390">
            <v>2010</v>
          </cell>
          <cell r="B390" t="str">
            <v>MAY</v>
          </cell>
          <cell r="D390" t="str">
            <v>506_4390</v>
          </cell>
          <cell r="E390">
            <v>220086.3</v>
          </cell>
        </row>
        <row r="391">
          <cell r="A391">
            <v>2010</v>
          </cell>
          <cell r="B391" t="str">
            <v>MAY</v>
          </cell>
          <cell r="D391" t="str">
            <v>509_3190</v>
          </cell>
          <cell r="E391">
            <v>-3033.44</v>
          </cell>
        </row>
        <row r="392">
          <cell r="A392">
            <v>2010</v>
          </cell>
          <cell r="B392" t="str">
            <v>MAY</v>
          </cell>
          <cell r="D392" t="str">
            <v>511_0590</v>
          </cell>
          <cell r="E392">
            <v>94943.45</v>
          </cell>
        </row>
        <row r="393">
          <cell r="A393">
            <v>2010</v>
          </cell>
          <cell r="B393" t="str">
            <v>MAY</v>
          </cell>
          <cell r="D393" t="str">
            <v>511_3590</v>
          </cell>
          <cell r="E393">
            <v>10532.87</v>
          </cell>
        </row>
        <row r="394">
          <cell r="A394">
            <v>2010</v>
          </cell>
          <cell r="B394" t="str">
            <v>MAY</v>
          </cell>
          <cell r="D394" t="str">
            <v>512_0390</v>
          </cell>
          <cell r="E394">
            <v>51275.9</v>
          </cell>
        </row>
        <row r="395">
          <cell r="A395">
            <v>2010</v>
          </cell>
          <cell r="B395" t="str">
            <v>MAY</v>
          </cell>
          <cell r="D395" t="str">
            <v>512_2490</v>
          </cell>
          <cell r="E395">
            <v>42012.86</v>
          </cell>
        </row>
        <row r="396">
          <cell r="A396">
            <v>2010</v>
          </cell>
          <cell r="B396" t="str">
            <v>MAY</v>
          </cell>
          <cell r="D396" t="str">
            <v>512_2590</v>
          </cell>
          <cell r="E396">
            <v>36066.870000000003</v>
          </cell>
        </row>
        <row r="397">
          <cell r="A397">
            <v>2010</v>
          </cell>
          <cell r="B397" t="str">
            <v>MAY</v>
          </cell>
          <cell r="D397" t="str">
            <v>512_3190</v>
          </cell>
          <cell r="E397">
            <v>1027.68</v>
          </cell>
        </row>
        <row r="398">
          <cell r="A398">
            <v>2010</v>
          </cell>
          <cell r="B398" t="str">
            <v>MAY</v>
          </cell>
          <cell r="D398" t="str">
            <v>512_3390</v>
          </cell>
          <cell r="E398">
            <v>194170.47</v>
          </cell>
        </row>
        <row r="399">
          <cell r="A399">
            <v>2010</v>
          </cell>
          <cell r="B399" t="str">
            <v>MAY</v>
          </cell>
          <cell r="D399" t="str">
            <v>513_4190</v>
          </cell>
          <cell r="E399">
            <v>1312</v>
          </cell>
        </row>
        <row r="400">
          <cell r="A400">
            <v>2010</v>
          </cell>
          <cell r="B400" t="str">
            <v>MAY</v>
          </cell>
          <cell r="D400" t="str">
            <v>514_0890</v>
          </cell>
          <cell r="E400">
            <v>627.70000000000005</v>
          </cell>
        </row>
        <row r="401">
          <cell r="A401">
            <v>2010</v>
          </cell>
          <cell r="B401" t="str">
            <v>MAY</v>
          </cell>
          <cell r="D401" t="str">
            <v>514_1790</v>
          </cell>
          <cell r="E401">
            <v>30978.71</v>
          </cell>
        </row>
        <row r="402">
          <cell r="A402">
            <v>2010</v>
          </cell>
          <cell r="B402" t="str">
            <v>MAY</v>
          </cell>
          <cell r="D402" t="str">
            <v>524_1490</v>
          </cell>
          <cell r="E402">
            <v>0</v>
          </cell>
        </row>
        <row r="403">
          <cell r="A403">
            <v>2010</v>
          </cell>
          <cell r="B403" t="str">
            <v>MAY</v>
          </cell>
          <cell r="D403" t="str">
            <v>524_2890</v>
          </cell>
          <cell r="E403">
            <v>106076</v>
          </cell>
        </row>
        <row r="404">
          <cell r="A404">
            <v>2010</v>
          </cell>
          <cell r="B404" t="str">
            <v>MAY</v>
          </cell>
          <cell r="D404" t="str">
            <v>529_3490</v>
          </cell>
          <cell r="E404">
            <v>426584.3</v>
          </cell>
        </row>
        <row r="405">
          <cell r="A405">
            <v>2010</v>
          </cell>
          <cell r="B405" t="str">
            <v>MAY</v>
          </cell>
          <cell r="D405" t="str">
            <v>529_4290</v>
          </cell>
          <cell r="E405">
            <v>7340.17</v>
          </cell>
        </row>
        <row r="406">
          <cell r="A406">
            <v>2010</v>
          </cell>
          <cell r="B406" t="str">
            <v>MAY</v>
          </cell>
          <cell r="D406" t="str">
            <v>532_1390</v>
          </cell>
          <cell r="E406">
            <v>0</v>
          </cell>
        </row>
        <row r="407">
          <cell r="A407">
            <v>2010</v>
          </cell>
          <cell r="B407" t="str">
            <v>MAY</v>
          </cell>
          <cell r="D407" t="str">
            <v>546_3790</v>
          </cell>
          <cell r="E407">
            <v>16438.689999999999</v>
          </cell>
        </row>
        <row r="408">
          <cell r="A408">
            <v>2010</v>
          </cell>
          <cell r="B408" t="str">
            <v>MAY</v>
          </cell>
          <cell r="D408" t="str">
            <v>546_3890</v>
          </cell>
          <cell r="E408">
            <v>7662.43</v>
          </cell>
        </row>
        <row r="409">
          <cell r="A409">
            <v>2010</v>
          </cell>
          <cell r="B409" t="str">
            <v>MAY</v>
          </cell>
          <cell r="D409" t="str">
            <v>549_0190</v>
          </cell>
          <cell r="E409">
            <v>22494</v>
          </cell>
        </row>
        <row r="410">
          <cell r="A410">
            <v>2010</v>
          </cell>
          <cell r="B410" t="str">
            <v>MAY</v>
          </cell>
          <cell r="D410" t="str">
            <v>549_1490</v>
          </cell>
          <cell r="E410">
            <v>0</v>
          </cell>
        </row>
        <row r="411">
          <cell r="A411">
            <v>2010</v>
          </cell>
          <cell r="B411" t="str">
            <v>MAY</v>
          </cell>
          <cell r="D411" t="str">
            <v>549_2390</v>
          </cell>
          <cell r="E411">
            <v>2420.87</v>
          </cell>
        </row>
        <row r="412">
          <cell r="A412">
            <v>2010</v>
          </cell>
          <cell r="B412" t="str">
            <v>MAY</v>
          </cell>
          <cell r="D412" t="str">
            <v>549_2790</v>
          </cell>
          <cell r="E412">
            <v>26922.34</v>
          </cell>
        </row>
        <row r="413">
          <cell r="A413">
            <v>2010</v>
          </cell>
          <cell r="B413" t="str">
            <v>MAY</v>
          </cell>
          <cell r="D413" t="str">
            <v>549_2890</v>
          </cell>
          <cell r="E413">
            <v>49502</v>
          </cell>
        </row>
        <row r="414">
          <cell r="A414">
            <v>2010</v>
          </cell>
          <cell r="B414" t="str">
            <v>MAY</v>
          </cell>
          <cell r="D414" t="str">
            <v>549_2990</v>
          </cell>
          <cell r="E414">
            <v>20867.37</v>
          </cell>
        </row>
        <row r="415">
          <cell r="A415">
            <v>2010</v>
          </cell>
          <cell r="B415" t="str">
            <v>MAY</v>
          </cell>
          <cell r="D415" t="str">
            <v>549_3090</v>
          </cell>
          <cell r="E415">
            <v>1630.84</v>
          </cell>
        </row>
        <row r="416">
          <cell r="A416">
            <v>2010</v>
          </cell>
          <cell r="B416" t="str">
            <v>MAY</v>
          </cell>
          <cell r="D416" t="str">
            <v>549_3790</v>
          </cell>
          <cell r="E416">
            <v>22328.78</v>
          </cell>
        </row>
        <row r="417">
          <cell r="A417">
            <v>2010</v>
          </cell>
          <cell r="B417" t="str">
            <v>MAY</v>
          </cell>
          <cell r="D417" t="str">
            <v>549_3890</v>
          </cell>
          <cell r="E417">
            <v>1713.08</v>
          </cell>
        </row>
        <row r="418">
          <cell r="A418">
            <v>2010</v>
          </cell>
          <cell r="B418" t="str">
            <v>MAY</v>
          </cell>
          <cell r="D418" t="str">
            <v>551_3790</v>
          </cell>
          <cell r="E418">
            <v>12959.17</v>
          </cell>
        </row>
        <row r="419">
          <cell r="A419">
            <v>2010</v>
          </cell>
          <cell r="B419" t="str">
            <v>MAY</v>
          </cell>
          <cell r="D419" t="str">
            <v>551_3890</v>
          </cell>
          <cell r="E419">
            <v>6871.91</v>
          </cell>
        </row>
        <row r="420">
          <cell r="A420">
            <v>2010</v>
          </cell>
          <cell r="B420" t="str">
            <v>MAY</v>
          </cell>
          <cell r="D420" t="str">
            <v>552_0590</v>
          </cell>
          <cell r="E420">
            <v>122602.54</v>
          </cell>
        </row>
        <row r="421">
          <cell r="A421">
            <v>2010</v>
          </cell>
          <cell r="B421" t="str">
            <v>MAY</v>
          </cell>
          <cell r="D421" t="str">
            <v>552_3790</v>
          </cell>
          <cell r="E421">
            <v>12618.93</v>
          </cell>
        </row>
        <row r="422">
          <cell r="A422">
            <v>2010</v>
          </cell>
          <cell r="B422" t="str">
            <v>MAY</v>
          </cell>
          <cell r="D422" t="str">
            <v>552_3890</v>
          </cell>
          <cell r="E422">
            <v>577.72</v>
          </cell>
        </row>
        <row r="423">
          <cell r="A423">
            <v>2010</v>
          </cell>
          <cell r="B423" t="str">
            <v>MAY</v>
          </cell>
          <cell r="D423" t="str">
            <v>553_0390</v>
          </cell>
          <cell r="E423">
            <v>92153.22</v>
          </cell>
        </row>
        <row r="424">
          <cell r="A424">
            <v>2010</v>
          </cell>
          <cell r="B424" t="str">
            <v>MAY</v>
          </cell>
          <cell r="D424" t="str">
            <v>553_3790</v>
          </cell>
          <cell r="E424">
            <v>4298.05</v>
          </cell>
        </row>
        <row r="425">
          <cell r="A425">
            <v>2010</v>
          </cell>
          <cell r="B425" t="str">
            <v>MAY</v>
          </cell>
          <cell r="D425" t="str">
            <v>553_3890</v>
          </cell>
          <cell r="E425">
            <v>1520.04</v>
          </cell>
        </row>
        <row r="426">
          <cell r="A426">
            <v>2010</v>
          </cell>
          <cell r="B426" t="str">
            <v>MAY</v>
          </cell>
          <cell r="D426" t="str">
            <v>554_3790</v>
          </cell>
          <cell r="E426">
            <v>4165.47</v>
          </cell>
        </row>
        <row r="427">
          <cell r="A427">
            <v>2010</v>
          </cell>
          <cell r="B427" t="str">
            <v>MAY</v>
          </cell>
          <cell r="D427" t="str">
            <v>554_3890</v>
          </cell>
          <cell r="E427">
            <v>597.97</v>
          </cell>
        </row>
        <row r="428">
          <cell r="A428">
            <v>2010</v>
          </cell>
          <cell r="B428" t="str">
            <v>MAY</v>
          </cell>
          <cell r="D428" t="str">
            <v>569_2390</v>
          </cell>
          <cell r="E428">
            <v>10236.959999999999</v>
          </cell>
        </row>
        <row r="429">
          <cell r="A429">
            <v>2010</v>
          </cell>
          <cell r="B429" t="str">
            <v>MAY</v>
          </cell>
          <cell r="D429" t="str">
            <v>570_1900</v>
          </cell>
          <cell r="E429">
            <v>23343</v>
          </cell>
        </row>
        <row r="430">
          <cell r="A430">
            <v>2010</v>
          </cell>
          <cell r="B430" t="str">
            <v>MAY</v>
          </cell>
          <cell r="D430" t="str">
            <v>570_1990</v>
          </cell>
          <cell r="E430">
            <v>7271.12</v>
          </cell>
        </row>
        <row r="431">
          <cell r="A431">
            <v>2010</v>
          </cell>
          <cell r="B431" t="str">
            <v>MAY</v>
          </cell>
          <cell r="D431" t="str">
            <v>591_2390</v>
          </cell>
          <cell r="E431">
            <v>78080.86</v>
          </cell>
        </row>
        <row r="432">
          <cell r="A432">
            <v>2010</v>
          </cell>
          <cell r="B432" t="str">
            <v>MAY</v>
          </cell>
          <cell r="D432" t="str">
            <v>592_1900</v>
          </cell>
          <cell r="E432">
            <v>23343</v>
          </cell>
        </row>
        <row r="433">
          <cell r="A433">
            <v>2010</v>
          </cell>
          <cell r="B433" t="str">
            <v>MAY</v>
          </cell>
          <cell r="D433" t="str">
            <v>592_1990</v>
          </cell>
          <cell r="E433">
            <v>63017.32</v>
          </cell>
        </row>
        <row r="434">
          <cell r="A434">
            <v>2010</v>
          </cell>
          <cell r="B434" t="str">
            <v>MAY</v>
          </cell>
          <cell r="D434" t="str">
            <v>926_2130</v>
          </cell>
          <cell r="E434">
            <v>0</v>
          </cell>
        </row>
        <row r="435">
          <cell r="A435">
            <v>2010</v>
          </cell>
          <cell r="B435" t="str">
            <v>MAY</v>
          </cell>
          <cell r="D435" t="str">
            <v>108_1260</v>
          </cell>
          <cell r="E435">
            <v>-33703.14</v>
          </cell>
        </row>
        <row r="436">
          <cell r="A436">
            <v>2010</v>
          </cell>
          <cell r="B436" t="str">
            <v>MAY</v>
          </cell>
          <cell r="D436" t="str">
            <v>255_3020</v>
          </cell>
          <cell r="E436">
            <v>-43943870</v>
          </cell>
        </row>
        <row r="437">
          <cell r="A437">
            <v>2010</v>
          </cell>
          <cell r="B437" t="str">
            <v>MAY</v>
          </cell>
          <cell r="D437" t="str">
            <v>255_3030</v>
          </cell>
          <cell r="E437">
            <v>-18427907</v>
          </cell>
        </row>
        <row r="438">
          <cell r="A438">
            <v>2010</v>
          </cell>
          <cell r="B438" t="str">
            <v>MAY</v>
          </cell>
          <cell r="D438" t="str">
            <v>255_3120</v>
          </cell>
          <cell r="E438">
            <v>854462</v>
          </cell>
        </row>
        <row r="439">
          <cell r="A439">
            <v>2010</v>
          </cell>
          <cell r="B439" t="str">
            <v>MAY</v>
          </cell>
          <cell r="D439" t="str">
            <v>255_3140</v>
          </cell>
          <cell r="E439">
            <v>76783</v>
          </cell>
        </row>
        <row r="440">
          <cell r="A440">
            <v>2010</v>
          </cell>
          <cell r="B440" t="str">
            <v>APR</v>
          </cell>
          <cell r="D440" t="str">
            <v>440_8810</v>
          </cell>
          <cell r="E440">
            <v>0</v>
          </cell>
        </row>
        <row r="441">
          <cell r="A441">
            <v>2010</v>
          </cell>
          <cell r="B441" t="str">
            <v>APR</v>
          </cell>
          <cell r="D441" t="str">
            <v>440_8840</v>
          </cell>
          <cell r="E441">
            <v>0</v>
          </cell>
        </row>
        <row r="442">
          <cell r="A442">
            <v>2010</v>
          </cell>
          <cell r="B442" t="str">
            <v>APR</v>
          </cell>
          <cell r="D442" t="str">
            <v>440_8940</v>
          </cell>
          <cell r="E442">
            <v>0</v>
          </cell>
        </row>
        <row r="443">
          <cell r="A443">
            <v>2010</v>
          </cell>
          <cell r="B443" t="str">
            <v>APR</v>
          </cell>
          <cell r="D443" t="str">
            <v>254_9000</v>
          </cell>
          <cell r="E443">
            <v>-33802.199999999997</v>
          </cell>
        </row>
        <row r="444">
          <cell r="A444">
            <v>2010</v>
          </cell>
          <cell r="B444" t="str">
            <v>APR</v>
          </cell>
          <cell r="D444" t="str">
            <v>403_0020</v>
          </cell>
          <cell r="E444">
            <v>19775.29</v>
          </cell>
        </row>
        <row r="445">
          <cell r="A445">
            <v>2010</v>
          </cell>
          <cell r="B445" t="str">
            <v>APR</v>
          </cell>
          <cell r="D445" t="str">
            <v>403_0030</v>
          </cell>
          <cell r="E445">
            <v>24388.43</v>
          </cell>
        </row>
        <row r="446">
          <cell r="A446">
            <v>2010</v>
          </cell>
          <cell r="B446" t="str">
            <v>APR</v>
          </cell>
          <cell r="D446" t="str">
            <v>403_0040</v>
          </cell>
          <cell r="E446">
            <v>69.510000000000005</v>
          </cell>
        </row>
        <row r="447">
          <cell r="A447">
            <v>2010</v>
          </cell>
          <cell r="B447" t="str">
            <v>APR</v>
          </cell>
          <cell r="D447" t="str">
            <v>403_0050</v>
          </cell>
          <cell r="E447">
            <v>23328.57</v>
          </cell>
        </row>
        <row r="448">
          <cell r="A448">
            <v>2010</v>
          </cell>
          <cell r="B448" t="str">
            <v>APR</v>
          </cell>
          <cell r="D448" t="str">
            <v>403_0070</v>
          </cell>
          <cell r="E448">
            <v>62.06</v>
          </cell>
        </row>
        <row r="449">
          <cell r="A449">
            <v>2010</v>
          </cell>
          <cell r="B449" t="str">
            <v>APR</v>
          </cell>
          <cell r="D449" t="str">
            <v>403_0080</v>
          </cell>
          <cell r="E449">
            <v>49.65</v>
          </cell>
        </row>
        <row r="450">
          <cell r="A450">
            <v>2010</v>
          </cell>
          <cell r="B450" t="str">
            <v>APR</v>
          </cell>
          <cell r="D450" t="str">
            <v>403_0100</v>
          </cell>
          <cell r="E450">
            <v>176.69</v>
          </cell>
        </row>
        <row r="451">
          <cell r="A451">
            <v>2010</v>
          </cell>
          <cell r="B451" t="str">
            <v>APR</v>
          </cell>
          <cell r="D451" t="str">
            <v>403_0120</v>
          </cell>
          <cell r="E451">
            <v>1632.33</v>
          </cell>
        </row>
        <row r="452">
          <cell r="A452">
            <v>2010</v>
          </cell>
          <cell r="B452" t="str">
            <v>APR</v>
          </cell>
          <cell r="D452" t="str">
            <v>403_0160</v>
          </cell>
          <cell r="E452">
            <v>529.41</v>
          </cell>
        </row>
        <row r="453">
          <cell r="A453">
            <v>2010</v>
          </cell>
          <cell r="B453" t="str">
            <v>APR</v>
          </cell>
          <cell r="D453" t="str">
            <v>403_0200</v>
          </cell>
          <cell r="E453">
            <v>2198.0700000000002</v>
          </cell>
        </row>
        <row r="454">
          <cell r="A454">
            <v>2010</v>
          </cell>
          <cell r="B454" t="str">
            <v>APR</v>
          </cell>
          <cell r="D454" t="str">
            <v>403_0230</v>
          </cell>
          <cell r="E454">
            <v>37209.82</v>
          </cell>
        </row>
        <row r="455">
          <cell r="A455">
            <v>2010</v>
          </cell>
          <cell r="B455" t="str">
            <v>APR</v>
          </cell>
          <cell r="D455" t="str">
            <v>403_0240</v>
          </cell>
          <cell r="E455">
            <v>70227.649999999994</v>
          </cell>
        </row>
        <row r="456">
          <cell r="A456">
            <v>2010</v>
          </cell>
          <cell r="B456" t="str">
            <v>APR</v>
          </cell>
          <cell r="D456" t="str">
            <v>403_0250</v>
          </cell>
          <cell r="E456">
            <v>151816.6</v>
          </cell>
        </row>
        <row r="457">
          <cell r="A457">
            <v>2010</v>
          </cell>
          <cell r="B457" t="str">
            <v>APR</v>
          </cell>
          <cell r="D457" t="str">
            <v>403_0260</v>
          </cell>
          <cell r="E457">
            <v>862.61</v>
          </cell>
        </row>
        <row r="458">
          <cell r="A458">
            <v>2010</v>
          </cell>
          <cell r="B458" t="str">
            <v>APR</v>
          </cell>
          <cell r="D458" t="str">
            <v>403_0270</v>
          </cell>
          <cell r="E458">
            <v>260101.17</v>
          </cell>
        </row>
        <row r="459">
          <cell r="A459">
            <v>2010</v>
          </cell>
          <cell r="B459" t="str">
            <v>APR</v>
          </cell>
          <cell r="D459" t="str">
            <v>404_0030</v>
          </cell>
          <cell r="E459">
            <v>69.12</v>
          </cell>
        </row>
        <row r="460">
          <cell r="A460">
            <v>2010</v>
          </cell>
          <cell r="B460" t="str">
            <v>APR</v>
          </cell>
          <cell r="D460" t="str">
            <v>404_0080</v>
          </cell>
          <cell r="E460">
            <v>6153.15</v>
          </cell>
        </row>
        <row r="461">
          <cell r="A461">
            <v>2010</v>
          </cell>
          <cell r="B461" t="str">
            <v>APR</v>
          </cell>
          <cell r="D461" t="str">
            <v>404_0230</v>
          </cell>
          <cell r="E461">
            <v>84.11</v>
          </cell>
        </row>
        <row r="462">
          <cell r="A462">
            <v>2010</v>
          </cell>
          <cell r="B462" t="str">
            <v>APR</v>
          </cell>
          <cell r="D462" t="str">
            <v>407_3730</v>
          </cell>
          <cell r="E462">
            <v>38329</v>
          </cell>
        </row>
        <row r="463">
          <cell r="A463">
            <v>2010</v>
          </cell>
          <cell r="B463" t="str">
            <v>APR</v>
          </cell>
          <cell r="D463" t="str">
            <v>407_4020</v>
          </cell>
          <cell r="E463">
            <v>-122066</v>
          </cell>
        </row>
        <row r="464">
          <cell r="A464">
            <v>2010</v>
          </cell>
          <cell r="B464" t="str">
            <v>APR</v>
          </cell>
          <cell r="D464" t="str">
            <v>407_4040</v>
          </cell>
          <cell r="E464">
            <v>-76658</v>
          </cell>
        </row>
        <row r="465">
          <cell r="A465">
            <v>2010</v>
          </cell>
          <cell r="B465" t="str">
            <v>APR</v>
          </cell>
          <cell r="D465" t="str">
            <v>411_8000</v>
          </cell>
          <cell r="E465">
            <v>-36755.269999999997</v>
          </cell>
        </row>
        <row r="466">
          <cell r="A466">
            <v>2010</v>
          </cell>
          <cell r="B466" t="str">
            <v>APR</v>
          </cell>
          <cell r="D466" t="str">
            <v>502_2590</v>
          </cell>
          <cell r="E466">
            <v>15709.47</v>
          </cell>
        </row>
        <row r="467">
          <cell r="A467">
            <v>2010</v>
          </cell>
          <cell r="B467" t="str">
            <v>APR</v>
          </cell>
          <cell r="D467" t="str">
            <v>506_0190</v>
          </cell>
          <cell r="E467">
            <v>84801</v>
          </cell>
        </row>
        <row r="468">
          <cell r="A468">
            <v>2010</v>
          </cell>
          <cell r="B468" t="str">
            <v>APR</v>
          </cell>
          <cell r="D468" t="str">
            <v>506_0890</v>
          </cell>
          <cell r="E468">
            <v>13740.66</v>
          </cell>
        </row>
        <row r="469">
          <cell r="A469">
            <v>2010</v>
          </cell>
          <cell r="B469" t="str">
            <v>APR</v>
          </cell>
          <cell r="D469" t="str">
            <v>506_1490</v>
          </cell>
          <cell r="E469">
            <v>0</v>
          </cell>
        </row>
        <row r="470">
          <cell r="A470">
            <v>2010</v>
          </cell>
          <cell r="B470" t="str">
            <v>APR</v>
          </cell>
          <cell r="D470" t="str">
            <v>506_2290</v>
          </cell>
          <cell r="E470">
            <v>775.49</v>
          </cell>
        </row>
        <row r="471">
          <cell r="A471">
            <v>2010</v>
          </cell>
          <cell r="B471" t="str">
            <v>APR</v>
          </cell>
          <cell r="D471" t="str">
            <v>506_2390</v>
          </cell>
          <cell r="E471">
            <v>1472.92</v>
          </cell>
        </row>
        <row r="472">
          <cell r="A472">
            <v>2010</v>
          </cell>
          <cell r="B472" t="str">
            <v>APR</v>
          </cell>
          <cell r="D472" t="str">
            <v>506_2890</v>
          </cell>
          <cell r="E472">
            <v>-197698.71</v>
          </cell>
        </row>
        <row r="473">
          <cell r="A473">
            <v>2010</v>
          </cell>
          <cell r="B473" t="str">
            <v>APR</v>
          </cell>
          <cell r="D473" t="str">
            <v>506_3190</v>
          </cell>
          <cell r="E473">
            <v>132203.57999999999</v>
          </cell>
        </row>
        <row r="474">
          <cell r="A474">
            <v>2010</v>
          </cell>
          <cell r="B474" t="str">
            <v>APR</v>
          </cell>
          <cell r="D474" t="str">
            <v>506_4390</v>
          </cell>
          <cell r="E474">
            <v>319761.74</v>
          </cell>
        </row>
        <row r="475">
          <cell r="A475">
            <v>2009</v>
          </cell>
          <cell r="B475" t="str">
            <v>DEC</v>
          </cell>
          <cell r="D475" t="str">
            <v>514_1790</v>
          </cell>
          <cell r="E475">
            <v>0.03</v>
          </cell>
        </row>
        <row r="476">
          <cell r="A476">
            <v>2009</v>
          </cell>
          <cell r="B476" t="str">
            <v>DEC</v>
          </cell>
          <cell r="D476" t="str">
            <v>514_0890</v>
          </cell>
          <cell r="E476">
            <v>0</v>
          </cell>
        </row>
        <row r="477">
          <cell r="A477">
            <v>2009</v>
          </cell>
          <cell r="B477" t="str">
            <v>DEC</v>
          </cell>
          <cell r="D477" t="str">
            <v>512_2590</v>
          </cell>
          <cell r="E477">
            <v>294635.71000000002</v>
          </cell>
        </row>
        <row r="478">
          <cell r="A478">
            <v>2009</v>
          </cell>
          <cell r="B478" t="str">
            <v>DEC</v>
          </cell>
          <cell r="D478" t="str">
            <v>512_2490</v>
          </cell>
          <cell r="E478">
            <v>8436.77</v>
          </cell>
        </row>
        <row r="479">
          <cell r="A479">
            <v>2009</v>
          </cell>
          <cell r="B479" t="str">
            <v>DEC</v>
          </cell>
          <cell r="D479" t="str">
            <v>512_0390</v>
          </cell>
          <cell r="E479">
            <v>71962.240000000005</v>
          </cell>
        </row>
        <row r="480">
          <cell r="A480">
            <v>2009</v>
          </cell>
          <cell r="B480" t="str">
            <v>DEC</v>
          </cell>
          <cell r="D480" t="str">
            <v>511_3590</v>
          </cell>
          <cell r="E480">
            <v>0</v>
          </cell>
        </row>
        <row r="481">
          <cell r="A481">
            <v>2009</v>
          </cell>
          <cell r="B481" t="str">
            <v>DEC</v>
          </cell>
          <cell r="D481" t="str">
            <v>511_0590</v>
          </cell>
          <cell r="E481">
            <v>5093.42</v>
          </cell>
        </row>
        <row r="482">
          <cell r="A482">
            <v>2009</v>
          </cell>
          <cell r="B482" t="str">
            <v>DEC</v>
          </cell>
          <cell r="D482" t="str">
            <v>509_3190</v>
          </cell>
          <cell r="E482">
            <v>0</v>
          </cell>
        </row>
        <row r="483">
          <cell r="A483">
            <v>2009</v>
          </cell>
          <cell r="B483" t="str">
            <v>DEC</v>
          </cell>
          <cell r="D483" t="str">
            <v>506_3190</v>
          </cell>
          <cell r="E483">
            <v>302886.06</v>
          </cell>
        </row>
        <row r="484">
          <cell r="A484">
            <v>2009</v>
          </cell>
          <cell r="B484" t="str">
            <v>DEC</v>
          </cell>
          <cell r="D484" t="str">
            <v>506_2890</v>
          </cell>
          <cell r="E484">
            <v>10165.969999999999</v>
          </cell>
        </row>
        <row r="485">
          <cell r="A485">
            <v>2009</v>
          </cell>
          <cell r="B485" t="str">
            <v>DEC</v>
          </cell>
          <cell r="D485" t="str">
            <v>506_2390</v>
          </cell>
          <cell r="E485">
            <v>6133.4</v>
          </cell>
        </row>
        <row r="486">
          <cell r="A486">
            <v>2009</v>
          </cell>
          <cell r="B486" t="str">
            <v>DEC</v>
          </cell>
          <cell r="D486" t="str">
            <v>506_2290</v>
          </cell>
          <cell r="E486">
            <v>55890.559999999998</v>
          </cell>
        </row>
        <row r="487">
          <cell r="A487">
            <v>2009</v>
          </cell>
          <cell r="B487" t="str">
            <v>DEC</v>
          </cell>
          <cell r="D487" t="str">
            <v>506_1490</v>
          </cell>
          <cell r="E487">
            <v>0</v>
          </cell>
        </row>
        <row r="488">
          <cell r="A488">
            <v>2009</v>
          </cell>
          <cell r="B488" t="str">
            <v>DEC</v>
          </cell>
          <cell r="D488" t="str">
            <v>506_0890</v>
          </cell>
          <cell r="E488">
            <v>22356.47</v>
          </cell>
        </row>
        <row r="489">
          <cell r="A489">
            <v>2009</v>
          </cell>
          <cell r="B489" t="str">
            <v>DEC</v>
          </cell>
          <cell r="D489" t="str">
            <v>506_0190</v>
          </cell>
          <cell r="E489">
            <v>83566.149999999994</v>
          </cell>
        </row>
        <row r="490">
          <cell r="A490">
            <v>2009</v>
          </cell>
          <cell r="B490" t="str">
            <v>DEC</v>
          </cell>
          <cell r="D490" t="str">
            <v>502_2590</v>
          </cell>
          <cell r="E490">
            <v>11984.95</v>
          </cell>
        </row>
        <row r="491">
          <cell r="A491">
            <v>2009</v>
          </cell>
          <cell r="B491" t="str">
            <v>DEC</v>
          </cell>
          <cell r="D491" t="str">
            <v>411_8000</v>
          </cell>
          <cell r="E491">
            <v>-25284.43</v>
          </cell>
        </row>
        <row r="492">
          <cell r="A492">
            <v>2009</v>
          </cell>
          <cell r="B492" t="str">
            <v>DEC</v>
          </cell>
          <cell r="D492" t="str">
            <v>407_4040</v>
          </cell>
          <cell r="E492">
            <v>-153740</v>
          </cell>
        </row>
        <row r="493">
          <cell r="A493">
            <v>2009</v>
          </cell>
          <cell r="B493" t="str">
            <v>DEC</v>
          </cell>
          <cell r="D493" t="str">
            <v>407_4020</v>
          </cell>
          <cell r="E493">
            <v>-244808</v>
          </cell>
        </row>
        <row r="494">
          <cell r="A494">
            <v>2009</v>
          </cell>
          <cell r="B494" t="str">
            <v>DEC</v>
          </cell>
          <cell r="D494" t="str">
            <v>407_3730</v>
          </cell>
          <cell r="E494">
            <v>76870</v>
          </cell>
        </row>
        <row r="495">
          <cell r="A495">
            <v>2009</v>
          </cell>
          <cell r="B495" t="str">
            <v>DEC</v>
          </cell>
          <cell r="D495" t="str">
            <v>404_0230</v>
          </cell>
          <cell r="E495">
            <v>84.11</v>
          </cell>
        </row>
        <row r="496">
          <cell r="A496">
            <v>2009</v>
          </cell>
          <cell r="B496" t="str">
            <v>DEC</v>
          </cell>
          <cell r="D496" t="str">
            <v>404_0080</v>
          </cell>
          <cell r="E496">
            <v>5976.77</v>
          </cell>
        </row>
        <row r="497">
          <cell r="A497">
            <v>2009</v>
          </cell>
          <cell r="B497" t="str">
            <v>DEC</v>
          </cell>
          <cell r="D497" t="str">
            <v>403_0270</v>
          </cell>
          <cell r="E497">
            <v>190230.59</v>
          </cell>
        </row>
        <row r="498">
          <cell r="A498">
            <v>2009</v>
          </cell>
          <cell r="B498" t="str">
            <v>DEC</v>
          </cell>
          <cell r="D498" t="str">
            <v>403_0260</v>
          </cell>
          <cell r="E498">
            <v>1109.06</v>
          </cell>
        </row>
        <row r="499">
          <cell r="A499">
            <v>2009</v>
          </cell>
          <cell r="B499" t="str">
            <v>DEC</v>
          </cell>
          <cell r="D499" t="str">
            <v>403_0250</v>
          </cell>
          <cell r="E499">
            <v>276871.03000000003</v>
          </cell>
        </row>
        <row r="500">
          <cell r="A500">
            <v>2009</v>
          </cell>
          <cell r="B500" t="str">
            <v>DEC</v>
          </cell>
          <cell r="D500" t="str">
            <v>403_0240</v>
          </cell>
          <cell r="E500">
            <v>119223.41</v>
          </cell>
        </row>
        <row r="501">
          <cell r="A501">
            <v>2009</v>
          </cell>
          <cell r="B501" t="str">
            <v>DEC</v>
          </cell>
          <cell r="D501" t="str">
            <v>403_0230</v>
          </cell>
          <cell r="E501">
            <v>47000.41</v>
          </cell>
        </row>
        <row r="502">
          <cell r="A502">
            <v>2009</v>
          </cell>
          <cell r="B502" t="str">
            <v>DEC</v>
          </cell>
          <cell r="D502" t="str">
            <v>403_0200</v>
          </cell>
          <cell r="E502">
            <v>3648.72</v>
          </cell>
        </row>
        <row r="503">
          <cell r="A503">
            <v>2009</v>
          </cell>
          <cell r="B503" t="str">
            <v>DEC</v>
          </cell>
          <cell r="D503" t="str">
            <v>403_0160</v>
          </cell>
          <cell r="E503">
            <v>333.96</v>
          </cell>
        </row>
        <row r="504">
          <cell r="A504">
            <v>2009</v>
          </cell>
          <cell r="B504" t="str">
            <v>DEC</v>
          </cell>
          <cell r="D504" t="str">
            <v>403_0120</v>
          </cell>
          <cell r="E504">
            <v>1138.75</v>
          </cell>
        </row>
        <row r="505">
          <cell r="A505">
            <v>2009</v>
          </cell>
          <cell r="B505" t="str">
            <v>DEC</v>
          </cell>
          <cell r="D505" t="str">
            <v>403_0100</v>
          </cell>
          <cell r="E505">
            <v>137.41999999999999</v>
          </cell>
        </row>
        <row r="506">
          <cell r="A506">
            <v>2009</v>
          </cell>
          <cell r="B506" t="str">
            <v>DEC</v>
          </cell>
          <cell r="D506" t="str">
            <v>403_0080</v>
          </cell>
          <cell r="E506">
            <v>61.62</v>
          </cell>
        </row>
        <row r="507">
          <cell r="A507">
            <v>2009</v>
          </cell>
          <cell r="B507" t="str">
            <v>DEC</v>
          </cell>
          <cell r="D507" t="str">
            <v>403_0070</v>
          </cell>
          <cell r="E507">
            <v>31.03</v>
          </cell>
        </row>
        <row r="508">
          <cell r="A508">
            <v>2009</v>
          </cell>
          <cell r="B508" t="str">
            <v>DEC</v>
          </cell>
          <cell r="D508" t="str">
            <v>403_0050</v>
          </cell>
          <cell r="E508">
            <v>44368.76</v>
          </cell>
        </row>
        <row r="509">
          <cell r="A509">
            <v>2009</v>
          </cell>
          <cell r="B509" t="str">
            <v>DEC</v>
          </cell>
          <cell r="D509" t="str">
            <v>403_0040</v>
          </cell>
          <cell r="E509">
            <v>110.8</v>
          </cell>
        </row>
        <row r="510">
          <cell r="A510">
            <v>2009</v>
          </cell>
          <cell r="B510" t="str">
            <v>DEC</v>
          </cell>
          <cell r="D510" t="str">
            <v>403_0030</v>
          </cell>
          <cell r="E510">
            <v>32976.879999999997</v>
          </cell>
        </row>
        <row r="511">
          <cell r="A511">
            <v>2009</v>
          </cell>
          <cell r="B511" t="str">
            <v>DEC</v>
          </cell>
          <cell r="D511" t="str">
            <v>403_0020</v>
          </cell>
          <cell r="E511">
            <v>43936.09</v>
          </cell>
        </row>
        <row r="512">
          <cell r="A512">
            <v>2009</v>
          </cell>
          <cell r="B512" t="str">
            <v>DEC</v>
          </cell>
          <cell r="D512" t="str">
            <v>254_9000</v>
          </cell>
          <cell r="E512">
            <v>25284.43</v>
          </cell>
        </row>
        <row r="513">
          <cell r="A513">
            <v>2009</v>
          </cell>
          <cell r="B513" t="str">
            <v>DEC</v>
          </cell>
          <cell r="D513" t="str">
            <v>440_8840</v>
          </cell>
          <cell r="E513">
            <v>0</v>
          </cell>
        </row>
        <row r="514">
          <cell r="A514">
            <v>2009</v>
          </cell>
          <cell r="B514" t="str">
            <v>DEC</v>
          </cell>
          <cell r="D514" t="str">
            <v>440_8810</v>
          </cell>
          <cell r="E514">
            <v>0</v>
          </cell>
        </row>
        <row r="515">
          <cell r="A515">
            <v>2009</v>
          </cell>
          <cell r="B515" t="str">
            <v>DEC</v>
          </cell>
          <cell r="D515" t="str">
            <v>440_8940</v>
          </cell>
          <cell r="E515">
            <v>0</v>
          </cell>
        </row>
        <row r="516">
          <cell r="A516">
            <v>2010</v>
          </cell>
          <cell r="B516" t="str">
            <v>MAY</v>
          </cell>
          <cell r="D516" t="str">
            <v>XAN_8700</v>
          </cell>
          <cell r="E516">
            <v>2.3E-3</v>
          </cell>
        </row>
        <row r="517">
          <cell r="A517">
            <v>2010</v>
          </cell>
          <cell r="B517" t="str">
            <v>MAY</v>
          </cell>
          <cell r="D517" t="str">
            <v>MAN_8013</v>
          </cell>
          <cell r="E517">
            <v>0.85104489999999999</v>
          </cell>
        </row>
        <row r="518">
          <cell r="A518">
            <v>2010</v>
          </cell>
          <cell r="B518" t="str">
            <v>MAY</v>
          </cell>
          <cell r="D518" t="str">
            <v>MAN_8014</v>
          </cell>
          <cell r="E518">
            <v>0.14895510000000001</v>
          </cell>
        </row>
        <row r="519">
          <cell r="A519">
            <v>2010</v>
          </cell>
          <cell r="B519" t="str">
            <v>MAY</v>
          </cell>
          <cell r="D519" t="str">
            <v>MAN_8015</v>
          </cell>
          <cell r="E519">
            <v>2.2100000000000002E-2</v>
          </cell>
        </row>
        <row r="520">
          <cell r="A520">
            <v>2010</v>
          </cell>
          <cell r="B520" t="str">
            <v>MAY</v>
          </cell>
          <cell r="D520" t="str">
            <v>MAN_8016</v>
          </cell>
          <cell r="E520">
            <v>5.9799999999999999E-2</v>
          </cell>
        </row>
        <row r="521">
          <cell r="A521">
            <v>2010</v>
          </cell>
          <cell r="B521" t="str">
            <v>MAY</v>
          </cell>
          <cell r="D521" t="str">
            <v>XAN_8100</v>
          </cell>
          <cell r="E521">
            <v>3.3999999999999998E-3</v>
          </cell>
        </row>
        <row r="522">
          <cell r="A522">
            <v>2010</v>
          </cell>
          <cell r="B522" t="str">
            <v>MAY</v>
          </cell>
          <cell r="D522" t="str">
            <v>XAN_8200</v>
          </cell>
          <cell r="E522">
            <v>7.2000000000000005E-4</v>
          </cell>
        </row>
        <row r="523">
          <cell r="A523">
            <v>2010</v>
          </cell>
          <cell r="B523" t="str">
            <v>MAY</v>
          </cell>
          <cell r="D523" t="str">
            <v>XAN_8300</v>
          </cell>
          <cell r="E523">
            <v>1.9473000000000001E-2</v>
          </cell>
        </row>
        <row r="524">
          <cell r="A524">
            <v>2010</v>
          </cell>
          <cell r="B524" t="str">
            <v>MAY</v>
          </cell>
          <cell r="D524" t="str">
            <v>XAN_8400</v>
          </cell>
          <cell r="E524">
            <v>4.7018999999999998E-2</v>
          </cell>
        </row>
        <row r="525">
          <cell r="A525">
            <v>2010</v>
          </cell>
          <cell r="B525" t="str">
            <v>MAY</v>
          </cell>
          <cell r="D525" t="str">
            <v>XAN_8500</v>
          </cell>
          <cell r="E525">
            <v>0.35</v>
          </cell>
        </row>
        <row r="526">
          <cell r="A526">
            <v>2010</v>
          </cell>
          <cell r="B526" t="str">
            <v>MAY</v>
          </cell>
          <cell r="D526" t="str">
            <v>XAN_8600</v>
          </cell>
          <cell r="E526">
            <v>5.5E-2</v>
          </cell>
        </row>
        <row r="527">
          <cell r="A527">
            <v>2010</v>
          </cell>
          <cell r="B527" t="str">
            <v>MAY</v>
          </cell>
          <cell r="D527" t="str">
            <v>570_190Y</v>
          </cell>
          <cell r="E527">
            <v>23343</v>
          </cell>
        </row>
        <row r="528">
          <cell r="A528">
            <v>2010</v>
          </cell>
          <cell r="B528" t="str">
            <v>MAY</v>
          </cell>
          <cell r="D528" t="str">
            <v>592_190Y</v>
          </cell>
          <cell r="E528">
            <v>23343</v>
          </cell>
        </row>
        <row r="529">
          <cell r="A529">
            <v>2010</v>
          </cell>
          <cell r="B529" t="str">
            <v>MAY</v>
          </cell>
          <cell r="D529" t="str">
            <v>440_8810</v>
          </cell>
          <cell r="E529">
            <v>0</v>
          </cell>
        </row>
        <row r="530">
          <cell r="A530">
            <v>2010</v>
          </cell>
          <cell r="B530" t="str">
            <v>MAY</v>
          </cell>
          <cell r="D530" t="str">
            <v>440_8840</v>
          </cell>
          <cell r="E530">
            <v>0</v>
          </cell>
        </row>
        <row r="531">
          <cell r="A531">
            <v>2010</v>
          </cell>
          <cell r="B531" t="str">
            <v>MAY</v>
          </cell>
          <cell r="D531" t="str">
            <v>440_8940</v>
          </cell>
          <cell r="E531">
            <v>0</v>
          </cell>
        </row>
        <row r="532">
          <cell r="A532">
            <v>2010</v>
          </cell>
          <cell r="B532" t="str">
            <v>MAY</v>
          </cell>
          <cell r="D532" t="str">
            <v>158_1000</v>
          </cell>
          <cell r="E532">
            <v>3033.44</v>
          </cell>
        </row>
        <row r="533">
          <cell r="A533">
            <v>2010</v>
          </cell>
          <cell r="B533" t="str">
            <v>MAY</v>
          </cell>
          <cell r="D533" t="str">
            <v>254_9000</v>
          </cell>
          <cell r="E533">
            <v>20034.47</v>
          </cell>
        </row>
        <row r="534">
          <cell r="A534">
            <v>2010</v>
          </cell>
          <cell r="B534" t="str">
            <v>MAY</v>
          </cell>
          <cell r="D534" t="str">
            <v>403_0020</v>
          </cell>
          <cell r="E534">
            <v>19775.29</v>
          </cell>
        </row>
        <row r="535">
          <cell r="A535">
            <v>2010</v>
          </cell>
          <cell r="B535" t="str">
            <v>MAY</v>
          </cell>
          <cell r="D535" t="str">
            <v>403_0030</v>
          </cell>
          <cell r="E535">
            <v>24388.3</v>
          </cell>
        </row>
        <row r="536">
          <cell r="A536">
            <v>2010</v>
          </cell>
          <cell r="B536" t="str">
            <v>MAY</v>
          </cell>
          <cell r="D536" t="str">
            <v>403_0040</v>
          </cell>
          <cell r="E536">
            <v>69.510000000000005</v>
          </cell>
        </row>
        <row r="537">
          <cell r="A537">
            <v>2010</v>
          </cell>
          <cell r="B537" t="str">
            <v>MAY</v>
          </cell>
          <cell r="D537" t="str">
            <v>403_0050</v>
          </cell>
          <cell r="E537">
            <v>23453.32</v>
          </cell>
        </row>
        <row r="538">
          <cell r="A538">
            <v>2010</v>
          </cell>
          <cell r="B538" t="str">
            <v>MAY</v>
          </cell>
          <cell r="D538" t="str">
            <v>403_0070</v>
          </cell>
          <cell r="E538">
            <v>62.06</v>
          </cell>
        </row>
        <row r="539">
          <cell r="A539">
            <v>2010</v>
          </cell>
          <cell r="B539" t="str">
            <v>MAY</v>
          </cell>
          <cell r="D539" t="str">
            <v>403_0080</v>
          </cell>
          <cell r="E539">
            <v>49.65</v>
          </cell>
        </row>
        <row r="540">
          <cell r="A540">
            <v>2010</v>
          </cell>
          <cell r="B540" t="str">
            <v>MAY</v>
          </cell>
          <cell r="D540" t="str">
            <v>403_0100</v>
          </cell>
          <cell r="E540">
            <v>176.69</v>
          </cell>
        </row>
        <row r="541">
          <cell r="A541">
            <v>2010</v>
          </cell>
          <cell r="B541" t="str">
            <v>MAY</v>
          </cell>
          <cell r="D541" t="str">
            <v>403_0120</v>
          </cell>
          <cell r="E541">
            <v>1632.33</v>
          </cell>
        </row>
        <row r="542">
          <cell r="A542">
            <v>2010</v>
          </cell>
          <cell r="B542" t="str">
            <v>MAY</v>
          </cell>
          <cell r="D542" t="str">
            <v>403_0160</v>
          </cell>
          <cell r="E542">
            <v>529.41</v>
          </cell>
        </row>
        <row r="543">
          <cell r="A543">
            <v>2010</v>
          </cell>
          <cell r="B543" t="str">
            <v>MAY</v>
          </cell>
          <cell r="D543" t="str">
            <v>403_0200</v>
          </cell>
          <cell r="E543">
            <v>2198.0700000000002</v>
          </cell>
        </row>
        <row r="544">
          <cell r="A544">
            <v>2010</v>
          </cell>
          <cell r="B544" t="str">
            <v>MAY</v>
          </cell>
          <cell r="D544" t="str">
            <v>403_0230</v>
          </cell>
          <cell r="E544">
            <v>37211.25</v>
          </cell>
        </row>
        <row r="545">
          <cell r="A545">
            <v>2010</v>
          </cell>
          <cell r="B545" t="str">
            <v>MAY</v>
          </cell>
          <cell r="D545" t="str">
            <v>403_0240</v>
          </cell>
          <cell r="E545">
            <v>70136.39</v>
          </cell>
        </row>
        <row r="546">
          <cell r="A546">
            <v>2010</v>
          </cell>
          <cell r="B546" t="str">
            <v>MAY</v>
          </cell>
          <cell r="D546" t="str">
            <v>403_0250</v>
          </cell>
          <cell r="E546">
            <v>151816.6</v>
          </cell>
        </row>
        <row r="547">
          <cell r="A547">
            <v>2010</v>
          </cell>
          <cell r="B547" t="str">
            <v>MAY</v>
          </cell>
          <cell r="D547" t="str">
            <v>403_0260</v>
          </cell>
          <cell r="E547">
            <v>862.61</v>
          </cell>
        </row>
        <row r="548">
          <cell r="A548">
            <v>2010</v>
          </cell>
          <cell r="B548" t="str">
            <v>MAY</v>
          </cell>
          <cell r="D548" t="str">
            <v>403_0270</v>
          </cell>
          <cell r="E548">
            <v>280308.65000000002</v>
          </cell>
        </row>
        <row r="549">
          <cell r="A549">
            <v>2010</v>
          </cell>
          <cell r="B549" t="str">
            <v>MAY</v>
          </cell>
          <cell r="D549" t="str">
            <v>404_0030</v>
          </cell>
          <cell r="E549">
            <v>69.12</v>
          </cell>
        </row>
        <row r="550">
          <cell r="A550">
            <v>2010</v>
          </cell>
          <cell r="B550" t="str">
            <v>MAY</v>
          </cell>
          <cell r="D550" t="str">
            <v>404_0080</v>
          </cell>
          <cell r="E550">
            <v>6265.48</v>
          </cell>
        </row>
        <row r="551">
          <cell r="A551">
            <v>2010</v>
          </cell>
          <cell r="B551" t="str">
            <v>MAY</v>
          </cell>
          <cell r="D551" t="str">
            <v>404_0230</v>
          </cell>
          <cell r="E551">
            <v>84.11</v>
          </cell>
        </row>
        <row r="552">
          <cell r="A552">
            <v>2010</v>
          </cell>
          <cell r="B552" t="str">
            <v>MAY</v>
          </cell>
          <cell r="D552" t="str">
            <v>407_3730</v>
          </cell>
          <cell r="E552">
            <v>38329</v>
          </cell>
        </row>
        <row r="553">
          <cell r="A553">
            <v>2010</v>
          </cell>
          <cell r="B553" t="str">
            <v>MAY</v>
          </cell>
          <cell r="D553" t="str">
            <v>407_3740</v>
          </cell>
          <cell r="E553">
            <v>24110</v>
          </cell>
        </row>
        <row r="554">
          <cell r="A554">
            <v>2010</v>
          </cell>
          <cell r="B554" t="str">
            <v>MAY</v>
          </cell>
          <cell r="D554" t="str">
            <v>407_4020</v>
          </cell>
          <cell r="E554">
            <v>-122066</v>
          </cell>
        </row>
        <row r="555">
          <cell r="A555">
            <v>2010</v>
          </cell>
          <cell r="B555" t="str">
            <v>MAY</v>
          </cell>
          <cell r="D555" t="str">
            <v>407_4030</v>
          </cell>
          <cell r="E555">
            <v>-76783</v>
          </cell>
        </row>
        <row r="556">
          <cell r="A556">
            <v>2010</v>
          </cell>
          <cell r="B556" t="str">
            <v>MAY</v>
          </cell>
          <cell r="D556" t="str">
            <v>407_4040</v>
          </cell>
          <cell r="E556">
            <v>-76658</v>
          </cell>
        </row>
        <row r="557">
          <cell r="A557">
            <v>2010</v>
          </cell>
          <cell r="B557" t="str">
            <v>MAY</v>
          </cell>
          <cell r="D557" t="str">
            <v>407_4050</v>
          </cell>
          <cell r="E557">
            <v>-48220</v>
          </cell>
        </row>
        <row r="558">
          <cell r="A558">
            <v>2010</v>
          </cell>
          <cell r="B558" t="str">
            <v>MAY</v>
          </cell>
          <cell r="D558" t="str">
            <v>411_8000</v>
          </cell>
          <cell r="E558">
            <v>-20034.47</v>
          </cell>
        </row>
        <row r="559">
          <cell r="A559">
            <v>2010</v>
          </cell>
          <cell r="B559" t="str">
            <v>MAY</v>
          </cell>
          <cell r="D559" t="str">
            <v>502_2590</v>
          </cell>
          <cell r="E559">
            <v>12110.99</v>
          </cell>
        </row>
        <row r="560">
          <cell r="A560">
            <v>2010</v>
          </cell>
          <cell r="B560" t="str">
            <v>MAY</v>
          </cell>
          <cell r="D560" t="str">
            <v>506_0190</v>
          </cell>
          <cell r="E560">
            <v>79883</v>
          </cell>
        </row>
        <row r="561">
          <cell r="A561">
            <v>2010</v>
          </cell>
          <cell r="B561" t="str">
            <v>MAY</v>
          </cell>
          <cell r="D561" t="str">
            <v>506_0890</v>
          </cell>
          <cell r="E561">
            <v>6983.9</v>
          </cell>
        </row>
        <row r="562">
          <cell r="A562">
            <v>2010</v>
          </cell>
          <cell r="B562" t="str">
            <v>MAY</v>
          </cell>
          <cell r="D562" t="str">
            <v>506_1490</v>
          </cell>
          <cell r="E562">
            <v>0</v>
          </cell>
        </row>
        <row r="563">
          <cell r="A563">
            <v>2010</v>
          </cell>
          <cell r="B563" t="str">
            <v>MAY</v>
          </cell>
          <cell r="D563" t="str">
            <v>506_2290</v>
          </cell>
          <cell r="E563">
            <v>1427.06</v>
          </cell>
        </row>
        <row r="564">
          <cell r="A564">
            <v>2010</v>
          </cell>
          <cell r="B564" t="str">
            <v>FEB</v>
          </cell>
          <cell r="D564" t="str">
            <v>532_1390</v>
          </cell>
          <cell r="E564">
            <v>2000</v>
          </cell>
        </row>
        <row r="565">
          <cell r="A565">
            <v>2010</v>
          </cell>
          <cell r="B565" t="str">
            <v>FEB</v>
          </cell>
          <cell r="D565" t="str">
            <v>529_4290</v>
          </cell>
          <cell r="E565">
            <v>168055.75</v>
          </cell>
        </row>
        <row r="566">
          <cell r="A566">
            <v>2010</v>
          </cell>
          <cell r="B566" t="str">
            <v>FEB</v>
          </cell>
          <cell r="D566" t="str">
            <v>529_3490</v>
          </cell>
          <cell r="E566">
            <v>14521.74</v>
          </cell>
        </row>
        <row r="567">
          <cell r="A567">
            <v>2010</v>
          </cell>
          <cell r="B567" t="str">
            <v>FEB</v>
          </cell>
          <cell r="D567" t="str">
            <v>514_1790</v>
          </cell>
          <cell r="E567">
            <v>2410.69</v>
          </cell>
        </row>
        <row r="568">
          <cell r="A568">
            <v>2010</v>
          </cell>
          <cell r="B568" t="str">
            <v>FEB</v>
          </cell>
          <cell r="D568" t="str">
            <v>514_0890</v>
          </cell>
          <cell r="E568">
            <v>0</v>
          </cell>
        </row>
        <row r="569">
          <cell r="A569">
            <v>2010</v>
          </cell>
          <cell r="B569" t="str">
            <v>FEB</v>
          </cell>
          <cell r="D569" t="str">
            <v>513_4190</v>
          </cell>
          <cell r="E569">
            <v>9852</v>
          </cell>
        </row>
        <row r="570">
          <cell r="A570">
            <v>2010</v>
          </cell>
          <cell r="B570" t="str">
            <v>FEB</v>
          </cell>
          <cell r="D570" t="str">
            <v>512_2590</v>
          </cell>
          <cell r="E570">
            <v>72752.34</v>
          </cell>
        </row>
        <row r="571">
          <cell r="A571">
            <v>2010</v>
          </cell>
          <cell r="B571" t="str">
            <v>FEB</v>
          </cell>
          <cell r="D571" t="str">
            <v>512_2490</v>
          </cell>
          <cell r="E571">
            <v>143425.79999999999</v>
          </cell>
        </row>
        <row r="572">
          <cell r="A572">
            <v>2010</v>
          </cell>
          <cell r="B572" t="str">
            <v>FEB</v>
          </cell>
          <cell r="D572" t="str">
            <v>512_0390</v>
          </cell>
          <cell r="E572">
            <v>5939.1</v>
          </cell>
        </row>
        <row r="573">
          <cell r="A573">
            <v>2010</v>
          </cell>
          <cell r="B573" t="str">
            <v>FEB</v>
          </cell>
          <cell r="D573" t="str">
            <v>511_3590</v>
          </cell>
          <cell r="E573">
            <v>3641.24</v>
          </cell>
        </row>
        <row r="574">
          <cell r="A574">
            <v>2010</v>
          </cell>
          <cell r="B574" t="str">
            <v>FEB</v>
          </cell>
          <cell r="D574" t="str">
            <v>511_0590</v>
          </cell>
          <cell r="E574">
            <v>126201.2</v>
          </cell>
        </row>
        <row r="575">
          <cell r="A575">
            <v>2010</v>
          </cell>
          <cell r="B575" t="str">
            <v>FEB</v>
          </cell>
          <cell r="D575" t="str">
            <v>506_3190</v>
          </cell>
          <cell r="E575">
            <v>463794.71</v>
          </cell>
        </row>
        <row r="576">
          <cell r="A576">
            <v>2010</v>
          </cell>
          <cell r="B576" t="str">
            <v>FEB</v>
          </cell>
          <cell r="D576" t="str">
            <v>506_2890</v>
          </cell>
          <cell r="E576">
            <v>0</v>
          </cell>
        </row>
        <row r="577">
          <cell r="A577">
            <v>2010</v>
          </cell>
          <cell r="B577" t="str">
            <v>FEB</v>
          </cell>
          <cell r="D577" t="str">
            <v>506_2390</v>
          </cell>
          <cell r="E577">
            <v>1752.34</v>
          </cell>
        </row>
        <row r="578">
          <cell r="A578">
            <v>2010</v>
          </cell>
          <cell r="B578" t="str">
            <v>FEB</v>
          </cell>
          <cell r="D578" t="str">
            <v>506_2290</v>
          </cell>
          <cell r="E578">
            <v>6200</v>
          </cell>
        </row>
        <row r="579">
          <cell r="A579">
            <v>2010</v>
          </cell>
          <cell r="B579" t="str">
            <v>FEB</v>
          </cell>
          <cell r="D579" t="str">
            <v>506_1490</v>
          </cell>
          <cell r="E579">
            <v>0</v>
          </cell>
        </row>
        <row r="580">
          <cell r="A580">
            <v>2010</v>
          </cell>
          <cell r="B580" t="str">
            <v>FEB</v>
          </cell>
          <cell r="D580" t="str">
            <v>506_0890</v>
          </cell>
          <cell r="E580">
            <v>13134.78</v>
          </cell>
        </row>
        <row r="581">
          <cell r="A581">
            <v>2010</v>
          </cell>
          <cell r="B581" t="str">
            <v>FEB</v>
          </cell>
          <cell r="D581" t="str">
            <v>506_0190</v>
          </cell>
          <cell r="E581">
            <v>224524.07</v>
          </cell>
        </row>
        <row r="582">
          <cell r="A582">
            <v>2010</v>
          </cell>
          <cell r="B582" t="str">
            <v>FEB</v>
          </cell>
          <cell r="D582" t="str">
            <v>502_2590</v>
          </cell>
          <cell r="E582">
            <v>25846.52</v>
          </cell>
        </row>
        <row r="583">
          <cell r="A583">
            <v>2010</v>
          </cell>
          <cell r="B583" t="str">
            <v>FEB</v>
          </cell>
          <cell r="D583" t="str">
            <v>411_8000</v>
          </cell>
          <cell r="E583">
            <v>-14460.86</v>
          </cell>
        </row>
        <row r="584">
          <cell r="A584">
            <v>2010</v>
          </cell>
          <cell r="B584" t="str">
            <v>FEB</v>
          </cell>
          <cell r="D584" t="str">
            <v>407_4040</v>
          </cell>
          <cell r="E584">
            <v>-76658</v>
          </cell>
        </row>
        <row r="585">
          <cell r="A585">
            <v>2010</v>
          </cell>
          <cell r="B585" t="str">
            <v>FEB</v>
          </cell>
          <cell r="D585" t="str">
            <v>407_4020</v>
          </cell>
          <cell r="E585">
            <v>-122066</v>
          </cell>
        </row>
        <row r="586">
          <cell r="A586">
            <v>2010</v>
          </cell>
          <cell r="B586" t="str">
            <v>FEB</v>
          </cell>
          <cell r="D586" t="str">
            <v>407_3730</v>
          </cell>
          <cell r="E586">
            <v>38329</v>
          </cell>
        </row>
        <row r="587">
          <cell r="A587">
            <v>2010</v>
          </cell>
          <cell r="B587" t="str">
            <v>FEB</v>
          </cell>
          <cell r="D587" t="str">
            <v>404_0230</v>
          </cell>
          <cell r="E587">
            <v>84.11</v>
          </cell>
        </row>
        <row r="588">
          <cell r="A588">
            <v>2010</v>
          </cell>
          <cell r="B588" t="str">
            <v>FEB</v>
          </cell>
          <cell r="D588" t="str">
            <v>404_0080</v>
          </cell>
          <cell r="E588">
            <v>5899.74</v>
          </cell>
        </row>
        <row r="589">
          <cell r="A589">
            <v>2010</v>
          </cell>
          <cell r="B589" t="str">
            <v>FEB</v>
          </cell>
          <cell r="D589" t="str">
            <v>404_0030</v>
          </cell>
          <cell r="E589">
            <v>69.12</v>
          </cell>
        </row>
        <row r="590">
          <cell r="A590">
            <v>2010</v>
          </cell>
          <cell r="B590" t="str">
            <v>FEB</v>
          </cell>
          <cell r="D590" t="str">
            <v>403_0270</v>
          </cell>
          <cell r="E590">
            <v>205708.53</v>
          </cell>
        </row>
        <row r="591">
          <cell r="A591">
            <v>2010</v>
          </cell>
          <cell r="B591" t="str">
            <v>FEB</v>
          </cell>
          <cell r="D591" t="str">
            <v>403_0260</v>
          </cell>
          <cell r="E591">
            <v>862.61</v>
          </cell>
        </row>
        <row r="592">
          <cell r="A592">
            <v>2010</v>
          </cell>
          <cell r="B592" t="str">
            <v>FEB</v>
          </cell>
          <cell r="D592" t="str">
            <v>403_0250</v>
          </cell>
          <cell r="E592">
            <v>151830.68</v>
          </cell>
        </row>
        <row r="593">
          <cell r="A593">
            <v>2010</v>
          </cell>
          <cell r="B593" t="str">
            <v>FEB</v>
          </cell>
          <cell r="D593" t="str">
            <v>403_0240</v>
          </cell>
          <cell r="E593">
            <v>70227.649999999994</v>
          </cell>
        </row>
        <row r="594">
          <cell r="A594">
            <v>2010</v>
          </cell>
          <cell r="B594" t="str">
            <v>FEB</v>
          </cell>
          <cell r="D594" t="str">
            <v>403_0230</v>
          </cell>
          <cell r="E594">
            <v>35983.269999999997</v>
          </cell>
        </row>
        <row r="595">
          <cell r="A595">
            <v>2010</v>
          </cell>
          <cell r="B595" t="str">
            <v>FEB</v>
          </cell>
          <cell r="D595" t="str">
            <v>403_0200</v>
          </cell>
          <cell r="E595">
            <v>2198.0700000000002</v>
          </cell>
        </row>
        <row r="596">
          <cell r="A596">
            <v>2010</v>
          </cell>
          <cell r="B596" t="str">
            <v>FEB</v>
          </cell>
          <cell r="D596" t="str">
            <v>403_0160</v>
          </cell>
          <cell r="E596">
            <v>529.41</v>
          </cell>
        </row>
        <row r="597">
          <cell r="A597">
            <v>2010</v>
          </cell>
          <cell r="B597" t="str">
            <v>FEB</v>
          </cell>
          <cell r="D597" t="str">
            <v>403_0120</v>
          </cell>
          <cell r="E597">
            <v>1632.33</v>
          </cell>
        </row>
        <row r="598">
          <cell r="A598">
            <v>2010</v>
          </cell>
          <cell r="B598" t="str">
            <v>FEB</v>
          </cell>
          <cell r="D598" t="str">
            <v>403_0100</v>
          </cell>
          <cell r="E598">
            <v>176.69</v>
          </cell>
        </row>
        <row r="599">
          <cell r="A599">
            <v>2010</v>
          </cell>
          <cell r="B599" t="str">
            <v>FEB</v>
          </cell>
          <cell r="D599" t="str">
            <v>403_0080</v>
          </cell>
          <cell r="E599">
            <v>49.65</v>
          </cell>
        </row>
        <row r="600">
          <cell r="A600">
            <v>2010</v>
          </cell>
          <cell r="B600" t="str">
            <v>FEB</v>
          </cell>
          <cell r="D600" t="str">
            <v>403_0070</v>
          </cell>
          <cell r="E600">
            <v>62.06</v>
          </cell>
        </row>
        <row r="601">
          <cell r="A601">
            <v>2010</v>
          </cell>
          <cell r="B601" t="str">
            <v>FEB</v>
          </cell>
          <cell r="D601" t="str">
            <v>403_0050</v>
          </cell>
          <cell r="E601">
            <v>23328.57</v>
          </cell>
        </row>
        <row r="602">
          <cell r="A602">
            <v>2010</v>
          </cell>
          <cell r="B602" t="str">
            <v>FEB</v>
          </cell>
          <cell r="D602" t="str">
            <v>403_0040</v>
          </cell>
          <cell r="E602">
            <v>69.510000000000005</v>
          </cell>
        </row>
        <row r="603">
          <cell r="A603">
            <v>2010</v>
          </cell>
          <cell r="B603" t="str">
            <v>FEB</v>
          </cell>
          <cell r="D603" t="str">
            <v>403_0030</v>
          </cell>
          <cell r="E603">
            <v>24388.560000000001</v>
          </cell>
        </row>
        <row r="604">
          <cell r="A604">
            <v>2010</v>
          </cell>
          <cell r="B604" t="str">
            <v>FEB</v>
          </cell>
          <cell r="D604" t="str">
            <v>403_0020</v>
          </cell>
          <cell r="E604">
            <v>19775.29</v>
          </cell>
        </row>
        <row r="605">
          <cell r="A605">
            <v>2010</v>
          </cell>
          <cell r="B605" t="str">
            <v>FEB</v>
          </cell>
          <cell r="D605" t="str">
            <v>254_9000</v>
          </cell>
          <cell r="E605">
            <v>14460.86</v>
          </cell>
        </row>
        <row r="606">
          <cell r="A606">
            <v>2009</v>
          </cell>
          <cell r="B606" t="str">
            <v>DEC</v>
          </cell>
          <cell r="D606" t="str">
            <v>XAN_8700</v>
          </cell>
          <cell r="E606">
            <v>2E-3</v>
          </cell>
        </row>
        <row r="607">
          <cell r="A607">
            <v>2009</v>
          </cell>
          <cell r="B607" t="str">
            <v>DEC</v>
          </cell>
          <cell r="D607" t="str">
            <v>592_190Y</v>
          </cell>
          <cell r="E607">
            <v>23343</v>
          </cell>
        </row>
        <row r="608">
          <cell r="A608">
            <v>2009</v>
          </cell>
          <cell r="B608" t="str">
            <v>DEC</v>
          </cell>
          <cell r="D608" t="str">
            <v>570_190Y</v>
          </cell>
          <cell r="E608">
            <v>23343</v>
          </cell>
        </row>
        <row r="609">
          <cell r="A609">
            <v>2009</v>
          </cell>
          <cell r="B609" t="str">
            <v>DEC</v>
          </cell>
          <cell r="D609" t="str">
            <v>XAN_8600</v>
          </cell>
          <cell r="E609">
            <v>5.5E-2</v>
          </cell>
        </row>
        <row r="610">
          <cell r="A610">
            <v>2009</v>
          </cell>
          <cell r="B610" t="str">
            <v>DEC</v>
          </cell>
          <cell r="D610" t="str">
            <v>XAN_8500</v>
          </cell>
          <cell r="E610">
            <v>0.35</v>
          </cell>
        </row>
        <row r="611">
          <cell r="A611">
            <v>2009</v>
          </cell>
          <cell r="B611" t="str">
            <v>DEC</v>
          </cell>
          <cell r="D611" t="str">
            <v>XAN_8400</v>
          </cell>
          <cell r="E611">
            <v>5.6640000000000003E-2</v>
          </cell>
        </row>
        <row r="612">
          <cell r="A612">
            <v>2009</v>
          </cell>
          <cell r="B612" t="str">
            <v>DEC</v>
          </cell>
          <cell r="D612" t="str">
            <v>XAN_8300</v>
          </cell>
          <cell r="E612">
            <v>1.8766999999999999E-2</v>
          </cell>
        </row>
        <row r="613">
          <cell r="A613">
            <v>2009</v>
          </cell>
          <cell r="B613" t="str">
            <v>DEC</v>
          </cell>
          <cell r="D613" t="str">
            <v>XAN_8200</v>
          </cell>
          <cell r="E613">
            <v>7.2000000000000005E-4</v>
          </cell>
        </row>
        <row r="614">
          <cell r="A614">
            <v>2009</v>
          </cell>
          <cell r="B614" t="str">
            <v>DEC</v>
          </cell>
          <cell r="D614" t="str">
            <v>XAN_8100</v>
          </cell>
          <cell r="E614">
            <v>2E-3</v>
          </cell>
        </row>
        <row r="615">
          <cell r="A615">
            <v>2009</v>
          </cell>
          <cell r="B615" t="str">
            <v>DEC</v>
          </cell>
          <cell r="D615" t="str">
            <v>MAN_8014</v>
          </cell>
          <cell r="E615">
            <v>0.14895510000000001</v>
          </cell>
        </row>
        <row r="616">
          <cell r="A616">
            <v>2009</v>
          </cell>
          <cell r="B616" t="str">
            <v>DEC</v>
          </cell>
          <cell r="D616" t="str">
            <v>MAN_8013</v>
          </cell>
          <cell r="E616">
            <v>0.85104489999999999</v>
          </cell>
        </row>
        <row r="617">
          <cell r="A617">
            <v>2009</v>
          </cell>
          <cell r="B617" t="str">
            <v>DEC</v>
          </cell>
          <cell r="D617" t="str">
            <v>108_1260</v>
          </cell>
          <cell r="E617">
            <v>-29390.09</v>
          </cell>
        </row>
        <row r="618">
          <cell r="A618">
            <v>2009</v>
          </cell>
          <cell r="B618" t="str">
            <v>DEC</v>
          </cell>
          <cell r="D618" t="str">
            <v>926_2130</v>
          </cell>
          <cell r="E618">
            <v>1053.24</v>
          </cell>
        </row>
        <row r="619">
          <cell r="A619">
            <v>2009</v>
          </cell>
          <cell r="B619" t="str">
            <v>DEC</v>
          </cell>
          <cell r="D619" t="str">
            <v>592_1990</v>
          </cell>
          <cell r="E619">
            <v>106330</v>
          </cell>
        </row>
        <row r="620">
          <cell r="A620">
            <v>2009</v>
          </cell>
          <cell r="B620" t="str">
            <v>DEC</v>
          </cell>
          <cell r="D620" t="str">
            <v>592_1900</v>
          </cell>
          <cell r="E620">
            <v>23343</v>
          </cell>
        </row>
        <row r="621">
          <cell r="A621">
            <v>2009</v>
          </cell>
          <cell r="B621" t="str">
            <v>DEC</v>
          </cell>
          <cell r="D621" t="str">
            <v>591_2390</v>
          </cell>
          <cell r="E621">
            <v>27492.44</v>
          </cell>
        </row>
        <row r="622">
          <cell r="A622">
            <v>2009</v>
          </cell>
          <cell r="B622" t="str">
            <v>DEC</v>
          </cell>
          <cell r="D622" t="str">
            <v>570_1990</v>
          </cell>
          <cell r="E622">
            <v>19726.64</v>
          </cell>
        </row>
        <row r="623">
          <cell r="A623">
            <v>2009</v>
          </cell>
          <cell r="B623" t="str">
            <v>DEC</v>
          </cell>
          <cell r="D623" t="str">
            <v>570_1900</v>
          </cell>
          <cell r="E623">
            <v>23343</v>
          </cell>
        </row>
        <row r="624">
          <cell r="A624">
            <v>2009</v>
          </cell>
          <cell r="B624" t="str">
            <v>DEC</v>
          </cell>
          <cell r="D624" t="str">
            <v>569_2390</v>
          </cell>
          <cell r="E624">
            <v>10777.97</v>
          </cell>
        </row>
        <row r="625">
          <cell r="A625">
            <v>2009</v>
          </cell>
          <cell r="B625" t="str">
            <v>DEC</v>
          </cell>
          <cell r="D625" t="str">
            <v>554_3790</v>
          </cell>
          <cell r="E625">
            <v>7705.18</v>
          </cell>
        </row>
        <row r="626">
          <cell r="A626">
            <v>2009</v>
          </cell>
          <cell r="B626" t="str">
            <v>DEC</v>
          </cell>
          <cell r="D626" t="str">
            <v>553_3790</v>
          </cell>
          <cell r="E626">
            <v>18077.009999999998</v>
          </cell>
        </row>
        <row r="627">
          <cell r="A627">
            <v>2009</v>
          </cell>
          <cell r="B627" t="str">
            <v>DEC</v>
          </cell>
          <cell r="D627" t="str">
            <v>553_0390</v>
          </cell>
          <cell r="E627">
            <v>100257.89</v>
          </cell>
        </row>
        <row r="628">
          <cell r="A628">
            <v>2009</v>
          </cell>
          <cell r="B628" t="str">
            <v>DEC</v>
          </cell>
          <cell r="D628" t="str">
            <v>552_3790</v>
          </cell>
          <cell r="E628">
            <v>19021.900000000001</v>
          </cell>
        </row>
        <row r="629">
          <cell r="A629">
            <v>2009</v>
          </cell>
          <cell r="B629" t="str">
            <v>DEC</v>
          </cell>
          <cell r="D629" t="str">
            <v>552_0590</v>
          </cell>
          <cell r="E629">
            <v>10980</v>
          </cell>
        </row>
        <row r="630">
          <cell r="A630">
            <v>2009</v>
          </cell>
          <cell r="B630" t="str">
            <v>DEC</v>
          </cell>
          <cell r="D630" t="str">
            <v>551_3890</v>
          </cell>
          <cell r="E630">
            <v>3468.31</v>
          </cell>
        </row>
        <row r="631">
          <cell r="A631">
            <v>2009</v>
          </cell>
          <cell r="B631" t="str">
            <v>DEC</v>
          </cell>
          <cell r="D631" t="str">
            <v>551_3790</v>
          </cell>
          <cell r="E631">
            <v>1318.52</v>
          </cell>
        </row>
        <row r="632">
          <cell r="A632">
            <v>2009</v>
          </cell>
          <cell r="B632" t="str">
            <v>DEC</v>
          </cell>
          <cell r="D632" t="str">
            <v>549_3890</v>
          </cell>
          <cell r="E632">
            <v>195.76</v>
          </cell>
        </row>
        <row r="633">
          <cell r="A633">
            <v>2009</v>
          </cell>
          <cell r="B633" t="str">
            <v>DEC</v>
          </cell>
          <cell r="D633" t="str">
            <v>549_3790</v>
          </cell>
          <cell r="E633">
            <v>34891.910000000003</v>
          </cell>
        </row>
        <row r="634">
          <cell r="A634">
            <v>2009</v>
          </cell>
          <cell r="B634" t="str">
            <v>DEC</v>
          </cell>
          <cell r="D634" t="str">
            <v>549_3090</v>
          </cell>
          <cell r="E634">
            <v>1630.83</v>
          </cell>
        </row>
        <row r="635">
          <cell r="A635">
            <v>2009</v>
          </cell>
          <cell r="B635" t="str">
            <v>DEC</v>
          </cell>
          <cell r="D635" t="str">
            <v>549_2990</v>
          </cell>
          <cell r="E635">
            <v>7753.59</v>
          </cell>
        </row>
        <row r="636">
          <cell r="A636">
            <v>2009</v>
          </cell>
          <cell r="B636" t="str">
            <v>DEC</v>
          </cell>
          <cell r="D636" t="str">
            <v>549_2890</v>
          </cell>
          <cell r="E636">
            <v>1816.48</v>
          </cell>
        </row>
        <row r="637">
          <cell r="A637">
            <v>2009</v>
          </cell>
          <cell r="B637" t="str">
            <v>DEC</v>
          </cell>
          <cell r="D637" t="str">
            <v>549_2790</v>
          </cell>
          <cell r="E637">
            <v>49187.57</v>
          </cell>
        </row>
        <row r="638">
          <cell r="A638">
            <v>2009</v>
          </cell>
          <cell r="B638" t="str">
            <v>DEC</v>
          </cell>
          <cell r="D638" t="str">
            <v>549_2390</v>
          </cell>
          <cell r="E638">
            <v>120785.77</v>
          </cell>
        </row>
        <row r="639">
          <cell r="A639">
            <v>2009</v>
          </cell>
          <cell r="B639" t="str">
            <v>DEC</v>
          </cell>
          <cell r="D639" t="str">
            <v>549_1490</v>
          </cell>
          <cell r="E639">
            <v>0</v>
          </cell>
        </row>
        <row r="640">
          <cell r="A640">
            <v>2009</v>
          </cell>
          <cell r="B640" t="str">
            <v>DEC</v>
          </cell>
          <cell r="D640" t="str">
            <v>549_0190</v>
          </cell>
          <cell r="E640">
            <v>22116.29</v>
          </cell>
        </row>
        <row r="641">
          <cell r="A641">
            <v>2009</v>
          </cell>
          <cell r="B641" t="str">
            <v>DEC</v>
          </cell>
          <cell r="D641" t="str">
            <v>546_3890</v>
          </cell>
          <cell r="E641">
            <v>9173.4699999999993</v>
          </cell>
        </row>
        <row r="642">
          <cell r="A642">
            <v>2009</v>
          </cell>
          <cell r="B642" t="str">
            <v>DEC</v>
          </cell>
          <cell r="D642" t="str">
            <v>546_3790</v>
          </cell>
          <cell r="E642">
            <v>26139.14</v>
          </cell>
        </row>
        <row r="643">
          <cell r="A643">
            <v>2009</v>
          </cell>
          <cell r="B643" t="str">
            <v>DEC</v>
          </cell>
          <cell r="D643" t="str">
            <v>532_1390</v>
          </cell>
          <cell r="E643">
            <v>0</v>
          </cell>
        </row>
        <row r="644">
          <cell r="A644">
            <v>2009</v>
          </cell>
          <cell r="B644" t="str">
            <v>DEC</v>
          </cell>
          <cell r="D644" t="str">
            <v>529_4290</v>
          </cell>
          <cell r="E644">
            <v>11117.67</v>
          </cell>
        </row>
        <row r="645">
          <cell r="A645">
            <v>2009</v>
          </cell>
          <cell r="B645" t="str">
            <v>DEC</v>
          </cell>
          <cell r="D645" t="str">
            <v>529_3490</v>
          </cell>
          <cell r="E645">
            <v>75794.47</v>
          </cell>
        </row>
        <row r="646">
          <cell r="A646">
            <v>2009</v>
          </cell>
          <cell r="B646" t="str">
            <v>DEC</v>
          </cell>
          <cell r="D646" t="str">
            <v>524_2890</v>
          </cell>
          <cell r="E646">
            <v>0</v>
          </cell>
        </row>
        <row r="647">
          <cell r="A647">
            <v>2009</v>
          </cell>
          <cell r="B647" t="str">
            <v>DEC</v>
          </cell>
          <cell r="D647" t="str">
            <v>524_1490</v>
          </cell>
          <cell r="E647">
            <v>0</v>
          </cell>
        </row>
        <row r="648">
          <cell r="A648">
            <v>2009</v>
          </cell>
          <cell r="B648" t="str">
            <v>DEC</v>
          </cell>
          <cell r="D648" t="str">
            <v>520_3690</v>
          </cell>
          <cell r="E648">
            <v>0</v>
          </cell>
        </row>
        <row r="649">
          <cell r="A649">
            <v>2010</v>
          </cell>
          <cell r="B649" t="str">
            <v>MAR</v>
          </cell>
          <cell r="D649" t="str">
            <v>506_3190</v>
          </cell>
          <cell r="E649">
            <v>200760.71</v>
          </cell>
        </row>
        <row r="650">
          <cell r="A650">
            <v>2010</v>
          </cell>
          <cell r="B650" t="str">
            <v>MAR</v>
          </cell>
          <cell r="D650" t="str">
            <v>506_2890</v>
          </cell>
          <cell r="E650">
            <v>1992.92</v>
          </cell>
        </row>
        <row r="651">
          <cell r="A651">
            <v>2010</v>
          </cell>
          <cell r="B651" t="str">
            <v>MAR</v>
          </cell>
          <cell r="D651" t="str">
            <v>506_2390</v>
          </cell>
          <cell r="E651">
            <v>2576.5100000000002</v>
          </cell>
        </row>
        <row r="652">
          <cell r="A652">
            <v>2010</v>
          </cell>
          <cell r="B652" t="str">
            <v>MAR</v>
          </cell>
          <cell r="D652" t="str">
            <v>506_2290</v>
          </cell>
          <cell r="E652">
            <v>94215.52</v>
          </cell>
        </row>
        <row r="653">
          <cell r="A653">
            <v>2010</v>
          </cell>
          <cell r="B653" t="str">
            <v>MAR</v>
          </cell>
          <cell r="D653" t="str">
            <v>506_1490</v>
          </cell>
          <cell r="E653">
            <v>0</v>
          </cell>
        </row>
        <row r="654">
          <cell r="A654">
            <v>2010</v>
          </cell>
          <cell r="B654" t="str">
            <v>MAR</v>
          </cell>
          <cell r="D654" t="str">
            <v>506_0890</v>
          </cell>
          <cell r="E654">
            <v>11931.08</v>
          </cell>
        </row>
        <row r="655">
          <cell r="A655">
            <v>2010</v>
          </cell>
          <cell r="B655" t="str">
            <v>MAR</v>
          </cell>
          <cell r="D655" t="str">
            <v>506_0190</v>
          </cell>
          <cell r="E655">
            <v>84801</v>
          </cell>
        </row>
        <row r="656">
          <cell r="A656">
            <v>2010</v>
          </cell>
          <cell r="B656" t="str">
            <v>MAR</v>
          </cell>
          <cell r="D656" t="str">
            <v>502_2590</v>
          </cell>
          <cell r="E656">
            <v>6124.19</v>
          </cell>
        </row>
        <row r="657">
          <cell r="A657">
            <v>2010</v>
          </cell>
          <cell r="B657" t="str">
            <v>MAR</v>
          </cell>
          <cell r="D657" t="str">
            <v>411_8000</v>
          </cell>
          <cell r="E657">
            <v>-14460.86</v>
          </cell>
        </row>
        <row r="658">
          <cell r="A658">
            <v>2010</v>
          </cell>
          <cell r="B658" t="str">
            <v>MAR</v>
          </cell>
          <cell r="D658" t="str">
            <v>407_4040</v>
          </cell>
          <cell r="E658">
            <v>-76658</v>
          </cell>
        </row>
        <row r="659">
          <cell r="A659">
            <v>2010</v>
          </cell>
          <cell r="B659" t="str">
            <v>MAR</v>
          </cell>
          <cell r="D659" t="str">
            <v>407_4020</v>
          </cell>
          <cell r="E659">
            <v>-122066</v>
          </cell>
        </row>
        <row r="660">
          <cell r="A660">
            <v>2010</v>
          </cell>
          <cell r="B660" t="str">
            <v>MAR</v>
          </cell>
          <cell r="D660" t="str">
            <v>407_3730</v>
          </cell>
          <cell r="E660">
            <v>38329</v>
          </cell>
        </row>
        <row r="661">
          <cell r="A661">
            <v>2010</v>
          </cell>
          <cell r="B661" t="str">
            <v>MAR</v>
          </cell>
          <cell r="D661" t="str">
            <v>404_0230</v>
          </cell>
          <cell r="E661">
            <v>84.11</v>
          </cell>
        </row>
        <row r="662">
          <cell r="A662">
            <v>2010</v>
          </cell>
          <cell r="B662" t="str">
            <v>MAR</v>
          </cell>
          <cell r="D662" t="str">
            <v>404_0080</v>
          </cell>
          <cell r="E662">
            <v>6157.9</v>
          </cell>
        </row>
        <row r="663">
          <cell r="A663">
            <v>2010</v>
          </cell>
          <cell r="B663" t="str">
            <v>MAR</v>
          </cell>
          <cell r="D663" t="str">
            <v>404_0030</v>
          </cell>
          <cell r="E663">
            <v>69.12</v>
          </cell>
        </row>
        <row r="664">
          <cell r="A664">
            <v>2010</v>
          </cell>
          <cell r="B664" t="str">
            <v>MAR</v>
          </cell>
          <cell r="D664" t="str">
            <v>403_0270</v>
          </cell>
          <cell r="E664">
            <v>233377.68</v>
          </cell>
        </row>
        <row r="665">
          <cell r="A665">
            <v>2010</v>
          </cell>
          <cell r="B665" t="str">
            <v>MAR</v>
          </cell>
          <cell r="D665" t="str">
            <v>403_0260</v>
          </cell>
          <cell r="E665">
            <v>862.61</v>
          </cell>
        </row>
        <row r="666">
          <cell r="A666">
            <v>2010</v>
          </cell>
          <cell r="B666" t="str">
            <v>MAR</v>
          </cell>
          <cell r="D666" t="str">
            <v>403_0250</v>
          </cell>
          <cell r="E666">
            <v>151820.04999999999</v>
          </cell>
        </row>
        <row r="667">
          <cell r="A667">
            <v>2010</v>
          </cell>
          <cell r="B667" t="str">
            <v>MAR</v>
          </cell>
          <cell r="D667" t="str">
            <v>403_0240</v>
          </cell>
          <cell r="E667">
            <v>70227.649999999994</v>
          </cell>
        </row>
        <row r="668">
          <cell r="A668">
            <v>2010</v>
          </cell>
          <cell r="B668" t="str">
            <v>MAR</v>
          </cell>
          <cell r="D668" t="str">
            <v>403_0230</v>
          </cell>
          <cell r="E668">
            <v>36596.300000000003</v>
          </cell>
        </row>
        <row r="669">
          <cell r="A669">
            <v>2010</v>
          </cell>
          <cell r="B669" t="str">
            <v>MAR</v>
          </cell>
          <cell r="D669" t="str">
            <v>403_0200</v>
          </cell>
          <cell r="E669">
            <v>2198.0700000000002</v>
          </cell>
        </row>
        <row r="670">
          <cell r="A670">
            <v>2010</v>
          </cell>
          <cell r="B670" t="str">
            <v>MAR</v>
          </cell>
          <cell r="D670" t="str">
            <v>403_0160</v>
          </cell>
          <cell r="E670">
            <v>529.41</v>
          </cell>
        </row>
        <row r="671">
          <cell r="A671">
            <v>2010</v>
          </cell>
          <cell r="B671" t="str">
            <v>MAR</v>
          </cell>
          <cell r="D671" t="str">
            <v>403_0120</v>
          </cell>
          <cell r="E671">
            <v>1632.33</v>
          </cell>
        </row>
        <row r="672">
          <cell r="A672">
            <v>2010</v>
          </cell>
          <cell r="B672" t="str">
            <v>MAR</v>
          </cell>
          <cell r="D672" t="str">
            <v>403_0100</v>
          </cell>
          <cell r="E672">
            <v>176.69</v>
          </cell>
        </row>
        <row r="673">
          <cell r="A673">
            <v>2010</v>
          </cell>
          <cell r="B673" t="str">
            <v>MAR</v>
          </cell>
          <cell r="D673" t="str">
            <v>403_0080</v>
          </cell>
          <cell r="E673">
            <v>49.65</v>
          </cell>
        </row>
        <row r="674">
          <cell r="A674">
            <v>2010</v>
          </cell>
          <cell r="B674" t="str">
            <v>MAR</v>
          </cell>
          <cell r="D674" t="str">
            <v>403_0070</v>
          </cell>
          <cell r="E674">
            <v>62.06</v>
          </cell>
        </row>
        <row r="675">
          <cell r="A675">
            <v>2010</v>
          </cell>
          <cell r="B675" t="str">
            <v>MAR</v>
          </cell>
          <cell r="D675" t="str">
            <v>403_0050</v>
          </cell>
          <cell r="E675">
            <v>23328.57</v>
          </cell>
        </row>
        <row r="676">
          <cell r="A676">
            <v>2010</v>
          </cell>
          <cell r="B676" t="str">
            <v>MAR</v>
          </cell>
          <cell r="D676" t="str">
            <v>403_0040</v>
          </cell>
          <cell r="E676">
            <v>69.510000000000005</v>
          </cell>
        </row>
        <row r="677">
          <cell r="A677">
            <v>2010</v>
          </cell>
          <cell r="B677" t="str">
            <v>MAR</v>
          </cell>
          <cell r="D677" t="str">
            <v>403_0030</v>
          </cell>
          <cell r="E677">
            <v>24388.560000000001</v>
          </cell>
        </row>
        <row r="678">
          <cell r="A678">
            <v>2010</v>
          </cell>
          <cell r="B678" t="str">
            <v>MAR</v>
          </cell>
          <cell r="D678" t="str">
            <v>403_0020</v>
          </cell>
          <cell r="E678">
            <v>19775.29</v>
          </cell>
        </row>
        <row r="679">
          <cell r="A679">
            <v>2010</v>
          </cell>
          <cell r="B679" t="str">
            <v>MAR</v>
          </cell>
          <cell r="D679" t="str">
            <v>254_9000</v>
          </cell>
          <cell r="E679">
            <v>14460.86</v>
          </cell>
        </row>
        <row r="680">
          <cell r="A680">
            <v>2010</v>
          </cell>
          <cell r="B680" t="str">
            <v>MAR</v>
          </cell>
          <cell r="D680" t="str">
            <v>440_8940</v>
          </cell>
          <cell r="E680">
            <v>0</v>
          </cell>
        </row>
        <row r="681">
          <cell r="A681">
            <v>2010</v>
          </cell>
          <cell r="B681" t="str">
            <v>MAR</v>
          </cell>
          <cell r="D681" t="str">
            <v>440_8840</v>
          </cell>
          <cell r="E681">
            <v>0</v>
          </cell>
        </row>
        <row r="682">
          <cell r="A682">
            <v>2010</v>
          </cell>
          <cell r="B682" t="str">
            <v>MAR</v>
          </cell>
          <cell r="D682" t="str">
            <v>440_8810</v>
          </cell>
          <cell r="E682">
            <v>0</v>
          </cell>
        </row>
        <row r="683">
          <cell r="A683">
            <v>2010</v>
          </cell>
          <cell r="B683" t="str">
            <v>MAR</v>
          </cell>
          <cell r="D683" t="str">
            <v>255_3120</v>
          </cell>
          <cell r="E683">
            <v>610330</v>
          </cell>
        </row>
        <row r="684">
          <cell r="A684">
            <v>2010</v>
          </cell>
          <cell r="B684" t="str">
            <v>MAR</v>
          </cell>
          <cell r="D684" t="str">
            <v>255_3020</v>
          </cell>
          <cell r="E684">
            <v>-43943870</v>
          </cell>
        </row>
        <row r="685">
          <cell r="A685">
            <v>2010</v>
          </cell>
          <cell r="B685" t="str">
            <v>MAR</v>
          </cell>
          <cell r="D685" t="str">
            <v>108_1260</v>
          </cell>
          <cell r="E685">
            <v>-31977.919999999998</v>
          </cell>
        </row>
        <row r="686">
          <cell r="A686">
            <v>2010</v>
          </cell>
          <cell r="B686" t="str">
            <v>MAR</v>
          </cell>
          <cell r="D686" t="str">
            <v>926_2130</v>
          </cell>
          <cell r="E686">
            <v>3998.98</v>
          </cell>
        </row>
        <row r="687">
          <cell r="A687">
            <v>2010</v>
          </cell>
          <cell r="B687" t="str">
            <v>MAR</v>
          </cell>
          <cell r="D687" t="str">
            <v>592_1990</v>
          </cell>
          <cell r="E687">
            <v>108686.19</v>
          </cell>
        </row>
        <row r="688">
          <cell r="A688">
            <v>2010</v>
          </cell>
          <cell r="B688" t="str">
            <v>MAR</v>
          </cell>
          <cell r="D688" t="str">
            <v>592_1900</v>
          </cell>
          <cell r="E688">
            <v>23343</v>
          </cell>
        </row>
        <row r="689">
          <cell r="A689">
            <v>2010</v>
          </cell>
          <cell r="B689" t="str">
            <v>MAR</v>
          </cell>
          <cell r="D689" t="str">
            <v>591_2390</v>
          </cell>
          <cell r="E689">
            <v>111168.59</v>
          </cell>
        </row>
        <row r="690">
          <cell r="A690">
            <v>2010</v>
          </cell>
          <cell r="B690" t="str">
            <v>MAR</v>
          </cell>
          <cell r="D690" t="str">
            <v>570_1990</v>
          </cell>
          <cell r="E690">
            <v>14689.81</v>
          </cell>
        </row>
        <row r="691">
          <cell r="A691">
            <v>2010</v>
          </cell>
          <cell r="B691" t="str">
            <v>FEB</v>
          </cell>
          <cell r="D691" t="str">
            <v>XAN_8700</v>
          </cell>
          <cell r="E691">
            <v>2E-3</v>
          </cell>
        </row>
        <row r="692">
          <cell r="A692">
            <v>2010</v>
          </cell>
          <cell r="B692" t="str">
            <v>FEB</v>
          </cell>
          <cell r="D692" t="str">
            <v>592_190Y</v>
          </cell>
          <cell r="E692">
            <v>23343</v>
          </cell>
        </row>
        <row r="693">
          <cell r="A693">
            <v>2010</v>
          </cell>
          <cell r="B693" t="str">
            <v>FEB</v>
          </cell>
          <cell r="D693" t="str">
            <v>570_190Y</v>
          </cell>
          <cell r="E693">
            <v>23343</v>
          </cell>
        </row>
        <row r="694">
          <cell r="A694">
            <v>2010</v>
          </cell>
          <cell r="B694" t="str">
            <v>FEB</v>
          </cell>
          <cell r="D694" t="str">
            <v>XAN_8600</v>
          </cell>
          <cell r="E694">
            <v>5.5E-2</v>
          </cell>
        </row>
        <row r="695">
          <cell r="A695">
            <v>2010</v>
          </cell>
          <cell r="B695" t="str">
            <v>FEB</v>
          </cell>
          <cell r="D695" t="str">
            <v>XAN_8500</v>
          </cell>
          <cell r="E695">
            <v>0.35</v>
          </cell>
        </row>
        <row r="696">
          <cell r="A696">
            <v>2010</v>
          </cell>
          <cell r="B696" t="str">
            <v>FEB</v>
          </cell>
          <cell r="D696" t="str">
            <v>XAN_8400</v>
          </cell>
          <cell r="E696">
            <v>5.6640000000000003E-2</v>
          </cell>
        </row>
        <row r="697">
          <cell r="A697">
            <v>2010</v>
          </cell>
          <cell r="B697" t="str">
            <v>FEB</v>
          </cell>
          <cell r="D697" t="str">
            <v>XAN_8300</v>
          </cell>
          <cell r="E697">
            <v>1.8766999999999999E-2</v>
          </cell>
        </row>
        <row r="698">
          <cell r="A698">
            <v>2010</v>
          </cell>
          <cell r="B698" t="str">
            <v>FEB</v>
          </cell>
          <cell r="D698" t="str">
            <v>XAN_8200</v>
          </cell>
          <cell r="E698">
            <v>7.2000000000000005E-4</v>
          </cell>
        </row>
        <row r="699">
          <cell r="A699">
            <v>2010</v>
          </cell>
          <cell r="B699" t="str">
            <v>FEB</v>
          </cell>
          <cell r="D699" t="str">
            <v>XAN_8100</v>
          </cell>
          <cell r="E699">
            <v>2.0999999999999999E-3</v>
          </cell>
        </row>
        <row r="700">
          <cell r="A700">
            <v>2010</v>
          </cell>
          <cell r="B700" t="str">
            <v>FEB</v>
          </cell>
          <cell r="D700" t="str">
            <v>MAN_8014</v>
          </cell>
          <cell r="E700">
            <v>0.14895510000000001</v>
          </cell>
        </row>
        <row r="701">
          <cell r="A701">
            <v>2010</v>
          </cell>
          <cell r="B701" t="str">
            <v>FEB</v>
          </cell>
          <cell r="D701" t="str">
            <v>MAN_8013</v>
          </cell>
          <cell r="E701">
            <v>0.85104489999999999</v>
          </cell>
        </row>
        <row r="702">
          <cell r="A702">
            <v>2010</v>
          </cell>
          <cell r="B702" t="str">
            <v>FEB</v>
          </cell>
          <cell r="D702" t="str">
            <v>440_8940</v>
          </cell>
          <cell r="E702">
            <v>0</v>
          </cell>
        </row>
        <row r="703">
          <cell r="A703">
            <v>2010</v>
          </cell>
          <cell r="B703" t="str">
            <v>FEB</v>
          </cell>
          <cell r="D703" t="str">
            <v>440_8840</v>
          </cell>
          <cell r="E703">
            <v>0</v>
          </cell>
        </row>
        <row r="704">
          <cell r="A704">
            <v>2010</v>
          </cell>
          <cell r="B704" t="str">
            <v>FEB</v>
          </cell>
          <cell r="D704" t="str">
            <v>440_8810</v>
          </cell>
          <cell r="E704">
            <v>0</v>
          </cell>
        </row>
        <row r="705">
          <cell r="A705">
            <v>2010</v>
          </cell>
          <cell r="B705" t="str">
            <v>FEB</v>
          </cell>
          <cell r="D705" t="str">
            <v>108_1260</v>
          </cell>
          <cell r="E705">
            <v>-31115.31</v>
          </cell>
        </row>
        <row r="706">
          <cell r="A706">
            <v>2010</v>
          </cell>
          <cell r="B706" t="str">
            <v>FEB</v>
          </cell>
          <cell r="D706" t="str">
            <v>926_2130</v>
          </cell>
          <cell r="E706">
            <v>928.97</v>
          </cell>
        </row>
        <row r="707">
          <cell r="A707">
            <v>2010</v>
          </cell>
          <cell r="B707" t="str">
            <v>FEB</v>
          </cell>
          <cell r="D707" t="str">
            <v>592_1990</v>
          </cell>
          <cell r="E707">
            <v>126974.89</v>
          </cell>
        </row>
        <row r="708">
          <cell r="A708">
            <v>2010</v>
          </cell>
          <cell r="B708" t="str">
            <v>FEB</v>
          </cell>
          <cell r="D708" t="str">
            <v>592_1900</v>
          </cell>
          <cell r="E708">
            <v>23343</v>
          </cell>
        </row>
        <row r="709">
          <cell r="A709">
            <v>2010</v>
          </cell>
          <cell r="B709" t="str">
            <v>FEB</v>
          </cell>
          <cell r="D709" t="str">
            <v>591_2390</v>
          </cell>
          <cell r="E709">
            <v>27884.25</v>
          </cell>
        </row>
        <row r="710">
          <cell r="A710">
            <v>2010</v>
          </cell>
          <cell r="B710" t="str">
            <v>FEB</v>
          </cell>
          <cell r="D710" t="str">
            <v>570_1990</v>
          </cell>
          <cell r="E710">
            <v>39246.04</v>
          </cell>
        </row>
        <row r="711">
          <cell r="A711">
            <v>2010</v>
          </cell>
          <cell r="B711" t="str">
            <v>FEB</v>
          </cell>
          <cell r="D711" t="str">
            <v>570_1900</v>
          </cell>
          <cell r="E711">
            <v>23343</v>
          </cell>
        </row>
        <row r="712">
          <cell r="A712">
            <v>2010</v>
          </cell>
          <cell r="B712" t="str">
            <v>FEB</v>
          </cell>
          <cell r="D712" t="str">
            <v>569_2390</v>
          </cell>
          <cell r="E712">
            <v>7492.31</v>
          </cell>
        </row>
        <row r="713">
          <cell r="A713">
            <v>2010</v>
          </cell>
          <cell r="B713" t="str">
            <v>FEB</v>
          </cell>
          <cell r="D713" t="str">
            <v>554_3890</v>
          </cell>
          <cell r="E713">
            <v>0</v>
          </cell>
        </row>
        <row r="714">
          <cell r="A714">
            <v>2010</v>
          </cell>
          <cell r="B714" t="str">
            <v>FEB</v>
          </cell>
          <cell r="D714" t="str">
            <v>554_3790</v>
          </cell>
          <cell r="E714">
            <v>5005.1499999999996</v>
          </cell>
        </row>
        <row r="715">
          <cell r="A715">
            <v>2010</v>
          </cell>
          <cell r="B715" t="str">
            <v>FEB</v>
          </cell>
          <cell r="D715" t="str">
            <v>553_3890</v>
          </cell>
          <cell r="E715">
            <v>0</v>
          </cell>
        </row>
        <row r="716">
          <cell r="A716">
            <v>2010</v>
          </cell>
          <cell r="B716" t="str">
            <v>FEB</v>
          </cell>
          <cell r="D716" t="str">
            <v>553_3790</v>
          </cell>
          <cell r="E716">
            <v>5750.42</v>
          </cell>
        </row>
        <row r="717">
          <cell r="A717">
            <v>2010</v>
          </cell>
          <cell r="B717" t="str">
            <v>FEB</v>
          </cell>
          <cell r="D717" t="str">
            <v>553_0390</v>
          </cell>
          <cell r="E717">
            <v>24846.14</v>
          </cell>
        </row>
        <row r="718">
          <cell r="A718">
            <v>2010</v>
          </cell>
          <cell r="B718" t="str">
            <v>FEB</v>
          </cell>
          <cell r="D718" t="str">
            <v>552_3890</v>
          </cell>
          <cell r="E718">
            <v>0</v>
          </cell>
        </row>
        <row r="719">
          <cell r="A719">
            <v>2010</v>
          </cell>
          <cell r="B719" t="str">
            <v>FEB</v>
          </cell>
          <cell r="D719" t="str">
            <v>552_3790</v>
          </cell>
          <cell r="E719">
            <v>11743.42</v>
          </cell>
        </row>
        <row r="720">
          <cell r="A720">
            <v>2010</v>
          </cell>
          <cell r="B720" t="str">
            <v>FEB</v>
          </cell>
          <cell r="D720" t="str">
            <v>552_0590</v>
          </cell>
          <cell r="E720">
            <v>72951.45</v>
          </cell>
        </row>
        <row r="721">
          <cell r="A721">
            <v>2010</v>
          </cell>
          <cell r="B721" t="str">
            <v>FEB</v>
          </cell>
          <cell r="D721" t="str">
            <v>551_3890</v>
          </cell>
          <cell r="E721">
            <v>-207.88</v>
          </cell>
        </row>
        <row r="722">
          <cell r="A722">
            <v>2010</v>
          </cell>
          <cell r="B722" t="str">
            <v>FEB</v>
          </cell>
          <cell r="D722" t="str">
            <v>551_3790</v>
          </cell>
          <cell r="E722">
            <v>3190.87</v>
          </cell>
        </row>
        <row r="723">
          <cell r="A723">
            <v>2010</v>
          </cell>
          <cell r="B723" t="str">
            <v>FEB</v>
          </cell>
          <cell r="D723" t="str">
            <v>549_3890</v>
          </cell>
          <cell r="E723">
            <v>0</v>
          </cell>
        </row>
        <row r="724">
          <cell r="A724">
            <v>2010</v>
          </cell>
          <cell r="B724" t="str">
            <v>FEB</v>
          </cell>
          <cell r="D724" t="str">
            <v>549_3790</v>
          </cell>
          <cell r="E724">
            <v>30317.46</v>
          </cell>
        </row>
        <row r="725">
          <cell r="A725">
            <v>2010</v>
          </cell>
          <cell r="B725" t="str">
            <v>FEB</v>
          </cell>
          <cell r="D725" t="str">
            <v>549_3090</v>
          </cell>
          <cell r="E725">
            <v>1637.47</v>
          </cell>
        </row>
        <row r="726">
          <cell r="A726">
            <v>2010</v>
          </cell>
          <cell r="B726" t="str">
            <v>FEB</v>
          </cell>
          <cell r="D726" t="str">
            <v>549_2990</v>
          </cell>
          <cell r="E726">
            <v>21179.84</v>
          </cell>
        </row>
        <row r="727">
          <cell r="A727">
            <v>2010</v>
          </cell>
          <cell r="B727" t="str">
            <v>FEB</v>
          </cell>
          <cell r="D727" t="str">
            <v>549_2890</v>
          </cell>
          <cell r="E727">
            <v>2546.2600000000002</v>
          </cell>
        </row>
        <row r="728">
          <cell r="A728">
            <v>2010</v>
          </cell>
          <cell r="B728" t="str">
            <v>FEB</v>
          </cell>
          <cell r="D728" t="str">
            <v>549_2790</v>
          </cell>
          <cell r="E728">
            <v>25140.1</v>
          </cell>
        </row>
        <row r="729">
          <cell r="A729">
            <v>2010</v>
          </cell>
          <cell r="B729" t="str">
            <v>FEB</v>
          </cell>
          <cell r="D729" t="str">
            <v>549_2390</v>
          </cell>
          <cell r="E729">
            <v>2260.4899999999998</v>
          </cell>
        </row>
        <row r="730">
          <cell r="A730">
            <v>2010</v>
          </cell>
          <cell r="B730" t="str">
            <v>FEB</v>
          </cell>
          <cell r="D730" t="str">
            <v>549_1490</v>
          </cell>
          <cell r="E730">
            <v>0</v>
          </cell>
        </row>
        <row r="731">
          <cell r="A731">
            <v>2010</v>
          </cell>
          <cell r="B731" t="str">
            <v>FEB</v>
          </cell>
          <cell r="D731" t="str">
            <v>549_0190</v>
          </cell>
          <cell r="E731">
            <v>-26409.47</v>
          </cell>
        </row>
        <row r="732">
          <cell r="A732">
            <v>2010</v>
          </cell>
          <cell r="B732" t="str">
            <v>FEB</v>
          </cell>
          <cell r="D732" t="str">
            <v>546_3890</v>
          </cell>
          <cell r="E732">
            <v>1722.42</v>
          </cell>
        </row>
        <row r="733">
          <cell r="A733">
            <v>2010</v>
          </cell>
          <cell r="B733" t="str">
            <v>FEB</v>
          </cell>
          <cell r="D733" t="str">
            <v>546_3790</v>
          </cell>
          <cell r="E733">
            <v>11029.81</v>
          </cell>
        </row>
        <row r="734">
          <cell r="A734">
            <v>2010</v>
          </cell>
          <cell r="B734" t="str">
            <v>JUN</v>
          </cell>
          <cell r="D734" t="str">
            <v>511_0590</v>
          </cell>
          <cell r="E734">
            <v>53925.82</v>
          </cell>
        </row>
        <row r="735">
          <cell r="A735">
            <v>2010</v>
          </cell>
          <cell r="B735" t="str">
            <v>JUN</v>
          </cell>
          <cell r="D735" t="str">
            <v>509_3190</v>
          </cell>
          <cell r="E735">
            <v>0</v>
          </cell>
        </row>
        <row r="736">
          <cell r="A736">
            <v>2010</v>
          </cell>
          <cell r="B736" t="str">
            <v>JUN</v>
          </cell>
          <cell r="D736" t="str">
            <v>506_4390</v>
          </cell>
          <cell r="E736">
            <v>106850.32</v>
          </cell>
        </row>
        <row r="737">
          <cell r="A737">
            <v>2010</v>
          </cell>
          <cell r="B737" t="str">
            <v>JUN</v>
          </cell>
          <cell r="D737" t="str">
            <v>506_3390</v>
          </cell>
          <cell r="E737">
            <v>184.13</v>
          </cell>
        </row>
        <row r="738">
          <cell r="A738">
            <v>2010</v>
          </cell>
          <cell r="B738" t="str">
            <v>JUN</v>
          </cell>
          <cell r="D738" t="str">
            <v>506_3190</v>
          </cell>
          <cell r="E738">
            <v>73038.14</v>
          </cell>
        </row>
        <row r="739">
          <cell r="A739">
            <v>2010</v>
          </cell>
          <cell r="B739" t="str">
            <v>JUN</v>
          </cell>
          <cell r="D739" t="str">
            <v>506_2890</v>
          </cell>
          <cell r="E739">
            <v>0</v>
          </cell>
        </row>
        <row r="740">
          <cell r="A740">
            <v>2010</v>
          </cell>
          <cell r="B740" t="str">
            <v>JUN</v>
          </cell>
          <cell r="D740" t="str">
            <v>506_2390</v>
          </cell>
          <cell r="E740">
            <v>7294.25</v>
          </cell>
        </row>
        <row r="741">
          <cell r="A741">
            <v>2010</v>
          </cell>
          <cell r="B741" t="str">
            <v>JUN</v>
          </cell>
          <cell r="D741" t="str">
            <v>506_2290</v>
          </cell>
          <cell r="E741">
            <v>11703</v>
          </cell>
        </row>
        <row r="742">
          <cell r="A742">
            <v>2010</v>
          </cell>
          <cell r="B742" t="str">
            <v>JUN</v>
          </cell>
          <cell r="D742" t="str">
            <v>506_1490</v>
          </cell>
          <cell r="E742">
            <v>0</v>
          </cell>
        </row>
        <row r="743">
          <cell r="A743">
            <v>2010</v>
          </cell>
          <cell r="B743" t="str">
            <v>JUN</v>
          </cell>
          <cell r="D743" t="str">
            <v>506_0890</v>
          </cell>
          <cell r="E743">
            <v>15814.77</v>
          </cell>
        </row>
        <row r="744">
          <cell r="A744">
            <v>2010</v>
          </cell>
          <cell r="B744" t="str">
            <v>JUN</v>
          </cell>
          <cell r="D744" t="str">
            <v>506_0190</v>
          </cell>
          <cell r="E744">
            <v>79883</v>
          </cell>
        </row>
        <row r="745">
          <cell r="A745">
            <v>2010</v>
          </cell>
          <cell r="B745" t="str">
            <v>JUN</v>
          </cell>
          <cell r="D745" t="str">
            <v>502_2590</v>
          </cell>
          <cell r="E745">
            <v>13586.2</v>
          </cell>
        </row>
        <row r="746">
          <cell r="A746">
            <v>2010</v>
          </cell>
          <cell r="B746" t="str">
            <v>JUN</v>
          </cell>
          <cell r="D746" t="str">
            <v>411_8000</v>
          </cell>
          <cell r="E746">
            <v>-24705.55</v>
          </cell>
        </row>
        <row r="747">
          <cell r="A747">
            <v>2010</v>
          </cell>
          <cell r="B747" t="str">
            <v>JUN</v>
          </cell>
          <cell r="D747" t="str">
            <v>407_4050</v>
          </cell>
          <cell r="E747">
            <v>-32147</v>
          </cell>
        </row>
        <row r="748">
          <cell r="A748">
            <v>2010</v>
          </cell>
          <cell r="B748" t="str">
            <v>JUN</v>
          </cell>
          <cell r="D748" t="str">
            <v>407_4040</v>
          </cell>
          <cell r="E748">
            <v>-76658</v>
          </cell>
        </row>
        <row r="749">
          <cell r="A749">
            <v>2010</v>
          </cell>
          <cell r="B749" t="str">
            <v>JUN</v>
          </cell>
          <cell r="D749" t="str">
            <v>407_4030</v>
          </cell>
          <cell r="E749">
            <v>-51189</v>
          </cell>
        </row>
        <row r="750">
          <cell r="A750">
            <v>2010</v>
          </cell>
          <cell r="B750" t="str">
            <v>JUN</v>
          </cell>
          <cell r="D750" t="str">
            <v>407_4020</v>
          </cell>
          <cell r="E750">
            <v>-122066</v>
          </cell>
        </row>
        <row r="751">
          <cell r="A751">
            <v>2010</v>
          </cell>
          <cell r="B751" t="str">
            <v>JUN</v>
          </cell>
          <cell r="D751" t="str">
            <v>407_3740</v>
          </cell>
          <cell r="E751">
            <v>16073</v>
          </cell>
        </row>
        <row r="752">
          <cell r="A752">
            <v>2010</v>
          </cell>
          <cell r="B752" t="str">
            <v>JUN</v>
          </cell>
          <cell r="D752" t="str">
            <v>407_3730</v>
          </cell>
          <cell r="E752">
            <v>38329</v>
          </cell>
        </row>
        <row r="753">
          <cell r="A753">
            <v>2010</v>
          </cell>
          <cell r="B753" t="str">
            <v>JUN</v>
          </cell>
          <cell r="D753" t="str">
            <v>404_0230</v>
          </cell>
          <cell r="E753">
            <v>84.11</v>
          </cell>
        </row>
        <row r="754">
          <cell r="A754">
            <v>2010</v>
          </cell>
          <cell r="B754" t="str">
            <v>JUN</v>
          </cell>
          <cell r="D754" t="str">
            <v>404_0080</v>
          </cell>
          <cell r="E754">
            <v>6152.41</v>
          </cell>
        </row>
        <row r="755">
          <cell r="A755">
            <v>2010</v>
          </cell>
          <cell r="B755" t="str">
            <v>JUN</v>
          </cell>
          <cell r="D755" t="str">
            <v>404_0030</v>
          </cell>
          <cell r="E755">
            <v>69.12</v>
          </cell>
        </row>
        <row r="756">
          <cell r="A756">
            <v>2010</v>
          </cell>
          <cell r="B756" t="str">
            <v>JUN</v>
          </cell>
          <cell r="D756" t="str">
            <v>403_0270</v>
          </cell>
          <cell r="E756">
            <v>312067.81</v>
          </cell>
        </row>
        <row r="757">
          <cell r="A757">
            <v>2010</v>
          </cell>
          <cell r="B757" t="str">
            <v>JUN</v>
          </cell>
          <cell r="D757" t="str">
            <v>403_0260</v>
          </cell>
          <cell r="E757">
            <v>862.61</v>
          </cell>
        </row>
        <row r="758">
          <cell r="A758">
            <v>2010</v>
          </cell>
          <cell r="B758" t="str">
            <v>JUN</v>
          </cell>
          <cell r="D758" t="str">
            <v>403_0250</v>
          </cell>
          <cell r="E758">
            <v>151816.6</v>
          </cell>
        </row>
        <row r="759">
          <cell r="A759">
            <v>2010</v>
          </cell>
          <cell r="B759" t="str">
            <v>JUN</v>
          </cell>
          <cell r="D759" t="str">
            <v>403_0240</v>
          </cell>
          <cell r="E759">
            <v>70045.13</v>
          </cell>
        </row>
        <row r="760">
          <cell r="A760">
            <v>2010</v>
          </cell>
          <cell r="B760" t="str">
            <v>JUN</v>
          </cell>
          <cell r="D760" t="str">
            <v>403_0230</v>
          </cell>
          <cell r="E760">
            <v>37364.370000000003</v>
          </cell>
        </row>
        <row r="761">
          <cell r="A761">
            <v>2010</v>
          </cell>
          <cell r="B761" t="str">
            <v>JUN</v>
          </cell>
          <cell r="D761" t="str">
            <v>403_0200</v>
          </cell>
          <cell r="E761">
            <v>2198.0700000000002</v>
          </cell>
        </row>
        <row r="762">
          <cell r="A762">
            <v>2010</v>
          </cell>
          <cell r="B762" t="str">
            <v>JUN</v>
          </cell>
          <cell r="D762" t="str">
            <v>403_0160</v>
          </cell>
          <cell r="E762">
            <v>529.41</v>
          </cell>
        </row>
        <row r="763">
          <cell r="A763">
            <v>2010</v>
          </cell>
          <cell r="B763" t="str">
            <v>JUN</v>
          </cell>
          <cell r="D763" t="str">
            <v>403_0120</v>
          </cell>
          <cell r="E763">
            <v>1632.33</v>
          </cell>
        </row>
        <row r="764">
          <cell r="A764">
            <v>2010</v>
          </cell>
          <cell r="B764" t="str">
            <v>JUN</v>
          </cell>
          <cell r="D764" t="str">
            <v>403_0100</v>
          </cell>
          <cell r="E764">
            <v>176.69</v>
          </cell>
        </row>
        <row r="765">
          <cell r="A765">
            <v>2010</v>
          </cell>
          <cell r="B765" t="str">
            <v>JUN</v>
          </cell>
          <cell r="D765" t="str">
            <v>403_0080</v>
          </cell>
          <cell r="E765">
            <v>49.65</v>
          </cell>
        </row>
        <row r="766">
          <cell r="A766">
            <v>2010</v>
          </cell>
          <cell r="B766" t="str">
            <v>JUN</v>
          </cell>
          <cell r="D766" t="str">
            <v>403_0070</v>
          </cell>
          <cell r="E766">
            <v>62.06</v>
          </cell>
        </row>
        <row r="767">
          <cell r="A767">
            <v>2010</v>
          </cell>
          <cell r="B767" t="str">
            <v>JUN</v>
          </cell>
          <cell r="D767" t="str">
            <v>403_0050</v>
          </cell>
          <cell r="E767">
            <v>23668.18</v>
          </cell>
        </row>
        <row r="768">
          <cell r="A768">
            <v>2010</v>
          </cell>
          <cell r="B768" t="str">
            <v>JUN</v>
          </cell>
          <cell r="D768" t="str">
            <v>403_0040</v>
          </cell>
          <cell r="E768">
            <v>69.510000000000005</v>
          </cell>
        </row>
        <row r="769">
          <cell r="A769">
            <v>2010</v>
          </cell>
          <cell r="B769" t="str">
            <v>JUN</v>
          </cell>
          <cell r="D769" t="str">
            <v>403_0030</v>
          </cell>
          <cell r="E769">
            <v>24388.3</v>
          </cell>
        </row>
        <row r="770">
          <cell r="A770">
            <v>2010</v>
          </cell>
          <cell r="B770" t="str">
            <v>JUN</v>
          </cell>
          <cell r="D770" t="str">
            <v>403_0020</v>
          </cell>
          <cell r="E770">
            <v>19775.29</v>
          </cell>
        </row>
        <row r="771">
          <cell r="A771">
            <v>2010</v>
          </cell>
          <cell r="B771" t="str">
            <v>JUN</v>
          </cell>
          <cell r="D771" t="str">
            <v>254_9000</v>
          </cell>
          <cell r="E771">
            <v>15363.39</v>
          </cell>
        </row>
        <row r="772">
          <cell r="A772">
            <v>2010</v>
          </cell>
          <cell r="B772" t="str">
            <v>JUN</v>
          </cell>
          <cell r="D772" t="str">
            <v>158_1000</v>
          </cell>
          <cell r="E772">
            <v>0</v>
          </cell>
        </row>
        <row r="773">
          <cell r="A773">
            <v>2010</v>
          </cell>
          <cell r="B773" t="str">
            <v>MAR</v>
          </cell>
          <cell r="D773" t="str">
            <v>XAN_8700</v>
          </cell>
          <cell r="E773">
            <v>2.0999999999999999E-3</v>
          </cell>
        </row>
        <row r="774">
          <cell r="A774">
            <v>2010</v>
          </cell>
          <cell r="B774" t="str">
            <v>MAR</v>
          </cell>
          <cell r="D774" t="str">
            <v>592_190Y</v>
          </cell>
          <cell r="E774">
            <v>23343</v>
          </cell>
        </row>
        <row r="775">
          <cell r="A775">
            <v>2010</v>
          </cell>
          <cell r="B775" t="str">
            <v>MAR</v>
          </cell>
          <cell r="D775" t="str">
            <v>570_190Y</v>
          </cell>
          <cell r="E775">
            <v>23343</v>
          </cell>
        </row>
        <row r="776">
          <cell r="A776">
            <v>2010</v>
          </cell>
          <cell r="B776" t="str">
            <v>MAR</v>
          </cell>
          <cell r="D776" t="str">
            <v>XAN_8600</v>
          </cell>
          <cell r="E776">
            <v>5.5E-2</v>
          </cell>
        </row>
        <row r="777">
          <cell r="A777">
            <v>2010</v>
          </cell>
          <cell r="B777" t="str">
            <v>MAR</v>
          </cell>
          <cell r="D777" t="str">
            <v>XAN_8500</v>
          </cell>
          <cell r="E777">
            <v>0.35</v>
          </cell>
        </row>
        <row r="778">
          <cell r="A778">
            <v>2010</v>
          </cell>
          <cell r="B778" t="str">
            <v>MAR</v>
          </cell>
          <cell r="D778" t="str">
            <v>XAN_8400</v>
          </cell>
          <cell r="E778">
            <v>4.7018999999999998E-2</v>
          </cell>
        </row>
        <row r="779">
          <cell r="A779">
            <v>2010</v>
          </cell>
          <cell r="B779" t="str">
            <v>MAR</v>
          </cell>
          <cell r="D779" t="str">
            <v>XAN_8300</v>
          </cell>
          <cell r="E779">
            <v>1.9473000000000001E-2</v>
          </cell>
        </row>
        <row r="780">
          <cell r="A780">
            <v>2010</v>
          </cell>
          <cell r="B780" t="str">
            <v>MAR</v>
          </cell>
          <cell r="D780" t="str">
            <v>XAN_8200</v>
          </cell>
          <cell r="E780">
            <v>7.2000000000000005E-4</v>
          </cell>
        </row>
        <row r="781">
          <cell r="A781">
            <v>2010</v>
          </cell>
          <cell r="B781" t="str">
            <v>MAR</v>
          </cell>
          <cell r="D781" t="str">
            <v>XAN_8100</v>
          </cell>
          <cell r="E781">
            <v>2.0999999999999999E-3</v>
          </cell>
        </row>
        <row r="782">
          <cell r="A782">
            <v>2010</v>
          </cell>
          <cell r="B782" t="str">
            <v>MAR</v>
          </cell>
          <cell r="D782" t="str">
            <v>MAN_8016</v>
          </cell>
          <cell r="E782">
            <v>5.9799999999999999E-2</v>
          </cell>
        </row>
        <row r="783">
          <cell r="A783">
            <v>2010</v>
          </cell>
          <cell r="B783" t="str">
            <v>MAR</v>
          </cell>
          <cell r="D783" t="str">
            <v>MAN_8015</v>
          </cell>
          <cell r="E783">
            <v>2.2100000000000002E-2</v>
          </cell>
        </row>
        <row r="784">
          <cell r="A784">
            <v>2010</v>
          </cell>
          <cell r="B784" t="str">
            <v>MAR</v>
          </cell>
          <cell r="D784" t="str">
            <v>MAN_8014</v>
          </cell>
          <cell r="E784">
            <v>0.14895510000000001</v>
          </cell>
        </row>
        <row r="785">
          <cell r="A785">
            <v>2010</v>
          </cell>
          <cell r="B785" t="str">
            <v>MAR</v>
          </cell>
          <cell r="D785" t="str">
            <v>MAN_8013</v>
          </cell>
          <cell r="E785">
            <v>0.85104489999999999</v>
          </cell>
        </row>
        <row r="786">
          <cell r="A786">
            <v>2010</v>
          </cell>
          <cell r="B786" t="str">
            <v>MAR</v>
          </cell>
          <cell r="D786" t="str">
            <v>570_1900</v>
          </cell>
          <cell r="E786">
            <v>23343</v>
          </cell>
        </row>
        <row r="787">
          <cell r="A787">
            <v>2010</v>
          </cell>
          <cell r="B787" t="str">
            <v>MAR</v>
          </cell>
          <cell r="D787" t="str">
            <v>569_2390</v>
          </cell>
          <cell r="E787">
            <v>9277.89</v>
          </cell>
        </row>
        <row r="788">
          <cell r="A788">
            <v>2010</v>
          </cell>
          <cell r="B788" t="str">
            <v>MAR</v>
          </cell>
          <cell r="D788" t="str">
            <v>554_3890</v>
          </cell>
          <cell r="E788">
            <v>0</v>
          </cell>
        </row>
        <row r="789">
          <cell r="A789">
            <v>2010</v>
          </cell>
          <cell r="B789" t="str">
            <v>MAR</v>
          </cell>
          <cell r="D789" t="str">
            <v>554_3790</v>
          </cell>
          <cell r="E789">
            <v>6698.04</v>
          </cell>
        </row>
        <row r="790">
          <cell r="A790">
            <v>2010</v>
          </cell>
          <cell r="B790" t="str">
            <v>MAR</v>
          </cell>
          <cell r="D790" t="str">
            <v>553_3890</v>
          </cell>
          <cell r="E790">
            <v>0</v>
          </cell>
        </row>
        <row r="791">
          <cell r="A791">
            <v>2010</v>
          </cell>
          <cell r="B791" t="str">
            <v>MAR</v>
          </cell>
          <cell r="D791" t="str">
            <v>553_3790</v>
          </cell>
          <cell r="E791">
            <v>12225.59</v>
          </cell>
        </row>
        <row r="792">
          <cell r="A792">
            <v>2010</v>
          </cell>
          <cell r="B792" t="str">
            <v>MAR</v>
          </cell>
          <cell r="D792" t="str">
            <v>553_0390</v>
          </cell>
          <cell r="E792">
            <v>19763.310000000001</v>
          </cell>
        </row>
        <row r="793">
          <cell r="A793">
            <v>2010</v>
          </cell>
          <cell r="B793" t="str">
            <v>MAR</v>
          </cell>
          <cell r="D793" t="str">
            <v>552_3890</v>
          </cell>
          <cell r="E793">
            <v>0</v>
          </cell>
        </row>
        <row r="794">
          <cell r="A794">
            <v>2010</v>
          </cell>
          <cell r="B794" t="str">
            <v>MAR</v>
          </cell>
          <cell r="D794" t="str">
            <v>552_3790</v>
          </cell>
          <cell r="E794">
            <v>15760.45</v>
          </cell>
        </row>
        <row r="795">
          <cell r="A795">
            <v>2010</v>
          </cell>
          <cell r="B795" t="str">
            <v>MAR</v>
          </cell>
          <cell r="D795" t="str">
            <v>552_0590</v>
          </cell>
          <cell r="E795">
            <v>29692.639999999999</v>
          </cell>
        </row>
        <row r="796">
          <cell r="A796">
            <v>2010</v>
          </cell>
          <cell r="B796" t="str">
            <v>MAR</v>
          </cell>
          <cell r="D796" t="str">
            <v>551_3890</v>
          </cell>
          <cell r="E796">
            <v>379.61</v>
          </cell>
        </row>
        <row r="797">
          <cell r="A797">
            <v>2010</v>
          </cell>
          <cell r="B797" t="str">
            <v>MAR</v>
          </cell>
          <cell r="D797" t="str">
            <v>551_3790</v>
          </cell>
          <cell r="E797">
            <v>3264.15</v>
          </cell>
        </row>
        <row r="798">
          <cell r="A798">
            <v>2010</v>
          </cell>
          <cell r="B798" t="str">
            <v>MAR</v>
          </cell>
          <cell r="D798" t="str">
            <v>549_3890</v>
          </cell>
          <cell r="E798">
            <v>0</v>
          </cell>
        </row>
        <row r="799">
          <cell r="A799">
            <v>2010</v>
          </cell>
          <cell r="B799" t="str">
            <v>MAR</v>
          </cell>
          <cell r="D799" t="str">
            <v>549_3790</v>
          </cell>
          <cell r="E799">
            <v>45687.12</v>
          </cell>
        </row>
        <row r="800">
          <cell r="A800">
            <v>2010</v>
          </cell>
          <cell r="B800" t="str">
            <v>MAR</v>
          </cell>
          <cell r="D800" t="str">
            <v>549_3090</v>
          </cell>
          <cell r="E800">
            <v>1630.84</v>
          </cell>
        </row>
        <row r="801">
          <cell r="A801">
            <v>2010</v>
          </cell>
          <cell r="B801" t="str">
            <v>MAR</v>
          </cell>
          <cell r="D801" t="str">
            <v>549_2990</v>
          </cell>
          <cell r="E801">
            <v>31957.65</v>
          </cell>
        </row>
        <row r="802">
          <cell r="A802">
            <v>2010</v>
          </cell>
          <cell r="B802" t="str">
            <v>MAR</v>
          </cell>
          <cell r="D802" t="str">
            <v>549_2890</v>
          </cell>
          <cell r="E802">
            <v>-2048.04</v>
          </cell>
        </row>
        <row r="803">
          <cell r="A803">
            <v>2010</v>
          </cell>
          <cell r="B803" t="str">
            <v>MAR</v>
          </cell>
          <cell r="D803" t="str">
            <v>549_2790</v>
          </cell>
          <cell r="E803">
            <v>25114.07</v>
          </cell>
        </row>
        <row r="804">
          <cell r="A804">
            <v>2010</v>
          </cell>
          <cell r="B804" t="str">
            <v>MAR</v>
          </cell>
          <cell r="D804" t="str">
            <v>549_2390</v>
          </cell>
          <cell r="E804">
            <v>480</v>
          </cell>
        </row>
        <row r="805">
          <cell r="A805">
            <v>2010</v>
          </cell>
          <cell r="B805" t="str">
            <v>MAR</v>
          </cell>
          <cell r="D805" t="str">
            <v>549_1490</v>
          </cell>
          <cell r="E805">
            <v>0</v>
          </cell>
        </row>
        <row r="806">
          <cell r="A806">
            <v>2010</v>
          </cell>
          <cell r="B806" t="str">
            <v>MAR</v>
          </cell>
          <cell r="D806" t="str">
            <v>549_0190</v>
          </cell>
          <cell r="E806">
            <v>22494</v>
          </cell>
        </row>
        <row r="807">
          <cell r="A807">
            <v>2010</v>
          </cell>
          <cell r="B807" t="str">
            <v>MAR</v>
          </cell>
          <cell r="D807" t="str">
            <v>546_3890</v>
          </cell>
          <cell r="E807">
            <v>1733.46</v>
          </cell>
        </row>
        <row r="808">
          <cell r="A808">
            <v>2010</v>
          </cell>
          <cell r="B808" t="str">
            <v>MAR</v>
          </cell>
          <cell r="D808" t="str">
            <v>546_3790</v>
          </cell>
          <cell r="E808">
            <v>8059.22</v>
          </cell>
        </row>
        <row r="809">
          <cell r="A809">
            <v>2010</v>
          </cell>
          <cell r="B809" t="str">
            <v>MAR</v>
          </cell>
          <cell r="D809" t="str">
            <v>532_1390</v>
          </cell>
          <cell r="E809">
            <v>0</v>
          </cell>
        </row>
        <row r="810">
          <cell r="A810">
            <v>2010</v>
          </cell>
          <cell r="B810" t="str">
            <v>MAR</v>
          </cell>
          <cell r="D810" t="str">
            <v>529_4290</v>
          </cell>
          <cell r="E810">
            <v>108833.48</v>
          </cell>
        </row>
        <row r="811">
          <cell r="A811">
            <v>2010</v>
          </cell>
          <cell r="B811" t="str">
            <v>MAR</v>
          </cell>
          <cell r="D811" t="str">
            <v>529_3490</v>
          </cell>
          <cell r="E811">
            <v>131593.98000000001</v>
          </cell>
        </row>
        <row r="812">
          <cell r="A812">
            <v>2010</v>
          </cell>
          <cell r="B812" t="str">
            <v>MAR</v>
          </cell>
          <cell r="D812" t="str">
            <v>514_1790</v>
          </cell>
          <cell r="E812">
            <v>30543.94</v>
          </cell>
        </row>
        <row r="813">
          <cell r="A813">
            <v>2010</v>
          </cell>
          <cell r="B813" t="str">
            <v>MAR</v>
          </cell>
          <cell r="D813" t="str">
            <v>514_0890</v>
          </cell>
          <cell r="E813">
            <v>95.2</v>
          </cell>
        </row>
        <row r="814">
          <cell r="A814">
            <v>2010</v>
          </cell>
          <cell r="B814" t="str">
            <v>MAR</v>
          </cell>
          <cell r="D814" t="str">
            <v>513_4190</v>
          </cell>
          <cell r="E814">
            <v>0</v>
          </cell>
        </row>
        <row r="815">
          <cell r="A815">
            <v>2010</v>
          </cell>
          <cell r="B815" t="str">
            <v>MAR</v>
          </cell>
          <cell r="D815" t="str">
            <v>512_2590</v>
          </cell>
          <cell r="E815">
            <v>11732.08</v>
          </cell>
        </row>
        <row r="816">
          <cell r="A816">
            <v>2010</v>
          </cell>
          <cell r="B816" t="str">
            <v>MAR</v>
          </cell>
          <cell r="D816" t="str">
            <v>512_2490</v>
          </cell>
          <cell r="E816">
            <v>8026.19</v>
          </cell>
        </row>
        <row r="817">
          <cell r="A817">
            <v>2010</v>
          </cell>
          <cell r="B817" t="str">
            <v>MAR</v>
          </cell>
          <cell r="D817" t="str">
            <v>512_0390</v>
          </cell>
          <cell r="E817">
            <v>26389.7</v>
          </cell>
        </row>
        <row r="818">
          <cell r="A818">
            <v>2010</v>
          </cell>
          <cell r="B818" t="str">
            <v>MAR</v>
          </cell>
          <cell r="D818" t="str">
            <v>511_3590</v>
          </cell>
          <cell r="E818">
            <v>0</v>
          </cell>
        </row>
        <row r="819">
          <cell r="A819">
            <v>2010</v>
          </cell>
          <cell r="B819" t="str">
            <v>MAR</v>
          </cell>
          <cell r="D819" t="str">
            <v>511_0590</v>
          </cell>
          <cell r="E819">
            <v>373030.49</v>
          </cell>
        </row>
        <row r="820">
          <cell r="A820">
            <v>2010</v>
          </cell>
          <cell r="B820" t="str">
            <v>MAR</v>
          </cell>
          <cell r="D820" t="str">
            <v>506_4390</v>
          </cell>
          <cell r="E820">
            <v>470725.45</v>
          </cell>
        </row>
        <row r="821">
          <cell r="A821">
            <v>2010</v>
          </cell>
          <cell r="B821" t="str">
            <v>JAN</v>
          </cell>
          <cell r="D821" t="str">
            <v>OME_8134</v>
          </cell>
          <cell r="E821">
            <v>0</v>
          </cell>
        </row>
        <row r="822">
          <cell r="A822">
            <v>2010</v>
          </cell>
          <cell r="B822" t="str">
            <v>JAN</v>
          </cell>
          <cell r="D822" t="str">
            <v>OME_8134</v>
          </cell>
          <cell r="E822">
            <v>0</v>
          </cell>
        </row>
        <row r="823">
          <cell r="A823">
            <v>2010</v>
          </cell>
          <cell r="B823" t="str">
            <v>JAN</v>
          </cell>
          <cell r="D823" t="str">
            <v>OME_8134</v>
          </cell>
          <cell r="E823">
            <v>0</v>
          </cell>
        </row>
        <row r="824">
          <cell r="A824">
            <v>2010</v>
          </cell>
          <cell r="B824" t="str">
            <v>JAN</v>
          </cell>
          <cell r="D824" t="str">
            <v>OME_8135</v>
          </cell>
          <cell r="E824">
            <v>67433.426170000006</v>
          </cell>
        </row>
        <row r="825">
          <cell r="A825">
            <v>2010</v>
          </cell>
          <cell r="B825" t="str">
            <v>JAN</v>
          </cell>
          <cell r="D825" t="str">
            <v>OME_8135</v>
          </cell>
          <cell r="E825">
            <v>0</v>
          </cell>
        </row>
        <row r="826">
          <cell r="A826">
            <v>2010</v>
          </cell>
          <cell r="B826" t="str">
            <v>JAN</v>
          </cell>
          <cell r="D826" t="str">
            <v>OME_8135</v>
          </cell>
          <cell r="E826">
            <v>44443.632089999999</v>
          </cell>
        </row>
        <row r="827">
          <cell r="A827">
            <v>2010</v>
          </cell>
          <cell r="B827" t="str">
            <v>JAN</v>
          </cell>
          <cell r="D827" t="str">
            <v>OME_8136</v>
          </cell>
          <cell r="E827">
            <v>0</v>
          </cell>
        </row>
        <row r="828">
          <cell r="A828">
            <v>2010</v>
          </cell>
          <cell r="B828" t="str">
            <v>JAN</v>
          </cell>
          <cell r="D828" t="str">
            <v>OME_8137</v>
          </cell>
          <cell r="E828">
            <v>104205.36</v>
          </cell>
        </row>
        <row r="829">
          <cell r="A829">
            <v>2010</v>
          </cell>
          <cell r="B829" t="str">
            <v>JAN</v>
          </cell>
          <cell r="D829" t="str">
            <v>OME_8138</v>
          </cell>
          <cell r="E829">
            <v>23131.317057045901</v>
          </cell>
        </row>
        <row r="830">
          <cell r="A830">
            <v>2010</v>
          </cell>
          <cell r="B830" t="str">
            <v>JAN</v>
          </cell>
          <cell r="D830" t="str">
            <v>OME_8138</v>
          </cell>
          <cell r="E830">
            <v>26403.650762702498</v>
          </cell>
        </row>
        <row r="831">
          <cell r="A831">
            <v>2010</v>
          </cell>
          <cell r="B831" t="str">
            <v>JAN</v>
          </cell>
          <cell r="D831" t="str">
            <v>OME_8139</v>
          </cell>
          <cell r="E831">
            <v>77.303182594000006</v>
          </cell>
        </row>
        <row r="832">
          <cell r="A832">
            <v>2010</v>
          </cell>
          <cell r="B832" t="str">
            <v>JAN</v>
          </cell>
          <cell r="D832" t="str">
            <v>OME_8140</v>
          </cell>
          <cell r="E832">
            <v>6274.0733547359996</v>
          </cell>
        </row>
        <row r="833">
          <cell r="A833">
            <v>2010</v>
          </cell>
          <cell r="B833" t="str">
            <v>JAN</v>
          </cell>
          <cell r="D833" t="str">
            <v>OME_8140</v>
          </cell>
          <cell r="E833">
            <v>0</v>
          </cell>
        </row>
        <row r="834">
          <cell r="A834">
            <v>2010</v>
          </cell>
          <cell r="B834" t="str">
            <v>JAN</v>
          </cell>
          <cell r="D834" t="str">
            <v>OME_8140</v>
          </cell>
          <cell r="E834">
            <v>0</v>
          </cell>
        </row>
        <row r="835">
          <cell r="A835">
            <v>2010</v>
          </cell>
          <cell r="B835" t="str">
            <v>JAN</v>
          </cell>
          <cell r="D835" t="str">
            <v>OME_8140</v>
          </cell>
          <cell r="E835">
            <v>-5450.6126227300001</v>
          </cell>
        </row>
        <row r="836">
          <cell r="A836">
            <v>2010</v>
          </cell>
          <cell r="B836" t="str">
            <v>JUN</v>
          </cell>
          <cell r="D836" t="str">
            <v>MAN_8008</v>
          </cell>
          <cell r="E836">
            <v>0</v>
          </cell>
        </row>
        <row r="837">
          <cell r="A837">
            <v>2010</v>
          </cell>
          <cell r="B837" t="str">
            <v>MAR</v>
          </cell>
          <cell r="D837" t="str">
            <v>MAN_8008</v>
          </cell>
          <cell r="E837">
            <v>0</v>
          </cell>
        </row>
        <row r="838">
          <cell r="A838">
            <v>2010</v>
          </cell>
          <cell r="B838" t="str">
            <v>FEB</v>
          </cell>
          <cell r="D838" t="str">
            <v>MAN_8008</v>
          </cell>
          <cell r="E838">
            <v>0</v>
          </cell>
        </row>
        <row r="839">
          <cell r="A839">
            <v>2009</v>
          </cell>
          <cell r="B839" t="str">
            <v>DEC</v>
          </cell>
          <cell r="D839" t="str">
            <v>MAN_8008</v>
          </cell>
          <cell r="E839">
            <v>0</v>
          </cell>
        </row>
        <row r="840">
          <cell r="A840">
            <v>2010</v>
          </cell>
          <cell r="B840" t="str">
            <v>MAY</v>
          </cell>
          <cell r="D840" t="str">
            <v>MAN_8008</v>
          </cell>
          <cell r="E840">
            <v>0</v>
          </cell>
        </row>
        <row r="841">
          <cell r="A841">
            <v>2010</v>
          </cell>
          <cell r="B841" t="str">
            <v>APR</v>
          </cell>
          <cell r="D841" t="str">
            <v>MAN_8008</v>
          </cell>
          <cell r="E841">
            <v>0</v>
          </cell>
        </row>
        <row r="842">
          <cell r="A842">
            <v>2010</v>
          </cell>
          <cell r="B842" t="str">
            <v>JAN</v>
          </cell>
          <cell r="D842" t="str">
            <v>MAN_8008</v>
          </cell>
          <cell r="E842">
            <v>0</v>
          </cell>
        </row>
        <row r="843">
          <cell r="A843">
            <v>2010</v>
          </cell>
          <cell r="B843" t="str">
            <v>JUN</v>
          </cell>
          <cell r="D843" t="str">
            <v>XAN_8700</v>
          </cell>
          <cell r="E843">
            <v>3.3999999999999998E-3</v>
          </cell>
        </row>
        <row r="844">
          <cell r="A844">
            <v>2010</v>
          </cell>
          <cell r="B844" t="str">
            <v>JUN</v>
          </cell>
          <cell r="D844" t="str">
            <v>592_190Y</v>
          </cell>
          <cell r="E844">
            <v>23343</v>
          </cell>
        </row>
        <row r="845">
          <cell r="A845">
            <v>2010</v>
          </cell>
          <cell r="B845" t="str">
            <v>JUN</v>
          </cell>
          <cell r="D845" t="str">
            <v>570_190Y</v>
          </cell>
          <cell r="E845">
            <v>23343</v>
          </cell>
        </row>
        <row r="846">
          <cell r="A846">
            <v>2010</v>
          </cell>
          <cell r="B846" t="str">
            <v>JUN</v>
          </cell>
          <cell r="D846" t="str">
            <v>XAN_8600</v>
          </cell>
          <cell r="E846">
            <v>5.5E-2</v>
          </cell>
        </row>
        <row r="847">
          <cell r="A847">
            <v>2010</v>
          </cell>
          <cell r="B847" t="str">
            <v>JUN</v>
          </cell>
          <cell r="D847" t="str">
            <v>XAN_8500</v>
          </cell>
          <cell r="E847">
            <v>0.35</v>
          </cell>
        </row>
        <row r="848">
          <cell r="A848">
            <v>2010</v>
          </cell>
          <cell r="B848" t="str">
            <v>JUN</v>
          </cell>
          <cell r="D848" t="str">
            <v>XAN_8400</v>
          </cell>
          <cell r="E848">
            <v>4.7018999999999998E-2</v>
          </cell>
        </row>
        <row r="849">
          <cell r="A849">
            <v>2010</v>
          </cell>
          <cell r="B849" t="str">
            <v>JUN</v>
          </cell>
          <cell r="D849" t="str">
            <v>XAN_8300</v>
          </cell>
          <cell r="E849">
            <v>1.9473000000000001E-2</v>
          </cell>
        </row>
        <row r="850">
          <cell r="A850">
            <v>2010</v>
          </cell>
          <cell r="B850" t="str">
            <v>JUN</v>
          </cell>
          <cell r="D850" t="str">
            <v>XAN_8200</v>
          </cell>
          <cell r="E850">
            <v>7.2000000000000005E-4</v>
          </cell>
        </row>
        <row r="851">
          <cell r="A851">
            <v>2010</v>
          </cell>
          <cell r="B851" t="str">
            <v>JUN</v>
          </cell>
          <cell r="D851" t="str">
            <v>XAN_8100</v>
          </cell>
          <cell r="E851">
            <v>3.5000000000000001E-3</v>
          </cell>
        </row>
        <row r="852">
          <cell r="A852">
            <v>2010</v>
          </cell>
          <cell r="B852" t="str">
            <v>JUN</v>
          </cell>
          <cell r="D852" t="str">
            <v>MAN_8016</v>
          </cell>
          <cell r="E852">
            <v>5.9799999999999999E-2</v>
          </cell>
        </row>
        <row r="853">
          <cell r="A853">
            <v>2010</v>
          </cell>
          <cell r="B853" t="str">
            <v>JUN</v>
          </cell>
          <cell r="D853" t="str">
            <v>MAN_8015</v>
          </cell>
          <cell r="E853">
            <v>2.2100000000000002E-2</v>
          </cell>
        </row>
        <row r="854">
          <cell r="A854">
            <v>2010</v>
          </cell>
          <cell r="B854" t="str">
            <v>JUN</v>
          </cell>
          <cell r="D854" t="str">
            <v>MAN_8014</v>
          </cell>
          <cell r="E854">
            <v>0.14895510000000001</v>
          </cell>
        </row>
        <row r="855">
          <cell r="A855">
            <v>2010</v>
          </cell>
          <cell r="B855" t="str">
            <v>JUN</v>
          </cell>
          <cell r="D855" t="str">
            <v>MAN_8013</v>
          </cell>
          <cell r="E855">
            <v>0.85104489999999999</v>
          </cell>
        </row>
        <row r="856">
          <cell r="A856">
            <v>2010</v>
          </cell>
          <cell r="B856" t="str">
            <v>JUN</v>
          </cell>
          <cell r="D856" t="str">
            <v>440_8940</v>
          </cell>
          <cell r="E856">
            <v>0</v>
          </cell>
        </row>
        <row r="857">
          <cell r="A857">
            <v>2010</v>
          </cell>
          <cell r="B857" t="str">
            <v>JUN</v>
          </cell>
          <cell r="D857" t="str">
            <v>440_8840</v>
          </cell>
          <cell r="E857">
            <v>0</v>
          </cell>
        </row>
        <row r="858">
          <cell r="A858">
            <v>2010</v>
          </cell>
          <cell r="B858" t="str">
            <v>JUN</v>
          </cell>
          <cell r="D858" t="str">
            <v>440_8810</v>
          </cell>
          <cell r="E858">
            <v>0</v>
          </cell>
        </row>
        <row r="859">
          <cell r="A859">
            <v>2010</v>
          </cell>
          <cell r="B859" t="str">
            <v>JUN</v>
          </cell>
          <cell r="D859" t="str">
            <v>255_3140</v>
          </cell>
          <cell r="E859">
            <v>127972</v>
          </cell>
        </row>
        <row r="860">
          <cell r="A860">
            <v>2010</v>
          </cell>
          <cell r="B860" t="str">
            <v>JUN</v>
          </cell>
          <cell r="D860" t="str">
            <v>255_3120</v>
          </cell>
          <cell r="E860">
            <v>976528</v>
          </cell>
        </row>
        <row r="861">
          <cell r="A861">
            <v>2010</v>
          </cell>
          <cell r="B861" t="str">
            <v>JUN</v>
          </cell>
          <cell r="D861" t="str">
            <v>255_3030</v>
          </cell>
          <cell r="E861">
            <v>-18427907</v>
          </cell>
        </row>
        <row r="862">
          <cell r="A862">
            <v>2010</v>
          </cell>
          <cell r="B862" t="str">
            <v>JUN</v>
          </cell>
          <cell r="D862" t="str">
            <v>255_3020</v>
          </cell>
          <cell r="E862">
            <v>-43943870</v>
          </cell>
        </row>
        <row r="863">
          <cell r="A863">
            <v>2010</v>
          </cell>
          <cell r="B863" t="str">
            <v>JUN</v>
          </cell>
          <cell r="D863" t="str">
            <v>108_1260</v>
          </cell>
          <cell r="E863">
            <v>-34565.75</v>
          </cell>
        </row>
        <row r="864">
          <cell r="A864">
            <v>2010</v>
          </cell>
          <cell r="B864" t="str">
            <v>JUN</v>
          </cell>
          <cell r="D864" t="str">
            <v>926_2130</v>
          </cell>
          <cell r="E864">
            <v>0</v>
          </cell>
        </row>
        <row r="865">
          <cell r="A865">
            <v>2010</v>
          </cell>
          <cell r="B865" t="str">
            <v>JUN</v>
          </cell>
          <cell r="D865" t="str">
            <v>592_1990</v>
          </cell>
          <cell r="E865">
            <v>43852.71</v>
          </cell>
        </row>
        <row r="866">
          <cell r="A866">
            <v>2010</v>
          </cell>
          <cell r="B866" t="str">
            <v>JUN</v>
          </cell>
          <cell r="D866" t="str">
            <v>592_1900</v>
          </cell>
          <cell r="E866">
            <v>23343</v>
          </cell>
        </row>
        <row r="867">
          <cell r="A867">
            <v>2010</v>
          </cell>
          <cell r="B867" t="str">
            <v>JUN</v>
          </cell>
          <cell r="D867" t="str">
            <v>591_2390</v>
          </cell>
          <cell r="E867">
            <v>58804.14</v>
          </cell>
        </row>
        <row r="868">
          <cell r="A868">
            <v>2010</v>
          </cell>
          <cell r="B868" t="str">
            <v>JUN</v>
          </cell>
          <cell r="D868" t="str">
            <v>570_1990</v>
          </cell>
          <cell r="E868">
            <v>39668.92</v>
          </cell>
        </row>
        <row r="869">
          <cell r="A869">
            <v>2010</v>
          </cell>
          <cell r="B869" t="str">
            <v>JUN</v>
          </cell>
          <cell r="D869" t="str">
            <v>570_1900</v>
          </cell>
          <cell r="E869">
            <v>23343</v>
          </cell>
        </row>
        <row r="870">
          <cell r="A870">
            <v>2010</v>
          </cell>
          <cell r="B870" t="str">
            <v>JUN</v>
          </cell>
          <cell r="D870" t="str">
            <v>569_2390</v>
          </cell>
          <cell r="E870">
            <v>10717.43</v>
          </cell>
        </row>
        <row r="871">
          <cell r="A871">
            <v>2010</v>
          </cell>
          <cell r="B871" t="str">
            <v>JUN</v>
          </cell>
          <cell r="D871" t="str">
            <v>554_3890</v>
          </cell>
          <cell r="E871">
            <v>874.12</v>
          </cell>
        </row>
        <row r="872">
          <cell r="A872">
            <v>2010</v>
          </cell>
          <cell r="B872" t="str">
            <v>JUN</v>
          </cell>
          <cell r="D872" t="str">
            <v>554_3790</v>
          </cell>
          <cell r="E872">
            <v>3542.9</v>
          </cell>
        </row>
        <row r="873">
          <cell r="A873">
            <v>2010</v>
          </cell>
          <cell r="B873" t="str">
            <v>JUN</v>
          </cell>
          <cell r="D873" t="str">
            <v>553_3890</v>
          </cell>
          <cell r="E873">
            <v>253.33</v>
          </cell>
        </row>
        <row r="874">
          <cell r="A874">
            <v>2010</v>
          </cell>
          <cell r="B874" t="str">
            <v>JUN</v>
          </cell>
          <cell r="D874" t="str">
            <v>553_3790</v>
          </cell>
          <cell r="E874">
            <v>3982.61</v>
          </cell>
        </row>
        <row r="875">
          <cell r="A875">
            <v>2010</v>
          </cell>
          <cell r="B875" t="str">
            <v>JUN</v>
          </cell>
          <cell r="D875" t="str">
            <v>553_0390</v>
          </cell>
          <cell r="E875">
            <v>15696.34</v>
          </cell>
        </row>
        <row r="876">
          <cell r="A876">
            <v>2010</v>
          </cell>
          <cell r="B876" t="str">
            <v>JUN</v>
          </cell>
          <cell r="D876" t="str">
            <v>552_3890</v>
          </cell>
          <cell r="E876">
            <v>1322.13</v>
          </cell>
        </row>
        <row r="877">
          <cell r="A877">
            <v>2010</v>
          </cell>
          <cell r="B877" t="str">
            <v>JUN</v>
          </cell>
          <cell r="D877" t="str">
            <v>552_3790</v>
          </cell>
          <cell r="E877">
            <v>11561.22</v>
          </cell>
        </row>
        <row r="878">
          <cell r="A878">
            <v>2010</v>
          </cell>
          <cell r="B878" t="str">
            <v>JUN</v>
          </cell>
          <cell r="D878" t="str">
            <v>552_0590</v>
          </cell>
          <cell r="E878">
            <v>80306.649999999994</v>
          </cell>
        </row>
        <row r="879">
          <cell r="A879">
            <v>2010</v>
          </cell>
          <cell r="B879" t="str">
            <v>JUN</v>
          </cell>
          <cell r="D879" t="str">
            <v>551_3890</v>
          </cell>
          <cell r="E879">
            <v>8982.84</v>
          </cell>
        </row>
        <row r="880">
          <cell r="A880">
            <v>2010</v>
          </cell>
          <cell r="B880" t="str">
            <v>JUN</v>
          </cell>
          <cell r="D880" t="str">
            <v>551_3790</v>
          </cell>
          <cell r="E880">
            <v>13029.21</v>
          </cell>
        </row>
        <row r="881">
          <cell r="A881">
            <v>2010</v>
          </cell>
          <cell r="B881" t="str">
            <v>JUN</v>
          </cell>
          <cell r="D881" t="str">
            <v>549_3890</v>
          </cell>
          <cell r="E881">
            <v>10270.64</v>
          </cell>
        </row>
        <row r="882">
          <cell r="A882">
            <v>2010</v>
          </cell>
          <cell r="B882" t="str">
            <v>JUN</v>
          </cell>
          <cell r="D882" t="str">
            <v>549_3790</v>
          </cell>
          <cell r="E882">
            <v>29752.34</v>
          </cell>
        </row>
        <row r="883">
          <cell r="A883">
            <v>2010</v>
          </cell>
          <cell r="B883" t="str">
            <v>JUN</v>
          </cell>
          <cell r="D883" t="str">
            <v>549_3090</v>
          </cell>
          <cell r="E883">
            <v>1637.47</v>
          </cell>
        </row>
        <row r="884">
          <cell r="A884">
            <v>2010</v>
          </cell>
          <cell r="B884" t="str">
            <v>JUN</v>
          </cell>
          <cell r="D884" t="str">
            <v>549_2990</v>
          </cell>
          <cell r="E884">
            <v>21636.18</v>
          </cell>
        </row>
        <row r="885">
          <cell r="A885">
            <v>2010</v>
          </cell>
          <cell r="B885" t="str">
            <v>JUN</v>
          </cell>
          <cell r="D885" t="str">
            <v>549_2890</v>
          </cell>
          <cell r="E885">
            <v>0</v>
          </cell>
        </row>
        <row r="886">
          <cell r="A886">
            <v>2010</v>
          </cell>
          <cell r="B886" t="str">
            <v>JUN</v>
          </cell>
          <cell r="D886" t="str">
            <v>549_2790</v>
          </cell>
          <cell r="E886">
            <v>25330.62</v>
          </cell>
        </row>
        <row r="887">
          <cell r="A887">
            <v>2010</v>
          </cell>
          <cell r="B887" t="str">
            <v>JUN</v>
          </cell>
          <cell r="D887" t="str">
            <v>549_2390</v>
          </cell>
          <cell r="E887">
            <v>449.61</v>
          </cell>
        </row>
        <row r="888">
          <cell r="A888">
            <v>2010</v>
          </cell>
          <cell r="B888" t="str">
            <v>JUN</v>
          </cell>
          <cell r="D888" t="str">
            <v>549_1490</v>
          </cell>
          <cell r="E888">
            <v>0</v>
          </cell>
        </row>
        <row r="889">
          <cell r="A889">
            <v>2010</v>
          </cell>
          <cell r="B889" t="str">
            <v>JUN</v>
          </cell>
          <cell r="D889" t="str">
            <v>549_0190</v>
          </cell>
          <cell r="E889">
            <v>22494</v>
          </cell>
        </row>
        <row r="890">
          <cell r="A890">
            <v>2010</v>
          </cell>
          <cell r="B890" t="str">
            <v>JUN</v>
          </cell>
          <cell r="D890" t="str">
            <v>546_3890</v>
          </cell>
          <cell r="E890">
            <v>9969.58</v>
          </cell>
        </row>
        <row r="891">
          <cell r="A891">
            <v>2010</v>
          </cell>
          <cell r="B891" t="str">
            <v>JUN</v>
          </cell>
          <cell r="D891" t="str">
            <v>546_3790</v>
          </cell>
          <cell r="E891">
            <v>21240.03</v>
          </cell>
        </row>
        <row r="892">
          <cell r="A892">
            <v>2010</v>
          </cell>
          <cell r="B892" t="str">
            <v>JUN</v>
          </cell>
          <cell r="D892" t="str">
            <v>532_1390</v>
          </cell>
          <cell r="E892">
            <v>-297.91000000000003</v>
          </cell>
        </row>
        <row r="893">
          <cell r="A893">
            <v>2010</v>
          </cell>
          <cell r="B893" t="str">
            <v>JUN</v>
          </cell>
          <cell r="D893" t="str">
            <v>529_4290</v>
          </cell>
          <cell r="E893">
            <v>213270.06</v>
          </cell>
        </row>
        <row r="894">
          <cell r="A894">
            <v>2010</v>
          </cell>
          <cell r="B894" t="str">
            <v>JUN</v>
          </cell>
          <cell r="D894" t="str">
            <v>529_3490</v>
          </cell>
          <cell r="E894">
            <v>40771.08</v>
          </cell>
        </row>
        <row r="895">
          <cell r="A895">
            <v>2010</v>
          </cell>
          <cell r="B895" t="str">
            <v>JUN</v>
          </cell>
          <cell r="D895" t="str">
            <v>524_2890</v>
          </cell>
          <cell r="E895">
            <v>-1712.98</v>
          </cell>
        </row>
        <row r="896">
          <cell r="A896">
            <v>2010</v>
          </cell>
          <cell r="B896" t="str">
            <v>JUN</v>
          </cell>
          <cell r="D896" t="str">
            <v>524_1490</v>
          </cell>
          <cell r="E896">
            <v>0</v>
          </cell>
        </row>
        <row r="897">
          <cell r="A897">
            <v>2010</v>
          </cell>
          <cell r="B897" t="str">
            <v>JUN</v>
          </cell>
          <cell r="D897" t="str">
            <v>514_1790</v>
          </cell>
          <cell r="E897">
            <v>-74.84</v>
          </cell>
        </row>
        <row r="898">
          <cell r="A898">
            <v>2010</v>
          </cell>
          <cell r="B898" t="str">
            <v>JUN</v>
          </cell>
          <cell r="D898" t="str">
            <v>514_0890</v>
          </cell>
          <cell r="E898">
            <v>95.2</v>
          </cell>
        </row>
        <row r="899">
          <cell r="A899">
            <v>2010</v>
          </cell>
          <cell r="B899" t="str">
            <v>JUN</v>
          </cell>
          <cell r="D899" t="str">
            <v>513_4190</v>
          </cell>
          <cell r="E899">
            <v>523.58000000000004</v>
          </cell>
        </row>
        <row r="900">
          <cell r="A900">
            <v>2010</v>
          </cell>
          <cell r="B900" t="str">
            <v>JUN</v>
          </cell>
          <cell r="D900" t="str">
            <v>512_3390</v>
          </cell>
          <cell r="E900">
            <v>338325.77</v>
          </cell>
        </row>
        <row r="901">
          <cell r="A901">
            <v>2010</v>
          </cell>
          <cell r="B901" t="str">
            <v>JUN</v>
          </cell>
          <cell r="D901" t="str">
            <v>512_3190</v>
          </cell>
          <cell r="E901">
            <v>105.83</v>
          </cell>
        </row>
        <row r="902">
          <cell r="A902">
            <v>2010</v>
          </cell>
          <cell r="B902" t="str">
            <v>JUN</v>
          </cell>
          <cell r="D902" t="str">
            <v>512_2590</v>
          </cell>
          <cell r="E902">
            <v>97709.45</v>
          </cell>
        </row>
        <row r="903">
          <cell r="A903">
            <v>2010</v>
          </cell>
          <cell r="B903" t="str">
            <v>JUN</v>
          </cell>
          <cell r="D903" t="str">
            <v>512_2490</v>
          </cell>
          <cell r="E903">
            <v>9635.68</v>
          </cell>
        </row>
        <row r="904">
          <cell r="A904">
            <v>2010</v>
          </cell>
          <cell r="B904" t="str">
            <v>JUN</v>
          </cell>
          <cell r="D904" t="str">
            <v>512_0390</v>
          </cell>
          <cell r="E904">
            <v>18818.25</v>
          </cell>
        </row>
        <row r="905">
          <cell r="A905">
            <v>2010</v>
          </cell>
          <cell r="B905" t="str">
            <v>JUN</v>
          </cell>
          <cell r="D905" t="str">
            <v>511_3590</v>
          </cell>
          <cell r="E905">
            <v>0</v>
          </cell>
        </row>
        <row r="906">
          <cell r="A906">
            <v>2010</v>
          </cell>
          <cell r="B906" t="str">
            <v>APR</v>
          </cell>
          <cell r="D906" t="str">
            <v>OME_8146</v>
          </cell>
          <cell r="E906">
            <v>1616.0537017019999</v>
          </cell>
        </row>
        <row r="907">
          <cell r="A907">
            <v>2010</v>
          </cell>
          <cell r="B907" t="str">
            <v>JAN</v>
          </cell>
          <cell r="D907" t="str">
            <v>OME_8140</v>
          </cell>
          <cell r="E907">
            <v>9657.6260266419995</v>
          </cell>
        </row>
        <row r="908">
          <cell r="A908">
            <v>2010</v>
          </cell>
          <cell r="B908" t="str">
            <v>JAN</v>
          </cell>
          <cell r="D908" t="str">
            <v>OME_8130</v>
          </cell>
          <cell r="E908">
            <v>83446.428371200003</v>
          </cell>
        </row>
        <row r="909">
          <cell r="A909">
            <v>2010</v>
          </cell>
          <cell r="B909" t="str">
            <v>JAN</v>
          </cell>
          <cell r="D909" t="str">
            <v>OME_8140</v>
          </cell>
          <cell r="E909">
            <v>0</v>
          </cell>
        </row>
        <row r="910">
          <cell r="A910">
            <v>2010</v>
          </cell>
          <cell r="B910" t="str">
            <v>JAN</v>
          </cell>
          <cell r="D910" t="str">
            <v>OME_8140</v>
          </cell>
          <cell r="E910">
            <v>40711.724581417999</v>
          </cell>
        </row>
        <row r="911">
          <cell r="A911">
            <v>2010</v>
          </cell>
          <cell r="B911" t="str">
            <v>JAN</v>
          </cell>
          <cell r="D911" t="str">
            <v>OME_8140</v>
          </cell>
          <cell r="E911">
            <v>0</v>
          </cell>
        </row>
        <row r="912">
          <cell r="A912">
            <v>2010</v>
          </cell>
          <cell r="B912" t="str">
            <v>JAN</v>
          </cell>
          <cell r="D912" t="str">
            <v>OME_8141</v>
          </cell>
          <cell r="E912">
            <v>15491.877284607999</v>
          </cell>
        </row>
        <row r="913">
          <cell r="A913">
            <v>2010</v>
          </cell>
          <cell r="B913" t="str">
            <v>JAN</v>
          </cell>
          <cell r="D913" t="str">
            <v>OME_8141</v>
          </cell>
          <cell r="E913">
            <v>39754.061582975999</v>
          </cell>
        </row>
        <row r="914">
          <cell r="A914">
            <v>2010</v>
          </cell>
          <cell r="B914" t="str">
            <v>JAN</v>
          </cell>
          <cell r="D914" t="str">
            <v>OME_8141</v>
          </cell>
          <cell r="E914">
            <v>976.45142643199995</v>
          </cell>
        </row>
        <row r="915">
          <cell r="A915">
            <v>2010</v>
          </cell>
          <cell r="B915" t="str">
            <v>JAN</v>
          </cell>
          <cell r="D915" t="str">
            <v>OME_8142</v>
          </cell>
          <cell r="E915">
            <v>0</v>
          </cell>
        </row>
        <row r="916">
          <cell r="A916">
            <v>2010</v>
          </cell>
          <cell r="B916" t="str">
            <v>JAN</v>
          </cell>
          <cell r="D916" t="str">
            <v>OME_8142</v>
          </cell>
          <cell r="E916">
            <v>0</v>
          </cell>
        </row>
        <row r="917">
          <cell r="A917">
            <v>2010</v>
          </cell>
          <cell r="B917" t="str">
            <v>JAN</v>
          </cell>
          <cell r="D917" t="str">
            <v>OME_8142</v>
          </cell>
          <cell r="E917">
            <v>0</v>
          </cell>
        </row>
        <row r="918">
          <cell r="A918">
            <v>2010</v>
          </cell>
          <cell r="B918" t="str">
            <v>JAN</v>
          </cell>
          <cell r="D918" t="str">
            <v>OME_8143</v>
          </cell>
          <cell r="E918">
            <v>0</v>
          </cell>
        </row>
        <row r="919">
          <cell r="A919">
            <v>2010</v>
          </cell>
          <cell r="B919" t="str">
            <v>JAN</v>
          </cell>
          <cell r="D919" t="str">
            <v>OME_8143</v>
          </cell>
          <cell r="E919">
            <v>27480.047692614</v>
          </cell>
        </row>
        <row r="920">
          <cell r="A920">
            <v>2010</v>
          </cell>
          <cell r="B920" t="str">
            <v>JAN</v>
          </cell>
          <cell r="D920" t="str">
            <v>OME_8144</v>
          </cell>
          <cell r="E920">
            <v>3035.207744624</v>
          </cell>
        </row>
        <row r="921">
          <cell r="A921">
            <v>2010</v>
          </cell>
          <cell r="B921" t="str">
            <v>JAN</v>
          </cell>
          <cell r="D921" t="str">
            <v>OME_8144</v>
          </cell>
          <cell r="E921">
            <v>0</v>
          </cell>
        </row>
        <row r="922">
          <cell r="A922">
            <v>2010</v>
          </cell>
          <cell r="B922" t="str">
            <v>JAN</v>
          </cell>
          <cell r="D922" t="str">
            <v>OME_8144</v>
          </cell>
          <cell r="E922">
            <v>1077.0916714360001</v>
          </cell>
        </row>
        <row r="923">
          <cell r="A923">
            <v>2010</v>
          </cell>
          <cell r="B923" t="str">
            <v>JAN</v>
          </cell>
          <cell r="D923" t="str">
            <v>OME_8145</v>
          </cell>
          <cell r="E923">
            <v>21198.184988895999</v>
          </cell>
        </row>
        <row r="924">
          <cell r="A924">
            <v>2010</v>
          </cell>
          <cell r="B924" t="str">
            <v>JAN</v>
          </cell>
          <cell r="D924" t="str">
            <v>OME_8146</v>
          </cell>
          <cell r="E924">
            <v>1616.0636110959999</v>
          </cell>
        </row>
        <row r="925">
          <cell r="A925">
            <v>2010</v>
          </cell>
          <cell r="B925" t="str">
            <v>JAN</v>
          </cell>
          <cell r="D925" t="str">
            <v>OME_8147</v>
          </cell>
          <cell r="E925">
            <v>190445.56111283199</v>
          </cell>
        </row>
        <row r="926">
          <cell r="A926">
            <v>2010</v>
          </cell>
          <cell r="B926" t="str">
            <v>JAN</v>
          </cell>
          <cell r="D926" t="str">
            <v>OME_8147</v>
          </cell>
          <cell r="E926">
            <v>0</v>
          </cell>
        </row>
        <row r="927">
          <cell r="A927">
            <v>2010</v>
          </cell>
          <cell r="B927" t="str">
            <v>JAN</v>
          </cell>
          <cell r="D927" t="str">
            <v>OME_8147</v>
          </cell>
          <cell r="E927">
            <v>0</v>
          </cell>
        </row>
        <row r="928">
          <cell r="A928">
            <v>2010</v>
          </cell>
          <cell r="B928" t="str">
            <v>JAN</v>
          </cell>
          <cell r="D928" t="str">
            <v>OME_8147</v>
          </cell>
          <cell r="E928">
            <v>0</v>
          </cell>
        </row>
        <row r="929">
          <cell r="A929">
            <v>2010</v>
          </cell>
          <cell r="B929" t="str">
            <v>JAN</v>
          </cell>
          <cell r="D929" t="str">
            <v>OME_8147</v>
          </cell>
          <cell r="E929">
            <v>0</v>
          </cell>
        </row>
        <row r="930">
          <cell r="A930">
            <v>2010</v>
          </cell>
          <cell r="B930" t="str">
            <v>JAN</v>
          </cell>
          <cell r="D930" t="str">
            <v>OME_8148</v>
          </cell>
          <cell r="E930">
            <v>-14328.375385023999</v>
          </cell>
        </row>
        <row r="931">
          <cell r="A931">
            <v>2010</v>
          </cell>
          <cell r="B931" t="str">
            <v>JAN</v>
          </cell>
          <cell r="D931" t="str">
            <v>OME_8150</v>
          </cell>
          <cell r="E931">
            <v>-23237.158527434902</v>
          </cell>
        </row>
        <row r="932">
          <cell r="A932">
            <v>2010</v>
          </cell>
          <cell r="B932" t="str">
            <v>JAN</v>
          </cell>
          <cell r="D932" t="str">
            <v>OME_8150</v>
          </cell>
          <cell r="E932">
            <v>-23237.158527434902</v>
          </cell>
        </row>
        <row r="933">
          <cell r="A933">
            <v>2010</v>
          </cell>
          <cell r="B933" t="str">
            <v>JAN</v>
          </cell>
          <cell r="D933" t="str">
            <v>OME_8153</v>
          </cell>
          <cell r="E933">
            <v>0</v>
          </cell>
        </row>
        <row r="934">
          <cell r="A934">
            <v>2010</v>
          </cell>
          <cell r="B934" t="str">
            <v>JAN</v>
          </cell>
          <cell r="D934" t="str">
            <v>OME_8153</v>
          </cell>
          <cell r="E934">
            <v>0</v>
          </cell>
        </row>
        <row r="935">
          <cell r="A935">
            <v>2010</v>
          </cell>
          <cell r="B935" t="str">
            <v>JAN</v>
          </cell>
          <cell r="D935" t="str">
            <v>OME_8154</v>
          </cell>
          <cell r="E935">
            <v>0</v>
          </cell>
        </row>
        <row r="936">
          <cell r="A936">
            <v>2010</v>
          </cell>
          <cell r="B936" t="str">
            <v>JAN</v>
          </cell>
          <cell r="D936" t="str">
            <v>OME_8154</v>
          </cell>
          <cell r="E936">
            <v>0</v>
          </cell>
        </row>
        <row r="937">
          <cell r="A937">
            <v>2010</v>
          </cell>
          <cell r="B937" t="str">
            <v>JAN</v>
          </cell>
          <cell r="D937" t="str">
            <v>OME_8155</v>
          </cell>
          <cell r="E937">
            <v>3698.571854368</v>
          </cell>
        </row>
        <row r="938">
          <cell r="A938">
            <v>2010</v>
          </cell>
          <cell r="B938" t="str">
            <v>JAN</v>
          </cell>
          <cell r="D938" t="str">
            <v>OME_8156</v>
          </cell>
          <cell r="E938">
            <v>0</v>
          </cell>
        </row>
        <row r="939">
          <cell r="A939">
            <v>2010</v>
          </cell>
          <cell r="B939" t="str">
            <v>JAN</v>
          </cell>
          <cell r="D939" t="str">
            <v>OME_8156</v>
          </cell>
          <cell r="E939">
            <v>0</v>
          </cell>
        </row>
        <row r="940">
          <cell r="A940">
            <v>2010</v>
          </cell>
          <cell r="B940" t="str">
            <v>JAN</v>
          </cell>
          <cell r="D940" t="str">
            <v>OME_8157</v>
          </cell>
          <cell r="E940">
            <v>0</v>
          </cell>
        </row>
        <row r="941">
          <cell r="A941">
            <v>2010</v>
          </cell>
          <cell r="B941" t="str">
            <v>JAN</v>
          </cell>
          <cell r="D941" t="str">
            <v>OME_8158</v>
          </cell>
          <cell r="E941">
            <v>8283.4705418739995</v>
          </cell>
        </row>
        <row r="942">
          <cell r="A942">
            <v>2010</v>
          </cell>
          <cell r="B942" t="str">
            <v>JAN</v>
          </cell>
          <cell r="D942" t="str">
            <v>OME_8163</v>
          </cell>
          <cell r="E942">
            <v>0</v>
          </cell>
        </row>
        <row r="943">
          <cell r="A943">
            <v>2010</v>
          </cell>
          <cell r="B943" t="str">
            <v>JAN</v>
          </cell>
          <cell r="D943" t="str">
            <v>OME_8164</v>
          </cell>
          <cell r="E943">
            <v>0</v>
          </cell>
        </row>
        <row r="944">
          <cell r="A944">
            <v>2010</v>
          </cell>
          <cell r="B944" t="str">
            <v>JAN</v>
          </cell>
          <cell r="D944" t="str">
            <v>OME_8169</v>
          </cell>
          <cell r="E944">
            <v>179.429397158</v>
          </cell>
        </row>
        <row r="945">
          <cell r="A945">
            <v>2010</v>
          </cell>
          <cell r="B945" t="str">
            <v>JAN</v>
          </cell>
          <cell r="D945" t="str">
            <v>OME_8169</v>
          </cell>
          <cell r="E945">
            <v>0</v>
          </cell>
        </row>
        <row r="946">
          <cell r="A946">
            <v>2010</v>
          </cell>
          <cell r="B946" t="str">
            <v>JAN</v>
          </cell>
          <cell r="D946" t="str">
            <v>OME_8169</v>
          </cell>
          <cell r="E946">
            <v>10538.957619608</v>
          </cell>
        </row>
        <row r="947">
          <cell r="A947">
            <v>2010</v>
          </cell>
          <cell r="B947" t="str">
            <v>JAN</v>
          </cell>
          <cell r="D947" t="str">
            <v>OME_8169</v>
          </cell>
          <cell r="E947">
            <v>1374.97796447</v>
          </cell>
        </row>
        <row r="948">
          <cell r="A948">
            <v>2010</v>
          </cell>
          <cell r="B948" t="str">
            <v>JAN</v>
          </cell>
          <cell r="D948" t="str">
            <v>OME_8169</v>
          </cell>
          <cell r="E948">
            <v>5629.9429259480003</v>
          </cell>
        </row>
        <row r="949">
          <cell r="A949">
            <v>2010</v>
          </cell>
          <cell r="B949" t="str">
            <v>JAN</v>
          </cell>
          <cell r="D949" t="str">
            <v>OME_8169</v>
          </cell>
          <cell r="E949">
            <v>-7273.7231120619999</v>
          </cell>
        </row>
        <row r="950">
          <cell r="A950">
            <v>2010</v>
          </cell>
          <cell r="B950" t="str">
            <v>JAN</v>
          </cell>
          <cell r="D950" t="str">
            <v>OME_8169</v>
          </cell>
          <cell r="E950">
            <v>-2031.6536860619999</v>
          </cell>
        </row>
        <row r="951">
          <cell r="A951">
            <v>2010</v>
          </cell>
          <cell r="B951" t="str">
            <v>JAN</v>
          </cell>
          <cell r="D951" t="str">
            <v>OME_8170</v>
          </cell>
          <cell r="E951">
            <v>1828.9273036100001</v>
          </cell>
        </row>
        <row r="952">
          <cell r="A952">
            <v>2010</v>
          </cell>
          <cell r="B952" t="str">
            <v>JAN</v>
          </cell>
          <cell r="D952" t="str">
            <v>OME_8170</v>
          </cell>
          <cell r="E952">
            <v>0</v>
          </cell>
        </row>
        <row r="953">
          <cell r="A953">
            <v>2010</v>
          </cell>
          <cell r="B953" t="str">
            <v>JAN</v>
          </cell>
          <cell r="D953" t="str">
            <v>OME_8170</v>
          </cell>
          <cell r="E953">
            <v>71.238633465999996</v>
          </cell>
        </row>
        <row r="954">
          <cell r="A954">
            <v>2010</v>
          </cell>
          <cell r="B954" t="str">
            <v>JAN</v>
          </cell>
          <cell r="D954" t="str">
            <v>OME_8170</v>
          </cell>
          <cell r="E954">
            <v>1486.7460193960001</v>
          </cell>
        </row>
        <row r="955">
          <cell r="A955">
            <v>2010</v>
          </cell>
          <cell r="B955" t="str">
            <v>JAN</v>
          </cell>
          <cell r="D955" t="str">
            <v>OME_8170</v>
          </cell>
          <cell r="E955">
            <v>170.90731831799999</v>
          </cell>
        </row>
        <row r="956">
          <cell r="A956">
            <v>2010</v>
          </cell>
          <cell r="B956" t="str">
            <v>JAN</v>
          </cell>
          <cell r="D956" t="str">
            <v>OME_8170</v>
          </cell>
          <cell r="E956">
            <v>1281.8593890520001</v>
          </cell>
        </row>
        <row r="957">
          <cell r="A957">
            <v>2010</v>
          </cell>
          <cell r="B957" t="str">
            <v>JAN</v>
          </cell>
          <cell r="D957" t="str">
            <v>OME_8170</v>
          </cell>
          <cell r="E957">
            <v>256.36593217400002</v>
          </cell>
        </row>
        <row r="958">
          <cell r="A958">
            <v>2010</v>
          </cell>
          <cell r="B958" t="str">
            <v>JAN</v>
          </cell>
          <cell r="D958" t="str">
            <v>OME_8171</v>
          </cell>
          <cell r="E958">
            <v>0</v>
          </cell>
        </row>
        <row r="959">
          <cell r="A959">
            <v>2010</v>
          </cell>
          <cell r="B959" t="str">
            <v>JAN</v>
          </cell>
          <cell r="D959" t="str">
            <v>OME_8171</v>
          </cell>
          <cell r="E959">
            <v>0</v>
          </cell>
        </row>
        <row r="960">
          <cell r="A960">
            <v>2010</v>
          </cell>
          <cell r="B960" t="str">
            <v>JAN</v>
          </cell>
          <cell r="D960" t="str">
            <v>OME_8171</v>
          </cell>
          <cell r="E960">
            <v>0</v>
          </cell>
        </row>
        <row r="961">
          <cell r="A961">
            <v>2010</v>
          </cell>
          <cell r="B961" t="str">
            <v>JAN</v>
          </cell>
          <cell r="D961" t="str">
            <v>OME_8171</v>
          </cell>
          <cell r="E961">
            <v>0</v>
          </cell>
        </row>
        <row r="962">
          <cell r="A962">
            <v>2010</v>
          </cell>
          <cell r="B962" t="str">
            <v>JAN</v>
          </cell>
          <cell r="D962" t="str">
            <v>OME_8171</v>
          </cell>
          <cell r="E962">
            <v>0</v>
          </cell>
        </row>
        <row r="963">
          <cell r="A963">
            <v>2010</v>
          </cell>
          <cell r="B963" t="str">
            <v>JAN</v>
          </cell>
          <cell r="D963" t="str">
            <v>OME_8178</v>
          </cell>
          <cell r="E963">
            <v>0</v>
          </cell>
        </row>
        <row r="964">
          <cell r="A964">
            <v>2010</v>
          </cell>
          <cell r="B964" t="str">
            <v>JAN</v>
          </cell>
          <cell r="D964" t="str">
            <v>OME_8178</v>
          </cell>
          <cell r="E964">
            <v>0</v>
          </cell>
        </row>
        <row r="965">
          <cell r="A965">
            <v>2010</v>
          </cell>
          <cell r="B965" t="str">
            <v>JAN</v>
          </cell>
          <cell r="D965" t="str">
            <v>OME_8180</v>
          </cell>
          <cell r="E965">
            <v>0</v>
          </cell>
        </row>
        <row r="966">
          <cell r="A966">
            <v>2010</v>
          </cell>
          <cell r="B966" t="str">
            <v>JAN</v>
          </cell>
          <cell r="D966" t="str">
            <v>OME_8181</v>
          </cell>
          <cell r="E966">
            <v>7394.359452832</v>
          </cell>
        </row>
        <row r="967">
          <cell r="A967">
            <v>2010</v>
          </cell>
          <cell r="B967" t="str">
            <v>JAN</v>
          </cell>
          <cell r="D967" t="str">
            <v>OME_8183</v>
          </cell>
          <cell r="E967">
            <v>37771.3409700189</v>
          </cell>
        </row>
        <row r="968">
          <cell r="A968">
            <v>2010</v>
          </cell>
          <cell r="B968" t="str">
            <v>JAN</v>
          </cell>
          <cell r="D968" t="str">
            <v>OME_8183</v>
          </cell>
          <cell r="E968">
            <v>-120289.190659039</v>
          </cell>
        </row>
        <row r="969">
          <cell r="A969">
            <v>2010</v>
          </cell>
          <cell r="B969" t="str">
            <v>JAN</v>
          </cell>
          <cell r="D969" t="str">
            <v>OME_8183</v>
          </cell>
          <cell r="E969">
            <v>-75542.681940037801</v>
          </cell>
        </row>
        <row r="970">
          <cell r="A970">
            <v>2010</v>
          </cell>
          <cell r="B970" t="str">
            <v>JAN</v>
          </cell>
          <cell r="D970" t="str">
            <v>OME_8137</v>
          </cell>
          <cell r="E970">
            <v>23343</v>
          </cell>
        </row>
        <row r="971">
          <cell r="A971">
            <v>2010</v>
          </cell>
          <cell r="B971" t="str">
            <v>JAN</v>
          </cell>
          <cell r="D971" t="str">
            <v>OME_8130</v>
          </cell>
          <cell r="E971">
            <v>22287.918969599999</v>
          </cell>
        </row>
        <row r="972">
          <cell r="A972">
            <v>2010</v>
          </cell>
          <cell r="B972" t="str">
            <v>JAN</v>
          </cell>
          <cell r="D972" t="str">
            <v>OME_8131</v>
          </cell>
          <cell r="E972">
            <v>57216.726353568003</v>
          </cell>
        </row>
        <row r="973">
          <cell r="A973">
            <v>2010</v>
          </cell>
          <cell r="B973" t="str">
            <v>JAN</v>
          </cell>
          <cell r="D973" t="str">
            <v>OME_8131</v>
          </cell>
          <cell r="E973">
            <v>132375.44546211199</v>
          </cell>
        </row>
        <row r="974">
          <cell r="A974">
            <v>2010</v>
          </cell>
          <cell r="B974" t="str">
            <v>JAN</v>
          </cell>
          <cell r="D974" t="str">
            <v>OME_8132</v>
          </cell>
          <cell r="E974">
            <v>257.64424400000001</v>
          </cell>
        </row>
        <row r="975">
          <cell r="A975">
            <v>2010</v>
          </cell>
          <cell r="B975" t="str">
            <v>JAN</v>
          </cell>
          <cell r="D975" t="str">
            <v>OME_8132</v>
          </cell>
          <cell r="E975">
            <v>0</v>
          </cell>
        </row>
        <row r="976">
          <cell r="A976">
            <v>2010</v>
          </cell>
          <cell r="B976" t="str">
            <v>JAN</v>
          </cell>
          <cell r="D976" t="str">
            <v>OME_8132</v>
          </cell>
          <cell r="E976">
            <v>29362.32717352</v>
          </cell>
        </row>
        <row r="977">
          <cell r="A977">
            <v>2010</v>
          </cell>
          <cell r="B977" t="str">
            <v>JAN</v>
          </cell>
          <cell r="D977" t="str">
            <v>OME_8133</v>
          </cell>
          <cell r="E977">
            <v>29322.92115152</v>
          </cell>
        </row>
        <row r="978">
          <cell r="A978">
            <v>2010</v>
          </cell>
          <cell r="B978" t="str">
            <v>JAN</v>
          </cell>
          <cell r="D978" t="str">
            <v>OME_8133</v>
          </cell>
          <cell r="E978">
            <v>32.955285183999997</v>
          </cell>
        </row>
        <row r="979">
          <cell r="A979">
            <v>2010</v>
          </cell>
          <cell r="B979" t="str">
            <v>JAN</v>
          </cell>
          <cell r="D979" t="str">
            <v>OME_8134</v>
          </cell>
          <cell r="E979">
            <v>0</v>
          </cell>
        </row>
        <row r="980">
          <cell r="A980">
            <v>2010</v>
          </cell>
          <cell r="B980" t="str">
            <v>APR</v>
          </cell>
          <cell r="D980" t="str">
            <v>OME_8157</v>
          </cell>
          <cell r="E980">
            <v>0</v>
          </cell>
        </row>
        <row r="981">
          <cell r="A981">
            <v>2010</v>
          </cell>
          <cell r="B981" t="str">
            <v>APR</v>
          </cell>
          <cell r="D981" t="str">
            <v>OME_8158</v>
          </cell>
          <cell r="E981">
            <v>347179.94919517799</v>
          </cell>
        </row>
        <row r="982">
          <cell r="A982">
            <v>2010</v>
          </cell>
          <cell r="B982" t="str">
            <v>APR</v>
          </cell>
          <cell r="D982" t="str">
            <v>OME_8163</v>
          </cell>
          <cell r="E982">
            <v>0</v>
          </cell>
        </row>
        <row r="983">
          <cell r="A983">
            <v>2010</v>
          </cell>
          <cell r="B983" t="str">
            <v>APR</v>
          </cell>
          <cell r="D983" t="str">
            <v>OME_8164</v>
          </cell>
          <cell r="E983">
            <v>0</v>
          </cell>
        </row>
        <row r="984">
          <cell r="A984">
            <v>2010</v>
          </cell>
          <cell r="B984" t="str">
            <v>APR</v>
          </cell>
          <cell r="D984" t="str">
            <v>OME_8169</v>
          </cell>
          <cell r="E984">
            <v>11759.735504044</v>
          </cell>
        </row>
        <row r="985">
          <cell r="A985">
            <v>2010</v>
          </cell>
          <cell r="B985" t="str">
            <v>APR</v>
          </cell>
          <cell r="D985" t="str">
            <v>OME_8169</v>
          </cell>
          <cell r="E985">
            <v>0</v>
          </cell>
        </row>
        <row r="986">
          <cell r="A986">
            <v>2010</v>
          </cell>
          <cell r="B986" t="str">
            <v>APR</v>
          </cell>
          <cell r="D986" t="str">
            <v>OME_8169</v>
          </cell>
          <cell r="E986">
            <v>42679.631135878</v>
          </cell>
        </row>
        <row r="987">
          <cell r="A987">
            <v>2010</v>
          </cell>
          <cell r="B987" t="str">
            <v>APR</v>
          </cell>
          <cell r="D987" t="str">
            <v>OME_8169</v>
          </cell>
          <cell r="E987">
            <v>22541.066991497999</v>
          </cell>
        </row>
        <row r="988">
          <cell r="A988">
            <v>2010</v>
          </cell>
          <cell r="B988" t="str">
            <v>APR</v>
          </cell>
          <cell r="D988" t="str">
            <v>OME_8169</v>
          </cell>
          <cell r="E988">
            <v>4659.3970588000002</v>
          </cell>
        </row>
        <row r="989">
          <cell r="A989">
            <v>2010</v>
          </cell>
          <cell r="B989" t="str">
            <v>APR</v>
          </cell>
          <cell r="D989" t="str">
            <v>OME_8169</v>
          </cell>
          <cell r="E989">
            <v>6474.9565899039999</v>
          </cell>
        </row>
        <row r="990">
          <cell r="A990">
            <v>2010</v>
          </cell>
          <cell r="B990" t="str">
            <v>APR</v>
          </cell>
          <cell r="D990" t="str">
            <v>OME_8170</v>
          </cell>
          <cell r="E990">
            <v>2905.8802435299999</v>
          </cell>
        </row>
        <row r="991">
          <cell r="A991">
            <v>2010</v>
          </cell>
          <cell r="B991" t="str">
            <v>APR</v>
          </cell>
          <cell r="D991" t="str">
            <v>OME_8170</v>
          </cell>
          <cell r="E991">
            <v>0</v>
          </cell>
        </row>
        <row r="992">
          <cell r="A992">
            <v>2010</v>
          </cell>
          <cell r="B992" t="str">
            <v>APR</v>
          </cell>
          <cell r="D992" t="str">
            <v>OME_8170</v>
          </cell>
          <cell r="E992">
            <v>828.36588203600002</v>
          </cell>
        </row>
        <row r="993">
          <cell r="A993">
            <v>2010</v>
          </cell>
          <cell r="B993" t="str">
            <v>APR</v>
          </cell>
          <cell r="D993" t="str">
            <v>OME_8170</v>
          </cell>
          <cell r="E993">
            <v>2316.5289447740001</v>
          </cell>
        </row>
        <row r="994">
          <cell r="A994">
            <v>2010</v>
          </cell>
          <cell r="B994" t="str">
            <v>APR</v>
          </cell>
          <cell r="D994" t="str">
            <v>OME_8170</v>
          </cell>
          <cell r="E994">
            <v>1172.003847168</v>
          </cell>
        </row>
        <row r="995">
          <cell r="A995">
            <v>2010</v>
          </cell>
          <cell r="B995" t="str">
            <v>APR</v>
          </cell>
          <cell r="D995" t="str">
            <v>OME_8170</v>
          </cell>
          <cell r="E995">
            <v>457.00143249199999</v>
          </cell>
        </row>
        <row r="996">
          <cell r="A996">
            <v>2010</v>
          </cell>
          <cell r="B996" t="str">
            <v>APR</v>
          </cell>
          <cell r="D996" t="str">
            <v>OME_8171</v>
          </cell>
          <cell r="E996">
            <v>0</v>
          </cell>
        </row>
        <row r="997">
          <cell r="A997">
            <v>2010</v>
          </cell>
          <cell r="B997" t="str">
            <v>APR</v>
          </cell>
          <cell r="D997" t="str">
            <v>OME_8171</v>
          </cell>
          <cell r="E997">
            <v>0</v>
          </cell>
        </row>
        <row r="998">
          <cell r="A998">
            <v>2010</v>
          </cell>
          <cell r="B998" t="str">
            <v>APR</v>
          </cell>
          <cell r="D998" t="str">
            <v>OME_8171</v>
          </cell>
          <cell r="E998">
            <v>0</v>
          </cell>
        </row>
        <row r="999">
          <cell r="A999">
            <v>2010</v>
          </cell>
          <cell r="B999" t="str">
            <v>APR</v>
          </cell>
          <cell r="D999" t="str">
            <v>OME_8171</v>
          </cell>
          <cell r="E999">
            <v>0</v>
          </cell>
        </row>
        <row r="1000">
          <cell r="A1000">
            <v>2010</v>
          </cell>
          <cell r="B1000" t="str">
            <v>APR</v>
          </cell>
          <cell r="D1000" t="str">
            <v>OME_8171</v>
          </cell>
          <cell r="E1000">
            <v>0</v>
          </cell>
        </row>
        <row r="1001">
          <cell r="A1001">
            <v>2010</v>
          </cell>
          <cell r="B1001" t="str">
            <v>APR</v>
          </cell>
          <cell r="D1001" t="str">
            <v>OME_8178</v>
          </cell>
          <cell r="E1001">
            <v>5498.4298079680002</v>
          </cell>
        </row>
        <row r="1002">
          <cell r="A1002">
            <v>2010</v>
          </cell>
          <cell r="B1002" t="str">
            <v>APR</v>
          </cell>
          <cell r="D1002" t="str">
            <v>OME_8178</v>
          </cell>
          <cell r="E1002">
            <v>0</v>
          </cell>
        </row>
        <row r="1003">
          <cell r="A1003">
            <v>2010</v>
          </cell>
          <cell r="B1003" t="str">
            <v>APR</v>
          </cell>
          <cell r="D1003" t="str">
            <v>OME_8180</v>
          </cell>
          <cell r="E1003">
            <v>0</v>
          </cell>
        </row>
        <row r="1004">
          <cell r="A1004">
            <v>2010</v>
          </cell>
          <cell r="B1004" t="str">
            <v>APR</v>
          </cell>
          <cell r="D1004" t="str">
            <v>OME_8181</v>
          </cell>
          <cell r="E1004">
            <v>128925.31642816</v>
          </cell>
        </row>
        <row r="1005">
          <cell r="A1005">
            <v>2010</v>
          </cell>
          <cell r="B1005" t="str">
            <v>APR</v>
          </cell>
          <cell r="D1005" t="str">
            <v>OME_8183</v>
          </cell>
          <cell r="E1005">
            <v>-75962.836951483798</v>
          </cell>
        </row>
        <row r="1006">
          <cell r="A1006">
            <v>2010</v>
          </cell>
          <cell r="B1006" t="str">
            <v>APR</v>
          </cell>
          <cell r="D1006" t="str">
            <v>OME_8170</v>
          </cell>
          <cell r="E1006">
            <v>443.80211968399999</v>
          </cell>
        </row>
        <row r="1007">
          <cell r="A1007">
            <v>2010</v>
          </cell>
          <cell r="B1007" t="str">
            <v>APR</v>
          </cell>
          <cell r="D1007" t="str">
            <v>OME_8183</v>
          </cell>
          <cell r="E1007">
            <v>-120959.06044143801</v>
          </cell>
        </row>
        <row r="1008">
          <cell r="A1008">
            <v>2010</v>
          </cell>
          <cell r="B1008" t="str">
            <v>APR</v>
          </cell>
          <cell r="D1008" t="str">
            <v>OME_8138</v>
          </cell>
          <cell r="E1008">
            <v>3576.6190815168902</v>
          </cell>
        </row>
        <row r="1009">
          <cell r="A1009">
            <v>2010</v>
          </cell>
          <cell r="B1009" t="str">
            <v>APR</v>
          </cell>
          <cell r="D1009" t="str">
            <v>OME_8147</v>
          </cell>
          <cell r="E1009">
            <v>130992.383681472</v>
          </cell>
        </row>
        <row r="1010">
          <cell r="A1010">
            <v>2010</v>
          </cell>
          <cell r="B1010" t="str">
            <v>APR</v>
          </cell>
          <cell r="D1010" t="str">
            <v>OME_8169</v>
          </cell>
          <cell r="E1010">
            <v>4806.1650933339997</v>
          </cell>
        </row>
        <row r="1011">
          <cell r="A1011">
            <v>2010</v>
          </cell>
          <cell r="B1011" t="str">
            <v>APR</v>
          </cell>
          <cell r="D1011" t="str">
            <v>OME_8183</v>
          </cell>
          <cell r="E1011">
            <v>37981.418475741899</v>
          </cell>
        </row>
        <row r="1012">
          <cell r="A1012">
            <v>2010</v>
          </cell>
          <cell r="B1012" t="str">
            <v>APR</v>
          </cell>
          <cell r="D1012" t="str">
            <v>OME_8130</v>
          </cell>
          <cell r="E1012">
            <v>84024.087158399998</v>
          </cell>
        </row>
        <row r="1013">
          <cell r="A1013">
            <v>2010</v>
          </cell>
          <cell r="B1013" t="str">
            <v>APR</v>
          </cell>
          <cell r="D1013" t="str">
            <v>OME_8130</v>
          </cell>
          <cell r="E1013">
            <v>22287.918969599999</v>
          </cell>
        </row>
        <row r="1014">
          <cell r="A1014">
            <v>2010</v>
          </cell>
          <cell r="B1014" t="str">
            <v>APR</v>
          </cell>
          <cell r="D1014" t="str">
            <v>OME_8131</v>
          </cell>
          <cell r="E1014">
            <v>65204.677275071997</v>
          </cell>
        </row>
        <row r="1015">
          <cell r="A1015">
            <v>2010</v>
          </cell>
          <cell r="B1015" t="str">
            <v>APR</v>
          </cell>
          <cell r="D1015" t="str">
            <v>OME_8131</v>
          </cell>
          <cell r="E1015">
            <v>14072.213933472</v>
          </cell>
        </row>
        <row r="1016">
          <cell r="A1016">
            <v>2010</v>
          </cell>
          <cell r="B1016" t="str">
            <v>APR</v>
          </cell>
          <cell r="D1016" t="str">
            <v>OME_8132</v>
          </cell>
          <cell r="E1016">
            <v>336089.920265836</v>
          </cell>
        </row>
        <row r="1017">
          <cell r="A1017">
            <v>2010</v>
          </cell>
          <cell r="B1017" t="str">
            <v>APR</v>
          </cell>
          <cell r="D1017" t="str">
            <v>OME_8132</v>
          </cell>
          <cell r="E1017">
            <v>0</v>
          </cell>
        </row>
        <row r="1018">
          <cell r="A1018">
            <v>2010</v>
          </cell>
          <cell r="B1018" t="str">
            <v>APR</v>
          </cell>
          <cell r="D1018" t="str">
            <v>OME_8132</v>
          </cell>
          <cell r="E1018">
            <v>18258.682736822</v>
          </cell>
        </row>
        <row r="1019">
          <cell r="A1019">
            <v>2010</v>
          </cell>
          <cell r="B1019" t="str">
            <v>APR</v>
          </cell>
          <cell r="D1019" t="str">
            <v>OME_8133</v>
          </cell>
          <cell r="E1019">
            <v>13614.773569344001</v>
          </cell>
        </row>
        <row r="1020">
          <cell r="A1020">
            <v>2010</v>
          </cell>
          <cell r="B1020" t="str">
            <v>APR</v>
          </cell>
          <cell r="D1020" t="str">
            <v>OME_8133</v>
          </cell>
          <cell r="E1020">
            <v>94.32781568</v>
          </cell>
        </row>
        <row r="1021">
          <cell r="A1021">
            <v>2010</v>
          </cell>
          <cell r="B1021" t="str">
            <v>APR</v>
          </cell>
          <cell r="D1021" t="str">
            <v>OME_8134</v>
          </cell>
          <cell r="E1021">
            <v>0</v>
          </cell>
        </row>
        <row r="1022">
          <cell r="A1022">
            <v>2010</v>
          </cell>
          <cell r="B1022" t="str">
            <v>APR</v>
          </cell>
          <cell r="D1022" t="str">
            <v>OME_8134</v>
          </cell>
          <cell r="E1022">
            <v>0</v>
          </cell>
        </row>
        <row r="1023">
          <cell r="A1023">
            <v>2010</v>
          </cell>
          <cell r="B1023" t="str">
            <v>APR</v>
          </cell>
          <cell r="D1023" t="str">
            <v>OME_8134</v>
          </cell>
          <cell r="E1023">
            <v>0</v>
          </cell>
        </row>
        <row r="1024">
          <cell r="A1024">
            <v>2010</v>
          </cell>
          <cell r="B1024" t="str">
            <v>APR</v>
          </cell>
          <cell r="D1024" t="str">
            <v>OME_8134</v>
          </cell>
          <cell r="E1024">
            <v>0</v>
          </cell>
        </row>
        <row r="1025">
          <cell r="A1025">
            <v>2010</v>
          </cell>
          <cell r="B1025" t="str">
            <v>APR</v>
          </cell>
          <cell r="D1025" t="str">
            <v>OME_8135</v>
          </cell>
          <cell r="E1025">
            <v>0</v>
          </cell>
        </row>
        <row r="1026">
          <cell r="A1026">
            <v>2010</v>
          </cell>
          <cell r="B1026" t="str">
            <v>APR</v>
          </cell>
          <cell r="D1026" t="str">
            <v>OME_8135</v>
          </cell>
          <cell r="E1026">
            <v>11395.803099999999</v>
          </cell>
        </row>
        <row r="1027">
          <cell r="A1027">
            <v>2010</v>
          </cell>
          <cell r="B1027" t="str">
            <v>APR</v>
          </cell>
          <cell r="D1027" t="str">
            <v>OME_8135</v>
          </cell>
          <cell r="E1027">
            <v>0</v>
          </cell>
        </row>
        <row r="1028">
          <cell r="A1028">
            <v>2010</v>
          </cell>
          <cell r="B1028" t="str">
            <v>APR</v>
          </cell>
          <cell r="D1028" t="str">
            <v>OME_8136</v>
          </cell>
          <cell r="E1028">
            <v>65801.934845823998</v>
          </cell>
        </row>
        <row r="1029">
          <cell r="A1029">
            <v>2010</v>
          </cell>
          <cell r="B1029" t="str">
            <v>APR</v>
          </cell>
          <cell r="D1029" t="str">
            <v>OME_8137</v>
          </cell>
          <cell r="E1029">
            <v>23343</v>
          </cell>
        </row>
        <row r="1030">
          <cell r="A1030">
            <v>2010</v>
          </cell>
          <cell r="B1030" t="str">
            <v>APR</v>
          </cell>
          <cell r="D1030" t="str">
            <v>OME_8137</v>
          </cell>
          <cell r="E1030">
            <v>114676.13</v>
          </cell>
        </row>
        <row r="1031">
          <cell r="A1031">
            <v>2010</v>
          </cell>
          <cell r="B1031" t="str">
            <v>APR</v>
          </cell>
          <cell r="D1031" t="str">
            <v>OME_8138</v>
          </cell>
          <cell r="E1031">
            <v>23131.317057045901</v>
          </cell>
        </row>
        <row r="1032">
          <cell r="A1032">
            <v>2010</v>
          </cell>
          <cell r="B1032" t="str">
            <v>APR</v>
          </cell>
          <cell r="D1032" t="str">
            <v>OME_8139</v>
          </cell>
          <cell r="E1032">
            <v>768.463595306</v>
          </cell>
        </row>
        <row r="1033">
          <cell r="A1033">
            <v>2010</v>
          </cell>
          <cell r="B1033" t="str">
            <v>APR</v>
          </cell>
          <cell r="D1033" t="str">
            <v>OME_8140</v>
          </cell>
          <cell r="E1033">
            <v>1459.5744610480001</v>
          </cell>
        </row>
        <row r="1034">
          <cell r="A1034">
            <v>2010</v>
          </cell>
          <cell r="B1034" t="str">
            <v>APR</v>
          </cell>
          <cell r="D1034" t="str">
            <v>OME_8140</v>
          </cell>
          <cell r="E1034">
            <v>0</v>
          </cell>
        </row>
        <row r="1035">
          <cell r="A1035">
            <v>2010</v>
          </cell>
          <cell r="B1035" t="str">
            <v>APR</v>
          </cell>
          <cell r="D1035" t="str">
            <v>OME_8140</v>
          </cell>
          <cell r="E1035">
            <v>0</v>
          </cell>
        </row>
        <row r="1036">
          <cell r="A1036">
            <v>2010</v>
          </cell>
          <cell r="B1036" t="str">
            <v>APR</v>
          </cell>
          <cell r="D1036" t="str">
            <v>OME_8140</v>
          </cell>
          <cell r="E1036">
            <v>0</v>
          </cell>
        </row>
        <row r="1037">
          <cell r="A1037">
            <v>2010</v>
          </cell>
          <cell r="B1037" t="str">
            <v>APR</v>
          </cell>
          <cell r="D1037" t="str">
            <v>OME_8140</v>
          </cell>
          <cell r="E1037">
            <v>0</v>
          </cell>
        </row>
        <row r="1038">
          <cell r="A1038">
            <v>2010</v>
          </cell>
          <cell r="B1038" t="str">
            <v>APR</v>
          </cell>
          <cell r="D1038" t="str">
            <v>OME_8140</v>
          </cell>
          <cell r="E1038">
            <v>18065.637832307999</v>
          </cell>
        </row>
        <row r="1039">
          <cell r="A1039">
            <v>2010</v>
          </cell>
          <cell r="B1039" t="str">
            <v>APR</v>
          </cell>
          <cell r="D1039" t="str">
            <v>OME_8140</v>
          </cell>
          <cell r="E1039">
            <v>0</v>
          </cell>
        </row>
        <row r="1040">
          <cell r="A1040">
            <v>2010</v>
          </cell>
          <cell r="B1040" t="str">
            <v>APR</v>
          </cell>
          <cell r="D1040" t="str">
            <v>OME_8140</v>
          </cell>
          <cell r="E1040">
            <v>39218.458180770001</v>
          </cell>
        </row>
        <row r="1041">
          <cell r="A1041">
            <v>2010</v>
          </cell>
          <cell r="B1041" t="str">
            <v>APR</v>
          </cell>
          <cell r="D1041" t="str">
            <v>OME_8140</v>
          </cell>
          <cell r="E1041">
            <v>0</v>
          </cell>
        </row>
        <row r="1042">
          <cell r="A1042">
            <v>2010</v>
          </cell>
          <cell r="B1042" t="str">
            <v>APR</v>
          </cell>
          <cell r="D1042" t="str">
            <v>OME_8141</v>
          </cell>
          <cell r="E1042">
            <v>15565.546119647999</v>
          </cell>
        </row>
        <row r="1043">
          <cell r="A1043">
            <v>2010</v>
          </cell>
          <cell r="B1043" t="str">
            <v>APR</v>
          </cell>
          <cell r="D1043" t="str">
            <v>OME_8141</v>
          </cell>
          <cell r="E1043">
            <v>23821.271118752</v>
          </cell>
        </row>
        <row r="1044">
          <cell r="A1044">
            <v>2010</v>
          </cell>
          <cell r="B1044" t="str">
            <v>APR</v>
          </cell>
          <cell r="D1044" t="str">
            <v>OME_8141</v>
          </cell>
          <cell r="E1044">
            <v>439.50618908799999</v>
          </cell>
        </row>
        <row r="1045">
          <cell r="A1045">
            <v>2010</v>
          </cell>
          <cell r="B1045" t="str">
            <v>APR</v>
          </cell>
          <cell r="D1045" t="str">
            <v>OME_8142</v>
          </cell>
          <cell r="E1045">
            <v>0</v>
          </cell>
        </row>
        <row r="1046">
          <cell r="A1046">
            <v>2010</v>
          </cell>
          <cell r="B1046" t="str">
            <v>APR</v>
          </cell>
          <cell r="D1046" t="str">
            <v>OME_8142</v>
          </cell>
          <cell r="E1046">
            <v>0</v>
          </cell>
        </row>
        <row r="1047">
          <cell r="A1047">
            <v>2010</v>
          </cell>
          <cell r="B1047" t="str">
            <v>APR</v>
          </cell>
          <cell r="D1047" t="str">
            <v>OME_8142</v>
          </cell>
          <cell r="E1047">
            <v>0</v>
          </cell>
        </row>
        <row r="1048">
          <cell r="A1048">
            <v>2010</v>
          </cell>
          <cell r="B1048" t="str">
            <v>APR</v>
          </cell>
          <cell r="D1048" t="str">
            <v>OME_8143</v>
          </cell>
          <cell r="E1048">
            <v>0</v>
          </cell>
        </row>
        <row r="1049">
          <cell r="A1049">
            <v>2010</v>
          </cell>
          <cell r="B1049" t="str">
            <v>APR</v>
          </cell>
          <cell r="D1049" t="str">
            <v>OME_8143</v>
          </cell>
          <cell r="E1049">
            <v>26415.184213373999</v>
          </cell>
        </row>
        <row r="1050">
          <cell r="A1050">
            <v>2010</v>
          </cell>
          <cell r="B1050" t="str">
            <v>APR</v>
          </cell>
          <cell r="D1050" t="str">
            <v>OME_8144</v>
          </cell>
          <cell r="E1050">
            <v>-195907.441068174</v>
          </cell>
        </row>
        <row r="1051">
          <cell r="A1051">
            <v>2010</v>
          </cell>
          <cell r="B1051" t="str">
            <v>APR</v>
          </cell>
          <cell r="D1051" t="str">
            <v>OME_8144</v>
          </cell>
          <cell r="E1051">
            <v>-105114.8877944</v>
          </cell>
        </row>
        <row r="1052">
          <cell r="A1052">
            <v>2010</v>
          </cell>
          <cell r="B1052" t="str">
            <v>APR</v>
          </cell>
          <cell r="D1052" t="str">
            <v>OME_8144</v>
          </cell>
          <cell r="E1052">
            <v>-48976.862744391998</v>
          </cell>
        </row>
        <row r="1053">
          <cell r="A1053">
            <v>2010</v>
          </cell>
          <cell r="B1053" t="str">
            <v>APR</v>
          </cell>
          <cell r="D1053" t="str">
            <v>OME_8145</v>
          </cell>
          <cell r="E1053">
            <v>74064.575896959999</v>
          </cell>
        </row>
        <row r="1054">
          <cell r="A1054">
            <v>2010</v>
          </cell>
          <cell r="B1054" t="str">
            <v>MAY</v>
          </cell>
          <cell r="D1054" t="str">
            <v>OME_8142</v>
          </cell>
          <cell r="E1054">
            <v>0</v>
          </cell>
        </row>
        <row r="1055">
          <cell r="A1055">
            <v>2010</v>
          </cell>
          <cell r="B1055" t="str">
            <v>MAY</v>
          </cell>
          <cell r="D1055" t="str">
            <v>OME_8142</v>
          </cell>
          <cell r="E1055">
            <v>0</v>
          </cell>
        </row>
        <row r="1056">
          <cell r="A1056">
            <v>2010</v>
          </cell>
          <cell r="B1056" t="str">
            <v>MAY</v>
          </cell>
          <cell r="D1056" t="str">
            <v>OME_8142</v>
          </cell>
          <cell r="E1056">
            <v>0</v>
          </cell>
        </row>
        <row r="1057">
          <cell r="A1057">
            <v>2010</v>
          </cell>
          <cell r="B1057" t="str">
            <v>MAY</v>
          </cell>
          <cell r="D1057" t="str">
            <v>OME_8143</v>
          </cell>
          <cell r="E1057">
            <v>0</v>
          </cell>
        </row>
        <row r="1058">
          <cell r="A1058">
            <v>2010</v>
          </cell>
          <cell r="B1058" t="str">
            <v>MAY</v>
          </cell>
          <cell r="D1058" t="str">
            <v>OME_8143</v>
          </cell>
          <cell r="E1058">
            <v>26678.407446196001</v>
          </cell>
        </row>
        <row r="1059">
          <cell r="A1059">
            <v>2010</v>
          </cell>
          <cell r="B1059" t="str">
            <v>MAY</v>
          </cell>
          <cell r="D1059" t="str">
            <v>OME_8144</v>
          </cell>
          <cell r="E1059">
            <v>196213.92871519999</v>
          </cell>
        </row>
        <row r="1060">
          <cell r="A1060">
            <v>2010</v>
          </cell>
          <cell r="B1060" t="str">
            <v>MAY</v>
          </cell>
          <cell r="D1060" t="str">
            <v>OME_8144</v>
          </cell>
          <cell r="E1060">
            <v>105114.8877944</v>
          </cell>
        </row>
        <row r="1061">
          <cell r="A1061">
            <v>2010</v>
          </cell>
          <cell r="B1061" t="str">
            <v>MAY</v>
          </cell>
          <cell r="D1061" t="str">
            <v>OME_8144</v>
          </cell>
          <cell r="E1061">
            <v>49053.482178799997</v>
          </cell>
        </row>
        <row r="1062">
          <cell r="A1062">
            <v>2010</v>
          </cell>
          <cell r="B1062" t="str">
            <v>MAY</v>
          </cell>
          <cell r="D1062" t="str">
            <v>OME_8145</v>
          </cell>
          <cell r="E1062">
            <v>20676.191503008002</v>
          </cell>
        </row>
        <row r="1063">
          <cell r="A1063">
            <v>2010</v>
          </cell>
          <cell r="B1063" t="str">
            <v>MAY</v>
          </cell>
          <cell r="D1063" t="str">
            <v>OME_8146</v>
          </cell>
          <cell r="E1063">
            <v>1616.0636110959999</v>
          </cell>
        </row>
        <row r="1064">
          <cell r="A1064">
            <v>2010</v>
          </cell>
          <cell r="B1064" t="str">
            <v>MAY</v>
          </cell>
          <cell r="D1064" t="str">
            <v>OME_8147</v>
          </cell>
          <cell r="E1064">
            <v>78259.359622047996</v>
          </cell>
        </row>
        <row r="1065">
          <cell r="A1065">
            <v>2010</v>
          </cell>
          <cell r="B1065" t="str">
            <v>MAY</v>
          </cell>
          <cell r="D1065" t="str">
            <v>OME_8147</v>
          </cell>
          <cell r="E1065">
            <v>218069.95735392001</v>
          </cell>
        </row>
        <row r="1066">
          <cell r="A1066">
            <v>2010</v>
          </cell>
          <cell r="B1066" t="str">
            <v>MAY</v>
          </cell>
          <cell r="D1066" t="str">
            <v>OME_8147</v>
          </cell>
          <cell r="E1066">
            <v>-3005.6488360960002</v>
          </cell>
        </row>
        <row r="1067">
          <cell r="A1067">
            <v>2010</v>
          </cell>
          <cell r="B1067" t="str">
            <v>MAY</v>
          </cell>
          <cell r="D1067" t="str">
            <v>OME_8147</v>
          </cell>
          <cell r="E1067">
            <v>0</v>
          </cell>
        </row>
        <row r="1068">
          <cell r="A1068">
            <v>2010</v>
          </cell>
          <cell r="B1068" t="str">
            <v>MAY</v>
          </cell>
          <cell r="D1068" t="str">
            <v>OME_8147</v>
          </cell>
          <cell r="E1068">
            <v>1018.264806912</v>
          </cell>
        </row>
        <row r="1069">
          <cell r="A1069">
            <v>2010</v>
          </cell>
          <cell r="B1069" t="str">
            <v>MAY</v>
          </cell>
          <cell r="D1069" t="str">
            <v>OME_8147</v>
          </cell>
          <cell r="E1069">
            <v>0</v>
          </cell>
        </row>
        <row r="1070">
          <cell r="A1070">
            <v>2010</v>
          </cell>
          <cell r="B1070" t="str">
            <v>MAY</v>
          </cell>
          <cell r="D1070" t="str">
            <v>OME_8147</v>
          </cell>
          <cell r="E1070">
            <v>0</v>
          </cell>
        </row>
        <row r="1071">
          <cell r="A1071">
            <v>2010</v>
          </cell>
          <cell r="B1071" t="str">
            <v>MAY</v>
          </cell>
          <cell r="D1071" t="str">
            <v>OME_8148</v>
          </cell>
          <cell r="E1071">
            <v>-19850.922199648001</v>
          </cell>
        </row>
        <row r="1072">
          <cell r="A1072">
            <v>2010</v>
          </cell>
          <cell r="B1072" t="str">
            <v>MAY</v>
          </cell>
          <cell r="D1072" t="str">
            <v>OME_8150</v>
          </cell>
          <cell r="E1072">
            <v>-23237.158527434902</v>
          </cell>
        </row>
        <row r="1073">
          <cell r="A1073">
            <v>2010</v>
          </cell>
          <cell r="B1073" t="str">
            <v>MAY</v>
          </cell>
          <cell r="D1073" t="str">
            <v>OME_8150</v>
          </cell>
          <cell r="E1073">
            <v>-23237.158527434902</v>
          </cell>
        </row>
        <row r="1074">
          <cell r="A1074">
            <v>2010</v>
          </cell>
          <cell r="B1074" t="str">
            <v>MAY</v>
          </cell>
          <cell r="D1074" t="str">
            <v>OME_8153</v>
          </cell>
          <cell r="E1074">
            <v>0</v>
          </cell>
        </row>
        <row r="1075">
          <cell r="A1075">
            <v>2010</v>
          </cell>
          <cell r="B1075" t="str">
            <v>MAY</v>
          </cell>
          <cell r="D1075" t="str">
            <v>OME_8153</v>
          </cell>
          <cell r="E1075">
            <v>0</v>
          </cell>
        </row>
        <row r="1076">
          <cell r="A1076">
            <v>2010</v>
          </cell>
          <cell r="B1076" t="str">
            <v>MAY</v>
          </cell>
          <cell r="D1076" t="str">
            <v>OME_8154</v>
          </cell>
          <cell r="E1076">
            <v>0</v>
          </cell>
        </row>
        <row r="1077">
          <cell r="A1077">
            <v>2010</v>
          </cell>
          <cell r="B1077" t="str">
            <v>MAY</v>
          </cell>
          <cell r="D1077" t="str">
            <v>OME_8154</v>
          </cell>
          <cell r="E1077">
            <v>0</v>
          </cell>
        </row>
        <row r="1078">
          <cell r="A1078">
            <v>2010</v>
          </cell>
          <cell r="B1078" t="str">
            <v>MAY</v>
          </cell>
          <cell r="D1078" t="str">
            <v>OME_8155</v>
          </cell>
          <cell r="E1078">
            <v>41627.954981823998</v>
          </cell>
        </row>
        <row r="1079">
          <cell r="A1079">
            <v>2010</v>
          </cell>
          <cell r="B1079" t="str">
            <v>MAY</v>
          </cell>
          <cell r="D1079" t="str">
            <v>OME_8156</v>
          </cell>
          <cell r="E1079">
            <v>0</v>
          </cell>
        </row>
        <row r="1080">
          <cell r="A1080">
            <v>2010</v>
          </cell>
          <cell r="B1080" t="str">
            <v>MAY</v>
          </cell>
          <cell r="D1080" t="str">
            <v>OME_8156</v>
          </cell>
          <cell r="E1080">
            <v>0</v>
          </cell>
        </row>
        <row r="1081">
          <cell r="A1081">
            <v>2010</v>
          </cell>
          <cell r="B1081" t="str">
            <v>MAY</v>
          </cell>
          <cell r="D1081" t="str">
            <v>OME_8157</v>
          </cell>
          <cell r="E1081">
            <v>0</v>
          </cell>
        </row>
        <row r="1082">
          <cell r="A1082">
            <v>2010</v>
          </cell>
          <cell r="B1082" t="str">
            <v>MAY</v>
          </cell>
          <cell r="D1082" t="str">
            <v>OME_8158</v>
          </cell>
          <cell r="E1082">
            <v>422719.19029141997</v>
          </cell>
        </row>
        <row r="1083">
          <cell r="A1083">
            <v>2010</v>
          </cell>
          <cell r="B1083" t="str">
            <v>MAY</v>
          </cell>
          <cell r="D1083" t="str">
            <v>OME_8163</v>
          </cell>
          <cell r="E1083">
            <v>0</v>
          </cell>
        </row>
        <row r="1084">
          <cell r="A1084">
            <v>2010</v>
          </cell>
          <cell r="B1084" t="str">
            <v>MAY</v>
          </cell>
          <cell r="D1084" t="str">
            <v>OME_8164</v>
          </cell>
          <cell r="E1084">
            <v>0</v>
          </cell>
        </row>
        <row r="1085">
          <cell r="A1085">
            <v>2010</v>
          </cell>
          <cell r="B1085" t="str">
            <v>MAY</v>
          </cell>
          <cell r="D1085" t="str">
            <v>OME_8169</v>
          </cell>
          <cell r="E1085">
            <v>16289.745605386001</v>
          </cell>
        </row>
        <row r="1086">
          <cell r="A1086">
            <v>2010</v>
          </cell>
          <cell r="B1086" t="str">
            <v>MAY</v>
          </cell>
          <cell r="D1086" t="str">
            <v>OME_8169</v>
          </cell>
          <cell r="E1086">
            <v>0</v>
          </cell>
        </row>
        <row r="1087">
          <cell r="A1087">
            <v>2010</v>
          </cell>
          <cell r="B1087" t="str">
            <v>MAY</v>
          </cell>
          <cell r="D1087" t="str">
            <v>OME_8169</v>
          </cell>
          <cell r="E1087">
            <v>22126.467855931998</v>
          </cell>
        </row>
        <row r="1088">
          <cell r="A1088">
            <v>2010</v>
          </cell>
          <cell r="B1088" t="str">
            <v>MAY</v>
          </cell>
          <cell r="D1088" t="str">
            <v>OME_8169</v>
          </cell>
          <cell r="E1088">
            <v>12841.752144298</v>
          </cell>
        </row>
        <row r="1089">
          <cell r="A1089">
            <v>2010</v>
          </cell>
          <cell r="B1089" t="str">
            <v>MAY</v>
          </cell>
          <cell r="D1089" t="str">
            <v>OME_8169</v>
          </cell>
          <cell r="E1089">
            <v>12504.594922842</v>
          </cell>
        </row>
        <row r="1090">
          <cell r="A1090">
            <v>2010</v>
          </cell>
          <cell r="B1090" t="str">
            <v>MAY</v>
          </cell>
          <cell r="D1090" t="str">
            <v>OME_8169</v>
          </cell>
          <cell r="E1090">
            <v>4259.1070881699998</v>
          </cell>
        </row>
        <row r="1091">
          <cell r="A1091">
            <v>2010</v>
          </cell>
          <cell r="B1091" t="str">
            <v>MAY</v>
          </cell>
          <cell r="D1091" t="str">
            <v>OME_8169</v>
          </cell>
          <cell r="E1091">
            <v>4127.7283425180003</v>
          </cell>
        </row>
        <row r="1092">
          <cell r="A1092">
            <v>2010</v>
          </cell>
          <cell r="B1092" t="str">
            <v>MAY</v>
          </cell>
          <cell r="D1092" t="str">
            <v>OME_8170</v>
          </cell>
          <cell r="E1092">
            <v>7593.0037867419996</v>
          </cell>
        </row>
        <row r="1093">
          <cell r="A1093">
            <v>2010</v>
          </cell>
          <cell r="B1093" t="str">
            <v>MAY</v>
          </cell>
          <cell r="D1093" t="str">
            <v>OME_8170</v>
          </cell>
          <cell r="E1093">
            <v>0</v>
          </cell>
        </row>
        <row r="1094">
          <cell r="A1094">
            <v>2010</v>
          </cell>
          <cell r="B1094" t="str">
            <v>MAY</v>
          </cell>
          <cell r="D1094" t="str">
            <v>OME_8170</v>
          </cell>
          <cell r="E1094">
            <v>1697.558467352</v>
          </cell>
        </row>
        <row r="1095">
          <cell r="A1095">
            <v>2010</v>
          </cell>
          <cell r="B1095" t="str">
            <v>MAY</v>
          </cell>
          <cell r="D1095" t="str">
            <v>OME_8170</v>
          </cell>
          <cell r="E1095">
            <v>6809.6463722540002</v>
          </cell>
        </row>
        <row r="1096">
          <cell r="A1096">
            <v>2010</v>
          </cell>
          <cell r="B1096" t="str">
            <v>MAY</v>
          </cell>
          <cell r="D1096" t="str">
            <v>OME_8170</v>
          </cell>
          <cell r="E1096">
            <v>572.48551016800002</v>
          </cell>
        </row>
        <row r="1097">
          <cell r="A1097">
            <v>2010</v>
          </cell>
          <cell r="B1097" t="str">
            <v>MAY</v>
          </cell>
          <cell r="D1097" t="str">
            <v>OME_8170</v>
          </cell>
          <cell r="E1097">
            <v>1506.267525576</v>
          </cell>
        </row>
        <row r="1098">
          <cell r="A1098">
            <v>2010</v>
          </cell>
          <cell r="B1098" t="str">
            <v>MAY</v>
          </cell>
          <cell r="D1098" t="str">
            <v>OME_8170</v>
          </cell>
          <cell r="E1098">
            <v>592.55203301799997</v>
          </cell>
        </row>
        <row r="1099">
          <cell r="A1099">
            <v>2010</v>
          </cell>
          <cell r="B1099" t="str">
            <v>MAY</v>
          </cell>
          <cell r="D1099" t="str">
            <v>OME_8171</v>
          </cell>
          <cell r="E1099">
            <v>0</v>
          </cell>
        </row>
        <row r="1100">
          <cell r="A1100">
            <v>2010</v>
          </cell>
          <cell r="B1100" t="str">
            <v>MAY</v>
          </cell>
          <cell r="D1100" t="str">
            <v>OME_8171</v>
          </cell>
          <cell r="E1100">
            <v>0</v>
          </cell>
        </row>
        <row r="1101">
          <cell r="A1101">
            <v>2010</v>
          </cell>
          <cell r="B1101" t="str">
            <v>MAY</v>
          </cell>
          <cell r="D1101" t="str">
            <v>OME_8171</v>
          </cell>
          <cell r="E1101">
            <v>0</v>
          </cell>
        </row>
        <row r="1102">
          <cell r="A1102">
            <v>2010</v>
          </cell>
          <cell r="B1102" t="str">
            <v>MAY</v>
          </cell>
          <cell r="D1102" t="str">
            <v>OME_8171</v>
          </cell>
          <cell r="E1102">
            <v>0</v>
          </cell>
        </row>
        <row r="1103">
          <cell r="A1103">
            <v>2010</v>
          </cell>
          <cell r="B1103" t="str">
            <v>MAY</v>
          </cell>
          <cell r="D1103" t="str">
            <v>OME_8171</v>
          </cell>
          <cell r="E1103">
            <v>0</v>
          </cell>
        </row>
        <row r="1104">
          <cell r="A1104">
            <v>2010</v>
          </cell>
          <cell r="B1104" t="str">
            <v>MAY</v>
          </cell>
          <cell r="D1104" t="str">
            <v>OME_8178</v>
          </cell>
          <cell r="E1104">
            <v>1299.9799808</v>
          </cell>
        </row>
        <row r="1105">
          <cell r="A1105">
            <v>2010</v>
          </cell>
          <cell r="B1105" t="str">
            <v>MAY</v>
          </cell>
          <cell r="D1105" t="str">
            <v>OME_8178</v>
          </cell>
          <cell r="E1105">
            <v>0</v>
          </cell>
        </row>
        <row r="1106">
          <cell r="A1106">
            <v>2010</v>
          </cell>
          <cell r="B1106" t="str">
            <v>MAY</v>
          </cell>
          <cell r="D1106" t="str">
            <v>OME_8180</v>
          </cell>
          <cell r="E1106">
            <v>10437.435878078</v>
          </cell>
        </row>
        <row r="1107">
          <cell r="A1107">
            <v>2010</v>
          </cell>
          <cell r="B1107" t="str">
            <v>MAY</v>
          </cell>
          <cell r="D1107" t="str">
            <v>OME_8181</v>
          </cell>
          <cell r="E1107">
            <v>7272.9222985280003</v>
          </cell>
        </row>
        <row r="1108">
          <cell r="A1108">
            <v>2010</v>
          </cell>
          <cell r="B1108" t="str">
            <v>MAY</v>
          </cell>
          <cell r="D1108" t="str">
            <v>OME_8183</v>
          </cell>
          <cell r="E1108">
            <v>37981.418475741899</v>
          </cell>
        </row>
        <row r="1109">
          <cell r="A1109">
            <v>2010</v>
          </cell>
          <cell r="B1109" t="str">
            <v>MAY</v>
          </cell>
          <cell r="D1109" t="str">
            <v>OME_8183</v>
          </cell>
          <cell r="E1109">
            <v>-120959.06044143801</v>
          </cell>
        </row>
        <row r="1110">
          <cell r="A1110">
            <v>2010</v>
          </cell>
          <cell r="B1110" t="str">
            <v>MAY</v>
          </cell>
          <cell r="D1110" t="str">
            <v>OME_8183</v>
          </cell>
          <cell r="E1110">
            <v>-75962.836951483798</v>
          </cell>
        </row>
        <row r="1111">
          <cell r="A1111">
            <v>2010</v>
          </cell>
          <cell r="B1111" t="str">
            <v>MAY</v>
          </cell>
          <cell r="D1111" t="str">
            <v>OME_8186</v>
          </cell>
          <cell r="E1111">
            <v>23891.3616178386</v>
          </cell>
        </row>
        <row r="1112">
          <cell r="A1112">
            <v>2010</v>
          </cell>
          <cell r="B1112" t="str">
            <v>MAY</v>
          </cell>
          <cell r="D1112" t="str">
            <v>OME_8186</v>
          </cell>
          <cell r="E1112">
            <v>-76086.703405329899</v>
          </cell>
        </row>
        <row r="1113">
          <cell r="A1113">
            <v>2010</v>
          </cell>
          <cell r="B1113" t="str">
            <v>MAY</v>
          </cell>
          <cell r="D1113" t="str">
            <v>OME_8186</v>
          </cell>
          <cell r="E1113">
            <v>-47782.723235677302</v>
          </cell>
        </row>
        <row r="1114">
          <cell r="A1114">
            <v>2010</v>
          </cell>
          <cell r="B1114" t="str">
            <v>MAY</v>
          </cell>
          <cell r="D1114" t="str">
            <v>OME_8188</v>
          </cell>
          <cell r="E1114">
            <v>225.39591923200001</v>
          </cell>
        </row>
        <row r="1115">
          <cell r="A1115">
            <v>2010</v>
          </cell>
          <cell r="B1115" t="str">
            <v>MAY</v>
          </cell>
          <cell r="D1115" t="str">
            <v>OME_8188</v>
          </cell>
          <cell r="E1115">
            <v>0</v>
          </cell>
        </row>
        <row r="1116">
          <cell r="A1116">
            <v>2010</v>
          </cell>
          <cell r="B1116" t="str">
            <v>MAY</v>
          </cell>
          <cell r="D1116" t="str">
            <v>OME_8188</v>
          </cell>
          <cell r="E1116">
            <v>192391.55782204799</v>
          </cell>
        </row>
        <row r="1117">
          <cell r="A1117">
            <v>2010</v>
          </cell>
          <cell r="B1117" t="str">
            <v>APR</v>
          </cell>
          <cell r="D1117" t="str">
            <v>OME_8147</v>
          </cell>
          <cell r="E1117">
            <v>316832.21084281598</v>
          </cell>
        </row>
        <row r="1118">
          <cell r="A1118">
            <v>2010</v>
          </cell>
          <cell r="B1118" t="str">
            <v>APR</v>
          </cell>
          <cell r="D1118" t="str">
            <v>OME_8147</v>
          </cell>
          <cell r="E1118">
            <v>0</v>
          </cell>
        </row>
        <row r="1119">
          <cell r="A1119">
            <v>2010</v>
          </cell>
          <cell r="B1119" t="str">
            <v>APR</v>
          </cell>
          <cell r="D1119" t="str">
            <v>OME_8147</v>
          </cell>
          <cell r="E1119">
            <v>0</v>
          </cell>
        </row>
        <row r="1120">
          <cell r="A1120">
            <v>2010</v>
          </cell>
          <cell r="B1120" t="str">
            <v>APR</v>
          </cell>
          <cell r="D1120" t="str">
            <v>OME_8147</v>
          </cell>
          <cell r="E1120">
            <v>0</v>
          </cell>
        </row>
        <row r="1121">
          <cell r="A1121">
            <v>2010</v>
          </cell>
          <cell r="B1121" t="str">
            <v>APR</v>
          </cell>
          <cell r="D1121" t="str">
            <v>OME_8148</v>
          </cell>
          <cell r="E1121">
            <v>-36418.532918368001</v>
          </cell>
        </row>
        <row r="1122">
          <cell r="A1122">
            <v>2010</v>
          </cell>
          <cell r="B1122" t="str">
            <v>APR</v>
          </cell>
          <cell r="D1122" t="str">
            <v>OME_8150</v>
          </cell>
          <cell r="E1122">
            <v>-23237.158527434902</v>
          </cell>
        </row>
        <row r="1123">
          <cell r="A1123">
            <v>2010</v>
          </cell>
          <cell r="B1123" t="str">
            <v>APR</v>
          </cell>
          <cell r="D1123" t="str">
            <v>OME_8150</v>
          </cell>
          <cell r="E1123">
            <v>-23237.158527434902</v>
          </cell>
        </row>
        <row r="1124">
          <cell r="A1124">
            <v>2010</v>
          </cell>
          <cell r="B1124" t="str">
            <v>APR</v>
          </cell>
          <cell r="D1124" t="str">
            <v>OME_8153</v>
          </cell>
          <cell r="E1124">
            <v>0</v>
          </cell>
        </row>
        <row r="1125">
          <cell r="A1125">
            <v>2010</v>
          </cell>
          <cell r="B1125" t="str">
            <v>APR</v>
          </cell>
          <cell r="D1125" t="str">
            <v>OME_8153</v>
          </cell>
          <cell r="E1125">
            <v>0</v>
          </cell>
        </row>
        <row r="1126">
          <cell r="A1126">
            <v>2010</v>
          </cell>
          <cell r="B1126" t="str">
            <v>APR</v>
          </cell>
          <cell r="D1126" t="str">
            <v>OME_8154</v>
          </cell>
          <cell r="E1126">
            <v>0</v>
          </cell>
        </row>
        <row r="1127">
          <cell r="A1127">
            <v>2010</v>
          </cell>
          <cell r="B1127" t="str">
            <v>APR</v>
          </cell>
          <cell r="D1127" t="str">
            <v>OME_8154</v>
          </cell>
          <cell r="E1127">
            <v>0</v>
          </cell>
        </row>
        <row r="1128">
          <cell r="A1128">
            <v>2010</v>
          </cell>
          <cell r="B1128" t="str">
            <v>APR</v>
          </cell>
          <cell r="D1128" t="str">
            <v>OME_8155</v>
          </cell>
          <cell r="E1128">
            <v>145431.366357088</v>
          </cell>
        </row>
        <row r="1129">
          <cell r="A1129">
            <v>2010</v>
          </cell>
          <cell r="B1129" t="str">
            <v>APR</v>
          </cell>
          <cell r="D1129" t="str">
            <v>OME_8156</v>
          </cell>
          <cell r="E1129">
            <v>0</v>
          </cell>
        </row>
        <row r="1130">
          <cell r="A1130">
            <v>2010</v>
          </cell>
          <cell r="B1130" t="str">
            <v>APR</v>
          </cell>
          <cell r="D1130" t="str">
            <v>OME_8156</v>
          </cell>
          <cell r="E1130">
            <v>0</v>
          </cell>
        </row>
        <row r="1131">
          <cell r="A1131">
            <v>2009</v>
          </cell>
          <cell r="B1131" t="str">
            <v>DEC</v>
          </cell>
          <cell r="D1131" t="str">
            <v>OME_8135</v>
          </cell>
          <cell r="E1131">
            <v>0</v>
          </cell>
        </row>
        <row r="1132">
          <cell r="A1132">
            <v>2009</v>
          </cell>
          <cell r="B1132" t="str">
            <v>DEC</v>
          </cell>
          <cell r="D1132" t="str">
            <v>OME_8132</v>
          </cell>
          <cell r="E1132">
            <v>5030.6329023179997</v>
          </cell>
        </row>
        <row r="1133">
          <cell r="A1133">
            <v>2009</v>
          </cell>
          <cell r="B1133" t="str">
            <v>DEC</v>
          </cell>
          <cell r="D1133" t="str">
            <v>OME_8132</v>
          </cell>
          <cell r="E1133">
            <v>0</v>
          </cell>
        </row>
        <row r="1134">
          <cell r="A1134">
            <v>2009</v>
          </cell>
          <cell r="B1134" t="str">
            <v>DEC</v>
          </cell>
          <cell r="D1134" t="str">
            <v>OME_8132</v>
          </cell>
          <cell r="E1134">
            <v>10844.648442</v>
          </cell>
        </row>
        <row r="1135">
          <cell r="A1135">
            <v>2009</v>
          </cell>
          <cell r="B1135" t="str">
            <v>DEC</v>
          </cell>
          <cell r="D1135" t="str">
            <v>OME_8153</v>
          </cell>
          <cell r="E1135">
            <v>0</v>
          </cell>
        </row>
        <row r="1136">
          <cell r="A1136">
            <v>2009</v>
          </cell>
          <cell r="B1136" t="str">
            <v>DEC</v>
          </cell>
          <cell r="D1136" t="str">
            <v>OME_8153</v>
          </cell>
          <cell r="E1136">
            <v>0</v>
          </cell>
        </row>
        <row r="1137">
          <cell r="A1137">
            <v>2009</v>
          </cell>
          <cell r="B1137" t="str">
            <v>DEC</v>
          </cell>
          <cell r="D1137" t="str">
            <v>OME_8155</v>
          </cell>
          <cell r="E1137">
            <v>8326.4685126969998</v>
          </cell>
        </row>
        <row r="1138">
          <cell r="A1138">
            <v>2009</v>
          </cell>
          <cell r="B1138" t="str">
            <v>DEC</v>
          </cell>
          <cell r="D1138" t="str">
            <v>OME_8178</v>
          </cell>
          <cell r="E1138">
            <v>0</v>
          </cell>
        </row>
        <row r="1139">
          <cell r="A1139">
            <v>2009</v>
          </cell>
          <cell r="B1139" t="str">
            <v>DEC</v>
          </cell>
          <cell r="D1139" t="str">
            <v>OME_8178</v>
          </cell>
          <cell r="E1139">
            <v>0</v>
          </cell>
        </row>
        <row r="1140">
          <cell r="A1140">
            <v>2009</v>
          </cell>
          <cell r="B1140" t="str">
            <v>DEC</v>
          </cell>
          <cell r="D1140" t="str">
            <v>OME_8169</v>
          </cell>
          <cell r="E1140">
            <v>25816.920207306001</v>
          </cell>
        </row>
        <row r="1141">
          <cell r="A1141">
            <v>2009</v>
          </cell>
          <cell r="B1141" t="str">
            <v>DEC</v>
          </cell>
          <cell r="D1141" t="str">
            <v>OME_8169</v>
          </cell>
          <cell r="E1141">
            <v>0</v>
          </cell>
        </row>
        <row r="1142">
          <cell r="A1142">
            <v>2009</v>
          </cell>
          <cell r="B1142" t="str">
            <v>DEC</v>
          </cell>
          <cell r="D1142" t="str">
            <v>OME_8169</v>
          </cell>
          <cell r="E1142">
            <v>34461.793936239003</v>
          </cell>
        </row>
        <row r="1143">
          <cell r="A1143">
            <v>2009</v>
          </cell>
          <cell r="B1143" t="str">
            <v>DEC</v>
          </cell>
          <cell r="D1143" t="str">
            <v>OME_8169</v>
          </cell>
          <cell r="E1143">
            <v>1302.266472108</v>
          </cell>
        </row>
        <row r="1144">
          <cell r="A1144">
            <v>2009</v>
          </cell>
          <cell r="B1144" t="str">
            <v>DEC</v>
          </cell>
          <cell r="D1144" t="str">
            <v>OME_8169</v>
          </cell>
          <cell r="E1144">
            <v>18787.415136510001</v>
          </cell>
        </row>
        <row r="1145">
          <cell r="A1145">
            <v>2009</v>
          </cell>
          <cell r="B1145" t="str">
            <v>DEC</v>
          </cell>
          <cell r="D1145" t="str">
            <v>OME_8169</v>
          </cell>
          <cell r="E1145">
            <v>17854.172890029</v>
          </cell>
        </row>
        <row r="1146">
          <cell r="A1146">
            <v>2009</v>
          </cell>
          <cell r="B1146" t="str">
            <v>DEC</v>
          </cell>
          <cell r="D1146" t="str">
            <v>OME_8169</v>
          </cell>
          <cell r="E1146">
            <v>7610.1974756219997</v>
          </cell>
        </row>
        <row r="1147">
          <cell r="A1147">
            <v>2009</v>
          </cell>
          <cell r="B1147" t="str">
            <v>DEC</v>
          </cell>
          <cell r="D1147" t="str">
            <v>OME_8134</v>
          </cell>
          <cell r="E1147">
            <v>0</v>
          </cell>
        </row>
        <row r="1148">
          <cell r="A1148">
            <v>2009</v>
          </cell>
          <cell r="B1148" t="str">
            <v>DEC</v>
          </cell>
          <cell r="D1148" t="str">
            <v>OME_8134</v>
          </cell>
          <cell r="E1148">
            <v>0</v>
          </cell>
        </row>
        <row r="1149">
          <cell r="A1149">
            <v>2009</v>
          </cell>
          <cell r="B1149" t="str">
            <v>DEC</v>
          </cell>
          <cell r="D1149" t="str">
            <v>OME_8134</v>
          </cell>
          <cell r="E1149">
            <v>0</v>
          </cell>
        </row>
        <row r="1150">
          <cell r="A1150">
            <v>2009</v>
          </cell>
          <cell r="B1150" t="str">
            <v>DEC</v>
          </cell>
          <cell r="D1150" t="str">
            <v>OME_8134</v>
          </cell>
          <cell r="E1150">
            <v>0</v>
          </cell>
        </row>
        <row r="1151">
          <cell r="A1151">
            <v>2009</v>
          </cell>
          <cell r="B1151" t="str">
            <v>DEC</v>
          </cell>
          <cell r="D1151" t="str">
            <v>OME_8136</v>
          </cell>
          <cell r="E1151">
            <v>2.9607782999999999E-2</v>
          </cell>
        </row>
        <row r="1152">
          <cell r="A1152">
            <v>2009</v>
          </cell>
          <cell r="B1152" t="str">
            <v>DEC</v>
          </cell>
          <cell r="D1152" t="str">
            <v>OME_8147</v>
          </cell>
          <cell r="E1152">
            <v>298926.15794016601</v>
          </cell>
        </row>
        <row r="1153">
          <cell r="A1153">
            <v>2009</v>
          </cell>
          <cell r="B1153" t="str">
            <v>DEC</v>
          </cell>
          <cell r="D1153" t="str">
            <v>OME_8147</v>
          </cell>
          <cell r="E1153">
            <v>0</v>
          </cell>
        </row>
        <row r="1154">
          <cell r="A1154">
            <v>2009</v>
          </cell>
          <cell r="B1154" t="str">
            <v>DEC</v>
          </cell>
          <cell r="D1154" t="str">
            <v>OME_8147</v>
          </cell>
          <cell r="E1154">
            <v>0</v>
          </cell>
        </row>
        <row r="1155">
          <cell r="A1155">
            <v>2009</v>
          </cell>
          <cell r="B1155" t="str">
            <v>DEC</v>
          </cell>
          <cell r="D1155" t="str">
            <v>OME_8147</v>
          </cell>
          <cell r="E1155">
            <v>0</v>
          </cell>
        </row>
        <row r="1156">
          <cell r="A1156">
            <v>2009</v>
          </cell>
          <cell r="B1156" t="str">
            <v>DEC</v>
          </cell>
          <cell r="D1156" t="str">
            <v>OME_8146</v>
          </cell>
          <cell r="E1156">
            <v>1610.726595507</v>
          </cell>
        </row>
        <row r="1157">
          <cell r="A1157">
            <v>2009</v>
          </cell>
          <cell r="B1157" t="str">
            <v>DEC</v>
          </cell>
          <cell r="D1157" t="str">
            <v>OME_8164</v>
          </cell>
          <cell r="E1157">
            <v>0</v>
          </cell>
        </row>
        <row r="1158">
          <cell r="A1158">
            <v>2009</v>
          </cell>
          <cell r="B1158" t="str">
            <v>DEC</v>
          </cell>
          <cell r="D1158" t="str">
            <v>OME_8148</v>
          </cell>
          <cell r="E1158">
            <v>-24953.863890623001</v>
          </cell>
        </row>
        <row r="1159">
          <cell r="A1159">
            <v>2009</v>
          </cell>
          <cell r="B1159" t="str">
            <v>DEC</v>
          </cell>
          <cell r="D1159" t="str">
            <v>OME_8133</v>
          </cell>
          <cell r="E1159">
            <v>22064.183746866998</v>
          </cell>
        </row>
        <row r="1160">
          <cell r="A1160">
            <v>2009</v>
          </cell>
          <cell r="B1160" t="str">
            <v>DEC</v>
          </cell>
          <cell r="D1160" t="str">
            <v>OME_8133</v>
          </cell>
          <cell r="E1160">
            <v>0</v>
          </cell>
        </row>
        <row r="1161">
          <cell r="A1161">
            <v>2009</v>
          </cell>
          <cell r="B1161" t="str">
            <v>DEC</v>
          </cell>
          <cell r="D1161" t="str">
            <v>OME_8154</v>
          </cell>
          <cell r="E1161">
            <v>0</v>
          </cell>
        </row>
        <row r="1162">
          <cell r="A1162">
            <v>2009</v>
          </cell>
          <cell r="B1162" t="str">
            <v>DEC</v>
          </cell>
          <cell r="D1162" t="str">
            <v>OME_8154</v>
          </cell>
          <cell r="E1162">
            <v>0</v>
          </cell>
        </row>
        <row r="1163">
          <cell r="A1163">
            <v>2009</v>
          </cell>
          <cell r="B1163" t="str">
            <v>DEC</v>
          </cell>
          <cell r="D1163" t="str">
            <v>OME_8145</v>
          </cell>
          <cell r="E1163">
            <v>7652.2203396989999</v>
          </cell>
        </row>
        <row r="1164">
          <cell r="A1164">
            <v>2009</v>
          </cell>
          <cell r="B1164" t="str">
            <v>DEC</v>
          </cell>
          <cell r="D1164" t="str">
            <v>OME_8144</v>
          </cell>
          <cell r="E1164">
            <v>0</v>
          </cell>
        </row>
        <row r="1165">
          <cell r="A1165">
            <v>2009</v>
          </cell>
          <cell r="B1165" t="str">
            <v>DEC</v>
          </cell>
          <cell r="D1165" t="str">
            <v>OME_8144</v>
          </cell>
          <cell r="E1165">
            <v>1794.0880693920001</v>
          </cell>
        </row>
        <row r="1166">
          <cell r="A1166">
            <v>2009</v>
          </cell>
          <cell r="B1166" t="str">
            <v>DEC</v>
          </cell>
          <cell r="D1166" t="str">
            <v>OME_8144</v>
          </cell>
          <cell r="E1166">
            <v>10040.653071213001</v>
          </cell>
        </row>
        <row r="1167">
          <cell r="A1167">
            <v>2009</v>
          </cell>
          <cell r="B1167" t="str">
            <v>DEC</v>
          </cell>
          <cell r="D1167" t="str">
            <v>OME_8181</v>
          </cell>
          <cell r="E1167">
            <v>10972.318694187001</v>
          </cell>
        </row>
        <row r="1168">
          <cell r="A1168">
            <v>2009</v>
          </cell>
          <cell r="B1168" t="str">
            <v>DEC</v>
          </cell>
          <cell r="D1168" t="str">
            <v>OME_8143</v>
          </cell>
          <cell r="E1168">
            <v>48581.229905852997</v>
          </cell>
        </row>
        <row r="1169">
          <cell r="A1169">
            <v>2009</v>
          </cell>
          <cell r="B1169" t="str">
            <v>DEC</v>
          </cell>
          <cell r="D1169" t="str">
            <v>OME_8156</v>
          </cell>
          <cell r="E1169">
            <v>0</v>
          </cell>
        </row>
        <row r="1170">
          <cell r="A1170">
            <v>2009</v>
          </cell>
          <cell r="B1170" t="str">
            <v>DEC</v>
          </cell>
          <cell r="D1170" t="str">
            <v>OME_8156</v>
          </cell>
          <cell r="E1170">
            <v>0</v>
          </cell>
        </row>
        <row r="1171">
          <cell r="A1171">
            <v>2009</v>
          </cell>
          <cell r="B1171" t="str">
            <v>DEC</v>
          </cell>
          <cell r="D1171" t="str">
            <v>OME_8158</v>
          </cell>
          <cell r="E1171">
            <v>74860.143988862998</v>
          </cell>
        </row>
        <row r="1172">
          <cell r="A1172">
            <v>2009</v>
          </cell>
          <cell r="B1172" t="str">
            <v>DEC</v>
          </cell>
          <cell r="D1172" t="str">
            <v>OME_8143</v>
          </cell>
          <cell r="E1172">
            <v>0</v>
          </cell>
        </row>
        <row r="1173">
          <cell r="A1173">
            <v>2010</v>
          </cell>
          <cell r="B1173" t="str">
            <v>MAY</v>
          </cell>
          <cell r="D1173" t="str">
            <v>OME_8130</v>
          </cell>
          <cell r="E1173">
            <v>79151.143907200007</v>
          </cell>
        </row>
        <row r="1174">
          <cell r="A1174">
            <v>2010</v>
          </cell>
          <cell r="B1174" t="str">
            <v>MAY</v>
          </cell>
          <cell r="D1174" t="str">
            <v>OME_8130</v>
          </cell>
          <cell r="E1174">
            <v>22287.918969599999</v>
          </cell>
        </row>
        <row r="1175">
          <cell r="A1175">
            <v>2010</v>
          </cell>
          <cell r="B1175" t="str">
            <v>MAY</v>
          </cell>
          <cell r="D1175" t="str">
            <v>OME_8131</v>
          </cell>
          <cell r="E1175">
            <v>50806.13071456</v>
          </cell>
        </row>
        <row r="1176">
          <cell r="A1176">
            <v>2010</v>
          </cell>
          <cell r="B1176" t="str">
            <v>MAY</v>
          </cell>
          <cell r="D1176" t="str">
            <v>OME_8131</v>
          </cell>
          <cell r="E1176">
            <v>91308.949059648003</v>
          </cell>
        </row>
        <row r="1177">
          <cell r="A1177">
            <v>2010</v>
          </cell>
          <cell r="B1177" t="str">
            <v>MAY</v>
          </cell>
          <cell r="D1177" t="str">
            <v>OME_8132</v>
          </cell>
          <cell r="E1177">
            <v>94083.205376929996</v>
          </cell>
        </row>
        <row r="1178">
          <cell r="A1178">
            <v>2010</v>
          </cell>
          <cell r="B1178" t="str">
            <v>MAY</v>
          </cell>
          <cell r="D1178" t="str">
            <v>OME_8132</v>
          </cell>
          <cell r="E1178">
            <v>0</v>
          </cell>
        </row>
        <row r="1179">
          <cell r="A1179">
            <v>2010</v>
          </cell>
          <cell r="B1179" t="str">
            <v>MAY</v>
          </cell>
          <cell r="D1179" t="str">
            <v>OME_8132</v>
          </cell>
          <cell r="E1179">
            <v>121491.68742607599</v>
          </cell>
        </row>
        <row r="1180">
          <cell r="A1180">
            <v>2010</v>
          </cell>
          <cell r="B1180" t="str">
            <v>MAY</v>
          </cell>
          <cell r="D1180" t="str">
            <v>OME_8133</v>
          </cell>
          <cell r="E1180">
            <v>6919.9163017600004</v>
          </cell>
        </row>
        <row r="1181">
          <cell r="A1181">
            <v>2010</v>
          </cell>
          <cell r="B1181" t="str">
            <v>MAY</v>
          </cell>
          <cell r="D1181" t="str">
            <v>OME_8133</v>
          </cell>
          <cell r="E1181">
            <v>621.94926367999994</v>
          </cell>
        </row>
        <row r="1182">
          <cell r="A1182">
            <v>2010</v>
          </cell>
          <cell r="B1182" t="str">
            <v>MAY</v>
          </cell>
          <cell r="D1182" t="str">
            <v>OME_8134</v>
          </cell>
          <cell r="E1182">
            <v>0</v>
          </cell>
        </row>
        <row r="1183">
          <cell r="A1183">
            <v>2010</v>
          </cell>
          <cell r="B1183" t="str">
            <v>MAY</v>
          </cell>
          <cell r="D1183" t="str">
            <v>OME_8134</v>
          </cell>
          <cell r="E1183">
            <v>0</v>
          </cell>
        </row>
        <row r="1184">
          <cell r="A1184">
            <v>2010</v>
          </cell>
          <cell r="B1184" t="str">
            <v>MAY</v>
          </cell>
          <cell r="D1184" t="str">
            <v>OME_8134</v>
          </cell>
          <cell r="E1184">
            <v>0</v>
          </cell>
        </row>
        <row r="1185">
          <cell r="A1185">
            <v>2010</v>
          </cell>
          <cell r="B1185" t="str">
            <v>MAY</v>
          </cell>
          <cell r="D1185" t="str">
            <v>OME_8134</v>
          </cell>
          <cell r="E1185">
            <v>0</v>
          </cell>
        </row>
        <row r="1186">
          <cell r="A1186">
            <v>2010</v>
          </cell>
          <cell r="B1186" t="str">
            <v>MAY</v>
          </cell>
          <cell r="D1186" t="str">
            <v>OME_8135</v>
          </cell>
          <cell r="E1186">
            <v>0</v>
          </cell>
        </row>
        <row r="1187">
          <cell r="A1187">
            <v>2010</v>
          </cell>
          <cell r="B1187" t="str">
            <v>MAY</v>
          </cell>
          <cell r="D1187" t="str">
            <v>OME_8135</v>
          </cell>
          <cell r="E1187">
            <v>0</v>
          </cell>
        </row>
        <row r="1188">
          <cell r="A1188">
            <v>2010</v>
          </cell>
          <cell r="B1188" t="str">
            <v>MAY</v>
          </cell>
          <cell r="D1188" t="str">
            <v>OME_8135</v>
          </cell>
          <cell r="E1188">
            <v>0</v>
          </cell>
        </row>
        <row r="1189">
          <cell r="A1189">
            <v>2010</v>
          </cell>
          <cell r="B1189" t="str">
            <v>MAY</v>
          </cell>
          <cell r="D1189" t="str">
            <v>OME_8136</v>
          </cell>
          <cell r="E1189">
            <v>30694.895450463999</v>
          </cell>
        </row>
        <row r="1190">
          <cell r="A1190">
            <v>2010</v>
          </cell>
          <cell r="B1190" t="str">
            <v>MAY</v>
          </cell>
          <cell r="D1190" t="str">
            <v>OME_8137</v>
          </cell>
          <cell r="E1190">
            <v>23343</v>
          </cell>
        </row>
        <row r="1191">
          <cell r="A1191">
            <v>2010</v>
          </cell>
          <cell r="B1191" t="str">
            <v>MAY</v>
          </cell>
          <cell r="D1191" t="str">
            <v>OME_8137</v>
          </cell>
          <cell r="E1191">
            <v>63017.32</v>
          </cell>
        </row>
        <row r="1192">
          <cell r="A1192">
            <v>2010</v>
          </cell>
          <cell r="B1192" t="str">
            <v>MAY</v>
          </cell>
          <cell r="D1192" t="str">
            <v>OME_8138</v>
          </cell>
          <cell r="E1192">
            <v>23131.317057045901</v>
          </cell>
        </row>
        <row r="1193">
          <cell r="A1193">
            <v>2010</v>
          </cell>
          <cell r="B1193" t="str">
            <v>MAY</v>
          </cell>
          <cell r="D1193" t="str">
            <v>OME_8138</v>
          </cell>
          <cell r="E1193">
            <v>7205.1827991187101</v>
          </cell>
        </row>
        <row r="1194">
          <cell r="A1194">
            <v>2010</v>
          </cell>
          <cell r="B1194" t="str">
            <v>MAY</v>
          </cell>
          <cell r="D1194" t="str">
            <v>OME_8139</v>
          </cell>
          <cell r="E1194">
            <v>1414.129980164</v>
          </cell>
        </row>
        <row r="1195">
          <cell r="A1195">
            <v>2010</v>
          </cell>
          <cell r="B1195" t="str">
            <v>MAY</v>
          </cell>
          <cell r="D1195" t="str">
            <v>OME_8140</v>
          </cell>
          <cell r="E1195">
            <v>6534.3336787520002</v>
          </cell>
        </row>
        <row r="1196">
          <cell r="A1196">
            <v>2010</v>
          </cell>
          <cell r="B1196" t="str">
            <v>MAY</v>
          </cell>
          <cell r="D1196" t="str">
            <v>OME_8140</v>
          </cell>
          <cell r="E1196">
            <v>0</v>
          </cell>
        </row>
        <row r="1197">
          <cell r="A1197">
            <v>2010</v>
          </cell>
          <cell r="B1197" t="str">
            <v>MAY</v>
          </cell>
          <cell r="D1197" t="str">
            <v>OME_8140</v>
          </cell>
          <cell r="E1197">
            <v>0</v>
          </cell>
        </row>
        <row r="1198">
          <cell r="A1198">
            <v>2010</v>
          </cell>
          <cell r="B1198" t="str">
            <v>MAY</v>
          </cell>
          <cell r="D1198" t="str">
            <v>OME_8140</v>
          </cell>
          <cell r="E1198">
            <v>2398.9354652779998</v>
          </cell>
        </row>
        <row r="1199">
          <cell r="A1199">
            <v>2010</v>
          </cell>
          <cell r="B1199" t="str">
            <v>MAY</v>
          </cell>
          <cell r="D1199" t="str">
            <v>OME_8140</v>
          </cell>
          <cell r="E1199">
            <v>0</v>
          </cell>
        </row>
        <row r="1200">
          <cell r="A1200">
            <v>2010</v>
          </cell>
          <cell r="B1200" t="str">
            <v>MAY</v>
          </cell>
          <cell r="D1200" t="str">
            <v>OME_8140</v>
          </cell>
          <cell r="E1200">
            <v>10144.207000224</v>
          </cell>
        </row>
        <row r="1201">
          <cell r="A1201">
            <v>2010</v>
          </cell>
          <cell r="B1201" t="str">
            <v>MAY</v>
          </cell>
          <cell r="D1201" t="str">
            <v>OME_8140</v>
          </cell>
          <cell r="E1201">
            <v>0</v>
          </cell>
        </row>
        <row r="1202">
          <cell r="A1202">
            <v>2010</v>
          </cell>
          <cell r="B1202" t="str">
            <v>MAY</v>
          </cell>
          <cell r="D1202" t="str">
            <v>OME_8140</v>
          </cell>
          <cell r="E1202">
            <v>77373.400559884001</v>
          </cell>
        </row>
        <row r="1203">
          <cell r="A1203">
            <v>2010</v>
          </cell>
          <cell r="B1203" t="str">
            <v>MAY</v>
          </cell>
          <cell r="D1203" t="str">
            <v>OME_8140</v>
          </cell>
          <cell r="E1203">
            <v>0</v>
          </cell>
        </row>
        <row r="1204">
          <cell r="A1204">
            <v>2010</v>
          </cell>
          <cell r="B1204" t="str">
            <v>MAY</v>
          </cell>
          <cell r="D1204" t="str">
            <v>OME_8141</v>
          </cell>
          <cell r="E1204">
            <v>12000.033954016</v>
          </cell>
        </row>
        <row r="1205">
          <cell r="A1205">
            <v>2010</v>
          </cell>
          <cell r="B1205" t="str">
            <v>MAY</v>
          </cell>
          <cell r="D1205" t="str">
            <v>OME_8141</v>
          </cell>
          <cell r="E1205">
            <v>35736.439763807997</v>
          </cell>
        </row>
        <row r="1206">
          <cell r="A1206">
            <v>2010</v>
          </cell>
          <cell r="B1206" t="str">
            <v>MAY</v>
          </cell>
          <cell r="D1206" t="str">
            <v>OME_8141</v>
          </cell>
          <cell r="E1206">
            <v>0</v>
          </cell>
        </row>
        <row r="1207">
          <cell r="A1207">
            <v>2010</v>
          </cell>
          <cell r="B1207" t="str">
            <v>FEB</v>
          </cell>
          <cell r="D1207" t="str">
            <v>OME_8133</v>
          </cell>
          <cell r="E1207">
            <v>13014.444399552</v>
          </cell>
        </row>
        <row r="1208">
          <cell r="A1208">
            <v>2010</v>
          </cell>
          <cell r="B1208" t="str">
            <v>FEB</v>
          </cell>
          <cell r="D1208" t="str">
            <v>OME_8132</v>
          </cell>
          <cell r="E1208">
            <v>72290.466092129995</v>
          </cell>
        </row>
        <row r="1209">
          <cell r="A1209">
            <v>2010</v>
          </cell>
          <cell r="B1209" t="str">
            <v>FEB</v>
          </cell>
          <cell r="D1209" t="str">
            <v>OME_8132</v>
          </cell>
          <cell r="E1209">
            <v>0</v>
          </cell>
        </row>
        <row r="1210">
          <cell r="A1210">
            <v>2010</v>
          </cell>
          <cell r="B1210" t="str">
            <v>FEB</v>
          </cell>
          <cell r="D1210" t="str">
            <v>OME_8132</v>
          </cell>
          <cell r="E1210">
            <v>125057.74140728</v>
          </cell>
        </row>
        <row r="1211">
          <cell r="A1211">
            <v>2010</v>
          </cell>
          <cell r="B1211" t="str">
            <v>FEB</v>
          </cell>
          <cell r="D1211" t="str">
            <v>OME_8131</v>
          </cell>
          <cell r="E1211">
            <v>24618.509603776001</v>
          </cell>
        </row>
        <row r="1212">
          <cell r="A1212">
            <v>2010</v>
          </cell>
          <cell r="B1212" t="str">
            <v>FEB</v>
          </cell>
          <cell r="D1212" t="str">
            <v>OME_8131</v>
          </cell>
          <cell r="E1212">
            <v>5884.6883414399999</v>
          </cell>
        </row>
        <row r="1213">
          <cell r="A1213">
            <v>2010</v>
          </cell>
          <cell r="B1213" t="str">
            <v>FEB</v>
          </cell>
          <cell r="D1213" t="str">
            <v>OME_8130</v>
          </cell>
          <cell r="E1213">
            <v>-26167.516999648</v>
          </cell>
        </row>
        <row r="1214">
          <cell r="A1214">
            <v>2010</v>
          </cell>
          <cell r="B1214" t="str">
            <v>FEB</v>
          </cell>
          <cell r="D1214" t="str">
            <v>OME_8130</v>
          </cell>
          <cell r="E1214">
            <v>222467.070280288</v>
          </cell>
        </row>
        <row r="1215">
          <cell r="A1215">
            <v>2010</v>
          </cell>
          <cell r="B1215" t="str">
            <v>FEB</v>
          </cell>
          <cell r="D1215" t="str">
            <v>OME_8183</v>
          </cell>
          <cell r="E1215">
            <v>-75962.836951483798</v>
          </cell>
        </row>
        <row r="1216">
          <cell r="A1216">
            <v>2010</v>
          </cell>
          <cell r="B1216" t="str">
            <v>FEB</v>
          </cell>
          <cell r="D1216" t="str">
            <v>OME_8183</v>
          </cell>
          <cell r="E1216">
            <v>-120959.06044143801</v>
          </cell>
        </row>
        <row r="1217">
          <cell r="A1217">
            <v>2010</v>
          </cell>
          <cell r="B1217" t="str">
            <v>FEB</v>
          </cell>
          <cell r="D1217" t="str">
            <v>OME_8183</v>
          </cell>
          <cell r="E1217">
            <v>37981.418475741899</v>
          </cell>
        </row>
        <row r="1218">
          <cell r="A1218">
            <v>2010</v>
          </cell>
          <cell r="B1218" t="str">
            <v>FEB</v>
          </cell>
          <cell r="D1218" t="str">
            <v>OME_8181</v>
          </cell>
          <cell r="E1218">
            <v>166516.09044080001</v>
          </cell>
        </row>
        <row r="1219">
          <cell r="A1219">
            <v>2010</v>
          </cell>
          <cell r="B1219" t="str">
            <v>FEB</v>
          </cell>
          <cell r="D1219" t="str">
            <v>OME_8180</v>
          </cell>
          <cell r="E1219">
            <v>3608.2481808560001</v>
          </cell>
        </row>
        <row r="1220">
          <cell r="A1220">
            <v>2010</v>
          </cell>
          <cell r="B1220" t="str">
            <v>FEB</v>
          </cell>
          <cell r="D1220" t="str">
            <v>OME_8178</v>
          </cell>
          <cell r="E1220">
            <v>0</v>
          </cell>
        </row>
        <row r="1221">
          <cell r="A1221">
            <v>2010</v>
          </cell>
          <cell r="B1221" t="str">
            <v>FEB</v>
          </cell>
          <cell r="D1221" t="str">
            <v>OME_8178</v>
          </cell>
          <cell r="E1221">
            <v>9761.7399167999993</v>
          </cell>
        </row>
        <row r="1222">
          <cell r="A1222">
            <v>2010</v>
          </cell>
          <cell r="B1222" t="str">
            <v>FEB</v>
          </cell>
          <cell r="D1222" t="str">
            <v>OME_8171</v>
          </cell>
          <cell r="E1222">
            <v>0</v>
          </cell>
        </row>
        <row r="1223">
          <cell r="A1223">
            <v>2010</v>
          </cell>
          <cell r="B1223" t="str">
            <v>FEB</v>
          </cell>
          <cell r="D1223" t="str">
            <v>OME_8171</v>
          </cell>
          <cell r="E1223">
            <v>0</v>
          </cell>
        </row>
        <row r="1224">
          <cell r="A1224">
            <v>2010</v>
          </cell>
          <cell r="B1224" t="str">
            <v>FEB</v>
          </cell>
          <cell r="D1224" t="str">
            <v>OME_8171</v>
          </cell>
          <cell r="E1224">
            <v>0</v>
          </cell>
        </row>
        <row r="1225">
          <cell r="A1225">
            <v>2010</v>
          </cell>
          <cell r="B1225" t="str">
            <v>FEB</v>
          </cell>
          <cell r="D1225" t="str">
            <v>OME_8171</v>
          </cell>
          <cell r="E1225">
            <v>0</v>
          </cell>
        </row>
        <row r="1226">
          <cell r="A1226">
            <v>2010</v>
          </cell>
          <cell r="B1226" t="str">
            <v>FEB</v>
          </cell>
          <cell r="D1226" t="str">
            <v>OME_8171</v>
          </cell>
          <cell r="E1226">
            <v>0</v>
          </cell>
        </row>
        <row r="1227">
          <cell r="A1227">
            <v>2010</v>
          </cell>
          <cell r="B1227" t="str">
            <v>FEB</v>
          </cell>
          <cell r="D1227" t="str">
            <v>OME_8170</v>
          </cell>
          <cell r="E1227">
            <v>0</v>
          </cell>
        </row>
        <row r="1228">
          <cell r="A1228">
            <v>2010</v>
          </cell>
          <cell r="B1228" t="str">
            <v>FEB</v>
          </cell>
          <cell r="D1228" t="str">
            <v>OME_8170</v>
          </cell>
          <cell r="E1228">
            <v>0</v>
          </cell>
        </row>
        <row r="1229">
          <cell r="A1229">
            <v>2010</v>
          </cell>
          <cell r="B1229" t="str">
            <v>FEB</v>
          </cell>
          <cell r="D1229" t="str">
            <v>OME_8170</v>
          </cell>
          <cell r="E1229">
            <v>0</v>
          </cell>
        </row>
        <row r="1230">
          <cell r="A1230">
            <v>2010</v>
          </cell>
          <cell r="B1230" t="str">
            <v>FEB</v>
          </cell>
          <cell r="D1230" t="str">
            <v>OME_8170</v>
          </cell>
          <cell r="E1230">
            <v>-205.996482472</v>
          </cell>
        </row>
        <row r="1231">
          <cell r="A1231">
            <v>2010</v>
          </cell>
          <cell r="B1231" t="str">
            <v>FEB</v>
          </cell>
          <cell r="D1231" t="str">
            <v>OME_8170</v>
          </cell>
          <cell r="E1231">
            <v>0</v>
          </cell>
        </row>
        <row r="1232">
          <cell r="A1232">
            <v>2010</v>
          </cell>
          <cell r="B1232" t="str">
            <v>FEB</v>
          </cell>
          <cell r="D1232" t="str">
            <v>OME_8170</v>
          </cell>
          <cell r="E1232">
            <v>0</v>
          </cell>
        </row>
        <row r="1233">
          <cell r="A1233">
            <v>2010</v>
          </cell>
          <cell r="B1233" t="str">
            <v>FEB</v>
          </cell>
          <cell r="D1233" t="str">
            <v>OME_8170</v>
          </cell>
          <cell r="E1233">
            <v>1706.8138413480001</v>
          </cell>
        </row>
        <row r="1234">
          <cell r="A1234">
            <v>2010</v>
          </cell>
          <cell r="B1234" t="str">
            <v>FEB</v>
          </cell>
          <cell r="D1234" t="str">
            <v>OME_8169</v>
          </cell>
          <cell r="E1234">
            <v>4959.8003379100001</v>
          </cell>
        </row>
        <row r="1235">
          <cell r="A1235">
            <v>2010</v>
          </cell>
          <cell r="B1235" t="str">
            <v>FEB</v>
          </cell>
          <cell r="D1235" t="str">
            <v>OME_8169</v>
          </cell>
          <cell r="E1235">
            <v>5698.3177445479996</v>
          </cell>
        </row>
        <row r="1236">
          <cell r="A1236">
            <v>2009</v>
          </cell>
          <cell r="B1236" t="str">
            <v>DEC</v>
          </cell>
          <cell r="D1236" t="str">
            <v>OME_8142</v>
          </cell>
          <cell r="E1236">
            <v>0</v>
          </cell>
        </row>
        <row r="1237">
          <cell r="A1237">
            <v>2009</v>
          </cell>
          <cell r="B1237" t="str">
            <v>DEC</v>
          </cell>
          <cell r="D1237" t="str">
            <v>OME_8142</v>
          </cell>
          <cell r="E1237">
            <v>0</v>
          </cell>
        </row>
        <row r="1238">
          <cell r="A1238">
            <v>2009</v>
          </cell>
          <cell r="B1238" t="str">
            <v>DEC</v>
          </cell>
          <cell r="D1238" t="str">
            <v>OME_8142</v>
          </cell>
          <cell r="E1238">
            <v>0</v>
          </cell>
        </row>
        <row r="1239">
          <cell r="A1239">
            <v>2009</v>
          </cell>
          <cell r="B1239" t="str">
            <v>DEC</v>
          </cell>
          <cell r="D1239" t="str">
            <v>OME_8141</v>
          </cell>
          <cell r="E1239">
            <v>11828.259962194999</v>
          </cell>
        </row>
        <row r="1240">
          <cell r="A1240">
            <v>2009</v>
          </cell>
          <cell r="B1240" t="str">
            <v>DEC</v>
          </cell>
          <cell r="D1240" t="str">
            <v>OME_8141</v>
          </cell>
          <cell r="E1240">
            <v>290783.67219103099</v>
          </cell>
        </row>
        <row r="1241">
          <cell r="A1241">
            <v>2009</v>
          </cell>
          <cell r="B1241" t="str">
            <v>DEC</v>
          </cell>
          <cell r="D1241" t="str">
            <v>OME_8141</v>
          </cell>
          <cell r="E1241">
            <v>1039.470045564</v>
          </cell>
        </row>
        <row r="1242">
          <cell r="A1242">
            <v>2009</v>
          </cell>
          <cell r="B1242" t="str">
            <v>DEC</v>
          </cell>
          <cell r="D1242" t="str">
            <v>OME_8180</v>
          </cell>
          <cell r="E1242">
            <v>0</v>
          </cell>
        </row>
        <row r="1243">
          <cell r="A1243">
            <v>2009</v>
          </cell>
          <cell r="B1243" t="str">
            <v>DEC</v>
          </cell>
          <cell r="D1243" t="str">
            <v>OME_8138</v>
          </cell>
          <cell r="E1243">
            <v>19482.334516458501</v>
          </cell>
        </row>
        <row r="1244">
          <cell r="A1244">
            <v>2009</v>
          </cell>
          <cell r="B1244" t="str">
            <v>DEC</v>
          </cell>
          <cell r="D1244" t="str">
            <v>OME_8138</v>
          </cell>
          <cell r="E1244">
            <v>23053.907539129399</v>
          </cell>
        </row>
        <row r="1245">
          <cell r="A1245">
            <v>2009</v>
          </cell>
          <cell r="B1245" t="str">
            <v>DEC</v>
          </cell>
          <cell r="D1245" t="str">
            <v>OME_8150</v>
          </cell>
          <cell r="E1245">
            <v>-23198.4537615195</v>
          </cell>
        </row>
        <row r="1246">
          <cell r="A1246">
            <v>2009</v>
          </cell>
          <cell r="B1246" t="str">
            <v>DEC</v>
          </cell>
          <cell r="D1246" t="str">
            <v>OME_8150</v>
          </cell>
          <cell r="E1246">
            <v>-23198.4537615195</v>
          </cell>
        </row>
        <row r="1247">
          <cell r="A1247">
            <v>2009</v>
          </cell>
          <cell r="B1247" t="str">
            <v>DEC</v>
          </cell>
          <cell r="D1247" t="str">
            <v>OME_8130</v>
          </cell>
          <cell r="E1247">
            <v>82473.614511514999</v>
          </cell>
        </row>
        <row r="1248">
          <cell r="A1248">
            <v>2009</v>
          </cell>
          <cell r="B1248" t="str">
            <v>DEC</v>
          </cell>
          <cell r="D1248" t="str">
            <v>OME_8130</v>
          </cell>
          <cell r="E1248">
            <v>21827.143836169002</v>
          </cell>
        </row>
        <row r="1249">
          <cell r="A1249">
            <v>2009</v>
          </cell>
          <cell r="B1249" t="str">
            <v>DEC</v>
          </cell>
          <cell r="D1249" t="str">
            <v>OME_8140</v>
          </cell>
          <cell r="E1249">
            <v>0</v>
          </cell>
        </row>
        <row r="1250">
          <cell r="A1250">
            <v>2009</v>
          </cell>
          <cell r="B1250" t="str">
            <v>DEC</v>
          </cell>
          <cell r="D1250" t="str">
            <v>OME_8140</v>
          </cell>
          <cell r="E1250">
            <v>10645.108886013</v>
          </cell>
        </row>
        <row r="1251">
          <cell r="A1251">
            <v>2009</v>
          </cell>
          <cell r="B1251" t="str">
            <v>DEC</v>
          </cell>
          <cell r="D1251" t="str">
            <v>OME_8140</v>
          </cell>
          <cell r="E1251">
            <v>0</v>
          </cell>
        </row>
        <row r="1252">
          <cell r="A1252">
            <v>2009</v>
          </cell>
          <cell r="B1252" t="str">
            <v>DEC</v>
          </cell>
          <cell r="D1252" t="str">
            <v>OME_8140</v>
          </cell>
          <cell r="E1252">
            <v>27153.537942875999</v>
          </cell>
        </row>
        <row r="1253">
          <cell r="A1253">
            <v>2009</v>
          </cell>
          <cell r="B1253" t="str">
            <v>DEC</v>
          </cell>
          <cell r="D1253" t="str">
            <v>OME_8140</v>
          </cell>
          <cell r="E1253">
            <v>0</v>
          </cell>
        </row>
        <row r="1254">
          <cell r="A1254">
            <v>2009</v>
          </cell>
          <cell r="B1254" t="str">
            <v>DEC</v>
          </cell>
          <cell r="D1254" t="str">
            <v>OME_8140</v>
          </cell>
          <cell r="E1254">
            <v>6057.7929648600002</v>
          </cell>
        </row>
        <row r="1255">
          <cell r="A1255">
            <v>2009</v>
          </cell>
          <cell r="B1255" t="str">
            <v>DEC</v>
          </cell>
          <cell r="D1255" t="str">
            <v>OME_8140</v>
          </cell>
          <cell r="E1255">
            <v>119296.831734633</v>
          </cell>
        </row>
        <row r="1256">
          <cell r="A1256">
            <v>2009</v>
          </cell>
          <cell r="B1256" t="str">
            <v>DEC</v>
          </cell>
          <cell r="D1256" t="str">
            <v>OME_8139</v>
          </cell>
          <cell r="E1256">
            <v>55201.591477823997</v>
          </cell>
        </row>
        <row r="1257">
          <cell r="A1257">
            <v>2009</v>
          </cell>
          <cell r="B1257" t="str">
            <v>DEC</v>
          </cell>
          <cell r="D1257" t="str">
            <v>OME_8131</v>
          </cell>
          <cell r="E1257">
            <v>71021.412870464002</v>
          </cell>
        </row>
        <row r="1258">
          <cell r="A1258">
            <v>2009</v>
          </cell>
          <cell r="B1258" t="str">
            <v>DEC</v>
          </cell>
          <cell r="D1258" t="str">
            <v>OME_8131</v>
          </cell>
          <cell r="E1258">
            <v>98947.128371928993</v>
          </cell>
        </row>
        <row r="1259">
          <cell r="A1259">
            <v>2009</v>
          </cell>
          <cell r="B1259" t="str">
            <v>DEC</v>
          </cell>
          <cell r="D1259" t="str">
            <v>OME_8171</v>
          </cell>
          <cell r="E1259">
            <v>0</v>
          </cell>
        </row>
        <row r="1260">
          <cell r="A1260">
            <v>2009</v>
          </cell>
          <cell r="B1260" t="str">
            <v>DEC</v>
          </cell>
          <cell r="D1260" t="str">
            <v>OME_8171</v>
          </cell>
          <cell r="E1260">
            <v>0</v>
          </cell>
        </row>
        <row r="1261">
          <cell r="A1261">
            <v>2009</v>
          </cell>
          <cell r="B1261" t="str">
            <v>DEC</v>
          </cell>
          <cell r="D1261" t="str">
            <v>OME_8171</v>
          </cell>
          <cell r="E1261">
            <v>0</v>
          </cell>
        </row>
        <row r="1262">
          <cell r="A1262">
            <v>2009</v>
          </cell>
          <cell r="B1262" t="str">
            <v>DEC</v>
          </cell>
          <cell r="D1262" t="str">
            <v>OME_8171</v>
          </cell>
          <cell r="E1262">
            <v>0</v>
          </cell>
        </row>
        <row r="1263">
          <cell r="A1263">
            <v>2009</v>
          </cell>
          <cell r="B1263" t="str">
            <v>DEC</v>
          </cell>
          <cell r="D1263" t="str">
            <v>OME_8171</v>
          </cell>
          <cell r="E1263">
            <v>0</v>
          </cell>
        </row>
        <row r="1264">
          <cell r="A1264">
            <v>2009</v>
          </cell>
          <cell r="B1264" t="str">
            <v>DEC</v>
          </cell>
          <cell r="D1264" t="str">
            <v>OME_8183</v>
          </cell>
          <cell r="E1264">
            <v>75917.999936977198</v>
          </cell>
        </row>
        <row r="1265">
          <cell r="A1265">
            <v>2009</v>
          </cell>
          <cell r="B1265" t="str">
            <v>DEC</v>
          </cell>
          <cell r="D1265" t="str">
            <v>OME_8183</v>
          </cell>
          <cell r="E1265">
            <v>-241776.164024606</v>
          </cell>
        </row>
        <row r="1266">
          <cell r="A1266">
            <v>2009</v>
          </cell>
          <cell r="B1266" t="str">
            <v>DEC</v>
          </cell>
          <cell r="D1266" t="str">
            <v>OME_8183</v>
          </cell>
          <cell r="E1266">
            <v>-151835.99987395399</v>
          </cell>
        </row>
        <row r="1267">
          <cell r="A1267">
            <v>2009</v>
          </cell>
          <cell r="B1267" t="str">
            <v>DEC</v>
          </cell>
          <cell r="D1267" t="str">
            <v>OME_8163</v>
          </cell>
          <cell r="E1267">
            <v>0</v>
          </cell>
        </row>
        <row r="1268">
          <cell r="A1268">
            <v>2009</v>
          </cell>
          <cell r="B1268" t="str">
            <v>DEC</v>
          </cell>
          <cell r="D1268" t="str">
            <v>OME_8157</v>
          </cell>
          <cell r="E1268">
            <v>0</v>
          </cell>
        </row>
        <row r="1269">
          <cell r="A1269">
            <v>2009</v>
          </cell>
          <cell r="B1269" t="str">
            <v>DEC</v>
          </cell>
          <cell r="D1269" t="str">
            <v>OME_8137</v>
          </cell>
          <cell r="E1269">
            <v>23343</v>
          </cell>
        </row>
        <row r="1270">
          <cell r="A1270">
            <v>2009</v>
          </cell>
          <cell r="B1270" t="str">
            <v>DEC</v>
          </cell>
          <cell r="D1270" t="str">
            <v>OME_8137</v>
          </cell>
          <cell r="E1270">
            <v>106330</v>
          </cell>
        </row>
        <row r="1271">
          <cell r="A1271">
            <v>2009</v>
          </cell>
          <cell r="B1271" t="str">
            <v>DEC</v>
          </cell>
          <cell r="D1271" t="str">
            <v>OME_8170</v>
          </cell>
          <cell r="E1271">
            <v>9060.3877179629999</v>
          </cell>
        </row>
        <row r="1272">
          <cell r="A1272">
            <v>2009</v>
          </cell>
          <cell r="B1272" t="str">
            <v>DEC</v>
          </cell>
          <cell r="D1272" t="str">
            <v>OME_8170</v>
          </cell>
          <cell r="E1272">
            <v>0</v>
          </cell>
        </row>
        <row r="1273">
          <cell r="A1273">
            <v>2009</v>
          </cell>
          <cell r="B1273" t="str">
            <v>DEC</v>
          </cell>
          <cell r="D1273" t="str">
            <v>OME_8170</v>
          </cell>
          <cell r="E1273">
            <v>193.34684690399999</v>
          </cell>
        </row>
        <row r="1274">
          <cell r="A1274">
            <v>2009</v>
          </cell>
          <cell r="B1274" t="str">
            <v>DEC</v>
          </cell>
          <cell r="D1274" t="str">
            <v>OME_8170</v>
          </cell>
          <cell r="E1274">
            <v>3425.555795799</v>
          </cell>
        </row>
        <row r="1275">
          <cell r="A1275">
            <v>2009</v>
          </cell>
          <cell r="B1275" t="str">
            <v>DEC</v>
          </cell>
          <cell r="D1275" t="str">
            <v>OME_8170</v>
          </cell>
          <cell r="E1275">
            <v>0</v>
          </cell>
        </row>
        <row r="1276">
          <cell r="A1276">
            <v>2009</v>
          </cell>
          <cell r="B1276" t="str">
            <v>DEC</v>
          </cell>
          <cell r="D1276" t="str">
            <v>OME_8170</v>
          </cell>
          <cell r="E1276">
            <v>0</v>
          </cell>
        </row>
        <row r="1277">
          <cell r="A1277">
            <v>2009</v>
          </cell>
          <cell r="B1277" t="str">
            <v>DEC</v>
          </cell>
          <cell r="D1277" t="str">
            <v>OME_8170</v>
          </cell>
          <cell r="E1277">
            <v>0</v>
          </cell>
        </row>
        <row r="1278">
          <cell r="A1278">
            <v>2009</v>
          </cell>
          <cell r="B1278" t="str">
            <v>DEC</v>
          </cell>
          <cell r="D1278" t="str">
            <v>OME_8135</v>
          </cell>
          <cell r="E1278">
            <v>0</v>
          </cell>
        </row>
        <row r="1279">
          <cell r="A1279">
            <v>2009</v>
          </cell>
          <cell r="B1279" t="str">
            <v>DEC</v>
          </cell>
          <cell r="D1279" t="str">
            <v>OME_8135</v>
          </cell>
          <cell r="E1279">
            <v>0</v>
          </cell>
        </row>
        <row r="1280">
          <cell r="A1280">
            <v>2010</v>
          </cell>
          <cell r="B1280" t="str">
            <v>MAR</v>
          </cell>
          <cell r="D1280" t="str">
            <v>OME_8135</v>
          </cell>
          <cell r="E1280">
            <v>0</v>
          </cell>
        </row>
        <row r="1281">
          <cell r="A1281">
            <v>2010</v>
          </cell>
          <cell r="B1281" t="str">
            <v>MAR</v>
          </cell>
          <cell r="D1281" t="str">
            <v>OME_8135</v>
          </cell>
          <cell r="E1281">
            <v>0</v>
          </cell>
        </row>
        <row r="1282">
          <cell r="A1282">
            <v>2010</v>
          </cell>
          <cell r="B1282" t="str">
            <v>MAR</v>
          </cell>
          <cell r="D1282" t="str">
            <v>OME_8135</v>
          </cell>
          <cell r="E1282">
            <v>0</v>
          </cell>
        </row>
        <row r="1283">
          <cell r="A1283">
            <v>2010</v>
          </cell>
          <cell r="B1283" t="str">
            <v>MAR</v>
          </cell>
          <cell r="D1283" t="str">
            <v>OME_8134</v>
          </cell>
          <cell r="E1283">
            <v>0</v>
          </cell>
        </row>
        <row r="1284">
          <cell r="A1284">
            <v>2010</v>
          </cell>
          <cell r="B1284" t="str">
            <v>MAR</v>
          </cell>
          <cell r="D1284" t="str">
            <v>OME_8134</v>
          </cell>
          <cell r="E1284">
            <v>0</v>
          </cell>
        </row>
        <row r="1285">
          <cell r="A1285">
            <v>2010</v>
          </cell>
          <cell r="B1285" t="str">
            <v>MAR</v>
          </cell>
          <cell r="D1285" t="str">
            <v>OME_8134</v>
          </cell>
          <cell r="E1285">
            <v>0</v>
          </cell>
        </row>
        <row r="1286">
          <cell r="A1286">
            <v>2010</v>
          </cell>
          <cell r="B1286" t="str">
            <v>MAR</v>
          </cell>
          <cell r="D1286" t="str">
            <v>OME_8134</v>
          </cell>
          <cell r="E1286">
            <v>0</v>
          </cell>
        </row>
        <row r="1287">
          <cell r="A1287">
            <v>2010</v>
          </cell>
          <cell r="B1287" t="str">
            <v>MAR</v>
          </cell>
          <cell r="D1287" t="str">
            <v>OME_8133</v>
          </cell>
          <cell r="E1287">
            <v>11821.772217472</v>
          </cell>
        </row>
        <row r="1288">
          <cell r="A1288">
            <v>2010</v>
          </cell>
          <cell r="B1288" t="str">
            <v>MAR</v>
          </cell>
          <cell r="D1288" t="str">
            <v>OME_8132</v>
          </cell>
          <cell r="E1288">
            <v>29423.606866016002</v>
          </cell>
        </row>
        <row r="1289">
          <cell r="A1289">
            <v>2010</v>
          </cell>
          <cell r="B1289" t="str">
            <v>MAR</v>
          </cell>
          <cell r="D1289" t="str">
            <v>OME_8132</v>
          </cell>
          <cell r="E1289">
            <v>0</v>
          </cell>
        </row>
        <row r="1290">
          <cell r="A1290">
            <v>2010</v>
          </cell>
          <cell r="B1290" t="str">
            <v>MAR</v>
          </cell>
          <cell r="D1290" t="str">
            <v>OME_8132</v>
          </cell>
          <cell r="E1290">
            <v>369650.60994230601</v>
          </cell>
        </row>
        <row r="1291">
          <cell r="A1291">
            <v>2010</v>
          </cell>
          <cell r="B1291" t="str">
            <v>MAR</v>
          </cell>
          <cell r="D1291" t="str">
            <v>OME_8131</v>
          </cell>
          <cell r="E1291">
            <v>19582.246459104001</v>
          </cell>
        </row>
        <row r="1292">
          <cell r="A1292">
            <v>2010</v>
          </cell>
          <cell r="B1292" t="str">
            <v>MAR</v>
          </cell>
          <cell r="D1292" t="str">
            <v>OME_8131</v>
          </cell>
          <cell r="E1292">
            <v>26147.92812448</v>
          </cell>
        </row>
        <row r="1293">
          <cell r="A1293">
            <v>2010</v>
          </cell>
          <cell r="B1293" t="str">
            <v>MAR</v>
          </cell>
          <cell r="D1293" t="str">
            <v>OME_8130</v>
          </cell>
          <cell r="E1293">
            <v>84024.087158399998</v>
          </cell>
        </row>
        <row r="1294">
          <cell r="A1294">
            <v>2010</v>
          </cell>
          <cell r="B1294" t="str">
            <v>FEB</v>
          </cell>
          <cell r="D1294" t="str">
            <v>OME_8169</v>
          </cell>
          <cell r="E1294">
            <v>11637.017568748</v>
          </cell>
        </row>
        <row r="1295">
          <cell r="A1295">
            <v>2010</v>
          </cell>
          <cell r="B1295" t="str">
            <v>FEB</v>
          </cell>
          <cell r="D1295" t="str">
            <v>OME_8169</v>
          </cell>
          <cell r="E1295">
            <v>3161.9588032779998</v>
          </cell>
        </row>
        <row r="1296">
          <cell r="A1296">
            <v>2010</v>
          </cell>
          <cell r="B1296" t="str">
            <v>FEB</v>
          </cell>
          <cell r="D1296" t="str">
            <v>OME_8169</v>
          </cell>
          <cell r="E1296">
            <v>30042.765621924002</v>
          </cell>
        </row>
        <row r="1297">
          <cell r="A1297">
            <v>2010</v>
          </cell>
          <cell r="B1297" t="str">
            <v>FEB</v>
          </cell>
          <cell r="D1297" t="str">
            <v>OME_8169</v>
          </cell>
          <cell r="E1297">
            <v>0</v>
          </cell>
        </row>
        <row r="1298">
          <cell r="A1298">
            <v>2010</v>
          </cell>
          <cell r="B1298" t="str">
            <v>FEB</v>
          </cell>
          <cell r="D1298" t="str">
            <v>OME_8169</v>
          </cell>
          <cell r="E1298">
            <v>10929.873303513999</v>
          </cell>
        </row>
        <row r="1299">
          <cell r="A1299">
            <v>2010</v>
          </cell>
          <cell r="B1299" t="str">
            <v>FEB</v>
          </cell>
          <cell r="D1299" t="str">
            <v>OME_8164</v>
          </cell>
          <cell r="E1299">
            <v>0</v>
          </cell>
        </row>
        <row r="1300">
          <cell r="A1300">
            <v>2010</v>
          </cell>
          <cell r="B1300" t="str">
            <v>FEB</v>
          </cell>
          <cell r="D1300" t="str">
            <v>OME_8163</v>
          </cell>
          <cell r="E1300">
            <v>0</v>
          </cell>
        </row>
        <row r="1301">
          <cell r="A1301">
            <v>2010</v>
          </cell>
          <cell r="B1301" t="str">
            <v>FEB</v>
          </cell>
          <cell r="D1301" t="str">
            <v>OME_8158</v>
          </cell>
          <cell r="E1301">
            <v>14390.164322556</v>
          </cell>
        </row>
        <row r="1302">
          <cell r="A1302">
            <v>2010</v>
          </cell>
          <cell r="B1302" t="str">
            <v>FEB</v>
          </cell>
          <cell r="D1302" t="str">
            <v>OME_8157</v>
          </cell>
          <cell r="E1302">
            <v>0</v>
          </cell>
        </row>
        <row r="1303">
          <cell r="A1303">
            <v>2010</v>
          </cell>
          <cell r="B1303" t="str">
            <v>FEB</v>
          </cell>
          <cell r="D1303" t="str">
            <v>OME_8156</v>
          </cell>
          <cell r="E1303">
            <v>0</v>
          </cell>
        </row>
        <row r="1304">
          <cell r="A1304">
            <v>2010</v>
          </cell>
          <cell r="B1304" t="str">
            <v>FEB</v>
          </cell>
          <cell r="D1304" t="str">
            <v>OME_8156</v>
          </cell>
          <cell r="E1304">
            <v>0</v>
          </cell>
        </row>
        <row r="1305">
          <cell r="A1305">
            <v>2010</v>
          </cell>
          <cell r="B1305" t="str">
            <v>FEB</v>
          </cell>
          <cell r="D1305" t="str">
            <v>OME_8155</v>
          </cell>
          <cell r="E1305">
            <v>142111.79019072</v>
          </cell>
        </row>
        <row r="1306">
          <cell r="A1306">
            <v>2010</v>
          </cell>
          <cell r="B1306" t="str">
            <v>FEB</v>
          </cell>
          <cell r="D1306" t="str">
            <v>OME_8154</v>
          </cell>
          <cell r="E1306">
            <v>0</v>
          </cell>
        </row>
        <row r="1307">
          <cell r="A1307">
            <v>2010</v>
          </cell>
          <cell r="B1307" t="str">
            <v>FEB</v>
          </cell>
          <cell r="D1307" t="str">
            <v>OME_8154</v>
          </cell>
          <cell r="E1307">
            <v>0</v>
          </cell>
        </row>
        <row r="1308">
          <cell r="A1308">
            <v>2010</v>
          </cell>
          <cell r="B1308" t="str">
            <v>FEB</v>
          </cell>
          <cell r="D1308" t="str">
            <v>OME_8153</v>
          </cell>
          <cell r="E1308">
            <v>0</v>
          </cell>
        </row>
        <row r="1309">
          <cell r="A1309">
            <v>2010</v>
          </cell>
          <cell r="B1309" t="str">
            <v>FEB</v>
          </cell>
          <cell r="D1309" t="str">
            <v>OME_8153</v>
          </cell>
          <cell r="E1309">
            <v>0</v>
          </cell>
        </row>
        <row r="1310">
          <cell r="A1310">
            <v>2010</v>
          </cell>
          <cell r="B1310" t="str">
            <v>FEB</v>
          </cell>
          <cell r="D1310" t="str">
            <v>OME_8150</v>
          </cell>
          <cell r="E1310">
            <v>-23237.158527434902</v>
          </cell>
        </row>
        <row r="1311">
          <cell r="A1311">
            <v>2010</v>
          </cell>
          <cell r="B1311" t="str">
            <v>FEB</v>
          </cell>
          <cell r="D1311" t="str">
            <v>OME_8150</v>
          </cell>
          <cell r="E1311">
            <v>-23237.158527434902</v>
          </cell>
        </row>
        <row r="1312">
          <cell r="A1312">
            <v>2010</v>
          </cell>
          <cell r="B1312" t="str">
            <v>FEB</v>
          </cell>
          <cell r="D1312" t="str">
            <v>OME_8148</v>
          </cell>
          <cell r="E1312">
            <v>-14328.375385023999</v>
          </cell>
        </row>
        <row r="1313">
          <cell r="A1313">
            <v>2010</v>
          </cell>
          <cell r="B1313" t="str">
            <v>FEB</v>
          </cell>
          <cell r="D1313" t="str">
            <v>OME_8147</v>
          </cell>
          <cell r="E1313">
            <v>0</v>
          </cell>
        </row>
        <row r="1314">
          <cell r="A1314">
            <v>2010</v>
          </cell>
          <cell r="B1314" t="str">
            <v>FEB</v>
          </cell>
          <cell r="D1314" t="str">
            <v>OME_8147</v>
          </cell>
          <cell r="E1314">
            <v>0</v>
          </cell>
        </row>
        <row r="1315">
          <cell r="A1315">
            <v>2010</v>
          </cell>
          <cell r="B1315" t="str">
            <v>FEB</v>
          </cell>
          <cell r="D1315" t="str">
            <v>OME_8147</v>
          </cell>
          <cell r="E1315">
            <v>0</v>
          </cell>
        </row>
        <row r="1316">
          <cell r="A1316">
            <v>2010</v>
          </cell>
          <cell r="B1316" t="str">
            <v>FEB</v>
          </cell>
          <cell r="D1316" t="str">
            <v>OME_8147</v>
          </cell>
          <cell r="E1316">
            <v>0</v>
          </cell>
        </row>
        <row r="1317">
          <cell r="A1317">
            <v>2010</v>
          </cell>
          <cell r="B1317" t="str">
            <v>FEB</v>
          </cell>
          <cell r="D1317" t="str">
            <v>OME_8147</v>
          </cell>
          <cell r="E1317">
            <v>459545.608384864</v>
          </cell>
        </row>
        <row r="1318">
          <cell r="A1318">
            <v>2010</v>
          </cell>
          <cell r="B1318" t="str">
            <v>FEB</v>
          </cell>
          <cell r="D1318" t="str">
            <v>OME_8146</v>
          </cell>
          <cell r="E1318">
            <v>1622.633539318</v>
          </cell>
        </row>
        <row r="1319">
          <cell r="A1319">
            <v>2010</v>
          </cell>
          <cell r="B1319" t="str">
            <v>FEB</v>
          </cell>
          <cell r="D1319" t="str">
            <v>OME_8145</v>
          </cell>
          <cell r="E1319">
            <v>20985.798777855998</v>
          </cell>
        </row>
        <row r="1320">
          <cell r="A1320">
            <v>2010</v>
          </cell>
          <cell r="B1320" t="str">
            <v>FEB</v>
          </cell>
          <cell r="D1320" t="str">
            <v>OME_8144</v>
          </cell>
          <cell r="E1320">
            <v>2523.1893566439999</v>
          </cell>
        </row>
        <row r="1321">
          <cell r="A1321">
            <v>2010</v>
          </cell>
          <cell r="B1321" t="str">
            <v>FEB</v>
          </cell>
          <cell r="D1321" t="str">
            <v>OME_8144</v>
          </cell>
          <cell r="E1321">
            <v>0</v>
          </cell>
        </row>
        <row r="1322">
          <cell r="A1322">
            <v>2010</v>
          </cell>
          <cell r="B1322" t="str">
            <v>FEB</v>
          </cell>
          <cell r="D1322" t="str">
            <v>OME_8144</v>
          </cell>
          <cell r="E1322">
            <v>0</v>
          </cell>
        </row>
        <row r="1323">
          <cell r="A1323">
            <v>2010</v>
          </cell>
          <cell r="B1323" t="str">
            <v>FEB</v>
          </cell>
          <cell r="D1323" t="str">
            <v>OME_8143</v>
          </cell>
          <cell r="E1323">
            <v>24912.31560994</v>
          </cell>
        </row>
        <row r="1324">
          <cell r="A1324">
            <v>2010</v>
          </cell>
          <cell r="B1324" t="str">
            <v>FEB</v>
          </cell>
          <cell r="D1324" t="str">
            <v>OME_8143</v>
          </cell>
          <cell r="E1324">
            <v>0</v>
          </cell>
        </row>
        <row r="1325">
          <cell r="A1325">
            <v>2010</v>
          </cell>
          <cell r="B1325" t="str">
            <v>FEB</v>
          </cell>
          <cell r="D1325" t="str">
            <v>OME_8142</v>
          </cell>
          <cell r="E1325">
            <v>0</v>
          </cell>
        </row>
        <row r="1326">
          <cell r="A1326">
            <v>2010</v>
          </cell>
          <cell r="B1326" t="str">
            <v>FEB</v>
          </cell>
          <cell r="D1326" t="str">
            <v>OME_8142</v>
          </cell>
          <cell r="E1326">
            <v>0</v>
          </cell>
        </row>
        <row r="1327">
          <cell r="A1327">
            <v>2010</v>
          </cell>
          <cell r="B1327" t="str">
            <v>FEB</v>
          </cell>
          <cell r="D1327" t="str">
            <v>OME_8142</v>
          </cell>
          <cell r="E1327">
            <v>0</v>
          </cell>
        </row>
        <row r="1328">
          <cell r="A1328">
            <v>2010</v>
          </cell>
          <cell r="B1328" t="str">
            <v>FEB</v>
          </cell>
          <cell r="D1328" t="str">
            <v>OME_8141</v>
          </cell>
          <cell r="E1328">
            <v>920.45914844799995</v>
          </cell>
        </row>
        <row r="1329">
          <cell r="A1329">
            <v>2010</v>
          </cell>
          <cell r="B1329" t="str">
            <v>FEB</v>
          </cell>
          <cell r="D1329" t="str">
            <v>OME_8141</v>
          </cell>
          <cell r="E1329">
            <v>72085.812161855996</v>
          </cell>
        </row>
        <row r="1330">
          <cell r="A1330">
            <v>2010</v>
          </cell>
          <cell r="B1330" t="str">
            <v>FEB</v>
          </cell>
          <cell r="D1330" t="str">
            <v>OME_8141</v>
          </cell>
          <cell r="E1330">
            <v>25609.724522368</v>
          </cell>
        </row>
        <row r="1331">
          <cell r="A1331">
            <v>2010</v>
          </cell>
          <cell r="B1331" t="str">
            <v>FEB</v>
          </cell>
          <cell r="D1331" t="str">
            <v>OME_8140</v>
          </cell>
          <cell r="E1331">
            <v>0</v>
          </cell>
        </row>
        <row r="1332">
          <cell r="A1332">
            <v>2010</v>
          </cell>
          <cell r="B1332" t="str">
            <v>FEB</v>
          </cell>
          <cell r="D1332" t="str">
            <v>OME_8140</v>
          </cell>
          <cell r="E1332">
            <v>27631.601964450001</v>
          </cell>
        </row>
        <row r="1333">
          <cell r="A1333">
            <v>2010</v>
          </cell>
          <cell r="B1333" t="str">
            <v>FEB</v>
          </cell>
          <cell r="D1333" t="str">
            <v>OME_8140</v>
          </cell>
          <cell r="E1333">
            <v>0</v>
          </cell>
        </row>
        <row r="1334">
          <cell r="A1334">
            <v>2010</v>
          </cell>
          <cell r="B1334" t="str">
            <v>FEB</v>
          </cell>
          <cell r="D1334" t="str">
            <v>OME_8140</v>
          </cell>
          <cell r="E1334">
            <v>7424.4251760139996</v>
          </cell>
        </row>
        <row r="1335">
          <cell r="A1335">
            <v>2010</v>
          </cell>
          <cell r="B1335" t="str">
            <v>FEB</v>
          </cell>
          <cell r="D1335" t="str">
            <v>OME_8140</v>
          </cell>
          <cell r="E1335">
            <v>0</v>
          </cell>
        </row>
        <row r="1336">
          <cell r="A1336">
            <v>2010</v>
          </cell>
          <cell r="B1336" t="str">
            <v>FEB</v>
          </cell>
          <cell r="D1336" t="str">
            <v>OME_8140</v>
          </cell>
          <cell r="E1336">
            <v>2240.0086043060001</v>
          </cell>
        </row>
        <row r="1337">
          <cell r="A1337">
            <v>2010</v>
          </cell>
          <cell r="B1337" t="str">
            <v>FEB</v>
          </cell>
          <cell r="D1337" t="str">
            <v>OME_8140</v>
          </cell>
          <cell r="E1337">
            <v>0</v>
          </cell>
        </row>
        <row r="1338">
          <cell r="A1338">
            <v>2010</v>
          </cell>
          <cell r="B1338" t="str">
            <v>FEB</v>
          </cell>
          <cell r="D1338" t="str">
            <v>OME_8140</v>
          </cell>
          <cell r="E1338">
            <v>0</v>
          </cell>
        </row>
        <row r="1339">
          <cell r="A1339">
            <v>2010</v>
          </cell>
          <cell r="B1339" t="str">
            <v>FEB</v>
          </cell>
          <cell r="D1339" t="str">
            <v>OME_8140</v>
          </cell>
          <cell r="E1339">
            <v>1736.4627481959999</v>
          </cell>
        </row>
        <row r="1340">
          <cell r="A1340">
            <v>2010</v>
          </cell>
          <cell r="B1340" t="str">
            <v>FEB</v>
          </cell>
          <cell r="D1340" t="str">
            <v>OME_8139</v>
          </cell>
          <cell r="E1340">
            <v>6143.8242799999998</v>
          </cell>
        </row>
        <row r="1341">
          <cell r="A1341">
            <v>2010</v>
          </cell>
          <cell r="B1341" t="str">
            <v>FEB</v>
          </cell>
          <cell r="D1341" t="str">
            <v>OME_8138</v>
          </cell>
          <cell r="E1341">
            <v>38890.142418434101</v>
          </cell>
        </row>
        <row r="1342">
          <cell r="A1342">
            <v>2010</v>
          </cell>
          <cell r="B1342" t="str">
            <v>FEB</v>
          </cell>
          <cell r="D1342" t="str">
            <v>OME_8138</v>
          </cell>
          <cell r="E1342">
            <v>23131.317057045901</v>
          </cell>
        </row>
        <row r="1343">
          <cell r="A1343">
            <v>2010</v>
          </cell>
          <cell r="B1343" t="str">
            <v>FEB</v>
          </cell>
          <cell r="D1343" t="str">
            <v>OME_8137</v>
          </cell>
          <cell r="E1343">
            <v>126974.89</v>
          </cell>
        </row>
        <row r="1344">
          <cell r="A1344">
            <v>2010</v>
          </cell>
          <cell r="B1344" t="str">
            <v>FEB</v>
          </cell>
          <cell r="D1344" t="str">
            <v>OME_8137</v>
          </cell>
          <cell r="E1344">
            <v>23343</v>
          </cell>
        </row>
        <row r="1345">
          <cell r="A1345">
            <v>2010</v>
          </cell>
          <cell r="B1345" t="str">
            <v>FEB</v>
          </cell>
          <cell r="D1345" t="str">
            <v>OME_8136</v>
          </cell>
          <cell r="E1345">
            <v>2388.6042224960001</v>
          </cell>
        </row>
        <row r="1346">
          <cell r="A1346">
            <v>2010</v>
          </cell>
          <cell r="B1346" t="str">
            <v>FEB</v>
          </cell>
          <cell r="D1346" t="str">
            <v>OME_8135</v>
          </cell>
          <cell r="E1346">
            <v>0</v>
          </cell>
        </row>
        <row r="1347">
          <cell r="A1347">
            <v>2010</v>
          </cell>
          <cell r="B1347" t="str">
            <v>FEB</v>
          </cell>
          <cell r="D1347" t="str">
            <v>OME_8135</v>
          </cell>
          <cell r="E1347">
            <v>0</v>
          </cell>
        </row>
        <row r="1348">
          <cell r="A1348">
            <v>2010</v>
          </cell>
          <cell r="B1348" t="str">
            <v>FEB</v>
          </cell>
          <cell r="D1348" t="str">
            <v>OME_8135</v>
          </cell>
          <cell r="E1348">
            <v>0</v>
          </cell>
        </row>
        <row r="1349">
          <cell r="A1349">
            <v>2010</v>
          </cell>
          <cell r="B1349" t="str">
            <v>FEB</v>
          </cell>
          <cell r="D1349" t="str">
            <v>OME_8134</v>
          </cell>
          <cell r="E1349">
            <v>0</v>
          </cell>
        </row>
        <row r="1350">
          <cell r="A1350">
            <v>2010</v>
          </cell>
          <cell r="B1350" t="str">
            <v>FEB</v>
          </cell>
          <cell r="D1350" t="str">
            <v>OME_8134</v>
          </cell>
          <cell r="E1350">
            <v>1981.8788</v>
          </cell>
        </row>
        <row r="1351">
          <cell r="A1351">
            <v>2010</v>
          </cell>
          <cell r="B1351" t="str">
            <v>FEB</v>
          </cell>
          <cell r="D1351" t="str">
            <v>OME_8134</v>
          </cell>
          <cell r="E1351">
            <v>0</v>
          </cell>
        </row>
        <row r="1352">
          <cell r="A1352">
            <v>2010</v>
          </cell>
          <cell r="B1352" t="str">
            <v>FEB</v>
          </cell>
          <cell r="D1352" t="str">
            <v>OME_8134</v>
          </cell>
          <cell r="E1352">
            <v>0</v>
          </cell>
        </row>
        <row r="1353">
          <cell r="A1353">
            <v>2010</v>
          </cell>
          <cell r="B1353" t="str">
            <v>FEB</v>
          </cell>
          <cell r="D1353" t="str">
            <v>OME_8133</v>
          </cell>
          <cell r="E1353">
            <v>0</v>
          </cell>
        </row>
        <row r="1354">
          <cell r="A1354">
            <v>2010</v>
          </cell>
          <cell r="B1354" t="str">
            <v>MAR</v>
          </cell>
          <cell r="D1354" t="str">
            <v>OME_8138</v>
          </cell>
          <cell r="E1354">
            <v>14556.59737899</v>
          </cell>
        </row>
        <row r="1355">
          <cell r="A1355">
            <v>2010</v>
          </cell>
          <cell r="B1355" t="str">
            <v>MAR</v>
          </cell>
          <cell r="D1355" t="str">
            <v>OME_8183</v>
          </cell>
          <cell r="E1355">
            <v>-120959.06044143801</v>
          </cell>
        </row>
        <row r="1356">
          <cell r="A1356">
            <v>2010</v>
          </cell>
          <cell r="B1356" t="str">
            <v>MAR</v>
          </cell>
          <cell r="D1356" t="str">
            <v>OME_8170</v>
          </cell>
          <cell r="E1356">
            <v>1717.7538123239999</v>
          </cell>
        </row>
        <row r="1357">
          <cell r="A1357">
            <v>2010</v>
          </cell>
          <cell r="B1357" t="str">
            <v>MAR</v>
          </cell>
          <cell r="D1357" t="str">
            <v>OME_8150</v>
          </cell>
          <cell r="E1357">
            <v>-23237.158527434902</v>
          </cell>
        </row>
        <row r="1358">
          <cell r="A1358">
            <v>2010</v>
          </cell>
          <cell r="B1358" t="str">
            <v>MAR</v>
          </cell>
          <cell r="D1358" t="str">
            <v>OME_8144</v>
          </cell>
          <cell r="E1358">
            <v>1974.862949048</v>
          </cell>
        </row>
        <row r="1359">
          <cell r="A1359">
            <v>2010</v>
          </cell>
          <cell r="B1359" t="str">
            <v>MAR</v>
          </cell>
          <cell r="D1359" t="str">
            <v>OME_8139</v>
          </cell>
          <cell r="E1359">
            <v>93361.870859488001</v>
          </cell>
        </row>
        <row r="1360">
          <cell r="A1360">
            <v>2010</v>
          </cell>
          <cell r="B1360" t="str">
            <v>MAR</v>
          </cell>
          <cell r="D1360" t="str">
            <v>OME_8133</v>
          </cell>
          <cell r="E1360">
            <v>94.32781568</v>
          </cell>
        </row>
        <row r="1361">
          <cell r="A1361">
            <v>2010</v>
          </cell>
          <cell r="B1361" t="str">
            <v>MAR</v>
          </cell>
          <cell r="D1361" t="str">
            <v>OME_8130</v>
          </cell>
          <cell r="E1361">
            <v>22287.918969599999</v>
          </cell>
        </row>
        <row r="1362">
          <cell r="A1362">
            <v>2010</v>
          </cell>
          <cell r="B1362" t="str">
            <v>MAR</v>
          </cell>
          <cell r="D1362" t="str">
            <v>OME_8137</v>
          </cell>
          <cell r="E1362">
            <v>23343</v>
          </cell>
        </row>
        <row r="1363">
          <cell r="A1363">
            <v>2010</v>
          </cell>
          <cell r="B1363" t="str">
            <v>MAR</v>
          </cell>
          <cell r="D1363" t="str">
            <v>OME_8183</v>
          </cell>
          <cell r="E1363">
            <v>-75962.836951483798</v>
          </cell>
        </row>
        <row r="1364">
          <cell r="A1364">
            <v>2010</v>
          </cell>
          <cell r="B1364" t="str">
            <v>MAR</v>
          </cell>
          <cell r="D1364" t="str">
            <v>OME_8183</v>
          </cell>
          <cell r="E1364">
            <v>37981.418475741899</v>
          </cell>
        </row>
        <row r="1365">
          <cell r="A1365">
            <v>2010</v>
          </cell>
          <cell r="B1365" t="str">
            <v>MAR</v>
          </cell>
          <cell r="D1365" t="str">
            <v>OME_8181</v>
          </cell>
          <cell r="E1365">
            <v>107836.39118963201</v>
          </cell>
        </row>
        <row r="1366">
          <cell r="A1366">
            <v>2010</v>
          </cell>
          <cell r="B1366" t="str">
            <v>MAR</v>
          </cell>
          <cell r="D1366" t="str">
            <v>OME_8180</v>
          </cell>
          <cell r="E1366">
            <v>0</v>
          </cell>
        </row>
        <row r="1367">
          <cell r="A1367">
            <v>2010</v>
          </cell>
          <cell r="B1367" t="str">
            <v>MAR</v>
          </cell>
          <cell r="D1367" t="str">
            <v>OME_8178</v>
          </cell>
          <cell r="E1367">
            <v>0</v>
          </cell>
        </row>
        <row r="1368">
          <cell r="A1368">
            <v>2010</v>
          </cell>
          <cell r="B1368" t="str">
            <v>MAR</v>
          </cell>
          <cell r="D1368" t="str">
            <v>OME_8178</v>
          </cell>
          <cell r="E1368">
            <v>0</v>
          </cell>
        </row>
        <row r="1369">
          <cell r="A1369">
            <v>2010</v>
          </cell>
          <cell r="B1369" t="str">
            <v>MAR</v>
          </cell>
          <cell r="D1369" t="str">
            <v>OME_8171</v>
          </cell>
          <cell r="E1369">
            <v>0</v>
          </cell>
        </row>
        <row r="1370">
          <cell r="A1370">
            <v>2010</v>
          </cell>
          <cell r="B1370" t="str">
            <v>MAR</v>
          </cell>
          <cell r="D1370" t="str">
            <v>OME_8171</v>
          </cell>
          <cell r="E1370">
            <v>0</v>
          </cell>
        </row>
        <row r="1371">
          <cell r="A1371">
            <v>2010</v>
          </cell>
          <cell r="B1371" t="str">
            <v>MAR</v>
          </cell>
          <cell r="D1371" t="str">
            <v>OME_8171</v>
          </cell>
          <cell r="E1371">
            <v>0</v>
          </cell>
        </row>
        <row r="1372">
          <cell r="A1372">
            <v>2010</v>
          </cell>
          <cell r="B1372" t="str">
            <v>MAR</v>
          </cell>
          <cell r="D1372" t="str">
            <v>OME_8171</v>
          </cell>
          <cell r="E1372">
            <v>0</v>
          </cell>
        </row>
        <row r="1373">
          <cell r="A1373">
            <v>2010</v>
          </cell>
          <cell r="B1373" t="str">
            <v>MAR</v>
          </cell>
          <cell r="D1373" t="str">
            <v>OME_8171</v>
          </cell>
          <cell r="E1373">
            <v>0</v>
          </cell>
        </row>
        <row r="1374">
          <cell r="A1374">
            <v>2010</v>
          </cell>
          <cell r="B1374" t="str">
            <v>MAR</v>
          </cell>
          <cell r="D1374" t="str">
            <v>OME_8170</v>
          </cell>
          <cell r="E1374">
            <v>0</v>
          </cell>
        </row>
        <row r="1375">
          <cell r="A1375">
            <v>2010</v>
          </cell>
          <cell r="B1375" t="str">
            <v>MAR</v>
          </cell>
          <cell r="D1375" t="str">
            <v>OME_8170</v>
          </cell>
          <cell r="E1375">
            <v>0</v>
          </cell>
        </row>
        <row r="1376">
          <cell r="A1376">
            <v>2010</v>
          </cell>
          <cell r="B1376" t="str">
            <v>MAR</v>
          </cell>
          <cell r="D1376" t="str">
            <v>OME_8170</v>
          </cell>
          <cell r="E1376">
            <v>0</v>
          </cell>
        </row>
        <row r="1377">
          <cell r="A1377">
            <v>2010</v>
          </cell>
          <cell r="B1377" t="str">
            <v>MAR</v>
          </cell>
          <cell r="D1377" t="str">
            <v>OME_8170</v>
          </cell>
          <cell r="E1377">
            <v>376.17050563399999</v>
          </cell>
        </row>
        <row r="1378">
          <cell r="A1378">
            <v>2010</v>
          </cell>
          <cell r="B1378" t="str">
            <v>MAR</v>
          </cell>
          <cell r="D1378" t="str">
            <v>OME_8170</v>
          </cell>
          <cell r="E1378">
            <v>0</v>
          </cell>
        </row>
        <row r="1379">
          <cell r="A1379">
            <v>2010</v>
          </cell>
          <cell r="B1379" t="str">
            <v>MAR</v>
          </cell>
          <cell r="D1379" t="str">
            <v>OME_8170</v>
          </cell>
          <cell r="E1379">
            <v>0</v>
          </cell>
        </row>
        <row r="1380">
          <cell r="A1380">
            <v>2010</v>
          </cell>
          <cell r="B1380" t="str">
            <v>MAR</v>
          </cell>
          <cell r="D1380" t="str">
            <v>OME_8169</v>
          </cell>
          <cell r="E1380">
            <v>6637.3517387760003</v>
          </cell>
        </row>
        <row r="1381">
          <cell r="A1381">
            <v>2010</v>
          </cell>
          <cell r="B1381" t="str">
            <v>MAR</v>
          </cell>
          <cell r="D1381" t="str">
            <v>OME_8169</v>
          </cell>
          <cell r="E1381">
            <v>12114.818819246</v>
          </cell>
        </row>
        <row r="1382">
          <cell r="A1382">
            <v>2010</v>
          </cell>
          <cell r="B1382" t="str">
            <v>MAR</v>
          </cell>
          <cell r="D1382" t="str">
            <v>OME_8169</v>
          </cell>
          <cell r="E1382">
            <v>15617.65086673</v>
          </cell>
        </row>
        <row r="1383">
          <cell r="A1383">
            <v>2010</v>
          </cell>
          <cell r="B1383" t="str">
            <v>MAR</v>
          </cell>
          <cell r="D1383" t="str">
            <v>OME_8169</v>
          </cell>
          <cell r="E1383">
            <v>3234.5748425100001</v>
          </cell>
        </row>
        <row r="1384">
          <cell r="A1384">
            <v>2010</v>
          </cell>
          <cell r="B1384" t="str">
            <v>MAR</v>
          </cell>
          <cell r="D1384" t="str">
            <v>OME_8169</v>
          </cell>
          <cell r="E1384">
            <v>45273.167280528003</v>
          </cell>
        </row>
        <row r="1385">
          <cell r="A1385">
            <v>2010</v>
          </cell>
          <cell r="B1385" t="str">
            <v>MAR</v>
          </cell>
          <cell r="D1385" t="str">
            <v>OME_8169</v>
          </cell>
          <cell r="E1385">
            <v>0</v>
          </cell>
        </row>
        <row r="1386">
          <cell r="A1386">
            <v>2010</v>
          </cell>
          <cell r="B1386" t="str">
            <v>MAR</v>
          </cell>
          <cell r="D1386" t="str">
            <v>OME_8169</v>
          </cell>
          <cell r="E1386">
            <v>7986.1986312680001</v>
          </cell>
        </row>
        <row r="1387">
          <cell r="A1387">
            <v>2010</v>
          </cell>
          <cell r="B1387" t="str">
            <v>MAR</v>
          </cell>
          <cell r="D1387" t="str">
            <v>OME_8164</v>
          </cell>
          <cell r="E1387">
            <v>0</v>
          </cell>
        </row>
        <row r="1388">
          <cell r="A1388">
            <v>2010</v>
          </cell>
          <cell r="B1388" t="str">
            <v>MAR</v>
          </cell>
          <cell r="D1388" t="str">
            <v>OME_8163</v>
          </cell>
          <cell r="E1388">
            <v>0</v>
          </cell>
        </row>
        <row r="1389">
          <cell r="A1389">
            <v>2010</v>
          </cell>
          <cell r="B1389" t="str">
            <v>MAR</v>
          </cell>
          <cell r="D1389" t="str">
            <v>OME_8158</v>
          </cell>
          <cell r="E1389">
            <v>130401.65958481201</v>
          </cell>
        </row>
        <row r="1390">
          <cell r="A1390">
            <v>2010</v>
          </cell>
          <cell r="B1390" t="str">
            <v>MAR</v>
          </cell>
          <cell r="D1390" t="str">
            <v>OME_8157</v>
          </cell>
          <cell r="E1390">
            <v>0</v>
          </cell>
        </row>
        <row r="1391">
          <cell r="A1391">
            <v>2010</v>
          </cell>
          <cell r="B1391" t="str">
            <v>MAR</v>
          </cell>
          <cell r="D1391" t="str">
            <v>OME_8156</v>
          </cell>
          <cell r="E1391">
            <v>0</v>
          </cell>
        </row>
        <row r="1392">
          <cell r="A1392">
            <v>2010</v>
          </cell>
          <cell r="B1392" t="str">
            <v>MAR</v>
          </cell>
          <cell r="D1392" t="str">
            <v>OME_8156</v>
          </cell>
          <cell r="E1392">
            <v>0</v>
          </cell>
        </row>
        <row r="1393">
          <cell r="A1393">
            <v>2010</v>
          </cell>
          <cell r="B1393" t="str">
            <v>MAR</v>
          </cell>
          <cell r="D1393" t="str">
            <v>OME_8155</v>
          </cell>
          <cell r="E1393">
            <v>7952.6572576959998</v>
          </cell>
        </row>
        <row r="1394">
          <cell r="A1394">
            <v>2010</v>
          </cell>
          <cell r="B1394" t="str">
            <v>MAR</v>
          </cell>
          <cell r="D1394" t="str">
            <v>OME_8154</v>
          </cell>
          <cell r="E1394">
            <v>0</v>
          </cell>
        </row>
        <row r="1395">
          <cell r="A1395">
            <v>2010</v>
          </cell>
          <cell r="B1395" t="str">
            <v>MAR</v>
          </cell>
          <cell r="D1395" t="str">
            <v>OME_8154</v>
          </cell>
          <cell r="E1395">
            <v>0</v>
          </cell>
        </row>
        <row r="1396">
          <cell r="A1396">
            <v>2010</v>
          </cell>
          <cell r="B1396" t="str">
            <v>MAR</v>
          </cell>
          <cell r="D1396" t="str">
            <v>OME_8153</v>
          </cell>
          <cell r="E1396">
            <v>0</v>
          </cell>
        </row>
        <row r="1397">
          <cell r="A1397">
            <v>2010</v>
          </cell>
          <cell r="B1397" t="str">
            <v>MAR</v>
          </cell>
          <cell r="D1397" t="str">
            <v>OME_8153</v>
          </cell>
          <cell r="E1397">
            <v>0</v>
          </cell>
        </row>
        <row r="1398">
          <cell r="A1398">
            <v>2010</v>
          </cell>
          <cell r="B1398" t="str">
            <v>MAR</v>
          </cell>
          <cell r="D1398" t="str">
            <v>OME_8148</v>
          </cell>
          <cell r="E1398">
            <v>-14328.375385023999</v>
          </cell>
        </row>
        <row r="1399">
          <cell r="A1399">
            <v>2010</v>
          </cell>
          <cell r="B1399" t="str">
            <v>MAR</v>
          </cell>
          <cell r="D1399" t="str">
            <v>OME_8147</v>
          </cell>
          <cell r="E1399">
            <v>0</v>
          </cell>
        </row>
        <row r="1400">
          <cell r="A1400">
            <v>2010</v>
          </cell>
          <cell r="B1400" t="str">
            <v>MAR</v>
          </cell>
          <cell r="D1400" t="str">
            <v>OME_8147</v>
          </cell>
          <cell r="E1400">
            <v>0</v>
          </cell>
        </row>
        <row r="1401">
          <cell r="A1401">
            <v>2010</v>
          </cell>
          <cell r="B1401" t="str">
            <v>MAR</v>
          </cell>
          <cell r="D1401" t="str">
            <v>OME_8147</v>
          </cell>
          <cell r="E1401">
            <v>0</v>
          </cell>
        </row>
        <row r="1402">
          <cell r="A1402">
            <v>2010</v>
          </cell>
          <cell r="B1402" t="str">
            <v>MAR</v>
          </cell>
          <cell r="D1402" t="str">
            <v>OME_8147</v>
          </cell>
          <cell r="E1402">
            <v>466412.85171727999</v>
          </cell>
        </row>
        <row r="1403">
          <cell r="A1403">
            <v>2010</v>
          </cell>
          <cell r="B1403" t="str">
            <v>MAR</v>
          </cell>
          <cell r="D1403" t="str">
            <v>OME_8147</v>
          </cell>
          <cell r="E1403">
            <v>198921.420679264</v>
          </cell>
        </row>
        <row r="1404">
          <cell r="A1404">
            <v>2010</v>
          </cell>
          <cell r="B1404" t="str">
            <v>MAR</v>
          </cell>
          <cell r="D1404" t="str">
            <v>OME_8146</v>
          </cell>
          <cell r="E1404">
            <v>1616.0636110959999</v>
          </cell>
        </row>
        <row r="1405">
          <cell r="A1405">
            <v>2010</v>
          </cell>
          <cell r="B1405" t="str">
            <v>MAR</v>
          </cell>
          <cell r="D1405" t="str">
            <v>OME_8145</v>
          </cell>
          <cell r="E1405">
            <v>31664.86679376</v>
          </cell>
        </row>
        <row r="1406">
          <cell r="A1406">
            <v>2010</v>
          </cell>
          <cell r="B1406" t="str">
            <v>MAR</v>
          </cell>
          <cell r="D1406" t="str">
            <v>OME_8144</v>
          </cell>
          <cell r="E1406">
            <v>-2029.483528776</v>
          </cell>
        </row>
        <row r="1407">
          <cell r="A1407">
            <v>2010</v>
          </cell>
          <cell r="B1407" t="str">
            <v>MAR</v>
          </cell>
          <cell r="D1407" t="str">
            <v>OME_8144</v>
          </cell>
          <cell r="E1407">
            <v>0</v>
          </cell>
        </row>
        <row r="1408">
          <cell r="A1408">
            <v>2010</v>
          </cell>
          <cell r="B1408" t="str">
            <v>MAR</v>
          </cell>
          <cell r="D1408" t="str">
            <v>OME_8143</v>
          </cell>
          <cell r="E1408">
            <v>24886.521457358001</v>
          </cell>
        </row>
        <row r="1409">
          <cell r="A1409">
            <v>2010</v>
          </cell>
          <cell r="B1409" t="str">
            <v>MAR</v>
          </cell>
          <cell r="D1409" t="str">
            <v>OME_8143</v>
          </cell>
          <cell r="E1409">
            <v>0</v>
          </cell>
        </row>
        <row r="1410">
          <cell r="A1410">
            <v>2010</v>
          </cell>
          <cell r="B1410" t="str">
            <v>MAR</v>
          </cell>
          <cell r="D1410" t="str">
            <v>OME_8142</v>
          </cell>
          <cell r="E1410">
            <v>0</v>
          </cell>
        </row>
        <row r="1411">
          <cell r="A1411">
            <v>2010</v>
          </cell>
          <cell r="B1411" t="str">
            <v>MAR</v>
          </cell>
          <cell r="D1411" t="str">
            <v>OME_8142</v>
          </cell>
          <cell r="E1411">
            <v>0</v>
          </cell>
        </row>
        <row r="1412">
          <cell r="A1412">
            <v>2010</v>
          </cell>
          <cell r="B1412" t="str">
            <v>MAR</v>
          </cell>
          <cell r="D1412" t="str">
            <v>OME_8142</v>
          </cell>
          <cell r="E1412">
            <v>0</v>
          </cell>
        </row>
        <row r="1413">
          <cell r="A1413">
            <v>2010</v>
          </cell>
          <cell r="B1413" t="str">
            <v>MAR</v>
          </cell>
          <cell r="D1413" t="str">
            <v>OME_8141</v>
          </cell>
          <cell r="E1413">
            <v>3962.3429448319998</v>
          </cell>
        </row>
        <row r="1414">
          <cell r="A1414">
            <v>2010</v>
          </cell>
          <cell r="B1414" t="str">
            <v>MAR</v>
          </cell>
          <cell r="D1414" t="str">
            <v>OME_8141</v>
          </cell>
          <cell r="E1414">
            <v>11624.595375872001</v>
          </cell>
        </row>
        <row r="1415">
          <cell r="A1415">
            <v>2010</v>
          </cell>
          <cell r="B1415" t="str">
            <v>MAR</v>
          </cell>
          <cell r="D1415" t="str">
            <v>OME_8141</v>
          </cell>
          <cell r="E1415">
            <v>6068.0826208959998</v>
          </cell>
        </row>
        <row r="1416">
          <cell r="A1416">
            <v>2010</v>
          </cell>
          <cell r="B1416" t="str">
            <v>MAR</v>
          </cell>
          <cell r="D1416" t="str">
            <v>OME_8140</v>
          </cell>
          <cell r="E1416">
            <v>0</v>
          </cell>
        </row>
        <row r="1417">
          <cell r="A1417">
            <v>2010</v>
          </cell>
          <cell r="B1417" t="str">
            <v>MAR</v>
          </cell>
          <cell r="D1417" t="str">
            <v>OME_8140</v>
          </cell>
          <cell r="E1417">
            <v>110161.33587344601</v>
          </cell>
        </row>
        <row r="1418">
          <cell r="A1418">
            <v>2010</v>
          </cell>
          <cell r="B1418" t="str">
            <v>MAR</v>
          </cell>
          <cell r="D1418" t="str">
            <v>OME_8140</v>
          </cell>
          <cell r="E1418">
            <v>0</v>
          </cell>
        </row>
        <row r="1419">
          <cell r="A1419">
            <v>2010</v>
          </cell>
          <cell r="B1419" t="str">
            <v>MAR</v>
          </cell>
          <cell r="D1419" t="str">
            <v>OME_8140</v>
          </cell>
          <cell r="E1419">
            <v>9193.8267498660007</v>
          </cell>
        </row>
        <row r="1420">
          <cell r="A1420">
            <v>2010</v>
          </cell>
          <cell r="B1420" t="str">
            <v>MAR</v>
          </cell>
          <cell r="D1420" t="str">
            <v>OME_8140</v>
          </cell>
          <cell r="E1420">
            <v>0</v>
          </cell>
        </row>
        <row r="1421">
          <cell r="A1421">
            <v>2010</v>
          </cell>
          <cell r="B1421" t="str">
            <v>MAR</v>
          </cell>
          <cell r="D1421" t="str">
            <v>OME_8140</v>
          </cell>
          <cell r="E1421">
            <v>475.65091200000001</v>
          </cell>
        </row>
        <row r="1422">
          <cell r="A1422">
            <v>2010</v>
          </cell>
          <cell r="B1422" t="str">
            <v>MAR</v>
          </cell>
          <cell r="D1422" t="str">
            <v>OME_8140</v>
          </cell>
          <cell r="E1422">
            <v>0</v>
          </cell>
        </row>
        <row r="1423">
          <cell r="A1423">
            <v>2010</v>
          </cell>
          <cell r="B1423" t="str">
            <v>MAR</v>
          </cell>
          <cell r="D1423" t="str">
            <v>OME_8140</v>
          </cell>
          <cell r="E1423">
            <v>0</v>
          </cell>
        </row>
        <row r="1424">
          <cell r="A1424">
            <v>2010</v>
          </cell>
          <cell r="B1424" t="str">
            <v>MAR</v>
          </cell>
          <cell r="D1424" t="str">
            <v>OME_8140</v>
          </cell>
          <cell r="E1424">
            <v>2553.1652734939998</v>
          </cell>
        </row>
        <row r="1425">
          <cell r="A1425">
            <v>2010</v>
          </cell>
          <cell r="B1425" t="str">
            <v>MAR</v>
          </cell>
          <cell r="D1425" t="str">
            <v>OME_8138</v>
          </cell>
          <cell r="E1425">
            <v>23131.317057045901</v>
          </cell>
        </row>
        <row r="1426">
          <cell r="A1426">
            <v>2010</v>
          </cell>
          <cell r="B1426" t="str">
            <v>MAR</v>
          </cell>
          <cell r="D1426" t="str">
            <v>OME_8137</v>
          </cell>
          <cell r="E1426">
            <v>108686.19</v>
          </cell>
        </row>
        <row r="1427">
          <cell r="A1427">
            <v>2010</v>
          </cell>
          <cell r="B1427" t="str">
            <v>MAR</v>
          </cell>
          <cell r="D1427" t="str">
            <v>OME_8136</v>
          </cell>
          <cell r="E1427">
            <v>30264.108639295999</v>
          </cell>
        </row>
        <row r="1428">
          <cell r="A1428">
            <v>2010</v>
          </cell>
          <cell r="B1428" t="str">
            <v>JUN</v>
          </cell>
          <cell r="D1428" t="str">
            <v>OME_8183</v>
          </cell>
          <cell r="E1428">
            <v>37981.418475741899</v>
          </cell>
        </row>
        <row r="1429">
          <cell r="A1429">
            <v>2010</v>
          </cell>
          <cell r="B1429" t="str">
            <v>JUN</v>
          </cell>
          <cell r="D1429" t="str">
            <v>OME_8181</v>
          </cell>
          <cell r="E1429">
            <v>211316.16501830399</v>
          </cell>
        </row>
        <row r="1430">
          <cell r="A1430">
            <v>2010</v>
          </cell>
          <cell r="B1430" t="str">
            <v>JUN</v>
          </cell>
          <cell r="D1430" t="str">
            <v>OME_8180</v>
          </cell>
          <cell r="E1430">
            <v>0</v>
          </cell>
        </row>
        <row r="1431">
          <cell r="A1431">
            <v>2010</v>
          </cell>
          <cell r="B1431" t="str">
            <v>JUN</v>
          </cell>
          <cell r="D1431" t="str">
            <v>OME_8178</v>
          </cell>
          <cell r="E1431">
            <v>0</v>
          </cell>
        </row>
        <row r="1432">
          <cell r="A1432">
            <v>2010</v>
          </cell>
          <cell r="B1432" t="str">
            <v>JUN</v>
          </cell>
          <cell r="D1432" t="str">
            <v>OME_8178</v>
          </cell>
          <cell r="E1432">
            <v>518.78316947200005</v>
          </cell>
        </row>
        <row r="1433">
          <cell r="A1433">
            <v>2010</v>
          </cell>
          <cell r="B1433" t="str">
            <v>JUN</v>
          </cell>
          <cell r="D1433" t="str">
            <v>OME_8171</v>
          </cell>
          <cell r="E1433">
            <v>0</v>
          </cell>
        </row>
        <row r="1434">
          <cell r="A1434">
            <v>2010</v>
          </cell>
          <cell r="B1434" t="str">
            <v>JUN</v>
          </cell>
          <cell r="D1434" t="str">
            <v>OME_8171</v>
          </cell>
          <cell r="E1434">
            <v>0</v>
          </cell>
        </row>
        <row r="1435">
          <cell r="A1435">
            <v>2010</v>
          </cell>
          <cell r="B1435" t="str">
            <v>JUN</v>
          </cell>
          <cell r="D1435" t="str">
            <v>OME_8171</v>
          </cell>
          <cell r="E1435">
            <v>0</v>
          </cell>
        </row>
        <row r="1436">
          <cell r="A1436">
            <v>2010</v>
          </cell>
          <cell r="B1436" t="str">
            <v>JUN</v>
          </cell>
          <cell r="D1436" t="str">
            <v>OME_8171</v>
          </cell>
          <cell r="E1436">
            <v>0</v>
          </cell>
        </row>
        <row r="1437">
          <cell r="A1437">
            <v>2010</v>
          </cell>
          <cell r="B1437" t="str">
            <v>JUN</v>
          </cell>
          <cell r="D1437" t="str">
            <v>OME_8171</v>
          </cell>
          <cell r="E1437">
            <v>0</v>
          </cell>
        </row>
        <row r="1438">
          <cell r="A1438">
            <v>2010</v>
          </cell>
          <cell r="B1438" t="str">
            <v>JUN</v>
          </cell>
          <cell r="D1438" t="str">
            <v>OME_8170</v>
          </cell>
          <cell r="E1438">
            <v>866.199948328</v>
          </cell>
        </row>
        <row r="1439">
          <cell r="A1439">
            <v>2010</v>
          </cell>
          <cell r="B1439" t="str">
            <v>JUN</v>
          </cell>
          <cell r="D1439" t="str">
            <v>OME_8170</v>
          </cell>
          <cell r="E1439">
            <v>251.03467820200001</v>
          </cell>
        </row>
        <row r="1440">
          <cell r="A1440">
            <v>2010</v>
          </cell>
          <cell r="B1440" t="str">
            <v>JUN</v>
          </cell>
          <cell r="D1440" t="str">
            <v>OME_8170</v>
          </cell>
          <cell r="E1440">
            <v>1310.1507089219999</v>
          </cell>
        </row>
        <row r="1441">
          <cell r="A1441">
            <v>2010</v>
          </cell>
          <cell r="B1441" t="str">
            <v>JUN</v>
          </cell>
          <cell r="D1441" t="str">
            <v>OME_8170</v>
          </cell>
          <cell r="E1441">
            <v>8901.4500798959998</v>
          </cell>
        </row>
        <row r="1442">
          <cell r="A1442">
            <v>2010</v>
          </cell>
          <cell r="B1442" t="str">
            <v>JUN</v>
          </cell>
          <cell r="D1442" t="str">
            <v>OME_8170</v>
          </cell>
          <cell r="E1442">
            <v>10177.581839216</v>
          </cell>
        </row>
        <row r="1443">
          <cell r="A1443">
            <v>2010</v>
          </cell>
          <cell r="B1443" t="str">
            <v>JUN</v>
          </cell>
          <cell r="D1443" t="str">
            <v>OME_8170</v>
          </cell>
          <cell r="E1443">
            <v>0</v>
          </cell>
        </row>
        <row r="1444">
          <cell r="A1444">
            <v>2010</v>
          </cell>
          <cell r="B1444" t="str">
            <v>JUN</v>
          </cell>
          <cell r="D1444" t="str">
            <v>OME_8170</v>
          </cell>
          <cell r="E1444">
            <v>9879.2496234520004</v>
          </cell>
        </row>
        <row r="1445">
          <cell r="A1445">
            <v>2010</v>
          </cell>
          <cell r="B1445" t="str">
            <v>JUN</v>
          </cell>
          <cell r="D1445" t="str">
            <v>OME_8169</v>
          </cell>
          <cell r="E1445">
            <v>3510.7992002599999</v>
          </cell>
        </row>
        <row r="1446">
          <cell r="A1446">
            <v>2010</v>
          </cell>
          <cell r="B1446" t="str">
            <v>JUN</v>
          </cell>
          <cell r="D1446" t="str">
            <v>OME_8169</v>
          </cell>
          <cell r="E1446">
            <v>3946.5251638340001</v>
          </cell>
        </row>
        <row r="1447">
          <cell r="A1447">
            <v>2010</v>
          </cell>
          <cell r="B1447" t="str">
            <v>JUN</v>
          </cell>
          <cell r="D1447" t="str">
            <v>OME_8169</v>
          </cell>
          <cell r="E1447">
            <v>11456.468410068001</v>
          </cell>
        </row>
        <row r="1448">
          <cell r="A1448">
            <v>2010</v>
          </cell>
          <cell r="B1448" t="str">
            <v>JUN</v>
          </cell>
          <cell r="D1448" t="str">
            <v>OME_8169</v>
          </cell>
          <cell r="E1448">
            <v>12911.157539874001</v>
          </cell>
        </row>
        <row r="1449">
          <cell r="A1449">
            <v>2010</v>
          </cell>
          <cell r="B1449" t="str">
            <v>JUN</v>
          </cell>
          <cell r="D1449" t="str">
            <v>OME_8169</v>
          </cell>
          <cell r="E1449">
            <v>29482.765948196</v>
          </cell>
        </row>
        <row r="1450">
          <cell r="A1450">
            <v>2010</v>
          </cell>
          <cell r="B1450" t="str">
            <v>JUN</v>
          </cell>
          <cell r="D1450" t="str">
            <v>OME_8169</v>
          </cell>
          <cell r="E1450">
            <v>0</v>
          </cell>
        </row>
        <row r="1451">
          <cell r="A1451">
            <v>2010</v>
          </cell>
          <cell r="B1451" t="str">
            <v>JUN</v>
          </cell>
          <cell r="D1451" t="str">
            <v>OME_8169</v>
          </cell>
          <cell r="E1451">
            <v>21047.582584182001</v>
          </cell>
        </row>
        <row r="1452">
          <cell r="A1452">
            <v>2010</v>
          </cell>
          <cell r="B1452" t="str">
            <v>JUN</v>
          </cell>
          <cell r="D1452" t="str">
            <v>OME_8164</v>
          </cell>
          <cell r="E1452">
            <v>0</v>
          </cell>
        </row>
        <row r="1453">
          <cell r="A1453">
            <v>2010</v>
          </cell>
          <cell r="B1453" t="str">
            <v>JUN</v>
          </cell>
          <cell r="D1453" t="str">
            <v>OME_8163</v>
          </cell>
          <cell r="E1453">
            <v>0</v>
          </cell>
        </row>
        <row r="1454">
          <cell r="A1454">
            <v>2010</v>
          </cell>
          <cell r="B1454" t="str">
            <v>JUN</v>
          </cell>
          <cell r="D1454" t="str">
            <v>OME_8158</v>
          </cell>
          <cell r="E1454">
            <v>40401.669552551997</v>
          </cell>
        </row>
        <row r="1455">
          <cell r="A1455">
            <v>2010</v>
          </cell>
          <cell r="B1455" t="str">
            <v>JUN</v>
          </cell>
          <cell r="D1455" t="str">
            <v>OME_8157</v>
          </cell>
          <cell r="E1455">
            <v>0</v>
          </cell>
        </row>
        <row r="1456">
          <cell r="A1456">
            <v>2010</v>
          </cell>
          <cell r="B1456" t="str">
            <v>JUN</v>
          </cell>
          <cell r="D1456" t="str">
            <v>OME_8156</v>
          </cell>
          <cell r="E1456">
            <v>0</v>
          </cell>
        </row>
        <row r="1457">
          <cell r="A1457">
            <v>2010</v>
          </cell>
          <cell r="B1457" t="str">
            <v>JUN</v>
          </cell>
          <cell r="D1457" t="str">
            <v>OME_8156</v>
          </cell>
          <cell r="E1457">
            <v>0</v>
          </cell>
        </row>
        <row r="1458">
          <cell r="A1458">
            <v>2010</v>
          </cell>
          <cell r="B1458" t="str">
            <v>JUN</v>
          </cell>
          <cell r="D1458" t="str">
            <v>OME_8154</v>
          </cell>
          <cell r="E1458">
            <v>0</v>
          </cell>
        </row>
        <row r="1459">
          <cell r="A1459">
            <v>2010</v>
          </cell>
          <cell r="B1459" t="str">
            <v>JUN</v>
          </cell>
          <cell r="D1459" t="str">
            <v>OME_8154</v>
          </cell>
          <cell r="E1459">
            <v>0</v>
          </cell>
        </row>
        <row r="1460">
          <cell r="A1460">
            <v>2010</v>
          </cell>
          <cell r="B1460" t="str">
            <v>JUN</v>
          </cell>
          <cell r="D1460" t="str">
            <v>OME_8153</v>
          </cell>
          <cell r="E1460">
            <v>0</v>
          </cell>
        </row>
        <row r="1461">
          <cell r="A1461">
            <v>2010</v>
          </cell>
          <cell r="B1461" t="str">
            <v>JUN</v>
          </cell>
          <cell r="D1461" t="str">
            <v>OME_8150</v>
          </cell>
          <cell r="E1461">
            <v>-23237.158527434902</v>
          </cell>
        </row>
        <row r="1462">
          <cell r="A1462">
            <v>2010</v>
          </cell>
          <cell r="B1462" t="str">
            <v>JUN</v>
          </cell>
          <cell r="D1462" t="str">
            <v>OME_8150</v>
          </cell>
          <cell r="E1462">
            <v>-23237.158527434902</v>
          </cell>
        </row>
        <row r="1463">
          <cell r="A1463">
            <v>2010</v>
          </cell>
          <cell r="B1463" t="str">
            <v>JUN</v>
          </cell>
          <cell r="D1463" t="str">
            <v>OME_8148</v>
          </cell>
          <cell r="E1463">
            <v>-24479.207633120001</v>
          </cell>
        </row>
        <row r="1464">
          <cell r="A1464">
            <v>2010</v>
          </cell>
          <cell r="B1464" t="str">
            <v>JUN</v>
          </cell>
          <cell r="D1464" t="str">
            <v>OME_8147</v>
          </cell>
          <cell r="E1464">
            <v>0</v>
          </cell>
        </row>
        <row r="1465">
          <cell r="A1465">
            <v>2010</v>
          </cell>
          <cell r="B1465" t="str">
            <v>JUN</v>
          </cell>
          <cell r="D1465" t="str">
            <v>OME_8147</v>
          </cell>
          <cell r="E1465">
            <v>0</v>
          </cell>
        </row>
        <row r="1466">
          <cell r="A1466">
            <v>2010</v>
          </cell>
          <cell r="B1466" t="str">
            <v>JUN</v>
          </cell>
          <cell r="D1466" t="str">
            <v>OME_8147</v>
          </cell>
          <cell r="E1466">
            <v>0</v>
          </cell>
        </row>
        <row r="1467">
          <cell r="A1467">
            <v>2010</v>
          </cell>
          <cell r="B1467" t="str">
            <v>JUN</v>
          </cell>
          <cell r="D1467" t="str">
            <v>OME_8147</v>
          </cell>
          <cell r="E1467">
            <v>0</v>
          </cell>
        </row>
        <row r="1468">
          <cell r="A1468">
            <v>2010</v>
          </cell>
          <cell r="B1468" t="str">
            <v>JUN</v>
          </cell>
          <cell r="D1468" t="str">
            <v>OME_8147</v>
          </cell>
          <cell r="E1468">
            <v>72368.993776575997</v>
          </cell>
        </row>
        <row r="1469">
          <cell r="A1469">
            <v>2010</v>
          </cell>
          <cell r="B1469" t="str">
            <v>JUN</v>
          </cell>
          <cell r="D1469" t="str">
            <v>OME_8146</v>
          </cell>
          <cell r="E1469">
            <v>1622.633539318</v>
          </cell>
        </row>
        <row r="1470">
          <cell r="A1470">
            <v>2010</v>
          </cell>
          <cell r="B1470" t="str">
            <v>JUN</v>
          </cell>
          <cell r="D1470" t="str">
            <v>OME_8145</v>
          </cell>
          <cell r="E1470">
            <v>21437.957973312001</v>
          </cell>
        </row>
        <row r="1471">
          <cell r="A1471">
            <v>2010</v>
          </cell>
          <cell r="B1471" t="str">
            <v>JUN</v>
          </cell>
          <cell r="D1471" t="str">
            <v>OME_8144</v>
          </cell>
          <cell r="E1471">
            <v>0</v>
          </cell>
        </row>
        <row r="1472">
          <cell r="A1472">
            <v>2010</v>
          </cell>
          <cell r="B1472" t="str">
            <v>JUN</v>
          </cell>
          <cell r="D1472" t="str">
            <v>OME_8143</v>
          </cell>
          <cell r="E1472">
            <v>25101.109384428</v>
          </cell>
        </row>
        <row r="1473">
          <cell r="A1473">
            <v>2010</v>
          </cell>
          <cell r="B1473" t="str">
            <v>JUN</v>
          </cell>
          <cell r="D1473" t="str">
            <v>OME_8143</v>
          </cell>
          <cell r="E1473">
            <v>0</v>
          </cell>
        </row>
        <row r="1474">
          <cell r="A1474">
            <v>2010</v>
          </cell>
          <cell r="B1474" t="str">
            <v>JUN</v>
          </cell>
          <cell r="D1474" t="str">
            <v>OME_8142</v>
          </cell>
          <cell r="E1474">
            <v>0</v>
          </cell>
        </row>
        <row r="1475">
          <cell r="A1475">
            <v>2010</v>
          </cell>
          <cell r="B1475" t="str">
            <v>JUN</v>
          </cell>
          <cell r="D1475" t="str">
            <v>OME_8142</v>
          </cell>
          <cell r="E1475">
            <v>0</v>
          </cell>
        </row>
        <row r="1476">
          <cell r="A1476">
            <v>2010</v>
          </cell>
          <cell r="B1476" t="str">
            <v>JUN</v>
          </cell>
          <cell r="D1476" t="str">
            <v>OME_8142</v>
          </cell>
          <cell r="E1476">
            <v>0</v>
          </cell>
        </row>
        <row r="1477">
          <cell r="A1477">
            <v>2010</v>
          </cell>
          <cell r="B1477" t="str">
            <v>JUN</v>
          </cell>
          <cell r="D1477" t="str">
            <v>OME_8141</v>
          </cell>
          <cell r="E1477">
            <v>0</v>
          </cell>
        </row>
        <row r="1478">
          <cell r="A1478">
            <v>2010</v>
          </cell>
          <cell r="B1478" t="str">
            <v>JUN</v>
          </cell>
          <cell r="D1478" t="str">
            <v>OME_8141</v>
          </cell>
          <cell r="E1478">
            <v>96814.275102879998</v>
          </cell>
        </row>
        <row r="1479">
          <cell r="A1479">
            <v>2010</v>
          </cell>
          <cell r="B1479" t="str">
            <v>JUN</v>
          </cell>
          <cell r="D1479" t="str">
            <v>OME_8141</v>
          </cell>
          <cell r="E1479">
            <v>13461.72867008</v>
          </cell>
        </row>
        <row r="1480">
          <cell r="A1480">
            <v>2010</v>
          </cell>
          <cell r="B1480" t="str">
            <v>JUN</v>
          </cell>
          <cell r="D1480" t="str">
            <v>OME_8140</v>
          </cell>
          <cell r="E1480">
            <v>0</v>
          </cell>
        </row>
        <row r="1481">
          <cell r="A1481">
            <v>2010</v>
          </cell>
          <cell r="B1481" t="str">
            <v>JUN</v>
          </cell>
          <cell r="D1481" t="str">
            <v>OME_8140</v>
          </cell>
          <cell r="E1481">
            <v>58271.339209115999</v>
          </cell>
        </row>
        <row r="1482">
          <cell r="A1482">
            <v>2010</v>
          </cell>
          <cell r="B1482" t="str">
            <v>JUN</v>
          </cell>
          <cell r="D1482" t="str">
            <v>OME_8140</v>
          </cell>
          <cell r="E1482">
            <v>0</v>
          </cell>
        </row>
        <row r="1483">
          <cell r="A1483">
            <v>2010</v>
          </cell>
          <cell r="B1483" t="str">
            <v>JUN</v>
          </cell>
          <cell r="D1483" t="str">
            <v>OME_8140</v>
          </cell>
          <cell r="E1483">
            <v>10620.323653742</v>
          </cell>
        </row>
        <row r="1484">
          <cell r="A1484">
            <v>2010</v>
          </cell>
          <cell r="B1484" t="str">
            <v>JUN</v>
          </cell>
          <cell r="D1484" t="str">
            <v>OME_8140</v>
          </cell>
          <cell r="E1484">
            <v>0</v>
          </cell>
        </row>
        <row r="1485">
          <cell r="A1485">
            <v>2010</v>
          </cell>
          <cell r="B1485" t="str">
            <v>JUN</v>
          </cell>
          <cell r="D1485" t="str">
            <v>OME_8140</v>
          </cell>
          <cell r="E1485">
            <v>0</v>
          </cell>
        </row>
        <row r="1486">
          <cell r="A1486">
            <v>2010</v>
          </cell>
          <cell r="B1486" t="str">
            <v>JUN</v>
          </cell>
          <cell r="D1486" t="str">
            <v>OME_8140</v>
          </cell>
          <cell r="E1486">
            <v>0</v>
          </cell>
        </row>
        <row r="1487">
          <cell r="A1487">
            <v>2010</v>
          </cell>
          <cell r="B1487" t="str">
            <v>JUN</v>
          </cell>
          <cell r="D1487" t="str">
            <v>OME_8140</v>
          </cell>
          <cell r="E1487">
            <v>7228.1597184499997</v>
          </cell>
        </row>
        <row r="1488">
          <cell r="A1488">
            <v>2010</v>
          </cell>
          <cell r="B1488" t="str">
            <v>JUN</v>
          </cell>
          <cell r="D1488" t="str">
            <v>OME_8139</v>
          </cell>
          <cell r="E1488">
            <v>11596.9637982</v>
          </cell>
        </row>
        <row r="1489">
          <cell r="A1489">
            <v>2010</v>
          </cell>
          <cell r="B1489" t="str">
            <v>JUN</v>
          </cell>
          <cell r="D1489" t="str">
            <v>OME_8138</v>
          </cell>
          <cell r="E1489">
            <v>23131.317057045901</v>
          </cell>
        </row>
        <row r="1490">
          <cell r="A1490">
            <v>2010</v>
          </cell>
          <cell r="B1490" t="str">
            <v>JUN</v>
          </cell>
          <cell r="D1490" t="str">
            <v>OME_8137</v>
          </cell>
          <cell r="E1490">
            <v>43852.71</v>
          </cell>
        </row>
        <row r="1491">
          <cell r="A1491">
            <v>2010</v>
          </cell>
          <cell r="B1491" t="str">
            <v>JUN</v>
          </cell>
          <cell r="D1491" t="str">
            <v>OME_8137</v>
          </cell>
          <cell r="E1491">
            <v>23343</v>
          </cell>
        </row>
        <row r="1492">
          <cell r="A1492">
            <v>2010</v>
          </cell>
          <cell r="B1492" t="str">
            <v>JUN</v>
          </cell>
          <cell r="D1492" t="str">
            <v>OME_8135</v>
          </cell>
          <cell r="E1492">
            <v>0</v>
          </cell>
        </row>
        <row r="1493">
          <cell r="A1493">
            <v>2010</v>
          </cell>
          <cell r="B1493" t="str">
            <v>JUN</v>
          </cell>
          <cell r="D1493" t="str">
            <v>OME_8134</v>
          </cell>
          <cell r="E1493">
            <v>0</v>
          </cell>
        </row>
        <row r="1494">
          <cell r="A1494">
            <v>2010</v>
          </cell>
          <cell r="B1494" t="str">
            <v>JUN</v>
          </cell>
          <cell r="D1494" t="str">
            <v>OME_8134</v>
          </cell>
          <cell r="E1494">
            <v>-295.21075665400002</v>
          </cell>
        </row>
        <row r="1495">
          <cell r="A1495">
            <v>2010</v>
          </cell>
          <cell r="B1495" t="str">
            <v>JUN</v>
          </cell>
          <cell r="D1495" t="str">
            <v>OME_8134</v>
          </cell>
          <cell r="E1495">
            <v>0</v>
          </cell>
        </row>
        <row r="1496">
          <cell r="A1496">
            <v>2010</v>
          </cell>
          <cell r="B1496" t="str">
            <v>JUN</v>
          </cell>
          <cell r="D1496" t="str">
            <v>OME_8133</v>
          </cell>
          <cell r="E1496">
            <v>94.32781568</v>
          </cell>
        </row>
        <row r="1497">
          <cell r="A1497">
            <v>2010</v>
          </cell>
          <cell r="B1497" t="str">
            <v>JUN</v>
          </cell>
          <cell r="D1497" t="str">
            <v>OME_8133</v>
          </cell>
          <cell r="E1497">
            <v>15669.881403167999</v>
          </cell>
        </row>
        <row r="1498">
          <cell r="A1498">
            <v>2010</v>
          </cell>
          <cell r="B1498" t="str">
            <v>JUN</v>
          </cell>
          <cell r="D1498" t="str">
            <v>OME_8132</v>
          </cell>
          <cell r="E1498">
            <v>79579.023567009994</v>
          </cell>
        </row>
        <row r="1499">
          <cell r="A1499">
            <v>2010</v>
          </cell>
          <cell r="B1499" t="str">
            <v>JUN</v>
          </cell>
          <cell r="D1499" t="str">
            <v>OME_8132</v>
          </cell>
          <cell r="E1499">
            <v>0</v>
          </cell>
        </row>
        <row r="1500">
          <cell r="A1500">
            <v>2010</v>
          </cell>
          <cell r="B1500" t="str">
            <v>JUN</v>
          </cell>
          <cell r="D1500" t="str">
            <v>OME_8132</v>
          </cell>
          <cell r="E1500">
            <v>53437.219715307998</v>
          </cell>
        </row>
        <row r="1501">
          <cell r="A1501">
            <v>2010</v>
          </cell>
          <cell r="B1501" t="str">
            <v>JUN</v>
          </cell>
          <cell r="D1501" t="str">
            <v>OME_8131</v>
          </cell>
          <cell r="E1501">
            <v>15552.536411456</v>
          </cell>
        </row>
        <row r="1502">
          <cell r="A1502">
            <v>2010</v>
          </cell>
          <cell r="B1502" t="str">
            <v>JUN</v>
          </cell>
          <cell r="D1502" t="str">
            <v>OME_8131</v>
          </cell>
          <cell r="E1502">
            <v>18645.8447208</v>
          </cell>
        </row>
        <row r="1503">
          <cell r="A1503">
            <v>2010</v>
          </cell>
          <cell r="B1503" t="str">
            <v>JUN</v>
          </cell>
          <cell r="D1503" t="str">
            <v>OME_8130</v>
          </cell>
          <cell r="E1503">
            <v>79151.143907200007</v>
          </cell>
        </row>
        <row r="1504">
          <cell r="A1504">
            <v>2010</v>
          </cell>
          <cell r="B1504" t="str">
            <v>MAR</v>
          </cell>
          <cell r="D1504" t="str">
            <v>OME_8150</v>
          </cell>
          <cell r="E1504">
            <v>-23237.158527434902</v>
          </cell>
        </row>
        <row r="1505">
          <cell r="A1505">
            <v>2010</v>
          </cell>
          <cell r="B1505" t="str">
            <v>APR</v>
          </cell>
          <cell r="D1505" t="str">
            <v>COB_8024</v>
          </cell>
          <cell r="E1505">
            <v>6275.9347276283197</v>
          </cell>
        </row>
        <row r="1506">
          <cell r="A1506">
            <v>2010</v>
          </cell>
          <cell r="B1506" t="str">
            <v>APR</v>
          </cell>
          <cell r="D1506" t="str">
            <v>COB_8025</v>
          </cell>
          <cell r="E1506">
            <v>15721.6776518813</v>
          </cell>
        </row>
        <row r="1507">
          <cell r="A1507">
            <v>2010</v>
          </cell>
          <cell r="B1507" t="str">
            <v>APR</v>
          </cell>
          <cell r="D1507" t="str">
            <v>COB_8026</v>
          </cell>
          <cell r="E1507">
            <v>105.018300337849</v>
          </cell>
        </row>
        <row r="1508">
          <cell r="A1508">
            <v>2010</v>
          </cell>
          <cell r="B1508" t="str">
            <v>APR</v>
          </cell>
          <cell r="D1508" t="str">
            <v>COB_8031</v>
          </cell>
          <cell r="E1508">
            <v>73266.620419311905</v>
          </cell>
        </row>
        <row r="1509">
          <cell r="A1509">
            <v>2010</v>
          </cell>
          <cell r="B1509" t="str">
            <v>APR</v>
          </cell>
          <cell r="D1509" t="str">
            <v>COB_8033</v>
          </cell>
          <cell r="E1509">
            <v>21897.211454166201</v>
          </cell>
        </row>
        <row r="1510">
          <cell r="A1510">
            <v>2010</v>
          </cell>
          <cell r="B1510" t="str">
            <v>APR</v>
          </cell>
          <cell r="D1510" t="str">
            <v>COB_8035</v>
          </cell>
          <cell r="E1510">
            <v>52.492938720968198</v>
          </cell>
        </row>
        <row r="1511">
          <cell r="A1511">
            <v>2010</v>
          </cell>
          <cell r="B1511" t="str">
            <v>APR</v>
          </cell>
          <cell r="D1511" t="str">
            <v>COB_8036</v>
          </cell>
          <cell r="E1511">
            <v>0</v>
          </cell>
        </row>
        <row r="1512">
          <cell r="A1512">
            <v>2010</v>
          </cell>
          <cell r="B1512" t="str">
            <v>APR</v>
          </cell>
          <cell r="D1512" t="str">
            <v>COB_8037</v>
          </cell>
          <cell r="E1512">
            <v>23998.402533829802</v>
          </cell>
        </row>
        <row r="1513">
          <cell r="A1513">
            <v>2010</v>
          </cell>
          <cell r="B1513" t="str">
            <v>APR</v>
          </cell>
          <cell r="D1513" t="str">
            <v>COB_8038</v>
          </cell>
          <cell r="E1513">
            <v>15184.5412433334</v>
          </cell>
        </row>
        <row r="1514">
          <cell r="A1514">
            <v>2010</v>
          </cell>
          <cell r="B1514" t="str">
            <v>APR</v>
          </cell>
          <cell r="D1514" t="str">
            <v>COB_8039</v>
          </cell>
          <cell r="E1514">
            <v>58219.790788416904</v>
          </cell>
        </row>
        <row r="1515">
          <cell r="A1515">
            <v>2010</v>
          </cell>
          <cell r="B1515" t="str">
            <v>APR</v>
          </cell>
          <cell r="D1515" t="str">
            <v>COB_8040</v>
          </cell>
          <cell r="E1515">
            <v>0</v>
          </cell>
        </row>
        <row r="1516">
          <cell r="A1516">
            <v>2010</v>
          </cell>
          <cell r="B1516" t="str">
            <v>APR</v>
          </cell>
          <cell r="D1516" t="str">
            <v>COB_8041</v>
          </cell>
          <cell r="E1516">
            <v>684.13152903586501</v>
          </cell>
        </row>
        <row r="1517">
          <cell r="A1517">
            <v>2010</v>
          </cell>
          <cell r="B1517" t="str">
            <v>APR</v>
          </cell>
          <cell r="D1517" t="str">
            <v>COB_8042</v>
          </cell>
          <cell r="E1517">
            <v>0</v>
          </cell>
        </row>
        <row r="1518">
          <cell r="A1518">
            <v>2010</v>
          </cell>
          <cell r="B1518" t="str">
            <v>JAN</v>
          </cell>
          <cell r="D1518" t="str">
            <v>COB_8002</v>
          </cell>
          <cell r="E1518">
            <v>573.61886702010497</v>
          </cell>
        </row>
        <row r="1519">
          <cell r="A1519">
            <v>2010</v>
          </cell>
          <cell r="B1519" t="str">
            <v>JAN</v>
          </cell>
          <cell r="D1519" t="str">
            <v>COB_8003</v>
          </cell>
          <cell r="E1519">
            <v>1327.6337163513199</v>
          </cell>
        </row>
        <row r="1520">
          <cell r="A1520">
            <v>2010</v>
          </cell>
          <cell r="B1520" t="str">
            <v>JAN</v>
          </cell>
          <cell r="D1520" t="str">
            <v>COB_8004</v>
          </cell>
          <cell r="E1520">
            <v>5.6565178010582002</v>
          </cell>
        </row>
        <row r="1521">
          <cell r="A1521">
            <v>2010</v>
          </cell>
          <cell r="B1521" t="str">
            <v>JAN</v>
          </cell>
          <cell r="D1521" t="str">
            <v>COB_8005</v>
          </cell>
          <cell r="E1521">
            <v>2704.0497106857101</v>
          </cell>
        </row>
        <row r="1522">
          <cell r="A1522">
            <v>2010</v>
          </cell>
          <cell r="B1522" t="str">
            <v>JAN</v>
          </cell>
          <cell r="D1522" t="str">
            <v>COB_8007</v>
          </cell>
          <cell r="E1522">
            <v>2.77463227089947</v>
          </cell>
        </row>
        <row r="1523">
          <cell r="A1523">
            <v>2010</v>
          </cell>
          <cell r="B1523" t="str">
            <v>JAN</v>
          </cell>
          <cell r="D1523" t="str">
            <v>COB_8008</v>
          </cell>
          <cell r="E1523">
            <v>78.3576639999999</v>
          </cell>
        </row>
        <row r="1524">
          <cell r="A1524">
            <v>2010</v>
          </cell>
          <cell r="B1524" t="str">
            <v>JAN</v>
          </cell>
          <cell r="D1524" t="str">
            <v>COB_8010</v>
          </cell>
          <cell r="E1524">
            <v>18.8780446962962</v>
          </cell>
        </row>
        <row r="1525">
          <cell r="A1525">
            <v>2010</v>
          </cell>
          <cell r="B1525" t="str">
            <v>JAN</v>
          </cell>
          <cell r="D1525" t="str">
            <v>COB_8012</v>
          </cell>
          <cell r="E1525">
            <v>115.76446227936501</v>
          </cell>
        </row>
        <row r="1526">
          <cell r="A1526">
            <v>2010</v>
          </cell>
          <cell r="B1526" t="str">
            <v>JAN</v>
          </cell>
          <cell r="D1526" t="str">
            <v>COB_8016</v>
          </cell>
          <cell r="E1526">
            <v>281.03484372275102</v>
          </cell>
        </row>
        <row r="1527">
          <cell r="A1527">
            <v>2010</v>
          </cell>
          <cell r="B1527" t="str">
            <v>JAN</v>
          </cell>
          <cell r="D1527" t="str">
            <v>COB_8017</v>
          </cell>
          <cell r="E1527">
            <v>0</v>
          </cell>
        </row>
        <row r="1528">
          <cell r="A1528">
            <v>2010</v>
          </cell>
          <cell r="B1528" t="str">
            <v>JAN</v>
          </cell>
          <cell r="D1528" t="str">
            <v>COB_8020</v>
          </cell>
          <cell r="E1528">
            <v>469.75155819894098</v>
          </cell>
        </row>
        <row r="1529">
          <cell r="A1529">
            <v>2010</v>
          </cell>
          <cell r="B1529" t="str">
            <v>JAN</v>
          </cell>
          <cell r="D1529" t="str">
            <v>COB_8022</v>
          </cell>
          <cell r="E1529">
            <v>0</v>
          </cell>
        </row>
        <row r="1530">
          <cell r="A1530">
            <v>2010</v>
          </cell>
          <cell r="B1530" t="str">
            <v>JAN</v>
          </cell>
          <cell r="D1530" t="str">
            <v>COB_8023</v>
          </cell>
          <cell r="E1530">
            <v>4497.43565356613</v>
          </cell>
        </row>
        <row r="1531">
          <cell r="A1531">
            <v>2010</v>
          </cell>
          <cell r="B1531" t="str">
            <v>JAN</v>
          </cell>
          <cell r="D1531" t="str">
            <v>COB_8024</v>
          </cell>
          <cell r="E1531">
            <v>7617.8928131661296</v>
          </cell>
        </row>
        <row r="1532">
          <cell r="A1532">
            <v>2010</v>
          </cell>
          <cell r="B1532" t="str">
            <v>JAN</v>
          </cell>
          <cell r="D1532" t="str">
            <v>COB_8025</v>
          </cell>
          <cell r="E1532">
            <v>19066.515021528001</v>
          </cell>
        </row>
        <row r="1533">
          <cell r="A1533">
            <v>2010</v>
          </cell>
          <cell r="B1533" t="str">
            <v>JAN</v>
          </cell>
          <cell r="D1533" t="str">
            <v>COB_8026</v>
          </cell>
          <cell r="E1533">
            <v>127.21636877248601</v>
          </cell>
        </row>
        <row r="1534">
          <cell r="A1534">
            <v>2010</v>
          </cell>
          <cell r="B1534" t="str">
            <v>JAN</v>
          </cell>
          <cell r="D1534" t="str">
            <v>COB_8031</v>
          </cell>
          <cell r="E1534">
            <v>77140.437147225297</v>
          </cell>
        </row>
        <row r="1535">
          <cell r="A1535">
            <v>2010</v>
          </cell>
          <cell r="B1535" t="str">
            <v>JAN</v>
          </cell>
          <cell r="D1535" t="str">
            <v>COB_8033</v>
          </cell>
          <cell r="E1535">
            <v>24117.223746488798</v>
          </cell>
        </row>
        <row r="1536">
          <cell r="A1536">
            <v>2010</v>
          </cell>
          <cell r="B1536" t="str">
            <v>JAN</v>
          </cell>
          <cell r="D1536" t="str">
            <v>COB_8035</v>
          </cell>
          <cell r="E1536">
            <v>63.572696791534298</v>
          </cell>
        </row>
        <row r="1537">
          <cell r="A1537">
            <v>2010</v>
          </cell>
          <cell r="B1537" t="str">
            <v>JAN</v>
          </cell>
          <cell r="D1537" t="str">
            <v>COB_8036</v>
          </cell>
          <cell r="E1537">
            <v>0</v>
          </cell>
        </row>
        <row r="1538">
          <cell r="A1538">
            <v>2010</v>
          </cell>
          <cell r="B1538" t="str">
            <v>JAN</v>
          </cell>
          <cell r="D1538" t="str">
            <v>COB_8037</v>
          </cell>
          <cell r="E1538">
            <v>41085.185518713202</v>
          </cell>
        </row>
        <row r="1539">
          <cell r="A1539">
            <v>2010</v>
          </cell>
          <cell r="B1539" t="str">
            <v>JAN</v>
          </cell>
          <cell r="D1539" t="str">
            <v>COB_8038</v>
          </cell>
          <cell r="E1539">
            <v>12422.7076228444</v>
          </cell>
        </row>
        <row r="1540">
          <cell r="A1540">
            <v>2010</v>
          </cell>
          <cell r="B1540" t="str">
            <v>JAN</v>
          </cell>
          <cell r="D1540" t="str">
            <v>COB_8039</v>
          </cell>
          <cell r="E1540">
            <v>54861.6735693714</v>
          </cell>
        </row>
        <row r="1541">
          <cell r="A1541">
            <v>2010</v>
          </cell>
          <cell r="B1541" t="str">
            <v>JAN</v>
          </cell>
          <cell r="D1541" t="str">
            <v>COB_8040</v>
          </cell>
          <cell r="E1541">
            <v>0</v>
          </cell>
        </row>
        <row r="1542">
          <cell r="A1542">
            <v>2010</v>
          </cell>
          <cell r="B1542" t="str">
            <v>JAN</v>
          </cell>
          <cell r="D1542" t="str">
            <v>COB_8041</v>
          </cell>
          <cell r="E1542">
            <v>817.34773478518503</v>
          </cell>
        </row>
        <row r="1543">
          <cell r="A1543">
            <v>2010</v>
          </cell>
          <cell r="B1543" t="str">
            <v>JUN</v>
          </cell>
          <cell r="D1543" t="str">
            <v>MAN_800B</v>
          </cell>
          <cell r="E1543">
            <v>4500433</v>
          </cell>
        </row>
        <row r="1544">
          <cell r="A1544">
            <v>2010</v>
          </cell>
          <cell r="B1544" t="str">
            <v>MAR</v>
          </cell>
          <cell r="D1544" t="str">
            <v>MAN_800B</v>
          </cell>
          <cell r="E1544">
            <v>4500433</v>
          </cell>
        </row>
        <row r="1545">
          <cell r="A1545">
            <v>2010</v>
          </cell>
          <cell r="B1545" t="str">
            <v>FEB</v>
          </cell>
          <cell r="D1545" t="str">
            <v>MAN_800B</v>
          </cell>
          <cell r="E1545">
            <v>4500433</v>
          </cell>
        </row>
        <row r="1546">
          <cell r="A1546">
            <v>2009</v>
          </cell>
          <cell r="B1546" t="str">
            <v>DEC</v>
          </cell>
          <cell r="D1546" t="str">
            <v>MAN_800B</v>
          </cell>
          <cell r="E1546">
            <v>2694222</v>
          </cell>
        </row>
        <row r="1547">
          <cell r="A1547">
            <v>2010</v>
          </cell>
          <cell r="B1547" t="str">
            <v>MAY</v>
          </cell>
          <cell r="D1547" t="str">
            <v>MAN_800B</v>
          </cell>
          <cell r="E1547">
            <v>4500433</v>
          </cell>
        </row>
        <row r="1548">
          <cell r="A1548">
            <v>2010</v>
          </cell>
          <cell r="B1548" t="str">
            <v>APR</v>
          </cell>
          <cell r="D1548" t="str">
            <v>MAN_800B</v>
          </cell>
          <cell r="E1548">
            <v>4500433</v>
          </cell>
        </row>
        <row r="1549">
          <cell r="A1549">
            <v>2010</v>
          </cell>
          <cell r="B1549" t="str">
            <v>JAN</v>
          </cell>
          <cell r="D1549" t="str">
            <v>MAN_800B</v>
          </cell>
          <cell r="E1549">
            <v>4500433</v>
          </cell>
        </row>
        <row r="1550">
          <cell r="A1550">
            <v>2010</v>
          </cell>
          <cell r="B1550" t="str">
            <v>JUN</v>
          </cell>
          <cell r="D1550" t="str">
            <v>INT_8YER</v>
          </cell>
          <cell r="E1550">
            <v>3.4499999999999999E-3</v>
          </cell>
        </row>
        <row r="1551">
          <cell r="A1551">
            <v>2010</v>
          </cell>
          <cell r="B1551" t="str">
            <v>MAR</v>
          </cell>
          <cell r="D1551" t="str">
            <v>INT_8YER</v>
          </cell>
          <cell r="E1551">
            <v>2.0999999999999999E-3</v>
          </cell>
        </row>
        <row r="1552">
          <cell r="A1552">
            <v>2010</v>
          </cell>
          <cell r="B1552" t="str">
            <v>FEB</v>
          </cell>
          <cell r="D1552" t="str">
            <v>INT_8YER</v>
          </cell>
          <cell r="E1552">
            <v>2.0500000000000002E-3</v>
          </cell>
        </row>
        <row r="1553">
          <cell r="A1553">
            <v>2009</v>
          </cell>
          <cell r="B1553" t="str">
            <v>DEC</v>
          </cell>
          <cell r="D1553" t="str">
            <v>INT_8YER</v>
          </cell>
          <cell r="E1553">
            <v>2E-3</v>
          </cell>
        </row>
        <row r="1554">
          <cell r="A1554">
            <v>2010</v>
          </cell>
          <cell r="B1554" t="str">
            <v>MAY</v>
          </cell>
          <cell r="D1554" t="str">
            <v>INT_8YER</v>
          </cell>
          <cell r="E1554">
            <v>2.8500000000000001E-3</v>
          </cell>
        </row>
        <row r="1555">
          <cell r="A1555">
            <v>2010</v>
          </cell>
          <cell r="B1555" t="str">
            <v>APR</v>
          </cell>
          <cell r="D1555" t="str">
            <v>INT_8YER</v>
          </cell>
          <cell r="E1555">
            <v>2.2000000000000001E-3</v>
          </cell>
        </row>
        <row r="1556">
          <cell r="A1556">
            <v>2010</v>
          </cell>
          <cell r="B1556" t="str">
            <v>JAN</v>
          </cell>
          <cell r="D1556" t="str">
            <v>INT_8YER</v>
          </cell>
          <cell r="E1556">
            <v>2E-3</v>
          </cell>
        </row>
        <row r="1557">
          <cell r="A1557">
            <v>2010</v>
          </cell>
          <cell r="B1557" t="str">
            <v>JUN</v>
          </cell>
          <cell r="D1557" t="str">
            <v>OME_8144</v>
          </cell>
          <cell r="E1557">
            <v>0</v>
          </cell>
        </row>
        <row r="1558">
          <cell r="A1558">
            <v>2010</v>
          </cell>
          <cell r="B1558" t="str">
            <v>JUN</v>
          </cell>
          <cell r="D1558" t="str">
            <v>OME_8136</v>
          </cell>
          <cell r="E1558">
            <v>-74.154345856000006</v>
          </cell>
        </row>
        <row r="1559">
          <cell r="A1559">
            <v>2010</v>
          </cell>
          <cell r="B1559" t="str">
            <v>JUN</v>
          </cell>
          <cell r="D1559" t="str">
            <v>OME_8155</v>
          </cell>
          <cell r="E1559">
            <v>9547.4017541119993</v>
          </cell>
        </row>
        <row r="1560">
          <cell r="A1560">
            <v>2010</v>
          </cell>
          <cell r="B1560" t="str">
            <v>JUN</v>
          </cell>
          <cell r="D1560" t="str">
            <v>OME_8147</v>
          </cell>
          <cell r="E1560">
            <v>104.860427872</v>
          </cell>
        </row>
        <row r="1561">
          <cell r="A1561">
            <v>2010</v>
          </cell>
          <cell r="B1561" t="str">
            <v>JUN</v>
          </cell>
          <cell r="D1561" t="str">
            <v>OME_8138</v>
          </cell>
          <cell r="E1561">
            <v>39309.187586453801</v>
          </cell>
        </row>
        <row r="1562">
          <cell r="A1562">
            <v>2010</v>
          </cell>
          <cell r="B1562" t="str">
            <v>JUN</v>
          </cell>
          <cell r="D1562" t="str">
            <v>OME_8135</v>
          </cell>
          <cell r="E1562">
            <v>0</v>
          </cell>
        </row>
        <row r="1563">
          <cell r="A1563">
            <v>2010</v>
          </cell>
          <cell r="B1563" t="str">
            <v>JUN</v>
          </cell>
          <cell r="D1563" t="str">
            <v>OME_8130</v>
          </cell>
          <cell r="E1563">
            <v>22287.918969599999</v>
          </cell>
        </row>
        <row r="1564">
          <cell r="A1564">
            <v>2010</v>
          </cell>
          <cell r="B1564" t="str">
            <v>JUN</v>
          </cell>
          <cell r="D1564" t="str">
            <v>OME_8134</v>
          </cell>
          <cell r="E1564">
            <v>0</v>
          </cell>
        </row>
        <row r="1565">
          <cell r="A1565">
            <v>2010</v>
          </cell>
          <cell r="B1565" t="str">
            <v>JUN</v>
          </cell>
          <cell r="D1565" t="str">
            <v>OME_8140</v>
          </cell>
          <cell r="E1565">
            <v>445.53626363400002</v>
          </cell>
        </row>
        <row r="1566">
          <cell r="A1566">
            <v>2010</v>
          </cell>
          <cell r="B1566" t="str">
            <v>JUN</v>
          </cell>
          <cell r="D1566" t="str">
            <v>OME_8144</v>
          </cell>
          <cell r="E1566">
            <v>-1697.4593734120001</v>
          </cell>
        </row>
        <row r="1567">
          <cell r="A1567">
            <v>2010</v>
          </cell>
          <cell r="B1567" t="str">
            <v>JUN</v>
          </cell>
          <cell r="D1567" t="str">
            <v>OME_8153</v>
          </cell>
          <cell r="E1567">
            <v>0</v>
          </cell>
        </row>
        <row r="1568">
          <cell r="A1568">
            <v>2010</v>
          </cell>
          <cell r="B1568" t="str">
            <v>JUN</v>
          </cell>
          <cell r="D1568" t="str">
            <v>OME_8135</v>
          </cell>
          <cell r="E1568">
            <v>0</v>
          </cell>
        </row>
        <row r="1569">
          <cell r="A1569">
            <v>2010</v>
          </cell>
          <cell r="B1569" t="str">
            <v>JUN</v>
          </cell>
          <cell r="D1569" t="str">
            <v>OME_8189</v>
          </cell>
          <cell r="E1569">
            <v>105871.400108288</v>
          </cell>
        </row>
        <row r="1570">
          <cell r="A1570">
            <v>2010</v>
          </cell>
          <cell r="B1570" t="str">
            <v>JUN</v>
          </cell>
          <cell r="D1570" t="str">
            <v>OME_8188</v>
          </cell>
          <cell r="E1570">
            <v>335226.16462556802</v>
          </cell>
        </row>
        <row r="1571">
          <cell r="A1571">
            <v>2010</v>
          </cell>
          <cell r="B1571" t="str">
            <v>JUN</v>
          </cell>
          <cell r="D1571" t="str">
            <v>OME_8188</v>
          </cell>
          <cell r="E1571">
            <v>0</v>
          </cell>
        </row>
        <row r="1572">
          <cell r="A1572">
            <v>2010</v>
          </cell>
          <cell r="B1572" t="str">
            <v>JUN</v>
          </cell>
          <cell r="D1572" t="str">
            <v>OME_8188</v>
          </cell>
          <cell r="E1572">
            <v>182.44307459199999</v>
          </cell>
        </row>
        <row r="1573">
          <cell r="A1573">
            <v>2010</v>
          </cell>
          <cell r="B1573" t="str">
            <v>JUN</v>
          </cell>
          <cell r="D1573" t="str">
            <v>OME_8186</v>
          </cell>
          <cell r="E1573">
            <v>-31855.479134328401</v>
          </cell>
        </row>
        <row r="1574">
          <cell r="A1574">
            <v>2010</v>
          </cell>
          <cell r="B1574" t="str">
            <v>JUN</v>
          </cell>
          <cell r="D1574" t="str">
            <v>OME_8186</v>
          </cell>
          <cell r="E1574">
            <v>-50724.799247430201</v>
          </cell>
        </row>
        <row r="1575">
          <cell r="A1575">
            <v>2010</v>
          </cell>
          <cell r="B1575" t="str">
            <v>JUN</v>
          </cell>
          <cell r="D1575" t="str">
            <v>OME_8186</v>
          </cell>
          <cell r="E1575">
            <v>15927.244101348801</v>
          </cell>
        </row>
        <row r="1576">
          <cell r="A1576">
            <v>2010</v>
          </cell>
          <cell r="B1576" t="str">
            <v>JUN</v>
          </cell>
          <cell r="D1576" t="str">
            <v>OME_8183</v>
          </cell>
          <cell r="E1576">
            <v>-75962.836951483798</v>
          </cell>
        </row>
        <row r="1577">
          <cell r="A1577">
            <v>2010</v>
          </cell>
          <cell r="B1577" t="str">
            <v>JUN</v>
          </cell>
          <cell r="D1577" t="str">
            <v>OME_8183</v>
          </cell>
          <cell r="E1577">
            <v>-120959.06044143801</v>
          </cell>
        </row>
        <row r="1578">
          <cell r="A1578">
            <v>2010</v>
          </cell>
          <cell r="B1578" t="str">
            <v>FEB</v>
          </cell>
          <cell r="D1578" t="str">
            <v>COB_8016</v>
          </cell>
          <cell r="E1578">
            <v>288.184458478306</v>
          </cell>
        </row>
        <row r="1579">
          <cell r="A1579">
            <v>2010</v>
          </cell>
          <cell r="B1579" t="str">
            <v>FEB</v>
          </cell>
          <cell r="D1579" t="str">
            <v>COB_8012</v>
          </cell>
          <cell r="E1579">
            <v>115.316046546031</v>
          </cell>
        </row>
        <row r="1580">
          <cell r="A1580">
            <v>2010</v>
          </cell>
          <cell r="B1580" t="str">
            <v>FEB</v>
          </cell>
          <cell r="D1580" t="str">
            <v>COB_8010</v>
          </cell>
          <cell r="E1580">
            <v>18.8295063640211</v>
          </cell>
        </row>
        <row r="1581">
          <cell r="A1581">
            <v>2010</v>
          </cell>
          <cell r="B1581" t="str">
            <v>FEB</v>
          </cell>
          <cell r="D1581" t="str">
            <v>COB_8008</v>
          </cell>
          <cell r="E1581">
            <v>78.367222499470799</v>
          </cell>
        </row>
        <row r="1582">
          <cell r="A1582">
            <v>2010</v>
          </cell>
          <cell r="B1582" t="str">
            <v>FEB</v>
          </cell>
          <cell r="D1582" t="str">
            <v>COB_8007</v>
          </cell>
          <cell r="E1582">
            <v>2.75758383068783</v>
          </cell>
        </row>
        <row r="1583">
          <cell r="A1583">
            <v>2010</v>
          </cell>
          <cell r="B1583" t="str">
            <v>FEB</v>
          </cell>
          <cell r="D1583" t="str">
            <v>COB_8005</v>
          </cell>
          <cell r="E1583">
            <v>2697.6411426730101</v>
          </cell>
        </row>
        <row r="1584">
          <cell r="A1584">
            <v>2010</v>
          </cell>
          <cell r="B1584" t="str">
            <v>FEB</v>
          </cell>
          <cell r="D1584" t="str">
            <v>COB_8004</v>
          </cell>
          <cell r="E1584">
            <v>5.6374227788359699</v>
          </cell>
        </row>
        <row r="1585">
          <cell r="A1585">
            <v>2010</v>
          </cell>
          <cell r="B1585" t="str">
            <v>FEB</v>
          </cell>
          <cell r="D1585" t="str">
            <v>COB_8003</v>
          </cell>
          <cell r="E1585">
            <v>1330.71326461798</v>
          </cell>
        </row>
        <row r="1586">
          <cell r="A1586">
            <v>2010</v>
          </cell>
          <cell r="B1586" t="str">
            <v>FEB</v>
          </cell>
          <cell r="D1586" t="str">
            <v>COB_8002</v>
          </cell>
          <cell r="E1586">
            <v>568.18641698412603</v>
          </cell>
        </row>
        <row r="1587">
          <cell r="A1587">
            <v>2009</v>
          </cell>
          <cell r="B1587" t="str">
            <v>DEC</v>
          </cell>
          <cell r="D1587" t="str">
            <v>COB_8041</v>
          </cell>
          <cell r="E1587">
            <v>805.72284403809499</v>
          </cell>
        </row>
        <row r="1588">
          <cell r="A1588">
            <v>2009</v>
          </cell>
          <cell r="B1588" t="str">
            <v>DEC</v>
          </cell>
          <cell r="D1588" t="str">
            <v>COB_8040</v>
          </cell>
          <cell r="E1588">
            <v>0</v>
          </cell>
        </row>
        <row r="1589">
          <cell r="A1589">
            <v>2009</v>
          </cell>
          <cell r="B1589" t="str">
            <v>DEC</v>
          </cell>
          <cell r="D1589" t="str">
            <v>COB_8039</v>
          </cell>
          <cell r="E1589">
            <v>47595.481402461301</v>
          </cell>
        </row>
        <row r="1590">
          <cell r="A1590">
            <v>2009</v>
          </cell>
          <cell r="B1590" t="str">
            <v>DEC</v>
          </cell>
          <cell r="D1590" t="str">
            <v>COB_8038</v>
          </cell>
          <cell r="E1590">
            <v>9117.28505942222</v>
          </cell>
        </row>
        <row r="1591">
          <cell r="A1591">
            <v>2009</v>
          </cell>
          <cell r="B1591" t="str">
            <v>DEC</v>
          </cell>
          <cell r="D1591" t="str">
            <v>COB_8037</v>
          </cell>
          <cell r="E1591">
            <v>41176.6716134772</v>
          </cell>
        </row>
        <row r="1592">
          <cell r="A1592">
            <v>2009</v>
          </cell>
          <cell r="B1592" t="str">
            <v>DEC</v>
          </cell>
          <cell r="D1592" t="str">
            <v>COB_8036</v>
          </cell>
          <cell r="E1592">
            <v>0</v>
          </cell>
        </row>
        <row r="1593">
          <cell r="A1593">
            <v>2009</v>
          </cell>
          <cell r="B1593" t="str">
            <v>DEC</v>
          </cell>
          <cell r="D1593" t="str">
            <v>COB_8035</v>
          </cell>
          <cell r="E1593">
            <v>63.674078146031697</v>
          </cell>
        </row>
        <row r="1594">
          <cell r="A1594">
            <v>2009</v>
          </cell>
          <cell r="B1594" t="str">
            <v>DEC</v>
          </cell>
          <cell r="D1594" t="str">
            <v>COB_8033</v>
          </cell>
          <cell r="E1594">
            <v>22699.764902874002</v>
          </cell>
        </row>
        <row r="1595">
          <cell r="A1595">
            <v>2009</v>
          </cell>
          <cell r="B1595" t="str">
            <v>DEC</v>
          </cell>
          <cell r="D1595" t="str">
            <v>COB_8031</v>
          </cell>
          <cell r="E1595">
            <v>71499.604906982</v>
          </cell>
        </row>
        <row r="1596">
          <cell r="A1596">
            <v>2009</v>
          </cell>
          <cell r="B1596" t="str">
            <v>DEC</v>
          </cell>
          <cell r="D1596" t="str">
            <v>COB_8026</v>
          </cell>
          <cell r="E1596">
            <v>127.487186514285</v>
          </cell>
        </row>
        <row r="1597">
          <cell r="A1597">
            <v>2009</v>
          </cell>
          <cell r="B1597" t="str">
            <v>DEC</v>
          </cell>
          <cell r="D1597" t="str">
            <v>COB_8025</v>
          </cell>
          <cell r="E1597">
            <v>19096.283857619001</v>
          </cell>
        </row>
        <row r="1598">
          <cell r="A1598">
            <v>2009</v>
          </cell>
          <cell r="B1598" t="str">
            <v>DEC</v>
          </cell>
          <cell r="D1598" t="str">
            <v>COB_8024</v>
          </cell>
          <cell r="E1598">
            <v>7643.9147682857101</v>
          </cell>
        </row>
        <row r="1599">
          <cell r="A1599">
            <v>2009</v>
          </cell>
          <cell r="B1599" t="str">
            <v>DEC</v>
          </cell>
          <cell r="D1599" t="str">
            <v>COB_8023</v>
          </cell>
          <cell r="E1599">
            <v>4125.95940316825</v>
          </cell>
        </row>
        <row r="1600">
          <cell r="A1600">
            <v>2009</v>
          </cell>
          <cell r="B1600" t="str">
            <v>DEC</v>
          </cell>
          <cell r="D1600" t="str">
            <v>COB_8022</v>
          </cell>
          <cell r="E1600">
            <v>0</v>
          </cell>
        </row>
        <row r="1601">
          <cell r="A1601">
            <v>2009</v>
          </cell>
          <cell r="B1601" t="str">
            <v>DEC</v>
          </cell>
          <cell r="D1601" t="str">
            <v>COB_8020</v>
          </cell>
          <cell r="E1601">
            <v>470.55464110052901</v>
          </cell>
        </row>
        <row r="1602">
          <cell r="A1602">
            <v>2009</v>
          </cell>
          <cell r="B1602" t="str">
            <v>DEC</v>
          </cell>
          <cell r="D1602" t="str">
            <v>COB_8017</v>
          </cell>
          <cell r="E1602">
            <v>0</v>
          </cell>
        </row>
        <row r="1603">
          <cell r="A1603">
            <v>2009</v>
          </cell>
          <cell r="B1603" t="str">
            <v>DEC</v>
          </cell>
          <cell r="D1603" t="str">
            <v>COB_8016</v>
          </cell>
          <cell r="E1603">
            <v>273.85838303068698</v>
          </cell>
        </row>
        <row r="1604">
          <cell r="A1604">
            <v>2009</v>
          </cell>
          <cell r="B1604" t="str">
            <v>DEC</v>
          </cell>
          <cell r="D1604" t="str">
            <v>COB_8012</v>
          </cell>
          <cell r="E1604">
            <v>116.14508257989399</v>
          </cell>
        </row>
        <row r="1605">
          <cell r="A1605">
            <v>2009</v>
          </cell>
          <cell r="B1605" t="str">
            <v>DEC</v>
          </cell>
          <cell r="D1605" t="str">
            <v>COB_8010</v>
          </cell>
          <cell r="E1605">
            <v>18.921189117460301</v>
          </cell>
        </row>
        <row r="1606">
          <cell r="A1606">
            <v>2009</v>
          </cell>
          <cell r="B1606" t="str">
            <v>DEC</v>
          </cell>
          <cell r="D1606" t="str">
            <v>COB_8008</v>
          </cell>
          <cell r="E1606">
            <v>77.771007832804202</v>
          </cell>
        </row>
        <row r="1607">
          <cell r="A1607">
            <v>2009</v>
          </cell>
          <cell r="B1607" t="str">
            <v>DEC</v>
          </cell>
          <cell r="D1607" t="str">
            <v>COB_8007</v>
          </cell>
          <cell r="E1607">
            <v>2.7874186010581998</v>
          </cell>
        </row>
        <row r="1608">
          <cell r="A1608">
            <v>2009</v>
          </cell>
          <cell r="B1608" t="str">
            <v>DEC</v>
          </cell>
          <cell r="D1608" t="str">
            <v>COB_8005</v>
          </cell>
          <cell r="E1608">
            <v>2713.3482434201001</v>
          </cell>
        </row>
        <row r="1609">
          <cell r="A1609">
            <v>2009</v>
          </cell>
          <cell r="B1609" t="str">
            <v>DEC</v>
          </cell>
          <cell r="D1609" t="str">
            <v>COB_8004</v>
          </cell>
          <cell r="E1609">
            <v>5.6812841904761902</v>
          </cell>
        </row>
        <row r="1610">
          <cell r="A1610">
            <v>2009</v>
          </cell>
          <cell r="B1610" t="str">
            <v>DEC</v>
          </cell>
          <cell r="D1610" t="str">
            <v>COB_8003</v>
          </cell>
          <cell r="E1610">
            <v>1325.7310859746001</v>
          </cell>
        </row>
        <row r="1611">
          <cell r="A1611">
            <v>2009</v>
          </cell>
          <cell r="B1611" t="str">
            <v>DEC</v>
          </cell>
          <cell r="D1611" t="str">
            <v>COB_8002</v>
          </cell>
          <cell r="E1611">
            <v>582.36991159576701</v>
          </cell>
        </row>
        <row r="1612">
          <cell r="A1612">
            <v>2010</v>
          </cell>
          <cell r="B1612" t="str">
            <v>MAY</v>
          </cell>
          <cell r="D1612" t="str">
            <v>COB_8002</v>
          </cell>
          <cell r="E1612">
            <v>280.92791196738801</v>
          </cell>
        </row>
        <row r="1613">
          <cell r="A1613">
            <v>2010</v>
          </cell>
          <cell r="B1613" t="str">
            <v>MAY</v>
          </cell>
          <cell r="D1613" t="str">
            <v>COB_8003</v>
          </cell>
          <cell r="E1613">
            <v>985.19886094107903</v>
          </cell>
        </row>
        <row r="1614">
          <cell r="A1614">
            <v>2010</v>
          </cell>
          <cell r="B1614" t="str">
            <v>MAY</v>
          </cell>
          <cell r="D1614" t="str">
            <v>COB_8004</v>
          </cell>
          <cell r="E1614">
            <v>3.20221792497619</v>
          </cell>
        </row>
        <row r="1615">
          <cell r="A1615">
            <v>2010</v>
          </cell>
          <cell r="B1615" t="str">
            <v>MAY</v>
          </cell>
          <cell r="D1615" t="str">
            <v>COB_8005</v>
          </cell>
          <cell r="E1615">
            <v>1864.6951918275399</v>
          </cell>
        </row>
        <row r="1616">
          <cell r="A1616">
            <v>2010</v>
          </cell>
          <cell r="B1616" t="str">
            <v>MAY</v>
          </cell>
          <cell r="D1616" t="str">
            <v>COB_8007</v>
          </cell>
          <cell r="E1616">
            <v>2.2467453419365002</v>
          </cell>
        </row>
        <row r="1617">
          <cell r="A1617">
            <v>2010</v>
          </cell>
          <cell r="B1617" t="str">
            <v>MAY</v>
          </cell>
          <cell r="D1617" t="str">
            <v>COB_8008</v>
          </cell>
          <cell r="E1617">
            <v>60.736569755452301</v>
          </cell>
        </row>
        <row r="1618">
          <cell r="A1618">
            <v>2010</v>
          </cell>
          <cell r="B1618" t="str">
            <v>MAY</v>
          </cell>
          <cell r="D1618" t="str">
            <v>COB_8010</v>
          </cell>
          <cell r="E1618">
            <v>15.510400750864999</v>
          </cell>
        </row>
        <row r="1619">
          <cell r="A1619">
            <v>2010</v>
          </cell>
          <cell r="B1619" t="str">
            <v>MAY</v>
          </cell>
          <cell r="D1619" t="str">
            <v>COB_8012</v>
          </cell>
          <cell r="E1619">
            <v>94.612665906261896</v>
          </cell>
        </row>
        <row r="1620">
          <cell r="A1620">
            <v>2010</v>
          </cell>
          <cell r="B1620" t="str">
            <v>MAY</v>
          </cell>
          <cell r="D1620" t="str">
            <v>COB_8016</v>
          </cell>
          <cell r="E1620">
            <v>238.87364516653099</v>
          </cell>
        </row>
        <row r="1621">
          <cell r="A1621">
            <v>2010</v>
          </cell>
          <cell r="B1621" t="str">
            <v>MAY</v>
          </cell>
          <cell r="D1621" t="str">
            <v>COB_8017</v>
          </cell>
          <cell r="E1621">
            <v>0</v>
          </cell>
        </row>
        <row r="1622">
          <cell r="A1622">
            <v>2010</v>
          </cell>
          <cell r="B1622" t="str">
            <v>MAY</v>
          </cell>
          <cell r="D1622" t="str">
            <v>COB_8020</v>
          </cell>
          <cell r="E1622">
            <v>204.53729782697599</v>
          </cell>
        </row>
        <row r="1623">
          <cell r="A1623">
            <v>2010</v>
          </cell>
          <cell r="B1623" t="str">
            <v>MAY</v>
          </cell>
          <cell r="D1623" t="str">
            <v>COB_8022</v>
          </cell>
          <cell r="E1623">
            <v>0</v>
          </cell>
        </row>
        <row r="1624">
          <cell r="A1624">
            <v>2010</v>
          </cell>
          <cell r="B1624" t="str">
            <v>MAY</v>
          </cell>
          <cell r="D1624" t="str">
            <v>COB_8023</v>
          </cell>
          <cell r="E1624">
            <v>3638.51483192877</v>
          </cell>
        </row>
        <row r="1625">
          <cell r="A1625">
            <v>2010</v>
          </cell>
          <cell r="B1625" t="str">
            <v>MAY</v>
          </cell>
          <cell r="D1625" t="str">
            <v>COB_8024</v>
          </cell>
          <cell r="E1625">
            <v>6259.9297736673398</v>
          </cell>
        </row>
        <row r="1626">
          <cell r="A1626">
            <v>2010</v>
          </cell>
          <cell r="B1626" t="str">
            <v>MAY</v>
          </cell>
          <cell r="D1626" t="str">
            <v>COB_8025</v>
          </cell>
          <cell r="E1626">
            <v>15687.055996740601</v>
          </cell>
        </row>
        <row r="1627">
          <cell r="A1627">
            <v>2010</v>
          </cell>
          <cell r="B1627" t="str">
            <v>MAY</v>
          </cell>
          <cell r="D1627" t="str">
            <v>COB_8026</v>
          </cell>
          <cell r="E1627">
            <v>104.82158281196</v>
          </cell>
        </row>
        <row r="1628">
          <cell r="A1628">
            <v>2010</v>
          </cell>
          <cell r="B1628" t="str">
            <v>MAY</v>
          </cell>
          <cell r="D1628" t="str">
            <v>COB_8031</v>
          </cell>
          <cell r="E1628">
            <v>77184.076730333996</v>
          </cell>
        </row>
        <row r="1629">
          <cell r="A1629">
            <v>2010</v>
          </cell>
          <cell r="B1629" t="str">
            <v>MAY</v>
          </cell>
          <cell r="D1629" t="str">
            <v>COB_8033</v>
          </cell>
          <cell r="E1629">
            <v>22465.987025340099</v>
          </cell>
        </row>
        <row r="1630">
          <cell r="A1630">
            <v>2010</v>
          </cell>
          <cell r="B1630" t="str">
            <v>MAY</v>
          </cell>
          <cell r="D1630" t="str">
            <v>COB_8035</v>
          </cell>
          <cell r="E1630">
            <v>52.398996130904699</v>
          </cell>
        </row>
        <row r="1631">
          <cell r="A1631">
            <v>2010</v>
          </cell>
          <cell r="B1631" t="str">
            <v>MAY</v>
          </cell>
          <cell r="D1631" t="str">
            <v>COB_8036</v>
          </cell>
          <cell r="E1631">
            <v>0</v>
          </cell>
        </row>
        <row r="1632">
          <cell r="A1632">
            <v>2010</v>
          </cell>
          <cell r="B1632" t="str">
            <v>MAY</v>
          </cell>
          <cell r="D1632" t="str">
            <v>COB_8037</v>
          </cell>
          <cell r="E1632">
            <v>23930.493637516101</v>
          </cell>
        </row>
        <row r="1633">
          <cell r="A1633">
            <v>2010</v>
          </cell>
          <cell r="B1633" t="str">
            <v>MAY</v>
          </cell>
          <cell r="D1633" t="str">
            <v>COB_8038</v>
          </cell>
          <cell r="E1633">
            <v>11669.906913594001</v>
          </cell>
        </row>
        <row r="1634">
          <cell r="A1634">
            <v>2010</v>
          </cell>
          <cell r="B1634" t="str">
            <v>MAY</v>
          </cell>
          <cell r="D1634" t="str">
            <v>COB_8039</v>
          </cell>
          <cell r="E1634">
            <v>62802.340502624102</v>
          </cell>
        </row>
        <row r="1635">
          <cell r="A1635">
            <v>2010</v>
          </cell>
          <cell r="B1635" t="str">
            <v>MAY</v>
          </cell>
          <cell r="D1635" t="str">
            <v>COB_8040</v>
          </cell>
          <cell r="E1635">
            <v>0</v>
          </cell>
        </row>
        <row r="1636">
          <cell r="A1636">
            <v>2010</v>
          </cell>
          <cell r="B1636" t="str">
            <v>MAY</v>
          </cell>
          <cell r="D1636" t="str">
            <v>COB_8041</v>
          </cell>
          <cell r="E1636">
            <v>687.13275009159497</v>
          </cell>
        </row>
        <row r="1637">
          <cell r="A1637">
            <v>2010</v>
          </cell>
          <cell r="B1637" t="str">
            <v>MAY</v>
          </cell>
          <cell r="D1637" t="str">
            <v>COB_8042</v>
          </cell>
          <cell r="E1637">
            <v>0</v>
          </cell>
        </row>
        <row r="1638">
          <cell r="A1638">
            <v>2010</v>
          </cell>
          <cell r="B1638" t="str">
            <v>APR</v>
          </cell>
          <cell r="D1638" t="str">
            <v>COB_8002</v>
          </cell>
          <cell r="E1638">
            <v>374.04858190455502</v>
          </cell>
        </row>
        <row r="1639">
          <cell r="A1639">
            <v>2010</v>
          </cell>
          <cell r="B1639" t="str">
            <v>APR</v>
          </cell>
          <cell r="D1639" t="str">
            <v>COB_8003</v>
          </cell>
          <cell r="E1639">
            <v>1042.1553189789699</v>
          </cell>
        </row>
        <row r="1640">
          <cell r="A1640">
            <v>2010</v>
          </cell>
          <cell r="B1640" t="str">
            <v>APR</v>
          </cell>
          <cell r="D1640" t="str">
            <v>COB_8004</v>
          </cell>
          <cell r="E1640">
            <v>3.93313159476984</v>
          </cell>
        </row>
        <row r="1641">
          <cell r="A1641">
            <v>2010</v>
          </cell>
          <cell r="B1641" t="str">
            <v>APR</v>
          </cell>
          <cell r="D1641" t="str">
            <v>COB_8005</v>
          </cell>
          <cell r="E1641">
            <v>2042.8505590654599</v>
          </cell>
        </row>
        <row r="1642">
          <cell r="A1642">
            <v>2010</v>
          </cell>
          <cell r="B1642" t="str">
            <v>APR</v>
          </cell>
          <cell r="D1642" t="str">
            <v>COB_8007</v>
          </cell>
          <cell r="E1642">
            <v>2.2608980756825301</v>
          </cell>
        </row>
        <row r="1643">
          <cell r="A1643">
            <v>2010</v>
          </cell>
          <cell r="B1643" t="str">
            <v>APR</v>
          </cell>
          <cell r="D1643" t="str">
            <v>COB_8008</v>
          </cell>
          <cell r="E1643">
            <v>62.072702073730099</v>
          </cell>
        </row>
        <row r="1644">
          <cell r="A1644">
            <v>2010</v>
          </cell>
          <cell r="B1644" t="str">
            <v>APR</v>
          </cell>
          <cell r="D1644" t="str">
            <v>COB_8010</v>
          </cell>
          <cell r="E1644">
            <v>15.550694765134899</v>
          </cell>
        </row>
        <row r="1645">
          <cell r="A1645">
            <v>2010</v>
          </cell>
          <cell r="B1645" t="str">
            <v>APR</v>
          </cell>
          <cell r="D1645" t="str">
            <v>COB_8012</v>
          </cell>
          <cell r="E1645">
            <v>94.984917467261894</v>
          </cell>
        </row>
        <row r="1646">
          <cell r="A1646">
            <v>2010</v>
          </cell>
          <cell r="B1646" t="str">
            <v>APR</v>
          </cell>
          <cell r="D1646" t="str">
            <v>COB_8016</v>
          </cell>
          <cell r="E1646">
            <v>238.994376696865</v>
          </cell>
        </row>
        <row r="1647">
          <cell r="A1647">
            <v>2010</v>
          </cell>
          <cell r="B1647" t="str">
            <v>APR</v>
          </cell>
          <cell r="D1647" t="str">
            <v>COB_8017</v>
          </cell>
          <cell r="E1647">
            <v>0</v>
          </cell>
        </row>
        <row r="1648">
          <cell r="A1648">
            <v>2010</v>
          </cell>
          <cell r="B1648" t="str">
            <v>APR</v>
          </cell>
          <cell r="D1648" t="str">
            <v>COB_8020</v>
          </cell>
          <cell r="E1648">
            <v>296.74911071937299</v>
          </cell>
        </row>
        <row r="1649">
          <cell r="A1649">
            <v>2010</v>
          </cell>
          <cell r="B1649" t="str">
            <v>APR</v>
          </cell>
          <cell r="D1649" t="str">
            <v>COB_8022</v>
          </cell>
          <cell r="E1649">
            <v>0</v>
          </cell>
        </row>
        <row r="1650">
          <cell r="A1650">
            <v>2010</v>
          </cell>
          <cell r="B1650" t="str">
            <v>APR</v>
          </cell>
          <cell r="D1650" t="str">
            <v>COB_8023</v>
          </cell>
          <cell r="E1650">
            <v>3906.57966375966</v>
          </cell>
        </row>
        <row r="1651">
          <cell r="A1651">
            <v>2010</v>
          </cell>
          <cell r="B1651" t="str">
            <v>MAR</v>
          </cell>
          <cell r="D1651" t="str">
            <v>2MC_8YTD</v>
          </cell>
          <cell r="E1651">
            <v>0</v>
          </cell>
        </row>
        <row r="1652">
          <cell r="A1652">
            <v>2010</v>
          </cell>
          <cell r="B1652" t="str">
            <v>FEB</v>
          </cell>
          <cell r="D1652" t="str">
            <v>2MC_8YTD</v>
          </cell>
          <cell r="E1652">
            <v>0</v>
          </cell>
        </row>
        <row r="1653">
          <cell r="A1653">
            <v>2009</v>
          </cell>
          <cell r="B1653" t="str">
            <v>DEC</v>
          </cell>
          <cell r="D1653" t="str">
            <v>2MC_8YTD</v>
          </cell>
          <cell r="E1653">
            <v>0</v>
          </cell>
        </row>
        <row r="1654">
          <cell r="A1654">
            <v>2010</v>
          </cell>
          <cell r="B1654" t="str">
            <v>MAY</v>
          </cell>
          <cell r="D1654" t="str">
            <v>2MC_8YTD</v>
          </cell>
          <cell r="E1654">
            <v>0</v>
          </cell>
        </row>
        <row r="1655">
          <cell r="A1655">
            <v>2010</v>
          </cell>
          <cell r="B1655" t="str">
            <v>APR</v>
          </cell>
          <cell r="D1655" t="str">
            <v>2MC_8YTD</v>
          </cell>
          <cell r="E1655">
            <v>0</v>
          </cell>
        </row>
        <row r="1656">
          <cell r="A1656">
            <v>2010</v>
          </cell>
          <cell r="B1656" t="str">
            <v>JAN</v>
          </cell>
          <cell r="D1656" t="str">
            <v>2MC_8YTD</v>
          </cell>
          <cell r="E1656">
            <v>0</v>
          </cell>
        </row>
        <row r="1657">
          <cell r="A1657">
            <v>2010</v>
          </cell>
          <cell r="B1657" t="str">
            <v>JUN</v>
          </cell>
          <cell r="D1657" t="str">
            <v>COB_8042</v>
          </cell>
          <cell r="E1657">
            <v>0</v>
          </cell>
        </row>
        <row r="1658">
          <cell r="A1658">
            <v>2010</v>
          </cell>
          <cell r="B1658" t="str">
            <v>JUN</v>
          </cell>
          <cell r="D1658" t="str">
            <v>COB_8041</v>
          </cell>
          <cell r="E1658">
            <v>690.05058951600699</v>
          </cell>
        </row>
        <row r="1659">
          <cell r="A1659">
            <v>2010</v>
          </cell>
          <cell r="B1659" t="str">
            <v>JUN</v>
          </cell>
          <cell r="D1659" t="str">
            <v>COB_8040</v>
          </cell>
          <cell r="E1659">
            <v>0</v>
          </cell>
        </row>
        <row r="1660">
          <cell r="A1660">
            <v>2010</v>
          </cell>
          <cell r="B1660" t="str">
            <v>JUN</v>
          </cell>
          <cell r="D1660" t="str">
            <v>COB_8039</v>
          </cell>
          <cell r="E1660">
            <v>66536.205127329493</v>
          </cell>
        </row>
        <row r="1661">
          <cell r="A1661">
            <v>2010</v>
          </cell>
          <cell r="B1661" t="str">
            <v>JUN</v>
          </cell>
          <cell r="D1661" t="str">
            <v>COB_8038</v>
          </cell>
          <cell r="E1661">
            <v>11688.923731667101</v>
          </cell>
        </row>
        <row r="1662">
          <cell r="A1662">
            <v>2010</v>
          </cell>
          <cell r="B1662" t="str">
            <v>JUN</v>
          </cell>
          <cell r="D1662" t="str">
            <v>COB_8037</v>
          </cell>
          <cell r="E1662">
            <v>23894.910481311599</v>
          </cell>
        </row>
        <row r="1663">
          <cell r="A1663">
            <v>2010</v>
          </cell>
          <cell r="B1663" t="str">
            <v>JUN</v>
          </cell>
          <cell r="D1663" t="str">
            <v>COB_8036</v>
          </cell>
          <cell r="E1663">
            <v>0</v>
          </cell>
        </row>
        <row r="1664">
          <cell r="A1664">
            <v>2010</v>
          </cell>
          <cell r="B1664" t="str">
            <v>JUN</v>
          </cell>
          <cell r="D1664" t="str">
            <v>COB_8035</v>
          </cell>
          <cell r="E1664">
            <v>52.3050535408412</v>
          </cell>
        </row>
        <row r="1665">
          <cell r="A1665">
            <v>2010</v>
          </cell>
          <cell r="B1665" t="str">
            <v>JUN</v>
          </cell>
          <cell r="D1665" t="str">
            <v>COB_8033</v>
          </cell>
          <cell r="E1665">
            <v>22661.073136237301</v>
          </cell>
        </row>
        <row r="1666">
          <cell r="A1666">
            <v>2010</v>
          </cell>
          <cell r="B1666" t="str">
            <v>JUN</v>
          </cell>
          <cell r="D1666" t="str">
            <v>COB_8031</v>
          </cell>
          <cell r="E1666">
            <v>82343.162139102598</v>
          </cell>
        </row>
        <row r="1667">
          <cell r="A1667">
            <v>2010</v>
          </cell>
          <cell r="B1667" t="str">
            <v>JUN</v>
          </cell>
          <cell r="D1667" t="str">
            <v>COB_8026</v>
          </cell>
          <cell r="E1667">
            <v>104.624865286071</v>
          </cell>
        </row>
        <row r="1668">
          <cell r="A1668">
            <v>2010</v>
          </cell>
          <cell r="B1668" t="str">
            <v>JUN</v>
          </cell>
          <cell r="D1668" t="str">
            <v>COB_8025</v>
          </cell>
          <cell r="E1668">
            <v>15652.434341599999</v>
          </cell>
        </row>
        <row r="1669">
          <cell r="A1669">
            <v>2010</v>
          </cell>
          <cell r="B1669" t="str">
            <v>JUN</v>
          </cell>
          <cell r="D1669" t="str">
            <v>COB_8024</v>
          </cell>
          <cell r="E1669">
            <v>6243.9456314769204</v>
          </cell>
        </row>
        <row r="1670">
          <cell r="A1670">
            <v>2010</v>
          </cell>
          <cell r="B1670" t="str">
            <v>JUN</v>
          </cell>
          <cell r="D1670" t="str">
            <v>COB_8023</v>
          </cell>
          <cell r="E1670">
            <v>3665.0067141621798</v>
          </cell>
        </row>
        <row r="1671">
          <cell r="A1671">
            <v>2010</v>
          </cell>
          <cell r="B1671" t="str">
            <v>JUN</v>
          </cell>
          <cell r="D1671" t="str">
            <v>COB_8022</v>
          </cell>
          <cell r="E1671">
            <v>0</v>
          </cell>
        </row>
        <row r="1672">
          <cell r="A1672">
            <v>2010</v>
          </cell>
          <cell r="B1672" t="str">
            <v>JUN</v>
          </cell>
          <cell r="D1672" t="str">
            <v>COB_8020</v>
          </cell>
          <cell r="E1672">
            <v>204.03602970797601</v>
          </cell>
        </row>
        <row r="1673">
          <cell r="A1673">
            <v>2010</v>
          </cell>
          <cell r="B1673" t="str">
            <v>JUN</v>
          </cell>
          <cell r="D1673" t="str">
            <v>COB_8017</v>
          </cell>
          <cell r="E1673">
            <v>0</v>
          </cell>
        </row>
        <row r="1674">
          <cell r="A1674">
            <v>2010</v>
          </cell>
          <cell r="B1674" t="str">
            <v>JUN</v>
          </cell>
          <cell r="D1674" t="str">
            <v>COB_8016</v>
          </cell>
          <cell r="E1674">
            <v>238.752913636198</v>
          </cell>
        </row>
        <row r="1675">
          <cell r="A1675">
            <v>2010</v>
          </cell>
          <cell r="B1675" t="str">
            <v>JUN</v>
          </cell>
          <cell r="D1675" t="str">
            <v>COB_8012</v>
          </cell>
          <cell r="E1675">
            <v>94.240414345261897</v>
          </cell>
        </row>
        <row r="1676">
          <cell r="A1676">
            <v>2010</v>
          </cell>
          <cell r="B1676" t="str">
            <v>JUN</v>
          </cell>
          <cell r="D1676" t="str">
            <v>COB_8010</v>
          </cell>
          <cell r="E1676">
            <v>15.4701067365952</v>
          </cell>
        </row>
        <row r="1677">
          <cell r="A1677">
            <v>2010</v>
          </cell>
          <cell r="B1677" t="str">
            <v>JUN</v>
          </cell>
          <cell r="D1677" t="str">
            <v>COB_8008</v>
          </cell>
          <cell r="E1677">
            <v>59.400521815380898</v>
          </cell>
        </row>
        <row r="1678">
          <cell r="A1678">
            <v>2010</v>
          </cell>
          <cell r="B1678" t="str">
            <v>JUN</v>
          </cell>
          <cell r="D1678" t="str">
            <v>COB_8007</v>
          </cell>
          <cell r="E1678">
            <v>2.2325926081904699</v>
          </cell>
        </row>
        <row r="1679">
          <cell r="A1679">
            <v>2010</v>
          </cell>
          <cell r="B1679" t="str">
            <v>JUN</v>
          </cell>
          <cell r="D1679" t="str">
            <v>COB_8005</v>
          </cell>
          <cell r="E1679">
            <v>1881.6238043670301</v>
          </cell>
        </row>
        <row r="1680">
          <cell r="A1680">
            <v>2010</v>
          </cell>
          <cell r="B1680" t="str">
            <v>JUN</v>
          </cell>
          <cell r="D1680" t="str">
            <v>COB_8004</v>
          </cell>
          <cell r="E1680">
            <v>3.1863662246428501</v>
          </cell>
        </row>
        <row r="1681">
          <cell r="A1681">
            <v>2010</v>
          </cell>
          <cell r="B1681" t="str">
            <v>JUN</v>
          </cell>
          <cell r="D1681" t="str">
            <v>COB_8003</v>
          </cell>
          <cell r="E1681">
            <v>979.62136572072995</v>
          </cell>
        </row>
        <row r="1682">
          <cell r="A1682">
            <v>2010</v>
          </cell>
          <cell r="B1682" t="str">
            <v>JUN</v>
          </cell>
          <cell r="D1682" t="str">
            <v>COB_8002</v>
          </cell>
          <cell r="E1682">
            <v>276.41817277756297</v>
          </cell>
        </row>
        <row r="1683">
          <cell r="A1683">
            <v>2010</v>
          </cell>
          <cell r="B1683" t="str">
            <v>MAR</v>
          </cell>
          <cell r="D1683" t="str">
            <v>COB_8041</v>
          </cell>
          <cell r="E1683">
            <v>681.79628007743599</v>
          </cell>
        </row>
        <row r="1684">
          <cell r="A1684">
            <v>2010</v>
          </cell>
          <cell r="B1684" t="str">
            <v>MAR</v>
          </cell>
          <cell r="D1684" t="str">
            <v>COB_8040</v>
          </cell>
          <cell r="E1684">
            <v>0</v>
          </cell>
        </row>
        <row r="1685">
          <cell r="A1685">
            <v>2010</v>
          </cell>
          <cell r="B1685" t="str">
            <v>MAR</v>
          </cell>
          <cell r="D1685" t="str">
            <v>COB_8039</v>
          </cell>
          <cell r="E1685">
            <v>53905.512810524597</v>
          </cell>
        </row>
        <row r="1686">
          <cell r="A1686">
            <v>2010</v>
          </cell>
          <cell r="B1686" t="str">
            <v>MAR</v>
          </cell>
          <cell r="D1686" t="str">
            <v>COB_8038</v>
          </cell>
          <cell r="E1686">
            <v>14212.679930305099</v>
          </cell>
        </row>
        <row r="1687">
          <cell r="A1687">
            <v>2010</v>
          </cell>
          <cell r="B1687" t="str">
            <v>MAR</v>
          </cell>
          <cell r="D1687" t="str">
            <v>COB_8037</v>
          </cell>
          <cell r="E1687">
            <v>24051.7180209527</v>
          </cell>
        </row>
        <row r="1688">
          <cell r="A1688">
            <v>2010</v>
          </cell>
          <cell r="B1688" t="str">
            <v>MAR</v>
          </cell>
          <cell r="D1688" t="str">
            <v>COB_8036</v>
          </cell>
          <cell r="E1688">
            <v>0</v>
          </cell>
        </row>
        <row r="1689">
          <cell r="A1689">
            <v>2010</v>
          </cell>
          <cell r="B1689" t="str">
            <v>MAR</v>
          </cell>
          <cell r="D1689" t="str">
            <v>COB_8035</v>
          </cell>
          <cell r="E1689">
            <v>52.586881311031703</v>
          </cell>
        </row>
        <row r="1690">
          <cell r="A1690">
            <v>2010</v>
          </cell>
          <cell r="B1690" t="str">
            <v>MAR</v>
          </cell>
          <cell r="D1690" t="str">
            <v>COB_8033</v>
          </cell>
          <cell r="E1690">
            <v>21150.5948542195</v>
          </cell>
        </row>
        <row r="1691">
          <cell r="A1691">
            <v>2010</v>
          </cell>
          <cell r="B1691" t="str">
            <v>MAR</v>
          </cell>
          <cell r="D1691" t="str">
            <v>COB_8031</v>
          </cell>
          <cell r="E1691">
            <v>69124.622213215902</v>
          </cell>
        </row>
        <row r="1692">
          <cell r="A1692">
            <v>2010</v>
          </cell>
          <cell r="B1692" t="str">
            <v>MAR</v>
          </cell>
          <cell r="D1692" t="str">
            <v>COB_8026</v>
          </cell>
          <cell r="E1692">
            <v>105.215017863738</v>
          </cell>
        </row>
        <row r="1693">
          <cell r="A1693">
            <v>2010</v>
          </cell>
          <cell r="B1693" t="str">
            <v>MAR</v>
          </cell>
          <cell r="D1693" t="str">
            <v>COB_8025</v>
          </cell>
          <cell r="E1693">
            <v>15756.7101194232</v>
          </cell>
        </row>
        <row r="1694">
          <cell r="A1694">
            <v>2010</v>
          </cell>
          <cell r="B1694" t="str">
            <v>MAR</v>
          </cell>
          <cell r="D1694" t="str">
            <v>COB_8024</v>
          </cell>
          <cell r="E1694">
            <v>6291.95008747459</v>
          </cell>
        </row>
        <row r="1695">
          <cell r="A1695">
            <v>2010</v>
          </cell>
          <cell r="B1695" t="str">
            <v>MAR</v>
          </cell>
          <cell r="D1695" t="str">
            <v>COB_8023</v>
          </cell>
          <cell r="E1695">
            <v>4104.7813840543004</v>
          </cell>
        </row>
        <row r="1696">
          <cell r="A1696">
            <v>2010</v>
          </cell>
          <cell r="B1696" t="str">
            <v>MAR</v>
          </cell>
          <cell r="D1696" t="str">
            <v>COB_8022</v>
          </cell>
          <cell r="E1696">
            <v>0</v>
          </cell>
        </row>
        <row r="1697">
          <cell r="A1697">
            <v>2010</v>
          </cell>
          <cell r="B1697" t="str">
            <v>MAR</v>
          </cell>
          <cell r="D1697" t="str">
            <v>COB_8020</v>
          </cell>
          <cell r="E1697">
            <v>388.96092361176898</v>
          </cell>
        </row>
        <row r="1698">
          <cell r="A1698">
            <v>2010</v>
          </cell>
          <cell r="B1698" t="str">
            <v>MAR</v>
          </cell>
          <cell r="D1698" t="str">
            <v>COB_8017</v>
          </cell>
          <cell r="E1698">
            <v>0</v>
          </cell>
        </row>
        <row r="1699">
          <cell r="A1699">
            <v>2010</v>
          </cell>
          <cell r="B1699" t="str">
            <v>MAR</v>
          </cell>
          <cell r="D1699" t="str">
            <v>COB_8016</v>
          </cell>
          <cell r="E1699">
            <v>239.11510822719799</v>
          </cell>
        </row>
        <row r="1700">
          <cell r="A1700">
            <v>2010</v>
          </cell>
          <cell r="B1700" t="str">
            <v>MAR</v>
          </cell>
          <cell r="D1700" t="str">
            <v>COB_8012</v>
          </cell>
          <cell r="E1700">
            <v>95.357169028261893</v>
          </cell>
        </row>
        <row r="1701">
          <cell r="A1701">
            <v>2010</v>
          </cell>
          <cell r="B1701" t="str">
            <v>MAR</v>
          </cell>
          <cell r="D1701" t="str">
            <v>COB_8010</v>
          </cell>
          <cell r="E1701">
            <v>15.5909887794047</v>
          </cell>
        </row>
        <row r="1702">
          <cell r="A1702">
            <v>2010</v>
          </cell>
          <cell r="B1702" t="str">
            <v>MAR</v>
          </cell>
          <cell r="D1702" t="str">
            <v>COB_8008</v>
          </cell>
          <cell r="E1702">
            <v>63.396567625198401</v>
          </cell>
        </row>
        <row r="1703">
          <cell r="A1703">
            <v>2010</v>
          </cell>
          <cell r="B1703" t="str">
            <v>MAR</v>
          </cell>
          <cell r="D1703" t="str">
            <v>COB_8007</v>
          </cell>
          <cell r="E1703">
            <v>2.2750508094285702</v>
          </cell>
        </row>
        <row r="1704">
          <cell r="A1704">
            <v>2010</v>
          </cell>
          <cell r="B1704" t="str">
            <v>MAR</v>
          </cell>
          <cell r="D1704" t="str">
            <v>COB_8005</v>
          </cell>
          <cell r="E1704">
            <v>2234.1221604431098</v>
          </cell>
        </row>
        <row r="1705">
          <cell r="A1705">
            <v>2010</v>
          </cell>
          <cell r="B1705" t="str">
            <v>MAR</v>
          </cell>
          <cell r="D1705" t="str">
            <v>COB_8004</v>
          </cell>
          <cell r="E1705">
            <v>4.66404526456349</v>
          </cell>
        </row>
        <row r="1706">
          <cell r="A1706">
            <v>2010</v>
          </cell>
          <cell r="B1706" t="str">
            <v>MAR</v>
          </cell>
          <cell r="D1706" t="str">
            <v>COB_8003</v>
          </cell>
          <cell r="E1706">
            <v>1099.11180666326</v>
          </cell>
        </row>
        <row r="1707">
          <cell r="A1707">
            <v>2010</v>
          </cell>
          <cell r="B1707" t="str">
            <v>MAR</v>
          </cell>
          <cell r="D1707" t="str">
            <v>COB_8002</v>
          </cell>
          <cell r="E1707">
            <v>467.16925184172197</v>
          </cell>
        </row>
        <row r="1708">
          <cell r="A1708">
            <v>2010</v>
          </cell>
          <cell r="B1708" t="str">
            <v>FEB</v>
          </cell>
          <cell r="D1708" t="str">
            <v>COB_8041</v>
          </cell>
          <cell r="E1708">
            <v>816.746446243386</v>
          </cell>
        </row>
        <row r="1709">
          <cell r="A1709">
            <v>2010</v>
          </cell>
          <cell r="B1709" t="str">
            <v>FEB</v>
          </cell>
          <cell r="D1709" t="str">
            <v>COB_8040</v>
          </cell>
          <cell r="E1709">
            <v>0</v>
          </cell>
        </row>
        <row r="1710">
          <cell r="A1710">
            <v>2010</v>
          </cell>
          <cell r="B1710" t="str">
            <v>FEB</v>
          </cell>
          <cell r="D1710" t="str">
            <v>COB_8039</v>
          </cell>
          <cell r="E1710">
            <v>60210.085466177698</v>
          </cell>
        </row>
        <row r="1711">
          <cell r="A1711">
            <v>2010</v>
          </cell>
          <cell r="B1711" t="str">
            <v>FEB</v>
          </cell>
          <cell r="D1711" t="str">
            <v>COB_8038</v>
          </cell>
          <cell r="E1711">
            <v>15226.8175108296</v>
          </cell>
        </row>
        <row r="1712">
          <cell r="A1712">
            <v>2010</v>
          </cell>
          <cell r="B1712" t="str">
            <v>FEB</v>
          </cell>
          <cell r="D1712" t="str">
            <v>COB_8037</v>
          </cell>
          <cell r="E1712">
            <v>40980.307279417902</v>
          </cell>
        </row>
        <row r="1713">
          <cell r="A1713">
            <v>2010</v>
          </cell>
          <cell r="B1713" t="str">
            <v>FEB</v>
          </cell>
          <cell r="D1713" t="str">
            <v>COB_8036</v>
          </cell>
          <cell r="E1713">
            <v>0</v>
          </cell>
        </row>
        <row r="1714">
          <cell r="A1714">
            <v>2010</v>
          </cell>
          <cell r="B1714" t="str">
            <v>FEB</v>
          </cell>
          <cell r="D1714" t="str">
            <v>COB_8035</v>
          </cell>
          <cell r="E1714">
            <v>63.459533168253898</v>
          </cell>
        </row>
        <row r="1715">
          <cell r="A1715">
            <v>2010</v>
          </cell>
          <cell r="B1715" t="str">
            <v>FEB</v>
          </cell>
          <cell r="D1715" t="str">
            <v>COB_8033</v>
          </cell>
          <cell r="E1715">
            <v>24629.9292769735</v>
          </cell>
        </row>
        <row r="1716">
          <cell r="A1716">
            <v>2010</v>
          </cell>
          <cell r="B1716" t="str">
            <v>FEB</v>
          </cell>
          <cell r="D1716" t="str">
            <v>COB_8031</v>
          </cell>
          <cell r="E1716">
            <v>79491.465311913198</v>
          </cell>
        </row>
        <row r="1717">
          <cell r="A1717">
            <v>2010</v>
          </cell>
          <cell r="B1717" t="str">
            <v>FEB</v>
          </cell>
          <cell r="D1717" t="str">
            <v>COB_8026</v>
          </cell>
          <cell r="E1717">
            <v>126.97940204656</v>
          </cell>
        </row>
        <row r="1718">
          <cell r="A1718">
            <v>2010</v>
          </cell>
          <cell r="B1718" t="str">
            <v>FEB</v>
          </cell>
          <cell r="D1718" t="str">
            <v>COB_8025</v>
          </cell>
          <cell r="E1718">
            <v>19023.8274482899</v>
          </cell>
        </row>
        <row r="1719">
          <cell r="A1719">
            <v>2010</v>
          </cell>
          <cell r="B1719" t="str">
            <v>FEB</v>
          </cell>
          <cell r="D1719" t="str">
            <v>COB_8024</v>
          </cell>
          <cell r="E1719">
            <v>7598.6006460338604</v>
          </cell>
        </row>
        <row r="1720">
          <cell r="A1720">
            <v>2010</v>
          </cell>
          <cell r="B1720" t="str">
            <v>FEB</v>
          </cell>
          <cell r="D1720" t="str">
            <v>COB_8023</v>
          </cell>
          <cell r="E1720">
            <v>4870.4268457777698</v>
          </cell>
        </row>
        <row r="1721">
          <cell r="A1721">
            <v>2010</v>
          </cell>
          <cell r="B1721" t="str">
            <v>FEB</v>
          </cell>
          <cell r="D1721" t="str">
            <v>COB_8022</v>
          </cell>
          <cell r="E1721">
            <v>0</v>
          </cell>
        </row>
        <row r="1722">
          <cell r="A1722">
            <v>2010</v>
          </cell>
          <cell r="B1722" t="str">
            <v>FEB</v>
          </cell>
          <cell r="D1722" t="str">
            <v>COB_8020</v>
          </cell>
          <cell r="E1722">
            <v>469.147728598941</v>
          </cell>
        </row>
        <row r="1723">
          <cell r="A1723">
            <v>2010</v>
          </cell>
          <cell r="B1723" t="str">
            <v>FEB</v>
          </cell>
          <cell r="D1723" t="str">
            <v>COB_8017</v>
          </cell>
          <cell r="E1723">
            <v>0</v>
          </cell>
        </row>
        <row r="1724">
          <cell r="A1724">
            <v>2010</v>
          </cell>
          <cell r="B1724" t="str">
            <v>APR</v>
          </cell>
          <cell r="D1724" t="str">
            <v>COC_8035</v>
          </cell>
          <cell r="E1724">
            <v>513.91688258290606</v>
          </cell>
        </row>
        <row r="1725">
          <cell r="A1725">
            <v>2010</v>
          </cell>
          <cell r="B1725" t="str">
            <v>APR</v>
          </cell>
          <cell r="D1725" t="str">
            <v>COC_8036</v>
          </cell>
          <cell r="E1725">
            <v>0</v>
          </cell>
        </row>
        <row r="1726">
          <cell r="A1726">
            <v>2010</v>
          </cell>
          <cell r="B1726" t="str">
            <v>APR</v>
          </cell>
          <cell r="D1726" t="str">
            <v>COC_8037</v>
          </cell>
          <cell r="E1726">
            <v>234949.39543609601</v>
          </cell>
        </row>
        <row r="1727">
          <cell r="A1727">
            <v>2010</v>
          </cell>
          <cell r="B1727" t="str">
            <v>APR</v>
          </cell>
          <cell r="D1727" t="str">
            <v>COC_8038</v>
          </cell>
          <cell r="E1727">
            <v>148659.84434032699</v>
          </cell>
        </row>
        <row r="1728">
          <cell r="A1728">
            <v>2010</v>
          </cell>
          <cell r="B1728" t="str">
            <v>APR</v>
          </cell>
          <cell r="D1728" t="str">
            <v>COC_8039</v>
          </cell>
          <cell r="E1728">
            <v>569983.96576072497</v>
          </cell>
        </row>
        <row r="1729">
          <cell r="A1729">
            <v>2010</v>
          </cell>
          <cell r="B1729" t="str">
            <v>APR</v>
          </cell>
          <cell r="D1729" t="str">
            <v>COC_8040</v>
          </cell>
          <cell r="E1729">
            <v>0</v>
          </cell>
        </row>
        <row r="1730">
          <cell r="A1730">
            <v>2010</v>
          </cell>
          <cell r="B1730" t="str">
            <v>APR</v>
          </cell>
          <cell r="D1730" t="str">
            <v>COC_8041</v>
          </cell>
          <cell r="E1730">
            <v>6697.7911933581199</v>
          </cell>
        </row>
        <row r="1731">
          <cell r="A1731">
            <v>2010</v>
          </cell>
          <cell r="B1731" t="str">
            <v>APR</v>
          </cell>
          <cell r="D1731" t="str">
            <v>COC_8042</v>
          </cell>
          <cell r="E1731">
            <v>0</v>
          </cell>
        </row>
        <row r="1732">
          <cell r="A1732">
            <v>2010</v>
          </cell>
          <cell r="B1732" t="str">
            <v>APR</v>
          </cell>
          <cell r="D1732" t="str">
            <v>COC_8002</v>
          </cell>
          <cell r="E1732">
            <v>3662.0140885760602</v>
          </cell>
        </row>
        <row r="1733">
          <cell r="A1733">
            <v>2010</v>
          </cell>
          <cell r="B1733" t="str">
            <v>APR</v>
          </cell>
          <cell r="D1733" t="str">
            <v>COC_8003</v>
          </cell>
          <cell r="E1733">
            <v>10202.919206787101</v>
          </cell>
        </row>
        <row r="1734">
          <cell r="A1734">
            <v>2010</v>
          </cell>
          <cell r="B1734" t="str">
            <v>APR</v>
          </cell>
          <cell r="D1734" t="str">
            <v>COC_8004</v>
          </cell>
          <cell r="E1734">
            <v>38.506183445299101</v>
          </cell>
        </row>
        <row r="1735">
          <cell r="A1735">
            <v>2010</v>
          </cell>
          <cell r="B1735" t="str">
            <v>APR</v>
          </cell>
          <cell r="D1735" t="str">
            <v>COC_8005</v>
          </cell>
          <cell r="E1735">
            <v>19999.935543298201</v>
          </cell>
        </row>
        <row r="1736">
          <cell r="A1736">
            <v>2010</v>
          </cell>
          <cell r="B1736" t="str">
            <v>APR</v>
          </cell>
          <cell r="D1736" t="str">
            <v>COC_8007</v>
          </cell>
          <cell r="E1736">
            <v>22.134666475213599</v>
          </cell>
        </row>
        <row r="1737">
          <cell r="A1737">
            <v>2010</v>
          </cell>
          <cell r="B1737" t="str">
            <v>APR</v>
          </cell>
          <cell r="D1737" t="str">
            <v>COC_8008</v>
          </cell>
          <cell r="E1737">
            <v>607.70477554700801</v>
          </cell>
        </row>
        <row r="1738">
          <cell r="A1738">
            <v>2010</v>
          </cell>
          <cell r="B1738" t="str">
            <v>JAN</v>
          </cell>
          <cell r="D1738" t="str">
            <v>COC_8002</v>
          </cell>
          <cell r="E1738">
            <v>5615.8490477492796</v>
          </cell>
        </row>
        <row r="1739">
          <cell r="A1739">
            <v>2010</v>
          </cell>
          <cell r="B1739" t="str">
            <v>JAN</v>
          </cell>
          <cell r="D1739" t="str">
            <v>COC_8003</v>
          </cell>
          <cell r="E1739">
            <v>12997.8126076353</v>
          </cell>
        </row>
        <row r="1740">
          <cell r="A1740">
            <v>2010</v>
          </cell>
          <cell r="B1740" t="str">
            <v>JAN</v>
          </cell>
          <cell r="D1740" t="str">
            <v>COC_8004</v>
          </cell>
          <cell r="E1740">
            <v>55.378495954415897</v>
          </cell>
        </row>
        <row r="1741">
          <cell r="A1741">
            <v>2010</v>
          </cell>
          <cell r="B1741" t="str">
            <v>JAN</v>
          </cell>
          <cell r="D1741" t="str">
            <v>COC_8005</v>
          </cell>
          <cell r="E1741">
            <v>26473.213950769201</v>
          </cell>
        </row>
        <row r="1742">
          <cell r="A1742">
            <v>2010</v>
          </cell>
          <cell r="B1742" t="str">
            <v>JAN</v>
          </cell>
          <cell r="D1742" t="str">
            <v>COC_8007</v>
          </cell>
          <cell r="E1742">
            <v>27.164232022792</v>
          </cell>
        </row>
        <row r="1743">
          <cell r="A1743">
            <v>2010</v>
          </cell>
          <cell r="B1743" t="str">
            <v>JAN</v>
          </cell>
          <cell r="D1743" t="str">
            <v>COC_8008</v>
          </cell>
          <cell r="E1743">
            <v>767.13796923076904</v>
          </cell>
        </row>
        <row r="1744">
          <cell r="A1744">
            <v>2010</v>
          </cell>
          <cell r="B1744" t="str">
            <v>JAN</v>
          </cell>
          <cell r="D1744" t="str">
            <v>COC_8010</v>
          </cell>
          <cell r="E1744">
            <v>184.82001800569799</v>
          </cell>
        </row>
        <row r="1745">
          <cell r="A1745">
            <v>2010</v>
          </cell>
          <cell r="B1745" t="str">
            <v>JAN</v>
          </cell>
          <cell r="D1745" t="str">
            <v>COC_8012</v>
          </cell>
          <cell r="E1745">
            <v>1133.35837196581</v>
          </cell>
        </row>
        <row r="1746">
          <cell r="A1746">
            <v>2010</v>
          </cell>
          <cell r="B1746" t="str">
            <v>JAN</v>
          </cell>
          <cell r="D1746" t="str">
            <v>COC_8016</v>
          </cell>
          <cell r="E1746">
            <v>2751.39007840455</v>
          </cell>
        </row>
        <row r="1747">
          <cell r="A1747">
            <v>2010</v>
          </cell>
          <cell r="B1747" t="str">
            <v>JAN</v>
          </cell>
          <cell r="D1747" t="str">
            <v>COC_8017</v>
          </cell>
          <cell r="E1747">
            <v>0</v>
          </cell>
        </row>
        <row r="1748">
          <cell r="A1748">
            <v>2010</v>
          </cell>
          <cell r="B1748" t="str">
            <v>JAN</v>
          </cell>
          <cell r="D1748" t="str">
            <v>COC_8020</v>
          </cell>
          <cell r="E1748">
            <v>4598.9663040455798</v>
          </cell>
        </row>
        <row r="1749">
          <cell r="A1749">
            <v>2010</v>
          </cell>
          <cell r="B1749" t="str">
            <v>JAN</v>
          </cell>
          <cell r="D1749" t="str">
            <v>COC_8022</v>
          </cell>
          <cell r="E1749">
            <v>0</v>
          </cell>
        </row>
        <row r="1750">
          <cell r="A1750">
            <v>2010</v>
          </cell>
          <cell r="B1750" t="str">
            <v>JAN</v>
          </cell>
          <cell r="D1750" t="str">
            <v>COC_8023</v>
          </cell>
          <cell r="E1750">
            <v>44030.838566381703</v>
          </cell>
        </row>
        <row r="1751">
          <cell r="A1751">
            <v>2010</v>
          </cell>
          <cell r="B1751" t="str">
            <v>JAN</v>
          </cell>
          <cell r="D1751" t="str">
            <v>COC_8024</v>
          </cell>
          <cell r="E1751">
            <v>74580.768800227903</v>
          </cell>
        </row>
        <row r="1752">
          <cell r="A1752">
            <v>2010</v>
          </cell>
          <cell r="B1752" t="str">
            <v>JAN</v>
          </cell>
          <cell r="D1752" t="str">
            <v>COC_8025</v>
          </cell>
          <cell r="E1752">
            <v>186665.18202894501</v>
          </cell>
        </row>
        <row r="1753">
          <cell r="A1753">
            <v>2010</v>
          </cell>
          <cell r="B1753" t="str">
            <v>JAN</v>
          </cell>
          <cell r="D1753" t="str">
            <v>COC_8026</v>
          </cell>
          <cell r="E1753">
            <v>1245.47493903133</v>
          </cell>
        </row>
        <row r="1754">
          <cell r="A1754">
            <v>2010</v>
          </cell>
          <cell r="B1754" t="str">
            <v>JAN</v>
          </cell>
          <cell r="D1754" t="str">
            <v>COC_8031</v>
          </cell>
          <cell r="E1754">
            <v>755221.06297982903</v>
          </cell>
        </row>
        <row r="1755">
          <cell r="A1755">
            <v>2010</v>
          </cell>
          <cell r="B1755" t="str">
            <v>JAN</v>
          </cell>
          <cell r="D1755" t="str">
            <v>COC_8033</v>
          </cell>
          <cell r="E1755">
            <v>236112.68003555501</v>
          </cell>
        </row>
        <row r="1756">
          <cell r="A1756">
            <v>2010</v>
          </cell>
          <cell r="B1756" t="str">
            <v>JAN</v>
          </cell>
          <cell r="D1756" t="str">
            <v>COC_8035</v>
          </cell>
          <cell r="E1756">
            <v>622.39003851851805</v>
          </cell>
        </row>
        <row r="1757">
          <cell r="A1757">
            <v>2010</v>
          </cell>
          <cell r="B1757" t="str">
            <v>JAN</v>
          </cell>
          <cell r="D1757" t="str">
            <v>COC_8036</v>
          </cell>
          <cell r="E1757">
            <v>0</v>
          </cell>
        </row>
        <row r="1758">
          <cell r="A1758">
            <v>2010</v>
          </cell>
          <cell r="B1758" t="str">
            <v>JAN</v>
          </cell>
          <cell r="D1758" t="str">
            <v>COC_8037</v>
          </cell>
          <cell r="E1758">
            <v>402232.58549789101</v>
          </cell>
        </row>
        <row r="1759">
          <cell r="A1759">
            <v>2010</v>
          </cell>
          <cell r="B1759" t="str">
            <v>JAN</v>
          </cell>
          <cell r="D1759" t="str">
            <v>COC_8038</v>
          </cell>
          <cell r="E1759">
            <v>121620.913790085</v>
          </cell>
        </row>
        <row r="1760">
          <cell r="A1760">
            <v>2010</v>
          </cell>
          <cell r="B1760" t="str">
            <v>JAN</v>
          </cell>
          <cell r="D1760" t="str">
            <v>COC_8039</v>
          </cell>
          <cell r="E1760">
            <v>537107.29368615302</v>
          </cell>
        </row>
        <row r="1761">
          <cell r="A1761">
            <v>2010</v>
          </cell>
          <cell r="B1761" t="str">
            <v>JAN</v>
          </cell>
          <cell r="D1761" t="str">
            <v>COC_8040</v>
          </cell>
          <cell r="E1761">
            <v>0</v>
          </cell>
        </row>
        <row r="1762">
          <cell r="A1762">
            <v>2010</v>
          </cell>
          <cell r="B1762" t="str">
            <v>JAN</v>
          </cell>
          <cell r="D1762" t="str">
            <v>COC_8041</v>
          </cell>
          <cell r="E1762">
            <v>8002.0057950997098</v>
          </cell>
        </row>
        <row r="1763">
          <cell r="A1763">
            <v>2010</v>
          </cell>
          <cell r="B1763" t="str">
            <v>JUN</v>
          </cell>
          <cell r="D1763" t="str">
            <v>RR8_8187</v>
          </cell>
          <cell r="E1763">
            <v>0.35</v>
          </cell>
        </row>
        <row r="1764">
          <cell r="A1764">
            <v>2010</v>
          </cell>
          <cell r="B1764" t="str">
            <v>JUN</v>
          </cell>
          <cell r="D1764" t="str">
            <v>RR8_8184</v>
          </cell>
          <cell r="E1764">
            <v>0.35</v>
          </cell>
        </row>
        <row r="1765">
          <cell r="A1765">
            <v>2010</v>
          </cell>
          <cell r="B1765" t="str">
            <v>JUN</v>
          </cell>
          <cell r="D1765" t="str">
            <v>RR8_8149</v>
          </cell>
          <cell r="E1765">
            <v>0.35</v>
          </cell>
        </row>
        <row r="1766">
          <cell r="A1766">
            <v>2010</v>
          </cell>
          <cell r="B1766" t="str">
            <v>MAR</v>
          </cell>
          <cell r="D1766" t="str">
            <v>RR8_8184</v>
          </cell>
          <cell r="E1766">
            <v>0.35</v>
          </cell>
        </row>
        <row r="1767">
          <cell r="A1767">
            <v>2010</v>
          </cell>
          <cell r="B1767" t="str">
            <v>MAR</v>
          </cell>
          <cell r="D1767" t="str">
            <v>RR8_8149</v>
          </cell>
          <cell r="E1767">
            <v>0.35</v>
          </cell>
        </row>
        <row r="1768">
          <cell r="A1768">
            <v>2010</v>
          </cell>
          <cell r="B1768" t="str">
            <v>FEB</v>
          </cell>
          <cell r="D1768" t="str">
            <v>RR8_8149</v>
          </cell>
          <cell r="E1768">
            <v>0.35</v>
          </cell>
        </row>
        <row r="1769">
          <cell r="A1769">
            <v>2009</v>
          </cell>
          <cell r="B1769" t="str">
            <v>DEC</v>
          </cell>
          <cell r="D1769" t="str">
            <v>RR8_8149</v>
          </cell>
          <cell r="E1769">
            <v>0.35</v>
          </cell>
        </row>
        <row r="1770">
          <cell r="A1770">
            <v>2010</v>
          </cell>
          <cell r="B1770" t="str">
            <v>MAY</v>
          </cell>
          <cell r="D1770" t="str">
            <v>RR8_8149</v>
          </cell>
          <cell r="E1770">
            <v>0.35</v>
          </cell>
        </row>
        <row r="1771">
          <cell r="A1771">
            <v>2010</v>
          </cell>
          <cell r="B1771" t="str">
            <v>MAY</v>
          </cell>
          <cell r="D1771" t="str">
            <v>RR8_8184</v>
          </cell>
          <cell r="E1771">
            <v>0.35</v>
          </cell>
        </row>
        <row r="1772">
          <cell r="A1772">
            <v>2010</v>
          </cell>
          <cell r="B1772" t="str">
            <v>MAY</v>
          </cell>
          <cell r="D1772" t="str">
            <v>RR8_8187</v>
          </cell>
          <cell r="E1772">
            <v>0.35</v>
          </cell>
        </row>
        <row r="1773">
          <cell r="A1773">
            <v>2010</v>
          </cell>
          <cell r="B1773" t="str">
            <v>APR</v>
          </cell>
          <cell r="D1773" t="str">
            <v>RR8_8149</v>
          </cell>
          <cell r="E1773">
            <v>0.35</v>
          </cell>
        </row>
        <row r="1774">
          <cell r="A1774">
            <v>2010</v>
          </cell>
          <cell r="B1774" t="str">
            <v>APR</v>
          </cell>
          <cell r="D1774" t="str">
            <v>RR8_8184</v>
          </cell>
          <cell r="E1774">
            <v>0.35</v>
          </cell>
        </row>
        <row r="1775">
          <cell r="A1775">
            <v>2010</v>
          </cell>
          <cell r="B1775" t="str">
            <v>JAN</v>
          </cell>
          <cell r="D1775" t="str">
            <v>RR8_8149</v>
          </cell>
          <cell r="E1775">
            <v>0.35</v>
          </cell>
        </row>
        <row r="1776">
          <cell r="A1776">
            <v>2010</v>
          </cell>
          <cell r="B1776" t="str">
            <v>JUN</v>
          </cell>
          <cell r="D1776" t="str">
            <v>TRU_8YTD</v>
          </cell>
          <cell r="E1776">
            <v>2623739.5833333302</v>
          </cell>
        </row>
        <row r="1777">
          <cell r="A1777">
            <v>2010</v>
          </cell>
          <cell r="B1777" t="str">
            <v>MAR</v>
          </cell>
          <cell r="D1777" t="str">
            <v>TRU_8YTD</v>
          </cell>
          <cell r="E1777">
            <v>1049495.83333333</v>
          </cell>
        </row>
        <row r="1778">
          <cell r="A1778">
            <v>2010</v>
          </cell>
          <cell r="B1778" t="str">
            <v>FEB</v>
          </cell>
          <cell r="D1778" t="str">
            <v>TRU_8YTD</v>
          </cell>
          <cell r="E1778">
            <v>524747.91666666605</v>
          </cell>
        </row>
        <row r="1779">
          <cell r="A1779">
            <v>2009</v>
          </cell>
          <cell r="B1779" t="str">
            <v>DEC</v>
          </cell>
          <cell r="D1779" t="str">
            <v>TRU_8YTD</v>
          </cell>
          <cell r="E1779">
            <v>-2341347.25</v>
          </cell>
        </row>
        <row r="1780">
          <cell r="A1780">
            <v>2010</v>
          </cell>
          <cell r="B1780" t="str">
            <v>MAY</v>
          </cell>
          <cell r="D1780" t="str">
            <v>TRU_8YTD</v>
          </cell>
          <cell r="E1780">
            <v>2098991.66666666</v>
          </cell>
        </row>
        <row r="1781">
          <cell r="A1781">
            <v>2010</v>
          </cell>
          <cell r="B1781" t="str">
            <v>APR</v>
          </cell>
          <cell r="D1781" t="str">
            <v>TRU_8YTD</v>
          </cell>
          <cell r="E1781">
            <v>1574243.75</v>
          </cell>
        </row>
        <row r="1782">
          <cell r="A1782">
            <v>2010</v>
          </cell>
          <cell r="B1782" t="str">
            <v>JAN</v>
          </cell>
          <cell r="D1782" t="str">
            <v>TRU_8YTD</v>
          </cell>
          <cell r="E1782">
            <v>0</v>
          </cell>
        </row>
        <row r="1783">
          <cell r="A1783">
            <v>2010</v>
          </cell>
          <cell r="B1783" t="str">
            <v>JUN</v>
          </cell>
          <cell r="D1783" t="str">
            <v>MAN_8010</v>
          </cell>
          <cell r="E1783">
            <v>0.99093940000000003</v>
          </cell>
        </row>
        <row r="1784">
          <cell r="A1784">
            <v>2010</v>
          </cell>
          <cell r="B1784" t="str">
            <v>MAR</v>
          </cell>
          <cell r="D1784" t="str">
            <v>MAN_8010</v>
          </cell>
          <cell r="E1784">
            <v>0.99093940000000003</v>
          </cell>
        </row>
        <row r="1785">
          <cell r="A1785">
            <v>2010</v>
          </cell>
          <cell r="B1785" t="str">
            <v>FEB</v>
          </cell>
          <cell r="D1785" t="str">
            <v>MAN_8010</v>
          </cell>
          <cell r="E1785">
            <v>0.99093940000000003</v>
          </cell>
        </row>
        <row r="1786">
          <cell r="A1786">
            <v>2009</v>
          </cell>
          <cell r="B1786" t="str">
            <v>DEC</v>
          </cell>
          <cell r="D1786" t="str">
            <v>MAN_8010</v>
          </cell>
          <cell r="E1786">
            <v>0.98767289999999996</v>
          </cell>
        </row>
        <row r="1787">
          <cell r="A1787">
            <v>2010</v>
          </cell>
          <cell r="B1787" t="str">
            <v>MAY</v>
          </cell>
          <cell r="D1787" t="str">
            <v>MAN_8010</v>
          </cell>
          <cell r="E1787">
            <v>0.99093940000000003</v>
          </cell>
        </row>
        <row r="1788">
          <cell r="A1788">
            <v>2010</v>
          </cell>
          <cell r="B1788" t="str">
            <v>APR</v>
          </cell>
          <cell r="D1788" t="str">
            <v>MAN_8010</v>
          </cell>
          <cell r="E1788">
            <v>0.99093940000000003</v>
          </cell>
        </row>
        <row r="1789">
          <cell r="A1789">
            <v>2010</v>
          </cell>
          <cell r="B1789" t="str">
            <v>JAN</v>
          </cell>
          <cell r="D1789" t="str">
            <v>MAN_8010</v>
          </cell>
          <cell r="E1789">
            <v>0.99093940000000003</v>
          </cell>
        </row>
        <row r="1790">
          <cell r="A1790">
            <v>2010</v>
          </cell>
          <cell r="B1790" t="str">
            <v>JUN</v>
          </cell>
          <cell r="D1790" t="str">
            <v>REV_8MON</v>
          </cell>
          <cell r="E1790">
            <v>17264755.247116201</v>
          </cell>
        </row>
        <row r="1791">
          <cell r="A1791">
            <v>2010</v>
          </cell>
          <cell r="B1791" t="str">
            <v>MAR</v>
          </cell>
          <cell r="D1791" t="str">
            <v>REV_8MON</v>
          </cell>
          <cell r="E1791">
            <v>12548474.2461186</v>
          </cell>
        </row>
        <row r="1792">
          <cell r="A1792">
            <v>2010</v>
          </cell>
          <cell r="B1792" t="str">
            <v>FEB</v>
          </cell>
          <cell r="D1792" t="str">
            <v>REV_8MON</v>
          </cell>
          <cell r="E1792">
            <v>13031927.588909</v>
          </cell>
        </row>
        <row r="1793">
          <cell r="A1793">
            <v>2009</v>
          </cell>
          <cell r="B1793" t="str">
            <v>DEC</v>
          </cell>
          <cell r="D1793" t="str">
            <v>REV_8MON</v>
          </cell>
          <cell r="E1793">
            <v>6859916.5191224003</v>
          </cell>
        </row>
        <row r="1794">
          <cell r="A1794">
            <v>2010</v>
          </cell>
          <cell r="B1794" t="str">
            <v>MAY</v>
          </cell>
          <cell r="D1794" t="str">
            <v>REV_8MON</v>
          </cell>
          <cell r="E1794">
            <v>14360544.555441801</v>
          </cell>
        </row>
        <row r="1795">
          <cell r="A1795">
            <v>2010</v>
          </cell>
          <cell r="B1795" t="str">
            <v>APR</v>
          </cell>
          <cell r="D1795" t="str">
            <v>REV_8MON</v>
          </cell>
          <cell r="E1795">
            <v>11932673.652007399</v>
          </cell>
        </row>
        <row r="1796">
          <cell r="A1796">
            <v>2010</v>
          </cell>
          <cell r="B1796" t="str">
            <v>JAN</v>
          </cell>
          <cell r="D1796" t="str">
            <v>REV_8MON</v>
          </cell>
          <cell r="E1796">
            <v>15817976.7182074</v>
          </cell>
        </row>
        <row r="1797">
          <cell r="A1797">
            <v>2010</v>
          </cell>
          <cell r="B1797" t="str">
            <v>JUN</v>
          </cell>
          <cell r="D1797" t="str">
            <v>2MC_8YTD</v>
          </cell>
          <cell r="E1797">
            <v>0</v>
          </cell>
        </row>
        <row r="1798">
          <cell r="A1798">
            <v>2010</v>
          </cell>
          <cell r="B1798" t="str">
            <v>FEB</v>
          </cell>
          <cell r="D1798" t="str">
            <v>COC_8020</v>
          </cell>
          <cell r="E1798">
            <v>4593.0546855840403</v>
          </cell>
        </row>
        <row r="1799">
          <cell r="A1799">
            <v>2010</v>
          </cell>
          <cell r="B1799" t="str">
            <v>FEB</v>
          </cell>
          <cell r="D1799" t="str">
            <v>COC_8017</v>
          </cell>
          <cell r="E1799">
            <v>0</v>
          </cell>
        </row>
        <row r="1800">
          <cell r="A1800">
            <v>2010</v>
          </cell>
          <cell r="B1800" t="str">
            <v>FEB</v>
          </cell>
          <cell r="D1800" t="str">
            <v>COC_8016</v>
          </cell>
          <cell r="E1800">
            <v>2821.3863067806201</v>
          </cell>
        </row>
        <row r="1801">
          <cell r="A1801">
            <v>2010</v>
          </cell>
          <cell r="B1801" t="str">
            <v>FEB</v>
          </cell>
          <cell r="D1801" t="str">
            <v>COC_8012</v>
          </cell>
          <cell r="E1801">
            <v>1128.96828786324</v>
          </cell>
        </row>
        <row r="1802">
          <cell r="A1802">
            <v>2010</v>
          </cell>
          <cell r="B1802" t="str">
            <v>FEB</v>
          </cell>
          <cell r="D1802" t="str">
            <v>COC_8010</v>
          </cell>
          <cell r="E1802">
            <v>184.344817549857</v>
          </cell>
        </row>
        <row r="1803">
          <cell r="A1803">
            <v>2010</v>
          </cell>
          <cell r="B1803" t="str">
            <v>FEB</v>
          </cell>
          <cell r="D1803" t="str">
            <v>COC_8008</v>
          </cell>
          <cell r="E1803">
            <v>767.23154894586798</v>
          </cell>
        </row>
        <row r="1804">
          <cell r="A1804">
            <v>2010</v>
          </cell>
          <cell r="B1804" t="str">
            <v>FEB</v>
          </cell>
          <cell r="D1804" t="str">
            <v>COC_8007</v>
          </cell>
          <cell r="E1804">
            <v>26.997324216524198</v>
          </cell>
        </row>
        <row r="1805">
          <cell r="A1805">
            <v>2010</v>
          </cell>
          <cell r="B1805" t="str">
            <v>FEB</v>
          </cell>
          <cell r="D1805" t="str">
            <v>COC_8005</v>
          </cell>
          <cell r="E1805">
            <v>26410.472725470001</v>
          </cell>
        </row>
        <row r="1806">
          <cell r="A1806">
            <v>2010</v>
          </cell>
          <cell r="B1806" t="str">
            <v>FEB</v>
          </cell>
          <cell r="D1806" t="str">
            <v>COC_8004</v>
          </cell>
          <cell r="E1806">
            <v>55.191551680911601</v>
          </cell>
        </row>
        <row r="1807">
          <cell r="A1807">
            <v>2010</v>
          </cell>
          <cell r="B1807" t="str">
            <v>FEB</v>
          </cell>
          <cell r="D1807" t="str">
            <v>COC_8003</v>
          </cell>
          <cell r="E1807">
            <v>13027.962031225001</v>
          </cell>
        </row>
        <row r="1808">
          <cell r="A1808">
            <v>2010</v>
          </cell>
          <cell r="B1808" t="str">
            <v>FEB</v>
          </cell>
          <cell r="D1808" t="str">
            <v>COC_8002</v>
          </cell>
          <cell r="E1808">
            <v>5562.6642222222199</v>
          </cell>
        </row>
        <row r="1809">
          <cell r="A1809">
            <v>2009</v>
          </cell>
          <cell r="B1809" t="str">
            <v>DEC</v>
          </cell>
          <cell r="D1809" t="str">
            <v>COC_8041</v>
          </cell>
          <cell r="E1809">
            <v>7888.1956758974302</v>
          </cell>
        </row>
        <row r="1810">
          <cell r="A1810">
            <v>2009</v>
          </cell>
          <cell r="B1810" t="str">
            <v>DEC</v>
          </cell>
          <cell r="D1810" t="str">
            <v>COC_8040</v>
          </cell>
          <cell r="E1810">
            <v>0</v>
          </cell>
        </row>
        <row r="1811">
          <cell r="A1811">
            <v>2009</v>
          </cell>
          <cell r="B1811" t="str">
            <v>DEC</v>
          </cell>
          <cell r="D1811" t="str">
            <v>COC_8039</v>
          </cell>
          <cell r="E1811">
            <v>465969.74799612502</v>
          </cell>
        </row>
        <row r="1812">
          <cell r="A1812">
            <v>2009</v>
          </cell>
          <cell r="B1812" t="str">
            <v>DEC</v>
          </cell>
          <cell r="D1812" t="str">
            <v>COC_8038</v>
          </cell>
          <cell r="E1812">
            <v>89260.133448888795</v>
          </cell>
        </row>
        <row r="1813">
          <cell r="A1813">
            <v>2009</v>
          </cell>
          <cell r="B1813" t="str">
            <v>DEC</v>
          </cell>
          <cell r="D1813" t="str">
            <v>COC_8037</v>
          </cell>
          <cell r="E1813">
            <v>403128.25355851802</v>
          </cell>
        </row>
        <row r="1814">
          <cell r="A1814">
            <v>2009</v>
          </cell>
          <cell r="B1814" t="str">
            <v>DEC</v>
          </cell>
          <cell r="D1814" t="str">
            <v>COC_8036</v>
          </cell>
          <cell r="E1814">
            <v>0</v>
          </cell>
        </row>
        <row r="1815">
          <cell r="A1815">
            <v>2009</v>
          </cell>
          <cell r="B1815" t="str">
            <v>DEC</v>
          </cell>
          <cell r="D1815" t="str">
            <v>COC_8035</v>
          </cell>
          <cell r="E1815">
            <v>623.38258324786295</v>
          </cell>
        </row>
        <row r="1816">
          <cell r="A1816">
            <v>2009</v>
          </cell>
          <cell r="B1816" t="str">
            <v>DEC</v>
          </cell>
          <cell r="D1816" t="str">
            <v>COC_8033</v>
          </cell>
          <cell r="E1816">
            <v>222235.46058757801</v>
          </cell>
        </row>
        <row r="1817">
          <cell r="A1817">
            <v>2009</v>
          </cell>
          <cell r="B1817" t="str">
            <v>DEC</v>
          </cell>
          <cell r="D1817" t="str">
            <v>COC_8031</v>
          </cell>
          <cell r="E1817">
            <v>699996.13195646706</v>
          </cell>
        </row>
        <row r="1818">
          <cell r="A1818">
            <v>2009</v>
          </cell>
          <cell r="B1818" t="str">
            <v>DEC</v>
          </cell>
          <cell r="D1818" t="str">
            <v>COC_8026</v>
          </cell>
          <cell r="E1818">
            <v>1248.12630153846</v>
          </cell>
        </row>
        <row r="1819">
          <cell r="A1819">
            <v>2009</v>
          </cell>
          <cell r="B1819" t="str">
            <v>DEC</v>
          </cell>
          <cell r="D1819" t="str">
            <v>COC_8025</v>
          </cell>
          <cell r="E1819">
            <v>186956.62517948699</v>
          </cell>
        </row>
        <row r="1820">
          <cell r="A1820">
            <v>2009</v>
          </cell>
          <cell r="B1820" t="str">
            <v>DEC</v>
          </cell>
          <cell r="D1820" t="str">
            <v>COC_8024</v>
          </cell>
          <cell r="E1820">
            <v>74835.529200000004</v>
          </cell>
        </row>
        <row r="1821">
          <cell r="A1821">
            <v>2009</v>
          </cell>
          <cell r="B1821" t="str">
            <v>DEC</v>
          </cell>
          <cell r="D1821" t="str">
            <v>COC_8023</v>
          </cell>
          <cell r="E1821">
            <v>40394.008142905899</v>
          </cell>
        </row>
        <row r="1822">
          <cell r="A1822">
            <v>2009</v>
          </cell>
          <cell r="B1822" t="str">
            <v>DEC</v>
          </cell>
          <cell r="D1822" t="str">
            <v>COC_8022</v>
          </cell>
          <cell r="E1822">
            <v>0</v>
          </cell>
        </row>
        <row r="1823">
          <cell r="A1823">
            <v>2009</v>
          </cell>
          <cell r="B1823" t="str">
            <v>DEC</v>
          </cell>
          <cell r="D1823" t="str">
            <v>COC_8020</v>
          </cell>
          <cell r="E1823">
            <v>4606.8286541310499</v>
          </cell>
        </row>
        <row r="1824">
          <cell r="A1824">
            <v>2009</v>
          </cell>
          <cell r="B1824" t="str">
            <v>DEC</v>
          </cell>
          <cell r="D1824" t="str">
            <v>COC_8017</v>
          </cell>
          <cell r="E1824">
            <v>0</v>
          </cell>
        </row>
        <row r="1825">
          <cell r="A1825">
            <v>2009</v>
          </cell>
          <cell r="B1825" t="str">
            <v>DEC</v>
          </cell>
          <cell r="D1825" t="str">
            <v>COC_8016</v>
          </cell>
          <cell r="E1825">
            <v>2681.1310226780602</v>
          </cell>
        </row>
        <row r="1826">
          <cell r="A1826">
            <v>2009</v>
          </cell>
          <cell r="B1826" t="str">
            <v>DEC</v>
          </cell>
          <cell r="D1826" t="str">
            <v>COC_8012</v>
          </cell>
          <cell r="E1826">
            <v>1137.0847245584</v>
          </cell>
        </row>
        <row r="1827">
          <cell r="A1827">
            <v>2009</v>
          </cell>
          <cell r="B1827" t="str">
            <v>DEC</v>
          </cell>
          <cell r="D1827" t="str">
            <v>COC_8010</v>
          </cell>
          <cell r="E1827">
            <v>185.24241094017</v>
          </cell>
        </row>
        <row r="1828">
          <cell r="A1828">
            <v>2009</v>
          </cell>
          <cell r="B1828" t="str">
            <v>DEC</v>
          </cell>
          <cell r="D1828" t="str">
            <v>COC_8008</v>
          </cell>
          <cell r="E1828">
            <v>761.39448227920195</v>
          </cell>
        </row>
        <row r="1829">
          <cell r="A1829">
            <v>2009</v>
          </cell>
          <cell r="B1829" t="str">
            <v>DEC</v>
          </cell>
          <cell r="D1829" t="str">
            <v>COC_8007</v>
          </cell>
          <cell r="E1829">
            <v>27.289412877492801</v>
          </cell>
        </row>
        <row r="1830">
          <cell r="A1830">
            <v>2009</v>
          </cell>
          <cell r="B1830" t="str">
            <v>DEC</v>
          </cell>
          <cell r="D1830" t="str">
            <v>COC_8005</v>
          </cell>
          <cell r="E1830">
            <v>26564.248536980002</v>
          </cell>
        </row>
        <row r="1831">
          <cell r="A1831">
            <v>2009</v>
          </cell>
          <cell r="B1831" t="str">
            <v>DEC</v>
          </cell>
          <cell r="D1831" t="str">
            <v>COC_8004</v>
          </cell>
          <cell r="E1831">
            <v>55.620964102564102</v>
          </cell>
        </row>
        <row r="1832">
          <cell r="A1832">
            <v>2009</v>
          </cell>
          <cell r="B1832" t="str">
            <v>DEC</v>
          </cell>
          <cell r="D1832" t="str">
            <v>COC_8003</v>
          </cell>
          <cell r="E1832">
            <v>12979.185457094</v>
          </cell>
        </row>
        <row r="1833">
          <cell r="A1833">
            <v>2009</v>
          </cell>
          <cell r="B1833" t="str">
            <v>DEC</v>
          </cell>
          <cell r="D1833" t="str">
            <v>COC_8002</v>
          </cell>
          <cell r="E1833">
            <v>5701.5236100284901</v>
          </cell>
        </row>
        <row r="1834">
          <cell r="A1834">
            <v>2010</v>
          </cell>
          <cell r="B1834" t="str">
            <v>MAY</v>
          </cell>
          <cell r="D1834" t="str">
            <v>COC_8002</v>
          </cell>
          <cell r="E1834">
            <v>2750.3431940863202</v>
          </cell>
        </row>
        <row r="1835">
          <cell r="A1835">
            <v>2010</v>
          </cell>
          <cell r="B1835" t="str">
            <v>MAY</v>
          </cell>
          <cell r="D1835" t="str">
            <v>COC_8003</v>
          </cell>
          <cell r="E1835">
            <v>9645.3035336888806</v>
          </cell>
        </row>
        <row r="1836">
          <cell r="A1836">
            <v>2010</v>
          </cell>
          <cell r="B1836" t="str">
            <v>MAY</v>
          </cell>
          <cell r="D1836" t="str">
            <v>COC_8004</v>
          </cell>
          <cell r="E1836">
            <v>31.350385279487099</v>
          </cell>
        </row>
        <row r="1837">
          <cell r="A1837">
            <v>2010</v>
          </cell>
          <cell r="B1837" t="str">
            <v>MAY</v>
          </cell>
          <cell r="D1837" t="str">
            <v>COC_8005</v>
          </cell>
          <cell r="E1837">
            <v>18255.757122787101</v>
          </cell>
        </row>
        <row r="1838">
          <cell r="A1838">
            <v>2010</v>
          </cell>
          <cell r="B1838" t="str">
            <v>MAY</v>
          </cell>
          <cell r="D1838" t="str">
            <v>COC_8007</v>
          </cell>
          <cell r="E1838">
            <v>21.996108242735001</v>
          </cell>
        </row>
        <row r="1839">
          <cell r="A1839">
            <v>2010</v>
          </cell>
          <cell r="B1839" t="str">
            <v>MAY</v>
          </cell>
          <cell r="D1839" t="str">
            <v>COC_8008</v>
          </cell>
          <cell r="E1839">
            <v>594.62375984358903</v>
          </cell>
        </row>
        <row r="1840">
          <cell r="A1840">
            <v>2010</v>
          </cell>
          <cell r="B1840" t="str">
            <v>MAY</v>
          </cell>
          <cell r="D1840" t="str">
            <v>COC_8010</v>
          </cell>
          <cell r="E1840">
            <v>151.85007728119601</v>
          </cell>
        </row>
        <row r="1841">
          <cell r="A1841">
            <v>2010</v>
          </cell>
          <cell r="B1841" t="str">
            <v>MAY</v>
          </cell>
          <cell r="D1841" t="str">
            <v>COC_8012</v>
          </cell>
          <cell r="E1841">
            <v>926.27784803333304</v>
          </cell>
        </row>
        <row r="1842">
          <cell r="A1842">
            <v>2010</v>
          </cell>
          <cell r="B1842" t="str">
            <v>MAY</v>
          </cell>
          <cell r="D1842" t="str">
            <v>COC_8016</v>
          </cell>
          <cell r="E1842">
            <v>2338.62309953247</v>
          </cell>
        </row>
        <row r="1843">
          <cell r="A1843">
            <v>2010</v>
          </cell>
          <cell r="B1843" t="str">
            <v>MAY</v>
          </cell>
          <cell r="D1843" t="str">
            <v>COC_8017</v>
          </cell>
          <cell r="E1843">
            <v>0</v>
          </cell>
        </row>
        <row r="1844">
          <cell r="A1844">
            <v>2010</v>
          </cell>
          <cell r="B1844" t="str">
            <v>MAY</v>
          </cell>
          <cell r="D1844" t="str">
            <v>COC_8020</v>
          </cell>
          <cell r="E1844">
            <v>2002.46305564871</v>
          </cell>
        </row>
        <row r="1845">
          <cell r="A1845">
            <v>2010</v>
          </cell>
          <cell r="B1845" t="str">
            <v>MAY</v>
          </cell>
          <cell r="D1845" t="str">
            <v>COC_8022</v>
          </cell>
          <cell r="E1845">
            <v>0</v>
          </cell>
        </row>
        <row r="1846">
          <cell r="A1846">
            <v>2010</v>
          </cell>
          <cell r="B1846" t="str">
            <v>MAY</v>
          </cell>
          <cell r="D1846" t="str">
            <v>COC_8023</v>
          </cell>
          <cell r="E1846">
            <v>35621.823529372603</v>
          </cell>
        </row>
        <row r="1847">
          <cell r="A1847">
            <v>2010</v>
          </cell>
          <cell r="B1847" t="str">
            <v>MAY</v>
          </cell>
          <cell r="D1847" t="str">
            <v>COC_8024</v>
          </cell>
          <cell r="E1847">
            <v>61286.025756183699</v>
          </cell>
        </row>
        <row r="1848">
          <cell r="A1848">
            <v>2010</v>
          </cell>
          <cell r="B1848" t="str">
            <v>MAY</v>
          </cell>
          <cell r="D1848" t="str">
            <v>COC_8025</v>
          </cell>
          <cell r="E1848">
            <v>153579.56919885901</v>
          </cell>
        </row>
        <row r="1849">
          <cell r="A1849">
            <v>2010</v>
          </cell>
          <cell r="B1849" t="str">
            <v>MAY</v>
          </cell>
          <cell r="D1849" t="str">
            <v>COC_8026</v>
          </cell>
          <cell r="E1849">
            <v>1026.2252862709399</v>
          </cell>
        </row>
        <row r="1850">
          <cell r="A1850">
            <v>2010</v>
          </cell>
          <cell r="B1850" t="str">
            <v>MAY</v>
          </cell>
          <cell r="D1850" t="str">
            <v>COC_8031</v>
          </cell>
          <cell r="E1850">
            <v>755648.30365361902</v>
          </cell>
        </row>
        <row r="1851">
          <cell r="A1851">
            <v>2010</v>
          </cell>
          <cell r="B1851" t="str">
            <v>MAY</v>
          </cell>
          <cell r="D1851" t="str">
            <v>COC_8033</v>
          </cell>
          <cell r="E1851">
            <v>219946.726122211</v>
          </cell>
        </row>
        <row r="1852">
          <cell r="A1852">
            <v>2010</v>
          </cell>
          <cell r="B1852" t="str">
            <v>MAY</v>
          </cell>
          <cell r="D1852" t="str">
            <v>COC_8035</v>
          </cell>
          <cell r="E1852">
            <v>512.997164917948</v>
          </cell>
        </row>
        <row r="1853">
          <cell r="A1853">
            <v>2010</v>
          </cell>
          <cell r="B1853" t="str">
            <v>MAY</v>
          </cell>
          <cell r="D1853" t="str">
            <v>COC_8036</v>
          </cell>
          <cell r="E1853">
            <v>0</v>
          </cell>
        </row>
        <row r="1854">
          <cell r="A1854">
            <v>2010</v>
          </cell>
          <cell r="B1854" t="str">
            <v>MAY</v>
          </cell>
          <cell r="D1854" t="str">
            <v>COC_8037</v>
          </cell>
          <cell r="E1854">
            <v>234284.55309456299</v>
          </cell>
        </row>
        <row r="1855">
          <cell r="A1855">
            <v>2010</v>
          </cell>
          <cell r="B1855" t="str">
            <v>MAY</v>
          </cell>
          <cell r="D1855" t="str">
            <v>COC_8038</v>
          </cell>
          <cell r="E1855">
            <v>114250.83691630499</v>
          </cell>
        </row>
        <row r="1856">
          <cell r="A1856">
            <v>2010</v>
          </cell>
          <cell r="B1856" t="str">
            <v>MAY</v>
          </cell>
          <cell r="D1856" t="str">
            <v>COC_8039</v>
          </cell>
          <cell r="E1856">
            <v>614848.088836879</v>
          </cell>
        </row>
        <row r="1857">
          <cell r="A1857">
            <v>2010</v>
          </cell>
          <cell r="B1857" t="str">
            <v>MAY</v>
          </cell>
          <cell r="D1857" t="str">
            <v>COC_8040</v>
          </cell>
          <cell r="E1857">
            <v>0</v>
          </cell>
        </row>
        <row r="1858">
          <cell r="A1858">
            <v>2010</v>
          </cell>
          <cell r="B1858" t="str">
            <v>MAY</v>
          </cell>
          <cell r="D1858" t="str">
            <v>COC_8041</v>
          </cell>
          <cell r="E1858">
            <v>6727.1737771205098</v>
          </cell>
        </row>
        <row r="1859">
          <cell r="A1859">
            <v>2010</v>
          </cell>
          <cell r="B1859" t="str">
            <v>MAY</v>
          </cell>
          <cell r="D1859" t="str">
            <v>COC_8042</v>
          </cell>
          <cell r="E1859">
            <v>0</v>
          </cell>
        </row>
        <row r="1860">
          <cell r="A1860">
            <v>2010</v>
          </cell>
          <cell r="B1860" t="str">
            <v>APR</v>
          </cell>
          <cell r="D1860" t="str">
            <v>COC_8010</v>
          </cell>
          <cell r="E1860">
            <v>152.24456413418801</v>
          </cell>
        </row>
        <row r="1861">
          <cell r="A1861">
            <v>2010</v>
          </cell>
          <cell r="B1861" t="str">
            <v>APR</v>
          </cell>
          <cell r="D1861" t="str">
            <v>COC_8012</v>
          </cell>
          <cell r="E1861">
            <v>929.92226891025598</v>
          </cell>
        </row>
        <row r="1862">
          <cell r="A1862">
            <v>2010</v>
          </cell>
          <cell r="B1862" t="str">
            <v>APR</v>
          </cell>
          <cell r="D1862" t="str">
            <v>COC_8016</v>
          </cell>
          <cell r="E1862">
            <v>2339.8050865427299</v>
          </cell>
        </row>
        <row r="1863">
          <cell r="A1863">
            <v>2010</v>
          </cell>
          <cell r="B1863" t="str">
            <v>APR</v>
          </cell>
          <cell r="D1863" t="str">
            <v>COC_8017</v>
          </cell>
          <cell r="E1863">
            <v>0</v>
          </cell>
        </row>
        <row r="1864">
          <cell r="A1864">
            <v>2010</v>
          </cell>
          <cell r="B1864" t="str">
            <v>APR</v>
          </cell>
          <cell r="D1864" t="str">
            <v>COC_8020</v>
          </cell>
          <cell r="E1864">
            <v>2905.23604900085</v>
          </cell>
        </row>
        <row r="1865">
          <cell r="A1865">
            <v>2010</v>
          </cell>
          <cell r="B1865" t="str">
            <v>APR</v>
          </cell>
          <cell r="D1865" t="str">
            <v>COC_8022</v>
          </cell>
          <cell r="E1865">
            <v>0</v>
          </cell>
        </row>
        <row r="1866">
          <cell r="A1866">
            <v>2010</v>
          </cell>
          <cell r="B1866" t="str">
            <v>APR</v>
          </cell>
          <cell r="D1866" t="str">
            <v>COC_8023</v>
          </cell>
          <cell r="E1866">
            <v>38246.2344703743</v>
          </cell>
        </row>
        <row r="1867">
          <cell r="A1867">
            <v>2010</v>
          </cell>
          <cell r="B1867" t="str">
            <v>APR</v>
          </cell>
          <cell r="D1867" t="str">
            <v>COC_8024</v>
          </cell>
          <cell r="E1867">
            <v>61442.717613144399</v>
          </cell>
        </row>
        <row r="1868">
          <cell r="A1868">
            <v>2010</v>
          </cell>
          <cell r="B1868" t="str">
            <v>APR</v>
          </cell>
          <cell r="D1868" t="str">
            <v>COC_8025</v>
          </cell>
          <cell r="E1868">
            <v>153918.52246596999</v>
          </cell>
        </row>
        <row r="1869">
          <cell r="A1869">
            <v>2010</v>
          </cell>
          <cell r="B1869" t="str">
            <v>APR</v>
          </cell>
          <cell r="D1869" t="str">
            <v>COC_8026</v>
          </cell>
          <cell r="E1869">
            <v>1028.1511921188001</v>
          </cell>
        </row>
        <row r="1870">
          <cell r="A1870">
            <v>2010</v>
          </cell>
          <cell r="B1870" t="str">
            <v>APR</v>
          </cell>
          <cell r="D1870" t="str">
            <v>COC_8031</v>
          </cell>
          <cell r="E1870">
            <v>717295.58452473197</v>
          </cell>
        </row>
        <row r="1871">
          <cell r="A1871">
            <v>2010</v>
          </cell>
          <cell r="B1871" t="str">
            <v>APR</v>
          </cell>
          <cell r="D1871" t="str">
            <v>COC_8033</v>
          </cell>
          <cell r="E1871">
            <v>214378.29395687199</v>
          </cell>
        </row>
        <row r="1872">
          <cell r="A1872">
            <v>2010</v>
          </cell>
          <cell r="B1872" t="str">
            <v>JUN</v>
          </cell>
          <cell r="D1872" t="str">
            <v>GLE_8MON</v>
          </cell>
          <cell r="E1872">
            <v>5182516.59821516</v>
          </cell>
        </row>
        <row r="1873">
          <cell r="A1873">
            <v>2010</v>
          </cell>
          <cell r="B1873" t="str">
            <v>MAR</v>
          </cell>
          <cell r="D1873" t="str">
            <v>GLE_8MON</v>
          </cell>
          <cell r="E1873">
            <v>1329762.9742962299</v>
          </cell>
        </row>
        <row r="1874">
          <cell r="A1874">
            <v>2010</v>
          </cell>
          <cell r="B1874" t="str">
            <v>FEB</v>
          </cell>
          <cell r="D1874" t="str">
            <v>GLE_8MON</v>
          </cell>
          <cell r="E1874">
            <v>1457477.62564201</v>
          </cell>
        </row>
        <row r="1875">
          <cell r="A1875">
            <v>2009</v>
          </cell>
          <cell r="B1875" t="str">
            <v>DEC</v>
          </cell>
          <cell r="D1875" t="str">
            <v>GLE_8MON</v>
          </cell>
          <cell r="E1875">
            <v>-2905410.13431426</v>
          </cell>
        </row>
        <row r="1876">
          <cell r="A1876">
            <v>2010</v>
          </cell>
          <cell r="B1876" t="str">
            <v>MAY</v>
          </cell>
          <cell r="D1876" t="str">
            <v>GLE_8MON</v>
          </cell>
          <cell r="E1876">
            <v>1980682.8362366101</v>
          </cell>
        </row>
        <row r="1877">
          <cell r="A1877">
            <v>2010</v>
          </cell>
          <cell r="B1877" t="str">
            <v>APR</v>
          </cell>
          <cell r="D1877" t="str">
            <v>GLE_8MON</v>
          </cell>
          <cell r="E1877">
            <v>430624.29559408099</v>
          </cell>
        </row>
        <row r="1878">
          <cell r="A1878">
            <v>2010</v>
          </cell>
          <cell r="B1878" t="str">
            <v>JAN</v>
          </cell>
          <cell r="D1878" t="str">
            <v>GLE_8MON</v>
          </cell>
          <cell r="E1878">
            <v>5297207.1469915202</v>
          </cell>
        </row>
        <row r="1879">
          <cell r="A1879">
            <v>2010</v>
          </cell>
          <cell r="B1879" t="str">
            <v>JUN</v>
          </cell>
          <cell r="D1879" t="str">
            <v>COC_8042</v>
          </cell>
          <cell r="E1879">
            <v>0</v>
          </cell>
        </row>
        <row r="1880">
          <cell r="A1880">
            <v>2010</v>
          </cell>
          <cell r="B1880" t="str">
            <v>JUN</v>
          </cell>
          <cell r="D1880" t="str">
            <v>COC_8041</v>
          </cell>
          <cell r="E1880">
            <v>6755.7400372196498</v>
          </cell>
        </row>
        <row r="1881">
          <cell r="A1881">
            <v>2010</v>
          </cell>
          <cell r="B1881" t="str">
            <v>JUN</v>
          </cell>
          <cell r="D1881" t="str">
            <v>COC_8040</v>
          </cell>
          <cell r="E1881">
            <v>0</v>
          </cell>
        </row>
        <row r="1882">
          <cell r="A1882">
            <v>2010</v>
          </cell>
          <cell r="B1882" t="str">
            <v>JUN</v>
          </cell>
          <cell r="D1882" t="str">
            <v>COC_8039</v>
          </cell>
          <cell r="E1882">
            <v>651403.40684098797</v>
          </cell>
        </row>
        <row r="1883">
          <cell r="A1883">
            <v>2010</v>
          </cell>
          <cell r="B1883" t="str">
            <v>JUN</v>
          </cell>
          <cell r="D1883" t="str">
            <v>COC_8038</v>
          </cell>
          <cell r="E1883">
            <v>114437.01555478301</v>
          </cell>
        </row>
        <row r="1884">
          <cell r="A1884">
            <v>2010</v>
          </cell>
          <cell r="B1884" t="str">
            <v>JUN</v>
          </cell>
          <cell r="D1884" t="str">
            <v>COC_8037</v>
          </cell>
          <cell r="E1884">
            <v>233936.186530323</v>
          </cell>
        </row>
        <row r="1885">
          <cell r="A1885">
            <v>2010</v>
          </cell>
          <cell r="B1885" t="str">
            <v>JUN</v>
          </cell>
          <cell r="D1885" t="str">
            <v>COC_8036</v>
          </cell>
          <cell r="E1885">
            <v>0</v>
          </cell>
        </row>
        <row r="1886">
          <cell r="A1886">
            <v>2010</v>
          </cell>
          <cell r="B1886" t="str">
            <v>JUN</v>
          </cell>
          <cell r="D1886" t="str">
            <v>COC_8035</v>
          </cell>
          <cell r="E1886">
            <v>512.07744725299096</v>
          </cell>
        </row>
        <row r="1887">
          <cell r="A1887">
            <v>2010</v>
          </cell>
          <cell r="B1887" t="str">
            <v>JUN</v>
          </cell>
          <cell r="D1887" t="str">
            <v>COC_8033</v>
          </cell>
          <cell r="E1887">
            <v>221856.66007505101</v>
          </cell>
        </row>
        <row r="1888">
          <cell r="A1888">
            <v>2010</v>
          </cell>
          <cell r="B1888" t="str">
            <v>JUN</v>
          </cell>
          <cell r="D1888" t="str">
            <v>COC_8031</v>
          </cell>
          <cell r="E1888">
            <v>806156.83213107497</v>
          </cell>
        </row>
        <row r="1889">
          <cell r="A1889">
            <v>2010</v>
          </cell>
          <cell r="B1889" t="str">
            <v>JUN</v>
          </cell>
          <cell r="D1889" t="str">
            <v>COC_8026</v>
          </cell>
          <cell r="E1889">
            <v>1024.29938042307</v>
          </cell>
        </row>
        <row r="1890">
          <cell r="A1890">
            <v>2010</v>
          </cell>
          <cell r="B1890" t="str">
            <v>JUN</v>
          </cell>
          <cell r="D1890" t="str">
            <v>COC_8025</v>
          </cell>
          <cell r="E1890">
            <v>153240.61593174801</v>
          </cell>
        </row>
        <row r="1891">
          <cell r="A1891">
            <v>2010</v>
          </cell>
          <cell r="B1891" t="str">
            <v>JUN</v>
          </cell>
          <cell r="D1891" t="str">
            <v>COC_8024</v>
          </cell>
          <cell r="E1891">
            <v>61129.537650822997</v>
          </cell>
        </row>
        <row r="1892">
          <cell r="A1892">
            <v>2010</v>
          </cell>
          <cell r="B1892" t="str">
            <v>JUN</v>
          </cell>
          <cell r="D1892" t="str">
            <v>COC_8023</v>
          </cell>
          <cell r="E1892">
            <v>35881.184614175203</v>
          </cell>
        </row>
        <row r="1893">
          <cell r="A1893">
            <v>2010</v>
          </cell>
          <cell r="B1893" t="str">
            <v>JUN</v>
          </cell>
          <cell r="D1893" t="str">
            <v>COC_8022</v>
          </cell>
          <cell r="E1893">
            <v>0</v>
          </cell>
        </row>
        <row r="1894">
          <cell r="A1894">
            <v>2010</v>
          </cell>
          <cell r="B1894" t="str">
            <v>JUN</v>
          </cell>
          <cell r="D1894" t="str">
            <v>COC_8020</v>
          </cell>
          <cell r="E1894">
            <v>1997.55553560256</v>
          </cell>
        </row>
        <row r="1895">
          <cell r="A1895">
            <v>2010</v>
          </cell>
          <cell r="B1895" t="str">
            <v>JUN</v>
          </cell>
          <cell r="D1895" t="str">
            <v>COC_8017</v>
          </cell>
          <cell r="E1895">
            <v>0</v>
          </cell>
        </row>
        <row r="1896">
          <cell r="A1896">
            <v>2010</v>
          </cell>
          <cell r="B1896" t="str">
            <v>JUN</v>
          </cell>
          <cell r="D1896" t="str">
            <v>COC_8016</v>
          </cell>
          <cell r="E1896">
            <v>2337.44111252222</v>
          </cell>
        </row>
        <row r="1897">
          <cell r="A1897">
            <v>2010</v>
          </cell>
          <cell r="B1897" t="str">
            <v>JUN</v>
          </cell>
          <cell r="D1897" t="str">
            <v>COC_8012</v>
          </cell>
          <cell r="E1897">
            <v>922.63342715640999</v>
          </cell>
        </row>
        <row r="1898">
          <cell r="A1898">
            <v>2010</v>
          </cell>
          <cell r="B1898" t="str">
            <v>JUN</v>
          </cell>
          <cell r="D1898" t="str">
            <v>COC_8010</v>
          </cell>
          <cell r="E1898">
            <v>151.455590428205</v>
          </cell>
        </row>
        <row r="1899">
          <cell r="A1899">
            <v>2010</v>
          </cell>
          <cell r="B1899" t="str">
            <v>JUN</v>
          </cell>
          <cell r="D1899" t="str">
            <v>COC_8008</v>
          </cell>
          <cell r="E1899">
            <v>581.54357022051204</v>
          </cell>
        </row>
        <row r="1900">
          <cell r="A1900">
            <v>2010</v>
          </cell>
          <cell r="B1900" t="str">
            <v>JUN</v>
          </cell>
          <cell r="D1900" t="str">
            <v>COC_8007</v>
          </cell>
          <cell r="E1900">
            <v>21.8575500102564</v>
          </cell>
        </row>
        <row r="1901">
          <cell r="A1901">
            <v>2010</v>
          </cell>
          <cell r="B1901" t="str">
            <v>JUN</v>
          </cell>
          <cell r="D1901" t="str">
            <v>COC_8005</v>
          </cell>
          <cell r="E1901">
            <v>18421.491791005901</v>
          </cell>
        </row>
        <row r="1902">
          <cell r="A1902">
            <v>2010</v>
          </cell>
          <cell r="B1902" t="str">
            <v>JUN</v>
          </cell>
          <cell r="D1902" t="str">
            <v>COC_8004</v>
          </cell>
          <cell r="E1902">
            <v>31.195193807692299</v>
          </cell>
        </row>
        <row r="1903">
          <cell r="A1903">
            <v>2010</v>
          </cell>
          <cell r="B1903" t="str">
            <v>JUN</v>
          </cell>
          <cell r="D1903" t="str">
            <v>COC_8003</v>
          </cell>
          <cell r="E1903">
            <v>9590.6986853777707</v>
          </cell>
        </row>
        <row r="1904">
          <cell r="A1904">
            <v>2010</v>
          </cell>
          <cell r="B1904" t="str">
            <v>JUN</v>
          </cell>
          <cell r="D1904" t="str">
            <v>COC_8002</v>
          </cell>
          <cell r="E1904">
            <v>2706.1919013187999</v>
          </cell>
        </row>
        <row r="1905">
          <cell r="A1905">
            <v>2010</v>
          </cell>
          <cell r="B1905" t="str">
            <v>MAR</v>
          </cell>
          <cell r="D1905" t="str">
            <v>COC_8023</v>
          </cell>
          <cell r="E1905">
            <v>40186.670892839298</v>
          </cell>
        </row>
        <row r="1906">
          <cell r="A1906">
            <v>2010</v>
          </cell>
          <cell r="B1906" t="str">
            <v>MAR</v>
          </cell>
          <cell r="D1906" t="str">
            <v>COC_8022</v>
          </cell>
          <cell r="E1906">
            <v>0</v>
          </cell>
        </row>
        <row r="1907">
          <cell r="A1907">
            <v>2010</v>
          </cell>
          <cell r="B1907" t="str">
            <v>MAR</v>
          </cell>
          <cell r="D1907" t="str">
            <v>COC_8020</v>
          </cell>
          <cell r="E1907">
            <v>3808.00904235299</v>
          </cell>
        </row>
        <row r="1908">
          <cell r="A1908">
            <v>2010</v>
          </cell>
          <cell r="B1908" t="str">
            <v>MAR</v>
          </cell>
          <cell r="D1908" t="str">
            <v>COC_8017</v>
          </cell>
          <cell r="E1908">
            <v>0</v>
          </cell>
        </row>
        <row r="1909">
          <cell r="A1909">
            <v>2010</v>
          </cell>
          <cell r="B1909" t="str">
            <v>MAR</v>
          </cell>
          <cell r="D1909" t="str">
            <v>COC_8016</v>
          </cell>
          <cell r="E1909">
            <v>2340.9870735529898</v>
          </cell>
        </row>
        <row r="1910">
          <cell r="A1910">
            <v>2010</v>
          </cell>
          <cell r="B1910" t="str">
            <v>MAR</v>
          </cell>
          <cell r="D1910" t="str">
            <v>COC_8012</v>
          </cell>
          <cell r="E1910">
            <v>933.56668978717903</v>
          </cell>
        </row>
        <row r="1911">
          <cell r="A1911">
            <v>2010</v>
          </cell>
          <cell r="B1911" t="str">
            <v>MAR</v>
          </cell>
          <cell r="D1911" t="str">
            <v>COC_8010</v>
          </cell>
          <cell r="E1911">
            <v>152.63905098717899</v>
          </cell>
        </row>
        <row r="1912">
          <cell r="A1912">
            <v>2010</v>
          </cell>
          <cell r="B1912" t="str">
            <v>MAR</v>
          </cell>
          <cell r="D1912" t="str">
            <v>COC_8008</v>
          </cell>
          <cell r="E1912">
            <v>620.66569702991399</v>
          </cell>
        </row>
        <row r="1913">
          <cell r="A1913">
            <v>2010</v>
          </cell>
          <cell r="B1913" t="str">
            <v>MAR</v>
          </cell>
          <cell r="D1913" t="str">
            <v>COC_8007</v>
          </cell>
          <cell r="E1913">
            <v>22.2732247076923</v>
          </cell>
        </row>
        <row r="1914">
          <cell r="A1914">
            <v>2010</v>
          </cell>
          <cell r="B1914" t="str">
            <v>MAR</v>
          </cell>
          <cell r="D1914" t="str">
            <v>COC_8005</v>
          </cell>
          <cell r="E1914">
            <v>21872.524647694801</v>
          </cell>
        </row>
        <row r="1915">
          <cell r="A1915">
            <v>2010</v>
          </cell>
          <cell r="B1915" t="str">
            <v>MAR</v>
          </cell>
          <cell r="D1915" t="str">
            <v>COC_8004</v>
          </cell>
          <cell r="E1915">
            <v>45.661981611111102</v>
          </cell>
        </row>
        <row r="1916">
          <cell r="A1916">
            <v>2010</v>
          </cell>
          <cell r="B1916" t="str">
            <v>MAR</v>
          </cell>
          <cell r="D1916" t="str">
            <v>COC_8003</v>
          </cell>
          <cell r="E1916">
            <v>10760.535170129901</v>
          </cell>
        </row>
        <row r="1917">
          <cell r="A1917">
            <v>2010</v>
          </cell>
          <cell r="B1917" t="str">
            <v>MAR</v>
          </cell>
          <cell r="D1917" t="str">
            <v>COC_8002</v>
          </cell>
          <cell r="E1917">
            <v>4573.6849830658102</v>
          </cell>
        </row>
        <row r="1918">
          <cell r="A1918">
            <v>2010</v>
          </cell>
          <cell r="B1918" t="str">
            <v>MAR</v>
          </cell>
          <cell r="D1918" t="str">
            <v>COC_8041</v>
          </cell>
          <cell r="E1918">
            <v>6674.9286161427299</v>
          </cell>
        </row>
        <row r="1919">
          <cell r="A1919">
            <v>2010</v>
          </cell>
          <cell r="B1919" t="str">
            <v>MAR</v>
          </cell>
          <cell r="D1919" t="str">
            <v>COC_8040</v>
          </cell>
          <cell r="E1919">
            <v>0</v>
          </cell>
        </row>
        <row r="1920">
          <cell r="A1920">
            <v>2010</v>
          </cell>
          <cell r="B1920" t="str">
            <v>MAR</v>
          </cell>
          <cell r="D1920" t="str">
            <v>COC_8039</v>
          </cell>
          <cell r="E1920">
            <v>527746.27926387696</v>
          </cell>
        </row>
        <row r="1921">
          <cell r="A1921">
            <v>2010</v>
          </cell>
          <cell r="B1921" t="str">
            <v>MAR</v>
          </cell>
          <cell r="D1921" t="str">
            <v>COC_8038</v>
          </cell>
          <cell r="E1921">
            <v>139145.11819879099</v>
          </cell>
        </row>
        <row r="1922">
          <cell r="A1922">
            <v>2010</v>
          </cell>
          <cell r="B1922" t="str">
            <v>MAR</v>
          </cell>
          <cell r="D1922" t="str">
            <v>COC_8037</v>
          </cell>
          <cell r="E1922">
            <v>235471.365240096</v>
          </cell>
        </row>
        <row r="1923">
          <cell r="A1923">
            <v>2010</v>
          </cell>
          <cell r="B1923" t="str">
            <v>MAR</v>
          </cell>
          <cell r="D1923" t="str">
            <v>COC_8036</v>
          </cell>
          <cell r="E1923">
            <v>0</v>
          </cell>
        </row>
        <row r="1924">
          <cell r="A1924">
            <v>2010</v>
          </cell>
          <cell r="B1924" t="str">
            <v>MAR</v>
          </cell>
          <cell r="D1924" t="str">
            <v>COC_8035</v>
          </cell>
          <cell r="E1924">
            <v>514.83660024786298</v>
          </cell>
        </row>
        <row r="1925">
          <cell r="A1925">
            <v>2010</v>
          </cell>
          <cell r="B1925" t="str">
            <v>MAR</v>
          </cell>
          <cell r="D1925" t="str">
            <v>COC_8033</v>
          </cell>
          <cell r="E1925">
            <v>207068.76081054099</v>
          </cell>
        </row>
        <row r="1926">
          <cell r="A1926">
            <v>2010</v>
          </cell>
          <cell r="B1926" t="str">
            <v>MAR</v>
          </cell>
          <cell r="D1926" t="str">
            <v>COC_8031</v>
          </cell>
          <cell r="E1926">
            <v>676744.55313637899</v>
          </cell>
        </row>
        <row r="1927">
          <cell r="A1927">
            <v>2010</v>
          </cell>
          <cell r="B1927" t="str">
            <v>MAR</v>
          </cell>
          <cell r="D1927" t="str">
            <v>COC_8026</v>
          </cell>
          <cell r="E1927">
            <v>1030.0770979666599</v>
          </cell>
        </row>
        <row r="1928">
          <cell r="A1928">
            <v>2010</v>
          </cell>
          <cell r="B1928" t="str">
            <v>MAR</v>
          </cell>
          <cell r="D1928" t="str">
            <v>COC_8025</v>
          </cell>
          <cell r="E1928">
            <v>154261.497672675</v>
          </cell>
        </row>
        <row r="1929">
          <cell r="A1929">
            <v>2010</v>
          </cell>
          <cell r="B1929" t="str">
            <v>MAR</v>
          </cell>
          <cell r="D1929" t="str">
            <v>COC_8024</v>
          </cell>
          <cell r="E1929">
            <v>61599.511345905099</v>
          </cell>
        </row>
        <row r="1930">
          <cell r="A1930">
            <v>2010</v>
          </cell>
          <cell r="B1930" t="str">
            <v>FEB</v>
          </cell>
          <cell r="D1930" t="str">
            <v>COC_8041</v>
          </cell>
          <cell r="E1930">
            <v>7996.1190541310498</v>
          </cell>
        </row>
        <row r="1931">
          <cell r="A1931">
            <v>2010</v>
          </cell>
          <cell r="B1931" t="str">
            <v>FEB</v>
          </cell>
          <cell r="D1931" t="str">
            <v>COC_8040</v>
          </cell>
          <cell r="E1931">
            <v>0</v>
          </cell>
        </row>
        <row r="1932">
          <cell r="A1932">
            <v>2010</v>
          </cell>
          <cell r="B1932" t="str">
            <v>FEB</v>
          </cell>
          <cell r="D1932" t="str">
            <v>COC_8039</v>
          </cell>
          <cell r="E1932">
            <v>589469.36820034101</v>
          </cell>
        </row>
        <row r="1933">
          <cell r="A1933">
            <v>2010</v>
          </cell>
          <cell r="B1933" t="str">
            <v>FEB</v>
          </cell>
          <cell r="D1933" t="str">
            <v>COC_8038</v>
          </cell>
          <cell r="E1933">
            <v>149073.73786826199</v>
          </cell>
        </row>
        <row r="1934">
          <cell r="A1934">
            <v>2010</v>
          </cell>
          <cell r="B1934" t="str">
            <v>FEB</v>
          </cell>
          <cell r="D1934" t="str">
            <v>COC_8037</v>
          </cell>
          <cell r="E1934">
            <v>401205.80553276301</v>
          </cell>
        </row>
        <row r="1935">
          <cell r="A1935">
            <v>2010</v>
          </cell>
          <cell r="B1935" t="str">
            <v>FEB</v>
          </cell>
          <cell r="D1935" t="str">
            <v>COC_8036</v>
          </cell>
          <cell r="E1935">
            <v>0</v>
          </cell>
        </row>
        <row r="1936">
          <cell r="A1936">
            <v>2010</v>
          </cell>
          <cell r="B1936" t="str">
            <v>FEB</v>
          </cell>
          <cell r="D1936" t="str">
            <v>COC_8035</v>
          </cell>
          <cell r="E1936">
            <v>621.28214290598203</v>
          </cell>
        </row>
        <row r="1937">
          <cell r="A1937">
            <v>2010</v>
          </cell>
          <cell r="B1937" t="str">
            <v>FEB</v>
          </cell>
          <cell r="D1937" t="str">
            <v>COC_8033</v>
          </cell>
          <cell r="E1937">
            <v>241132.174739601</v>
          </cell>
        </row>
        <row r="1938">
          <cell r="A1938">
            <v>2010</v>
          </cell>
          <cell r="B1938" t="str">
            <v>FEB</v>
          </cell>
          <cell r="D1938" t="str">
            <v>COC_8031</v>
          </cell>
          <cell r="E1938">
            <v>778238.12193481403</v>
          </cell>
        </row>
        <row r="1939">
          <cell r="A1939">
            <v>2010</v>
          </cell>
          <cell r="B1939" t="str">
            <v>FEB</v>
          </cell>
          <cell r="D1939" t="str">
            <v>COC_8026</v>
          </cell>
          <cell r="E1939">
            <v>1243.1549850712199</v>
          </cell>
        </row>
        <row r="1940">
          <cell r="A1940">
            <v>2010</v>
          </cell>
          <cell r="B1940" t="str">
            <v>FEB</v>
          </cell>
          <cell r="D1940" t="str">
            <v>COC_8025</v>
          </cell>
          <cell r="E1940">
            <v>186247.261731509</v>
          </cell>
        </row>
        <row r="1941">
          <cell r="A1941">
            <v>2010</v>
          </cell>
          <cell r="B1941" t="str">
            <v>FEB</v>
          </cell>
          <cell r="D1941" t="str">
            <v>COC_8024</v>
          </cell>
          <cell r="E1941">
            <v>74391.894436695104</v>
          </cell>
        </row>
        <row r="1942">
          <cell r="A1942">
            <v>2010</v>
          </cell>
          <cell r="B1942" t="str">
            <v>FEB</v>
          </cell>
          <cell r="D1942" t="str">
            <v>COC_8023</v>
          </cell>
          <cell r="E1942">
            <v>47682.500588034098</v>
          </cell>
        </row>
        <row r="1943">
          <cell r="A1943">
            <v>2010</v>
          </cell>
          <cell r="B1943" t="str">
            <v>FEB</v>
          </cell>
          <cell r="D1943" t="str">
            <v>COC_8022</v>
          </cell>
          <cell r="E1943">
            <v>0</v>
          </cell>
        </row>
        <row r="1944">
          <cell r="A1944">
            <v>2010</v>
          </cell>
          <cell r="B1944" t="str">
            <v>JAN</v>
          </cell>
          <cell r="D1944" t="str">
            <v>COA_8035</v>
          </cell>
          <cell r="E1944">
            <v>1092.2945176000001</v>
          </cell>
        </row>
        <row r="1945">
          <cell r="A1945">
            <v>2010</v>
          </cell>
          <cell r="B1945" t="str">
            <v>JAN</v>
          </cell>
          <cell r="D1945" t="str">
            <v>COA_8036</v>
          </cell>
          <cell r="E1945">
            <v>0</v>
          </cell>
        </row>
        <row r="1946">
          <cell r="A1946">
            <v>2010</v>
          </cell>
          <cell r="B1946" t="str">
            <v>JUN</v>
          </cell>
          <cell r="D1946" t="str">
            <v>RR1_8187</v>
          </cell>
          <cell r="E1946">
            <v>18351124</v>
          </cell>
        </row>
        <row r="1947">
          <cell r="A1947">
            <v>2010</v>
          </cell>
          <cell r="B1947" t="str">
            <v>JUN</v>
          </cell>
          <cell r="D1947" t="str">
            <v>RR1_8184</v>
          </cell>
          <cell r="E1947">
            <v>43089408</v>
          </cell>
        </row>
        <row r="1948">
          <cell r="A1948">
            <v>2010</v>
          </cell>
          <cell r="B1948" t="str">
            <v>JUN</v>
          </cell>
          <cell r="D1948" t="str">
            <v>RR1_8149</v>
          </cell>
          <cell r="E1948">
            <v>-2194223.19</v>
          </cell>
        </row>
        <row r="1949">
          <cell r="A1949">
            <v>2010</v>
          </cell>
          <cell r="B1949" t="str">
            <v>MAR</v>
          </cell>
          <cell r="D1949" t="str">
            <v>RR1_8149</v>
          </cell>
          <cell r="E1949">
            <v>-2194916.3199999998</v>
          </cell>
        </row>
        <row r="1950">
          <cell r="A1950">
            <v>2010</v>
          </cell>
          <cell r="B1950" t="str">
            <v>MAR</v>
          </cell>
          <cell r="D1950" t="str">
            <v>RR1_8184</v>
          </cell>
          <cell r="E1950">
            <v>43455606</v>
          </cell>
        </row>
        <row r="1951">
          <cell r="A1951">
            <v>2010</v>
          </cell>
          <cell r="B1951" t="str">
            <v>FEB</v>
          </cell>
          <cell r="D1951" t="str">
            <v>RR1_8149</v>
          </cell>
          <cell r="E1951">
            <v>-2209377.1800000002</v>
          </cell>
        </row>
        <row r="1952">
          <cell r="A1952">
            <v>2009</v>
          </cell>
          <cell r="B1952" t="str">
            <v>DEC</v>
          </cell>
          <cell r="D1952" t="str">
            <v>RR1_8149</v>
          </cell>
          <cell r="E1952">
            <v>-2249122.4700000002</v>
          </cell>
        </row>
        <row r="1953">
          <cell r="A1953">
            <v>2010</v>
          </cell>
          <cell r="B1953" t="str">
            <v>MAY</v>
          </cell>
          <cell r="D1953" t="str">
            <v>RR1_8149</v>
          </cell>
          <cell r="E1953">
            <v>-2214257.66</v>
          </cell>
        </row>
        <row r="1954">
          <cell r="A1954">
            <v>2010</v>
          </cell>
          <cell r="B1954" t="str">
            <v>MAY</v>
          </cell>
          <cell r="D1954" t="str">
            <v>RR1_8184</v>
          </cell>
          <cell r="E1954">
            <v>43211474</v>
          </cell>
        </row>
        <row r="1955">
          <cell r="A1955">
            <v>2010</v>
          </cell>
          <cell r="B1955" t="str">
            <v>MAY</v>
          </cell>
          <cell r="D1955" t="str">
            <v>RR1_8187</v>
          </cell>
          <cell r="E1955">
            <v>18427907</v>
          </cell>
        </row>
        <row r="1956">
          <cell r="A1956">
            <v>2010</v>
          </cell>
          <cell r="B1956" t="str">
            <v>APR</v>
          </cell>
          <cell r="D1956" t="str">
            <v>RR1_8184</v>
          </cell>
          <cell r="E1956">
            <v>43333540</v>
          </cell>
        </row>
        <row r="1957">
          <cell r="A1957">
            <v>2010</v>
          </cell>
          <cell r="B1957" t="str">
            <v>APR</v>
          </cell>
          <cell r="D1957" t="str">
            <v>RR1_8149</v>
          </cell>
          <cell r="E1957">
            <v>-2180455.46</v>
          </cell>
        </row>
        <row r="1958">
          <cell r="A1958">
            <v>2010</v>
          </cell>
          <cell r="B1958" t="str">
            <v>APR</v>
          </cell>
          <cell r="D1958" t="str">
            <v>RR1_8187</v>
          </cell>
          <cell r="E1958">
            <v>18427907</v>
          </cell>
        </row>
        <row r="1959">
          <cell r="A1959">
            <v>2010</v>
          </cell>
          <cell r="B1959" t="str">
            <v>JAN</v>
          </cell>
          <cell r="D1959" t="str">
            <v>RR1_8149</v>
          </cell>
          <cell r="E1959">
            <v>-2223838.04</v>
          </cell>
        </row>
        <row r="1960">
          <cell r="A1960">
            <v>2010</v>
          </cell>
          <cell r="B1960" t="str">
            <v>JUN</v>
          </cell>
          <cell r="D1960" t="str">
            <v>INT_8YTD</v>
          </cell>
          <cell r="E1960">
            <v>16658.112246455799</v>
          </cell>
        </row>
        <row r="1961">
          <cell r="A1961">
            <v>2010</v>
          </cell>
          <cell r="B1961" t="str">
            <v>MAR</v>
          </cell>
          <cell r="D1961" t="str">
            <v>INT_8YTD</v>
          </cell>
          <cell r="E1961">
            <v>5148.8866174039204</v>
          </cell>
        </row>
        <row r="1962">
          <cell r="A1962">
            <v>2010</v>
          </cell>
          <cell r="B1962" t="str">
            <v>FEB</v>
          </cell>
          <cell r="D1962" t="str">
            <v>INT_8YTD</v>
          </cell>
          <cell r="E1962">
            <v>2249.0778101855199</v>
          </cell>
        </row>
        <row r="1963">
          <cell r="A1963">
            <v>2009</v>
          </cell>
          <cell r="B1963" t="str">
            <v>DEC</v>
          </cell>
          <cell r="D1963" t="str">
            <v>INT_8YTD</v>
          </cell>
          <cell r="E1963">
            <v>27032.504595819599</v>
          </cell>
        </row>
        <row r="1964">
          <cell r="A1964">
            <v>2010</v>
          </cell>
          <cell r="B1964" t="str">
            <v>MAY</v>
          </cell>
          <cell r="D1964" t="str">
            <v>INT_8YTD</v>
          </cell>
          <cell r="E1964">
            <v>11836.767409099601</v>
          </cell>
        </row>
        <row r="1965">
          <cell r="A1965">
            <v>2010</v>
          </cell>
          <cell r="B1965" t="str">
            <v>APR</v>
          </cell>
          <cell r="D1965" t="str">
            <v>INT_8YTD</v>
          </cell>
          <cell r="E1965">
            <v>8336.5777681350592</v>
          </cell>
        </row>
        <row r="1966">
          <cell r="A1966">
            <v>2010</v>
          </cell>
          <cell r="B1966" t="str">
            <v>JAN</v>
          </cell>
          <cell r="D1966" t="str">
            <v>INT_8YTD</v>
          </cell>
          <cell r="E1966">
            <v>0</v>
          </cell>
        </row>
        <row r="1967">
          <cell r="A1967">
            <v>2010</v>
          </cell>
          <cell r="B1967" t="str">
            <v>JUN</v>
          </cell>
          <cell r="D1967" t="str">
            <v>REV_8NET</v>
          </cell>
          <cell r="E1967">
            <v>16740007.3304496</v>
          </cell>
        </row>
        <row r="1968">
          <cell r="A1968">
            <v>2010</v>
          </cell>
          <cell r="B1968" t="str">
            <v>JUN</v>
          </cell>
          <cell r="D1968" t="str">
            <v>RAF_8FEE</v>
          </cell>
          <cell r="E1968">
            <v>12061.4895504</v>
          </cell>
        </row>
        <row r="1969">
          <cell r="A1969">
            <v>2010</v>
          </cell>
          <cell r="B1969" t="str">
            <v>MAR</v>
          </cell>
          <cell r="D1969" t="str">
            <v>REV_8NET</v>
          </cell>
          <cell r="E1969">
            <v>12023726.329452001</v>
          </cell>
        </row>
        <row r="1970">
          <cell r="A1970">
            <v>2010</v>
          </cell>
          <cell r="B1970" t="str">
            <v>MAR</v>
          </cell>
          <cell r="D1970" t="str">
            <v>RAF_8FEE</v>
          </cell>
          <cell r="E1970">
            <v>8663.3205479999997</v>
          </cell>
        </row>
        <row r="1971">
          <cell r="A1971">
            <v>2010</v>
          </cell>
          <cell r="B1971" t="str">
            <v>FEB</v>
          </cell>
          <cell r="D1971" t="str">
            <v>REV_8NET</v>
          </cell>
          <cell r="E1971">
            <v>12507179.672242399</v>
          </cell>
        </row>
        <row r="1972">
          <cell r="A1972">
            <v>2010</v>
          </cell>
          <cell r="B1972" t="str">
            <v>FEB</v>
          </cell>
          <cell r="D1972" t="str">
            <v>RAF_8FEE</v>
          </cell>
          <cell r="E1972">
            <v>9011.6577576</v>
          </cell>
        </row>
        <row r="1973">
          <cell r="A1973">
            <v>2009</v>
          </cell>
          <cell r="B1973" t="str">
            <v>DEC</v>
          </cell>
          <cell r="D1973" t="str">
            <v>REV_8NET</v>
          </cell>
          <cell r="E1973">
            <v>7072766.2691224003</v>
          </cell>
        </row>
        <row r="1974">
          <cell r="A1974">
            <v>2009</v>
          </cell>
          <cell r="B1974" t="str">
            <v>DEC</v>
          </cell>
          <cell r="D1974" t="str">
            <v>RAF_8FEE</v>
          </cell>
          <cell r="E1974">
            <v>5096.0608775999999</v>
          </cell>
        </row>
        <row r="1975">
          <cell r="A1975">
            <v>2010</v>
          </cell>
          <cell r="B1975" t="str">
            <v>MAY</v>
          </cell>
          <cell r="D1975" t="str">
            <v>RAF_8FEE</v>
          </cell>
          <cell r="E1975">
            <v>9968.9512247999992</v>
          </cell>
        </row>
        <row r="1976">
          <cell r="A1976">
            <v>2010</v>
          </cell>
          <cell r="B1976" t="str">
            <v>MAY</v>
          </cell>
          <cell r="D1976" t="str">
            <v>REV_8NET</v>
          </cell>
          <cell r="E1976">
            <v>13835796.6387752</v>
          </cell>
        </row>
        <row r="1977">
          <cell r="A1977">
            <v>2010</v>
          </cell>
          <cell r="B1977" t="str">
            <v>APR</v>
          </cell>
          <cell r="D1977" t="str">
            <v>RAF_8FEE</v>
          </cell>
          <cell r="E1977">
            <v>8219.6246592000007</v>
          </cell>
        </row>
        <row r="1978">
          <cell r="A1978">
            <v>2010</v>
          </cell>
          <cell r="B1978" t="str">
            <v>APR</v>
          </cell>
          <cell r="D1978" t="str">
            <v>REV_8NET</v>
          </cell>
          <cell r="E1978">
            <v>11407925.7353408</v>
          </cell>
        </row>
        <row r="1979">
          <cell r="A1979">
            <v>2010</v>
          </cell>
          <cell r="B1979" t="str">
            <v>JAN</v>
          </cell>
          <cell r="D1979" t="str">
            <v>RAF_8FEE</v>
          </cell>
          <cell r="E1979">
            <v>11019.0584592</v>
          </cell>
        </row>
        <row r="1980">
          <cell r="A1980">
            <v>2010</v>
          </cell>
          <cell r="B1980" t="str">
            <v>JAN</v>
          </cell>
          <cell r="D1980" t="str">
            <v>REV_8NET</v>
          </cell>
          <cell r="E1980">
            <v>15293228.801540799</v>
          </cell>
        </row>
        <row r="1981">
          <cell r="A1981">
            <v>2010</v>
          </cell>
          <cell r="B1981" t="str">
            <v>JUN</v>
          </cell>
          <cell r="D1981" t="str">
            <v>RR2_8187</v>
          </cell>
          <cell r="E1981">
            <v>0</v>
          </cell>
        </row>
        <row r="1982">
          <cell r="A1982">
            <v>2010</v>
          </cell>
          <cell r="B1982" t="str">
            <v>JUN</v>
          </cell>
          <cell r="D1982" t="str">
            <v>RR2_8184</v>
          </cell>
          <cell r="E1982">
            <v>0</v>
          </cell>
        </row>
        <row r="1983">
          <cell r="A1983">
            <v>2010</v>
          </cell>
          <cell r="B1983" t="str">
            <v>JUN</v>
          </cell>
          <cell r="D1983" t="str">
            <v>RR2_8149</v>
          </cell>
          <cell r="E1983">
            <v>15363.39</v>
          </cell>
        </row>
        <row r="1984">
          <cell r="A1984">
            <v>2010</v>
          </cell>
          <cell r="B1984" t="str">
            <v>MAR</v>
          </cell>
          <cell r="D1984" t="str">
            <v>RR2_8184</v>
          </cell>
          <cell r="E1984">
            <v>0</v>
          </cell>
        </row>
        <row r="1985">
          <cell r="A1985">
            <v>2010</v>
          </cell>
          <cell r="B1985" t="str">
            <v>MAR</v>
          </cell>
          <cell r="D1985" t="str">
            <v>RR2_8149</v>
          </cell>
          <cell r="E1985">
            <v>14460.86</v>
          </cell>
        </row>
        <row r="1986">
          <cell r="A1986">
            <v>2010</v>
          </cell>
          <cell r="B1986" t="str">
            <v>FEB</v>
          </cell>
          <cell r="D1986" t="str">
            <v>RR2_8149</v>
          </cell>
          <cell r="E1986">
            <v>14460.86</v>
          </cell>
        </row>
        <row r="1987">
          <cell r="A1987">
            <v>2009</v>
          </cell>
          <cell r="B1987" t="str">
            <v>DEC</v>
          </cell>
          <cell r="D1987" t="str">
            <v>RR2_8149</v>
          </cell>
          <cell r="E1987">
            <v>25284.43</v>
          </cell>
        </row>
        <row r="1988">
          <cell r="A1988">
            <v>2010</v>
          </cell>
          <cell r="B1988" t="str">
            <v>MAY</v>
          </cell>
          <cell r="D1988" t="str">
            <v>RR2_8149</v>
          </cell>
          <cell r="E1988">
            <v>20034.47</v>
          </cell>
        </row>
        <row r="1989">
          <cell r="A1989">
            <v>2010</v>
          </cell>
          <cell r="B1989" t="str">
            <v>MAY</v>
          </cell>
          <cell r="D1989" t="str">
            <v>RR2_8184</v>
          </cell>
          <cell r="E1989">
            <v>0</v>
          </cell>
        </row>
        <row r="1990">
          <cell r="A1990">
            <v>2010</v>
          </cell>
          <cell r="B1990" t="str">
            <v>MAY</v>
          </cell>
          <cell r="D1990" t="str">
            <v>RR2_8187</v>
          </cell>
          <cell r="E1990">
            <v>0</v>
          </cell>
        </row>
        <row r="1991">
          <cell r="A1991">
            <v>2010</v>
          </cell>
          <cell r="B1991" t="str">
            <v>APR</v>
          </cell>
          <cell r="D1991" t="str">
            <v>RR2_8149</v>
          </cell>
          <cell r="E1991">
            <v>-33802.199999999997</v>
          </cell>
        </row>
        <row r="1992">
          <cell r="A1992">
            <v>2010</v>
          </cell>
          <cell r="B1992" t="str">
            <v>APR</v>
          </cell>
          <cell r="D1992" t="str">
            <v>RR2_8184</v>
          </cell>
          <cell r="E1992">
            <v>0</v>
          </cell>
        </row>
        <row r="1993">
          <cell r="A1993">
            <v>2010</v>
          </cell>
          <cell r="B1993" t="str">
            <v>JAN</v>
          </cell>
          <cell r="D1993" t="str">
            <v>RR2_8149</v>
          </cell>
          <cell r="E1993">
            <v>14460.86</v>
          </cell>
        </row>
        <row r="1994">
          <cell r="A1994">
            <v>2010</v>
          </cell>
          <cell r="B1994" t="str">
            <v>JUN</v>
          </cell>
          <cell r="D1994" t="str">
            <v>RRP_8187</v>
          </cell>
          <cell r="E1994">
            <v>166863.69896765999</v>
          </cell>
        </row>
        <row r="1995">
          <cell r="A1995">
            <v>2010</v>
          </cell>
          <cell r="B1995" t="str">
            <v>JUN</v>
          </cell>
          <cell r="D1995" t="str">
            <v>RRP_8184</v>
          </cell>
          <cell r="E1995">
            <v>391796.254131024</v>
          </cell>
        </row>
        <row r="1996">
          <cell r="A1996">
            <v>2010</v>
          </cell>
          <cell r="B1996" t="str">
            <v>JUN</v>
          </cell>
          <cell r="D1996" t="str">
            <v>RRP_8149</v>
          </cell>
          <cell r="E1996">
            <v>0</v>
          </cell>
        </row>
        <row r="1997">
          <cell r="A1997">
            <v>2010</v>
          </cell>
          <cell r="B1997" t="str">
            <v>MAR</v>
          </cell>
          <cell r="D1997" t="str">
            <v>RRP_8184</v>
          </cell>
          <cell r="E1997">
            <v>395130.68181206699</v>
          </cell>
        </row>
        <row r="1998">
          <cell r="A1998">
            <v>2010</v>
          </cell>
          <cell r="B1998" t="str">
            <v>MAR</v>
          </cell>
          <cell r="D1998" t="str">
            <v>RRP_8149</v>
          </cell>
          <cell r="E1998">
            <v>0</v>
          </cell>
        </row>
        <row r="1999">
          <cell r="A1999">
            <v>2010</v>
          </cell>
          <cell r="B1999" t="str">
            <v>FEB</v>
          </cell>
          <cell r="D1999" t="str">
            <v>RRP_8149</v>
          </cell>
          <cell r="E1999">
            <v>0</v>
          </cell>
        </row>
        <row r="2000">
          <cell r="A2000">
            <v>2009</v>
          </cell>
          <cell r="B2000" t="str">
            <v>DEC</v>
          </cell>
          <cell r="D2000" t="str">
            <v>RRP_8149</v>
          </cell>
          <cell r="E2000">
            <v>0</v>
          </cell>
        </row>
        <row r="2001">
          <cell r="A2001">
            <v>2010</v>
          </cell>
          <cell r="B2001" t="str">
            <v>MAY</v>
          </cell>
          <cell r="D2001" t="str">
            <v>RRP_8149</v>
          </cell>
          <cell r="E2001">
            <v>0</v>
          </cell>
        </row>
        <row r="2002">
          <cell r="A2002">
            <v>2010</v>
          </cell>
          <cell r="B2002" t="str">
            <v>MAY</v>
          </cell>
          <cell r="D2002" t="str">
            <v>RRP_8184</v>
          </cell>
          <cell r="E2002">
            <v>392907.730024705</v>
          </cell>
        </row>
        <row r="2003">
          <cell r="A2003">
            <v>2010</v>
          </cell>
          <cell r="B2003" t="str">
            <v>MAY</v>
          </cell>
          <cell r="D2003" t="str">
            <v>RRP_8187</v>
          </cell>
          <cell r="E2003">
            <v>167446.32555109001</v>
          </cell>
        </row>
        <row r="2004">
          <cell r="A2004">
            <v>2010</v>
          </cell>
          <cell r="B2004" t="str">
            <v>APR</v>
          </cell>
          <cell r="D2004" t="str">
            <v>RRP_8149</v>
          </cell>
          <cell r="E2004">
            <v>0</v>
          </cell>
        </row>
        <row r="2005">
          <cell r="A2005">
            <v>2010</v>
          </cell>
          <cell r="B2005" t="str">
            <v>APR</v>
          </cell>
          <cell r="D2005" t="str">
            <v>RRP_8184</v>
          </cell>
          <cell r="E2005">
            <v>394019.205918386</v>
          </cell>
        </row>
        <row r="2006">
          <cell r="A2006">
            <v>2010</v>
          </cell>
          <cell r="B2006" t="str">
            <v>JAN</v>
          </cell>
          <cell r="D2006" t="str">
            <v>RRP_8149</v>
          </cell>
          <cell r="E2006">
            <v>0</v>
          </cell>
        </row>
        <row r="2007">
          <cell r="A2007">
            <v>2010</v>
          </cell>
          <cell r="B2007" t="str">
            <v>JUN</v>
          </cell>
          <cell r="D2007" t="str">
            <v>RRH_8187</v>
          </cell>
          <cell r="E2007">
            <v>0</v>
          </cell>
        </row>
        <row r="2008">
          <cell r="A2008">
            <v>2010</v>
          </cell>
          <cell r="B2008" t="str">
            <v>JUN</v>
          </cell>
          <cell r="D2008" t="str">
            <v>RRH_8184</v>
          </cell>
          <cell r="E2008">
            <v>0</v>
          </cell>
        </row>
        <row r="2009">
          <cell r="A2009">
            <v>2010</v>
          </cell>
          <cell r="B2009" t="str">
            <v>JUN</v>
          </cell>
          <cell r="D2009" t="str">
            <v>RRH_8149</v>
          </cell>
          <cell r="E2009">
            <v>0</v>
          </cell>
        </row>
        <row r="2010">
          <cell r="A2010">
            <v>2010</v>
          </cell>
          <cell r="B2010" t="str">
            <v>MAR</v>
          </cell>
          <cell r="D2010" t="str">
            <v>RRH_8184</v>
          </cell>
          <cell r="E2010">
            <v>0</v>
          </cell>
        </row>
        <row r="2011">
          <cell r="A2011">
            <v>2010</v>
          </cell>
          <cell r="B2011" t="str">
            <v>MAR</v>
          </cell>
          <cell r="D2011" t="str">
            <v>RRH_8149</v>
          </cell>
          <cell r="E2011">
            <v>0</v>
          </cell>
        </row>
        <row r="2012">
          <cell r="A2012">
            <v>2010</v>
          </cell>
          <cell r="B2012" t="str">
            <v>FEB</v>
          </cell>
          <cell r="D2012" t="str">
            <v>RRH_8149</v>
          </cell>
          <cell r="E2012">
            <v>0</v>
          </cell>
        </row>
        <row r="2013">
          <cell r="A2013">
            <v>2009</v>
          </cell>
          <cell r="B2013" t="str">
            <v>DEC</v>
          </cell>
          <cell r="D2013" t="str">
            <v>RRH_8149</v>
          </cell>
          <cell r="E2013">
            <v>0</v>
          </cell>
        </row>
        <row r="2014">
          <cell r="A2014">
            <v>2010</v>
          </cell>
          <cell r="B2014" t="str">
            <v>MAY</v>
          </cell>
          <cell r="D2014" t="str">
            <v>RRH_8149</v>
          </cell>
          <cell r="E2014">
            <v>0</v>
          </cell>
        </row>
        <row r="2015">
          <cell r="A2015">
            <v>2010</v>
          </cell>
          <cell r="B2015" t="str">
            <v>MAY</v>
          </cell>
          <cell r="D2015" t="str">
            <v>RRH_8184</v>
          </cell>
          <cell r="E2015">
            <v>0</v>
          </cell>
        </row>
        <row r="2016">
          <cell r="A2016">
            <v>2010</v>
          </cell>
          <cell r="B2016" t="str">
            <v>MAY</v>
          </cell>
          <cell r="D2016" t="str">
            <v>RRH_8187</v>
          </cell>
          <cell r="E2016">
            <v>0</v>
          </cell>
        </row>
        <row r="2017">
          <cell r="A2017">
            <v>2010</v>
          </cell>
          <cell r="B2017" t="str">
            <v>APR</v>
          </cell>
          <cell r="D2017" t="str">
            <v>RRH_8149</v>
          </cell>
          <cell r="E2017">
            <v>0</v>
          </cell>
        </row>
        <row r="2018">
          <cell r="A2018">
            <v>2010</v>
          </cell>
          <cell r="B2018" t="str">
            <v>APR</v>
          </cell>
          <cell r="D2018" t="str">
            <v>RRH_8184</v>
          </cell>
          <cell r="E2018">
            <v>0</v>
          </cell>
        </row>
        <row r="2019">
          <cell r="A2019">
            <v>2010</v>
          </cell>
          <cell r="B2019" t="str">
            <v>JAN</v>
          </cell>
          <cell r="D2019" t="str">
            <v>RRH_8149</v>
          </cell>
          <cell r="E2019">
            <v>0</v>
          </cell>
        </row>
        <row r="2020">
          <cell r="A2020">
            <v>2010</v>
          </cell>
          <cell r="B2020" t="str">
            <v>MAY</v>
          </cell>
          <cell r="D2020" t="str">
            <v>COA_8003</v>
          </cell>
          <cell r="E2020">
            <v>16927.507701623999</v>
          </cell>
        </row>
        <row r="2021">
          <cell r="A2021">
            <v>2010</v>
          </cell>
          <cell r="B2021" t="str">
            <v>MAY</v>
          </cell>
          <cell r="D2021" t="str">
            <v>COA_8004</v>
          </cell>
          <cell r="E2021">
            <v>55.019926165500003</v>
          </cell>
        </row>
        <row r="2022">
          <cell r="A2022">
            <v>2010</v>
          </cell>
          <cell r="B2022" t="str">
            <v>MAY</v>
          </cell>
          <cell r="D2022" t="str">
            <v>COA_8005</v>
          </cell>
          <cell r="E2022">
            <v>32038.8537504915</v>
          </cell>
        </row>
        <row r="2023">
          <cell r="A2023">
            <v>2010</v>
          </cell>
          <cell r="B2023" t="str">
            <v>MAY</v>
          </cell>
          <cell r="D2023" t="str">
            <v>COA_8007</v>
          </cell>
          <cell r="E2023">
            <v>38.603169966000003</v>
          </cell>
        </row>
        <row r="2024">
          <cell r="A2024">
            <v>2010</v>
          </cell>
          <cell r="B2024" t="str">
            <v>MAY</v>
          </cell>
          <cell r="D2024" t="str">
            <v>COA_8008</v>
          </cell>
          <cell r="E2024">
            <v>1043.5646985255</v>
          </cell>
        </row>
        <row r="2025">
          <cell r="A2025">
            <v>2010</v>
          </cell>
          <cell r="B2025" t="str">
            <v>MAY</v>
          </cell>
          <cell r="D2025" t="str">
            <v>COA_8010</v>
          </cell>
          <cell r="E2025">
            <v>266.49688562850002</v>
          </cell>
        </row>
        <row r="2026">
          <cell r="A2026">
            <v>2010</v>
          </cell>
          <cell r="B2026" t="str">
            <v>MAY</v>
          </cell>
          <cell r="D2026" t="str">
            <v>COA_8012</v>
          </cell>
          <cell r="E2026">
            <v>1625.6176232984999</v>
          </cell>
        </row>
        <row r="2027">
          <cell r="A2027">
            <v>2010</v>
          </cell>
          <cell r="B2027" t="str">
            <v>MAY</v>
          </cell>
          <cell r="D2027" t="str">
            <v>COA_8016</v>
          </cell>
          <cell r="E2027">
            <v>4104.2835396794999</v>
          </cell>
        </row>
        <row r="2028">
          <cell r="A2028">
            <v>2010</v>
          </cell>
          <cell r="B2028" t="str">
            <v>MAY</v>
          </cell>
          <cell r="D2028" t="str">
            <v>COA_8017</v>
          </cell>
          <cell r="E2028">
            <v>0</v>
          </cell>
        </row>
        <row r="2029">
          <cell r="A2029">
            <v>2010</v>
          </cell>
          <cell r="B2029" t="str">
            <v>MAY</v>
          </cell>
          <cell r="D2029" t="str">
            <v>COA_8020</v>
          </cell>
          <cell r="E2029">
            <v>3514.3226626635001</v>
          </cell>
        </row>
        <row r="2030">
          <cell r="A2030">
            <v>2010</v>
          </cell>
          <cell r="B2030" t="str">
            <v>MAY</v>
          </cell>
          <cell r="D2030" t="str">
            <v>COA_8022</v>
          </cell>
          <cell r="E2030">
            <v>0</v>
          </cell>
        </row>
        <row r="2031">
          <cell r="A2031">
            <v>2010</v>
          </cell>
          <cell r="B2031" t="str">
            <v>MAY</v>
          </cell>
          <cell r="D2031" t="str">
            <v>COA_8023</v>
          </cell>
          <cell r="E2031">
            <v>62516.300294048997</v>
          </cell>
        </row>
        <row r="2032">
          <cell r="A2032">
            <v>2010</v>
          </cell>
          <cell r="B2032" t="str">
            <v>MAY</v>
          </cell>
          <cell r="D2032" t="str">
            <v>COA_8024</v>
          </cell>
          <cell r="E2032">
            <v>107556.975202102</v>
          </cell>
        </row>
        <row r="2033">
          <cell r="A2033">
            <v>2010</v>
          </cell>
          <cell r="B2033" t="str">
            <v>MAY</v>
          </cell>
          <cell r="D2033" t="str">
            <v>COA_8025</v>
          </cell>
          <cell r="E2033">
            <v>269532.14394399902</v>
          </cell>
        </row>
        <row r="2034">
          <cell r="A2034">
            <v>2010</v>
          </cell>
          <cell r="B2034" t="str">
            <v>MAY</v>
          </cell>
          <cell r="D2034" t="str">
            <v>COA_8026</v>
          </cell>
          <cell r="E2034">
            <v>1801.0253774055</v>
          </cell>
        </row>
        <row r="2035">
          <cell r="A2035">
            <v>2010</v>
          </cell>
          <cell r="B2035" t="str">
            <v>MAY</v>
          </cell>
          <cell r="D2035" t="str">
            <v>COA_8031</v>
          </cell>
          <cell r="E2035">
            <v>1326162.7729121</v>
          </cell>
        </row>
        <row r="2036">
          <cell r="A2036">
            <v>2010</v>
          </cell>
          <cell r="B2036" t="str">
            <v>MAY</v>
          </cell>
          <cell r="D2036" t="str">
            <v>COA_8033</v>
          </cell>
          <cell r="E2036">
            <v>386006.50434448</v>
          </cell>
        </row>
        <row r="2037">
          <cell r="A2037">
            <v>2010</v>
          </cell>
          <cell r="B2037" t="str">
            <v>MAY</v>
          </cell>
          <cell r="D2037" t="str">
            <v>COA_8035</v>
          </cell>
          <cell r="E2037">
            <v>900.31002443099999</v>
          </cell>
        </row>
        <row r="2038">
          <cell r="A2038">
            <v>2010</v>
          </cell>
          <cell r="B2038" t="str">
            <v>MAY</v>
          </cell>
          <cell r="D2038" t="str">
            <v>COA_8036</v>
          </cell>
          <cell r="E2038">
            <v>0</v>
          </cell>
        </row>
        <row r="2039">
          <cell r="A2039">
            <v>2010</v>
          </cell>
          <cell r="B2039" t="str">
            <v>MAY</v>
          </cell>
          <cell r="D2039" t="str">
            <v>COA_8037</v>
          </cell>
          <cell r="E2039">
            <v>411169.39068095799</v>
          </cell>
        </row>
        <row r="2040">
          <cell r="A2040">
            <v>2010</v>
          </cell>
          <cell r="B2040" t="str">
            <v>MAY</v>
          </cell>
          <cell r="D2040" t="str">
            <v>COA_8038</v>
          </cell>
          <cell r="E2040">
            <v>200510.21878811499</v>
          </cell>
        </row>
        <row r="2041">
          <cell r="A2041">
            <v>2010</v>
          </cell>
          <cell r="B2041" t="str">
            <v>MAY</v>
          </cell>
          <cell r="D2041" t="str">
            <v>COA_8039</v>
          </cell>
          <cell r="E2041">
            <v>1079058.3959087201</v>
          </cell>
        </row>
        <row r="2042">
          <cell r="A2042">
            <v>2010</v>
          </cell>
          <cell r="B2042" t="str">
            <v>MAY</v>
          </cell>
          <cell r="D2042" t="str">
            <v>COA_8040</v>
          </cell>
          <cell r="E2042">
            <v>0</v>
          </cell>
        </row>
        <row r="2043">
          <cell r="A2043">
            <v>2010</v>
          </cell>
          <cell r="B2043" t="str">
            <v>MAY</v>
          </cell>
          <cell r="D2043" t="str">
            <v>COA_8041</v>
          </cell>
          <cell r="E2043">
            <v>11806.1899788465</v>
          </cell>
        </row>
        <row r="2044">
          <cell r="A2044">
            <v>2010</v>
          </cell>
          <cell r="B2044" t="str">
            <v>MAY</v>
          </cell>
          <cell r="D2044" t="str">
            <v>COA_8042</v>
          </cell>
          <cell r="E2044">
            <v>0</v>
          </cell>
        </row>
        <row r="2045">
          <cell r="A2045">
            <v>2010</v>
          </cell>
          <cell r="B2045" t="str">
            <v>APR</v>
          </cell>
          <cell r="D2045" t="str">
            <v>COA_8002</v>
          </cell>
          <cell r="E2045">
            <v>6426.8347254509999</v>
          </cell>
        </row>
        <row r="2046">
          <cell r="A2046">
            <v>2010</v>
          </cell>
          <cell r="B2046" t="str">
            <v>APR</v>
          </cell>
          <cell r="D2046" t="str">
            <v>COA_8003</v>
          </cell>
          <cell r="E2046">
            <v>17906.1232079115</v>
          </cell>
        </row>
        <row r="2047">
          <cell r="A2047">
            <v>2010</v>
          </cell>
          <cell r="B2047" t="str">
            <v>APR</v>
          </cell>
          <cell r="D2047" t="str">
            <v>COA_8004</v>
          </cell>
          <cell r="E2047">
            <v>67.578351946500007</v>
          </cell>
        </row>
        <row r="2048">
          <cell r="A2048">
            <v>2010</v>
          </cell>
          <cell r="B2048" t="str">
            <v>APR</v>
          </cell>
          <cell r="D2048" t="str">
            <v>COA_8005</v>
          </cell>
          <cell r="E2048">
            <v>35099.886878488498</v>
          </cell>
        </row>
        <row r="2049">
          <cell r="A2049">
            <v>2010</v>
          </cell>
          <cell r="B2049" t="str">
            <v>APR</v>
          </cell>
          <cell r="D2049" t="str">
            <v>COA_8007</v>
          </cell>
          <cell r="E2049">
            <v>38.846339663999998</v>
          </cell>
        </row>
        <row r="2050">
          <cell r="A2050">
            <v>2010</v>
          </cell>
          <cell r="B2050" t="str">
            <v>APR</v>
          </cell>
          <cell r="D2050" t="str">
            <v>COA_8008</v>
          </cell>
          <cell r="E2050">
            <v>1066.5218810849999</v>
          </cell>
        </row>
        <row r="2051">
          <cell r="A2051">
            <v>2010</v>
          </cell>
          <cell r="B2051" t="str">
            <v>APR</v>
          </cell>
          <cell r="D2051" t="str">
            <v>COA_8010</v>
          </cell>
          <cell r="E2051">
            <v>267.18921005549998</v>
          </cell>
        </row>
        <row r="2052">
          <cell r="A2052">
            <v>2010</v>
          </cell>
          <cell r="B2052" t="str">
            <v>APR</v>
          </cell>
          <cell r="D2052" t="str">
            <v>COA_8012</v>
          </cell>
          <cell r="E2052">
            <v>1632.0135819375</v>
          </cell>
        </row>
        <row r="2053">
          <cell r="A2053">
            <v>2010</v>
          </cell>
          <cell r="B2053" t="str">
            <v>APR</v>
          </cell>
          <cell r="D2053" t="str">
            <v>COA_8016</v>
          </cell>
          <cell r="E2053">
            <v>4106.3579268824997</v>
          </cell>
        </row>
        <row r="2054">
          <cell r="A2054">
            <v>2010</v>
          </cell>
          <cell r="B2054" t="str">
            <v>APR</v>
          </cell>
          <cell r="D2054" t="str">
            <v>COA_8017</v>
          </cell>
          <cell r="E2054">
            <v>0</v>
          </cell>
        </row>
        <row r="2055">
          <cell r="A2055">
            <v>2010</v>
          </cell>
          <cell r="B2055" t="str">
            <v>APR</v>
          </cell>
          <cell r="D2055" t="str">
            <v>COA_8020</v>
          </cell>
          <cell r="E2055">
            <v>5098.6892659964997</v>
          </cell>
        </row>
        <row r="2056">
          <cell r="A2056">
            <v>2010</v>
          </cell>
          <cell r="B2056" t="str">
            <v>APR</v>
          </cell>
          <cell r="D2056" t="str">
            <v>COA_8022</v>
          </cell>
          <cell r="E2056">
            <v>0</v>
          </cell>
        </row>
        <row r="2057">
          <cell r="A2057">
            <v>2010</v>
          </cell>
          <cell r="B2057" t="str">
            <v>APR</v>
          </cell>
          <cell r="D2057" t="str">
            <v>COA_8023</v>
          </cell>
          <cell r="E2057">
            <v>67122.141495507007</v>
          </cell>
        </row>
        <row r="2058">
          <cell r="A2058">
            <v>2010</v>
          </cell>
          <cell r="B2058" t="str">
            <v>APR</v>
          </cell>
          <cell r="D2058" t="str">
            <v>COA_8024</v>
          </cell>
          <cell r="E2058">
            <v>107831.969411068</v>
          </cell>
        </row>
        <row r="2059">
          <cell r="A2059">
            <v>2010</v>
          </cell>
          <cell r="B2059" t="str">
            <v>APR</v>
          </cell>
          <cell r="D2059" t="str">
            <v>COA_8025</v>
          </cell>
          <cell r="E2059">
            <v>270127.006927779</v>
          </cell>
        </row>
        <row r="2060">
          <cell r="A2060">
            <v>2010</v>
          </cell>
          <cell r="B2060" t="str">
            <v>APR</v>
          </cell>
          <cell r="D2060" t="str">
            <v>COA_8026</v>
          </cell>
          <cell r="E2060">
            <v>1804.4053421685001</v>
          </cell>
        </row>
        <row r="2061">
          <cell r="A2061">
            <v>2010</v>
          </cell>
          <cell r="B2061" t="str">
            <v>APR</v>
          </cell>
          <cell r="D2061" t="str">
            <v>COA_8031</v>
          </cell>
          <cell r="E2061">
            <v>1258853.7508409</v>
          </cell>
        </row>
        <row r="2062">
          <cell r="A2062">
            <v>2010</v>
          </cell>
          <cell r="B2062" t="str">
            <v>APR</v>
          </cell>
          <cell r="D2062" t="str">
            <v>COA_8033</v>
          </cell>
          <cell r="E2062">
            <v>376233.90589431103</v>
          </cell>
        </row>
        <row r="2063">
          <cell r="A2063">
            <v>2010</v>
          </cell>
          <cell r="B2063" t="str">
            <v>APR</v>
          </cell>
          <cell r="D2063" t="str">
            <v>COA_8035</v>
          </cell>
          <cell r="E2063">
            <v>901.92412893300002</v>
          </cell>
        </row>
        <row r="2064">
          <cell r="A2064">
            <v>2010</v>
          </cell>
          <cell r="B2064" t="str">
            <v>APR</v>
          </cell>
          <cell r="D2064" t="str">
            <v>COA_8036</v>
          </cell>
          <cell r="E2064">
            <v>0</v>
          </cell>
        </row>
        <row r="2065">
          <cell r="A2065">
            <v>2010</v>
          </cell>
          <cell r="B2065" t="str">
            <v>APR</v>
          </cell>
          <cell r="D2065" t="str">
            <v>COA_8037</v>
          </cell>
          <cell r="E2065">
            <v>412336.18899034901</v>
          </cell>
        </row>
        <row r="2066">
          <cell r="A2066">
            <v>2010</v>
          </cell>
          <cell r="B2066" t="str">
            <v>APR</v>
          </cell>
          <cell r="D2066" t="str">
            <v>COA_8038</v>
          </cell>
          <cell r="E2066">
            <v>260898.02681727399</v>
          </cell>
        </row>
        <row r="2067">
          <cell r="A2067">
            <v>2010</v>
          </cell>
          <cell r="B2067" t="str">
            <v>APR</v>
          </cell>
          <cell r="D2067" t="str">
            <v>COA_8039</v>
          </cell>
          <cell r="E2067">
            <v>1000321.85991007</v>
          </cell>
        </row>
        <row r="2068">
          <cell r="A2068">
            <v>2010</v>
          </cell>
          <cell r="B2068" t="str">
            <v>APR</v>
          </cell>
          <cell r="D2068" t="str">
            <v>COA_8040</v>
          </cell>
          <cell r="E2068">
            <v>0</v>
          </cell>
        </row>
        <row r="2069">
          <cell r="A2069">
            <v>2010</v>
          </cell>
          <cell r="B2069" t="str">
            <v>APR</v>
          </cell>
          <cell r="D2069" t="str">
            <v>COA_8041</v>
          </cell>
          <cell r="E2069">
            <v>11754.6235443435</v>
          </cell>
        </row>
        <row r="2070">
          <cell r="A2070">
            <v>2010</v>
          </cell>
          <cell r="B2070" t="str">
            <v>APR</v>
          </cell>
          <cell r="D2070" t="str">
            <v>COA_8042</v>
          </cell>
          <cell r="E2070">
            <v>0</v>
          </cell>
        </row>
        <row r="2071">
          <cell r="A2071">
            <v>2010</v>
          </cell>
          <cell r="B2071" t="str">
            <v>JAN</v>
          </cell>
          <cell r="D2071" t="str">
            <v>COA_8037</v>
          </cell>
          <cell r="E2071">
            <v>705918.18754880002</v>
          </cell>
        </row>
        <row r="2072">
          <cell r="A2072">
            <v>2010</v>
          </cell>
          <cell r="B2072" t="str">
            <v>JAN</v>
          </cell>
          <cell r="D2072" t="str">
            <v>COA_8038</v>
          </cell>
          <cell r="E2072">
            <v>213444.70370159901</v>
          </cell>
        </row>
        <row r="2073">
          <cell r="A2073">
            <v>2010</v>
          </cell>
          <cell r="B2073" t="str">
            <v>JAN</v>
          </cell>
          <cell r="D2073" t="str">
            <v>COA_8039</v>
          </cell>
          <cell r="E2073">
            <v>942623.30041919998</v>
          </cell>
        </row>
        <row r="2074">
          <cell r="A2074">
            <v>2010</v>
          </cell>
          <cell r="B2074" t="str">
            <v>JAN</v>
          </cell>
          <cell r="D2074" t="str">
            <v>COA_8040</v>
          </cell>
          <cell r="E2074">
            <v>0</v>
          </cell>
        </row>
        <row r="2075">
          <cell r="A2075">
            <v>2010</v>
          </cell>
          <cell r="B2075" t="str">
            <v>JAN</v>
          </cell>
          <cell r="D2075" t="str">
            <v>COA_8041</v>
          </cell>
          <cell r="E2075">
            <v>14043.520170399999</v>
          </cell>
        </row>
        <row r="2076">
          <cell r="A2076">
            <v>2010</v>
          </cell>
          <cell r="B2076" t="str">
            <v>JAN</v>
          </cell>
          <cell r="D2076" t="str">
            <v>COA_8002</v>
          </cell>
          <cell r="E2076">
            <v>9855.8150788000003</v>
          </cell>
        </row>
        <row r="2077">
          <cell r="A2077">
            <v>2010</v>
          </cell>
          <cell r="B2077" t="str">
            <v>JAN</v>
          </cell>
          <cell r="D2077" t="str">
            <v>COA_8003</v>
          </cell>
          <cell r="E2077">
            <v>22811.161126399998</v>
          </cell>
        </row>
        <row r="2078">
          <cell r="A2078">
            <v>2010</v>
          </cell>
          <cell r="B2078" t="str">
            <v>JAN</v>
          </cell>
          <cell r="D2078" t="str">
            <v>COA_8004</v>
          </cell>
          <cell r="E2078">
            <v>97.189260399999995</v>
          </cell>
        </row>
        <row r="2079">
          <cell r="A2079">
            <v>2010</v>
          </cell>
          <cell r="B2079" t="str">
            <v>JAN</v>
          </cell>
          <cell r="D2079" t="str">
            <v>COA_8005</v>
          </cell>
          <cell r="E2079">
            <v>46460.490483599999</v>
          </cell>
        </row>
        <row r="2080">
          <cell r="A2080">
            <v>2010</v>
          </cell>
          <cell r="B2080" t="str">
            <v>JAN</v>
          </cell>
          <cell r="D2080" t="str">
            <v>COA_8007</v>
          </cell>
          <cell r="E2080">
            <v>47.673227199999999</v>
          </cell>
        </row>
        <row r="2081">
          <cell r="A2081">
            <v>2010</v>
          </cell>
          <cell r="B2081" t="str">
            <v>JAN</v>
          </cell>
          <cell r="D2081" t="str">
            <v>COA_8008</v>
          </cell>
          <cell r="E2081">
            <v>1346.3271360000001</v>
          </cell>
        </row>
        <row r="2082">
          <cell r="A2082">
            <v>2010</v>
          </cell>
          <cell r="B2082" t="str">
            <v>JAN</v>
          </cell>
          <cell r="D2082" t="str">
            <v>COA_8010</v>
          </cell>
          <cell r="E2082">
            <v>324.35913160000001</v>
          </cell>
        </row>
        <row r="2083">
          <cell r="A2083">
            <v>2010</v>
          </cell>
          <cell r="B2083" t="str">
            <v>JAN</v>
          </cell>
          <cell r="D2083" t="str">
            <v>COA_8012</v>
          </cell>
          <cell r="E2083">
            <v>1989.0439428</v>
          </cell>
        </row>
        <row r="2084">
          <cell r="A2084">
            <v>2010</v>
          </cell>
          <cell r="B2084" t="str">
            <v>JAN</v>
          </cell>
          <cell r="D2084" t="str">
            <v>COA_8016</v>
          </cell>
          <cell r="E2084">
            <v>4828.6895875999999</v>
          </cell>
        </row>
        <row r="2085">
          <cell r="A2085">
            <v>2010</v>
          </cell>
          <cell r="B2085" t="str">
            <v>JAN</v>
          </cell>
          <cell r="D2085" t="str">
            <v>COA_8017</v>
          </cell>
          <cell r="E2085">
            <v>0</v>
          </cell>
        </row>
        <row r="2086">
          <cell r="A2086">
            <v>2010</v>
          </cell>
          <cell r="B2086" t="str">
            <v>JAN</v>
          </cell>
          <cell r="D2086" t="str">
            <v>COA_8020</v>
          </cell>
          <cell r="E2086">
            <v>8071.1858635999997</v>
          </cell>
        </row>
        <row r="2087">
          <cell r="A2087">
            <v>2010</v>
          </cell>
          <cell r="B2087" t="str">
            <v>JAN</v>
          </cell>
          <cell r="D2087" t="str">
            <v>COA_8022</v>
          </cell>
          <cell r="E2087">
            <v>0</v>
          </cell>
        </row>
        <row r="2088">
          <cell r="A2088">
            <v>2010</v>
          </cell>
          <cell r="B2088" t="str">
            <v>JAN</v>
          </cell>
          <cell r="D2088" t="str">
            <v>COA_8023</v>
          </cell>
          <cell r="E2088">
            <v>77274.121683999998</v>
          </cell>
        </row>
        <row r="2089">
          <cell r="A2089">
            <v>2010</v>
          </cell>
          <cell r="B2089" t="str">
            <v>JAN</v>
          </cell>
          <cell r="D2089" t="str">
            <v>COA_8024</v>
          </cell>
          <cell r="E2089">
            <v>130889.24924439999</v>
          </cell>
        </row>
        <row r="2090">
          <cell r="A2090">
            <v>2010</v>
          </cell>
          <cell r="B2090" t="str">
            <v>JAN</v>
          </cell>
          <cell r="D2090" t="str">
            <v>COA_8025</v>
          </cell>
          <cell r="E2090">
            <v>327597.39446079999</v>
          </cell>
        </row>
        <row r="2091">
          <cell r="A2091">
            <v>2010</v>
          </cell>
          <cell r="B2091" t="str">
            <v>JAN</v>
          </cell>
          <cell r="D2091" t="str">
            <v>COA_8026</v>
          </cell>
          <cell r="E2091">
            <v>2185.8085179999998</v>
          </cell>
        </row>
        <row r="2092">
          <cell r="A2092">
            <v>2010</v>
          </cell>
          <cell r="B2092" t="str">
            <v>JAN</v>
          </cell>
          <cell r="D2092" t="str">
            <v>COA_8031</v>
          </cell>
          <cell r="E2092">
            <v>1325412.9655295999</v>
          </cell>
        </row>
        <row r="2093">
          <cell r="A2093">
            <v>2010</v>
          </cell>
          <cell r="B2093" t="str">
            <v>JAN</v>
          </cell>
          <cell r="D2093" t="str">
            <v>COA_8033</v>
          </cell>
          <cell r="E2093">
            <v>414377.7534624</v>
          </cell>
        </row>
        <row r="2094">
          <cell r="A2094">
            <v>2010</v>
          </cell>
          <cell r="B2094" t="str">
            <v>MAR</v>
          </cell>
          <cell r="D2094" t="str">
            <v>COA_8037</v>
          </cell>
          <cell r="E2094">
            <v>413252.24599636899</v>
          </cell>
        </row>
        <row r="2095">
          <cell r="A2095">
            <v>2010</v>
          </cell>
          <cell r="B2095" t="str">
            <v>MAR</v>
          </cell>
          <cell r="D2095" t="str">
            <v>COA_8036</v>
          </cell>
          <cell r="E2095">
            <v>0</v>
          </cell>
        </row>
        <row r="2096">
          <cell r="A2096">
            <v>2010</v>
          </cell>
          <cell r="B2096" t="str">
            <v>MAR</v>
          </cell>
          <cell r="D2096" t="str">
            <v>COA_8035</v>
          </cell>
          <cell r="E2096">
            <v>903.53823343500005</v>
          </cell>
        </row>
        <row r="2097">
          <cell r="A2097">
            <v>2010</v>
          </cell>
          <cell r="B2097" t="str">
            <v>MAR</v>
          </cell>
          <cell r="D2097" t="str">
            <v>COA_8033</v>
          </cell>
          <cell r="E2097">
            <v>363405.67522249901</v>
          </cell>
        </row>
        <row r="2098">
          <cell r="A2098">
            <v>2010</v>
          </cell>
          <cell r="B2098" t="str">
            <v>MAR</v>
          </cell>
          <cell r="D2098" t="str">
            <v>COA_8031</v>
          </cell>
          <cell r="E2098">
            <v>1187686.69075434</v>
          </cell>
        </row>
        <row r="2099">
          <cell r="A2099">
            <v>2010</v>
          </cell>
          <cell r="B2099" t="str">
            <v>MAR</v>
          </cell>
          <cell r="D2099" t="str">
            <v>COA_8026</v>
          </cell>
          <cell r="E2099">
            <v>1807.7853069314999</v>
          </cell>
        </row>
        <row r="2100">
          <cell r="A2100">
            <v>2010</v>
          </cell>
          <cell r="B2100" t="str">
            <v>MAR</v>
          </cell>
          <cell r="D2100" t="str">
            <v>COA_8025</v>
          </cell>
          <cell r="E2100">
            <v>270728.92841554497</v>
          </cell>
        </row>
        <row r="2101">
          <cell r="A2101">
            <v>2010</v>
          </cell>
          <cell r="B2101" t="str">
            <v>MAR</v>
          </cell>
          <cell r="D2101" t="str">
            <v>COA_8024</v>
          </cell>
          <cell r="E2101">
            <v>108107.142412063</v>
          </cell>
        </row>
        <row r="2102">
          <cell r="A2102">
            <v>2010</v>
          </cell>
          <cell r="B2102" t="str">
            <v>MAR</v>
          </cell>
          <cell r="D2102" t="str">
            <v>COA_8023</v>
          </cell>
          <cell r="E2102">
            <v>70527.607416932995</v>
          </cell>
        </row>
        <row r="2103">
          <cell r="A2103">
            <v>2010</v>
          </cell>
          <cell r="B2103" t="str">
            <v>MAR</v>
          </cell>
          <cell r="D2103" t="str">
            <v>COA_8022</v>
          </cell>
          <cell r="E2103">
            <v>0</v>
          </cell>
        </row>
        <row r="2104">
          <cell r="A2104">
            <v>2010</v>
          </cell>
          <cell r="B2104" t="str">
            <v>MAR</v>
          </cell>
          <cell r="D2104" t="str">
            <v>COA_8020</v>
          </cell>
          <cell r="E2104">
            <v>6683.0558693294997</v>
          </cell>
        </row>
        <row r="2105">
          <cell r="A2105">
            <v>2010</v>
          </cell>
          <cell r="B2105" t="str">
            <v>MAR</v>
          </cell>
          <cell r="D2105" t="str">
            <v>COA_8017</v>
          </cell>
          <cell r="E2105">
            <v>0</v>
          </cell>
        </row>
        <row r="2106">
          <cell r="A2106">
            <v>2010</v>
          </cell>
          <cell r="B2106" t="str">
            <v>MAR</v>
          </cell>
          <cell r="D2106" t="str">
            <v>COA_8016</v>
          </cell>
          <cell r="E2106">
            <v>4108.4323140855004</v>
          </cell>
        </row>
        <row r="2107">
          <cell r="A2107">
            <v>2010</v>
          </cell>
          <cell r="B2107" t="str">
            <v>MAR</v>
          </cell>
          <cell r="D2107" t="str">
            <v>COA_8012</v>
          </cell>
          <cell r="E2107">
            <v>1638.4095405764999</v>
          </cell>
        </row>
        <row r="2108">
          <cell r="A2108">
            <v>2010</v>
          </cell>
          <cell r="B2108" t="str">
            <v>MAR</v>
          </cell>
          <cell r="D2108" t="str">
            <v>COA_8010</v>
          </cell>
          <cell r="E2108">
            <v>267.8815344825</v>
          </cell>
        </row>
        <row r="2109">
          <cell r="A2109">
            <v>2010</v>
          </cell>
          <cell r="B2109" t="str">
            <v>MAR</v>
          </cell>
          <cell r="D2109" t="str">
            <v>COA_8008</v>
          </cell>
          <cell r="E2109">
            <v>1089.2682982875001</v>
          </cell>
        </row>
        <row r="2110">
          <cell r="A2110">
            <v>2010</v>
          </cell>
          <cell r="B2110" t="str">
            <v>MAR</v>
          </cell>
          <cell r="D2110" t="str">
            <v>COA_8007</v>
          </cell>
          <cell r="E2110">
            <v>39.089509362000001</v>
          </cell>
        </row>
        <row r="2111">
          <cell r="A2111">
            <v>2010</v>
          </cell>
          <cell r="B2111" t="str">
            <v>MAR</v>
          </cell>
          <cell r="D2111" t="str">
            <v>COA_8005</v>
          </cell>
          <cell r="E2111">
            <v>38386.280756704502</v>
          </cell>
        </row>
        <row r="2112">
          <cell r="A2112">
            <v>2010</v>
          </cell>
          <cell r="B2112" t="str">
            <v>MAR</v>
          </cell>
          <cell r="D2112" t="str">
            <v>COA_8004</v>
          </cell>
          <cell r="E2112">
            <v>80.136777727500004</v>
          </cell>
        </row>
        <row r="2113">
          <cell r="A2113">
            <v>2010</v>
          </cell>
          <cell r="B2113" t="str">
            <v>MAR</v>
          </cell>
          <cell r="D2113" t="str">
            <v>COA_8003</v>
          </cell>
          <cell r="E2113">
            <v>18884.739223577999</v>
          </cell>
        </row>
        <row r="2114">
          <cell r="A2114">
            <v>2010</v>
          </cell>
          <cell r="B2114" t="str">
            <v>MAR</v>
          </cell>
          <cell r="D2114" t="str">
            <v>COA_8002</v>
          </cell>
          <cell r="E2114">
            <v>8026.8171452805</v>
          </cell>
        </row>
        <row r="2115">
          <cell r="A2115">
            <v>2010</v>
          </cell>
          <cell r="B2115" t="str">
            <v>FEB</v>
          </cell>
          <cell r="D2115" t="str">
            <v>COA_8038</v>
          </cell>
          <cell r="E2115">
            <v>261624.40995880001</v>
          </cell>
        </row>
        <row r="2116">
          <cell r="A2116">
            <v>2010</v>
          </cell>
          <cell r="B2116" t="str">
            <v>FEB</v>
          </cell>
          <cell r="D2116" t="str">
            <v>COA_8037</v>
          </cell>
          <cell r="E2116">
            <v>704116.18871000002</v>
          </cell>
        </row>
        <row r="2117">
          <cell r="A2117">
            <v>2010</v>
          </cell>
          <cell r="B2117" t="str">
            <v>FEB</v>
          </cell>
          <cell r="D2117" t="str">
            <v>COA_8036</v>
          </cell>
          <cell r="E2117">
            <v>0</v>
          </cell>
        </row>
        <row r="2118">
          <cell r="A2118">
            <v>2010</v>
          </cell>
          <cell r="B2118" t="str">
            <v>FEB</v>
          </cell>
          <cell r="D2118" t="str">
            <v>COA_8035</v>
          </cell>
          <cell r="E2118">
            <v>1090.3501607999999</v>
          </cell>
        </row>
        <row r="2119">
          <cell r="A2119">
            <v>2010</v>
          </cell>
          <cell r="B2119" t="str">
            <v>FEB</v>
          </cell>
          <cell r="D2119" t="str">
            <v>COA_8033</v>
          </cell>
          <cell r="E2119">
            <v>423186.96666799998</v>
          </cell>
        </row>
        <row r="2120">
          <cell r="A2120">
            <v>2010</v>
          </cell>
          <cell r="B2120" t="str">
            <v>FEB</v>
          </cell>
          <cell r="D2120" t="str">
            <v>COA_8031</v>
          </cell>
          <cell r="E2120">
            <v>1365807.9039956001</v>
          </cell>
        </row>
        <row r="2121">
          <cell r="A2121">
            <v>2010</v>
          </cell>
          <cell r="B2121" t="str">
            <v>FEB</v>
          </cell>
          <cell r="D2121" t="str">
            <v>COA_8026</v>
          </cell>
          <cell r="E2121">
            <v>2181.7369988</v>
          </cell>
        </row>
        <row r="2122">
          <cell r="A2122">
            <v>2010</v>
          </cell>
          <cell r="B2122" t="str">
            <v>FEB</v>
          </cell>
          <cell r="D2122" t="str">
            <v>COA_8025</v>
          </cell>
          <cell r="E2122">
            <v>326863.94433879998</v>
          </cell>
        </row>
        <row r="2123">
          <cell r="A2123">
            <v>2010</v>
          </cell>
          <cell r="B2123" t="str">
            <v>FEB</v>
          </cell>
          <cell r="D2123" t="str">
            <v>COA_8024</v>
          </cell>
          <cell r="E2123">
            <v>130557.7747364</v>
          </cell>
        </row>
        <row r="2124">
          <cell r="A2124">
            <v>2010</v>
          </cell>
          <cell r="B2124" t="str">
            <v>FEB</v>
          </cell>
          <cell r="D2124" t="str">
            <v>COA_8023</v>
          </cell>
          <cell r="E2124">
            <v>83682.788532000006</v>
          </cell>
        </row>
        <row r="2125">
          <cell r="A2125">
            <v>2010</v>
          </cell>
          <cell r="B2125" t="str">
            <v>FEB</v>
          </cell>
          <cell r="D2125" t="str">
            <v>COA_8022</v>
          </cell>
          <cell r="E2125">
            <v>0</v>
          </cell>
        </row>
        <row r="2126">
          <cell r="A2126">
            <v>2010</v>
          </cell>
          <cell r="B2126" t="str">
            <v>FEB</v>
          </cell>
          <cell r="D2126" t="str">
            <v>COA_8020</v>
          </cell>
          <cell r="E2126">
            <v>8060.8109732000003</v>
          </cell>
        </row>
        <row r="2127">
          <cell r="A2127">
            <v>2010</v>
          </cell>
          <cell r="B2127" t="str">
            <v>FEB</v>
          </cell>
          <cell r="D2127" t="str">
            <v>COA_8017</v>
          </cell>
          <cell r="E2127">
            <v>0</v>
          </cell>
        </row>
        <row r="2128">
          <cell r="A2128">
            <v>2010</v>
          </cell>
          <cell r="B2128" t="str">
            <v>FEB</v>
          </cell>
          <cell r="D2128" t="str">
            <v>COA_8016</v>
          </cell>
          <cell r="E2128">
            <v>4951.5329683999998</v>
          </cell>
        </row>
        <row r="2129">
          <cell r="A2129">
            <v>2010</v>
          </cell>
          <cell r="B2129" t="str">
            <v>FEB</v>
          </cell>
          <cell r="D2129" t="str">
            <v>COA_8012</v>
          </cell>
          <cell r="E2129">
            <v>1981.3393452</v>
          </cell>
        </row>
        <row r="2130">
          <cell r="A2130">
            <v>2010</v>
          </cell>
          <cell r="B2130" t="str">
            <v>FEB</v>
          </cell>
          <cell r="D2130" t="str">
            <v>COA_8010</v>
          </cell>
          <cell r="E2130">
            <v>323.5251548</v>
          </cell>
        </row>
        <row r="2131">
          <cell r="A2131">
            <v>2010</v>
          </cell>
          <cell r="B2131" t="str">
            <v>FEB</v>
          </cell>
          <cell r="D2131" t="str">
            <v>COA_8008</v>
          </cell>
          <cell r="E2131">
            <v>1346.4913684000001</v>
          </cell>
        </row>
        <row r="2132">
          <cell r="A2132">
            <v>2010</v>
          </cell>
          <cell r="B2132" t="str">
            <v>FEB</v>
          </cell>
          <cell r="D2132" t="str">
            <v>COA_8007</v>
          </cell>
          <cell r="E2132">
            <v>47.380304000000002</v>
          </cell>
        </row>
        <row r="2133">
          <cell r="A2133">
            <v>2010</v>
          </cell>
          <cell r="B2133" t="str">
            <v>FEB</v>
          </cell>
          <cell r="D2133" t="str">
            <v>COA_8005</v>
          </cell>
          <cell r="E2133">
            <v>46350.379633199998</v>
          </cell>
        </row>
        <row r="2134">
          <cell r="A2134">
            <v>2010</v>
          </cell>
          <cell r="B2134" t="str">
            <v>FEB</v>
          </cell>
          <cell r="D2134" t="str">
            <v>COA_8004</v>
          </cell>
          <cell r="E2134">
            <v>96.861173199999996</v>
          </cell>
        </row>
        <row r="2135">
          <cell r="A2135">
            <v>2010</v>
          </cell>
          <cell r="B2135" t="str">
            <v>FEB</v>
          </cell>
          <cell r="D2135" t="str">
            <v>COA_8003</v>
          </cell>
          <cell r="E2135">
            <v>22864.073364799999</v>
          </cell>
        </row>
        <row r="2136">
          <cell r="A2136">
            <v>2010</v>
          </cell>
          <cell r="B2136" t="str">
            <v>FEB</v>
          </cell>
          <cell r="D2136" t="str">
            <v>COA_8002</v>
          </cell>
          <cell r="E2136">
            <v>9762.4757100000006</v>
          </cell>
        </row>
        <row r="2137">
          <cell r="A2137">
            <v>2010</v>
          </cell>
          <cell r="B2137" t="str">
            <v>FEB</v>
          </cell>
          <cell r="D2137" t="str">
            <v>COA_8041</v>
          </cell>
          <cell r="E2137">
            <v>14033.18894</v>
          </cell>
        </row>
        <row r="2138">
          <cell r="A2138">
            <v>2010</v>
          </cell>
          <cell r="B2138" t="str">
            <v>FEB</v>
          </cell>
          <cell r="D2138" t="str">
            <v>COA_8040</v>
          </cell>
          <cell r="E2138">
            <v>0</v>
          </cell>
        </row>
        <row r="2139">
          <cell r="A2139">
            <v>2010</v>
          </cell>
          <cell r="B2139" t="str">
            <v>FEB</v>
          </cell>
          <cell r="D2139" t="str">
            <v>COA_8039</v>
          </cell>
          <cell r="E2139">
            <v>1034518.7411916</v>
          </cell>
        </row>
        <row r="2140">
          <cell r="A2140">
            <v>2009</v>
          </cell>
          <cell r="B2140" t="str">
            <v>DEC</v>
          </cell>
          <cell r="D2140" t="str">
            <v>COA_8041</v>
          </cell>
          <cell r="E2140">
            <v>13843.7834112</v>
          </cell>
        </row>
        <row r="2141">
          <cell r="A2141">
            <v>2009</v>
          </cell>
          <cell r="B2141" t="str">
            <v>DEC</v>
          </cell>
          <cell r="D2141" t="str">
            <v>COA_8040</v>
          </cell>
          <cell r="E2141">
            <v>0</v>
          </cell>
        </row>
        <row r="2142">
          <cell r="A2142">
            <v>2009</v>
          </cell>
          <cell r="B2142" t="str">
            <v>DEC</v>
          </cell>
          <cell r="D2142" t="str">
            <v>COA_8039</v>
          </cell>
          <cell r="E2142">
            <v>817776.9077332</v>
          </cell>
        </row>
        <row r="2143">
          <cell r="A2143">
            <v>2009</v>
          </cell>
          <cell r="B2143" t="str">
            <v>DEC</v>
          </cell>
          <cell r="D2143" t="str">
            <v>COA_8038</v>
          </cell>
          <cell r="E2143">
            <v>156651.534202799</v>
          </cell>
        </row>
        <row r="2144">
          <cell r="A2144">
            <v>2009</v>
          </cell>
          <cell r="B2144" t="str">
            <v>DEC</v>
          </cell>
          <cell r="D2144" t="str">
            <v>COA_8037</v>
          </cell>
          <cell r="E2144">
            <v>707490.08499520004</v>
          </cell>
        </row>
        <row r="2145">
          <cell r="A2145">
            <v>2009</v>
          </cell>
          <cell r="B2145" t="str">
            <v>DEC</v>
          </cell>
          <cell r="D2145" t="str">
            <v>COA_8036</v>
          </cell>
          <cell r="E2145">
            <v>0</v>
          </cell>
        </row>
        <row r="2146">
          <cell r="A2146">
            <v>2009</v>
          </cell>
          <cell r="B2146" t="str">
            <v>DEC</v>
          </cell>
          <cell r="D2146" t="str">
            <v>COA_8035</v>
          </cell>
          <cell r="E2146">
            <v>1094.0364336</v>
          </cell>
        </row>
        <row r="2147">
          <cell r="A2147">
            <v>2009</v>
          </cell>
          <cell r="B2147" t="str">
            <v>DEC</v>
          </cell>
          <cell r="D2147" t="str">
            <v>COA_8033</v>
          </cell>
          <cell r="E2147">
            <v>390023.23333120003</v>
          </cell>
        </row>
        <row r="2148">
          <cell r="A2148">
            <v>2009</v>
          </cell>
          <cell r="B2148" t="str">
            <v>DEC</v>
          </cell>
          <cell r="D2148" t="str">
            <v>COA_8031</v>
          </cell>
          <cell r="E2148">
            <v>1228493.2115835999</v>
          </cell>
        </row>
        <row r="2149">
          <cell r="A2149">
            <v>2009</v>
          </cell>
          <cell r="B2149" t="str">
            <v>DEC</v>
          </cell>
          <cell r="D2149" t="str">
            <v>COA_8026</v>
          </cell>
          <cell r="E2149">
            <v>2190.4616592000002</v>
          </cell>
        </row>
        <row r="2150">
          <cell r="A2150">
            <v>2009</v>
          </cell>
          <cell r="B2150" t="str">
            <v>DEC</v>
          </cell>
          <cell r="D2150" t="str">
            <v>COA_8025</v>
          </cell>
          <cell r="E2150">
            <v>328108.87719000003</v>
          </cell>
        </row>
        <row r="2151">
          <cell r="A2151">
            <v>2009</v>
          </cell>
          <cell r="B2151" t="str">
            <v>DEC</v>
          </cell>
          <cell r="D2151" t="str">
            <v>COA_8024</v>
          </cell>
          <cell r="E2151">
            <v>131336.35374600001</v>
          </cell>
        </row>
        <row r="2152">
          <cell r="A2152">
            <v>2009</v>
          </cell>
          <cell r="B2152" t="str">
            <v>DEC</v>
          </cell>
          <cell r="D2152" t="str">
            <v>COA_8023</v>
          </cell>
          <cell r="E2152">
            <v>70891.484290799999</v>
          </cell>
        </row>
        <row r="2153">
          <cell r="A2153">
            <v>2009</v>
          </cell>
          <cell r="B2153" t="str">
            <v>DEC</v>
          </cell>
          <cell r="D2153" t="str">
            <v>COA_8022</v>
          </cell>
          <cell r="E2153">
            <v>0</v>
          </cell>
        </row>
        <row r="2154">
          <cell r="A2154">
            <v>2009</v>
          </cell>
          <cell r="B2154" t="str">
            <v>DEC</v>
          </cell>
          <cell r="D2154" t="str">
            <v>COA_8020</v>
          </cell>
          <cell r="E2154">
            <v>8084.9842879999997</v>
          </cell>
        </row>
        <row r="2155">
          <cell r="A2155">
            <v>2009</v>
          </cell>
          <cell r="B2155" t="str">
            <v>DEC</v>
          </cell>
          <cell r="D2155" t="str">
            <v>COA_8017</v>
          </cell>
          <cell r="E2155">
            <v>0</v>
          </cell>
        </row>
        <row r="2156">
          <cell r="A2156">
            <v>2009</v>
          </cell>
          <cell r="B2156" t="str">
            <v>DEC</v>
          </cell>
          <cell r="D2156" t="str">
            <v>COA_8016</v>
          </cell>
          <cell r="E2156">
            <v>4705.3849448000001</v>
          </cell>
        </row>
        <row r="2157">
          <cell r="A2157">
            <v>2009</v>
          </cell>
          <cell r="B2157" t="str">
            <v>DEC</v>
          </cell>
          <cell r="D2157" t="str">
            <v>COA_8012</v>
          </cell>
          <cell r="E2157">
            <v>1995.5836916000001</v>
          </cell>
        </row>
        <row r="2158">
          <cell r="A2158">
            <v>2009</v>
          </cell>
          <cell r="B2158" t="str">
            <v>DEC</v>
          </cell>
          <cell r="D2158" t="str">
            <v>COA_8010</v>
          </cell>
          <cell r="E2158">
            <v>325.1004312</v>
          </cell>
        </row>
        <row r="2159">
          <cell r="A2159">
            <v>2009</v>
          </cell>
          <cell r="B2159" t="str">
            <v>DEC</v>
          </cell>
          <cell r="D2159" t="str">
            <v>COA_8008</v>
          </cell>
          <cell r="E2159">
            <v>1336.2473164</v>
          </cell>
        </row>
        <row r="2160">
          <cell r="A2160">
            <v>2009</v>
          </cell>
          <cell r="B2160" t="str">
            <v>DEC</v>
          </cell>
          <cell r="D2160" t="str">
            <v>COA_8007</v>
          </cell>
          <cell r="E2160">
            <v>47.892919599999999</v>
          </cell>
        </row>
        <row r="2161">
          <cell r="A2161">
            <v>2009</v>
          </cell>
          <cell r="B2161" t="str">
            <v>DEC</v>
          </cell>
          <cell r="D2161" t="str">
            <v>COA_8005</v>
          </cell>
          <cell r="E2161">
            <v>46620.2561824</v>
          </cell>
        </row>
        <row r="2162">
          <cell r="A2162">
            <v>2009</v>
          </cell>
          <cell r="B2162" t="str">
            <v>DEC</v>
          </cell>
          <cell r="D2162" t="str">
            <v>COA_8004</v>
          </cell>
          <cell r="E2162">
            <v>97.614791999999994</v>
          </cell>
        </row>
        <row r="2163">
          <cell r="A2163">
            <v>2009</v>
          </cell>
          <cell r="B2163" t="str">
            <v>DEC</v>
          </cell>
          <cell r="D2163" t="str">
            <v>COA_8003</v>
          </cell>
          <cell r="E2163">
            <v>22778.4704772</v>
          </cell>
        </row>
        <row r="2164">
          <cell r="A2164">
            <v>2009</v>
          </cell>
          <cell r="B2164" t="str">
            <v>DEC</v>
          </cell>
          <cell r="D2164" t="str">
            <v>COA_8002</v>
          </cell>
          <cell r="E2164">
            <v>10006.1739356</v>
          </cell>
        </row>
        <row r="2165">
          <cell r="A2165">
            <v>2010</v>
          </cell>
          <cell r="B2165" t="str">
            <v>MAY</v>
          </cell>
          <cell r="D2165" t="str">
            <v>COA_8002</v>
          </cell>
          <cell r="E2165">
            <v>4826.8523056214999</v>
          </cell>
        </row>
        <row r="2166">
          <cell r="A2166">
            <v>2010</v>
          </cell>
          <cell r="B2166" t="str">
            <v>JUN</v>
          </cell>
          <cell r="D2166" t="str">
            <v>TRU_8BEG</v>
          </cell>
          <cell r="E2166">
            <v>21293160.4687321</v>
          </cell>
        </row>
        <row r="2167">
          <cell r="A2167">
            <v>2010</v>
          </cell>
          <cell r="B2167" t="str">
            <v>MAR</v>
          </cell>
          <cell r="D2167" t="str">
            <v>TRU_8BEG</v>
          </cell>
          <cell r="E2167">
            <v>17552090.362605099</v>
          </cell>
        </row>
        <row r="2168">
          <cell r="A2168">
            <v>2010</v>
          </cell>
          <cell r="B2168" t="str">
            <v>FEB</v>
          </cell>
          <cell r="D2168" t="str">
            <v>TRU_8BEG</v>
          </cell>
          <cell r="E2168">
            <v>16094612.736963101</v>
          </cell>
        </row>
        <row r="2169">
          <cell r="A2169">
            <v>2009</v>
          </cell>
          <cell r="B2169" t="str">
            <v>DEC</v>
          </cell>
          <cell r="D2169" t="str">
            <v>TRU_8BEG</v>
          </cell>
          <cell r="E2169">
            <v>13702618.3403407</v>
          </cell>
        </row>
        <row r="2170">
          <cell r="A2170">
            <v>2010</v>
          </cell>
          <cell r="B2170" t="str">
            <v>MAY</v>
          </cell>
          <cell r="D2170" t="str">
            <v>TRU_8BEG</v>
          </cell>
          <cell r="E2170">
            <v>19312477.6324955</v>
          </cell>
        </row>
        <row r="2171">
          <cell r="A2171">
            <v>2010</v>
          </cell>
          <cell r="B2171" t="str">
            <v>APR</v>
          </cell>
          <cell r="D2171" t="str">
            <v>TRU_8BEG</v>
          </cell>
          <cell r="E2171">
            <v>18881853.3369014</v>
          </cell>
        </row>
        <row r="2172">
          <cell r="A2172">
            <v>2010</v>
          </cell>
          <cell r="B2172" t="str">
            <v>JAN</v>
          </cell>
          <cell r="D2172" t="str">
            <v>TRU_8BEG</v>
          </cell>
          <cell r="E2172">
            <v>10797408.479971601</v>
          </cell>
        </row>
        <row r="2173">
          <cell r="A2173">
            <v>2010</v>
          </cell>
          <cell r="B2173" t="str">
            <v>JUN</v>
          </cell>
          <cell r="D2173" t="str">
            <v>INT_8MON</v>
          </cell>
          <cell r="E2173">
            <v>2.875E-4</v>
          </cell>
        </row>
        <row r="2174">
          <cell r="A2174">
            <v>2010</v>
          </cell>
          <cell r="B2174" t="str">
            <v>MAR</v>
          </cell>
          <cell r="D2174" t="str">
            <v>INT_8MON</v>
          </cell>
          <cell r="E2174">
            <v>1.75E-4</v>
          </cell>
        </row>
        <row r="2175">
          <cell r="A2175">
            <v>2010</v>
          </cell>
          <cell r="B2175" t="str">
            <v>FEB</v>
          </cell>
          <cell r="D2175" t="str">
            <v>INT_8MON</v>
          </cell>
          <cell r="E2175">
            <v>1.708E-4</v>
          </cell>
        </row>
        <row r="2176">
          <cell r="A2176">
            <v>2009</v>
          </cell>
          <cell r="B2176" t="str">
            <v>DEC</v>
          </cell>
          <cell r="D2176" t="str">
            <v>INT_8MON</v>
          </cell>
          <cell r="E2176">
            <v>1.6670000000000001E-4</v>
          </cell>
        </row>
        <row r="2177">
          <cell r="A2177">
            <v>2010</v>
          </cell>
          <cell r="B2177" t="str">
            <v>MAY</v>
          </cell>
          <cell r="D2177" t="str">
            <v>INT_8MON</v>
          </cell>
          <cell r="E2177">
            <v>2.375E-4</v>
          </cell>
        </row>
        <row r="2178">
          <cell r="A2178">
            <v>2010</v>
          </cell>
          <cell r="B2178" t="str">
            <v>APR</v>
          </cell>
          <cell r="D2178" t="str">
            <v>INT_8MON</v>
          </cell>
          <cell r="E2178">
            <v>1.8330000000000001E-4</v>
          </cell>
        </row>
        <row r="2179">
          <cell r="A2179">
            <v>2010</v>
          </cell>
          <cell r="B2179" t="str">
            <v>JAN</v>
          </cell>
          <cell r="D2179" t="str">
            <v>INT_8MON</v>
          </cell>
          <cell r="E2179">
            <v>1.6670000000000001E-4</v>
          </cell>
        </row>
        <row r="2180">
          <cell r="A2180">
            <v>2010</v>
          </cell>
          <cell r="B2180" t="str">
            <v>JUN</v>
          </cell>
          <cell r="D2180" t="str">
            <v>RRL_8187</v>
          </cell>
          <cell r="E2180">
            <v>14032.451277917</v>
          </cell>
        </row>
        <row r="2181">
          <cell r="A2181">
            <v>2010</v>
          </cell>
          <cell r="B2181" t="str">
            <v>JUN</v>
          </cell>
          <cell r="D2181" t="str">
            <v>RRL_8184</v>
          </cell>
          <cell r="E2181">
            <v>32948.219900300501</v>
          </cell>
        </row>
        <row r="2182">
          <cell r="A2182">
            <v>2010</v>
          </cell>
          <cell r="B2182" t="str">
            <v>JUN</v>
          </cell>
          <cell r="D2182" t="str">
            <v>RRL_8149</v>
          </cell>
          <cell r="E2182">
            <v>-17496.265064921099</v>
          </cell>
        </row>
        <row r="2183">
          <cell r="A2183">
            <v>2010</v>
          </cell>
          <cell r="B2183" t="str">
            <v>MAR</v>
          </cell>
          <cell r="D2183" t="str">
            <v>RRL_8184</v>
          </cell>
          <cell r="E2183">
            <v>33228.629565574898</v>
          </cell>
        </row>
        <row r="2184">
          <cell r="A2184">
            <v>2010</v>
          </cell>
          <cell r="B2184" t="str">
            <v>MAR</v>
          </cell>
          <cell r="D2184" t="str">
            <v>RRL_8149</v>
          </cell>
          <cell r="E2184">
            <v>-17505.4222834348</v>
          </cell>
        </row>
        <row r="2185">
          <cell r="A2185">
            <v>2010</v>
          </cell>
          <cell r="B2185" t="str">
            <v>FEB</v>
          </cell>
          <cell r="D2185" t="str">
            <v>RRL_8149</v>
          </cell>
          <cell r="E2185">
            <v>-20365.6021944698</v>
          </cell>
        </row>
        <row r="2186">
          <cell r="A2186">
            <v>2009</v>
          </cell>
          <cell r="B2186" t="str">
            <v>DEC</v>
          </cell>
          <cell r="D2186" t="str">
            <v>RRL_8149</v>
          </cell>
          <cell r="E2186">
            <v>-20683.1207725446</v>
          </cell>
        </row>
        <row r="2187">
          <cell r="A2187">
            <v>2010</v>
          </cell>
          <cell r="B2187" t="str">
            <v>MAY</v>
          </cell>
          <cell r="D2187" t="str">
            <v>RRL_8149</v>
          </cell>
          <cell r="E2187">
            <v>-17637.8883413847</v>
          </cell>
        </row>
        <row r="2188">
          <cell r="A2188">
            <v>2010</v>
          </cell>
          <cell r="B2188" t="str">
            <v>MAY</v>
          </cell>
          <cell r="D2188" t="str">
            <v>RRL_8184</v>
          </cell>
          <cell r="E2188">
            <v>33041.6897887253</v>
          </cell>
        </row>
        <row r="2189">
          <cell r="A2189">
            <v>2010</v>
          </cell>
          <cell r="B2189" t="str">
            <v>MAY</v>
          </cell>
          <cell r="D2189" t="str">
            <v>RRL_8187</v>
          </cell>
          <cell r="E2189">
            <v>14081.447429841</v>
          </cell>
        </row>
        <row r="2190">
          <cell r="A2190">
            <v>2010</v>
          </cell>
          <cell r="B2190" t="str">
            <v>APR</v>
          </cell>
          <cell r="D2190" t="str">
            <v>RRL_8149</v>
          </cell>
          <cell r="E2190">
            <v>-17582.805038832899</v>
          </cell>
        </row>
        <row r="2191">
          <cell r="A2191">
            <v>2010</v>
          </cell>
          <cell r="B2191" t="str">
            <v>APR</v>
          </cell>
          <cell r="D2191" t="str">
            <v>RRL_8184</v>
          </cell>
          <cell r="E2191">
            <v>33135.159677150099</v>
          </cell>
        </row>
        <row r="2192">
          <cell r="A2192">
            <v>2010</v>
          </cell>
          <cell r="B2192" t="str">
            <v>JAN</v>
          </cell>
          <cell r="D2192" t="str">
            <v>RRL_8149</v>
          </cell>
          <cell r="E2192">
            <v>-20499.337206521101</v>
          </cell>
        </row>
        <row r="2193">
          <cell r="A2193">
            <v>2010</v>
          </cell>
          <cell r="B2193" t="str">
            <v>JUN</v>
          </cell>
          <cell r="D2193" t="str">
            <v>RRR_8187</v>
          </cell>
          <cell r="E2193">
            <v>13903.8915722892</v>
          </cell>
        </row>
        <row r="2194">
          <cell r="A2194">
            <v>2010</v>
          </cell>
          <cell r="B2194" t="str">
            <v>JUN</v>
          </cell>
          <cell r="D2194" t="str">
            <v>RRR_8184</v>
          </cell>
          <cell r="E2194">
            <v>32646.361488861901</v>
          </cell>
        </row>
        <row r="2195">
          <cell r="A2195">
            <v>2010</v>
          </cell>
          <cell r="B2195" t="str">
            <v>JUN</v>
          </cell>
          <cell r="D2195" t="str">
            <v>RRR_8149</v>
          </cell>
          <cell r="E2195">
            <v>-17335.971282902301</v>
          </cell>
        </row>
        <row r="2196">
          <cell r="A2196">
            <v>2010</v>
          </cell>
          <cell r="B2196" t="str">
            <v>MAR</v>
          </cell>
          <cell r="D2196" t="str">
            <v>RRR_8184</v>
          </cell>
          <cell r="E2196">
            <v>32924.202152946898</v>
          </cell>
        </row>
        <row r="2197">
          <cell r="A2197">
            <v>2010</v>
          </cell>
          <cell r="B2197" t="str">
            <v>MAR</v>
          </cell>
          <cell r="D2197" t="str">
            <v>RRR_8149</v>
          </cell>
          <cell r="E2197">
            <v>-17345.044606642899</v>
          </cell>
        </row>
        <row r="2198">
          <cell r="A2198">
            <v>2010</v>
          </cell>
          <cell r="B2198" t="str">
            <v>FEB</v>
          </cell>
          <cell r="D2198" t="str">
            <v>RRR_8149</v>
          </cell>
          <cell r="E2198">
            <v>-20179.020693405</v>
          </cell>
        </row>
        <row r="2199">
          <cell r="A2199">
            <v>2009</v>
          </cell>
          <cell r="B2199" t="str">
            <v>DEC</v>
          </cell>
          <cell r="D2199" t="str">
            <v>RRR_8149</v>
          </cell>
          <cell r="E2199">
            <v>-20412.711719876399</v>
          </cell>
        </row>
        <row r="2200">
          <cell r="A2200">
            <v>2010</v>
          </cell>
          <cell r="B2200" t="str">
            <v>MAY</v>
          </cell>
          <cell r="D2200" t="str">
            <v>RRR_8149</v>
          </cell>
          <cell r="E2200">
            <v>-17476.2970635563</v>
          </cell>
        </row>
        <row r="2201">
          <cell r="A2201">
            <v>2010</v>
          </cell>
          <cell r="B2201" t="str">
            <v>MAY</v>
          </cell>
          <cell r="D2201" t="str">
            <v>RRR_8184</v>
          </cell>
          <cell r="E2201">
            <v>32738.9750435569</v>
          </cell>
        </row>
        <row r="2202">
          <cell r="A2202">
            <v>2010</v>
          </cell>
          <cell r="B2202" t="str">
            <v>MAY</v>
          </cell>
          <cell r="D2202" t="str">
            <v>RRR_8187</v>
          </cell>
          <cell r="E2202">
            <v>13952.4388410677</v>
          </cell>
        </row>
        <row r="2203">
          <cell r="A2203">
            <v>2010</v>
          </cell>
          <cell r="B2203" t="str">
            <v>APR</v>
          </cell>
          <cell r="D2203" t="str">
            <v>RRR_8149</v>
          </cell>
          <cell r="E2203">
            <v>-17421.7184121891</v>
          </cell>
        </row>
        <row r="2204">
          <cell r="A2204">
            <v>2010</v>
          </cell>
          <cell r="B2204" t="str">
            <v>APR</v>
          </cell>
          <cell r="D2204" t="str">
            <v>RRR_8184</v>
          </cell>
          <cell r="E2204">
            <v>32831.588598251903</v>
          </cell>
        </row>
        <row r="2205">
          <cell r="A2205">
            <v>2010</v>
          </cell>
          <cell r="B2205" t="str">
            <v>JAN</v>
          </cell>
          <cell r="D2205" t="str">
            <v>RRR_8149</v>
          </cell>
          <cell r="E2205">
            <v>-20311.530478769899</v>
          </cell>
        </row>
        <row r="2206">
          <cell r="A2206">
            <v>2010</v>
          </cell>
          <cell r="B2206" t="str">
            <v>JUN</v>
          </cell>
          <cell r="D2206" t="str">
            <v>COA_8042</v>
          </cell>
          <cell r="E2206">
            <v>0</v>
          </cell>
        </row>
        <row r="2207">
          <cell r="A2207">
            <v>2010</v>
          </cell>
          <cell r="B2207" t="str">
            <v>JUN</v>
          </cell>
          <cell r="D2207" t="str">
            <v>COA_8041</v>
          </cell>
          <cell r="E2207">
            <v>11856.3237653205</v>
          </cell>
        </row>
        <row r="2208">
          <cell r="A2208">
            <v>2010</v>
          </cell>
          <cell r="B2208" t="str">
            <v>JUN</v>
          </cell>
          <cell r="D2208" t="str">
            <v>COA_8040</v>
          </cell>
          <cell r="E2208">
            <v>0</v>
          </cell>
        </row>
        <row r="2209">
          <cell r="A2209">
            <v>2010</v>
          </cell>
          <cell r="B2209" t="str">
            <v>JUN</v>
          </cell>
          <cell r="D2209" t="str">
            <v>COA_8039</v>
          </cell>
          <cell r="E2209">
            <v>1143212.97900593</v>
          </cell>
        </row>
        <row r="2210">
          <cell r="A2210">
            <v>2010</v>
          </cell>
          <cell r="B2210" t="str">
            <v>JUN</v>
          </cell>
          <cell r="D2210" t="str">
            <v>COA_8038</v>
          </cell>
          <cell r="E2210">
            <v>200836.962298645</v>
          </cell>
        </row>
        <row r="2211">
          <cell r="A2211">
            <v>2010</v>
          </cell>
          <cell r="B2211" t="str">
            <v>JUN</v>
          </cell>
          <cell r="D2211" t="str">
            <v>COA_8037</v>
          </cell>
          <cell r="E2211">
            <v>410558.00736071798</v>
          </cell>
        </row>
        <row r="2212">
          <cell r="A2212">
            <v>2010</v>
          </cell>
          <cell r="B2212" t="str">
            <v>JUN</v>
          </cell>
          <cell r="D2212" t="str">
            <v>COA_8036</v>
          </cell>
          <cell r="E2212">
            <v>0</v>
          </cell>
        </row>
        <row r="2213">
          <cell r="A2213">
            <v>2010</v>
          </cell>
          <cell r="B2213" t="str">
            <v>JUN</v>
          </cell>
          <cell r="D2213" t="str">
            <v>COA_8035</v>
          </cell>
          <cell r="E2213">
            <v>898.69591992899996</v>
          </cell>
        </row>
        <row r="2214">
          <cell r="A2214">
            <v>2010</v>
          </cell>
          <cell r="B2214" t="str">
            <v>JUN</v>
          </cell>
          <cell r="D2214" t="str">
            <v>COA_8033</v>
          </cell>
          <cell r="E2214">
            <v>389358.43843171501</v>
          </cell>
        </row>
        <row r="2215">
          <cell r="A2215">
            <v>2010</v>
          </cell>
          <cell r="B2215" t="str">
            <v>JUN</v>
          </cell>
          <cell r="D2215" t="str">
            <v>COA_8031</v>
          </cell>
          <cell r="E2215">
            <v>1414805.24039003</v>
          </cell>
        </row>
        <row r="2216">
          <cell r="A2216">
            <v>2010</v>
          </cell>
          <cell r="B2216" t="str">
            <v>JUN</v>
          </cell>
          <cell r="D2216" t="str">
            <v>COA_8026</v>
          </cell>
          <cell r="E2216">
            <v>1797.6454126425001</v>
          </cell>
        </row>
        <row r="2217">
          <cell r="A2217">
            <v>2010</v>
          </cell>
          <cell r="B2217" t="str">
            <v>JUN</v>
          </cell>
          <cell r="D2217" t="str">
            <v>COA_8025</v>
          </cell>
          <cell r="E2217">
            <v>268937.28096021898</v>
          </cell>
        </row>
        <row r="2218">
          <cell r="A2218">
            <v>2010</v>
          </cell>
          <cell r="B2218" t="str">
            <v>JUN</v>
          </cell>
          <cell r="D2218" t="str">
            <v>COA_8024</v>
          </cell>
          <cell r="E2218">
            <v>107282.33857719399</v>
          </cell>
        </row>
        <row r="2219">
          <cell r="A2219">
            <v>2010</v>
          </cell>
          <cell r="B2219" t="str">
            <v>JUN</v>
          </cell>
          <cell r="D2219" t="str">
            <v>COA_8023</v>
          </cell>
          <cell r="E2219">
            <v>62971.478997877501</v>
          </cell>
        </row>
        <row r="2220">
          <cell r="A2220">
            <v>2010</v>
          </cell>
          <cell r="B2220" t="str">
            <v>JUN</v>
          </cell>
          <cell r="D2220" t="str">
            <v>COA_8022</v>
          </cell>
          <cell r="E2220">
            <v>0</v>
          </cell>
        </row>
        <row r="2221">
          <cell r="A2221">
            <v>2010</v>
          </cell>
          <cell r="B2221" t="str">
            <v>JUN</v>
          </cell>
          <cell r="D2221" t="str">
            <v>COA_8020</v>
          </cell>
          <cell r="E2221">
            <v>3505.7099649825</v>
          </cell>
        </row>
        <row r="2222">
          <cell r="A2222">
            <v>2010</v>
          </cell>
          <cell r="B2222" t="str">
            <v>JUN</v>
          </cell>
          <cell r="D2222" t="str">
            <v>COA_8017</v>
          </cell>
          <cell r="E2222">
            <v>0</v>
          </cell>
        </row>
        <row r="2223">
          <cell r="A2223">
            <v>2010</v>
          </cell>
          <cell r="B2223" t="str">
            <v>JUN</v>
          </cell>
          <cell r="D2223" t="str">
            <v>COA_8016</v>
          </cell>
          <cell r="E2223">
            <v>4102.2091524765001</v>
          </cell>
        </row>
        <row r="2224">
          <cell r="A2224">
            <v>2010</v>
          </cell>
          <cell r="B2224" t="str">
            <v>JUN</v>
          </cell>
          <cell r="D2224" t="str">
            <v>COA_8012</v>
          </cell>
          <cell r="E2224">
            <v>1619.2216646595</v>
          </cell>
        </row>
        <row r="2225">
          <cell r="A2225">
            <v>2010</v>
          </cell>
          <cell r="B2225" t="str">
            <v>JUN</v>
          </cell>
          <cell r="D2225" t="str">
            <v>COA_8010</v>
          </cell>
          <cell r="E2225">
            <v>265.80456120150001</v>
          </cell>
        </row>
        <row r="2226">
          <cell r="A2226">
            <v>2010</v>
          </cell>
          <cell r="B2226" t="str">
            <v>JUN</v>
          </cell>
          <cell r="D2226" t="str">
            <v>COA_8008</v>
          </cell>
          <cell r="E2226">
            <v>1020.6089657369999</v>
          </cell>
        </row>
        <row r="2227">
          <cell r="A2227">
            <v>2010</v>
          </cell>
          <cell r="B2227" t="str">
            <v>JUN</v>
          </cell>
          <cell r="D2227" t="str">
            <v>COA_8007</v>
          </cell>
          <cell r="E2227">
            <v>38.360000268</v>
          </cell>
        </row>
        <row r="2228">
          <cell r="A2228">
            <v>2010</v>
          </cell>
          <cell r="B2228" t="str">
            <v>JUN</v>
          </cell>
          <cell r="D2228" t="str">
            <v>COA_8005</v>
          </cell>
          <cell r="E2228">
            <v>32329.718093215499</v>
          </cell>
        </row>
        <row r="2229">
          <cell r="A2229">
            <v>2010</v>
          </cell>
          <cell r="B2229" t="str">
            <v>JUN</v>
          </cell>
          <cell r="D2229" t="str">
            <v>COA_8004</v>
          </cell>
          <cell r="E2229">
            <v>54.7475651325</v>
          </cell>
        </row>
        <row r="2230">
          <cell r="A2230">
            <v>2010</v>
          </cell>
          <cell r="B2230" t="str">
            <v>JUN</v>
          </cell>
          <cell r="D2230" t="str">
            <v>COA_8003</v>
          </cell>
          <cell r="E2230">
            <v>16831.676192838</v>
          </cell>
        </row>
        <row r="2231">
          <cell r="A2231">
            <v>2010</v>
          </cell>
          <cell r="B2231" t="str">
            <v>JUN</v>
          </cell>
          <cell r="D2231" t="str">
            <v>COA_8002</v>
          </cell>
          <cell r="E2231">
            <v>4749.3667868145003</v>
          </cell>
        </row>
        <row r="2232">
          <cell r="A2232">
            <v>2010</v>
          </cell>
          <cell r="B2232" t="str">
            <v>MAR</v>
          </cell>
          <cell r="D2232" t="str">
            <v>COA_8041</v>
          </cell>
          <cell r="E2232">
            <v>11714.4997213305</v>
          </cell>
        </row>
        <row r="2233">
          <cell r="A2233">
            <v>2010</v>
          </cell>
          <cell r="B2233" t="str">
            <v>MAR</v>
          </cell>
          <cell r="D2233" t="str">
            <v>COA_8040</v>
          </cell>
          <cell r="E2233">
            <v>0</v>
          </cell>
        </row>
        <row r="2234">
          <cell r="A2234">
            <v>2010</v>
          </cell>
          <cell r="B2234" t="str">
            <v>MAR</v>
          </cell>
          <cell r="D2234" t="str">
            <v>COA_8039</v>
          </cell>
          <cell r="E2234">
            <v>926194.72010810499</v>
          </cell>
        </row>
        <row r="2235">
          <cell r="A2235">
            <v>2010</v>
          </cell>
          <cell r="B2235" t="str">
            <v>MAR</v>
          </cell>
          <cell r="D2235" t="str">
            <v>COA_8038</v>
          </cell>
          <cell r="E2235">
            <v>244199.68243887799</v>
          </cell>
        </row>
        <row r="2236">
          <cell r="A2236">
            <v>2009</v>
          </cell>
          <cell r="B2236" t="str">
            <v>DEC</v>
          </cell>
          <cell r="D2236" t="str">
            <v>CI6_8037</v>
          </cell>
          <cell r="E2236">
            <v>-85528.79</v>
          </cell>
        </row>
        <row r="2237">
          <cell r="A2237">
            <v>2009</v>
          </cell>
          <cell r="B2237" t="str">
            <v>DEC</v>
          </cell>
          <cell r="D2237" t="str">
            <v>CI6_8031</v>
          </cell>
          <cell r="E2237">
            <v>-58629.98</v>
          </cell>
        </row>
        <row r="2238">
          <cell r="A2238">
            <v>2009</v>
          </cell>
          <cell r="B2238" t="str">
            <v>DEC</v>
          </cell>
          <cell r="D2238" t="str">
            <v>CI6_8025</v>
          </cell>
          <cell r="E2238">
            <v>-58369.03</v>
          </cell>
        </row>
        <row r="2239">
          <cell r="A2239">
            <v>2009</v>
          </cell>
          <cell r="B2239" t="str">
            <v>DEC</v>
          </cell>
          <cell r="D2239" t="str">
            <v>CI6_8024</v>
          </cell>
          <cell r="E2239">
            <v>0</v>
          </cell>
        </row>
        <row r="2240">
          <cell r="A2240">
            <v>2010</v>
          </cell>
          <cell r="B2240" t="str">
            <v>MAY</v>
          </cell>
          <cell r="D2240" t="str">
            <v>CI6_8024</v>
          </cell>
          <cell r="E2240">
            <v>0</v>
          </cell>
        </row>
        <row r="2241">
          <cell r="A2241">
            <v>2010</v>
          </cell>
          <cell r="B2241" t="str">
            <v>MAY</v>
          </cell>
          <cell r="D2241" t="str">
            <v>CI6_8025</v>
          </cell>
          <cell r="E2241">
            <v>0</v>
          </cell>
        </row>
        <row r="2242">
          <cell r="A2242">
            <v>2010</v>
          </cell>
          <cell r="B2242" t="str">
            <v>MAY</v>
          </cell>
          <cell r="D2242" t="str">
            <v>CI6_8031</v>
          </cell>
          <cell r="E2242">
            <v>-16301986.92</v>
          </cell>
        </row>
        <row r="2243">
          <cell r="A2243">
            <v>2010</v>
          </cell>
          <cell r="B2243" t="str">
            <v>MAY</v>
          </cell>
          <cell r="D2243" t="str">
            <v>CI6_8033</v>
          </cell>
          <cell r="E2243">
            <v>0</v>
          </cell>
        </row>
        <row r="2244">
          <cell r="A2244">
            <v>2010</v>
          </cell>
          <cell r="B2244" t="str">
            <v>MAY</v>
          </cell>
          <cell r="D2244" t="str">
            <v>CI6_8037</v>
          </cell>
          <cell r="E2244">
            <v>0</v>
          </cell>
        </row>
        <row r="2245">
          <cell r="A2245">
            <v>2010</v>
          </cell>
          <cell r="B2245" t="str">
            <v>MAY</v>
          </cell>
          <cell r="D2245" t="str">
            <v>CI6_8038</v>
          </cell>
          <cell r="E2245">
            <v>0</v>
          </cell>
        </row>
        <row r="2246">
          <cell r="A2246">
            <v>2010</v>
          </cell>
          <cell r="B2246" t="str">
            <v>MAY</v>
          </cell>
          <cell r="D2246" t="str">
            <v>CI6_8039</v>
          </cell>
          <cell r="E2246">
            <v>0</v>
          </cell>
        </row>
        <row r="2247">
          <cell r="A2247">
            <v>2010</v>
          </cell>
          <cell r="B2247" t="str">
            <v>APR</v>
          </cell>
          <cell r="D2247" t="str">
            <v>CI6_8024</v>
          </cell>
          <cell r="E2247">
            <v>0</v>
          </cell>
        </row>
        <row r="2248">
          <cell r="A2248">
            <v>2010</v>
          </cell>
          <cell r="B2248" t="str">
            <v>APR</v>
          </cell>
          <cell r="D2248" t="str">
            <v>CI6_8025</v>
          </cell>
          <cell r="E2248">
            <v>0</v>
          </cell>
        </row>
        <row r="2249">
          <cell r="A2249">
            <v>2010</v>
          </cell>
          <cell r="B2249" t="str">
            <v>APR</v>
          </cell>
          <cell r="D2249" t="str">
            <v>CI6_8031</v>
          </cell>
          <cell r="E2249">
            <v>0</v>
          </cell>
        </row>
        <row r="2250">
          <cell r="A2250">
            <v>2010</v>
          </cell>
          <cell r="B2250" t="str">
            <v>APR</v>
          </cell>
          <cell r="D2250" t="str">
            <v>CI6_8033</v>
          </cell>
          <cell r="E2250">
            <v>-94277605</v>
          </cell>
        </row>
        <row r="2251">
          <cell r="A2251">
            <v>2010</v>
          </cell>
          <cell r="B2251" t="str">
            <v>APR</v>
          </cell>
          <cell r="D2251" t="str">
            <v>CI6_8037</v>
          </cell>
          <cell r="E2251">
            <v>0</v>
          </cell>
        </row>
        <row r="2252">
          <cell r="A2252">
            <v>2010</v>
          </cell>
          <cell r="B2252" t="str">
            <v>APR</v>
          </cell>
          <cell r="D2252" t="str">
            <v>CI6_8038</v>
          </cell>
          <cell r="E2252">
            <v>-61128633.560000002</v>
          </cell>
        </row>
        <row r="2253">
          <cell r="A2253">
            <v>2010</v>
          </cell>
          <cell r="B2253" t="str">
            <v>APR</v>
          </cell>
          <cell r="D2253" t="str">
            <v>CI6_8039</v>
          </cell>
          <cell r="E2253">
            <v>0</v>
          </cell>
        </row>
        <row r="2254">
          <cell r="A2254">
            <v>2010</v>
          </cell>
          <cell r="B2254" t="str">
            <v>JAN</v>
          </cell>
          <cell r="D2254" t="str">
            <v>CI6_8024</v>
          </cell>
          <cell r="E2254">
            <v>0</v>
          </cell>
        </row>
        <row r="2255">
          <cell r="A2255">
            <v>2010</v>
          </cell>
          <cell r="B2255" t="str">
            <v>JAN</v>
          </cell>
          <cell r="D2255" t="str">
            <v>CI6_8025</v>
          </cell>
          <cell r="E2255">
            <v>0</v>
          </cell>
        </row>
        <row r="2256">
          <cell r="A2256">
            <v>2010</v>
          </cell>
          <cell r="B2256" t="str">
            <v>JAN</v>
          </cell>
          <cell r="D2256" t="str">
            <v>CI6_8031</v>
          </cell>
          <cell r="E2256">
            <v>0</v>
          </cell>
        </row>
        <row r="2257">
          <cell r="A2257">
            <v>2010</v>
          </cell>
          <cell r="B2257" t="str">
            <v>JAN</v>
          </cell>
          <cell r="D2257" t="str">
            <v>CI6_8037</v>
          </cell>
          <cell r="E2257">
            <v>0</v>
          </cell>
        </row>
        <row r="2258">
          <cell r="A2258">
            <v>2010</v>
          </cell>
          <cell r="B2258" t="str">
            <v>JAN</v>
          </cell>
          <cell r="D2258" t="str">
            <v>CI6_8038</v>
          </cell>
          <cell r="E2258">
            <v>0</v>
          </cell>
        </row>
        <row r="2259">
          <cell r="A2259">
            <v>2010</v>
          </cell>
          <cell r="B2259" t="str">
            <v>JAN</v>
          </cell>
          <cell r="D2259" t="str">
            <v>CI6_8039</v>
          </cell>
          <cell r="E2259">
            <v>0</v>
          </cell>
        </row>
        <row r="2260">
          <cell r="A2260">
            <v>2010</v>
          </cell>
          <cell r="B2260" t="str">
            <v>JUN</v>
          </cell>
          <cell r="D2260" t="str">
            <v>RRK_8187</v>
          </cell>
          <cell r="E2260">
            <v>0</v>
          </cell>
        </row>
        <row r="2261">
          <cell r="A2261">
            <v>2010</v>
          </cell>
          <cell r="B2261" t="str">
            <v>JUN</v>
          </cell>
          <cell r="D2261" t="str">
            <v>RRK_8184</v>
          </cell>
          <cell r="E2261">
            <v>0</v>
          </cell>
        </row>
        <row r="2262">
          <cell r="A2262">
            <v>2010</v>
          </cell>
          <cell r="B2262" t="str">
            <v>JUN</v>
          </cell>
          <cell r="D2262" t="str">
            <v>RRK_8149</v>
          </cell>
          <cell r="E2262">
            <v>0</v>
          </cell>
        </row>
        <row r="2263">
          <cell r="A2263">
            <v>2010</v>
          </cell>
          <cell r="B2263" t="str">
            <v>MAR</v>
          </cell>
          <cell r="D2263" t="str">
            <v>RRK_8184</v>
          </cell>
          <cell r="E2263">
            <v>0</v>
          </cell>
        </row>
        <row r="2264">
          <cell r="A2264">
            <v>2010</v>
          </cell>
          <cell r="B2264" t="str">
            <v>MAR</v>
          </cell>
          <cell r="D2264" t="str">
            <v>RRK_8149</v>
          </cell>
          <cell r="E2264">
            <v>0</v>
          </cell>
        </row>
        <row r="2265">
          <cell r="A2265">
            <v>2010</v>
          </cell>
          <cell r="B2265" t="str">
            <v>FEB</v>
          </cell>
          <cell r="D2265" t="str">
            <v>RRK_8149</v>
          </cell>
          <cell r="E2265">
            <v>0</v>
          </cell>
        </row>
        <row r="2266">
          <cell r="A2266">
            <v>2009</v>
          </cell>
          <cell r="B2266" t="str">
            <v>DEC</v>
          </cell>
          <cell r="D2266" t="str">
            <v>RRK_8149</v>
          </cell>
          <cell r="E2266">
            <v>0</v>
          </cell>
        </row>
        <row r="2267">
          <cell r="A2267">
            <v>2010</v>
          </cell>
          <cell r="B2267" t="str">
            <v>MAY</v>
          </cell>
          <cell r="D2267" t="str">
            <v>RRK_8149</v>
          </cell>
          <cell r="E2267">
            <v>0</v>
          </cell>
        </row>
        <row r="2268">
          <cell r="A2268">
            <v>2010</v>
          </cell>
          <cell r="B2268" t="str">
            <v>MAY</v>
          </cell>
          <cell r="D2268" t="str">
            <v>RRK_8184</v>
          </cell>
          <cell r="E2268">
            <v>0</v>
          </cell>
        </row>
        <row r="2269">
          <cell r="A2269">
            <v>2010</v>
          </cell>
          <cell r="B2269" t="str">
            <v>MAY</v>
          </cell>
          <cell r="D2269" t="str">
            <v>RRK_8187</v>
          </cell>
          <cell r="E2269">
            <v>0</v>
          </cell>
        </row>
        <row r="2270">
          <cell r="A2270">
            <v>2010</v>
          </cell>
          <cell r="B2270" t="str">
            <v>APR</v>
          </cell>
          <cell r="D2270" t="str">
            <v>RRK_8149</v>
          </cell>
          <cell r="E2270">
            <v>0</v>
          </cell>
        </row>
        <row r="2271">
          <cell r="A2271">
            <v>2010</v>
          </cell>
          <cell r="B2271" t="str">
            <v>APR</v>
          </cell>
          <cell r="D2271" t="str">
            <v>RRK_8184</v>
          </cell>
          <cell r="E2271">
            <v>0</v>
          </cell>
        </row>
        <row r="2272">
          <cell r="A2272">
            <v>2010</v>
          </cell>
          <cell r="B2272" t="str">
            <v>JAN</v>
          </cell>
          <cell r="D2272" t="str">
            <v>RRK_8149</v>
          </cell>
          <cell r="E2272">
            <v>0</v>
          </cell>
        </row>
        <row r="2273">
          <cell r="A2273">
            <v>2010</v>
          </cell>
          <cell r="B2273" t="str">
            <v>JUN</v>
          </cell>
          <cell r="D2273" t="str">
            <v>440_8000</v>
          </cell>
          <cell r="E2273">
            <v>16752068.82</v>
          </cell>
        </row>
        <row r="2274">
          <cell r="A2274">
            <v>2010</v>
          </cell>
          <cell r="B2274" t="str">
            <v>MAR</v>
          </cell>
          <cell r="D2274" t="str">
            <v>440_8000</v>
          </cell>
          <cell r="E2274">
            <v>12032389.65</v>
          </cell>
        </row>
        <row r="2275">
          <cell r="A2275">
            <v>2010</v>
          </cell>
          <cell r="B2275" t="str">
            <v>FEB</v>
          </cell>
          <cell r="D2275" t="str">
            <v>440_8000</v>
          </cell>
          <cell r="E2275">
            <v>12516191.33</v>
          </cell>
        </row>
        <row r="2276">
          <cell r="A2276">
            <v>2009</v>
          </cell>
          <cell r="B2276" t="str">
            <v>DEC</v>
          </cell>
          <cell r="D2276" t="str">
            <v>440_8000</v>
          </cell>
          <cell r="E2276">
            <v>7077862.3300000001</v>
          </cell>
        </row>
        <row r="2277">
          <cell r="A2277">
            <v>2010</v>
          </cell>
          <cell r="B2277" t="str">
            <v>MAY</v>
          </cell>
          <cell r="D2277" t="str">
            <v>440_8000</v>
          </cell>
          <cell r="E2277">
            <v>13845765.59</v>
          </cell>
        </row>
        <row r="2278">
          <cell r="A2278">
            <v>2010</v>
          </cell>
          <cell r="B2278" t="str">
            <v>APR</v>
          </cell>
          <cell r="D2278" t="str">
            <v>440_8000</v>
          </cell>
          <cell r="E2278">
            <v>11416145.359999999</v>
          </cell>
        </row>
        <row r="2279">
          <cell r="A2279">
            <v>2010</v>
          </cell>
          <cell r="B2279" t="str">
            <v>JAN</v>
          </cell>
          <cell r="D2279" t="str">
            <v>440_8000</v>
          </cell>
          <cell r="E2279">
            <v>15304247.859999999</v>
          </cell>
        </row>
        <row r="2280">
          <cell r="A2280">
            <v>2010</v>
          </cell>
          <cell r="B2280" t="str">
            <v>JUN</v>
          </cell>
          <cell r="D2280" t="str">
            <v>RRM_8187</v>
          </cell>
          <cell r="E2280">
            <v>0.99093940000000003</v>
          </cell>
        </row>
        <row r="2281">
          <cell r="A2281">
            <v>2010</v>
          </cell>
          <cell r="B2281" t="str">
            <v>JUN</v>
          </cell>
          <cell r="D2281" t="str">
            <v>RRM_8184</v>
          </cell>
          <cell r="E2281">
            <v>0.99093940000000003</v>
          </cell>
        </row>
        <row r="2282">
          <cell r="A2282">
            <v>2010</v>
          </cell>
          <cell r="B2282" t="str">
            <v>JUN</v>
          </cell>
          <cell r="D2282" t="str">
            <v>RRM_8149</v>
          </cell>
          <cell r="E2282">
            <v>0.99093940000000003</v>
          </cell>
        </row>
        <row r="2283">
          <cell r="A2283">
            <v>2010</v>
          </cell>
          <cell r="B2283" t="str">
            <v>MAR</v>
          </cell>
          <cell r="D2283" t="str">
            <v>RRM_8184</v>
          </cell>
          <cell r="E2283">
            <v>0.99093940000000003</v>
          </cell>
        </row>
        <row r="2284">
          <cell r="A2284">
            <v>2010</v>
          </cell>
          <cell r="B2284" t="str">
            <v>MAR</v>
          </cell>
          <cell r="D2284" t="str">
            <v>RRM_8149</v>
          </cell>
          <cell r="E2284">
            <v>0.99093940000000003</v>
          </cell>
        </row>
        <row r="2285">
          <cell r="A2285">
            <v>2010</v>
          </cell>
          <cell r="B2285" t="str">
            <v>FEB</v>
          </cell>
          <cell r="D2285" t="str">
            <v>RRM_8149</v>
          </cell>
          <cell r="E2285">
            <v>0.99093940000000003</v>
          </cell>
        </row>
        <row r="2286">
          <cell r="A2286">
            <v>2009</v>
          </cell>
          <cell r="B2286" t="str">
            <v>DEC</v>
          </cell>
          <cell r="D2286" t="str">
            <v>RRM_8149</v>
          </cell>
          <cell r="E2286">
            <v>0.98767289999999996</v>
          </cell>
        </row>
        <row r="2287">
          <cell r="A2287">
            <v>2010</v>
          </cell>
          <cell r="B2287" t="str">
            <v>MAY</v>
          </cell>
          <cell r="D2287" t="str">
            <v>RRM_8149</v>
          </cell>
          <cell r="E2287">
            <v>0.99093940000000003</v>
          </cell>
        </row>
        <row r="2288">
          <cell r="A2288">
            <v>2010</v>
          </cell>
          <cell r="B2288" t="str">
            <v>MAY</v>
          </cell>
          <cell r="D2288" t="str">
            <v>RRM_8184</v>
          </cell>
          <cell r="E2288">
            <v>0.99093940000000003</v>
          </cell>
        </row>
        <row r="2289">
          <cell r="A2289">
            <v>2010</v>
          </cell>
          <cell r="B2289" t="str">
            <v>MAY</v>
          </cell>
          <cell r="D2289" t="str">
            <v>RRM_8187</v>
          </cell>
          <cell r="E2289">
            <v>0.99093940000000003</v>
          </cell>
        </row>
        <row r="2290">
          <cell r="A2290">
            <v>2010</v>
          </cell>
          <cell r="B2290" t="str">
            <v>APR</v>
          </cell>
          <cell r="D2290" t="str">
            <v>RRM_8149</v>
          </cell>
          <cell r="E2290">
            <v>0.99093940000000003</v>
          </cell>
        </row>
        <row r="2291">
          <cell r="A2291">
            <v>2010</v>
          </cell>
          <cell r="B2291" t="str">
            <v>APR</v>
          </cell>
          <cell r="D2291" t="str">
            <v>RRM_8184</v>
          </cell>
          <cell r="E2291">
            <v>0.99093940000000003</v>
          </cell>
        </row>
        <row r="2292">
          <cell r="A2292">
            <v>2010</v>
          </cell>
          <cell r="B2292" t="str">
            <v>JAN</v>
          </cell>
          <cell r="D2292" t="str">
            <v>RRM_8149</v>
          </cell>
          <cell r="E2292">
            <v>0.99093940000000003</v>
          </cell>
        </row>
        <row r="2293">
          <cell r="A2293">
            <v>2010</v>
          </cell>
          <cell r="B2293" t="str">
            <v>JUN</v>
          </cell>
          <cell r="D2293" t="str">
            <v>ADJ_8PRI</v>
          </cell>
          <cell r="E2293">
            <v>18.126022623485898</v>
          </cell>
        </row>
        <row r="2294">
          <cell r="A2294">
            <v>2010</v>
          </cell>
          <cell r="B2294" t="str">
            <v>MAR</v>
          </cell>
          <cell r="D2294" t="str">
            <v>ADJ_8PRI</v>
          </cell>
          <cell r="E2294">
            <v>0</v>
          </cell>
        </row>
        <row r="2295">
          <cell r="A2295">
            <v>2010</v>
          </cell>
          <cell r="B2295" t="str">
            <v>FEB</v>
          </cell>
          <cell r="D2295" t="str">
            <v>ADJ_8PRI</v>
          </cell>
          <cell r="E2295">
            <v>0</v>
          </cell>
        </row>
        <row r="2296">
          <cell r="A2296">
            <v>2009</v>
          </cell>
          <cell r="B2296" t="str">
            <v>DEC</v>
          </cell>
          <cell r="D2296" t="str">
            <v>ADJ_8PRI</v>
          </cell>
          <cell r="E2296">
            <v>-197.383945191115</v>
          </cell>
        </row>
        <row r="2297">
          <cell r="A2297">
            <v>2010</v>
          </cell>
          <cell r="B2297" t="str">
            <v>MAY</v>
          </cell>
          <cell r="D2297" t="str">
            <v>ADJ_8PRI</v>
          </cell>
          <cell r="E2297">
            <v>0</v>
          </cell>
        </row>
        <row r="2298">
          <cell r="A2298">
            <v>2010</v>
          </cell>
          <cell r="B2298" t="str">
            <v>APR</v>
          </cell>
          <cell r="D2298" t="str">
            <v>ADJ_8PRI</v>
          </cell>
          <cell r="E2298">
            <v>0</v>
          </cell>
        </row>
        <row r="2299">
          <cell r="A2299">
            <v>2010</v>
          </cell>
          <cell r="B2299" t="str">
            <v>JAN</v>
          </cell>
          <cell r="D2299" t="str">
            <v>ADJ_8PRI</v>
          </cell>
          <cell r="E2299">
            <v>0</v>
          </cell>
        </row>
        <row r="2300">
          <cell r="A2300">
            <v>2010</v>
          </cell>
          <cell r="B2300" t="str">
            <v>JUN</v>
          </cell>
          <cell r="D2300" t="str">
            <v>RRE_8187</v>
          </cell>
          <cell r="E2300">
            <v>33750.127680149999</v>
          </cell>
        </row>
        <row r="2301">
          <cell r="A2301">
            <v>2010</v>
          </cell>
          <cell r="B2301" t="str">
            <v>JUN</v>
          </cell>
          <cell r="D2301" t="str">
            <v>RRE_8184</v>
          </cell>
          <cell r="E2301">
            <v>79245.358237499997</v>
          </cell>
        </row>
        <row r="2302">
          <cell r="A2302">
            <v>2010</v>
          </cell>
          <cell r="B2302" t="str">
            <v>JUN</v>
          </cell>
          <cell r="D2302" t="str">
            <v>RRE_8149</v>
          </cell>
          <cell r="E2302">
            <v>-3548.3195380860002</v>
          </cell>
        </row>
        <row r="2303">
          <cell r="A2303">
            <v>2010</v>
          </cell>
          <cell r="B2303" t="str">
            <v>MAR</v>
          </cell>
          <cell r="D2303" t="str">
            <v>RRE_8184</v>
          </cell>
          <cell r="E2303">
            <v>79919.785094100007</v>
          </cell>
        </row>
        <row r="2304">
          <cell r="A2304">
            <v>2010</v>
          </cell>
          <cell r="B2304" t="str">
            <v>MAR</v>
          </cell>
          <cell r="D2304" t="str">
            <v>RRE_8149</v>
          </cell>
          <cell r="E2304">
            <v>-3550.1766622919999</v>
          </cell>
        </row>
        <row r="2305">
          <cell r="A2305">
            <v>2010</v>
          </cell>
          <cell r="B2305" t="str">
            <v>FEB</v>
          </cell>
          <cell r="D2305" t="str">
            <v>RRE_8149</v>
          </cell>
          <cell r="E2305">
            <v>-3443.937302325</v>
          </cell>
        </row>
        <row r="2306">
          <cell r="A2306">
            <v>2009</v>
          </cell>
          <cell r="B2306" t="str">
            <v>DEC</v>
          </cell>
          <cell r="D2306" t="str">
            <v>RRE_8149</v>
          </cell>
          <cell r="E2306">
            <v>-3497.6314707944998</v>
          </cell>
        </row>
        <row r="2307">
          <cell r="A2307">
            <v>2010</v>
          </cell>
          <cell r="B2307" t="str">
            <v>MAY</v>
          </cell>
          <cell r="D2307" t="str">
            <v>RRE_8149</v>
          </cell>
          <cell r="E2307">
            <v>-3577.04136169</v>
          </cell>
        </row>
        <row r="2308">
          <cell r="A2308">
            <v>2010</v>
          </cell>
          <cell r="B2308" t="str">
            <v>MAY</v>
          </cell>
          <cell r="D2308" t="str">
            <v>RRE_8184</v>
          </cell>
          <cell r="E2308">
            <v>79470.167189700005</v>
          </cell>
        </row>
        <row r="2309">
          <cell r="A2309">
            <v>2010</v>
          </cell>
          <cell r="B2309" t="str">
            <v>MAY</v>
          </cell>
          <cell r="D2309" t="str">
            <v>RRE_8187</v>
          </cell>
          <cell r="E2309">
            <v>33867.970696349999</v>
          </cell>
        </row>
        <row r="2310">
          <cell r="A2310">
            <v>2010</v>
          </cell>
          <cell r="B2310" t="str">
            <v>APR</v>
          </cell>
          <cell r="D2310" t="str">
            <v>RRE_8149</v>
          </cell>
          <cell r="E2310">
            <v>-3565.870225568</v>
          </cell>
        </row>
        <row r="2311">
          <cell r="A2311">
            <v>2010</v>
          </cell>
          <cell r="B2311" t="str">
            <v>APR</v>
          </cell>
          <cell r="D2311" t="str">
            <v>RRE_8184</v>
          </cell>
          <cell r="E2311">
            <v>79694.976141899999</v>
          </cell>
        </row>
        <row r="2312">
          <cell r="A2312">
            <v>2010</v>
          </cell>
          <cell r="B2312" t="str">
            <v>JAN</v>
          </cell>
          <cell r="D2312" t="str">
            <v>RRE_8149</v>
          </cell>
          <cell r="E2312">
            <v>-3466.552641279</v>
          </cell>
        </row>
        <row r="2313">
          <cell r="A2313">
            <v>2010</v>
          </cell>
          <cell r="B2313" t="str">
            <v>JAN</v>
          </cell>
          <cell r="D2313" t="str">
            <v>CIS_8022</v>
          </cell>
          <cell r="E2313">
            <v>0</v>
          </cell>
        </row>
        <row r="2314">
          <cell r="A2314">
            <v>2010</v>
          </cell>
          <cell r="B2314" t="str">
            <v>JAN</v>
          </cell>
          <cell r="D2314" t="str">
            <v>CIS_8023</v>
          </cell>
          <cell r="E2314">
            <v>2984633.74</v>
          </cell>
        </row>
        <row r="2315">
          <cell r="A2315">
            <v>2010</v>
          </cell>
          <cell r="B2315" t="str">
            <v>JAN</v>
          </cell>
          <cell r="D2315" t="str">
            <v>CIS_8024</v>
          </cell>
          <cell r="E2315">
            <v>4717104.13</v>
          </cell>
        </row>
        <row r="2316">
          <cell r="A2316">
            <v>2010</v>
          </cell>
          <cell r="B2316" t="str">
            <v>JAN</v>
          </cell>
          <cell r="D2316" t="str">
            <v>CIS_8025</v>
          </cell>
          <cell r="E2316">
            <v>12581762.33</v>
          </cell>
        </row>
        <row r="2317">
          <cell r="A2317">
            <v>2010</v>
          </cell>
          <cell r="B2317" t="str">
            <v>JAN</v>
          </cell>
          <cell r="D2317" t="str">
            <v>CIS_8026</v>
          </cell>
          <cell r="E2317">
            <v>30252.7</v>
          </cell>
        </row>
        <row r="2318">
          <cell r="A2318">
            <v>2010</v>
          </cell>
          <cell r="B2318" t="str">
            <v>JAN</v>
          </cell>
          <cell r="D2318" t="str">
            <v>CIS_8031</v>
          </cell>
          <cell r="E2318">
            <v>1675173.09</v>
          </cell>
        </row>
        <row r="2319">
          <cell r="A2319">
            <v>2010</v>
          </cell>
          <cell r="B2319" t="str">
            <v>JAN</v>
          </cell>
          <cell r="D2319" t="str">
            <v>CIS_8033</v>
          </cell>
          <cell r="E2319">
            <v>0</v>
          </cell>
        </row>
        <row r="2320">
          <cell r="A2320">
            <v>2010</v>
          </cell>
          <cell r="B2320" t="str">
            <v>JAN</v>
          </cell>
          <cell r="D2320" t="str">
            <v>CIS_8035</v>
          </cell>
          <cell r="E2320">
            <v>4178.96</v>
          </cell>
        </row>
        <row r="2321">
          <cell r="A2321">
            <v>2010</v>
          </cell>
          <cell r="B2321" t="str">
            <v>JAN</v>
          </cell>
          <cell r="D2321" t="str">
            <v>CIS_8036</v>
          </cell>
          <cell r="E2321">
            <v>0</v>
          </cell>
        </row>
        <row r="2322">
          <cell r="A2322">
            <v>2010</v>
          </cell>
          <cell r="B2322" t="str">
            <v>JAN</v>
          </cell>
          <cell r="D2322" t="str">
            <v>CIS_8037</v>
          </cell>
          <cell r="E2322">
            <v>1332356.04</v>
          </cell>
        </row>
        <row r="2323">
          <cell r="A2323">
            <v>2010</v>
          </cell>
          <cell r="B2323" t="str">
            <v>JAN</v>
          </cell>
          <cell r="D2323" t="str">
            <v>CIS_8038</v>
          </cell>
          <cell r="E2323">
            <v>0</v>
          </cell>
        </row>
        <row r="2324">
          <cell r="A2324">
            <v>2010</v>
          </cell>
          <cell r="B2324" t="str">
            <v>JAN</v>
          </cell>
          <cell r="D2324" t="str">
            <v>CIS_8039</v>
          </cell>
          <cell r="E2324">
            <v>21671.200000000001</v>
          </cell>
        </row>
        <row r="2325">
          <cell r="A2325">
            <v>2010</v>
          </cell>
          <cell r="B2325" t="str">
            <v>JAN</v>
          </cell>
          <cell r="D2325" t="str">
            <v>CIS_8040</v>
          </cell>
          <cell r="E2325">
            <v>0</v>
          </cell>
        </row>
        <row r="2326">
          <cell r="A2326">
            <v>2010</v>
          </cell>
          <cell r="B2326" t="str">
            <v>JAN</v>
          </cell>
          <cell r="D2326" t="str">
            <v>CIS_8041</v>
          </cell>
          <cell r="E2326">
            <v>4977.92</v>
          </cell>
        </row>
        <row r="2327">
          <cell r="A2327">
            <v>2010</v>
          </cell>
          <cell r="B2327" t="str">
            <v>JUN</v>
          </cell>
          <cell r="D2327" t="str">
            <v>CIE_8037</v>
          </cell>
          <cell r="E2327">
            <v>-76658</v>
          </cell>
        </row>
        <row r="2328">
          <cell r="A2328">
            <v>2010</v>
          </cell>
          <cell r="B2328" t="str">
            <v>JUN</v>
          </cell>
          <cell r="D2328" t="str">
            <v>CID_8037</v>
          </cell>
          <cell r="E2328">
            <v>38329</v>
          </cell>
        </row>
        <row r="2329">
          <cell r="A2329">
            <v>2010</v>
          </cell>
          <cell r="B2329" t="str">
            <v>MAR</v>
          </cell>
          <cell r="D2329" t="str">
            <v>CIE_8037</v>
          </cell>
          <cell r="E2329">
            <v>-76658</v>
          </cell>
        </row>
        <row r="2330">
          <cell r="A2330">
            <v>2010</v>
          </cell>
          <cell r="B2330" t="str">
            <v>MAR</v>
          </cell>
          <cell r="D2330" t="str">
            <v>CID_8037</v>
          </cell>
          <cell r="E2330">
            <v>38329</v>
          </cell>
        </row>
        <row r="2331">
          <cell r="A2331">
            <v>2010</v>
          </cell>
          <cell r="B2331" t="str">
            <v>FEB</v>
          </cell>
          <cell r="D2331" t="str">
            <v>CIE_8037</v>
          </cell>
          <cell r="E2331">
            <v>-76658</v>
          </cell>
        </row>
        <row r="2332">
          <cell r="A2332">
            <v>2010</v>
          </cell>
          <cell r="B2332" t="str">
            <v>FEB</v>
          </cell>
          <cell r="D2332" t="str">
            <v>CID_8037</v>
          </cell>
          <cell r="E2332">
            <v>38329</v>
          </cell>
        </row>
        <row r="2333">
          <cell r="A2333">
            <v>2009</v>
          </cell>
          <cell r="B2333" t="str">
            <v>DEC</v>
          </cell>
          <cell r="D2333" t="str">
            <v>CIE_8037</v>
          </cell>
          <cell r="E2333">
            <v>-153740</v>
          </cell>
        </row>
        <row r="2334">
          <cell r="A2334">
            <v>2009</v>
          </cell>
          <cell r="B2334" t="str">
            <v>DEC</v>
          </cell>
          <cell r="D2334" t="str">
            <v>CID_8037</v>
          </cell>
          <cell r="E2334">
            <v>76870</v>
          </cell>
        </row>
        <row r="2335">
          <cell r="A2335">
            <v>2010</v>
          </cell>
          <cell r="B2335" t="str">
            <v>MAY</v>
          </cell>
          <cell r="D2335" t="str">
            <v>CID_8037</v>
          </cell>
          <cell r="E2335">
            <v>38329</v>
          </cell>
        </row>
        <row r="2336">
          <cell r="A2336">
            <v>2010</v>
          </cell>
          <cell r="B2336" t="str">
            <v>MAY</v>
          </cell>
          <cell r="D2336" t="str">
            <v>CIE_8037</v>
          </cell>
          <cell r="E2336">
            <v>-76658</v>
          </cell>
        </row>
        <row r="2337">
          <cell r="A2337">
            <v>2010</v>
          </cell>
          <cell r="B2337" t="str">
            <v>APR</v>
          </cell>
          <cell r="D2337" t="str">
            <v>CID_8037</v>
          </cell>
          <cell r="E2337">
            <v>38329</v>
          </cell>
        </row>
        <row r="2338">
          <cell r="A2338">
            <v>2010</v>
          </cell>
          <cell r="B2338" t="str">
            <v>APR</v>
          </cell>
          <cell r="D2338" t="str">
            <v>CIE_8037</v>
          </cell>
          <cell r="E2338">
            <v>-76658</v>
          </cell>
        </row>
        <row r="2339">
          <cell r="A2339">
            <v>2010</v>
          </cell>
          <cell r="B2339" t="str">
            <v>JAN</v>
          </cell>
          <cell r="D2339" t="str">
            <v>CID_8037</v>
          </cell>
          <cell r="E2339">
            <v>38117</v>
          </cell>
        </row>
        <row r="2340">
          <cell r="A2340">
            <v>2010</v>
          </cell>
          <cell r="B2340" t="str">
            <v>JAN</v>
          </cell>
          <cell r="D2340" t="str">
            <v>CIE_8037</v>
          </cell>
          <cell r="E2340">
            <v>-76234</v>
          </cell>
        </row>
        <row r="2341">
          <cell r="A2341">
            <v>2010</v>
          </cell>
          <cell r="B2341" t="str">
            <v>JUN</v>
          </cell>
          <cell r="D2341" t="str">
            <v>TRU_8END</v>
          </cell>
          <cell r="E2341">
            <v>26468793.160090499</v>
          </cell>
        </row>
        <row r="2342">
          <cell r="A2342">
            <v>2010</v>
          </cell>
          <cell r="B2342" t="str">
            <v>MAR</v>
          </cell>
          <cell r="D2342" t="str">
            <v>TRU_8END</v>
          </cell>
          <cell r="E2342">
            <v>18878665.645750601</v>
          </cell>
        </row>
        <row r="2343">
          <cell r="A2343">
            <v>2010</v>
          </cell>
          <cell r="B2343" t="str">
            <v>FEB</v>
          </cell>
          <cell r="D2343" t="str">
            <v>TRU_8END</v>
          </cell>
          <cell r="E2343">
            <v>17549217.1795303</v>
          </cell>
        </row>
        <row r="2344">
          <cell r="A2344">
            <v>2009</v>
          </cell>
          <cell r="B2344" t="str">
            <v>DEC</v>
          </cell>
          <cell r="D2344" t="str">
            <v>TRU_8END</v>
          </cell>
          <cell r="E2344">
            <v>10795363.6831699</v>
          </cell>
        </row>
        <row r="2345">
          <cell r="A2345">
            <v>2010</v>
          </cell>
          <cell r="B2345" t="str">
            <v>MAY</v>
          </cell>
          <cell r="D2345" t="str">
            <v>TRU_8END</v>
          </cell>
          <cell r="E2345">
            <v>21288339.121742502</v>
          </cell>
        </row>
        <row r="2346">
          <cell r="A2346">
            <v>2010</v>
          </cell>
          <cell r="B2346" t="str">
            <v>APR</v>
          </cell>
          <cell r="D2346" t="str">
            <v>TRU_8END</v>
          </cell>
          <cell r="E2346">
            <v>19308977.442854501</v>
          </cell>
        </row>
        <row r="2347">
          <cell r="A2347">
            <v>2010</v>
          </cell>
          <cell r="B2347" t="str">
            <v>JAN</v>
          </cell>
          <cell r="D2347" t="str">
            <v>TRU_8END</v>
          </cell>
          <cell r="E2347">
            <v>16092371.473804001</v>
          </cell>
        </row>
        <row r="2348">
          <cell r="A2348">
            <v>2010</v>
          </cell>
          <cell r="B2348" t="str">
            <v>JUN</v>
          </cell>
          <cell r="D2348" t="str">
            <v>MAN_8003</v>
          </cell>
          <cell r="E2348">
            <v>0</v>
          </cell>
        </row>
        <row r="2349">
          <cell r="A2349">
            <v>2010</v>
          </cell>
          <cell r="B2349" t="str">
            <v>MAR</v>
          </cell>
          <cell r="D2349" t="str">
            <v>MAN_8003</v>
          </cell>
          <cell r="E2349">
            <v>0</v>
          </cell>
        </row>
        <row r="2350">
          <cell r="A2350">
            <v>2010</v>
          </cell>
          <cell r="B2350" t="str">
            <v>FEB</v>
          </cell>
          <cell r="D2350" t="str">
            <v>MAN_8003</v>
          </cell>
          <cell r="E2350">
            <v>0</v>
          </cell>
        </row>
        <row r="2351">
          <cell r="A2351">
            <v>2009</v>
          </cell>
          <cell r="B2351" t="str">
            <v>DEC</v>
          </cell>
          <cell r="D2351" t="str">
            <v>MAN_8003</v>
          </cell>
          <cell r="E2351">
            <v>0</v>
          </cell>
        </row>
        <row r="2352">
          <cell r="A2352">
            <v>2010</v>
          </cell>
          <cell r="B2352" t="str">
            <v>MAY</v>
          </cell>
          <cell r="D2352" t="str">
            <v>MAN_8003</v>
          </cell>
          <cell r="E2352">
            <v>0</v>
          </cell>
        </row>
        <row r="2353">
          <cell r="A2353">
            <v>2010</v>
          </cell>
          <cell r="B2353" t="str">
            <v>APR</v>
          </cell>
          <cell r="D2353" t="str">
            <v>MAN_8003</v>
          </cell>
          <cell r="E2353">
            <v>0</v>
          </cell>
        </row>
        <row r="2354">
          <cell r="A2354">
            <v>2010</v>
          </cell>
          <cell r="B2354" t="str">
            <v>JAN</v>
          </cell>
          <cell r="D2354" t="str">
            <v>MAN_8003</v>
          </cell>
          <cell r="E2354">
            <v>2.89</v>
          </cell>
        </row>
        <row r="2355">
          <cell r="A2355">
            <v>2010</v>
          </cell>
          <cell r="B2355" t="str">
            <v>JUN</v>
          </cell>
          <cell r="D2355" t="str">
            <v>RRQ_8187</v>
          </cell>
          <cell r="E2355">
            <v>0</v>
          </cell>
        </row>
        <row r="2356">
          <cell r="A2356">
            <v>2010</v>
          </cell>
          <cell r="B2356" t="str">
            <v>JUN</v>
          </cell>
          <cell r="D2356" t="str">
            <v>RRQ_8184</v>
          </cell>
          <cell r="E2356">
            <v>0</v>
          </cell>
        </row>
        <row r="2357">
          <cell r="A2357">
            <v>2010</v>
          </cell>
          <cell r="B2357" t="str">
            <v>JUN</v>
          </cell>
          <cell r="D2357" t="str">
            <v>RRQ_8149</v>
          </cell>
          <cell r="E2357">
            <v>0</v>
          </cell>
        </row>
        <row r="2358">
          <cell r="A2358">
            <v>2010</v>
          </cell>
          <cell r="B2358" t="str">
            <v>MAR</v>
          </cell>
          <cell r="D2358" t="str">
            <v>RRQ_8184</v>
          </cell>
          <cell r="E2358">
            <v>0</v>
          </cell>
        </row>
        <row r="2359">
          <cell r="A2359">
            <v>2010</v>
          </cell>
          <cell r="B2359" t="str">
            <v>MAR</v>
          </cell>
          <cell r="D2359" t="str">
            <v>RRQ_8149</v>
          </cell>
          <cell r="E2359">
            <v>0</v>
          </cell>
        </row>
        <row r="2360">
          <cell r="A2360">
            <v>2010</v>
          </cell>
          <cell r="B2360" t="str">
            <v>FEB</v>
          </cell>
          <cell r="D2360" t="str">
            <v>RRQ_8149</v>
          </cell>
          <cell r="E2360">
            <v>0</v>
          </cell>
        </row>
        <row r="2361">
          <cell r="A2361">
            <v>2009</v>
          </cell>
          <cell r="B2361" t="str">
            <v>DEC</v>
          </cell>
          <cell r="D2361" t="str">
            <v>RRQ_8149</v>
          </cell>
          <cell r="E2361">
            <v>0</v>
          </cell>
        </row>
        <row r="2362">
          <cell r="A2362">
            <v>2010</v>
          </cell>
          <cell r="B2362" t="str">
            <v>MAY</v>
          </cell>
          <cell r="D2362" t="str">
            <v>RRQ_8149</v>
          </cell>
          <cell r="E2362">
            <v>0</v>
          </cell>
        </row>
        <row r="2363">
          <cell r="A2363">
            <v>2010</v>
          </cell>
          <cell r="B2363" t="str">
            <v>MAY</v>
          </cell>
          <cell r="D2363" t="str">
            <v>RRQ_8184</v>
          </cell>
          <cell r="E2363">
            <v>0</v>
          </cell>
        </row>
        <row r="2364">
          <cell r="A2364">
            <v>2010</v>
          </cell>
          <cell r="B2364" t="str">
            <v>MAY</v>
          </cell>
          <cell r="D2364" t="str">
            <v>RRQ_8187</v>
          </cell>
          <cell r="E2364">
            <v>0</v>
          </cell>
        </row>
        <row r="2365">
          <cell r="A2365">
            <v>2010</v>
          </cell>
          <cell r="B2365" t="str">
            <v>APR</v>
          </cell>
          <cell r="D2365" t="str">
            <v>RRQ_8149</v>
          </cell>
          <cell r="E2365">
            <v>0</v>
          </cell>
        </row>
        <row r="2366">
          <cell r="A2366">
            <v>2010</v>
          </cell>
          <cell r="B2366" t="str">
            <v>APR</v>
          </cell>
          <cell r="D2366" t="str">
            <v>RRQ_8184</v>
          </cell>
          <cell r="E2366">
            <v>0</v>
          </cell>
        </row>
        <row r="2367">
          <cell r="A2367">
            <v>2010</v>
          </cell>
          <cell r="B2367" t="str">
            <v>JAN</v>
          </cell>
          <cell r="D2367" t="str">
            <v>RRQ_8149</v>
          </cell>
          <cell r="E2367">
            <v>0</v>
          </cell>
        </row>
        <row r="2368">
          <cell r="A2368">
            <v>2010</v>
          </cell>
          <cell r="B2368" t="str">
            <v>JUN</v>
          </cell>
          <cell r="D2368" t="str">
            <v>CI6_8039</v>
          </cell>
          <cell r="E2368">
            <v>0</v>
          </cell>
        </row>
        <row r="2369">
          <cell r="A2369">
            <v>2010</v>
          </cell>
          <cell r="B2369" t="str">
            <v>JUN</v>
          </cell>
          <cell r="D2369" t="str">
            <v>CI6_8038</v>
          </cell>
          <cell r="E2369">
            <v>0</v>
          </cell>
        </row>
        <row r="2370">
          <cell r="A2370">
            <v>2010</v>
          </cell>
          <cell r="B2370" t="str">
            <v>JUN</v>
          </cell>
          <cell r="D2370" t="str">
            <v>CI6_8037</v>
          </cell>
          <cell r="E2370">
            <v>0</v>
          </cell>
        </row>
        <row r="2371">
          <cell r="A2371">
            <v>2010</v>
          </cell>
          <cell r="B2371" t="str">
            <v>JUN</v>
          </cell>
          <cell r="D2371" t="str">
            <v>CI6_8033</v>
          </cell>
          <cell r="E2371">
            <v>0</v>
          </cell>
        </row>
        <row r="2372">
          <cell r="A2372">
            <v>2010</v>
          </cell>
          <cell r="B2372" t="str">
            <v>JUN</v>
          </cell>
          <cell r="D2372" t="str">
            <v>CI6_8031</v>
          </cell>
          <cell r="E2372">
            <v>9955673.0500000007</v>
          </cell>
        </row>
        <row r="2373">
          <cell r="A2373">
            <v>2010</v>
          </cell>
          <cell r="B2373" t="str">
            <v>JUN</v>
          </cell>
          <cell r="D2373" t="str">
            <v>CI6_8025</v>
          </cell>
          <cell r="E2373">
            <v>0</v>
          </cell>
        </row>
        <row r="2374">
          <cell r="A2374">
            <v>2010</v>
          </cell>
          <cell r="B2374" t="str">
            <v>JUN</v>
          </cell>
          <cell r="D2374" t="str">
            <v>CI6_8024</v>
          </cell>
          <cell r="E2374">
            <v>0</v>
          </cell>
        </row>
        <row r="2375">
          <cell r="A2375">
            <v>2010</v>
          </cell>
          <cell r="B2375" t="str">
            <v>MAR</v>
          </cell>
          <cell r="D2375" t="str">
            <v>CI6_8039</v>
          </cell>
          <cell r="E2375">
            <v>0</v>
          </cell>
        </row>
        <row r="2376">
          <cell r="A2376">
            <v>2010</v>
          </cell>
          <cell r="B2376" t="str">
            <v>MAR</v>
          </cell>
          <cell r="D2376" t="str">
            <v>CI6_8038</v>
          </cell>
          <cell r="E2376">
            <v>0</v>
          </cell>
        </row>
        <row r="2377">
          <cell r="A2377">
            <v>2010</v>
          </cell>
          <cell r="B2377" t="str">
            <v>MAR</v>
          </cell>
          <cell r="D2377" t="str">
            <v>CI6_8037</v>
          </cell>
          <cell r="E2377">
            <v>0</v>
          </cell>
        </row>
        <row r="2378">
          <cell r="A2378">
            <v>2010</v>
          </cell>
          <cell r="B2378" t="str">
            <v>MAR</v>
          </cell>
          <cell r="D2378" t="str">
            <v>CI6_8031</v>
          </cell>
          <cell r="E2378">
            <v>-23602587.920000002</v>
          </cell>
        </row>
        <row r="2379">
          <cell r="A2379">
            <v>2010</v>
          </cell>
          <cell r="B2379" t="str">
            <v>MAR</v>
          </cell>
          <cell r="D2379" t="str">
            <v>CI6_8025</v>
          </cell>
          <cell r="E2379">
            <v>0</v>
          </cell>
        </row>
        <row r="2380">
          <cell r="A2380">
            <v>2010</v>
          </cell>
          <cell r="B2380" t="str">
            <v>MAR</v>
          </cell>
          <cell r="D2380" t="str">
            <v>CI6_8024</v>
          </cell>
          <cell r="E2380">
            <v>0</v>
          </cell>
        </row>
        <row r="2381">
          <cell r="A2381">
            <v>2010</v>
          </cell>
          <cell r="B2381" t="str">
            <v>FEB</v>
          </cell>
          <cell r="D2381" t="str">
            <v>CI6_8039</v>
          </cell>
          <cell r="E2381">
            <v>0</v>
          </cell>
        </row>
        <row r="2382">
          <cell r="A2382">
            <v>2010</v>
          </cell>
          <cell r="B2382" t="str">
            <v>FEB</v>
          </cell>
          <cell r="D2382" t="str">
            <v>CI6_8038</v>
          </cell>
          <cell r="E2382">
            <v>-2476616.0499999998</v>
          </cell>
        </row>
        <row r="2383">
          <cell r="A2383">
            <v>2010</v>
          </cell>
          <cell r="B2383" t="str">
            <v>FEB</v>
          </cell>
          <cell r="D2383" t="str">
            <v>CI6_8037</v>
          </cell>
          <cell r="E2383">
            <v>0</v>
          </cell>
        </row>
        <row r="2384">
          <cell r="A2384">
            <v>2010</v>
          </cell>
          <cell r="B2384" t="str">
            <v>FEB</v>
          </cell>
          <cell r="D2384" t="str">
            <v>CI6_8031</v>
          </cell>
          <cell r="E2384">
            <v>0</v>
          </cell>
        </row>
        <row r="2385">
          <cell r="A2385">
            <v>2010</v>
          </cell>
          <cell r="B2385" t="str">
            <v>FEB</v>
          </cell>
          <cell r="D2385" t="str">
            <v>CI6_8025</v>
          </cell>
          <cell r="E2385">
            <v>0</v>
          </cell>
        </row>
        <row r="2386">
          <cell r="A2386">
            <v>2010</v>
          </cell>
          <cell r="B2386" t="str">
            <v>FEB</v>
          </cell>
          <cell r="D2386" t="str">
            <v>CI6_8024</v>
          </cell>
          <cell r="E2386">
            <v>0</v>
          </cell>
        </row>
        <row r="2387">
          <cell r="A2387">
            <v>2009</v>
          </cell>
          <cell r="B2387" t="str">
            <v>DEC</v>
          </cell>
          <cell r="D2387" t="str">
            <v>CI6_8039</v>
          </cell>
          <cell r="E2387">
            <v>0</v>
          </cell>
        </row>
        <row r="2388">
          <cell r="A2388">
            <v>2009</v>
          </cell>
          <cell r="B2388" t="str">
            <v>DEC</v>
          </cell>
          <cell r="D2388" t="str">
            <v>CI6_8038</v>
          </cell>
          <cell r="E2388">
            <v>0</v>
          </cell>
        </row>
        <row r="2389">
          <cell r="A2389">
            <v>2009</v>
          </cell>
          <cell r="B2389" t="str">
            <v>DEC</v>
          </cell>
          <cell r="D2389" t="str">
            <v>CIS_8024</v>
          </cell>
          <cell r="E2389">
            <v>4646876.4800000004</v>
          </cell>
        </row>
        <row r="2390">
          <cell r="A2390">
            <v>2009</v>
          </cell>
          <cell r="B2390" t="str">
            <v>DEC</v>
          </cell>
          <cell r="D2390" t="str">
            <v>CIS_8023</v>
          </cell>
          <cell r="E2390">
            <v>2695988.56</v>
          </cell>
        </row>
        <row r="2391">
          <cell r="A2391">
            <v>2009</v>
          </cell>
          <cell r="B2391" t="str">
            <v>DEC</v>
          </cell>
          <cell r="D2391" t="str">
            <v>CIS_8022</v>
          </cell>
          <cell r="E2391">
            <v>0</v>
          </cell>
        </row>
        <row r="2392">
          <cell r="A2392">
            <v>2009</v>
          </cell>
          <cell r="B2392" t="str">
            <v>DEC</v>
          </cell>
          <cell r="D2392" t="str">
            <v>CIS_8020</v>
          </cell>
          <cell r="E2392">
            <v>650565.74</v>
          </cell>
        </row>
        <row r="2393">
          <cell r="A2393">
            <v>2009</v>
          </cell>
          <cell r="B2393" t="str">
            <v>DEC</v>
          </cell>
          <cell r="D2393" t="str">
            <v>CIS_8017</v>
          </cell>
          <cell r="E2393">
            <v>0</v>
          </cell>
        </row>
        <row r="2394">
          <cell r="A2394">
            <v>2009</v>
          </cell>
          <cell r="B2394" t="str">
            <v>DEC</v>
          </cell>
          <cell r="D2394" t="str">
            <v>CIS_8016</v>
          </cell>
          <cell r="E2394">
            <v>-710487.62</v>
          </cell>
        </row>
        <row r="2395">
          <cell r="A2395">
            <v>2009</v>
          </cell>
          <cell r="B2395" t="str">
            <v>DEC</v>
          </cell>
          <cell r="D2395" t="str">
            <v>CIS_8012</v>
          </cell>
          <cell r="E2395">
            <v>442036.64</v>
          </cell>
        </row>
        <row r="2396">
          <cell r="A2396">
            <v>2009</v>
          </cell>
          <cell r="B2396" t="str">
            <v>DEC</v>
          </cell>
          <cell r="D2396" t="str">
            <v>CIS_8010</v>
          </cell>
          <cell r="E2396">
            <v>48985.33</v>
          </cell>
        </row>
        <row r="2397">
          <cell r="A2397">
            <v>2009</v>
          </cell>
          <cell r="B2397" t="str">
            <v>DEC</v>
          </cell>
          <cell r="D2397" t="str">
            <v>CIS_8008</v>
          </cell>
          <cell r="E2397">
            <v>205264.16</v>
          </cell>
        </row>
        <row r="2398">
          <cell r="A2398">
            <v>2009</v>
          </cell>
          <cell r="B2398" t="str">
            <v>DEC</v>
          </cell>
          <cell r="D2398" t="str">
            <v>CIS_8007</v>
          </cell>
          <cell r="E2398">
            <v>20898.71</v>
          </cell>
        </row>
        <row r="2399">
          <cell r="A2399">
            <v>2009</v>
          </cell>
          <cell r="B2399" t="str">
            <v>DEC</v>
          </cell>
          <cell r="D2399" t="str">
            <v>CIS_8005</v>
          </cell>
          <cell r="E2399">
            <v>3789558.16</v>
          </cell>
        </row>
        <row r="2400">
          <cell r="A2400">
            <v>2009</v>
          </cell>
          <cell r="B2400" t="str">
            <v>DEC</v>
          </cell>
          <cell r="D2400" t="str">
            <v>CIS_8004</v>
          </cell>
          <cell r="E2400">
            <v>38240.080000000002</v>
          </cell>
        </row>
        <row r="2401">
          <cell r="A2401">
            <v>2009</v>
          </cell>
          <cell r="B2401" t="str">
            <v>DEC</v>
          </cell>
          <cell r="D2401" t="str">
            <v>CIS_8003</v>
          </cell>
          <cell r="E2401">
            <v>7057138.4199999999</v>
          </cell>
        </row>
        <row r="2402">
          <cell r="A2402">
            <v>2009</v>
          </cell>
          <cell r="B2402" t="str">
            <v>DEC</v>
          </cell>
          <cell r="D2402" t="str">
            <v>CIS_8002</v>
          </cell>
          <cell r="E2402">
            <v>14861547.34</v>
          </cell>
        </row>
        <row r="2403">
          <cell r="A2403">
            <v>2010</v>
          </cell>
          <cell r="B2403" t="str">
            <v>MAY</v>
          </cell>
          <cell r="D2403" t="str">
            <v>CIS_8002</v>
          </cell>
          <cell r="E2403">
            <v>8674816.4399999995</v>
          </cell>
        </row>
        <row r="2404">
          <cell r="A2404">
            <v>2010</v>
          </cell>
          <cell r="B2404" t="str">
            <v>MAY</v>
          </cell>
          <cell r="D2404" t="str">
            <v>CIS_8003</v>
          </cell>
          <cell r="E2404">
            <v>5923718.6299999999</v>
          </cell>
        </row>
        <row r="2405">
          <cell r="A2405">
            <v>2010</v>
          </cell>
          <cell r="B2405" t="str">
            <v>MAY</v>
          </cell>
          <cell r="D2405" t="str">
            <v>CIS_8004</v>
          </cell>
          <cell r="E2405">
            <v>27604.55</v>
          </cell>
        </row>
        <row r="2406">
          <cell r="A2406">
            <v>2010</v>
          </cell>
          <cell r="B2406" t="str">
            <v>MAY</v>
          </cell>
          <cell r="D2406" t="str">
            <v>CIS_8005</v>
          </cell>
          <cell r="E2406">
            <v>3554136.01</v>
          </cell>
        </row>
        <row r="2407">
          <cell r="A2407">
            <v>2010</v>
          </cell>
          <cell r="B2407" t="str">
            <v>MAY</v>
          </cell>
          <cell r="D2407" t="str">
            <v>CIS_8007</v>
          </cell>
          <cell r="E2407">
            <v>21209.01</v>
          </cell>
        </row>
        <row r="2408">
          <cell r="A2408">
            <v>2010</v>
          </cell>
          <cell r="B2408" t="str">
            <v>MAY</v>
          </cell>
          <cell r="D2408" t="str">
            <v>CIS_8008</v>
          </cell>
          <cell r="E2408">
            <v>238270.29</v>
          </cell>
        </row>
        <row r="2409">
          <cell r="A2409">
            <v>2010</v>
          </cell>
          <cell r="B2409" t="str">
            <v>MAY</v>
          </cell>
          <cell r="D2409" t="str">
            <v>CIS_8010</v>
          </cell>
          <cell r="E2409">
            <v>49868.78</v>
          </cell>
        </row>
        <row r="2410">
          <cell r="A2410">
            <v>2010</v>
          </cell>
          <cell r="B2410" t="str">
            <v>MAY</v>
          </cell>
          <cell r="D2410" t="str">
            <v>CIS_8012</v>
          </cell>
          <cell r="E2410">
            <v>450198.29</v>
          </cell>
        </row>
        <row r="2411">
          <cell r="A2411">
            <v>2010</v>
          </cell>
          <cell r="B2411" t="str">
            <v>MAY</v>
          </cell>
          <cell r="D2411" t="str">
            <v>CIS_8016</v>
          </cell>
          <cell r="E2411">
            <v>-694258.32</v>
          </cell>
        </row>
        <row r="2412">
          <cell r="A2412">
            <v>2010</v>
          </cell>
          <cell r="B2412" t="str">
            <v>MAY</v>
          </cell>
          <cell r="D2412" t="str">
            <v>CIS_8017</v>
          </cell>
          <cell r="E2412">
            <v>0</v>
          </cell>
        </row>
        <row r="2413">
          <cell r="A2413">
            <v>2010</v>
          </cell>
          <cell r="B2413" t="str">
            <v>MAY</v>
          </cell>
          <cell r="D2413" t="str">
            <v>CIS_8020</v>
          </cell>
          <cell r="E2413">
            <v>198573.22</v>
          </cell>
        </row>
        <row r="2414">
          <cell r="A2414">
            <v>2010</v>
          </cell>
          <cell r="B2414" t="str">
            <v>MAY</v>
          </cell>
          <cell r="D2414" t="str">
            <v>CIS_8022</v>
          </cell>
          <cell r="E2414">
            <v>0</v>
          </cell>
        </row>
        <row r="2415">
          <cell r="A2415">
            <v>2010</v>
          </cell>
          <cell r="B2415" t="str">
            <v>MAY</v>
          </cell>
          <cell r="D2415" t="str">
            <v>CIS_8023</v>
          </cell>
          <cell r="E2415">
            <v>2836900.54</v>
          </cell>
        </row>
        <row r="2416">
          <cell r="A2416">
            <v>2010</v>
          </cell>
          <cell r="B2416" t="str">
            <v>MAY</v>
          </cell>
          <cell r="D2416" t="str">
            <v>CIS_8024</v>
          </cell>
          <cell r="E2416">
            <v>4913682.47</v>
          </cell>
        </row>
        <row r="2417">
          <cell r="A2417">
            <v>2010</v>
          </cell>
          <cell r="B2417" t="str">
            <v>MAY</v>
          </cell>
          <cell r="D2417" t="str">
            <v>CIS_8025</v>
          </cell>
          <cell r="E2417">
            <v>13189046.26</v>
          </cell>
        </row>
        <row r="2418">
          <cell r="A2418">
            <v>2010</v>
          </cell>
          <cell r="B2418" t="str">
            <v>MAY</v>
          </cell>
          <cell r="D2418" t="str">
            <v>CIS_8026</v>
          </cell>
          <cell r="E2418">
            <v>33703.14</v>
          </cell>
        </row>
        <row r="2419">
          <cell r="A2419">
            <v>2010</v>
          </cell>
          <cell r="B2419" t="str">
            <v>MAY</v>
          </cell>
          <cell r="D2419" t="str">
            <v>CIS_8031</v>
          </cell>
          <cell r="E2419">
            <v>2654669.12</v>
          </cell>
        </row>
        <row r="2420">
          <cell r="A2420">
            <v>2010</v>
          </cell>
          <cell r="B2420" t="str">
            <v>MAY</v>
          </cell>
          <cell r="D2420" t="str">
            <v>CIS_8033</v>
          </cell>
          <cell r="E2420">
            <v>319931.37</v>
          </cell>
        </row>
        <row r="2421">
          <cell r="A2421">
            <v>2010</v>
          </cell>
          <cell r="B2421" t="str">
            <v>MAY</v>
          </cell>
          <cell r="D2421" t="str">
            <v>CIS_8035</v>
          </cell>
          <cell r="E2421">
            <v>5826.72</v>
          </cell>
        </row>
        <row r="2422">
          <cell r="A2422">
            <v>2010</v>
          </cell>
          <cell r="B2422" t="str">
            <v>MAY</v>
          </cell>
          <cell r="D2422" t="str">
            <v>CIS_8036</v>
          </cell>
          <cell r="E2422">
            <v>0</v>
          </cell>
        </row>
        <row r="2423">
          <cell r="A2423">
            <v>2010</v>
          </cell>
          <cell r="B2423" t="str">
            <v>MAY</v>
          </cell>
          <cell r="D2423" t="str">
            <v>CIS_8037</v>
          </cell>
          <cell r="E2423">
            <v>3003889.59</v>
          </cell>
        </row>
        <row r="2424">
          <cell r="A2424">
            <v>2010</v>
          </cell>
          <cell r="B2424" t="str">
            <v>MAY</v>
          </cell>
          <cell r="D2424" t="str">
            <v>CIS_8038</v>
          </cell>
          <cell r="E2424">
            <v>304847.46000000002</v>
          </cell>
        </row>
        <row r="2425">
          <cell r="A2425">
            <v>2010</v>
          </cell>
          <cell r="B2425" t="str">
            <v>MAY</v>
          </cell>
          <cell r="D2425" t="str">
            <v>CIS_8039</v>
          </cell>
          <cell r="E2425">
            <v>37342.6</v>
          </cell>
        </row>
        <row r="2426">
          <cell r="A2426">
            <v>2010</v>
          </cell>
          <cell r="B2426" t="str">
            <v>MAY</v>
          </cell>
          <cell r="D2426" t="str">
            <v>CIS_8040</v>
          </cell>
          <cell r="E2426">
            <v>0</v>
          </cell>
        </row>
        <row r="2427">
          <cell r="A2427">
            <v>2010</v>
          </cell>
          <cell r="B2427" t="str">
            <v>MAY</v>
          </cell>
          <cell r="D2427" t="str">
            <v>CIS_8041</v>
          </cell>
          <cell r="E2427">
            <v>15754.4</v>
          </cell>
        </row>
        <row r="2428">
          <cell r="A2428">
            <v>2010</v>
          </cell>
          <cell r="B2428" t="str">
            <v>MAY</v>
          </cell>
          <cell r="D2428" t="str">
            <v>CIS_8042</v>
          </cell>
          <cell r="E2428">
            <v>0</v>
          </cell>
        </row>
        <row r="2429">
          <cell r="A2429">
            <v>2010</v>
          </cell>
          <cell r="B2429" t="str">
            <v>APR</v>
          </cell>
          <cell r="D2429" t="str">
            <v>CIS_8002</v>
          </cell>
          <cell r="E2429">
            <v>8655041.1500000004</v>
          </cell>
        </row>
        <row r="2430">
          <cell r="A2430">
            <v>2010</v>
          </cell>
          <cell r="B2430" t="str">
            <v>APR</v>
          </cell>
          <cell r="D2430" t="str">
            <v>CIS_8003</v>
          </cell>
          <cell r="E2430">
            <v>5899261.21</v>
          </cell>
        </row>
        <row r="2431">
          <cell r="A2431">
            <v>2010</v>
          </cell>
          <cell r="B2431" t="str">
            <v>APR</v>
          </cell>
          <cell r="D2431" t="str">
            <v>CIS_8004</v>
          </cell>
          <cell r="E2431">
            <v>27535.040000000001</v>
          </cell>
        </row>
        <row r="2432">
          <cell r="A2432">
            <v>2010</v>
          </cell>
          <cell r="B2432" t="str">
            <v>APR</v>
          </cell>
          <cell r="D2432" t="str">
            <v>CIS_8005</v>
          </cell>
          <cell r="E2432">
            <v>3530682.69</v>
          </cell>
        </row>
        <row r="2433">
          <cell r="A2433">
            <v>2010</v>
          </cell>
          <cell r="B2433" t="str">
            <v>APR</v>
          </cell>
          <cell r="D2433" t="str">
            <v>CIS_8007</v>
          </cell>
          <cell r="E2433">
            <v>21146.95</v>
          </cell>
        </row>
        <row r="2434">
          <cell r="A2434">
            <v>2010</v>
          </cell>
          <cell r="B2434" t="str">
            <v>APR</v>
          </cell>
          <cell r="D2434" t="str">
            <v>CIS_8008</v>
          </cell>
          <cell r="E2434">
            <v>234421.96</v>
          </cell>
        </row>
        <row r="2435">
          <cell r="A2435">
            <v>2010</v>
          </cell>
          <cell r="B2435" t="str">
            <v>APR</v>
          </cell>
          <cell r="D2435" t="str">
            <v>CIS_8010</v>
          </cell>
          <cell r="E2435">
            <v>49692.09</v>
          </cell>
        </row>
        <row r="2436">
          <cell r="A2436">
            <v>2010</v>
          </cell>
          <cell r="B2436" t="str">
            <v>APR</v>
          </cell>
          <cell r="D2436" t="str">
            <v>CIS_8012</v>
          </cell>
          <cell r="E2436">
            <v>448565.96</v>
          </cell>
        </row>
        <row r="2437">
          <cell r="A2437">
            <v>2010</v>
          </cell>
          <cell r="B2437" t="str">
            <v>APR</v>
          </cell>
          <cell r="D2437" t="str">
            <v>CIS_8016</v>
          </cell>
          <cell r="E2437">
            <v>-694787.73</v>
          </cell>
        </row>
        <row r="2438">
          <cell r="A2438">
            <v>2010</v>
          </cell>
          <cell r="B2438" t="str">
            <v>APR</v>
          </cell>
          <cell r="D2438" t="str">
            <v>CIS_8017</v>
          </cell>
          <cell r="E2438">
            <v>0</v>
          </cell>
        </row>
        <row r="2439">
          <cell r="A2439">
            <v>2010</v>
          </cell>
          <cell r="B2439" t="str">
            <v>APR</v>
          </cell>
          <cell r="D2439" t="str">
            <v>CIS_8020</v>
          </cell>
          <cell r="E2439">
            <v>196375.15</v>
          </cell>
        </row>
        <row r="2440">
          <cell r="A2440">
            <v>2010</v>
          </cell>
          <cell r="B2440" t="str">
            <v>APR</v>
          </cell>
          <cell r="D2440" t="str">
            <v>CIS_8022</v>
          </cell>
          <cell r="E2440">
            <v>0</v>
          </cell>
        </row>
        <row r="2441">
          <cell r="A2441">
            <v>2010</v>
          </cell>
          <cell r="B2441" t="str">
            <v>APR</v>
          </cell>
          <cell r="D2441" t="str">
            <v>CIS_8023</v>
          </cell>
          <cell r="E2441">
            <v>2799605.18</v>
          </cell>
        </row>
        <row r="2442">
          <cell r="A2442">
            <v>2010</v>
          </cell>
          <cell r="B2442" t="str">
            <v>APR</v>
          </cell>
          <cell r="D2442" t="str">
            <v>CIS_8024</v>
          </cell>
          <cell r="E2442">
            <v>4927787.08</v>
          </cell>
        </row>
        <row r="2443">
          <cell r="A2443">
            <v>2010</v>
          </cell>
          <cell r="B2443" t="str">
            <v>APR</v>
          </cell>
          <cell r="D2443" t="str">
            <v>CIS_8025</v>
          </cell>
          <cell r="E2443">
            <v>13037229.66</v>
          </cell>
        </row>
        <row r="2444">
          <cell r="A2444">
            <v>2010</v>
          </cell>
          <cell r="B2444" t="str">
            <v>APR</v>
          </cell>
          <cell r="D2444" t="str">
            <v>CIS_8026</v>
          </cell>
          <cell r="E2444">
            <v>32840.53</v>
          </cell>
        </row>
        <row r="2445">
          <cell r="A2445">
            <v>2010</v>
          </cell>
          <cell r="B2445" t="str">
            <v>APR</v>
          </cell>
          <cell r="D2445" t="str">
            <v>CIS_8031</v>
          </cell>
          <cell r="E2445">
            <v>2374360.4700000002</v>
          </cell>
        </row>
        <row r="2446">
          <cell r="A2446">
            <v>2010</v>
          </cell>
          <cell r="B2446" t="str">
            <v>APR</v>
          </cell>
          <cell r="D2446" t="str">
            <v>CIS_8033</v>
          </cell>
          <cell r="E2446">
            <v>106023.42</v>
          </cell>
        </row>
        <row r="2447">
          <cell r="A2447">
            <v>2010</v>
          </cell>
          <cell r="B2447" t="str">
            <v>APR</v>
          </cell>
          <cell r="D2447" t="str">
            <v>CIS_8035</v>
          </cell>
          <cell r="E2447">
            <v>5414.78</v>
          </cell>
        </row>
        <row r="2448">
          <cell r="A2448">
            <v>2010</v>
          </cell>
          <cell r="B2448" t="str">
            <v>APR</v>
          </cell>
          <cell r="D2448" t="str">
            <v>CIS_8036</v>
          </cell>
          <cell r="E2448">
            <v>0</v>
          </cell>
        </row>
        <row r="2449">
          <cell r="A2449">
            <v>2010</v>
          </cell>
          <cell r="B2449" t="str">
            <v>APR</v>
          </cell>
          <cell r="D2449" t="str">
            <v>CIS_8037</v>
          </cell>
          <cell r="E2449">
            <v>2585784.9</v>
          </cell>
        </row>
        <row r="2450">
          <cell r="A2450">
            <v>2010</v>
          </cell>
          <cell r="B2450" t="str">
            <v>APR</v>
          </cell>
          <cell r="D2450" t="str">
            <v>CIS_8038</v>
          </cell>
          <cell r="E2450">
            <v>109680.11</v>
          </cell>
        </row>
        <row r="2451">
          <cell r="A2451">
            <v>2010</v>
          </cell>
          <cell r="B2451" t="str">
            <v>APR</v>
          </cell>
          <cell r="D2451" t="str">
            <v>CIS_8039</v>
          </cell>
          <cell r="E2451">
            <v>33424.75</v>
          </cell>
        </row>
        <row r="2452">
          <cell r="A2452">
            <v>2010</v>
          </cell>
          <cell r="B2452" t="str">
            <v>APR</v>
          </cell>
          <cell r="D2452" t="str">
            <v>CIS_8040</v>
          </cell>
          <cell r="E2452">
            <v>0</v>
          </cell>
        </row>
        <row r="2453">
          <cell r="A2453">
            <v>2010</v>
          </cell>
          <cell r="B2453" t="str">
            <v>APR</v>
          </cell>
          <cell r="D2453" t="str">
            <v>CIS_8041</v>
          </cell>
          <cell r="E2453">
            <v>13353.46</v>
          </cell>
        </row>
        <row r="2454">
          <cell r="A2454">
            <v>2010</v>
          </cell>
          <cell r="B2454" t="str">
            <v>APR</v>
          </cell>
          <cell r="D2454" t="str">
            <v>CIS_8042</v>
          </cell>
          <cell r="E2454">
            <v>0</v>
          </cell>
        </row>
        <row r="2455">
          <cell r="A2455">
            <v>2010</v>
          </cell>
          <cell r="B2455" t="str">
            <v>JAN</v>
          </cell>
          <cell r="D2455" t="str">
            <v>CIS_8002</v>
          </cell>
          <cell r="E2455">
            <v>14881322.630000001</v>
          </cell>
        </row>
        <row r="2456">
          <cell r="A2456">
            <v>2010</v>
          </cell>
          <cell r="B2456" t="str">
            <v>JAN</v>
          </cell>
          <cell r="D2456" t="str">
            <v>CIS_8003</v>
          </cell>
          <cell r="E2456">
            <v>7113237.71</v>
          </cell>
        </row>
        <row r="2457">
          <cell r="A2457">
            <v>2010</v>
          </cell>
          <cell r="B2457" t="str">
            <v>JAN</v>
          </cell>
          <cell r="D2457" t="str">
            <v>CIS_8004</v>
          </cell>
          <cell r="E2457">
            <v>38309.589999999997</v>
          </cell>
        </row>
        <row r="2458">
          <cell r="A2458">
            <v>2010</v>
          </cell>
          <cell r="B2458" t="str">
            <v>JAN</v>
          </cell>
          <cell r="D2458" t="str">
            <v>CIS_8005</v>
          </cell>
          <cell r="E2458">
            <v>3812886.73</v>
          </cell>
        </row>
        <row r="2459">
          <cell r="A2459">
            <v>2010</v>
          </cell>
          <cell r="B2459" t="str">
            <v>JAN</v>
          </cell>
          <cell r="D2459" t="str">
            <v>CIS_8007</v>
          </cell>
          <cell r="E2459">
            <v>20960.77</v>
          </cell>
        </row>
        <row r="2460">
          <cell r="A2460">
            <v>2010</v>
          </cell>
          <cell r="B2460" t="str">
            <v>JAN</v>
          </cell>
          <cell r="D2460" t="str">
            <v>CIS_8008</v>
          </cell>
          <cell r="E2460">
            <v>220425.18</v>
          </cell>
        </row>
        <row r="2461">
          <cell r="A2461">
            <v>2010</v>
          </cell>
          <cell r="B2461" t="str">
            <v>JAN</v>
          </cell>
          <cell r="D2461" t="str">
            <v>CIS_8010</v>
          </cell>
          <cell r="E2461">
            <v>49162.02</v>
          </cell>
        </row>
        <row r="2462">
          <cell r="A2462">
            <v>2010</v>
          </cell>
          <cell r="B2462" t="str">
            <v>JAN</v>
          </cell>
          <cell r="D2462" t="str">
            <v>CIS_8012</v>
          </cell>
          <cell r="E2462">
            <v>443668.97</v>
          </cell>
        </row>
        <row r="2463">
          <cell r="A2463">
            <v>2010</v>
          </cell>
          <cell r="B2463" t="str">
            <v>JAN</v>
          </cell>
          <cell r="D2463" t="str">
            <v>CIS_8016</v>
          </cell>
          <cell r="E2463">
            <v>-696375.96</v>
          </cell>
        </row>
        <row r="2464">
          <cell r="A2464">
            <v>2010</v>
          </cell>
          <cell r="B2464" t="str">
            <v>JAN</v>
          </cell>
          <cell r="D2464" t="str">
            <v>CIS_8017</v>
          </cell>
          <cell r="E2464">
            <v>0</v>
          </cell>
        </row>
        <row r="2465">
          <cell r="A2465">
            <v>2010</v>
          </cell>
          <cell r="B2465" t="str">
            <v>JAN</v>
          </cell>
          <cell r="D2465" t="str">
            <v>CIS_8020</v>
          </cell>
          <cell r="E2465">
            <v>652763.81000000006</v>
          </cell>
        </row>
        <row r="2466">
          <cell r="A2466">
            <v>2010</v>
          </cell>
          <cell r="B2466" t="str">
            <v>JUN</v>
          </cell>
          <cell r="D2466" t="str">
            <v>CIS_8026</v>
          </cell>
          <cell r="E2466">
            <v>34565.75</v>
          </cell>
        </row>
        <row r="2467">
          <cell r="A2467">
            <v>2010</v>
          </cell>
          <cell r="B2467" t="str">
            <v>JUN</v>
          </cell>
          <cell r="D2467" t="str">
            <v>CIS_8025</v>
          </cell>
          <cell r="E2467">
            <v>13340862.859999999</v>
          </cell>
        </row>
        <row r="2468">
          <cell r="A2468">
            <v>2010</v>
          </cell>
          <cell r="B2468" t="str">
            <v>JUN</v>
          </cell>
          <cell r="D2468" t="str">
            <v>CIS_8024</v>
          </cell>
          <cell r="E2468">
            <v>4983727.5999999996</v>
          </cell>
        </row>
        <row r="2469">
          <cell r="A2469">
            <v>2010</v>
          </cell>
          <cell r="B2469" t="str">
            <v>JUN</v>
          </cell>
          <cell r="D2469" t="str">
            <v>CIS_8023</v>
          </cell>
          <cell r="E2469">
            <v>2655174.2000000002</v>
          </cell>
        </row>
        <row r="2470">
          <cell r="A2470">
            <v>2010</v>
          </cell>
          <cell r="B2470" t="str">
            <v>JUN</v>
          </cell>
          <cell r="D2470" t="str">
            <v>CIS_8022</v>
          </cell>
          <cell r="E2470">
            <v>0</v>
          </cell>
        </row>
        <row r="2471">
          <cell r="A2471">
            <v>2010</v>
          </cell>
          <cell r="B2471" t="str">
            <v>JUN</v>
          </cell>
          <cell r="D2471" t="str">
            <v>CIS_8020</v>
          </cell>
          <cell r="E2471">
            <v>200771.29</v>
          </cell>
        </row>
        <row r="2472">
          <cell r="A2472">
            <v>2010</v>
          </cell>
          <cell r="B2472" t="str">
            <v>JUN</v>
          </cell>
          <cell r="D2472" t="str">
            <v>CIS_8017</v>
          </cell>
          <cell r="E2472">
            <v>0</v>
          </cell>
        </row>
        <row r="2473">
          <cell r="A2473">
            <v>2010</v>
          </cell>
          <cell r="B2473" t="str">
            <v>JUN</v>
          </cell>
          <cell r="D2473" t="str">
            <v>CIS_8016</v>
          </cell>
          <cell r="E2473">
            <v>-693728.91</v>
          </cell>
        </row>
        <row r="2474">
          <cell r="A2474">
            <v>2010</v>
          </cell>
          <cell r="B2474" t="str">
            <v>JUN</v>
          </cell>
          <cell r="D2474" t="str">
            <v>CIS_8012</v>
          </cell>
          <cell r="E2474">
            <v>451830.62</v>
          </cell>
        </row>
        <row r="2475">
          <cell r="A2475">
            <v>2010</v>
          </cell>
          <cell r="B2475" t="str">
            <v>JUN</v>
          </cell>
          <cell r="D2475" t="str">
            <v>CIS_8010</v>
          </cell>
          <cell r="E2475">
            <v>50045.47</v>
          </cell>
        </row>
        <row r="2476">
          <cell r="A2476">
            <v>2010</v>
          </cell>
          <cell r="B2476" t="str">
            <v>JUN</v>
          </cell>
          <cell r="D2476" t="str">
            <v>CIS_8008</v>
          </cell>
          <cell r="E2476">
            <v>244472.35</v>
          </cell>
        </row>
        <row r="2477">
          <cell r="A2477">
            <v>2010</v>
          </cell>
          <cell r="B2477" t="str">
            <v>JUN</v>
          </cell>
          <cell r="D2477" t="str">
            <v>CIS_8007</v>
          </cell>
          <cell r="E2477">
            <v>21271.07</v>
          </cell>
        </row>
        <row r="2478">
          <cell r="A2478">
            <v>2010</v>
          </cell>
          <cell r="B2478" t="str">
            <v>JUN</v>
          </cell>
          <cell r="D2478" t="str">
            <v>CIS_8005</v>
          </cell>
          <cell r="E2478">
            <v>3577804.19</v>
          </cell>
        </row>
        <row r="2479">
          <cell r="A2479">
            <v>2010</v>
          </cell>
          <cell r="B2479" t="str">
            <v>JUN</v>
          </cell>
          <cell r="D2479" t="str">
            <v>CIS_8004</v>
          </cell>
          <cell r="E2479">
            <v>27674.06</v>
          </cell>
        </row>
        <row r="2480">
          <cell r="A2480">
            <v>2010</v>
          </cell>
          <cell r="B2480" t="str">
            <v>JUN</v>
          </cell>
          <cell r="D2480" t="str">
            <v>CIS_8003</v>
          </cell>
          <cell r="E2480">
            <v>5948176.0499999998</v>
          </cell>
        </row>
        <row r="2481">
          <cell r="A2481">
            <v>2010</v>
          </cell>
          <cell r="B2481" t="str">
            <v>JUN</v>
          </cell>
          <cell r="D2481" t="str">
            <v>CIS_8002</v>
          </cell>
          <cell r="E2481">
            <v>8694591.7300000004</v>
          </cell>
        </row>
        <row r="2482">
          <cell r="A2482">
            <v>2010</v>
          </cell>
          <cell r="B2482" t="str">
            <v>MAR</v>
          </cell>
          <cell r="D2482" t="str">
            <v>CIS_8041</v>
          </cell>
          <cell r="E2482">
            <v>10961.08</v>
          </cell>
        </row>
        <row r="2483">
          <cell r="A2483">
            <v>2010</v>
          </cell>
          <cell r="B2483" t="str">
            <v>MAR</v>
          </cell>
          <cell r="D2483" t="str">
            <v>CIS_8040</v>
          </cell>
          <cell r="E2483">
            <v>0</v>
          </cell>
        </row>
        <row r="2484">
          <cell r="A2484">
            <v>2010</v>
          </cell>
          <cell r="B2484" t="str">
            <v>MAR</v>
          </cell>
          <cell r="D2484" t="str">
            <v>CIS_8039</v>
          </cell>
          <cell r="E2484">
            <v>29506.9</v>
          </cell>
        </row>
        <row r="2485">
          <cell r="A2485">
            <v>2010</v>
          </cell>
          <cell r="B2485" t="str">
            <v>MAR</v>
          </cell>
          <cell r="D2485" t="str">
            <v>CIS_8038</v>
          </cell>
          <cell r="E2485">
            <v>8238.58</v>
          </cell>
        </row>
        <row r="2486">
          <cell r="A2486">
            <v>2010</v>
          </cell>
          <cell r="B2486" t="str">
            <v>MAR</v>
          </cell>
          <cell r="D2486" t="str">
            <v>CIS_8037</v>
          </cell>
          <cell r="E2486">
            <v>2167720.19</v>
          </cell>
        </row>
        <row r="2487">
          <cell r="A2487">
            <v>2010</v>
          </cell>
          <cell r="B2487" t="str">
            <v>MAR</v>
          </cell>
          <cell r="D2487" t="str">
            <v>CIS_8036</v>
          </cell>
          <cell r="E2487">
            <v>0</v>
          </cell>
        </row>
        <row r="2488">
          <cell r="A2488">
            <v>2010</v>
          </cell>
          <cell r="B2488" t="str">
            <v>MAR</v>
          </cell>
          <cell r="D2488" t="str">
            <v>CIS_8035</v>
          </cell>
          <cell r="E2488">
            <v>5002.84</v>
          </cell>
        </row>
        <row r="2489">
          <cell r="A2489">
            <v>2010</v>
          </cell>
          <cell r="B2489" t="str">
            <v>MAR</v>
          </cell>
          <cell r="D2489" t="str">
            <v>CIS_8033</v>
          </cell>
          <cell r="E2489">
            <v>0</v>
          </cell>
        </row>
        <row r="2490">
          <cell r="A2490">
            <v>2010</v>
          </cell>
          <cell r="B2490" t="str">
            <v>MAR</v>
          </cell>
          <cell r="D2490" t="str">
            <v>CIS_8031</v>
          </cell>
          <cell r="E2490">
            <v>2114259.2999999998</v>
          </cell>
        </row>
        <row r="2491">
          <cell r="A2491">
            <v>2010</v>
          </cell>
          <cell r="B2491" t="str">
            <v>MAR</v>
          </cell>
          <cell r="D2491" t="str">
            <v>CIS_8026</v>
          </cell>
          <cell r="E2491">
            <v>31977.919999999998</v>
          </cell>
        </row>
        <row r="2492">
          <cell r="A2492">
            <v>2010</v>
          </cell>
          <cell r="B2492" t="str">
            <v>MAR</v>
          </cell>
          <cell r="D2492" t="str">
            <v>CIS_8025</v>
          </cell>
          <cell r="E2492">
            <v>12885413.060000001</v>
          </cell>
        </row>
        <row r="2493">
          <cell r="A2493">
            <v>2010</v>
          </cell>
          <cell r="B2493" t="str">
            <v>MAR</v>
          </cell>
          <cell r="D2493" t="str">
            <v>CIS_8024</v>
          </cell>
          <cell r="E2493">
            <v>4857559.43</v>
          </cell>
        </row>
        <row r="2494">
          <cell r="A2494">
            <v>2010</v>
          </cell>
          <cell r="B2494" t="str">
            <v>MAR</v>
          </cell>
          <cell r="D2494" t="str">
            <v>CIS_8023</v>
          </cell>
          <cell r="E2494">
            <v>3057381.53</v>
          </cell>
        </row>
        <row r="2495">
          <cell r="A2495">
            <v>2010</v>
          </cell>
          <cell r="B2495" t="str">
            <v>MAR</v>
          </cell>
          <cell r="D2495" t="str">
            <v>CIS_8022</v>
          </cell>
          <cell r="E2495">
            <v>0</v>
          </cell>
        </row>
        <row r="2496">
          <cell r="A2496">
            <v>2010</v>
          </cell>
          <cell r="B2496" t="str">
            <v>MAR</v>
          </cell>
          <cell r="D2496" t="str">
            <v>CIS_8020</v>
          </cell>
          <cell r="E2496">
            <v>657159.94999999995</v>
          </cell>
        </row>
        <row r="2497">
          <cell r="A2497">
            <v>2010</v>
          </cell>
          <cell r="B2497" t="str">
            <v>MAR</v>
          </cell>
          <cell r="D2497" t="str">
            <v>CIS_8017</v>
          </cell>
          <cell r="E2497">
            <v>0</v>
          </cell>
        </row>
        <row r="2498">
          <cell r="A2498">
            <v>2010</v>
          </cell>
          <cell r="B2498" t="str">
            <v>MAR</v>
          </cell>
          <cell r="D2498" t="str">
            <v>CIS_8016</v>
          </cell>
          <cell r="E2498">
            <v>-695317.14</v>
          </cell>
        </row>
        <row r="2499">
          <cell r="A2499">
            <v>2010</v>
          </cell>
          <cell r="B2499" t="str">
            <v>MAR</v>
          </cell>
          <cell r="D2499" t="str">
            <v>CIS_8012</v>
          </cell>
          <cell r="E2499">
            <v>446933.63</v>
          </cell>
        </row>
        <row r="2500">
          <cell r="A2500">
            <v>2010</v>
          </cell>
          <cell r="B2500" t="str">
            <v>MAR</v>
          </cell>
          <cell r="D2500" t="str">
            <v>CIS_8010</v>
          </cell>
          <cell r="E2500">
            <v>49515.4</v>
          </cell>
        </row>
        <row r="2501">
          <cell r="A2501">
            <v>2010</v>
          </cell>
          <cell r="B2501" t="str">
            <v>MAR</v>
          </cell>
          <cell r="D2501" t="str">
            <v>CIS_8008</v>
          </cell>
          <cell r="E2501">
            <v>228219.16</v>
          </cell>
        </row>
        <row r="2502">
          <cell r="A2502">
            <v>2010</v>
          </cell>
          <cell r="B2502" t="str">
            <v>MAR</v>
          </cell>
          <cell r="D2502" t="str">
            <v>CIS_8007</v>
          </cell>
          <cell r="E2502">
            <v>21084.89</v>
          </cell>
        </row>
        <row r="2503">
          <cell r="A2503">
            <v>2010</v>
          </cell>
          <cell r="B2503" t="str">
            <v>MAR</v>
          </cell>
          <cell r="D2503" t="str">
            <v>CIS_8005</v>
          </cell>
          <cell r="E2503">
            <v>3859543.87</v>
          </cell>
        </row>
        <row r="2504">
          <cell r="A2504">
            <v>2010</v>
          </cell>
          <cell r="B2504" t="str">
            <v>MAR</v>
          </cell>
          <cell r="D2504" t="str">
            <v>CIS_8004</v>
          </cell>
          <cell r="E2504">
            <v>38448.61</v>
          </cell>
        </row>
        <row r="2505">
          <cell r="A2505">
            <v>2010</v>
          </cell>
          <cell r="B2505" t="str">
            <v>MAR</v>
          </cell>
          <cell r="D2505" t="str">
            <v>CIS_8003</v>
          </cell>
          <cell r="E2505">
            <v>7162153.0700000003</v>
          </cell>
        </row>
        <row r="2506">
          <cell r="A2506">
            <v>2010</v>
          </cell>
          <cell r="B2506" t="str">
            <v>MAR</v>
          </cell>
          <cell r="D2506" t="str">
            <v>CIS_8002</v>
          </cell>
          <cell r="E2506">
            <v>14920873.210000001</v>
          </cell>
        </row>
        <row r="2507">
          <cell r="A2507">
            <v>2010</v>
          </cell>
          <cell r="B2507" t="str">
            <v>FEB</v>
          </cell>
          <cell r="D2507" t="str">
            <v>CIS_8041</v>
          </cell>
          <cell r="E2507">
            <v>6047.08</v>
          </cell>
        </row>
        <row r="2508">
          <cell r="A2508">
            <v>2010</v>
          </cell>
          <cell r="B2508" t="str">
            <v>FEB</v>
          </cell>
          <cell r="D2508" t="str">
            <v>CIS_8040</v>
          </cell>
          <cell r="E2508">
            <v>0</v>
          </cell>
        </row>
        <row r="2509">
          <cell r="A2509">
            <v>2010</v>
          </cell>
          <cell r="B2509" t="str">
            <v>FEB</v>
          </cell>
          <cell r="D2509" t="str">
            <v>CIS_8039</v>
          </cell>
          <cell r="E2509">
            <v>25589.05</v>
          </cell>
        </row>
        <row r="2510">
          <cell r="A2510">
            <v>2010</v>
          </cell>
          <cell r="B2510" t="str">
            <v>FEB</v>
          </cell>
          <cell r="D2510" t="str">
            <v>CIS_8038</v>
          </cell>
          <cell r="E2510">
            <v>2741.68</v>
          </cell>
        </row>
        <row r="2511">
          <cell r="A2511">
            <v>2010</v>
          </cell>
          <cell r="B2511" t="str">
            <v>FEB</v>
          </cell>
          <cell r="D2511" t="str">
            <v>CIS_8037</v>
          </cell>
          <cell r="E2511">
            <v>1743844.14</v>
          </cell>
        </row>
        <row r="2512">
          <cell r="A2512">
            <v>2010</v>
          </cell>
          <cell r="B2512" t="str">
            <v>FEB</v>
          </cell>
          <cell r="D2512" t="str">
            <v>CIS_8036</v>
          </cell>
          <cell r="E2512">
            <v>0</v>
          </cell>
        </row>
        <row r="2513">
          <cell r="A2513">
            <v>2010</v>
          </cell>
          <cell r="B2513" t="str">
            <v>FEB</v>
          </cell>
          <cell r="D2513" t="str">
            <v>CIS_8035</v>
          </cell>
          <cell r="E2513">
            <v>4590.8999999999996</v>
          </cell>
        </row>
        <row r="2514">
          <cell r="A2514">
            <v>2010</v>
          </cell>
          <cell r="B2514" t="str">
            <v>FEB</v>
          </cell>
          <cell r="D2514" t="str">
            <v>CIS_8033</v>
          </cell>
          <cell r="E2514">
            <v>0</v>
          </cell>
        </row>
        <row r="2515">
          <cell r="A2515">
            <v>2010</v>
          </cell>
          <cell r="B2515" t="str">
            <v>FEB</v>
          </cell>
          <cell r="D2515" t="str">
            <v>CIS_8031</v>
          </cell>
          <cell r="E2515">
            <v>1880881.62</v>
          </cell>
        </row>
        <row r="2516">
          <cell r="A2516">
            <v>2010</v>
          </cell>
          <cell r="B2516" t="str">
            <v>FEB</v>
          </cell>
          <cell r="D2516" t="str">
            <v>CIS_8026</v>
          </cell>
          <cell r="E2516">
            <v>31115.31</v>
          </cell>
        </row>
        <row r="2517">
          <cell r="A2517">
            <v>2010</v>
          </cell>
          <cell r="B2517" t="str">
            <v>FEB</v>
          </cell>
          <cell r="D2517" t="str">
            <v>CIS_8025</v>
          </cell>
          <cell r="E2517">
            <v>12733593.01</v>
          </cell>
        </row>
        <row r="2518">
          <cell r="A2518">
            <v>2010</v>
          </cell>
          <cell r="B2518" t="str">
            <v>FEB</v>
          </cell>
          <cell r="D2518" t="str">
            <v>CIS_8024</v>
          </cell>
          <cell r="E2518">
            <v>4787331.78</v>
          </cell>
        </row>
        <row r="2519">
          <cell r="A2519">
            <v>2010</v>
          </cell>
          <cell r="B2519" t="str">
            <v>FEB</v>
          </cell>
          <cell r="D2519" t="str">
            <v>CIS_8023</v>
          </cell>
          <cell r="E2519">
            <v>3020701.12</v>
          </cell>
        </row>
        <row r="2520">
          <cell r="A2520">
            <v>2010</v>
          </cell>
          <cell r="B2520" t="str">
            <v>FEB</v>
          </cell>
          <cell r="D2520" t="str">
            <v>CIS_8022</v>
          </cell>
          <cell r="E2520">
            <v>0</v>
          </cell>
        </row>
        <row r="2521">
          <cell r="A2521">
            <v>2010</v>
          </cell>
          <cell r="B2521" t="str">
            <v>FEB</v>
          </cell>
          <cell r="D2521" t="str">
            <v>CIS_8020</v>
          </cell>
          <cell r="E2521">
            <v>654961.88</v>
          </cell>
        </row>
        <row r="2522">
          <cell r="A2522">
            <v>2010</v>
          </cell>
          <cell r="B2522" t="str">
            <v>FEB</v>
          </cell>
          <cell r="D2522" t="str">
            <v>CIS_8017</v>
          </cell>
          <cell r="E2522">
            <v>0</v>
          </cell>
        </row>
        <row r="2523">
          <cell r="A2523">
            <v>2010</v>
          </cell>
          <cell r="B2523" t="str">
            <v>FEB</v>
          </cell>
          <cell r="D2523" t="str">
            <v>CIS_8016</v>
          </cell>
          <cell r="E2523">
            <v>-695846.55</v>
          </cell>
        </row>
        <row r="2524">
          <cell r="A2524">
            <v>2010</v>
          </cell>
          <cell r="B2524" t="str">
            <v>FEB</v>
          </cell>
          <cell r="D2524" t="str">
            <v>CIS_8012</v>
          </cell>
          <cell r="E2524">
            <v>445301.3</v>
          </cell>
        </row>
        <row r="2525">
          <cell r="A2525">
            <v>2010</v>
          </cell>
          <cell r="B2525" t="str">
            <v>FEB</v>
          </cell>
          <cell r="D2525" t="str">
            <v>CIS_8010</v>
          </cell>
          <cell r="E2525">
            <v>49338.71</v>
          </cell>
        </row>
        <row r="2526">
          <cell r="A2526">
            <v>2010</v>
          </cell>
          <cell r="B2526" t="str">
            <v>FEB</v>
          </cell>
          <cell r="D2526" t="str">
            <v>CIS_8008</v>
          </cell>
          <cell r="E2526">
            <v>226374.57</v>
          </cell>
        </row>
        <row r="2527">
          <cell r="A2527">
            <v>2010</v>
          </cell>
          <cell r="B2527" t="str">
            <v>FEB</v>
          </cell>
          <cell r="D2527" t="str">
            <v>CIS_8007</v>
          </cell>
          <cell r="E2527">
            <v>21022.83</v>
          </cell>
        </row>
        <row r="2528">
          <cell r="A2528">
            <v>2010</v>
          </cell>
          <cell r="B2528" t="str">
            <v>FEB</v>
          </cell>
          <cell r="D2528" t="str">
            <v>CIS_8005</v>
          </cell>
          <cell r="E2528">
            <v>3836215.3</v>
          </cell>
        </row>
        <row r="2529">
          <cell r="A2529">
            <v>2010</v>
          </cell>
          <cell r="B2529" t="str">
            <v>FEB</v>
          </cell>
          <cell r="D2529" t="str">
            <v>CIS_8004</v>
          </cell>
          <cell r="E2529">
            <v>38379.1</v>
          </cell>
        </row>
        <row r="2530">
          <cell r="A2530">
            <v>2010</v>
          </cell>
          <cell r="B2530" t="str">
            <v>FEB</v>
          </cell>
          <cell r="D2530" t="str">
            <v>CIS_8003</v>
          </cell>
          <cell r="E2530">
            <v>7137695.3899999997</v>
          </cell>
        </row>
        <row r="2531">
          <cell r="A2531">
            <v>2010</v>
          </cell>
          <cell r="B2531" t="str">
            <v>FEB</v>
          </cell>
          <cell r="D2531" t="str">
            <v>CIS_8002</v>
          </cell>
          <cell r="E2531">
            <v>14901097.92</v>
          </cell>
        </row>
        <row r="2532">
          <cell r="A2532">
            <v>2009</v>
          </cell>
          <cell r="B2532" t="str">
            <v>DEC</v>
          </cell>
          <cell r="D2532" t="str">
            <v>CIS_8041</v>
          </cell>
          <cell r="E2532">
            <v>3868.47</v>
          </cell>
        </row>
        <row r="2533">
          <cell r="A2533">
            <v>2009</v>
          </cell>
          <cell r="B2533" t="str">
            <v>DEC</v>
          </cell>
          <cell r="D2533" t="str">
            <v>CIS_8040</v>
          </cell>
          <cell r="E2533">
            <v>0</v>
          </cell>
        </row>
        <row r="2534">
          <cell r="A2534">
            <v>2009</v>
          </cell>
          <cell r="B2534" t="str">
            <v>DEC</v>
          </cell>
          <cell r="D2534" t="str">
            <v>CIS_8039</v>
          </cell>
          <cell r="E2534">
            <v>17856.490000000002</v>
          </cell>
        </row>
        <row r="2535">
          <cell r="A2535">
            <v>2009</v>
          </cell>
          <cell r="B2535" t="str">
            <v>DEC</v>
          </cell>
          <cell r="D2535" t="str">
            <v>CIS_8038</v>
          </cell>
          <cell r="E2535">
            <v>0</v>
          </cell>
        </row>
        <row r="2536">
          <cell r="A2536">
            <v>2009</v>
          </cell>
          <cell r="B2536" t="str">
            <v>DEC</v>
          </cell>
          <cell r="D2536" t="str">
            <v>CIS_8037</v>
          </cell>
          <cell r="E2536">
            <v>914893.77</v>
          </cell>
        </row>
        <row r="2537">
          <cell r="A2537">
            <v>2009</v>
          </cell>
          <cell r="B2537" t="str">
            <v>DEC</v>
          </cell>
          <cell r="D2537" t="str">
            <v>CIS_8036</v>
          </cell>
          <cell r="E2537">
            <v>0</v>
          </cell>
        </row>
        <row r="2538">
          <cell r="A2538">
            <v>2009</v>
          </cell>
          <cell r="B2538" t="str">
            <v>DEC</v>
          </cell>
          <cell r="D2538" t="str">
            <v>CIS_8035</v>
          </cell>
          <cell r="E2538">
            <v>3767.02</v>
          </cell>
        </row>
        <row r="2539">
          <cell r="A2539">
            <v>2009</v>
          </cell>
          <cell r="B2539" t="str">
            <v>DEC</v>
          </cell>
          <cell r="D2539" t="str">
            <v>CIS_8033</v>
          </cell>
          <cell r="E2539">
            <v>0</v>
          </cell>
        </row>
        <row r="2540">
          <cell r="A2540">
            <v>2009</v>
          </cell>
          <cell r="B2540" t="str">
            <v>DEC</v>
          </cell>
          <cell r="D2540" t="str">
            <v>CIS_8031</v>
          </cell>
          <cell r="E2540">
            <v>1470706.17</v>
          </cell>
        </row>
        <row r="2541">
          <cell r="A2541">
            <v>2009</v>
          </cell>
          <cell r="B2541" t="str">
            <v>DEC</v>
          </cell>
          <cell r="D2541" t="str">
            <v>CIS_8026</v>
          </cell>
          <cell r="E2541">
            <v>29390.09</v>
          </cell>
        </row>
        <row r="2542">
          <cell r="A2542">
            <v>2009</v>
          </cell>
          <cell r="B2542" t="str">
            <v>DEC</v>
          </cell>
          <cell r="D2542" t="str">
            <v>CIS_8025</v>
          </cell>
          <cell r="E2542">
            <v>12429924.83</v>
          </cell>
        </row>
        <row r="2543">
          <cell r="A2543">
            <v>2009</v>
          </cell>
          <cell r="B2543" t="str">
            <v>DEC</v>
          </cell>
          <cell r="D2543" t="str">
            <v>CI7_8010</v>
          </cell>
          <cell r="E2543">
            <v>0</v>
          </cell>
        </row>
        <row r="2544">
          <cell r="A2544">
            <v>2009</v>
          </cell>
          <cell r="B2544" t="str">
            <v>DEC</v>
          </cell>
          <cell r="D2544" t="str">
            <v>CI7_8008</v>
          </cell>
          <cell r="E2544">
            <v>1091.58</v>
          </cell>
        </row>
        <row r="2545">
          <cell r="A2545">
            <v>2009</v>
          </cell>
          <cell r="B2545" t="str">
            <v>DEC</v>
          </cell>
          <cell r="D2545" t="str">
            <v>CI7_8007</v>
          </cell>
          <cell r="E2545">
            <v>0</v>
          </cell>
        </row>
        <row r="2546">
          <cell r="A2546">
            <v>2009</v>
          </cell>
          <cell r="B2546" t="str">
            <v>DEC</v>
          </cell>
          <cell r="D2546" t="str">
            <v>CI7_8005</v>
          </cell>
          <cell r="E2546">
            <v>0</v>
          </cell>
        </row>
        <row r="2547">
          <cell r="A2547">
            <v>2009</v>
          </cell>
          <cell r="B2547" t="str">
            <v>DEC</v>
          </cell>
          <cell r="D2547" t="str">
            <v>CI7_8004</v>
          </cell>
          <cell r="E2547">
            <v>0</v>
          </cell>
        </row>
        <row r="2548">
          <cell r="A2548">
            <v>2009</v>
          </cell>
          <cell r="B2548" t="str">
            <v>DEC</v>
          </cell>
          <cell r="D2548" t="str">
            <v>CI7_8003</v>
          </cell>
          <cell r="E2548">
            <v>-49.27</v>
          </cell>
        </row>
        <row r="2549">
          <cell r="A2549">
            <v>2009</v>
          </cell>
          <cell r="B2549" t="str">
            <v>DEC</v>
          </cell>
          <cell r="D2549" t="str">
            <v>CI7_8002</v>
          </cell>
          <cell r="E2549">
            <v>0</v>
          </cell>
        </row>
        <row r="2550">
          <cell r="A2550">
            <v>2010</v>
          </cell>
          <cell r="B2550" t="str">
            <v>MAY</v>
          </cell>
          <cell r="D2550" t="str">
            <v>CI7_8002</v>
          </cell>
          <cell r="E2550">
            <v>0</v>
          </cell>
        </row>
        <row r="2551">
          <cell r="A2551">
            <v>2010</v>
          </cell>
          <cell r="B2551" t="str">
            <v>MAY</v>
          </cell>
          <cell r="D2551" t="str">
            <v>CI7_8003</v>
          </cell>
          <cell r="E2551">
            <v>0</v>
          </cell>
        </row>
        <row r="2552">
          <cell r="A2552">
            <v>2010</v>
          </cell>
          <cell r="B2552" t="str">
            <v>MAY</v>
          </cell>
          <cell r="D2552" t="str">
            <v>CI7_8004</v>
          </cell>
          <cell r="E2552">
            <v>0</v>
          </cell>
        </row>
        <row r="2553">
          <cell r="A2553">
            <v>2010</v>
          </cell>
          <cell r="B2553" t="str">
            <v>MAY</v>
          </cell>
          <cell r="D2553" t="str">
            <v>CI7_8005</v>
          </cell>
          <cell r="E2553">
            <v>115154.61</v>
          </cell>
        </row>
        <row r="2554">
          <cell r="A2554">
            <v>2010</v>
          </cell>
          <cell r="B2554" t="str">
            <v>MAY</v>
          </cell>
          <cell r="D2554" t="str">
            <v>CI7_8007</v>
          </cell>
          <cell r="E2554">
            <v>0</v>
          </cell>
        </row>
        <row r="2555">
          <cell r="A2555">
            <v>2010</v>
          </cell>
          <cell r="B2555" t="str">
            <v>MAY</v>
          </cell>
          <cell r="D2555" t="str">
            <v>CI7_8008</v>
          </cell>
          <cell r="E2555">
            <v>800</v>
          </cell>
        </row>
        <row r="2556">
          <cell r="A2556">
            <v>2010</v>
          </cell>
          <cell r="B2556" t="str">
            <v>MAY</v>
          </cell>
          <cell r="D2556" t="str">
            <v>CI7_8010</v>
          </cell>
          <cell r="E2556">
            <v>0</v>
          </cell>
        </row>
        <row r="2557">
          <cell r="A2557">
            <v>2010</v>
          </cell>
          <cell r="B2557" t="str">
            <v>MAY</v>
          </cell>
          <cell r="D2557" t="str">
            <v>CI7_8012</v>
          </cell>
          <cell r="E2557">
            <v>0</v>
          </cell>
        </row>
        <row r="2558">
          <cell r="A2558">
            <v>2010</v>
          </cell>
          <cell r="B2558" t="str">
            <v>MAY</v>
          </cell>
          <cell r="D2558" t="str">
            <v>CI7_8016</v>
          </cell>
          <cell r="E2558">
            <v>0</v>
          </cell>
        </row>
        <row r="2559">
          <cell r="A2559">
            <v>2010</v>
          </cell>
          <cell r="B2559" t="str">
            <v>MAY</v>
          </cell>
          <cell r="D2559" t="str">
            <v>CI7_8017</v>
          </cell>
          <cell r="E2559">
            <v>0</v>
          </cell>
        </row>
        <row r="2560">
          <cell r="A2560">
            <v>2010</v>
          </cell>
          <cell r="B2560" t="str">
            <v>MAY</v>
          </cell>
          <cell r="D2560" t="str">
            <v>CI7_8020</v>
          </cell>
          <cell r="E2560">
            <v>0</v>
          </cell>
        </row>
        <row r="2561">
          <cell r="A2561">
            <v>2010</v>
          </cell>
          <cell r="B2561" t="str">
            <v>MAY</v>
          </cell>
          <cell r="D2561" t="str">
            <v>CI7_8023</v>
          </cell>
          <cell r="E2561">
            <v>936.98</v>
          </cell>
        </row>
        <row r="2562">
          <cell r="A2562">
            <v>2010</v>
          </cell>
          <cell r="B2562" t="str">
            <v>MAY</v>
          </cell>
          <cell r="D2562" t="str">
            <v>CI7_8024</v>
          </cell>
          <cell r="E2562">
            <v>0</v>
          </cell>
        </row>
        <row r="2563">
          <cell r="A2563">
            <v>2010</v>
          </cell>
          <cell r="B2563" t="str">
            <v>MAY</v>
          </cell>
          <cell r="D2563" t="str">
            <v>CI7_8025</v>
          </cell>
          <cell r="E2563">
            <v>0</v>
          </cell>
        </row>
        <row r="2564">
          <cell r="A2564">
            <v>2010</v>
          </cell>
          <cell r="B2564" t="str">
            <v>MAY</v>
          </cell>
          <cell r="D2564" t="str">
            <v>CI7_8026</v>
          </cell>
          <cell r="E2564">
            <v>0</v>
          </cell>
        </row>
        <row r="2565">
          <cell r="A2565">
            <v>2010</v>
          </cell>
          <cell r="B2565" t="str">
            <v>MAY</v>
          </cell>
          <cell r="D2565" t="str">
            <v>CI7_8031</v>
          </cell>
          <cell r="E2565">
            <v>18554689.859999999</v>
          </cell>
        </row>
        <row r="2566">
          <cell r="A2566">
            <v>2010</v>
          </cell>
          <cell r="B2566" t="str">
            <v>MAY</v>
          </cell>
          <cell r="D2566" t="str">
            <v>CI7_8033</v>
          </cell>
          <cell r="E2566">
            <v>1717944.4</v>
          </cell>
        </row>
        <row r="2567">
          <cell r="A2567">
            <v>2010</v>
          </cell>
          <cell r="B2567" t="str">
            <v>MAY</v>
          </cell>
          <cell r="D2567" t="str">
            <v>CI7_8035</v>
          </cell>
          <cell r="E2567">
            <v>0</v>
          </cell>
        </row>
        <row r="2568">
          <cell r="A2568">
            <v>2010</v>
          </cell>
          <cell r="B2568" t="str">
            <v>MAY</v>
          </cell>
          <cell r="D2568" t="str">
            <v>CI7_8037</v>
          </cell>
          <cell r="E2568">
            <v>36245.870000000003</v>
          </cell>
        </row>
        <row r="2569">
          <cell r="A2569">
            <v>2010</v>
          </cell>
          <cell r="B2569" t="str">
            <v>MAY</v>
          </cell>
          <cell r="D2569" t="str">
            <v>CI7_8038</v>
          </cell>
          <cell r="E2569">
            <v>390048.42</v>
          </cell>
        </row>
        <row r="2570">
          <cell r="A2570">
            <v>2010</v>
          </cell>
          <cell r="B2570" t="str">
            <v>MAY</v>
          </cell>
          <cell r="D2570" t="str">
            <v>CI7_8039</v>
          </cell>
          <cell r="E2570">
            <v>0</v>
          </cell>
        </row>
        <row r="2571">
          <cell r="A2571">
            <v>2010</v>
          </cell>
          <cell r="B2571" t="str">
            <v>MAY</v>
          </cell>
          <cell r="D2571" t="str">
            <v>CI7_8041</v>
          </cell>
          <cell r="E2571">
            <v>31298.35</v>
          </cell>
        </row>
        <row r="2572">
          <cell r="A2572">
            <v>2010</v>
          </cell>
          <cell r="B2572" t="str">
            <v>APR</v>
          </cell>
          <cell r="D2572" t="str">
            <v>CI7_8002</v>
          </cell>
          <cell r="E2572">
            <v>0</v>
          </cell>
        </row>
        <row r="2573">
          <cell r="A2573">
            <v>2010</v>
          </cell>
          <cell r="B2573" t="str">
            <v>APR</v>
          </cell>
          <cell r="D2573" t="str">
            <v>CI7_8003</v>
          </cell>
          <cell r="E2573">
            <v>-75</v>
          </cell>
        </row>
        <row r="2574">
          <cell r="A2574">
            <v>2010</v>
          </cell>
          <cell r="B2574" t="str">
            <v>APR</v>
          </cell>
          <cell r="D2574" t="str">
            <v>CI7_8004</v>
          </cell>
          <cell r="E2574">
            <v>0</v>
          </cell>
        </row>
        <row r="2575">
          <cell r="A2575">
            <v>2010</v>
          </cell>
          <cell r="B2575" t="str">
            <v>APR</v>
          </cell>
          <cell r="D2575" t="str">
            <v>CI7_8005</v>
          </cell>
          <cell r="E2575">
            <v>0</v>
          </cell>
        </row>
        <row r="2576">
          <cell r="A2576">
            <v>2010</v>
          </cell>
          <cell r="B2576" t="str">
            <v>APR</v>
          </cell>
          <cell r="D2576" t="str">
            <v>CI7_8007</v>
          </cell>
          <cell r="E2576">
            <v>0</v>
          </cell>
        </row>
        <row r="2577">
          <cell r="A2577">
            <v>2010</v>
          </cell>
          <cell r="B2577" t="str">
            <v>APR</v>
          </cell>
          <cell r="D2577" t="str">
            <v>CI7_8008</v>
          </cell>
          <cell r="E2577">
            <v>0</v>
          </cell>
        </row>
        <row r="2578">
          <cell r="A2578">
            <v>2010</v>
          </cell>
          <cell r="B2578" t="str">
            <v>APR</v>
          </cell>
          <cell r="D2578" t="str">
            <v>CI7_8010</v>
          </cell>
          <cell r="E2578">
            <v>0</v>
          </cell>
        </row>
        <row r="2579">
          <cell r="A2579">
            <v>2010</v>
          </cell>
          <cell r="B2579" t="str">
            <v>APR</v>
          </cell>
          <cell r="D2579" t="str">
            <v>CI7_8012</v>
          </cell>
          <cell r="E2579">
            <v>0</v>
          </cell>
        </row>
        <row r="2580">
          <cell r="A2580">
            <v>2010</v>
          </cell>
          <cell r="B2580" t="str">
            <v>APR</v>
          </cell>
          <cell r="D2580" t="str">
            <v>CI7_8016</v>
          </cell>
          <cell r="E2580">
            <v>0</v>
          </cell>
        </row>
        <row r="2581">
          <cell r="A2581">
            <v>2010</v>
          </cell>
          <cell r="B2581" t="str">
            <v>APR</v>
          </cell>
          <cell r="D2581" t="str">
            <v>CI7_8017</v>
          </cell>
          <cell r="E2581">
            <v>0</v>
          </cell>
        </row>
        <row r="2582">
          <cell r="A2582">
            <v>2010</v>
          </cell>
          <cell r="B2582" t="str">
            <v>APR</v>
          </cell>
          <cell r="D2582" t="str">
            <v>CI7_8020</v>
          </cell>
          <cell r="E2582">
            <v>0</v>
          </cell>
        </row>
        <row r="2583">
          <cell r="A2583">
            <v>2010</v>
          </cell>
          <cell r="B2583" t="str">
            <v>APR</v>
          </cell>
          <cell r="D2583" t="str">
            <v>CI7_8023</v>
          </cell>
          <cell r="E2583">
            <v>495.84</v>
          </cell>
        </row>
        <row r="2584">
          <cell r="A2584">
            <v>2010</v>
          </cell>
          <cell r="B2584" t="str">
            <v>APR</v>
          </cell>
          <cell r="D2584" t="str">
            <v>CI7_8024</v>
          </cell>
          <cell r="E2584">
            <v>0</v>
          </cell>
        </row>
        <row r="2585">
          <cell r="A2585">
            <v>2010</v>
          </cell>
          <cell r="B2585" t="str">
            <v>APR</v>
          </cell>
          <cell r="D2585" t="str">
            <v>CI7_8025</v>
          </cell>
          <cell r="E2585">
            <v>0</v>
          </cell>
        </row>
        <row r="2586">
          <cell r="A2586">
            <v>2010</v>
          </cell>
          <cell r="B2586" t="str">
            <v>APR</v>
          </cell>
          <cell r="D2586" t="str">
            <v>CI7_8026</v>
          </cell>
          <cell r="E2586">
            <v>0</v>
          </cell>
        </row>
        <row r="2587">
          <cell r="A2587">
            <v>2010</v>
          </cell>
          <cell r="B2587" t="str">
            <v>APR</v>
          </cell>
          <cell r="D2587" t="str">
            <v>CI7_8031</v>
          </cell>
          <cell r="E2587">
            <v>98422.91</v>
          </cell>
        </row>
        <row r="2588">
          <cell r="A2588">
            <v>2010</v>
          </cell>
          <cell r="B2588" t="str">
            <v>APR</v>
          </cell>
          <cell r="D2588" t="str">
            <v>CI7_8033</v>
          </cell>
          <cell r="E2588">
            <v>97867774.829999998</v>
          </cell>
        </row>
        <row r="2589">
          <cell r="A2589">
            <v>2010</v>
          </cell>
          <cell r="B2589" t="str">
            <v>APR</v>
          </cell>
          <cell r="D2589" t="str">
            <v>CI7_8035</v>
          </cell>
          <cell r="E2589">
            <v>0</v>
          </cell>
        </row>
        <row r="2590">
          <cell r="A2590">
            <v>2010</v>
          </cell>
          <cell r="B2590" t="str">
            <v>APR</v>
          </cell>
          <cell r="D2590" t="str">
            <v>CI7_8037</v>
          </cell>
          <cell r="E2590">
            <v>-48277.14</v>
          </cell>
        </row>
        <row r="2591">
          <cell r="A2591">
            <v>2010</v>
          </cell>
          <cell r="B2591" t="str">
            <v>APR</v>
          </cell>
          <cell r="D2591" t="str">
            <v>CI7_8038</v>
          </cell>
          <cell r="E2591">
            <v>66990751.560000002</v>
          </cell>
        </row>
        <row r="2592">
          <cell r="A2592">
            <v>2010</v>
          </cell>
          <cell r="B2592" t="str">
            <v>APR</v>
          </cell>
          <cell r="D2592" t="str">
            <v>CI7_8039</v>
          </cell>
          <cell r="E2592">
            <v>0</v>
          </cell>
        </row>
        <row r="2593">
          <cell r="A2593">
            <v>2010</v>
          </cell>
          <cell r="B2593" t="str">
            <v>APR</v>
          </cell>
          <cell r="D2593" t="str">
            <v>CI7_8041</v>
          </cell>
          <cell r="E2593">
            <v>-184.21</v>
          </cell>
        </row>
        <row r="2594">
          <cell r="A2594">
            <v>2010</v>
          </cell>
          <cell r="B2594" t="str">
            <v>JAN</v>
          </cell>
          <cell r="D2594" t="str">
            <v>CI7_8002</v>
          </cell>
          <cell r="E2594">
            <v>0</v>
          </cell>
        </row>
        <row r="2595">
          <cell r="A2595">
            <v>2010</v>
          </cell>
          <cell r="B2595" t="str">
            <v>JAN</v>
          </cell>
          <cell r="D2595" t="str">
            <v>CI7_8003</v>
          </cell>
          <cell r="E2595">
            <v>0</v>
          </cell>
        </row>
        <row r="2596">
          <cell r="A2596">
            <v>2010</v>
          </cell>
          <cell r="B2596" t="str">
            <v>JAN</v>
          </cell>
          <cell r="D2596" t="str">
            <v>CI7_8004</v>
          </cell>
          <cell r="E2596">
            <v>0</v>
          </cell>
        </row>
        <row r="2597">
          <cell r="A2597">
            <v>2010</v>
          </cell>
          <cell r="B2597" t="str">
            <v>JAN</v>
          </cell>
          <cell r="D2597" t="str">
            <v>CI7_8005</v>
          </cell>
          <cell r="E2597">
            <v>0</v>
          </cell>
        </row>
        <row r="2598">
          <cell r="A2598">
            <v>2010</v>
          </cell>
          <cell r="B2598" t="str">
            <v>JAN</v>
          </cell>
          <cell r="D2598" t="str">
            <v>CI7_8007</v>
          </cell>
          <cell r="E2598">
            <v>0</v>
          </cell>
        </row>
        <row r="2599">
          <cell r="A2599">
            <v>2010</v>
          </cell>
          <cell r="B2599" t="str">
            <v>JAN</v>
          </cell>
          <cell r="D2599" t="str">
            <v>CI7_8008</v>
          </cell>
          <cell r="E2599">
            <v>0</v>
          </cell>
        </row>
        <row r="2600">
          <cell r="A2600">
            <v>2010</v>
          </cell>
          <cell r="B2600" t="str">
            <v>JAN</v>
          </cell>
          <cell r="D2600" t="str">
            <v>CI7_8010</v>
          </cell>
          <cell r="E2600">
            <v>0</v>
          </cell>
        </row>
        <row r="2601">
          <cell r="A2601">
            <v>2010</v>
          </cell>
          <cell r="B2601" t="str">
            <v>JAN</v>
          </cell>
          <cell r="D2601" t="str">
            <v>CI7_8012</v>
          </cell>
          <cell r="E2601">
            <v>0</v>
          </cell>
        </row>
        <row r="2602">
          <cell r="A2602">
            <v>2010</v>
          </cell>
          <cell r="B2602" t="str">
            <v>JAN</v>
          </cell>
          <cell r="D2602" t="str">
            <v>CI7_8016</v>
          </cell>
          <cell r="E2602">
            <v>0</v>
          </cell>
        </row>
        <row r="2603">
          <cell r="A2603">
            <v>2010</v>
          </cell>
          <cell r="B2603" t="str">
            <v>JAN</v>
          </cell>
          <cell r="D2603" t="str">
            <v>CI7_8017</v>
          </cell>
          <cell r="E2603">
            <v>0</v>
          </cell>
        </row>
        <row r="2604">
          <cell r="A2604">
            <v>2010</v>
          </cell>
          <cell r="B2604" t="str">
            <v>JAN</v>
          </cell>
          <cell r="D2604" t="str">
            <v>CI7_8020</v>
          </cell>
          <cell r="E2604">
            <v>0</v>
          </cell>
        </row>
        <row r="2605">
          <cell r="A2605">
            <v>2010</v>
          </cell>
          <cell r="B2605" t="str">
            <v>JAN</v>
          </cell>
          <cell r="D2605" t="str">
            <v>CI7_8023</v>
          </cell>
          <cell r="E2605">
            <v>0</v>
          </cell>
        </row>
        <row r="2606">
          <cell r="A2606">
            <v>2010</v>
          </cell>
          <cell r="B2606" t="str">
            <v>JAN</v>
          </cell>
          <cell r="D2606" t="str">
            <v>CI7_8024</v>
          </cell>
          <cell r="E2606">
            <v>0</v>
          </cell>
        </row>
        <row r="2607">
          <cell r="A2607">
            <v>2010</v>
          </cell>
          <cell r="B2607" t="str">
            <v>JAN</v>
          </cell>
          <cell r="D2607" t="str">
            <v>CI7_8025</v>
          </cell>
          <cell r="E2607">
            <v>373.14</v>
          </cell>
        </row>
        <row r="2608">
          <cell r="A2608">
            <v>2010</v>
          </cell>
          <cell r="B2608" t="str">
            <v>JAN</v>
          </cell>
          <cell r="D2608" t="str">
            <v>CI7_8026</v>
          </cell>
          <cell r="E2608">
            <v>0</v>
          </cell>
        </row>
        <row r="2609">
          <cell r="A2609">
            <v>2010</v>
          </cell>
          <cell r="B2609" t="str">
            <v>JAN</v>
          </cell>
          <cell r="D2609" t="str">
            <v>CI7_8031</v>
          </cell>
          <cell r="E2609">
            <v>174975.2</v>
          </cell>
        </row>
        <row r="2610">
          <cell r="A2610">
            <v>2010</v>
          </cell>
          <cell r="B2610" t="str">
            <v>JAN</v>
          </cell>
          <cell r="D2610" t="str">
            <v>CI7_8035</v>
          </cell>
          <cell r="E2610">
            <v>0</v>
          </cell>
        </row>
        <row r="2611">
          <cell r="A2611">
            <v>2010</v>
          </cell>
          <cell r="B2611" t="str">
            <v>JAN</v>
          </cell>
          <cell r="D2611" t="str">
            <v>CI7_8037</v>
          </cell>
          <cell r="E2611">
            <v>37721.93</v>
          </cell>
        </row>
        <row r="2612">
          <cell r="A2612">
            <v>2010</v>
          </cell>
          <cell r="B2612" t="str">
            <v>JAN</v>
          </cell>
          <cell r="D2612" t="str">
            <v>CI7_8038</v>
          </cell>
          <cell r="E2612">
            <v>0</v>
          </cell>
        </row>
        <row r="2613">
          <cell r="A2613">
            <v>2010</v>
          </cell>
          <cell r="B2613" t="str">
            <v>JAN</v>
          </cell>
          <cell r="D2613" t="str">
            <v>CI7_8039</v>
          </cell>
          <cell r="E2613">
            <v>9.44</v>
          </cell>
        </row>
        <row r="2614">
          <cell r="A2614">
            <v>2010</v>
          </cell>
          <cell r="B2614" t="str">
            <v>JAN</v>
          </cell>
          <cell r="D2614" t="str">
            <v>CI7_8041</v>
          </cell>
          <cell r="E2614">
            <v>-13323.55</v>
          </cell>
        </row>
        <row r="2615">
          <cell r="A2615">
            <v>2010</v>
          </cell>
          <cell r="B2615" t="str">
            <v>JUN</v>
          </cell>
          <cell r="D2615" t="str">
            <v>CIS_8042</v>
          </cell>
          <cell r="E2615">
            <v>0</v>
          </cell>
        </row>
        <row r="2616">
          <cell r="A2616">
            <v>2010</v>
          </cell>
          <cell r="B2616" t="str">
            <v>JUN</v>
          </cell>
          <cell r="D2616" t="str">
            <v>CIS_8041</v>
          </cell>
          <cell r="E2616">
            <v>18167.63</v>
          </cell>
        </row>
        <row r="2617">
          <cell r="A2617">
            <v>2010</v>
          </cell>
          <cell r="B2617" t="str">
            <v>JUN</v>
          </cell>
          <cell r="D2617" t="str">
            <v>CIS_8040</v>
          </cell>
          <cell r="E2617">
            <v>0</v>
          </cell>
        </row>
        <row r="2618">
          <cell r="A2618">
            <v>2010</v>
          </cell>
          <cell r="B2618" t="str">
            <v>JUN</v>
          </cell>
          <cell r="D2618" t="str">
            <v>CIS_8039</v>
          </cell>
          <cell r="E2618">
            <v>41260.449999999997</v>
          </cell>
        </row>
        <row r="2619">
          <cell r="A2619">
            <v>2010</v>
          </cell>
          <cell r="B2619" t="str">
            <v>JUN</v>
          </cell>
          <cell r="D2619" t="str">
            <v>CIS_8038</v>
          </cell>
          <cell r="E2619">
            <v>500700.78</v>
          </cell>
        </row>
        <row r="2620">
          <cell r="A2620">
            <v>2010</v>
          </cell>
          <cell r="B2620" t="str">
            <v>JUN</v>
          </cell>
          <cell r="D2620" t="str">
            <v>CIS_8037</v>
          </cell>
          <cell r="E2620">
            <v>3422378.82</v>
          </cell>
        </row>
        <row r="2621">
          <cell r="A2621">
            <v>2010</v>
          </cell>
          <cell r="B2621" t="str">
            <v>JUN</v>
          </cell>
          <cell r="D2621" t="str">
            <v>CIS_8036</v>
          </cell>
          <cell r="E2621">
            <v>0</v>
          </cell>
        </row>
        <row r="2622">
          <cell r="A2622">
            <v>2010</v>
          </cell>
          <cell r="B2622" t="str">
            <v>JUN</v>
          </cell>
          <cell r="D2622" t="str">
            <v>CIS_8035</v>
          </cell>
          <cell r="E2622">
            <v>6238.66</v>
          </cell>
        </row>
        <row r="2623">
          <cell r="A2623">
            <v>2010</v>
          </cell>
          <cell r="B2623" t="str">
            <v>JUN</v>
          </cell>
          <cell r="D2623" t="str">
            <v>CIS_8033</v>
          </cell>
          <cell r="E2623">
            <v>536158.79</v>
          </cell>
        </row>
        <row r="2624">
          <cell r="A2624">
            <v>2010</v>
          </cell>
          <cell r="B2624" t="str">
            <v>JUN</v>
          </cell>
          <cell r="D2624" t="str">
            <v>CIS_8031</v>
          </cell>
          <cell r="E2624">
            <v>2966736.93</v>
          </cell>
        </row>
        <row r="2625">
          <cell r="A2625">
            <v>2010</v>
          </cell>
          <cell r="B2625" t="str">
            <v>MAY</v>
          </cell>
          <cell r="D2625" t="str">
            <v>RES_8PRI</v>
          </cell>
          <cell r="E2625">
            <v>0</v>
          </cell>
        </row>
        <row r="2626">
          <cell r="A2626">
            <v>2010</v>
          </cell>
          <cell r="B2626" t="str">
            <v>APR</v>
          </cell>
          <cell r="D2626" t="str">
            <v>RES_8PRI</v>
          </cell>
          <cell r="E2626">
            <v>0</v>
          </cell>
        </row>
        <row r="2627">
          <cell r="A2627">
            <v>2010</v>
          </cell>
          <cell r="B2627" t="str">
            <v>JAN</v>
          </cell>
          <cell r="D2627" t="str">
            <v>RES_8PRI</v>
          </cell>
          <cell r="E2627">
            <v>0</v>
          </cell>
        </row>
        <row r="2628">
          <cell r="A2628">
            <v>2010</v>
          </cell>
          <cell r="B2628" t="str">
            <v>JUN</v>
          </cell>
          <cell r="D2628" t="str">
            <v>CI7_8041</v>
          </cell>
          <cell r="E2628">
            <v>-894.62</v>
          </cell>
        </row>
        <row r="2629">
          <cell r="A2629">
            <v>2010</v>
          </cell>
          <cell r="B2629" t="str">
            <v>JUN</v>
          </cell>
          <cell r="D2629" t="str">
            <v>CI7_8039</v>
          </cell>
          <cell r="E2629">
            <v>0</v>
          </cell>
        </row>
        <row r="2630">
          <cell r="A2630">
            <v>2010</v>
          </cell>
          <cell r="B2630" t="str">
            <v>JUN</v>
          </cell>
          <cell r="D2630" t="str">
            <v>CI7_8038</v>
          </cell>
          <cell r="E2630">
            <v>39778.449999999997</v>
          </cell>
        </row>
        <row r="2631">
          <cell r="A2631">
            <v>2010</v>
          </cell>
          <cell r="B2631" t="str">
            <v>JUN</v>
          </cell>
          <cell r="D2631" t="str">
            <v>CI7_8037</v>
          </cell>
          <cell r="E2631">
            <v>237597.7</v>
          </cell>
        </row>
        <row r="2632">
          <cell r="A2632">
            <v>2010</v>
          </cell>
          <cell r="B2632" t="str">
            <v>JUN</v>
          </cell>
          <cell r="D2632" t="str">
            <v>CI7_8035</v>
          </cell>
          <cell r="E2632">
            <v>0</v>
          </cell>
        </row>
        <row r="2633">
          <cell r="A2633">
            <v>2010</v>
          </cell>
          <cell r="B2633" t="str">
            <v>JUN</v>
          </cell>
          <cell r="D2633" t="str">
            <v>CI7_8033</v>
          </cell>
          <cell r="E2633">
            <v>423103.4</v>
          </cell>
        </row>
        <row r="2634">
          <cell r="A2634">
            <v>2010</v>
          </cell>
          <cell r="B2634" t="str">
            <v>JUN</v>
          </cell>
          <cell r="D2634" t="str">
            <v>CI7_8031</v>
          </cell>
          <cell r="E2634">
            <v>10761449.720000001</v>
          </cell>
        </row>
        <row r="2635">
          <cell r="A2635">
            <v>2010</v>
          </cell>
          <cell r="B2635" t="str">
            <v>JUN</v>
          </cell>
          <cell r="D2635" t="str">
            <v>CI7_8026</v>
          </cell>
          <cell r="E2635">
            <v>0</v>
          </cell>
        </row>
        <row r="2636">
          <cell r="A2636">
            <v>2010</v>
          </cell>
          <cell r="B2636" t="str">
            <v>JUN</v>
          </cell>
          <cell r="D2636" t="str">
            <v>CI7_8025</v>
          </cell>
          <cell r="E2636">
            <v>0</v>
          </cell>
        </row>
        <row r="2637">
          <cell r="A2637">
            <v>2010</v>
          </cell>
          <cell r="B2637" t="str">
            <v>JUN</v>
          </cell>
          <cell r="D2637" t="str">
            <v>CI7_8024</v>
          </cell>
          <cell r="E2637">
            <v>0</v>
          </cell>
        </row>
        <row r="2638">
          <cell r="A2638">
            <v>2010</v>
          </cell>
          <cell r="B2638" t="str">
            <v>JUN</v>
          </cell>
          <cell r="D2638" t="str">
            <v>CI7_8023</v>
          </cell>
          <cell r="E2638">
            <v>-2.81</v>
          </cell>
        </row>
        <row r="2639">
          <cell r="A2639">
            <v>2010</v>
          </cell>
          <cell r="B2639" t="str">
            <v>JUN</v>
          </cell>
          <cell r="D2639" t="str">
            <v>CI7_8020</v>
          </cell>
          <cell r="E2639">
            <v>0</v>
          </cell>
        </row>
        <row r="2640">
          <cell r="A2640">
            <v>2010</v>
          </cell>
          <cell r="B2640" t="str">
            <v>JUN</v>
          </cell>
          <cell r="D2640" t="str">
            <v>CI7_8017</v>
          </cell>
          <cell r="E2640">
            <v>0</v>
          </cell>
        </row>
        <row r="2641">
          <cell r="A2641">
            <v>2010</v>
          </cell>
          <cell r="B2641" t="str">
            <v>JUN</v>
          </cell>
          <cell r="D2641" t="str">
            <v>CI7_8016</v>
          </cell>
          <cell r="E2641">
            <v>0</v>
          </cell>
        </row>
        <row r="2642">
          <cell r="A2642">
            <v>2010</v>
          </cell>
          <cell r="B2642" t="str">
            <v>JUN</v>
          </cell>
          <cell r="D2642" t="str">
            <v>CI7_8012</v>
          </cell>
          <cell r="E2642">
            <v>0</v>
          </cell>
        </row>
        <row r="2643">
          <cell r="A2643">
            <v>2010</v>
          </cell>
          <cell r="B2643" t="str">
            <v>JUN</v>
          </cell>
          <cell r="D2643" t="str">
            <v>CI7_8010</v>
          </cell>
          <cell r="E2643">
            <v>0</v>
          </cell>
        </row>
        <row r="2644">
          <cell r="A2644">
            <v>2010</v>
          </cell>
          <cell r="B2644" t="str">
            <v>JUN</v>
          </cell>
          <cell r="D2644" t="str">
            <v>CI7_8008</v>
          </cell>
          <cell r="E2644">
            <v>0</v>
          </cell>
        </row>
        <row r="2645">
          <cell r="A2645">
            <v>2010</v>
          </cell>
          <cell r="B2645" t="str">
            <v>JUN</v>
          </cell>
          <cell r="D2645" t="str">
            <v>CI7_8007</v>
          </cell>
          <cell r="E2645">
            <v>0</v>
          </cell>
        </row>
        <row r="2646">
          <cell r="A2646">
            <v>2010</v>
          </cell>
          <cell r="B2646" t="str">
            <v>JUN</v>
          </cell>
          <cell r="D2646" t="str">
            <v>CI7_8005</v>
          </cell>
          <cell r="E2646">
            <v>80431.45</v>
          </cell>
        </row>
        <row r="2647">
          <cell r="A2647">
            <v>2010</v>
          </cell>
          <cell r="B2647" t="str">
            <v>JUN</v>
          </cell>
          <cell r="D2647" t="str">
            <v>CI7_8004</v>
          </cell>
          <cell r="E2647">
            <v>0</v>
          </cell>
        </row>
        <row r="2648">
          <cell r="A2648">
            <v>2010</v>
          </cell>
          <cell r="B2648" t="str">
            <v>JUN</v>
          </cell>
          <cell r="D2648" t="str">
            <v>CI7_8003</v>
          </cell>
          <cell r="E2648">
            <v>0</v>
          </cell>
        </row>
        <row r="2649">
          <cell r="A2649">
            <v>2010</v>
          </cell>
          <cell r="B2649" t="str">
            <v>JUN</v>
          </cell>
          <cell r="D2649" t="str">
            <v>CI7_8002</v>
          </cell>
          <cell r="E2649">
            <v>0</v>
          </cell>
        </row>
        <row r="2650">
          <cell r="A2650">
            <v>2010</v>
          </cell>
          <cell r="B2650" t="str">
            <v>MAR</v>
          </cell>
          <cell r="D2650" t="str">
            <v>CI7_8041</v>
          </cell>
          <cell r="E2650">
            <v>27970.81</v>
          </cell>
        </row>
        <row r="2651">
          <cell r="A2651">
            <v>2010</v>
          </cell>
          <cell r="B2651" t="str">
            <v>MAR</v>
          </cell>
          <cell r="D2651" t="str">
            <v>CI7_8039</v>
          </cell>
          <cell r="E2651">
            <v>-0.01</v>
          </cell>
        </row>
        <row r="2652">
          <cell r="A2652">
            <v>2010</v>
          </cell>
          <cell r="B2652" t="str">
            <v>MAR</v>
          </cell>
          <cell r="D2652" t="str">
            <v>CI7_8038</v>
          </cell>
          <cell r="E2652">
            <v>17950.21</v>
          </cell>
        </row>
        <row r="2653">
          <cell r="A2653">
            <v>2010</v>
          </cell>
          <cell r="B2653" t="str">
            <v>MAR</v>
          </cell>
          <cell r="D2653" t="str">
            <v>CI7_8037</v>
          </cell>
          <cell r="E2653">
            <v>176982.62</v>
          </cell>
        </row>
        <row r="2654">
          <cell r="A2654">
            <v>2010</v>
          </cell>
          <cell r="B2654" t="str">
            <v>MAR</v>
          </cell>
          <cell r="D2654" t="str">
            <v>CI7_8035</v>
          </cell>
          <cell r="E2654">
            <v>0</v>
          </cell>
        </row>
        <row r="2655">
          <cell r="A2655">
            <v>2010</v>
          </cell>
          <cell r="B2655" t="str">
            <v>MAR</v>
          </cell>
          <cell r="D2655" t="str">
            <v>CI7_8031</v>
          </cell>
          <cell r="E2655">
            <v>24569460.75</v>
          </cell>
        </row>
        <row r="2656">
          <cell r="A2656">
            <v>2010</v>
          </cell>
          <cell r="B2656" t="str">
            <v>MAR</v>
          </cell>
          <cell r="D2656" t="str">
            <v>CI7_8026</v>
          </cell>
          <cell r="E2656">
            <v>0</v>
          </cell>
        </row>
        <row r="2657">
          <cell r="A2657">
            <v>2010</v>
          </cell>
          <cell r="B2657" t="str">
            <v>MAR</v>
          </cell>
          <cell r="D2657" t="str">
            <v>CI7_8025</v>
          </cell>
          <cell r="E2657">
            <v>-3599.39</v>
          </cell>
        </row>
        <row r="2658">
          <cell r="A2658">
            <v>2010</v>
          </cell>
          <cell r="B2658" t="str">
            <v>MAR</v>
          </cell>
          <cell r="D2658" t="str">
            <v>CI7_8024</v>
          </cell>
          <cell r="E2658">
            <v>0</v>
          </cell>
        </row>
        <row r="2659">
          <cell r="A2659">
            <v>2010</v>
          </cell>
          <cell r="B2659" t="str">
            <v>MAR</v>
          </cell>
          <cell r="D2659" t="str">
            <v>CI7_8023</v>
          </cell>
          <cell r="E2659">
            <v>613024.11</v>
          </cell>
        </row>
        <row r="2660">
          <cell r="A2660">
            <v>2010</v>
          </cell>
          <cell r="B2660" t="str">
            <v>MAR</v>
          </cell>
          <cell r="D2660" t="str">
            <v>CI7_8020</v>
          </cell>
          <cell r="E2660">
            <v>0</v>
          </cell>
        </row>
        <row r="2661">
          <cell r="A2661">
            <v>2010</v>
          </cell>
          <cell r="B2661" t="str">
            <v>MAR</v>
          </cell>
          <cell r="D2661" t="str">
            <v>CI7_8017</v>
          </cell>
          <cell r="E2661">
            <v>0</v>
          </cell>
        </row>
        <row r="2662">
          <cell r="A2662">
            <v>2010</v>
          </cell>
          <cell r="B2662" t="str">
            <v>MAR</v>
          </cell>
          <cell r="D2662" t="str">
            <v>CI7_8016</v>
          </cell>
          <cell r="E2662">
            <v>0</v>
          </cell>
        </row>
        <row r="2663">
          <cell r="A2663">
            <v>2010</v>
          </cell>
          <cell r="B2663" t="str">
            <v>MAR</v>
          </cell>
          <cell r="D2663" t="str">
            <v>CI7_8012</v>
          </cell>
          <cell r="E2663">
            <v>0</v>
          </cell>
        </row>
        <row r="2664">
          <cell r="A2664">
            <v>2010</v>
          </cell>
          <cell r="B2664" t="str">
            <v>MAR</v>
          </cell>
          <cell r="D2664" t="str">
            <v>CI7_8010</v>
          </cell>
          <cell r="E2664">
            <v>0</v>
          </cell>
        </row>
        <row r="2665">
          <cell r="A2665">
            <v>2010</v>
          </cell>
          <cell r="B2665" t="str">
            <v>MAR</v>
          </cell>
          <cell r="D2665" t="str">
            <v>CI7_8008</v>
          </cell>
          <cell r="E2665">
            <v>800</v>
          </cell>
        </row>
        <row r="2666">
          <cell r="A2666">
            <v>2010</v>
          </cell>
          <cell r="B2666" t="str">
            <v>MAR</v>
          </cell>
          <cell r="D2666" t="str">
            <v>CI7_8007</v>
          </cell>
          <cell r="E2666">
            <v>0</v>
          </cell>
        </row>
        <row r="2667">
          <cell r="A2667">
            <v>2010</v>
          </cell>
          <cell r="B2667" t="str">
            <v>MAR</v>
          </cell>
          <cell r="D2667" t="str">
            <v>CI7_8005</v>
          </cell>
          <cell r="E2667">
            <v>0</v>
          </cell>
        </row>
        <row r="2668">
          <cell r="A2668">
            <v>2010</v>
          </cell>
          <cell r="B2668" t="str">
            <v>MAR</v>
          </cell>
          <cell r="D2668" t="str">
            <v>CI7_8004</v>
          </cell>
          <cell r="E2668">
            <v>0</v>
          </cell>
        </row>
        <row r="2669">
          <cell r="A2669">
            <v>2010</v>
          </cell>
          <cell r="B2669" t="str">
            <v>MAR</v>
          </cell>
          <cell r="D2669" t="str">
            <v>CI7_8003</v>
          </cell>
          <cell r="E2669">
            <v>0</v>
          </cell>
        </row>
        <row r="2670">
          <cell r="A2670">
            <v>2010</v>
          </cell>
          <cell r="B2670" t="str">
            <v>MAR</v>
          </cell>
          <cell r="D2670" t="str">
            <v>CI7_8002</v>
          </cell>
          <cell r="E2670">
            <v>0</v>
          </cell>
        </row>
        <row r="2671">
          <cell r="A2671">
            <v>2010</v>
          </cell>
          <cell r="B2671" t="str">
            <v>FEB</v>
          </cell>
          <cell r="D2671" t="str">
            <v>CI7_8041</v>
          </cell>
          <cell r="E2671">
            <v>11124.52</v>
          </cell>
        </row>
        <row r="2672">
          <cell r="A2672">
            <v>2010</v>
          </cell>
          <cell r="B2672" t="str">
            <v>FEB</v>
          </cell>
          <cell r="D2672" t="str">
            <v>CI7_8039</v>
          </cell>
          <cell r="E2672">
            <v>0.01</v>
          </cell>
        </row>
        <row r="2673">
          <cell r="A2673">
            <v>2010</v>
          </cell>
          <cell r="B2673" t="str">
            <v>FEB</v>
          </cell>
          <cell r="D2673" t="str">
            <v>CI7_8038</v>
          </cell>
          <cell r="E2673">
            <v>2565811.59</v>
          </cell>
        </row>
        <row r="2674">
          <cell r="A2674">
            <v>2010</v>
          </cell>
          <cell r="B2674" t="str">
            <v>FEB</v>
          </cell>
          <cell r="D2674" t="str">
            <v>CI7_8037</v>
          </cell>
          <cell r="E2674">
            <v>27669.61</v>
          </cell>
        </row>
        <row r="2675">
          <cell r="A2675">
            <v>2010</v>
          </cell>
          <cell r="B2675" t="str">
            <v>FEB</v>
          </cell>
          <cell r="D2675" t="str">
            <v>CI7_8035</v>
          </cell>
          <cell r="E2675">
            <v>0</v>
          </cell>
        </row>
        <row r="2676">
          <cell r="A2676">
            <v>2010</v>
          </cell>
          <cell r="B2676" t="str">
            <v>FEB</v>
          </cell>
          <cell r="D2676" t="str">
            <v>CI7_8031</v>
          </cell>
          <cell r="E2676">
            <v>971862.65</v>
          </cell>
        </row>
        <row r="2677">
          <cell r="A2677">
            <v>2010</v>
          </cell>
          <cell r="B2677" t="str">
            <v>FEB</v>
          </cell>
          <cell r="D2677" t="str">
            <v>CI7_8026</v>
          </cell>
          <cell r="E2677">
            <v>0</v>
          </cell>
        </row>
        <row r="2678">
          <cell r="A2678">
            <v>2010</v>
          </cell>
          <cell r="B2678" t="str">
            <v>FEB</v>
          </cell>
          <cell r="D2678" t="str">
            <v>CI7_8025</v>
          </cell>
          <cell r="E2678">
            <v>-7488.91</v>
          </cell>
        </row>
        <row r="2679">
          <cell r="A2679">
            <v>2010</v>
          </cell>
          <cell r="B2679" t="str">
            <v>FEB</v>
          </cell>
          <cell r="D2679" t="str">
            <v>CI7_8024</v>
          </cell>
          <cell r="E2679">
            <v>0</v>
          </cell>
        </row>
        <row r="2680">
          <cell r="A2680">
            <v>2010</v>
          </cell>
          <cell r="B2680" t="str">
            <v>FEB</v>
          </cell>
          <cell r="D2680" t="str">
            <v>CI7_8023</v>
          </cell>
          <cell r="E2680">
            <v>0</v>
          </cell>
        </row>
        <row r="2681">
          <cell r="A2681">
            <v>2010</v>
          </cell>
          <cell r="B2681" t="str">
            <v>FEB</v>
          </cell>
          <cell r="D2681" t="str">
            <v>CI7_8020</v>
          </cell>
          <cell r="E2681">
            <v>0</v>
          </cell>
        </row>
        <row r="2682">
          <cell r="A2682">
            <v>2010</v>
          </cell>
          <cell r="B2682" t="str">
            <v>FEB</v>
          </cell>
          <cell r="D2682" t="str">
            <v>CI7_8017</v>
          </cell>
          <cell r="E2682">
            <v>0</v>
          </cell>
        </row>
        <row r="2683">
          <cell r="A2683">
            <v>2010</v>
          </cell>
          <cell r="B2683" t="str">
            <v>FEB</v>
          </cell>
          <cell r="D2683" t="str">
            <v>CI7_8016</v>
          </cell>
          <cell r="E2683">
            <v>0</v>
          </cell>
        </row>
        <row r="2684">
          <cell r="A2684">
            <v>2010</v>
          </cell>
          <cell r="B2684" t="str">
            <v>FEB</v>
          </cell>
          <cell r="D2684" t="str">
            <v>CI7_8012</v>
          </cell>
          <cell r="E2684">
            <v>0</v>
          </cell>
        </row>
        <row r="2685">
          <cell r="A2685">
            <v>2010</v>
          </cell>
          <cell r="B2685" t="str">
            <v>FEB</v>
          </cell>
          <cell r="D2685" t="str">
            <v>CI7_8010</v>
          </cell>
          <cell r="E2685">
            <v>0</v>
          </cell>
        </row>
        <row r="2686">
          <cell r="A2686">
            <v>2010</v>
          </cell>
          <cell r="B2686" t="str">
            <v>FEB</v>
          </cell>
          <cell r="D2686" t="str">
            <v>CI7_8008</v>
          </cell>
          <cell r="E2686">
            <v>-3200</v>
          </cell>
        </row>
        <row r="2687">
          <cell r="A2687">
            <v>2010</v>
          </cell>
          <cell r="B2687" t="str">
            <v>FEB</v>
          </cell>
          <cell r="D2687" t="str">
            <v>CI7_8007</v>
          </cell>
          <cell r="E2687">
            <v>0</v>
          </cell>
        </row>
        <row r="2688">
          <cell r="A2688">
            <v>2010</v>
          </cell>
          <cell r="B2688" t="str">
            <v>FEB</v>
          </cell>
          <cell r="D2688" t="str">
            <v>CI7_8005</v>
          </cell>
          <cell r="E2688">
            <v>0</v>
          </cell>
        </row>
        <row r="2689">
          <cell r="A2689">
            <v>2010</v>
          </cell>
          <cell r="B2689" t="str">
            <v>FEB</v>
          </cell>
          <cell r="D2689" t="str">
            <v>CI7_8004</v>
          </cell>
          <cell r="E2689">
            <v>0</v>
          </cell>
        </row>
        <row r="2690">
          <cell r="A2690">
            <v>2010</v>
          </cell>
          <cell r="B2690" t="str">
            <v>FEB</v>
          </cell>
          <cell r="D2690" t="str">
            <v>CI7_8003</v>
          </cell>
          <cell r="E2690">
            <v>0</v>
          </cell>
        </row>
        <row r="2691">
          <cell r="A2691">
            <v>2010</v>
          </cell>
          <cell r="B2691" t="str">
            <v>FEB</v>
          </cell>
          <cell r="D2691" t="str">
            <v>CI7_8002</v>
          </cell>
          <cell r="E2691">
            <v>0</v>
          </cell>
        </row>
        <row r="2692">
          <cell r="A2692">
            <v>2009</v>
          </cell>
          <cell r="B2692" t="str">
            <v>DEC</v>
          </cell>
          <cell r="D2692" t="str">
            <v>CI7_8041</v>
          </cell>
          <cell r="E2692">
            <v>76622.34</v>
          </cell>
        </row>
        <row r="2693">
          <cell r="A2693">
            <v>2009</v>
          </cell>
          <cell r="B2693" t="str">
            <v>DEC</v>
          </cell>
          <cell r="D2693" t="str">
            <v>CI7_8039</v>
          </cell>
          <cell r="E2693">
            <v>212309.81</v>
          </cell>
        </row>
        <row r="2694">
          <cell r="A2694">
            <v>2009</v>
          </cell>
          <cell r="B2694" t="str">
            <v>DEC</v>
          </cell>
          <cell r="D2694" t="str">
            <v>CI7_8038</v>
          </cell>
          <cell r="E2694">
            <v>0</v>
          </cell>
        </row>
        <row r="2695">
          <cell r="A2695">
            <v>2009</v>
          </cell>
          <cell r="B2695" t="str">
            <v>DEC</v>
          </cell>
          <cell r="D2695" t="str">
            <v>CI7_8037</v>
          </cell>
          <cell r="E2695">
            <v>211348.08</v>
          </cell>
        </row>
        <row r="2696">
          <cell r="A2696">
            <v>2009</v>
          </cell>
          <cell r="B2696" t="str">
            <v>DEC</v>
          </cell>
          <cell r="D2696" t="str">
            <v>CI7_8035</v>
          </cell>
          <cell r="E2696">
            <v>7.31</v>
          </cell>
        </row>
        <row r="2697">
          <cell r="A2697">
            <v>2009</v>
          </cell>
          <cell r="B2697" t="str">
            <v>DEC</v>
          </cell>
          <cell r="D2697" t="str">
            <v>CI7_8031</v>
          </cell>
          <cell r="E2697">
            <v>209259.2</v>
          </cell>
        </row>
        <row r="2698">
          <cell r="A2698">
            <v>2009</v>
          </cell>
          <cell r="B2698" t="str">
            <v>DEC</v>
          </cell>
          <cell r="D2698" t="str">
            <v>CI7_8026</v>
          </cell>
          <cell r="E2698">
            <v>0</v>
          </cell>
        </row>
        <row r="2699">
          <cell r="A2699">
            <v>2009</v>
          </cell>
          <cell r="B2699" t="str">
            <v>DEC</v>
          </cell>
          <cell r="D2699" t="str">
            <v>CI7_8025</v>
          </cell>
          <cell r="E2699">
            <v>269974.45</v>
          </cell>
        </row>
        <row r="2700">
          <cell r="A2700">
            <v>2009</v>
          </cell>
          <cell r="B2700" t="str">
            <v>DEC</v>
          </cell>
          <cell r="D2700" t="str">
            <v>CI7_8024</v>
          </cell>
          <cell r="E2700">
            <v>0</v>
          </cell>
        </row>
        <row r="2701">
          <cell r="A2701">
            <v>2009</v>
          </cell>
          <cell r="B2701" t="str">
            <v>DEC</v>
          </cell>
          <cell r="D2701" t="str">
            <v>CI7_8023</v>
          </cell>
          <cell r="E2701">
            <v>-12.29</v>
          </cell>
        </row>
        <row r="2702">
          <cell r="A2702">
            <v>2009</v>
          </cell>
          <cell r="B2702" t="str">
            <v>DEC</v>
          </cell>
          <cell r="D2702" t="str">
            <v>CI7_8020</v>
          </cell>
          <cell r="E2702">
            <v>0</v>
          </cell>
        </row>
        <row r="2703">
          <cell r="A2703">
            <v>2009</v>
          </cell>
          <cell r="B2703" t="str">
            <v>DEC</v>
          </cell>
          <cell r="D2703" t="str">
            <v>CI7_8017</v>
          </cell>
          <cell r="E2703">
            <v>0</v>
          </cell>
        </row>
        <row r="2704">
          <cell r="A2704">
            <v>2009</v>
          </cell>
          <cell r="B2704" t="str">
            <v>DEC</v>
          </cell>
          <cell r="D2704" t="str">
            <v>CI7_8016</v>
          </cell>
          <cell r="E2704">
            <v>0</v>
          </cell>
        </row>
        <row r="2705">
          <cell r="A2705">
            <v>2009</v>
          </cell>
          <cell r="B2705" t="str">
            <v>DEC</v>
          </cell>
          <cell r="D2705" t="str">
            <v>CI7_8012</v>
          </cell>
          <cell r="E2705">
            <v>0</v>
          </cell>
        </row>
        <row r="2706">
          <cell r="A2706">
            <v>2010</v>
          </cell>
          <cell r="B2706" t="str">
            <v>MAY</v>
          </cell>
          <cell r="D2706" t="str">
            <v>COD_8026</v>
          </cell>
          <cell r="E2706">
            <v>745.91123253800004</v>
          </cell>
        </row>
        <row r="2707">
          <cell r="A2707">
            <v>2010</v>
          </cell>
          <cell r="B2707" t="str">
            <v>MAY</v>
          </cell>
          <cell r="D2707" t="str">
            <v>COD_8031</v>
          </cell>
          <cell r="E2707">
            <v>549242.51534638996</v>
          </cell>
        </row>
        <row r="2708">
          <cell r="A2708">
            <v>2010</v>
          </cell>
          <cell r="B2708" t="str">
            <v>MAY</v>
          </cell>
          <cell r="D2708" t="str">
            <v>COD_8033</v>
          </cell>
          <cell r="E2708">
            <v>159868.145688238</v>
          </cell>
        </row>
        <row r="2709">
          <cell r="A2709">
            <v>2010</v>
          </cell>
          <cell r="B2709" t="str">
            <v>MAY</v>
          </cell>
          <cell r="D2709" t="str">
            <v>COD_8035</v>
          </cell>
          <cell r="E2709">
            <v>372.87168099600001</v>
          </cell>
        </row>
        <row r="2710">
          <cell r="A2710">
            <v>2010</v>
          </cell>
          <cell r="B2710" t="str">
            <v>MAY</v>
          </cell>
          <cell r="D2710" t="str">
            <v>COD_8036</v>
          </cell>
          <cell r="E2710">
            <v>0</v>
          </cell>
        </row>
        <row r="2711">
          <cell r="A2711">
            <v>2010</v>
          </cell>
          <cell r="B2711" t="str">
            <v>MAY</v>
          </cell>
          <cell r="D2711" t="str">
            <v>COD_8037</v>
          </cell>
          <cell r="E2711">
            <v>170289.586605686</v>
          </cell>
        </row>
        <row r="2712">
          <cell r="A2712">
            <v>2010</v>
          </cell>
          <cell r="B2712" t="str">
            <v>MAY</v>
          </cell>
          <cell r="D2712" t="str">
            <v>COD_8038</v>
          </cell>
          <cell r="E2712">
            <v>83043.152144898006</v>
          </cell>
        </row>
        <row r="2713">
          <cell r="A2713">
            <v>2010</v>
          </cell>
          <cell r="B2713" t="str">
            <v>MAY</v>
          </cell>
          <cell r="D2713" t="str">
            <v>COD_8039</v>
          </cell>
          <cell r="E2713">
            <v>446901.963831425</v>
          </cell>
        </row>
        <row r="2714">
          <cell r="A2714">
            <v>2010</v>
          </cell>
          <cell r="B2714" t="str">
            <v>MAY</v>
          </cell>
          <cell r="D2714" t="str">
            <v>COD_8040</v>
          </cell>
          <cell r="E2714">
            <v>0</v>
          </cell>
        </row>
        <row r="2715">
          <cell r="A2715">
            <v>2010</v>
          </cell>
          <cell r="B2715" t="str">
            <v>MAY</v>
          </cell>
          <cell r="D2715" t="str">
            <v>COD_8041</v>
          </cell>
          <cell r="E2715">
            <v>4889.6422166940001</v>
          </cell>
        </row>
        <row r="2716">
          <cell r="A2716">
            <v>2010</v>
          </cell>
          <cell r="B2716" t="str">
            <v>MAY</v>
          </cell>
          <cell r="D2716" t="str">
            <v>COD_8042</v>
          </cell>
          <cell r="E2716">
            <v>0</v>
          </cell>
        </row>
        <row r="2717">
          <cell r="A2717">
            <v>2010</v>
          </cell>
          <cell r="B2717" t="str">
            <v>APR</v>
          </cell>
          <cell r="D2717" t="str">
            <v>COD_8002</v>
          </cell>
          <cell r="E2717">
            <v>2661.7327393159999</v>
          </cell>
        </row>
        <row r="2718">
          <cell r="A2718">
            <v>2010</v>
          </cell>
          <cell r="B2718" t="str">
            <v>APR</v>
          </cell>
          <cell r="D2718" t="str">
            <v>COD_8003</v>
          </cell>
          <cell r="E2718">
            <v>7415.9856932339999</v>
          </cell>
        </row>
        <row r="2719">
          <cell r="A2719">
            <v>2010</v>
          </cell>
          <cell r="B2719" t="str">
            <v>APR</v>
          </cell>
          <cell r="D2719" t="str">
            <v>COD_8004</v>
          </cell>
          <cell r="E2719">
            <v>27.988196294000002</v>
          </cell>
        </row>
        <row r="2720">
          <cell r="A2720">
            <v>2010</v>
          </cell>
          <cell r="B2720" t="str">
            <v>APR</v>
          </cell>
          <cell r="D2720" t="str">
            <v>COD_8005</v>
          </cell>
          <cell r="E2720">
            <v>14536.941129166</v>
          </cell>
        </row>
        <row r="2721">
          <cell r="A2721">
            <v>2010</v>
          </cell>
          <cell r="B2721" t="str">
            <v>APR</v>
          </cell>
          <cell r="D2721" t="str">
            <v>COD_8007</v>
          </cell>
          <cell r="E2721">
            <v>16.088569024000002</v>
          </cell>
        </row>
        <row r="2722">
          <cell r="A2722">
            <v>2010</v>
          </cell>
          <cell r="B2722" t="str">
            <v>APR</v>
          </cell>
          <cell r="D2722" t="str">
            <v>COD_8008</v>
          </cell>
          <cell r="E2722">
            <v>441.70985086000002</v>
          </cell>
        </row>
        <row r="2723">
          <cell r="A2723">
            <v>2010</v>
          </cell>
          <cell r="B2723" t="str">
            <v>APR</v>
          </cell>
          <cell r="D2723" t="str">
            <v>COD_8010</v>
          </cell>
          <cell r="E2723">
            <v>110.658869938</v>
          </cell>
        </row>
        <row r="2724">
          <cell r="A2724">
            <v>2010</v>
          </cell>
          <cell r="B2724" t="str">
            <v>APR</v>
          </cell>
          <cell r="D2724" t="str">
            <v>COD_8012</v>
          </cell>
          <cell r="E2724">
            <v>675.91344225</v>
          </cell>
        </row>
        <row r="2725">
          <cell r="A2725">
            <v>2010</v>
          </cell>
          <cell r="B2725" t="str">
            <v>APR</v>
          </cell>
          <cell r="D2725" t="str">
            <v>COD_8016</v>
          </cell>
          <cell r="E2725">
            <v>1700.68592087</v>
          </cell>
        </row>
        <row r="2726">
          <cell r="A2726">
            <v>2010</v>
          </cell>
          <cell r="B2726" t="str">
            <v>APR</v>
          </cell>
          <cell r="D2726" t="str">
            <v>COD_8017</v>
          </cell>
          <cell r="E2726">
            <v>0</v>
          </cell>
        </row>
        <row r="2727">
          <cell r="A2727">
            <v>2010</v>
          </cell>
          <cell r="B2727" t="str">
            <v>APR</v>
          </cell>
          <cell r="D2727" t="str">
            <v>COD_8020</v>
          </cell>
          <cell r="E2727">
            <v>2111.669076094</v>
          </cell>
        </row>
        <row r="2728">
          <cell r="A2728">
            <v>2010</v>
          </cell>
          <cell r="B2728" t="str">
            <v>APR</v>
          </cell>
          <cell r="D2728" t="str">
            <v>COD_8022</v>
          </cell>
          <cell r="E2728">
            <v>0</v>
          </cell>
        </row>
        <row r="2729">
          <cell r="A2729">
            <v>2010</v>
          </cell>
          <cell r="B2729" t="str">
            <v>APR</v>
          </cell>
          <cell r="D2729" t="str">
            <v>COD_8023</v>
          </cell>
          <cell r="E2729">
            <v>27799.252537812001</v>
          </cell>
        </row>
        <row r="2730">
          <cell r="A2730">
            <v>2010</v>
          </cell>
          <cell r="B2730" t="str">
            <v>APR</v>
          </cell>
          <cell r="D2730" t="str">
            <v>COD_8024</v>
          </cell>
          <cell r="E2730">
            <v>44659.602368446001</v>
          </cell>
        </row>
        <row r="2731">
          <cell r="A2731">
            <v>2010</v>
          </cell>
          <cell r="B2731" t="str">
            <v>APR</v>
          </cell>
          <cell r="D2731" t="str">
            <v>COD_8025</v>
          </cell>
          <cell r="E2731">
            <v>111875.585545364</v>
          </cell>
        </row>
        <row r="2732">
          <cell r="A2732">
            <v>2010</v>
          </cell>
          <cell r="B2732" t="str">
            <v>APR</v>
          </cell>
          <cell r="D2732" t="str">
            <v>COD_8026</v>
          </cell>
          <cell r="E2732">
            <v>747.31107604600004</v>
          </cell>
        </row>
        <row r="2733">
          <cell r="A2733">
            <v>2010</v>
          </cell>
          <cell r="B2733" t="str">
            <v>APR</v>
          </cell>
          <cell r="D2733" t="str">
            <v>COD_8031</v>
          </cell>
          <cell r="E2733">
            <v>521365.86449853802</v>
          </cell>
        </row>
        <row r="2734">
          <cell r="A2734">
            <v>2010</v>
          </cell>
          <cell r="B2734" t="str">
            <v>APR</v>
          </cell>
          <cell r="D2734" t="str">
            <v>COD_8033</v>
          </cell>
          <cell r="E2734">
            <v>155820.734115634</v>
          </cell>
        </row>
        <row r="2735">
          <cell r="A2735">
            <v>2010</v>
          </cell>
          <cell r="B2735" t="str">
            <v>APR</v>
          </cell>
          <cell r="D2735" t="str">
            <v>COD_8035</v>
          </cell>
          <cell r="E2735">
            <v>373.540177228</v>
          </cell>
        </row>
        <row r="2736">
          <cell r="A2736">
            <v>2010</v>
          </cell>
          <cell r="B2736" t="str">
            <v>APR</v>
          </cell>
          <cell r="D2736" t="str">
            <v>COD_8036</v>
          </cell>
          <cell r="E2736">
            <v>0</v>
          </cell>
        </row>
        <row r="2737">
          <cell r="A2737">
            <v>2010</v>
          </cell>
          <cell r="B2737" t="str">
            <v>APR</v>
          </cell>
          <cell r="D2737" t="str">
            <v>COD_8037</v>
          </cell>
          <cell r="E2737">
            <v>170772.82686204201</v>
          </cell>
        </row>
        <row r="2738">
          <cell r="A2738">
            <v>2010</v>
          </cell>
          <cell r="B2738" t="str">
            <v>APR</v>
          </cell>
          <cell r="D2738" t="str">
            <v>COD_8038</v>
          </cell>
          <cell r="E2738">
            <v>108053.318510342</v>
          </cell>
        </row>
        <row r="2739">
          <cell r="A2739">
            <v>2010</v>
          </cell>
          <cell r="B2739" t="str">
            <v>APR</v>
          </cell>
          <cell r="D2739" t="str">
            <v>COD_8039</v>
          </cell>
          <cell r="E2739">
            <v>414292.50293802499</v>
          </cell>
        </row>
        <row r="2740">
          <cell r="A2740">
            <v>2010</v>
          </cell>
          <cell r="B2740" t="str">
            <v>APR</v>
          </cell>
          <cell r="D2740" t="str">
            <v>COD_8040</v>
          </cell>
          <cell r="E2740">
            <v>0</v>
          </cell>
        </row>
        <row r="2741">
          <cell r="A2741">
            <v>2010</v>
          </cell>
          <cell r="B2741" t="str">
            <v>APR</v>
          </cell>
          <cell r="D2741" t="str">
            <v>COD_8041</v>
          </cell>
          <cell r="E2741">
            <v>4868.285503346</v>
          </cell>
        </row>
        <row r="2742">
          <cell r="A2742">
            <v>2010</v>
          </cell>
          <cell r="B2742" t="str">
            <v>APR</v>
          </cell>
          <cell r="D2742" t="str">
            <v>COD_8042</v>
          </cell>
          <cell r="E2742">
            <v>0</v>
          </cell>
        </row>
        <row r="2743">
          <cell r="A2743">
            <v>2010</v>
          </cell>
          <cell r="B2743" t="str">
            <v>JAN</v>
          </cell>
          <cell r="D2743" t="str">
            <v>COD_8007</v>
          </cell>
          <cell r="E2743">
            <v>15.795796614</v>
          </cell>
        </row>
        <row r="2744">
          <cell r="A2744">
            <v>2010</v>
          </cell>
          <cell r="B2744" t="str">
            <v>JAN</v>
          </cell>
          <cell r="D2744" t="str">
            <v>COD_8008</v>
          </cell>
          <cell r="E2744">
            <v>446.08495932</v>
          </cell>
        </row>
        <row r="2745">
          <cell r="A2745">
            <v>2010</v>
          </cell>
          <cell r="B2745" t="str">
            <v>JAN</v>
          </cell>
          <cell r="D2745" t="str">
            <v>COD_8010</v>
          </cell>
          <cell r="E2745">
            <v>107.4714504045</v>
          </cell>
        </row>
        <row r="2746">
          <cell r="A2746">
            <v>2010</v>
          </cell>
          <cell r="B2746" t="str">
            <v>JAN</v>
          </cell>
          <cell r="D2746" t="str">
            <v>COD_8012</v>
          </cell>
          <cell r="E2746">
            <v>659.03936909849995</v>
          </cell>
        </row>
        <row r="2747">
          <cell r="A2747">
            <v>2010</v>
          </cell>
          <cell r="B2747" t="str">
            <v>JAN</v>
          </cell>
          <cell r="D2747" t="str">
            <v>COD_8016</v>
          </cell>
          <cell r="E2747">
            <v>1599.9126368745001</v>
          </cell>
        </row>
        <row r="2748">
          <cell r="A2748">
            <v>2010</v>
          </cell>
          <cell r="B2748" t="str">
            <v>JAN</v>
          </cell>
          <cell r="D2748" t="str">
            <v>COD_8017</v>
          </cell>
          <cell r="E2748">
            <v>0</v>
          </cell>
        </row>
        <row r="2749">
          <cell r="A2749">
            <v>2010</v>
          </cell>
          <cell r="B2749" t="str">
            <v>JAN</v>
          </cell>
          <cell r="D2749" t="str">
            <v>COD_8020</v>
          </cell>
          <cell r="E2749">
            <v>2674.2643161195001</v>
          </cell>
        </row>
        <row r="2750">
          <cell r="A2750">
            <v>2010</v>
          </cell>
          <cell r="B2750" t="str">
            <v>JAN</v>
          </cell>
          <cell r="D2750" t="str">
            <v>COD_8022</v>
          </cell>
          <cell r="E2750">
            <v>0</v>
          </cell>
        </row>
        <row r="2751">
          <cell r="A2751">
            <v>2010</v>
          </cell>
          <cell r="B2751" t="str">
            <v>JAN</v>
          </cell>
          <cell r="D2751" t="str">
            <v>COD_8023</v>
          </cell>
          <cell r="E2751">
            <v>25603.601462204999</v>
          </cell>
        </row>
        <row r="2752">
          <cell r="A2752">
            <v>2010</v>
          </cell>
          <cell r="B2752" t="str">
            <v>JAN</v>
          </cell>
          <cell r="D2752" t="str">
            <v>COD_8024</v>
          </cell>
          <cell r="E2752">
            <v>43368.156121465501</v>
          </cell>
        </row>
        <row r="2753">
          <cell r="A2753">
            <v>2010</v>
          </cell>
          <cell r="B2753" t="str">
            <v>JAN</v>
          </cell>
          <cell r="D2753" t="str">
            <v>COD_8025</v>
          </cell>
          <cell r="E2753">
            <v>108544.399406196</v>
          </cell>
        </row>
        <row r="2754">
          <cell r="A2754">
            <v>2010</v>
          </cell>
          <cell r="B2754" t="str">
            <v>JAN</v>
          </cell>
          <cell r="D2754" t="str">
            <v>COD_8026</v>
          </cell>
          <cell r="E2754">
            <v>724.23430959749999</v>
          </cell>
        </row>
        <row r="2755">
          <cell r="A2755">
            <v>2010</v>
          </cell>
          <cell r="B2755" t="str">
            <v>JAN</v>
          </cell>
          <cell r="D2755" t="str">
            <v>COD_8031</v>
          </cell>
          <cell r="E2755">
            <v>439155.36796435202</v>
          </cell>
        </row>
        <row r="2756">
          <cell r="A2756">
            <v>2010</v>
          </cell>
          <cell r="B2756" t="str">
            <v>JAN</v>
          </cell>
          <cell r="D2756" t="str">
            <v>COD_8033</v>
          </cell>
          <cell r="E2756">
            <v>137297.74759318799</v>
          </cell>
        </row>
        <row r="2757">
          <cell r="A2757">
            <v>2010</v>
          </cell>
          <cell r="B2757" t="str">
            <v>JAN</v>
          </cell>
          <cell r="D2757" t="str">
            <v>COD_8035</v>
          </cell>
          <cell r="E2757">
            <v>361.91512628700002</v>
          </cell>
        </row>
        <row r="2758">
          <cell r="A2758">
            <v>2010</v>
          </cell>
          <cell r="B2758" t="str">
            <v>JAN</v>
          </cell>
          <cell r="D2758" t="str">
            <v>COD_8036</v>
          </cell>
          <cell r="E2758">
            <v>0</v>
          </cell>
        </row>
        <row r="2759">
          <cell r="A2759">
            <v>2010</v>
          </cell>
          <cell r="B2759" t="str">
            <v>JAN</v>
          </cell>
          <cell r="D2759" t="str">
            <v>COD_8037</v>
          </cell>
          <cell r="E2759">
            <v>233895.22320075601</v>
          </cell>
        </row>
        <row r="2760">
          <cell r="A2760">
            <v>2010</v>
          </cell>
          <cell r="B2760" t="str">
            <v>JAN</v>
          </cell>
          <cell r="D2760" t="str">
            <v>COD_8038</v>
          </cell>
          <cell r="E2760">
            <v>70721.646635366895</v>
          </cell>
        </row>
        <row r="2761">
          <cell r="A2761">
            <v>2010</v>
          </cell>
          <cell r="B2761" t="str">
            <v>JAN</v>
          </cell>
          <cell r="D2761" t="str">
            <v>COD_8039</v>
          </cell>
          <cell r="E2761">
            <v>312323.85159440403</v>
          </cell>
        </row>
        <row r="2762">
          <cell r="A2762">
            <v>2010</v>
          </cell>
          <cell r="B2762" t="str">
            <v>JAN</v>
          </cell>
          <cell r="D2762" t="str">
            <v>COD_8040</v>
          </cell>
          <cell r="E2762">
            <v>0</v>
          </cell>
        </row>
        <row r="2763">
          <cell r="A2763">
            <v>2010</v>
          </cell>
          <cell r="B2763" t="str">
            <v>JAN</v>
          </cell>
          <cell r="D2763" t="str">
            <v>COD_8041</v>
          </cell>
          <cell r="E2763">
            <v>4653.1061852729999</v>
          </cell>
        </row>
        <row r="2764">
          <cell r="A2764">
            <v>2010</v>
          </cell>
          <cell r="B2764" t="str">
            <v>JAN</v>
          </cell>
          <cell r="D2764" t="str">
            <v>COD_8002</v>
          </cell>
          <cell r="E2764">
            <v>3265.5739834185001</v>
          </cell>
        </row>
        <row r="2765">
          <cell r="A2765">
            <v>2010</v>
          </cell>
          <cell r="B2765" t="str">
            <v>JAN</v>
          </cell>
          <cell r="D2765" t="str">
            <v>COD_8003</v>
          </cell>
          <cell r="E2765">
            <v>7558.1302723680001</v>
          </cell>
        </row>
        <row r="2766">
          <cell r="A2766">
            <v>2010</v>
          </cell>
          <cell r="B2766" t="str">
            <v>JAN</v>
          </cell>
          <cell r="D2766" t="str">
            <v>COD_8004</v>
          </cell>
          <cell r="E2766">
            <v>32.202178885499997</v>
          </cell>
        </row>
        <row r="2767">
          <cell r="A2767">
            <v>2010</v>
          </cell>
          <cell r="B2767" t="str">
            <v>JAN</v>
          </cell>
          <cell r="D2767" t="str">
            <v>COD_8005</v>
          </cell>
          <cell r="E2767">
            <v>15393.974802394499</v>
          </cell>
        </row>
        <row r="2768">
          <cell r="A2768">
            <v>2010</v>
          </cell>
          <cell r="B2768" t="str">
            <v>JUN</v>
          </cell>
          <cell r="D2768" t="str">
            <v>MAN_8009</v>
          </cell>
          <cell r="E2768">
            <v>0</v>
          </cell>
        </row>
        <row r="2769">
          <cell r="A2769">
            <v>2010</v>
          </cell>
          <cell r="B2769" t="str">
            <v>MAR</v>
          </cell>
          <cell r="D2769" t="str">
            <v>MAN_8009</v>
          </cell>
          <cell r="E2769">
            <v>0</v>
          </cell>
        </row>
        <row r="2770">
          <cell r="A2770">
            <v>2010</v>
          </cell>
          <cell r="B2770" t="str">
            <v>FEB</v>
          </cell>
          <cell r="D2770" t="str">
            <v>MAN_8009</v>
          </cell>
          <cell r="E2770">
            <v>0</v>
          </cell>
        </row>
        <row r="2771">
          <cell r="A2771">
            <v>2009</v>
          </cell>
          <cell r="B2771" t="str">
            <v>DEC</v>
          </cell>
          <cell r="D2771" t="str">
            <v>MAN_8009</v>
          </cell>
          <cell r="E2771">
            <v>0</v>
          </cell>
        </row>
        <row r="2772">
          <cell r="A2772">
            <v>2010</v>
          </cell>
          <cell r="B2772" t="str">
            <v>MAY</v>
          </cell>
          <cell r="D2772" t="str">
            <v>MAN_8009</v>
          </cell>
          <cell r="E2772">
            <v>0</v>
          </cell>
        </row>
        <row r="2773">
          <cell r="A2773">
            <v>2010</v>
          </cell>
          <cell r="B2773" t="str">
            <v>APR</v>
          </cell>
          <cell r="D2773" t="str">
            <v>MAN_8009</v>
          </cell>
          <cell r="E2773">
            <v>0</v>
          </cell>
        </row>
        <row r="2774">
          <cell r="A2774">
            <v>2010</v>
          </cell>
          <cell r="B2774" t="str">
            <v>JAN</v>
          </cell>
          <cell r="D2774" t="str">
            <v>MAN_8009</v>
          </cell>
          <cell r="E2774">
            <v>0</v>
          </cell>
        </row>
        <row r="2775">
          <cell r="A2775">
            <v>2010</v>
          </cell>
          <cell r="B2775" t="str">
            <v>JUN</v>
          </cell>
          <cell r="D2775" t="str">
            <v>RES_8PRI</v>
          </cell>
          <cell r="E2775">
            <v>0</v>
          </cell>
        </row>
        <row r="2776">
          <cell r="A2776">
            <v>2010</v>
          </cell>
          <cell r="B2776" t="str">
            <v>MAR</v>
          </cell>
          <cell r="D2776" t="str">
            <v>RES_8PRI</v>
          </cell>
          <cell r="E2776">
            <v>-93764.875698682503</v>
          </cell>
        </row>
        <row r="2777">
          <cell r="A2777">
            <v>2010</v>
          </cell>
          <cell r="B2777" t="str">
            <v>FEB</v>
          </cell>
          <cell r="D2777" t="str">
            <v>RES_8PRI</v>
          </cell>
          <cell r="E2777">
            <v>0</v>
          </cell>
        </row>
        <row r="2778">
          <cell r="A2778">
            <v>2009</v>
          </cell>
          <cell r="B2778" t="str">
            <v>DEC</v>
          </cell>
          <cell r="D2778" t="str">
            <v>RES_8PRI</v>
          </cell>
          <cell r="E2778">
            <v>0</v>
          </cell>
        </row>
        <row r="2779">
          <cell r="A2779">
            <v>2010</v>
          </cell>
          <cell r="B2779" t="str">
            <v>MAR</v>
          </cell>
          <cell r="D2779" t="str">
            <v>COD_8016</v>
          </cell>
          <cell r="E2779">
            <v>1701.545047418</v>
          </cell>
        </row>
        <row r="2780">
          <cell r="A2780">
            <v>2010</v>
          </cell>
          <cell r="B2780" t="str">
            <v>MAR</v>
          </cell>
          <cell r="D2780" t="str">
            <v>COD_8012</v>
          </cell>
          <cell r="E2780">
            <v>678.56238737399997</v>
          </cell>
        </row>
        <row r="2781">
          <cell r="A2781">
            <v>2010</v>
          </cell>
          <cell r="B2781" t="str">
            <v>MAR</v>
          </cell>
          <cell r="D2781" t="str">
            <v>COD_8010</v>
          </cell>
          <cell r="E2781">
            <v>110.94560247</v>
          </cell>
        </row>
        <row r="2782">
          <cell r="A2782">
            <v>2010</v>
          </cell>
          <cell r="B2782" t="str">
            <v>MAR</v>
          </cell>
          <cell r="D2782" t="str">
            <v>COD_8008</v>
          </cell>
          <cell r="E2782">
            <v>451.13048885000001</v>
          </cell>
        </row>
        <row r="2783">
          <cell r="A2783">
            <v>2010</v>
          </cell>
          <cell r="B2783" t="str">
            <v>MAR</v>
          </cell>
          <cell r="D2783" t="str">
            <v>COD_8007</v>
          </cell>
          <cell r="E2783">
            <v>16.189279991999999</v>
          </cell>
        </row>
        <row r="2784">
          <cell r="A2784">
            <v>2010</v>
          </cell>
          <cell r="B2784" t="str">
            <v>MAR</v>
          </cell>
          <cell r="D2784" t="str">
            <v>COD_8005</v>
          </cell>
          <cell r="E2784">
            <v>15898.031394222</v>
          </cell>
        </row>
        <row r="2785">
          <cell r="A2785">
            <v>2010</v>
          </cell>
          <cell r="B2785" t="str">
            <v>MAR</v>
          </cell>
          <cell r="D2785" t="str">
            <v>COD_8004</v>
          </cell>
          <cell r="E2785">
            <v>33.189383890000002</v>
          </cell>
        </row>
        <row r="2786">
          <cell r="A2786">
            <v>2010</v>
          </cell>
          <cell r="B2786" t="str">
            <v>MAR</v>
          </cell>
          <cell r="D2786" t="str">
            <v>COD_8003</v>
          </cell>
          <cell r="E2786">
            <v>7821.2885210479999</v>
          </cell>
        </row>
        <row r="2787">
          <cell r="A2787">
            <v>2010</v>
          </cell>
          <cell r="B2787" t="str">
            <v>MAR</v>
          </cell>
          <cell r="D2787" t="str">
            <v>COD_8002</v>
          </cell>
          <cell r="E2787">
            <v>3324.380181038</v>
          </cell>
        </row>
        <row r="2788">
          <cell r="A2788">
            <v>2010</v>
          </cell>
          <cell r="B2788" t="str">
            <v>FEB</v>
          </cell>
          <cell r="D2788" t="str">
            <v>COD_8041</v>
          </cell>
          <cell r="E2788">
            <v>4649.6830896749998</v>
          </cell>
        </row>
        <row r="2789">
          <cell r="A2789">
            <v>2010</v>
          </cell>
          <cell r="B2789" t="str">
            <v>FEB</v>
          </cell>
          <cell r="D2789" t="str">
            <v>COD_8040</v>
          </cell>
          <cell r="E2789">
            <v>0</v>
          </cell>
        </row>
        <row r="2790">
          <cell r="A2790">
            <v>2010</v>
          </cell>
          <cell r="B2790" t="str">
            <v>FEB</v>
          </cell>
          <cell r="D2790" t="str">
            <v>COD_8039</v>
          </cell>
          <cell r="E2790">
            <v>342772.004099479</v>
          </cell>
        </row>
        <row r="2791">
          <cell r="A2791">
            <v>2010</v>
          </cell>
          <cell r="B2791" t="str">
            <v>FEB</v>
          </cell>
          <cell r="D2791" t="str">
            <v>COD_8038</v>
          </cell>
          <cell r="E2791">
            <v>86685.257359018506</v>
          </cell>
        </row>
        <row r="2792">
          <cell r="A2792">
            <v>2010</v>
          </cell>
          <cell r="B2792" t="str">
            <v>FEB</v>
          </cell>
          <cell r="D2792" t="str">
            <v>COD_8037</v>
          </cell>
          <cell r="E2792">
            <v>233298.15837363701</v>
          </cell>
        </row>
        <row r="2793">
          <cell r="A2793">
            <v>2010</v>
          </cell>
          <cell r="B2793" t="str">
            <v>FEB</v>
          </cell>
          <cell r="D2793" t="str">
            <v>COD_8036</v>
          </cell>
          <cell r="E2793">
            <v>0</v>
          </cell>
        </row>
        <row r="2794">
          <cell r="A2794">
            <v>2010</v>
          </cell>
          <cell r="B2794" t="str">
            <v>FEB</v>
          </cell>
          <cell r="D2794" t="str">
            <v>COD_8035</v>
          </cell>
          <cell r="E2794">
            <v>361.27089332100002</v>
          </cell>
        </row>
        <row r="2795">
          <cell r="A2795">
            <v>2010</v>
          </cell>
          <cell r="B2795" t="str">
            <v>FEB</v>
          </cell>
          <cell r="D2795" t="str">
            <v>COD_8033</v>
          </cell>
          <cell r="E2795">
            <v>140216.54601103501</v>
          </cell>
        </row>
        <row r="2796">
          <cell r="A2796">
            <v>2010</v>
          </cell>
          <cell r="B2796" t="str">
            <v>FEB</v>
          </cell>
          <cell r="D2796" t="str">
            <v>COD_8031</v>
          </cell>
          <cell r="E2796">
            <v>452539.61463108403</v>
          </cell>
        </row>
        <row r="2797">
          <cell r="A2797">
            <v>2010</v>
          </cell>
          <cell r="B2797" t="str">
            <v>FEB</v>
          </cell>
          <cell r="D2797" t="str">
            <v>COD_8026</v>
          </cell>
          <cell r="E2797">
            <v>722.88527381849997</v>
          </cell>
        </row>
        <row r="2798">
          <cell r="A2798">
            <v>2010</v>
          </cell>
          <cell r="B2798" t="str">
            <v>FEB</v>
          </cell>
          <cell r="D2798" t="str">
            <v>COD_8025</v>
          </cell>
          <cell r="E2798">
            <v>108301.381896493</v>
          </cell>
        </row>
        <row r="2799">
          <cell r="A2799">
            <v>2010</v>
          </cell>
          <cell r="B2799" t="str">
            <v>FEB</v>
          </cell>
          <cell r="D2799" t="str">
            <v>COD_8024</v>
          </cell>
          <cell r="E2799">
            <v>43258.3270996305</v>
          </cell>
        </row>
        <row r="2800">
          <cell r="A2800">
            <v>2010</v>
          </cell>
          <cell r="B2800" t="str">
            <v>FEB</v>
          </cell>
          <cell r="D2800" t="str">
            <v>COD_8023</v>
          </cell>
          <cell r="E2800">
            <v>27727.015462964999</v>
          </cell>
        </row>
        <row r="2801">
          <cell r="A2801">
            <v>2010</v>
          </cell>
          <cell r="B2801" t="str">
            <v>FEB</v>
          </cell>
          <cell r="D2801" t="str">
            <v>COD_8022</v>
          </cell>
          <cell r="E2801">
            <v>0</v>
          </cell>
        </row>
        <row r="2802">
          <cell r="A2802">
            <v>2010</v>
          </cell>
          <cell r="B2802" t="str">
            <v>FEB</v>
          </cell>
          <cell r="D2802" t="str">
            <v>COD_8020</v>
          </cell>
          <cell r="E2802">
            <v>2670.8267544465002</v>
          </cell>
        </row>
        <row r="2803">
          <cell r="A2803">
            <v>2010</v>
          </cell>
          <cell r="B2803" t="str">
            <v>FEB</v>
          </cell>
          <cell r="D2803" t="str">
            <v>COD_8017</v>
          </cell>
          <cell r="E2803">
            <v>0</v>
          </cell>
        </row>
        <row r="2804">
          <cell r="A2804">
            <v>2010</v>
          </cell>
          <cell r="B2804" t="str">
            <v>FEB</v>
          </cell>
          <cell r="D2804" t="str">
            <v>COD_8016</v>
          </cell>
          <cell r="E2804">
            <v>1640.6149172205</v>
          </cell>
        </row>
        <row r="2805">
          <cell r="A2805">
            <v>2010</v>
          </cell>
          <cell r="B2805" t="str">
            <v>FEB</v>
          </cell>
          <cell r="D2805" t="str">
            <v>COD_8012</v>
          </cell>
          <cell r="E2805">
            <v>656.48656821149996</v>
          </cell>
        </row>
        <row r="2806">
          <cell r="A2806">
            <v>2010</v>
          </cell>
          <cell r="B2806" t="str">
            <v>FEB</v>
          </cell>
          <cell r="D2806" t="str">
            <v>COD_8010</v>
          </cell>
          <cell r="E2806">
            <v>107.1951249135</v>
          </cell>
        </row>
        <row r="2807">
          <cell r="A2807">
            <v>2010</v>
          </cell>
          <cell r="B2807" t="str">
            <v>FEB</v>
          </cell>
          <cell r="D2807" t="str">
            <v>COD_8008</v>
          </cell>
          <cell r="E2807">
            <v>446.13937522050003</v>
          </cell>
        </row>
        <row r="2808">
          <cell r="A2808">
            <v>2010</v>
          </cell>
          <cell r="B2808" t="str">
            <v>FEB</v>
          </cell>
          <cell r="D2808" t="str">
            <v>COD_8007</v>
          </cell>
          <cell r="E2808">
            <v>15.69874098</v>
          </cell>
        </row>
        <row r="2809">
          <cell r="A2809">
            <v>2010</v>
          </cell>
          <cell r="B2809" t="str">
            <v>FEB</v>
          </cell>
          <cell r="D2809" t="str">
            <v>COD_8005</v>
          </cell>
          <cell r="E2809">
            <v>15357.4912517715</v>
          </cell>
        </row>
        <row r="2810">
          <cell r="A2810">
            <v>2010</v>
          </cell>
          <cell r="B2810" t="str">
            <v>FEB</v>
          </cell>
          <cell r="D2810" t="str">
            <v>COD_8004</v>
          </cell>
          <cell r="E2810">
            <v>32.093472196500002</v>
          </cell>
        </row>
        <row r="2811">
          <cell r="A2811">
            <v>2010</v>
          </cell>
          <cell r="B2811" t="str">
            <v>FEB</v>
          </cell>
          <cell r="D2811" t="str">
            <v>COD_8003</v>
          </cell>
          <cell r="E2811">
            <v>7575.6619354260001</v>
          </cell>
        </row>
        <row r="2812">
          <cell r="A2812">
            <v>2010</v>
          </cell>
          <cell r="B2812" t="str">
            <v>FEB</v>
          </cell>
          <cell r="D2812" t="str">
            <v>COD_8002</v>
          </cell>
          <cell r="E2812">
            <v>3234.6474073875002</v>
          </cell>
        </row>
        <row r="2813">
          <cell r="A2813">
            <v>2009</v>
          </cell>
          <cell r="B2813" t="str">
            <v>DEC</v>
          </cell>
          <cell r="D2813" t="str">
            <v>COD_8039</v>
          </cell>
          <cell r="E2813">
            <v>270957.90381439601</v>
          </cell>
        </row>
        <row r="2814">
          <cell r="A2814">
            <v>2009</v>
          </cell>
          <cell r="B2814" t="str">
            <v>DEC</v>
          </cell>
          <cell r="D2814" t="str">
            <v>COD_8038</v>
          </cell>
          <cell r="E2814">
            <v>51904.0962584234</v>
          </cell>
        </row>
        <row r="2815">
          <cell r="A2815">
            <v>2009</v>
          </cell>
          <cell r="B2815" t="str">
            <v>DEC</v>
          </cell>
          <cell r="D2815" t="str">
            <v>COD_8037</v>
          </cell>
          <cell r="E2815">
            <v>234416.04744152399</v>
          </cell>
        </row>
        <row r="2816">
          <cell r="A2816">
            <v>2009</v>
          </cell>
          <cell r="B2816" t="str">
            <v>DEC</v>
          </cell>
          <cell r="D2816" t="str">
            <v>COD_8036</v>
          </cell>
          <cell r="E2816">
            <v>0</v>
          </cell>
        </row>
        <row r="2817">
          <cell r="A2817">
            <v>2009</v>
          </cell>
          <cell r="B2817" t="str">
            <v>DEC</v>
          </cell>
          <cell r="D2817" t="str">
            <v>COD_8035</v>
          </cell>
          <cell r="E2817">
            <v>362.49228358200003</v>
          </cell>
        </row>
        <row r="2818">
          <cell r="A2818">
            <v>2009</v>
          </cell>
          <cell r="B2818" t="str">
            <v>DEC</v>
          </cell>
          <cell r="D2818" t="str">
            <v>COD_8033</v>
          </cell>
          <cell r="E2818">
            <v>129228.24885734401</v>
          </cell>
        </row>
        <row r="2819">
          <cell r="A2819">
            <v>2009</v>
          </cell>
          <cell r="B2819" t="str">
            <v>DEC</v>
          </cell>
          <cell r="D2819" t="str">
            <v>COD_8031</v>
          </cell>
          <cell r="E2819">
            <v>407042.48593126901</v>
          </cell>
        </row>
        <row r="2820">
          <cell r="A2820">
            <v>2009</v>
          </cell>
          <cell r="B2820" t="str">
            <v>DEC</v>
          </cell>
          <cell r="D2820" t="str">
            <v>COD_8026</v>
          </cell>
          <cell r="E2820">
            <v>725.77605695399996</v>
          </cell>
        </row>
        <row r="2821">
          <cell r="A2821">
            <v>2009</v>
          </cell>
          <cell r="B2821" t="str">
            <v>DEC</v>
          </cell>
          <cell r="D2821" t="str">
            <v>COD_8025</v>
          </cell>
          <cell r="E2821">
            <v>108713.871406237</v>
          </cell>
        </row>
        <row r="2822">
          <cell r="A2822">
            <v>2009</v>
          </cell>
          <cell r="B2822" t="str">
            <v>DEC</v>
          </cell>
          <cell r="D2822" t="str">
            <v>COD_8024</v>
          </cell>
          <cell r="E2822">
            <v>43516.297377832503</v>
          </cell>
        </row>
        <row r="2823">
          <cell r="A2823">
            <v>2009</v>
          </cell>
          <cell r="B2823" t="str">
            <v>DEC</v>
          </cell>
          <cell r="D2823" t="str">
            <v>COD_8023</v>
          </cell>
          <cell r="E2823">
            <v>23488.811924233501</v>
          </cell>
        </row>
        <row r="2824">
          <cell r="A2824">
            <v>2009</v>
          </cell>
          <cell r="B2824" t="str">
            <v>DEC</v>
          </cell>
          <cell r="D2824" t="str">
            <v>COD_8022</v>
          </cell>
          <cell r="E2824">
            <v>0</v>
          </cell>
        </row>
        <row r="2825">
          <cell r="A2825">
            <v>2009</v>
          </cell>
          <cell r="B2825" t="str">
            <v>DEC</v>
          </cell>
          <cell r="D2825" t="str">
            <v>COD_8020</v>
          </cell>
          <cell r="E2825">
            <v>2678.83621356</v>
          </cell>
        </row>
        <row r="2826">
          <cell r="A2826">
            <v>2009</v>
          </cell>
          <cell r="B2826" t="str">
            <v>DEC</v>
          </cell>
          <cell r="D2826" t="str">
            <v>COD_8017</v>
          </cell>
          <cell r="E2826">
            <v>0</v>
          </cell>
        </row>
        <row r="2827">
          <cell r="A2827">
            <v>2009</v>
          </cell>
          <cell r="B2827" t="str">
            <v>DEC</v>
          </cell>
          <cell r="D2827" t="str">
            <v>COD_8016</v>
          </cell>
          <cell r="E2827">
            <v>1559.0575244009999</v>
          </cell>
        </row>
        <row r="2828">
          <cell r="A2828">
            <v>2009</v>
          </cell>
          <cell r="B2828" t="str">
            <v>DEC</v>
          </cell>
          <cell r="D2828" t="str">
            <v>COD_8012</v>
          </cell>
          <cell r="E2828">
            <v>661.20621510449996</v>
          </cell>
        </row>
        <row r="2829">
          <cell r="A2829">
            <v>2009</v>
          </cell>
          <cell r="B2829" t="str">
            <v>DEC</v>
          </cell>
          <cell r="D2829" t="str">
            <v>COD_8010</v>
          </cell>
          <cell r="E2829">
            <v>107.717068719</v>
          </cell>
        </row>
        <row r="2830">
          <cell r="A2830">
            <v>2009</v>
          </cell>
          <cell r="B2830" t="str">
            <v>DEC</v>
          </cell>
          <cell r="D2830" t="str">
            <v>COD_8008</v>
          </cell>
          <cell r="E2830">
            <v>442.74516485549998</v>
          </cell>
        </row>
        <row r="2831">
          <cell r="A2831">
            <v>2009</v>
          </cell>
          <cell r="B2831" t="str">
            <v>DEC</v>
          </cell>
          <cell r="D2831" t="str">
            <v>COD_8007</v>
          </cell>
          <cell r="E2831">
            <v>15.8685883395</v>
          </cell>
        </row>
        <row r="2832">
          <cell r="A2832">
            <v>2009</v>
          </cell>
          <cell r="B2832" t="str">
            <v>DEC</v>
          </cell>
          <cell r="D2832" t="str">
            <v>COD_8005</v>
          </cell>
          <cell r="E2832">
            <v>15446.910729588</v>
          </cell>
        </row>
        <row r="2833">
          <cell r="A2833">
            <v>2009</v>
          </cell>
          <cell r="B2833" t="str">
            <v>DEC</v>
          </cell>
          <cell r="D2833" t="str">
            <v>COD_8004</v>
          </cell>
          <cell r="E2833">
            <v>32.343172289999998</v>
          </cell>
        </row>
        <row r="2834">
          <cell r="A2834">
            <v>2009</v>
          </cell>
          <cell r="B2834" t="str">
            <v>DEC</v>
          </cell>
          <cell r="D2834" t="str">
            <v>COD_8003</v>
          </cell>
          <cell r="E2834">
            <v>7547.2987244264996</v>
          </cell>
        </row>
        <row r="2835">
          <cell r="A2835">
            <v>2009</v>
          </cell>
          <cell r="B2835" t="str">
            <v>DEC</v>
          </cell>
          <cell r="D2835" t="str">
            <v>COD_8002</v>
          </cell>
          <cell r="E2835">
            <v>3315.3930970094998</v>
          </cell>
        </row>
        <row r="2836">
          <cell r="A2836">
            <v>2009</v>
          </cell>
          <cell r="B2836" t="str">
            <v>DEC</v>
          </cell>
          <cell r="D2836" t="str">
            <v>COD_8041</v>
          </cell>
          <cell r="E2836">
            <v>4586.9264569440002</v>
          </cell>
        </row>
        <row r="2837">
          <cell r="A2837">
            <v>2009</v>
          </cell>
          <cell r="B2837" t="str">
            <v>DEC</v>
          </cell>
          <cell r="D2837" t="str">
            <v>COD_8040</v>
          </cell>
          <cell r="E2837">
            <v>0</v>
          </cell>
        </row>
        <row r="2838">
          <cell r="A2838">
            <v>2010</v>
          </cell>
          <cell r="B2838" t="str">
            <v>MAY</v>
          </cell>
          <cell r="D2838" t="str">
            <v>COD_8002</v>
          </cell>
          <cell r="E2838">
            <v>1999.0852975939999</v>
          </cell>
        </row>
        <row r="2839">
          <cell r="A2839">
            <v>2010</v>
          </cell>
          <cell r="B2839" t="str">
            <v>MAY</v>
          </cell>
          <cell r="D2839" t="str">
            <v>COD_8003</v>
          </cell>
          <cell r="E2839">
            <v>7010.6830763839998</v>
          </cell>
        </row>
        <row r="2840">
          <cell r="A2840">
            <v>2010</v>
          </cell>
          <cell r="B2840" t="str">
            <v>MAY</v>
          </cell>
          <cell r="D2840" t="str">
            <v>COD_8004</v>
          </cell>
          <cell r="E2840">
            <v>22.787008698000001</v>
          </cell>
        </row>
        <row r="2841">
          <cell r="A2841">
            <v>2010</v>
          </cell>
          <cell r="B2841" t="str">
            <v>MAY</v>
          </cell>
          <cell r="D2841" t="str">
            <v>COD_8005</v>
          </cell>
          <cell r="E2841">
            <v>13269.186092514001</v>
          </cell>
        </row>
        <row r="2842">
          <cell r="A2842">
            <v>2010</v>
          </cell>
          <cell r="B2842" t="str">
            <v>MAY</v>
          </cell>
          <cell r="D2842" t="str">
            <v>COD_8007</v>
          </cell>
          <cell r="E2842">
            <v>15.987858056</v>
          </cell>
        </row>
        <row r="2843">
          <cell r="A2843">
            <v>2010</v>
          </cell>
          <cell r="B2843" t="str">
            <v>MAY</v>
          </cell>
          <cell r="D2843" t="str">
            <v>COD_8008</v>
          </cell>
          <cell r="E2843">
            <v>432.20192245800001</v>
          </cell>
        </row>
        <row r="2844">
          <cell r="A2844">
            <v>2010</v>
          </cell>
          <cell r="B2844" t="str">
            <v>MAY</v>
          </cell>
          <cell r="D2844" t="str">
            <v>COD_8010</v>
          </cell>
          <cell r="E2844">
            <v>110.37213740599999</v>
          </cell>
        </row>
        <row r="2845">
          <cell r="A2845">
            <v>2010</v>
          </cell>
          <cell r="B2845" t="str">
            <v>MAY</v>
          </cell>
          <cell r="D2845" t="str">
            <v>COD_8012</v>
          </cell>
          <cell r="E2845">
            <v>673.26449712600004</v>
          </cell>
        </row>
        <row r="2846">
          <cell r="A2846">
            <v>2010</v>
          </cell>
          <cell r="B2846" t="str">
            <v>MAY</v>
          </cell>
          <cell r="D2846" t="str">
            <v>COD_8016</v>
          </cell>
          <cell r="E2846">
            <v>1699.8267943220001</v>
          </cell>
        </row>
        <row r="2847">
          <cell r="A2847">
            <v>2010</v>
          </cell>
          <cell r="B2847" t="str">
            <v>MAY</v>
          </cell>
          <cell r="D2847" t="str">
            <v>COD_8017</v>
          </cell>
          <cell r="E2847">
            <v>0</v>
          </cell>
        </row>
        <row r="2848">
          <cell r="A2848">
            <v>2010</v>
          </cell>
          <cell r="B2848" t="str">
            <v>MAY</v>
          </cell>
          <cell r="D2848" t="str">
            <v>COD_8020</v>
          </cell>
          <cell r="E2848">
            <v>1455.4890684659999</v>
          </cell>
        </row>
        <row r="2849">
          <cell r="A2849">
            <v>2010</v>
          </cell>
          <cell r="B2849" t="str">
            <v>MAY</v>
          </cell>
          <cell r="D2849" t="str">
            <v>COD_8022</v>
          </cell>
          <cell r="E2849">
            <v>0</v>
          </cell>
        </row>
        <row r="2850">
          <cell r="A2850">
            <v>2010</v>
          </cell>
          <cell r="B2850" t="str">
            <v>MAY</v>
          </cell>
          <cell r="D2850" t="str">
            <v>COD_8023</v>
          </cell>
          <cell r="E2850">
            <v>25891.701022683999</v>
          </cell>
        </row>
        <row r="2851">
          <cell r="A2851">
            <v>2010</v>
          </cell>
          <cell r="B2851" t="str">
            <v>MAY</v>
          </cell>
          <cell r="D2851" t="str">
            <v>COD_8024</v>
          </cell>
          <cell r="E2851">
            <v>44545.710986389997</v>
          </cell>
        </row>
        <row r="2852">
          <cell r="A2852">
            <v>2010</v>
          </cell>
          <cell r="B2852" t="str">
            <v>MAY</v>
          </cell>
          <cell r="D2852" t="str">
            <v>COD_8025</v>
          </cell>
          <cell r="E2852">
            <v>111629.21756688401</v>
          </cell>
        </row>
        <row r="2853">
          <cell r="A2853">
            <v>2010</v>
          </cell>
          <cell r="B2853" t="str">
            <v>JUN</v>
          </cell>
          <cell r="D2853" t="str">
            <v>AVG_8AMT</v>
          </cell>
          <cell r="E2853">
            <v>23880976.814411301</v>
          </cell>
        </row>
        <row r="2854">
          <cell r="A2854">
            <v>2010</v>
          </cell>
          <cell r="B2854" t="str">
            <v>MAR</v>
          </cell>
          <cell r="D2854" t="str">
            <v>AVG_8AMT</v>
          </cell>
          <cell r="E2854">
            <v>18215378.004177898</v>
          </cell>
        </row>
        <row r="2855">
          <cell r="A2855">
            <v>2010</v>
          </cell>
          <cell r="B2855" t="str">
            <v>FEB</v>
          </cell>
          <cell r="D2855" t="str">
            <v>AVG_8AMT</v>
          </cell>
          <cell r="E2855">
            <v>16821914.9582467</v>
          </cell>
        </row>
        <row r="2856">
          <cell r="A2856">
            <v>2009</v>
          </cell>
          <cell r="B2856" t="str">
            <v>DEC</v>
          </cell>
          <cell r="D2856" t="str">
            <v>AVG_8AMT</v>
          </cell>
          <cell r="E2856">
            <v>12248991.011755301</v>
          </cell>
        </row>
        <row r="2857">
          <cell r="A2857">
            <v>2010</v>
          </cell>
          <cell r="B2857" t="str">
            <v>MAY</v>
          </cell>
          <cell r="D2857" t="str">
            <v>AVG_8AMT</v>
          </cell>
          <cell r="E2857">
            <v>20300408.377119001</v>
          </cell>
        </row>
        <row r="2858">
          <cell r="A2858">
            <v>2010</v>
          </cell>
          <cell r="B2858" t="str">
            <v>APR</v>
          </cell>
          <cell r="D2858" t="str">
            <v>AVG_8AMT</v>
          </cell>
          <cell r="E2858">
            <v>19095415.3898779</v>
          </cell>
        </row>
        <row r="2859">
          <cell r="A2859">
            <v>2010</v>
          </cell>
          <cell r="B2859" t="str">
            <v>JAN</v>
          </cell>
          <cell r="D2859" t="str">
            <v>AVG_8AMT</v>
          </cell>
          <cell r="E2859">
            <v>13444889.9768878</v>
          </cell>
        </row>
        <row r="2860">
          <cell r="A2860">
            <v>2010</v>
          </cell>
          <cell r="B2860" t="str">
            <v>JUN</v>
          </cell>
          <cell r="D2860" t="str">
            <v>RRN_8187</v>
          </cell>
          <cell r="E2860">
            <v>1</v>
          </cell>
        </row>
        <row r="2861">
          <cell r="A2861">
            <v>2010</v>
          </cell>
          <cell r="B2861" t="str">
            <v>JUN</v>
          </cell>
          <cell r="D2861" t="str">
            <v>RRN_8184</v>
          </cell>
          <cell r="E2861">
            <v>1</v>
          </cell>
        </row>
        <row r="2862">
          <cell r="A2862">
            <v>2010</v>
          </cell>
          <cell r="B2862" t="str">
            <v>JUN</v>
          </cell>
          <cell r="D2862" t="str">
            <v>RRN_8149</v>
          </cell>
          <cell r="E2862">
            <v>1</v>
          </cell>
        </row>
        <row r="2863">
          <cell r="A2863">
            <v>2010</v>
          </cell>
          <cell r="B2863" t="str">
            <v>MAR</v>
          </cell>
          <cell r="D2863" t="str">
            <v>RRN_8184</v>
          </cell>
          <cell r="E2863">
            <v>1</v>
          </cell>
        </row>
        <row r="2864">
          <cell r="A2864">
            <v>2010</v>
          </cell>
          <cell r="B2864" t="str">
            <v>MAR</v>
          </cell>
          <cell r="D2864" t="str">
            <v>RRN_8149</v>
          </cell>
          <cell r="E2864">
            <v>1</v>
          </cell>
        </row>
        <row r="2865">
          <cell r="A2865">
            <v>2010</v>
          </cell>
          <cell r="B2865" t="str">
            <v>FEB</v>
          </cell>
          <cell r="D2865" t="str">
            <v>RRN_8149</v>
          </cell>
          <cell r="E2865">
            <v>1</v>
          </cell>
        </row>
        <row r="2866">
          <cell r="A2866">
            <v>2009</v>
          </cell>
          <cell r="B2866" t="str">
            <v>DEC</v>
          </cell>
          <cell r="D2866" t="str">
            <v>RRN_8149</v>
          </cell>
          <cell r="E2866">
            <v>1</v>
          </cell>
        </row>
        <row r="2867">
          <cell r="A2867">
            <v>2010</v>
          </cell>
          <cell r="B2867" t="str">
            <v>MAY</v>
          </cell>
          <cell r="D2867" t="str">
            <v>RRN_8149</v>
          </cell>
          <cell r="E2867">
            <v>1</v>
          </cell>
        </row>
        <row r="2868">
          <cell r="A2868">
            <v>2010</v>
          </cell>
          <cell r="B2868" t="str">
            <v>MAY</v>
          </cell>
          <cell r="D2868" t="str">
            <v>RRN_8184</v>
          </cell>
          <cell r="E2868">
            <v>1</v>
          </cell>
        </row>
        <row r="2869">
          <cell r="A2869">
            <v>2010</v>
          </cell>
          <cell r="B2869" t="str">
            <v>MAY</v>
          </cell>
          <cell r="D2869" t="str">
            <v>RRN_8187</v>
          </cell>
          <cell r="E2869">
            <v>1</v>
          </cell>
        </row>
        <row r="2870">
          <cell r="A2870">
            <v>2010</v>
          </cell>
          <cell r="B2870" t="str">
            <v>APR</v>
          </cell>
          <cell r="D2870" t="str">
            <v>RRN_8149</v>
          </cell>
          <cell r="E2870">
            <v>1</v>
          </cell>
        </row>
        <row r="2871">
          <cell r="A2871">
            <v>2010</v>
          </cell>
          <cell r="B2871" t="str">
            <v>APR</v>
          </cell>
          <cell r="D2871" t="str">
            <v>RRN_8184</v>
          </cell>
          <cell r="E2871">
            <v>1</v>
          </cell>
        </row>
        <row r="2872">
          <cell r="A2872">
            <v>2010</v>
          </cell>
          <cell r="B2872" t="str">
            <v>JAN</v>
          </cell>
          <cell r="D2872" t="str">
            <v>RRN_8149</v>
          </cell>
          <cell r="E2872">
            <v>1</v>
          </cell>
        </row>
        <row r="2873">
          <cell r="A2873">
            <v>2010</v>
          </cell>
          <cell r="B2873" t="str">
            <v>JUN</v>
          </cell>
          <cell r="D2873" t="str">
            <v>RRC_8187</v>
          </cell>
          <cell r="E2873">
            <v>5315.0144059833301</v>
          </cell>
        </row>
        <row r="2874">
          <cell r="A2874">
            <v>2010</v>
          </cell>
          <cell r="B2874" t="str">
            <v>JUN</v>
          </cell>
          <cell r="D2874" t="str">
            <v>RRC_8184</v>
          </cell>
          <cell r="E2874">
            <v>12479.663029166601</v>
          </cell>
        </row>
        <row r="2875">
          <cell r="A2875">
            <v>2010</v>
          </cell>
          <cell r="B2875" t="str">
            <v>JUN</v>
          </cell>
          <cell r="D2875" t="str">
            <v>RRC_8149</v>
          </cell>
          <cell r="E2875">
            <v>-498.63905258435699</v>
          </cell>
        </row>
        <row r="2876">
          <cell r="A2876">
            <v>2010</v>
          </cell>
          <cell r="B2876" t="str">
            <v>MAR</v>
          </cell>
          <cell r="D2876" t="str">
            <v>RRC_8184</v>
          </cell>
          <cell r="E2876">
            <v>12585.8726557666</v>
          </cell>
        </row>
        <row r="2877">
          <cell r="A2877">
            <v>2010</v>
          </cell>
          <cell r="B2877" t="str">
            <v>MAR</v>
          </cell>
          <cell r="D2877" t="str">
            <v>RRC_8149</v>
          </cell>
          <cell r="E2877">
            <v>-498.90003095585701</v>
          </cell>
        </row>
        <row r="2878">
          <cell r="A2878">
            <v>2010</v>
          </cell>
          <cell r="B2878" t="str">
            <v>FEB</v>
          </cell>
          <cell r="D2878" t="str">
            <v>RRC_8149</v>
          </cell>
          <cell r="E2878">
            <v>-604.94951989417905</v>
          </cell>
        </row>
        <row r="2879">
          <cell r="A2879">
            <v>2009</v>
          </cell>
          <cell r="B2879" t="str">
            <v>DEC</v>
          </cell>
          <cell r="D2879" t="str">
            <v>RRC_8149</v>
          </cell>
          <cell r="E2879">
            <v>-614.38124253756598</v>
          </cell>
        </row>
        <row r="2880">
          <cell r="A2880">
            <v>2010</v>
          </cell>
          <cell r="B2880" t="str">
            <v>MAY</v>
          </cell>
          <cell r="D2880" t="str">
            <v>RRC_8149</v>
          </cell>
          <cell r="E2880">
            <v>-502.67527952408699</v>
          </cell>
        </row>
        <row r="2881">
          <cell r="A2881">
            <v>2010</v>
          </cell>
          <cell r="B2881" t="str">
            <v>MAY</v>
          </cell>
          <cell r="D2881" t="str">
            <v>RRC_8184</v>
          </cell>
          <cell r="E2881">
            <v>12515.0662380333</v>
          </cell>
        </row>
        <row r="2882">
          <cell r="A2882">
            <v>2010</v>
          </cell>
          <cell r="B2882" t="str">
            <v>MAY</v>
          </cell>
          <cell r="D2882" t="str">
            <v>RRC_8187</v>
          </cell>
          <cell r="E2882">
            <v>5333.5724788499901</v>
          </cell>
        </row>
        <row r="2883">
          <cell r="A2883">
            <v>2010</v>
          </cell>
          <cell r="B2883" t="str">
            <v>APR</v>
          </cell>
          <cell r="D2883" t="str">
            <v>RRC_8149</v>
          </cell>
          <cell r="E2883">
            <v>-501.10541957422203</v>
          </cell>
        </row>
        <row r="2884">
          <cell r="A2884">
            <v>2010</v>
          </cell>
          <cell r="B2884" t="str">
            <v>APR</v>
          </cell>
          <cell r="D2884" t="str">
            <v>RRC_8184</v>
          </cell>
          <cell r="E2884">
            <v>12550.469446899901</v>
          </cell>
        </row>
        <row r="2885">
          <cell r="A2885">
            <v>2010</v>
          </cell>
          <cell r="B2885" t="str">
            <v>JAN</v>
          </cell>
          <cell r="D2885" t="str">
            <v>RRC_8149</v>
          </cell>
          <cell r="E2885">
            <v>-608.92204820740699</v>
          </cell>
        </row>
        <row r="2886">
          <cell r="A2886">
            <v>2010</v>
          </cell>
          <cell r="B2886" t="str">
            <v>JUN</v>
          </cell>
          <cell r="D2886" t="str">
            <v>COD_8042</v>
          </cell>
          <cell r="E2886">
            <v>0</v>
          </cell>
        </row>
        <row r="2887">
          <cell r="A2887">
            <v>2010</v>
          </cell>
          <cell r="B2887" t="str">
            <v>JUN</v>
          </cell>
          <cell r="D2887" t="str">
            <v>COD_8041</v>
          </cell>
          <cell r="E2887">
            <v>4910.4055856779996</v>
          </cell>
        </row>
        <row r="2888">
          <cell r="A2888">
            <v>2010</v>
          </cell>
          <cell r="B2888" t="str">
            <v>JUN</v>
          </cell>
          <cell r="D2888" t="str">
            <v>COD_8040</v>
          </cell>
          <cell r="E2888">
            <v>0</v>
          </cell>
        </row>
        <row r="2889">
          <cell r="A2889">
            <v>2010</v>
          </cell>
          <cell r="B2889" t="str">
            <v>JUN</v>
          </cell>
          <cell r="D2889" t="str">
            <v>COD_8039</v>
          </cell>
          <cell r="E2889">
            <v>473472.17475201702</v>
          </cell>
        </row>
        <row r="2890">
          <cell r="A2890">
            <v>2010</v>
          </cell>
          <cell r="B2890" t="str">
            <v>JUN</v>
          </cell>
          <cell r="D2890" t="str">
            <v>COD_8038</v>
          </cell>
          <cell r="E2890">
            <v>83178.475976378002</v>
          </cell>
        </row>
        <row r="2891">
          <cell r="A2891">
            <v>2010</v>
          </cell>
          <cell r="B2891" t="str">
            <v>JUN</v>
          </cell>
          <cell r="D2891" t="str">
            <v>COD_8037</v>
          </cell>
          <cell r="E2891">
            <v>170036.37657784601</v>
          </cell>
        </row>
        <row r="2892">
          <cell r="A2892">
            <v>2010</v>
          </cell>
          <cell r="B2892" t="str">
            <v>JUN</v>
          </cell>
          <cell r="D2892" t="str">
            <v>COD_8036</v>
          </cell>
          <cell r="E2892">
            <v>0</v>
          </cell>
        </row>
        <row r="2893">
          <cell r="A2893">
            <v>2010</v>
          </cell>
          <cell r="B2893" t="str">
            <v>JUN</v>
          </cell>
          <cell r="D2893" t="str">
            <v>COD_8035</v>
          </cell>
          <cell r="E2893">
            <v>372.20318476400001</v>
          </cell>
        </row>
        <row r="2894">
          <cell r="A2894">
            <v>2010</v>
          </cell>
          <cell r="B2894" t="str">
            <v>JUN</v>
          </cell>
          <cell r="D2894" t="str">
            <v>COD_8033</v>
          </cell>
          <cell r="E2894">
            <v>161256.38003393999</v>
          </cell>
        </row>
        <row r="2895">
          <cell r="A2895">
            <v>2010</v>
          </cell>
          <cell r="B2895" t="str">
            <v>JUN</v>
          </cell>
          <cell r="D2895" t="str">
            <v>COD_8031</v>
          </cell>
          <cell r="E2895">
            <v>585954.60891329194</v>
          </cell>
        </row>
        <row r="2896">
          <cell r="A2896">
            <v>2010</v>
          </cell>
          <cell r="B2896" t="str">
            <v>JUN</v>
          </cell>
          <cell r="D2896" t="str">
            <v>COD_8026</v>
          </cell>
          <cell r="E2896">
            <v>744.51138903000003</v>
          </cell>
        </row>
        <row r="2897">
          <cell r="A2897">
            <v>2010</v>
          </cell>
          <cell r="B2897" t="str">
            <v>JUN</v>
          </cell>
          <cell r="D2897" t="str">
            <v>COD_8025</v>
          </cell>
          <cell r="E2897">
            <v>111382.849588404</v>
          </cell>
        </row>
        <row r="2898">
          <cell r="A2898">
            <v>2010</v>
          </cell>
          <cell r="B2898" t="str">
            <v>JUN</v>
          </cell>
          <cell r="D2898" t="str">
            <v>COD_8024</v>
          </cell>
          <cell r="E2898">
            <v>44431.967701062</v>
          </cell>
        </row>
        <row r="2899">
          <cell r="A2899">
            <v>2010</v>
          </cell>
          <cell r="B2899" t="str">
            <v>JUN</v>
          </cell>
          <cell r="D2899" t="str">
            <v>COD_8023</v>
          </cell>
          <cell r="E2899">
            <v>26080.217471290001</v>
          </cell>
        </row>
        <row r="2900">
          <cell r="A2900">
            <v>2010</v>
          </cell>
          <cell r="B2900" t="str">
            <v>JUN</v>
          </cell>
          <cell r="D2900" t="str">
            <v>COD_8022</v>
          </cell>
          <cell r="E2900">
            <v>0</v>
          </cell>
        </row>
        <row r="2901">
          <cell r="A2901">
            <v>2010</v>
          </cell>
          <cell r="B2901" t="str">
            <v>JUN</v>
          </cell>
          <cell r="D2901" t="str">
            <v>COD_8020</v>
          </cell>
          <cell r="E2901">
            <v>1451.92204047</v>
          </cell>
        </row>
        <row r="2902">
          <cell r="A2902">
            <v>2010</v>
          </cell>
          <cell r="B2902" t="str">
            <v>JUN</v>
          </cell>
          <cell r="D2902" t="str">
            <v>COD_8017</v>
          </cell>
          <cell r="E2902">
            <v>0</v>
          </cell>
        </row>
        <row r="2903">
          <cell r="A2903">
            <v>2010</v>
          </cell>
          <cell r="B2903" t="str">
            <v>JUN</v>
          </cell>
          <cell r="D2903" t="str">
            <v>COD_8016</v>
          </cell>
          <cell r="E2903">
            <v>1698.9676677739999</v>
          </cell>
        </row>
        <row r="2904">
          <cell r="A2904">
            <v>2010</v>
          </cell>
          <cell r="B2904" t="str">
            <v>JUN</v>
          </cell>
          <cell r="D2904" t="str">
            <v>COD_8012</v>
          </cell>
          <cell r="E2904">
            <v>670.61555200199996</v>
          </cell>
        </row>
        <row r="2905">
          <cell r="A2905">
            <v>2010</v>
          </cell>
          <cell r="B2905" t="str">
            <v>JUN</v>
          </cell>
          <cell r="D2905" t="str">
            <v>COD_8010</v>
          </cell>
          <cell r="E2905">
            <v>110.08540487400001</v>
          </cell>
        </row>
        <row r="2906">
          <cell r="A2906">
            <v>2010</v>
          </cell>
          <cell r="B2906" t="str">
            <v>JUN</v>
          </cell>
          <cell r="D2906" t="str">
            <v>COD_8008</v>
          </cell>
          <cell r="E2906">
            <v>422.69459449200002</v>
          </cell>
        </row>
        <row r="2907">
          <cell r="A2907">
            <v>2010</v>
          </cell>
          <cell r="B2907" t="str">
            <v>JUN</v>
          </cell>
          <cell r="D2907" t="str">
            <v>COD_8007</v>
          </cell>
          <cell r="E2907">
            <v>15.887147088000001</v>
          </cell>
        </row>
        <row r="2908">
          <cell r="A2908">
            <v>2010</v>
          </cell>
          <cell r="B2908" t="str">
            <v>JUN</v>
          </cell>
          <cell r="D2908" t="str">
            <v>COD_8005</v>
          </cell>
          <cell r="E2908">
            <v>13389.650236498001</v>
          </cell>
        </row>
        <row r="2909">
          <cell r="A2909">
            <v>2010</v>
          </cell>
          <cell r="B2909" t="str">
            <v>JUN</v>
          </cell>
          <cell r="D2909" t="str">
            <v>COD_8004</v>
          </cell>
          <cell r="E2909">
            <v>22.67420787</v>
          </cell>
        </row>
        <row r="2910">
          <cell r="A2910">
            <v>2010</v>
          </cell>
          <cell r="B2910" t="str">
            <v>JUN</v>
          </cell>
          <cell r="D2910" t="str">
            <v>COD_8003</v>
          </cell>
          <cell r="E2910">
            <v>6970.993575208</v>
          </cell>
        </row>
        <row r="2911">
          <cell r="A2911">
            <v>2010</v>
          </cell>
          <cell r="B2911" t="str">
            <v>JUN</v>
          </cell>
          <cell r="D2911" t="str">
            <v>COD_8002</v>
          </cell>
          <cell r="E2911">
            <v>1966.9939569820001</v>
          </cell>
        </row>
        <row r="2912">
          <cell r="A2912">
            <v>2010</v>
          </cell>
          <cell r="B2912" t="str">
            <v>MAR</v>
          </cell>
          <cell r="D2912" t="str">
            <v>COD_8041</v>
          </cell>
          <cell r="E2912">
            <v>4851.6678528379998</v>
          </cell>
        </row>
        <row r="2913">
          <cell r="A2913">
            <v>2010</v>
          </cell>
          <cell r="B2913" t="str">
            <v>MAR</v>
          </cell>
          <cell r="D2913" t="str">
            <v>COD_8040</v>
          </cell>
          <cell r="E2913">
            <v>0</v>
          </cell>
        </row>
        <row r="2914">
          <cell r="A2914">
            <v>2010</v>
          </cell>
          <cell r="B2914" t="str">
            <v>MAR</v>
          </cell>
          <cell r="D2914" t="str">
            <v>COD_8039</v>
          </cell>
          <cell r="E2914">
            <v>383592.06589373702</v>
          </cell>
        </row>
        <row r="2915">
          <cell r="A2915">
            <v>2010</v>
          </cell>
          <cell r="B2915" t="str">
            <v>MAR</v>
          </cell>
          <cell r="D2915" t="str">
            <v>COD_8038</v>
          </cell>
          <cell r="E2915">
            <v>101137.54553296301</v>
          </cell>
        </row>
        <row r="2916">
          <cell r="A2916">
            <v>2010</v>
          </cell>
          <cell r="B2916" t="str">
            <v>MAR</v>
          </cell>
          <cell r="D2916" t="str">
            <v>COD_8037</v>
          </cell>
          <cell r="E2916">
            <v>171152.22030036201</v>
          </cell>
        </row>
        <row r="2917">
          <cell r="A2917">
            <v>2010</v>
          </cell>
          <cell r="B2917" t="str">
            <v>MAR</v>
          </cell>
          <cell r="D2917" t="str">
            <v>COD_8036</v>
          </cell>
          <cell r="E2917">
            <v>0</v>
          </cell>
        </row>
        <row r="2918">
          <cell r="A2918">
            <v>2010</v>
          </cell>
          <cell r="B2918" t="str">
            <v>MAR</v>
          </cell>
          <cell r="D2918" t="str">
            <v>COD_8035</v>
          </cell>
          <cell r="E2918">
            <v>374.20867346</v>
          </cell>
        </row>
        <row r="2919">
          <cell r="A2919">
            <v>2010</v>
          </cell>
          <cell r="B2919" t="str">
            <v>MAR</v>
          </cell>
          <cell r="D2919" t="str">
            <v>COD_8033</v>
          </cell>
          <cell r="E2919">
            <v>150507.80434144201</v>
          </cell>
        </row>
        <row r="2920">
          <cell r="A2920">
            <v>2010</v>
          </cell>
          <cell r="B2920" t="str">
            <v>MAR</v>
          </cell>
          <cell r="D2920" t="str">
            <v>COD_8031</v>
          </cell>
          <cell r="E2920">
            <v>491891.37170613598</v>
          </cell>
        </row>
        <row r="2921">
          <cell r="A2921">
            <v>2010</v>
          </cell>
          <cell r="B2921" t="str">
            <v>MAR</v>
          </cell>
          <cell r="D2921" t="str">
            <v>COD_8026</v>
          </cell>
          <cell r="E2921">
            <v>748.71091955400004</v>
          </cell>
        </row>
        <row r="2922">
          <cell r="A2922">
            <v>2010</v>
          </cell>
          <cell r="B2922" t="str">
            <v>MAR</v>
          </cell>
          <cell r="D2922" t="str">
            <v>COD_8025</v>
          </cell>
          <cell r="E2922">
            <v>112124.87686822</v>
          </cell>
        </row>
        <row r="2923">
          <cell r="A2923">
            <v>2010</v>
          </cell>
          <cell r="B2923" t="str">
            <v>MAR</v>
          </cell>
          <cell r="D2923" t="str">
            <v>COD_8024</v>
          </cell>
          <cell r="E2923">
            <v>44773.567798866003</v>
          </cell>
        </row>
        <row r="2924">
          <cell r="A2924">
            <v>2010</v>
          </cell>
          <cell r="B2924" t="str">
            <v>MAR</v>
          </cell>
          <cell r="D2924" t="str">
            <v>COD_8023</v>
          </cell>
          <cell r="E2924">
            <v>29209.657585228</v>
          </cell>
        </row>
        <row r="2925">
          <cell r="A2925">
            <v>2010</v>
          </cell>
          <cell r="B2925" t="str">
            <v>MAR</v>
          </cell>
          <cell r="D2925" t="str">
            <v>COD_8022</v>
          </cell>
          <cell r="E2925">
            <v>0</v>
          </cell>
        </row>
        <row r="2926">
          <cell r="A2926">
            <v>2010</v>
          </cell>
          <cell r="B2926" t="str">
            <v>MAR</v>
          </cell>
          <cell r="D2926" t="str">
            <v>COD_8020</v>
          </cell>
          <cell r="E2926">
            <v>2767.8490837220002</v>
          </cell>
        </row>
        <row r="2927">
          <cell r="A2927">
            <v>2010</v>
          </cell>
          <cell r="B2927" t="str">
            <v>MAR</v>
          </cell>
          <cell r="D2927" t="str">
            <v>COD_8017</v>
          </cell>
          <cell r="E2927">
            <v>0</v>
          </cell>
        </row>
        <row r="2928">
          <cell r="A2928">
            <v>2009</v>
          </cell>
          <cell r="B2928" t="str">
            <v>DEC</v>
          </cell>
          <cell r="D2928" t="str">
            <v>CIC_8008</v>
          </cell>
          <cell r="E2928">
            <v>0</v>
          </cell>
        </row>
        <row r="2929">
          <cell r="A2929">
            <v>2009</v>
          </cell>
          <cell r="B2929" t="str">
            <v>DEC</v>
          </cell>
          <cell r="D2929" t="str">
            <v>CIC_8007</v>
          </cell>
          <cell r="E2929">
            <v>0</v>
          </cell>
        </row>
        <row r="2930">
          <cell r="A2930">
            <v>2009</v>
          </cell>
          <cell r="B2930" t="str">
            <v>DEC</v>
          </cell>
          <cell r="D2930" t="str">
            <v>CIC_8005</v>
          </cell>
          <cell r="E2930">
            <v>0</v>
          </cell>
        </row>
        <row r="2931">
          <cell r="A2931">
            <v>2009</v>
          </cell>
          <cell r="B2931" t="str">
            <v>DEC</v>
          </cell>
          <cell r="D2931" t="str">
            <v>CIC_8004</v>
          </cell>
          <cell r="E2931">
            <v>0</v>
          </cell>
        </row>
        <row r="2932">
          <cell r="A2932">
            <v>2009</v>
          </cell>
          <cell r="B2932" t="str">
            <v>DEC</v>
          </cell>
          <cell r="D2932" t="str">
            <v>CIC_8003</v>
          </cell>
          <cell r="E2932">
            <v>0</v>
          </cell>
        </row>
        <row r="2933">
          <cell r="A2933">
            <v>2009</v>
          </cell>
          <cell r="B2933" t="str">
            <v>DEC</v>
          </cell>
          <cell r="D2933" t="str">
            <v>CIC_8002</v>
          </cell>
          <cell r="E2933">
            <v>0</v>
          </cell>
        </row>
        <row r="2934">
          <cell r="A2934">
            <v>2010</v>
          </cell>
          <cell r="B2934" t="str">
            <v>MAY</v>
          </cell>
          <cell r="D2934" t="str">
            <v>CIC_8002</v>
          </cell>
          <cell r="E2934">
            <v>0</v>
          </cell>
        </row>
        <row r="2935">
          <cell r="A2935">
            <v>2010</v>
          </cell>
          <cell r="B2935" t="str">
            <v>MAY</v>
          </cell>
          <cell r="D2935" t="str">
            <v>CIC_8003</v>
          </cell>
          <cell r="E2935">
            <v>0</v>
          </cell>
        </row>
        <row r="2936">
          <cell r="A2936">
            <v>2010</v>
          </cell>
          <cell r="B2936" t="str">
            <v>MAY</v>
          </cell>
          <cell r="D2936" t="str">
            <v>CIC_8004</v>
          </cell>
          <cell r="E2936">
            <v>0</v>
          </cell>
        </row>
        <row r="2937">
          <cell r="A2937">
            <v>2010</v>
          </cell>
          <cell r="B2937" t="str">
            <v>MAY</v>
          </cell>
          <cell r="D2937" t="str">
            <v>CIC_8005</v>
          </cell>
          <cell r="E2937">
            <v>0</v>
          </cell>
        </row>
        <row r="2938">
          <cell r="A2938">
            <v>2010</v>
          </cell>
          <cell r="B2938" t="str">
            <v>MAY</v>
          </cell>
          <cell r="D2938" t="str">
            <v>CIC_8007</v>
          </cell>
          <cell r="E2938">
            <v>0</v>
          </cell>
        </row>
        <row r="2939">
          <cell r="A2939">
            <v>2010</v>
          </cell>
          <cell r="B2939" t="str">
            <v>MAY</v>
          </cell>
          <cell r="D2939" t="str">
            <v>CIC_8008</v>
          </cell>
          <cell r="E2939">
            <v>0</v>
          </cell>
        </row>
        <row r="2940">
          <cell r="A2940">
            <v>2010</v>
          </cell>
          <cell r="B2940" t="str">
            <v>MAY</v>
          </cell>
          <cell r="D2940" t="str">
            <v>CIC_8010</v>
          </cell>
          <cell r="E2940">
            <v>0</v>
          </cell>
        </row>
        <row r="2941">
          <cell r="A2941">
            <v>2010</v>
          </cell>
          <cell r="B2941" t="str">
            <v>MAY</v>
          </cell>
          <cell r="D2941" t="str">
            <v>CIC_8012</v>
          </cell>
          <cell r="E2941">
            <v>0</v>
          </cell>
        </row>
        <row r="2942">
          <cell r="A2942">
            <v>2010</v>
          </cell>
          <cell r="B2942" t="str">
            <v>MAY</v>
          </cell>
          <cell r="D2942" t="str">
            <v>CIC_8016</v>
          </cell>
          <cell r="E2942">
            <v>0</v>
          </cell>
        </row>
        <row r="2943">
          <cell r="A2943">
            <v>2010</v>
          </cell>
          <cell r="B2943" t="str">
            <v>MAY</v>
          </cell>
          <cell r="D2943" t="str">
            <v>CIC_8017</v>
          </cell>
          <cell r="E2943">
            <v>0</v>
          </cell>
        </row>
        <row r="2944">
          <cell r="A2944">
            <v>2010</v>
          </cell>
          <cell r="B2944" t="str">
            <v>MAY</v>
          </cell>
          <cell r="D2944" t="str">
            <v>CIC_8020</v>
          </cell>
          <cell r="E2944">
            <v>0</v>
          </cell>
        </row>
        <row r="2945">
          <cell r="A2945">
            <v>2010</v>
          </cell>
          <cell r="B2945" t="str">
            <v>MAY</v>
          </cell>
          <cell r="D2945" t="str">
            <v>CIC_8023</v>
          </cell>
          <cell r="E2945">
            <v>0</v>
          </cell>
        </row>
        <row r="2946">
          <cell r="A2946">
            <v>2010</v>
          </cell>
          <cell r="B2946" t="str">
            <v>MAY</v>
          </cell>
          <cell r="D2946" t="str">
            <v>CIC_8024</v>
          </cell>
          <cell r="E2946">
            <v>0</v>
          </cell>
        </row>
        <row r="2947">
          <cell r="A2947">
            <v>2010</v>
          </cell>
          <cell r="B2947" t="str">
            <v>MAY</v>
          </cell>
          <cell r="D2947" t="str">
            <v>CIC_8025</v>
          </cell>
          <cell r="E2947">
            <v>0</v>
          </cell>
        </row>
        <row r="2948">
          <cell r="A2948">
            <v>2010</v>
          </cell>
          <cell r="B2948" t="str">
            <v>MAY</v>
          </cell>
          <cell r="D2948" t="str">
            <v>CIC_8026</v>
          </cell>
          <cell r="E2948">
            <v>0</v>
          </cell>
        </row>
        <row r="2949">
          <cell r="A2949">
            <v>2010</v>
          </cell>
          <cell r="B2949" t="str">
            <v>MAY</v>
          </cell>
          <cell r="D2949" t="str">
            <v>CIC_8031</v>
          </cell>
          <cell r="E2949">
            <v>0</v>
          </cell>
        </row>
        <row r="2950">
          <cell r="A2950">
            <v>2010</v>
          </cell>
          <cell r="B2950" t="str">
            <v>MAY</v>
          </cell>
          <cell r="D2950" t="str">
            <v>CIC_8033</v>
          </cell>
          <cell r="E2950">
            <v>0</v>
          </cell>
        </row>
        <row r="2951">
          <cell r="A2951">
            <v>2010</v>
          </cell>
          <cell r="B2951" t="str">
            <v>MAY</v>
          </cell>
          <cell r="D2951" t="str">
            <v>CIC_8035</v>
          </cell>
          <cell r="E2951">
            <v>0</v>
          </cell>
        </row>
        <row r="2952">
          <cell r="A2952">
            <v>2010</v>
          </cell>
          <cell r="B2952" t="str">
            <v>MAY</v>
          </cell>
          <cell r="D2952" t="str">
            <v>CIC_8037</v>
          </cell>
          <cell r="E2952">
            <v>0</v>
          </cell>
        </row>
        <row r="2953">
          <cell r="A2953">
            <v>2010</v>
          </cell>
          <cell r="B2953" t="str">
            <v>MAY</v>
          </cell>
          <cell r="D2953" t="str">
            <v>CIC_8038</v>
          </cell>
          <cell r="E2953">
            <v>0</v>
          </cell>
        </row>
        <row r="2954">
          <cell r="A2954">
            <v>2010</v>
          </cell>
          <cell r="B2954" t="str">
            <v>MAY</v>
          </cell>
          <cell r="D2954" t="str">
            <v>CIC_8039</v>
          </cell>
          <cell r="E2954">
            <v>0</v>
          </cell>
        </row>
        <row r="2955">
          <cell r="A2955">
            <v>2010</v>
          </cell>
          <cell r="B2955" t="str">
            <v>MAY</v>
          </cell>
          <cell r="D2955" t="str">
            <v>CIC_8041</v>
          </cell>
          <cell r="E2955">
            <v>0</v>
          </cell>
        </row>
        <row r="2956">
          <cell r="A2956">
            <v>2010</v>
          </cell>
          <cell r="B2956" t="str">
            <v>APR</v>
          </cell>
          <cell r="D2956" t="str">
            <v>CIC_8002</v>
          </cell>
          <cell r="E2956">
            <v>-6285607.3499999996</v>
          </cell>
        </row>
        <row r="2957">
          <cell r="A2957">
            <v>2010</v>
          </cell>
          <cell r="B2957" t="str">
            <v>APR</v>
          </cell>
          <cell r="D2957" t="str">
            <v>CIC_8003</v>
          </cell>
          <cell r="E2957">
            <v>-1287349.4099999999</v>
          </cell>
        </row>
        <row r="2958">
          <cell r="A2958">
            <v>2010</v>
          </cell>
          <cell r="B2958" t="str">
            <v>APR</v>
          </cell>
          <cell r="D2958" t="str">
            <v>CIC_8004</v>
          </cell>
          <cell r="E2958">
            <v>-10983.08</v>
          </cell>
        </row>
        <row r="2959">
          <cell r="A2959">
            <v>2010</v>
          </cell>
          <cell r="B2959" t="str">
            <v>APR</v>
          </cell>
          <cell r="D2959" t="str">
            <v>CIC_8005</v>
          </cell>
          <cell r="E2959">
            <v>-352189.75</v>
          </cell>
        </row>
        <row r="2960">
          <cell r="A2960">
            <v>2010</v>
          </cell>
          <cell r="B2960" t="str">
            <v>APR</v>
          </cell>
          <cell r="D2960" t="str">
            <v>CIC_8007</v>
          </cell>
          <cell r="E2960">
            <v>0</v>
          </cell>
        </row>
        <row r="2961">
          <cell r="A2961">
            <v>2010</v>
          </cell>
          <cell r="B2961" t="str">
            <v>APR</v>
          </cell>
          <cell r="D2961" t="str">
            <v>CIC_8008</v>
          </cell>
          <cell r="E2961">
            <v>0</v>
          </cell>
        </row>
        <row r="2962">
          <cell r="A2962">
            <v>2010</v>
          </cell>
          <cell r="B2962" t="str">
            <v>APR</v>
          </cell>
          <cell r="D2962" t="str">
            <v>CIC_8010</v>
          </cell>
          <cell r="E2962">
            <v>0</v>
          </cell>
        </row>
        <row r="2963">
          <cell r="A2963">
            <v>2010</v>
          </cell>
          <cell r="B2963" t="str">
            <v>APR</v>
          </cell>
          <cell r="D2963" t="str">
            <v>CIC_8012</v>
          </cell>
          <cell r="E2963">
            <v>0</v>
          </cell>
        </row>
        <row r="2964">
          <cell r="A2964">
            <v>2010</v>
          </cell>
          <cell r="B2964" t="str">
            <v>APR</v>
          </cell>
          <cell r="D2964" t="str">
            <v>CIC_8016</v>
          </cell>
          <cell r="E2964">
            <v>0</v>
          </cell>
        </row>
        <row r="2965">
          <cell r="A2965">
            <v>2010</v>
          </cell>
          <cell r="B2965" t="str">
            <v>APR</v>
          </cell>
          <cell r="D2965" t="str">
            <v>CIC_8017</v>
          </cell>
          <cell r="E2965">
            <v>0</v>
          </cell>
        </row>
        <row r="2966">
          <cell r="A2966">
            <v>2010</v>
          </cell>
          <cell r="B2966" t="str">
            <v>APR</v>
          </cell>
          <cell r="D2966" t="str">
            <v>CIC_8020</v>
          </cell>
          <cell r="E2966">
            <v>-462982.87</v>
          </cell>
        </row>
        <row r="2967">
          <cell r="A2967">
            <v>2010</v>
          </cell>
          <cell r="B2967" t="str">
            <v>APR</v>
          </cell>
          <cell r="D2967" t="str">
            <v>CIC_8023</v>
          </cell>
          <cell r="E2967">
            <v>-295070.28000000003</v>
          </cell>
        </row>
        <row r="2968">
          <cell r="A2968">
            <v>2010</v>
          </cell>
          <cell r="B2968" t="str">
            <v>APR</v>
          </cell>
          <cell r="D2968" t="str">
            <v>CIC_8024</v>
          </cell>
          <cell r="E2968">
            <v>0</v>
          </cell>
        </row>
        <row r="2969">
          <cell r="A2969">
            <v>2010</v>
          </cell>
          <cell r="B2969" t="str">
            <v>APR</v>
          </cell>
          <cell r="D2969" t="str">
            <v>CIC_8025</v>
          </cell>
          <cell r="E2969">
            <v>0</v>
          </cell>
        </row>
        <row r="2970">
          <cell r="A2970">
            <v>2010</v>
          </cell>
          <cell r="B2970" t="str">
            <v>APR</v>
          </cell>
          <cell r="D2970" t="str">
            <v>CIC_8026</v>
          </cell>
          <cell r="E2970">
            <v>0</v>
          </cell>
        </row>
        <row r="2971">
          <cell r="A2971">
            <v>2010</v>
          </cell>
          <cell r="B2971" t="str">
            <v>APR</v>
          </cell>
          <cell r="D2971" t="str">
            <v>CIC_8031</v>
          </cell>
          <cell r="E2971">
            <v>0</v>
          </cell>
        </row>
        <row r="2972">
          <cell r="A2972">
            <v>2010</v>
          </cell>
          <cell r="B2972" t="str">
            <v>APR</v>
          </cell>
          <cell r="D2972" t="str">
            <v>CIC_8033</v>
          </cell>
          <cell r="E2972">
            <v>0</v>
          </cell>
        </row>
        <row r="2973">
          <cell r="A2973">
            <v>2010</v>
          </cell>
          <cell r="B2973" t="str">
            <v>APR</v>
          </cell>
          <cell r="D2973" t="str">
            <v>CIC_8035</v>
          </cell>
          <cell r="E2973">
            <v>0</v>
          </cell>
        </row>
        <row r="2974">
          <cell r="A2974">
            <v>2010</v>
          </cell>
          <cell r="B2974" t="str">
            <v>APR</v>
          </cell>
          <cell r="D2974" t="str">
            <v>CIC_8037</v>
          </cell>
          <cell r="E2974">
            <v>0</v>
          </cell>
        </row>
        <row r="2975">
          <cell r="A2975">
            <v>2010</v>
          </cell>
          <cell r="B2975" t="str">
            <v>APR</v>
          </cell>
          <cell r="D2975" t="str">
            <v>CIC_8038</v>
          </cell>
          <cell r="E2975">
            <v>0</v>
          </cell>
        </row>
        <row r="2976">
          <cell r="A2976">
            <v>2010</v>
          </cell>
          <cell r="B2976" t="str">
            <v>APR</v>
          </cell>
          <cell r="D2976" t="str">
            <v>CIC_8039</v>
          </cell>
          <cell r="E2976">
            <v>0</v>
          </cell>
        </row>
        <row r="2977">
          <cell r="A2977">
            <v>2010</v>
          </cell>
          <cell r="B2977" t="str">
            <v>APR</v>
          </cell>
          <cell r="D2977" t="str">
            <v>CIC_8041</v>
          </cell>
          <cell r="E2977">
            <v>0</v>
          </cell>
        </row>
        <row r="2978">
          <cell r="A2978">
            <v>2010</v>
          </cell>
          <cell r="B2978" t="str">
            <v>JAN</v>
          </cell>
          <cell r="D2978" t="str">
            <v>CIC_8002</v>
          </cell>
          <cell r="E2978">
            <v>0</v>
          </cell>
        </row>
        <row r="2979">
          <cell r="A2979">
            <v>2010</v>
          </cell>
          <cell r="B2979" t="str">
            <v>JAN</v>
          </cell>
          <cell r="D2979" t="str">
            <v>CIC_8003</v>
          </cell>
          <cell r="E2979">
            <v>31641.61</v>
          </cell>
        </row>
        <row r="2980">
          <cell r="A2980">
            <v>2010</v>
          </cell>
          <cell r="B2980" t="str">
            <v>JAN</v>
          </cell>
          <cell r="D2980" t="str">
            <v>CIC_8004</v>
          </cell>
          <cell r="E2980">
            <v>0</v>
          </cell>
        </row>
        <row r="2981">
          <cell r="A2981">
            <v>2010</v>
          </cell>
          <cell r="B2981" t="str">
            <v>JAN</v>
          </cell>
          <cell r="D2981" t="str">
            <v>CIC_8005</v>
          </cell>
          <cell r="E2981">
            <v>0</v>
          </cell>
        </row>
        <row r="2982">
          <cell r="A2982">
            <v>2010</v>
          </cell>
          <cell r="B2982" t="str">
            <v>JAN</v>
          </cell>
          <cell r="D2982" t="str">
            <v>CIC_8007</v>
          </cell>
          <cell r="E2982">
            <v>0</v>
          </cell>
        </row>
        <row r="2983">
          <cell r="A2983">
            <v>2010</v>
          </cell>
          <cell r="B2983" t="str">
            <v>JAN</v>
          </cell>
          <cell r="D2983" t="str">
            <v>CIC_8008</v>
          </cell>
          <cell r="E2983">
            <v>8852.32</v>
          </cell>
        </row>
        <row r="2984">
          <cell r="A2984">
            <v>2010</v>
          </cell>
          <cell r="B2984" t="str">
            <v>JAN</v>
          </cell>
          <cell r="D2984" t="str">
            <v>CIC_8010</v>
          </cell>
          <cell r="E2984">
            <v>0</v>
          </cell>
        </row>
        <row r="2985">
          <cell r="A2985">
            <v>2010</v>
          </cell>
          <cell r="B2985" t="str">
            <v>JAN</v>
          </cell>
          <cell r="D2985" t="str">
            <v>CIC_8012</v>
          </cell>
          <cell r="E2985">
            <v>0</v>
          </cell>
        </row>
        <row r="2986">
          <cell r="A2986">
            <v>2010</v>
          </cell>
          <cell r="B2986" t="str">
            <v>JAN</v>
          </cell>
          <cell r="D2986" t="str">
            <v>CIC_8016</v>
          </cell>
          <cell r="E2986">
            <v>13582.25</v>
          </cell>
        </row>
        <row r="2987">
          <cell r="A2987">
            <v>2010</v>
          </cell>
          <cell r="B2987" t="str">
            <v>JAN</v>
          </cell>
          <cell r="D2987" t="str">
            <v>CIC_8017</v>
          </cell>
          <cell r="E2987">
            <v>0</v>
          </cell>
        </row>
        <row r="2988">
          <cell r="A2988">
            <v>2010</v>
          </cell>
          <cell r="B2988" t="str">
            <v>JAN</v>
          </cell>
          <cell r="D2988" t="str">
            <v>CIC_8020</v>
          </cell>
          <cell r="E2988">
            <v>0</v>
          </cell>
        </row>
        <row r="2989">
          <cell r="A2989">
            <v>2010</v>
          </cell>
          <cell r="B2989" t="str">
            <v>JAN</v>
          </cell>
          <cell r="D2989" t="str">
            <v>CIC_8023</v>
          </cell>
          <cell r="E2989">
            <v>252577.8</v>
          </cell>
        </row>
        <row r="2990">
          <cell r="A2990">
            <v>2010</v>
          </cell>
          <cell r="B2990" t="str">
            <v>JAN</v>
          </cell>
          <cell r="D2990" t="str">
            <v>CIC_8024</v>
          </cell>
          <cell r="E2990">
            <v>0</v>
          </cell>
        </row>
        <row r="2991">
          <cell r="A2991">
            <v>2010</v>
          </cell>
          <cell r="B2991" t="str">
            <v>JAN</v>
          </cell>
          <cell r="D2991" t="str">
            <v>CIC_8025</v>
          </cell>
          <cell r="E2991">
            <v>0</v>
          </cell>
        </row>
        <row r="2992">
          <cell r="A2992">
            <v>2010</v>
          </cell>
          <cell r="B2992" t="str">
            <v>JAN</v>
          </cell>
          <cell r="D2992" t="str">
            <v>CIC_8026</v>
          </cell>
          <cell r="E2992">
            <v>0</v>
          </cell>
        </row>
        <row r="2993">
          <cell r="A2993">
            <v>2010</v>
          </cell>
          <cell r="B2993" t="str">
            <v>JAN</v>
          </cell>
          <cell r="D2993" t="str">
            <v>CIC_8031</v>
          </cell>
          <cell r="E2993">
            <v>0</v>
          </cell>
        </row>
        <row r="2994">
          <cell r="A2994">
            <v>2010</v>
          </cell>
          <cell r="B2994" t="str">
            <v>JAN</v>
          </cell>
          <cell r="D2994" t="str">
            <v>CIC_8035</v>
          </cell>
          <cell r="E2994">
            <v>0</v>
          </cell>
        </row>
        <row r="2995">
          <cell r="A2995">
            <v>2010</v>
          </cell>
          <cell r="B2995" t="str">
            <v>JAN</v>
          </cell>
          <cell r="D2995" t="str">
            <v>CIC_8037</v>
          </cell>
          <cell r="E2995">
            <v>0</v>
          </cell>
        </row>
        <row r="2996">
          <cell r="A2996">
            <v>2010</v>
          </cell>
          <cell r="B2996" t="str">
            <v>JAN</v>
          </cell>
          <cell r="D2996" t="str">
            <v>CIC_8038</v>
          </cell>
          <cell r="E2996">
            <v>0</v>
          </cell>
        </row>
        <row r="2997">
          <cell r="A2997">
            <v>2010</v>
          </cell>
          <cell r="B2997" t="str">
            <v>JAN</v>
          </cell>
          <cell r="D2997" t="str">
            <v>CIC_8039</v>
          </cell>
          <cell r="E2997">
            <v>0</v>
          </cell>
        </row>
        <row r="2998">
          <cell r="A2998">
            <v>2010</v>
          </cell>
          <cell r="B2998" t="str">
            <v>JAN</v>
          </cell>
          <cell r="D2998" t="str">
            <v>CIC_8041</v>
          </cell>
          <cell r="E2998">
            <v>0</v>
          </cell>
        </row>
        <row r="2999">
          <cell r="A2999">
            <v>2010</v>
          </cell>
          <cell r="B2999" t="str">
            <v>JUN</v>
          </cell>
          <cell r="D2999" t="str">
            <v>GLB_8END</v>
          </cell>
          <cell r="E2999">
            <v>26475658.9409246</v>
          </cell>
        </row>
        <row r="3000">
          <cell r="A3000">
            <v>2010</v>
          </cell>
          <cell r="B3000" t="str">
            <v>MAR</v>
          </cell>
          <cell r="D3000" t="str">
            <v>GLB_8END</v>
          </cell>
          <cell r="E3000">
            <v>18881853.3369014</v>
          </cell>
        </row>
        <row r="3001">
          <cell r="A3001">
            <v>2010</v>
          </cell>
          <cell r="B3001" t="str">
            <v>FEB</v>
          </cell>
          <cell r="D3001" t="str">
            <v>GLB_8END</v>
          </cell>
          <cell r="E3001">
            <v>17552090.362605099</v>
          </cell>
        </row>
        <row r="3002">
          <cell r="A3002">
            <v>2009</v>
          </cell>
          <cell r="B3002" t="str">
            <v>DEC</v>
          </cell>
          <cell r="D3002" t="str">
            <v>GLB_8END</v>
          </cell>
          <cell r="E3002">
            <v>10797405.5899716</v>
          </cell>
        </row>
        <row r="3003">
          <cell r="A3003">
            <v>2010</v>
          </cell>
          <cell r="B3003" t="str">
            <v>MAY</v>
          </cell>
          <cell r="D3003" t="str">
            <v>GLB_8END</v>
          </cell>
          <cell r="E3003">
            <v>21293160.4687321</v>
          </cell>
        </row>
        <row r="3004">
          <cell r="A3004">
            <v>2010</v>
          </cell>
          <cell r="B3004" t="str">
            <v>APR</v>
          </cell>
          <cell r="D3004" t="str">
            <v>GLB_8END</v>
          </cell>
          <cell r="E3004">
            <v>19312477.6324955</v>
          </cell>
        </row>
        <row r="3005">
          <cell r="A3005">
            <v>2010</v>
          </cell>
          <cell r="B3005" t="str">
            <v>JAN</v>
          </cell>
          <cell r="D3005" t="str">
            <v>GLB_8END</v>
          </cell>
          <cell r="E3005">
            <v>16094612.736963101</v>
          </cell>
        </row>
        <row r="3006">
          <cell r="A3006">
            <v>2010</v>
          </cell>
          <cell r="B3006" t="str">
            <v>JAN</v>
          </cell>
          <cell r="D3006" t="str">
            <v>RR5_8149</v>
          </cell>
          <cell r="E3006">
            <v>5.6640000000000003E-2</v>
          </cell>
        </row>
        <row r="3007">
          <cell r="A3007">
            <v>2010</v>
          </cell>
          <cell r="B3007" t="str">
            <v>JUN</v>
          </cell>
          <cell r="D3007" t="str">
            <v>CIC_8041</v>
          </cell>
          <cell r="E3007">
            <v>0</v>
          </cell>
        </row>
        <row r="3008">
          <cell r="A3008">
            <v>2010</v>
          </cell>
          <cell r="B3008" t="str">
            <v>JUN</v>
          </cell>
          <cell r="D3008" t="str">
            <v>CIC_8039</v>
          </cell>
          <cell r="E3008">
            <v>0</v>
          </cell>
        </row>
        <row r="3009">
          <cell r="A3009">
            <v>2010</v>
          </cell>
          <cell r="B3009" t="str">
            <v>JUN</v>
          </cell>
          <cell r="D3009" t="str">
            <v>CIC_8038</v>
          </cell>
          <cell r="E3009">
            <v>0</v>
          </cell>
        </row>
        <row r="3010">
          <cell r="A3010">
            <v>2010</v>
          </cell>
          <cell r="B3010" t="str">
            <v>JUN</v>
          </cell>
          <cell r="D3010" t="str">
            <v>CIC_8037</v>
          </cell>
          <cell r="E3010">
            <v>0</v>
          </cell>
        </row>
        <row r="3011">
          <cell r="A3011">
            <v>2010</v>
          </cell>
          <cell r="B3011" t="str">
            <v>JUN</v>
          </cell>
          <cell r="D3011" t="str">
            <v>CIC_8035</v>
          </cell>
          <cell r="E3011">
            <v>0</v>
          </cell>
        </row>
        <row r="3012">
          <cell r="A3012">
            <v>2010</v>
          </cell>
          <cell r="B3012" t="str">
            <v>JUN</v>
          </cell>
          <cell r="D3012" t="str">
            <v>CIC_8033</v>
          </cell>
          <cell r="E3012">
            <v>0</v>
          </cell>
        </row>
        <row r="3013">
          <cell r="A3013">
            <v>2010</v>
          </cell>
          <cell r="B3013" t="str">
            <v>JUN</v>
          </cell>
          <cell r="D3013" t="str">
            <v>CIC_8031</v>
          </cell>
          <cell r="E3013">
            <v>0</v>
          </cell>
        </row>
        <row r="3014">
          <cell r="A3014">
            <v>2010</v>
          </cell>
          <cell r="B3014" t="str">
            <v>JUN</v>
          </cell>
          <cell r="D3014" t="str">
            <v>CIC_8026</v>
          </cell>
          <cell r="E3014">
            <v>0</v>
          </cell>
        </row>
        <row r="3015">
          <cell r="A3015">
            <v>2010</v>
          </cell>
          <cell r="B3015" t="str">
            <v>JUN</v>
          </cell>
          <cell r="D3015" t="str">
            <v>CIC_8025</v>
          </cell>
          <cell r="E3015">
            <v>0</v>
          </cell>
        </row>
        <row r="3016">
          <cell r="A3016">
            <v>2010</v>
          </cell>
          <cell r="B3016" t="str">
            <v>JUN</v>
          </cell>
          <cell r="D3016" t="str">
            <v>CIC_8024</v>
          </cell>
          <cell r="E3016">
            <v>0</v>
          </cell>
        </row>
        <row r="3017">
          <cell r="A3017">
            <v>2010</v>
          </cell>
          <cell r="B3017" t="str">
            <v>JUN</v>
          </cell>
          <cell r="D3017" t="str">
            <v>CIC_8023</v>
          </cell>
          <cell r="E3017">
            <v>-219174.82</v>
          </cell>
        </row>
        <row r="3018">
          <cell r="A3018">
            <v>2010</v>
          </cell>
          <cell r="B3018" t="str">
            <v>JUN</v>
          </cell>
          <cell r="D3018" t="str">
            <v>CIC_8020</v>
          </cell>
          <cell r="E3018">
            <v>0</v>
          </cell>
        </row>
        <row r="3019">
          <cell r="A3019">
            <v>2010</v>
          </cell>
          <cell r="B3019" t="str">
            <v>JUN</v>
          </cell>
          <cell r="D3019" t="str">
            <v>CIC_8017</v>
          </cell>
          <cell r="E3019">
            <v>0</v>
          </cell>
        </row>
        <row r="3020">
          <cell r="A3020">
            <v>2010</v>
          </cell>
          <cell r="B3020" t="str">
            <v>JUN</v>
          </cell>
          <cell r="D3020" t="str">
            <v>CIC_8016</v>
          </cell>
          <cell r="E3020">
            <v>0</v>
          </cell>
        </row>
        <row r="3021">
          <cell r="A3021">
            <v>2010</v>
          </cell>
          <cell r="B3021" t="str">
            <v>JUN</v>
          </cell>
          <cell r="D3021" t="str">
            <v>CIC_8012</v>
          </cell>
          <cell r="E3021">
            <v>0</v>
          </cell>
        </row>
        <row r="3022">
          <cell r="A3022">
            <v>2010</v>
          </cell>
          <cell r="B3022" t="str">
            <v>JUN</v>
          </cell>
          <cell r="D3022" t="str">
            <v>CIC_8010</v>
          </cell>
          <cell r="E3022">
            <v>0</v>
          </cell>
        </row>
        <row r="3023">
          <cell r="A3023">
            <v>2010</v>
          </cell>
          <cell r="B3023" t="str">
            <v>JUN</v>
          </cell>
          <cell r="D3023" t="str">
            <v>CIC_8008</v>
          </cell>
          <cell r="E3023">
            <v>0</v>
          </cell>
        </row>
        <row r="3024">
          <cell r="A3024">
            <v>2010</v>
          </cell>
          <cell r="B3024" t="str">
            <v>JUN</v>
          </cell>
          <cell r="D3024" t="str">
            <v>CIC_8007</v>
          </cell>
          <cell r="E3024">
            <v>0</v>
          </cell>
        </row>
        <row r="3025">
          <cell r="A3025">
            <v>2010</v>
          </cell>
          <cell r="B3025" t="str">
            <v>JUN</v>
          </cell>
          <cell r="D3025" t="str">
            <v>CIC_8005</v>
          </cell>
          <cell r="E3025">
            <v>0</v>
          </cell>
        </row>
        <row r="3026">
          <cell r="A3026">
            <v>2010</v>
          </cell>
          <cell r="B3026" t="str">
            <v>JUN</v>
          </cell>
          <cell r="D3026" t="str">
            <v>CIC_8004</v>
          </cell>
          <cell r="E3026">
            <v>0</v>
          </cell>
        </row>
        <row r="3027">
          <cell r="A3027">
            <v>2010</v>
          </cell>
          <cell r="B3027" t="str">
            <v>JUN</v>
          </cell>
          <cell r="D3027" t="str">
            <v>CIC_8003</v>
          </cell>
          <cell r="E3027">
            <v>0</v>
          </cell>
        </row>
        <row r="3028">
          <cell r="A3028">
            <v>2010</v>
          </cell>
          <cell r="B3028" t="str">
            <v>JUN</v>
          </cell>
          <cell r="D3028" t="str">
            <v>CIC_8002</v>
          </cell>
          <cell r="E3028">
            <v>0</v>
          </cell>
        </row>
        <row r="3029">
          <cell r="A3029">
            <v>2010</v>
          </cell>
          <cell r="B3029" t="str">
            <v>MAR</v>
          </cell>
          <cell r="D3029" t="str">
            <v>CIC_8041</v>
          </cell>
          <cell r="E3029">
            <v>0</v>
          </cell>
        </row>
        <row r="3030">
          <cell r="A3030">
            <v>2010</v>
          </cell>
          <cell r="B3030" t="str">
            <v>MAR</v>
          </cell>
          <cell r="D3030" t="str">
            <v>CIC_8039</v>
          </cell>
          <cell r="E3030">
            <v>0</v>
          </cell>
        </row>
        <row r="3031">
          <cell r="A3031">
            <v>2010</v>
          </cell>
          <cell r="B3031" t="str">
            <v>MAR</v>
          </cell>
          <cell r="D3031" t="str">
            <v>CIC_8038</v>
          </cell>
          <cell r="E3031">
            <v>0</v>
          </cell>
        </row>
        <row r="3032">
          <cell r="A3032">
            <v>2010</v>
          </cell>
          <cell r="B3032" t="str">
            <v>MAR</v>
          </cell>
          <cell r="D3032" t="str">
            <v>CIC_8037</v>
          </cell>
          <cell r="E3032">
            <v>0</v>
          </cell>
        </row>
        <row r="3033">
          <cell r="A3033">
            <v>2010</v>
          </cell>
          <cell r="B3033" t="str">
            <v>MAR</v>
          </cell>
          <cell r="D3033" t="str">
            <v>CIC_8035</v>
          </cell>
          <cell r="E3033">
            <v>0</v>
          </cell>
        </row>
        <row r="3034">
          <cell r="A3034">
            <v>2010</v>
          </cell>
          <cell r="B3034" t="str">
            <v>MAR</v>
          </cell>
          <cell r="D3034" t="str">
            <v>CIC_8031</v>
          </cell>
          <cell r="E3034">
            <v>0</v>
          </cell>
        </row>
        <row r="3035">
          <cell r="A3035">
            <v>2010</v>
          </cell>
          <cell r="B3035" t="str">
            <v>MAR</v>
          </cell>
          <cell r="D3035" t="str">
            <v>CIC_8026</v>
          </cell>
          <cell r="E3035">
            <v>0</v>
          </cell>
        </row>
        <row r="3036">
          <cell r="A3036">
            <v>2010</v>
          </cell>
          <cell r="B3036" t="str">
            <v>MAR</v>
          </cell>
          <cell r="D3036" t="str">
            <v>CIC_8025</v>
          </cell>
          <cell r="E3036">
            <v>0</v>
          </cell>
        </row>
        <row r="3037">
          <cell r="A3037">
            <v>2010</v>
          </cell>
          <cell r="B3037" t="str">
            <v>MAR</v>
          </cell>
          <cell r="D3037" t="str">
            <v>CIC_8024</v>
          </cell>
          <cell r="E3037">
            <v>0</v>
          </cell>
        </row>
        <row r="3038">
          <cell r="A3038">
            <v>2010</v>
          </cell>
          <cell r="B3038" t="str">
            <v>MAR</v>
          </cell>
          <cell r="D3038" t="str">
            <v>CIC_8023</v>
          </cell>
          <cell r="E3038">
            <v>0</v>
          </cell>
        </row>
        <row r="3039">
          <cell r="A3039">
            <v>2010</v>
          </cell>
          <cell r="B3039" t="str">
            <v>MAR</v>
          </cell>
          <cell r="D3039" t="str">
            <v>CIC_8020</v>
          </cell>
          <cell r="E3039">
            <v>0</v>
          </cell>
        </row>
        <row r="3040">
          <cell r="A3040">
            <v>2010</v>
          </cell>
          <cell r="B3040" t="str">
            <v>MAR</v>
          </cell>
          <cell r="D3040" t="str">
            <v>CIC_8017</v>
          </cell>
          <cell r="E3040">
            <v>0</v>
          </cell>
        </row>
        <row r="3041">
          <cell r="A3041">
            <v>2010</v>
          </cell>
          <cell r="B3041" t="str">
            <v>MAR</v>
          </cell>
          <cell r="D3041" t="str">
            <v>CIC_8016</v>
          </cell>
          <cell r="E3041">
            <v>0</v>
          </cell>
        </row>
        <row r="3042">
          <cell r="A3042">
            <v>2010</v>
          </cell>
          <cell r="B3042" t="str">
            <v>MAR</v>
          </cell>
          <cell r="D3042" t="str">
            <v>CIC_8012</v>
          </cell>
          <cell r="E3042">
            <v>0</v>
          </cell>
        </row>
        <row r="3043">
          <cell r="A3043">
            <v>2010</v>
          </cell>
          <cell r="B3043" t="str">
            <v>MAR</v>
          </cell>
          <cell r="D3043" t="str">
            <v>CIC_8010</v>
          </cell>
          <cell r="E3043">
            <v>0</v>
          </cell>
        </row>
        <row r="3044">
          <cell r="A3044">
            <v>2010</v>
          </cell>
          <cell r="B3044" t="str">
            <v>MAR</v>
          </cell>
          <cell r="D3044" t="str">
            <v>CIC_8008</v>
          </cell>
          <cell r="E3044">
            <v>0</v>
          </cell>
        </row>
        <row r="3045">
          <cell r="A3045">
            <v>2010</v>
          </cell>
          <cell r="B3045" t="str">
            <v>MAR</v>
          </cell>
          <cell r="D3045" t="str">
            <v>CIC_8007</v>
          </cell>
          <cell r="E3045">
            <v>0</v>
          </cell>
        </row>
        <row r="3046">
          <cell r="A3046">
            <v>2010</v>
          </cell>
          <cell r="B3046" t="str">
            <v>MAR</v>
          </cell>
          <cell r="D3046" t="str">
            <v>CIC_8005</v>
          </cell>
          <cell r="E3046">
            <v>0</v>
          </cell>
        </row>
        <row r="3047">
          <cell r="A3047">
            <v>2010</v>
          </cell>
          <cell r="B3047" t="str">
            <v>MAR</v>
          </cell>
          <cell r="D3047" t="str">
            <v>CIC_8004</v>
          </cell>
          <cell r="E3047">
            <v>0</v>
          </cell>
        </row>
        <row r="3048">
          <cell r="A3048">
            <v>2010</v>
          </cell>
          <cell r="B3048" t="str">
            <v>MAR</v>
          </cell>
          <cell r="D3048" t="str">
            <v>CIC_8003</v>
          </cell>
          <cell r="E3048">
            <v>0</v>
          </cell>
        </row>
        <row r="3049">
          <cell r="A3049">
            <v>2010</v>
          </cell>
          <cell r="B3049" t="str">
            <v>MAR</v>
          </cell>
          <cell r="D3049" t="str">
            <v>CIC_8002</v>
          </cell>
          <cell r="E3049">
            <v>0</v>
          </cell>
        </row>
        <row r="3050">
          <cell r="A3050">
            <v>2010</v>
          </cell>
          <cell r="B3050" t="str">
            <v>FEB</v>
          </cell>
          <cell r="D3050" t="str">
            <v>CIC_8041</v>
          </cell>
          <cell r="E3050">
            <v>0</v>
          </cell>
        </row>
        <row r="3051">
          <cell r="A3051">
            <v>2010</v>
          </cell>
          <cell r="B3051" t="str">
            <v>FEB</v>
          </cell>
          <cell r="D3051" t="str">
            <v>CIC_8039</v>
          </cell>
          <cell r="E3051">
            <v>0</v>
          </cell>
        </row>
        <row r="3052">
          <cell r="A3052">
            <v>2010</v>
          </cell>
          <cell r="B3052" t="str">
            <v>FEB</v>
          </cell>
          <cell r="D3052" t="str">
            <v>CIC_8038</v>
          </cell>
          <cell r="E3052">
            <v>0</v>
          </cell>
        </row>
        <row r="3053">
          <cell r="A3053">
            <v>2010</v>
          </cell>
          <cell r="B3053" t="str">
            <v>FEB</v>
          </cell>
          <cell r="D3053" t="str">
            <v>CIC_8037</v>
          </cell>
          <cell r="E3053">
            <v>0</v>
          </cell>
        </row>
        <row r="3054">
          <cell r="A3054">
            <v>2010</v>
          </cell>
          <cell r="B3054" t="str">
            <v>FEB</v>
          </cell>
          <cell r="D3054" t="str">
            <v>CIC_8035</v>
          </cell>
          <cell r="E3054">
            <v>0</v>
          </cell>
        </row>
        <row r="3055">
          <cell r="A3055">
            <v>2010</v>
          </cell>
          <cell r="B3055" t="str">
            <v>FEB</v>
          </cell>
          <cell r="D3055" t="str">
            <v>CIC_8031</v>
          </cell>
          <cell r="E3055">
            <v>0</v>
          </cell>
        </row>
        <row r="3056">
          <cell r="A3056">
            <v>2010</v>
          </cell>
          <cell r="B3056" t="str">
            <v>FEB</v>
          </cell>
          <cell r="D3056" t="str">
            <v>CIC_8026</v>
          </cell>
          <cell r="E3056">
            <v>0</v>
          </cell>
        </row>
        <row r="3057">
          <cell r="A3057">
            <v>2010</v>
          </cell>
          <cell r="B3057" t="str">
            <v>FEB</v>
          </cell>
          <cell r="D3057" t="str">
            <v>CIC_8025</v>
          </cell>
          <cell r="E3057">
            <v>0</v>
          </cell>
        </row>
        <row r="3058">
          <cell r="A3058">
            <v>2010</v>
          </cell>
          <cell r="B3058" t="str">
            <v>FEB</v>
          </cell>
          <cell r="D3058" t="str">
            <v>CIC_8024</v>
          </cell>
          <cell r="E3058">
            <v>0</v>
          </cell>
        </row>
        <row r="3059">
          <cell r="A3059">
            <v>2010</v>
          </cell>
          <cell r="B3059" t="str">
            <v>FEB</v>
          </cell>
          <cell r="D3059" t="str">
            <v>CIC_8023</v>
          </cell>
          <cell r="E3059">
            <v>0</v>
          </cell>
        </row>
        <row r="3060">
          <cell r="A3060">
            <v>2010</v>
          </cell>
          <cell r="B3060" t="str">
            <v>FEB</v>
          </cell>
          <cell r="D3060" t="str">
            <v>CIC_8020</v>
          </cell>
          <cell r="E3060">
            <v>0</v>
          </cell>
        </row>
        <row r="3061">
          <cell r="A3061">
            <v>2010</v>
          </cell>
          <cell r="B3061" t="str">
            <v>FEB</v>
          </cell>
          <cell r="D3061" t="str">
            <v>CIC_8017</v>
          </cell>
          <cell r="E3061">
            <v>0</v>
          </cell>
        </row>
        <row r="3062">
          <cell r="A3062">
            <v>2010</v>
          </cell>
          <cell r="B3062" t="str">
            <v>FEB</v>
          </cell>
          <cell r="D3062" t="str">
            <v>CIC_8016</v>
          </cell>
          <cell r="E3062">
            <v>0</v>
          </cell>
        </row>
        <row r="3063">
          <cell r="A3063">
            <v>2010</v>
          </cell>
          <cell r="B3063" t="str">
            <v>FEB</v>
          </cell>
          <cell r="D3063" t="str">
            <v>CIC_8012</v>
          </cell>
          <cell r="E3063">
            <v>0</v>
          </cell>
        </row>
        <row r="3064">
          <cell r="A3064">
            <v>2010</v>
          </cell>
          <cell r="B3064" t="str">
            <v>FEB</v>
          </cell>
          <cell r="D3064" t="str">
            <v>CIC_8010</v>
          </cell>
          <cell r="E3064">
            <v>0</v>
          </cell>
        </row>
        <row r="3065">
          <cell r="A3065">
            <v>2010</v>
          </cell>
          <cell r="B3065" t="str">
            <v>FEB</v>
          </cell>
          <cell r="D3065" t="str">
            <v>CIC_8008</v>
          </cell>
          <cell r="E3065">
            <v>0</v>
          </cell>
        </row>
        <row r="3066">
          <cell r="A3066">
            <v>2010</v>
          </cell>
          <cell r="B3066" t="str">
            <v>FEB</v>
          </cell>
          <cell r="D3066" t="str">
            <v>CIC_8007</v>
          </cell>
          <cell r="E3066">
            <v>0</v>
          </cell>
        </row>
        <row r="3067">
          <cell r="A3067">
            <v>2010</v>
          </cell>
          <cell r="B3067" t="str">
            <v>FEB</v>
          </cell>
          <cell r="D3067" t="str">
            <v>CIC_8005</v>
          </cell>
          <cell r="E3067">
            <v>0</v>
          </cell>
        </row>
        <row r="3068">
          <cell r="A3068">
            <v>2010</v>
          </cell>
          <cell r="B3068" t="str">
            <v>FEB</v>
          </cell>
          <cell r="D3068" t="str">
            <v>CIC_8004</v>
          </cell>
          <cell r="E3068">
            <v>0</v>
          </cell>
        </row>
        <row r="3069">
          <cell r="A3069">
            <v>2010</v>
          </cell>
          <cell r="B3069" t="str">
            <v>FEB</v>
          </cell>
          <cell r="D3069" t="str">
            <v>CIC_8003</v>
          </cell>
          <cell r="E3069">
            <v>0</v>
          </cell>
        </row>
        <row r="3070">
          <cell r="A3070">
            <v>2010</v>
          </cell>
          <cell r="B3070" t="str">
            <v>FEB</v>
          </cell>
          <cell r="D3070" t="str">
            <v>CIC_8002</v>
          </cell>
          <cell r="E3070">
            <v>0</v>
          </cell>
        </row>
        <row r="3071">
          <cell r="A3071">
            <v>2009</v>
          </cell>
          <cell r="B3071" t="str">
            <v>DEC</v>
          </cell>
          <cell r="D3071" t="str">
            <v>CIC_8041</v>
          </cell>
          <cell r="E3071">
            <v>254.73</v>
          </cell>
        </row>
        <row r="3072">
          <cell r="A3072">
            <v>2009</v>
          </cell>
          <cell r="B3072" t="str">
            <v>DEC</v>
          </cell>
          <cell r="D3072" t="str">
            <v>CIC_8039</v>
          </cell>
          <cell r="E3072">
            <v>0</v>
          </cell>
        </row>
        <row r="3073">
          <cell r="A3073">
            <v>2009</v>
          </cell>
          <cell r="B3073" t="str">
            <v>DEC</v>
          </cell>
          <cell r="D3073" t="str">
            <v>CIC_8038</v>
          </cell>
          <cell r="E3073">
            <v>7.99</v>
          </cell>
        </row>
        <row r="3074">
          <cell r="A3074">
            <v>2009</v>
          </cell>
          <cell r="B3074" t="str">
            <v>DEC</v>
          </cell>
          <cell r="D3074" t="str">
            <v>CIC_8037</v>
          </cell>
          <cell r="E3074">
            <v>-7.99</v>
          </cell>
        </row>
        <row r="3075">
          <cell r="A3075">
            <v>2009</v>
          </cell>
          <cell r="B3075" t="str">
            <v>DEC</v>
          </cell>
          <cell r="D3075" t="str">
            <v>CIC_8035</v>
          </cell>
          <cell r="E3075">
            <v>0</v>
          </cell>
        </row>
        <row r="3076">
          <cell r="A3076">
            <v>2009</v>
          </cell>
          <cell r="B3076" t="str">
            <v>DEC</v>
          </cell>
          <cell r="D3076" t="str">
            <v>CIC_8031</v>
          </cell>
          <cell r="E3076">
            <v>0</v>
          </cell>
        </row>
        <row r="3077">
          <cell r="A3077">
            <v>2009</v>
          </cell>
          <cell r="B3077" t="str">
            <v>DEC</v>
          </cell>
          <cell r="D3077" t="str">
            <v>CIC_8026</v>
          </cell>
          <cell r="E3077">
            <v>0</v>
          </cell>
        </row>
        <row r="3078">
          <cell r="A3078">
            <v>2009</v>
          </cell>
          <cell r="B3078" t="str">
            <v>DEC</v>
          </cell>
          <cell r="D3078" t="str">
            <v>CIC_8025</v>
          </cell>
          <cell r="E3078">
            <v>0</v>
          </cell>
        </row>
        <row r="3079">
          <cell r="A3079">
            <v>2009</v>
          </cell>
          <cell r="B3079" t="str">
            <v>DEC</v>
          </cell>
          <cell r="D3079" t="str">
            <v>CIC_8024</v>
          </cell>
          <cell r="E3079">
            <v>0</v>
          </cell>
        </row>
        <row r="3080">
          <cell r="A3080">
            <v>2009</v>
          </cell>
          <cell r="B3080" t="str">
            <v>DEC</v>
          </cell>
          <cell r="D3080" t="str">
            <v>CIC_8023</v>
          </cell>
          <cell r="E3080">
            <v>0</v>
          </cell>
        </row>
        <row r="3081">
          <cell r="A3081">
            <v>2009</v>
          </cell>
          <cell r="B3081" t="str">
            <v>DEC</v>
          </cell>
          <cell r="D3081" t="str">
            <v>CIC_8020</v>
          </cell>
          <cell r="E3081">
            <v>0</v>
          </cell>
        </row>
        <row r="3082">
          <cell r="A3082">
            <v>2009</v>
          </cell>
          <cell r="B3082" t="str">
            <v>DEC</v>
          </cell>
          <cell r="D3082" t="str">
            <v>CIC_8017</v>
          </cell>
          <cell r="E3082">
            <v>0</v>
          </cell>
        </row>
        <row r="3083">
          <cell r="A3083">
            <v>2009</v>
          </cell>
          <cell r="B3083" t="str">
            <v>DEC</v>
          </cell>
          <cell r="D3083" t="str">
            <v>CIC_8016</v>
          </cell>
          <cell r="E3083">
            <v>0</v>
          </cell>
        </row>
        <row r="3084">
          <cell r="A3084">
            <v>2009</v>
          </cell>
          <cell r="B3084" t="str">
            <v>DEC</v>
          </cell>
          <cell r="D3084" t="str">
            <v>CIC_8012</v>
          </cell>
          <cell r="E3084">
            <v>0</v>
          </cell>
        </row>
        <row r="3085">
          <cell r="A3085">
            <v>2009</v>
          </cell>
          <cell r="B3085" t="str">
            <v>DEC</v>
          </cell>
          <cell r="D3085" t="str">
            <v>CIC_8010</v>
          </cell>
          <cell r="E3085">
            <v>0</v>
          </cell>
        </row>
        <row r="3086">
          <cell r="A3086">
            <v>2010</v>
          </cell>
          <cell r="B3086" t="str">
            <v>JAN</v>
          </cell>
          <cell r="D3086" t="str">
            <v>CIP_8040</v>
          </cell>
          <cell r="E3086">
            <v>0</v>
          </cell>
        </row>
        <row r="3087">
          <cell r="A3087">
            <v>2010</v>
          </cell>
          <cell r="B3087" t="str">
            <v>JAN</v>
          </cell>
          <cell r="D3087" t="str">
            <v>CIP_8041</v>
          </cell>
          <cell r="E3087">
            <v>2986407.04</v>
          </cell>
        </row>
        <row r="3088">
          <cell r="A3088">
            <v>2010</v>
          </cell>
          <cell r="B3088" t="str">
            <v>JUN</v>
          </cell>
          <cell r="D3088" t="str">
            <v>O/U_8MON</v>
          </cell>
          <cell r="E3088">
            <v>5700380.60802506</v>
          </cell>
        </row>
        <row r="3089">
          <cell r="A3089">
            <v>2010</v>
          </cell>
          <cell r="B3089" t="str">
            <v>MAR</v>
          </cell>
          <cell r="D3089" t="str">
            <v>O/U_8MON</v>
          </cell>
          <cell r="E3089">
            <v>1851323.1998121699</v>
          </cell>
        </row>
        <row r="3090">
          <cell r="A3090">
            <v>2010</v>
          </cell>
          <cell r="B3090" t="str">
            <v>FEB</v>
          </cell>
          <cell r="D3090" t="str">
            <v>O/U_8MON</v>
          </cell>
          <cell r="E3090">
            <v>1979352.3592338101</v>
          </cell>
        </row>
        <row r="3091">
          <cell r="A3091">
            <v>2009</v>
          </cell>
          <cell r="B3091" t="str">
            <v>DEC</v>
          </cell>
          <cell r="D3091" t="str">
            <v>O/U_8MON</v>
          </cell>
          <cell r="E3091">
            <v>-3120104.4071707302</v>
          </cell>
        </row>
        <row r="3092">
          <cell r="A3092">
            <v>2010</v>
          </cell>
          <cell r="B3092" t="str">
            <v>MAY</v>
          </cell>
          <cell r="D3092" t="str">
            <v>O/U_8MON</v>
          </cell>
          <cell r="E3092">
            <v>2500609.4059137101</v>
          </cell>
        </row>
        <row r="3093">
          <cell r="A3093">
            <v>2010</v>
          </cell>
          <cell r="B3093" t="str">
            <v>APR</v>
          </cell>
          <cell r="D3093" t="str">
            <v>O/U_8MON</v>
          </cell>
          <cell r="E3093">
            <v>951872.02261978295</v>
          </cell>
        </row>
        <row r="3094">
          <cell r="A3094">
            <v>2010</v>
          </cell>
          <cell r="B3094" t="str">
            <v>JAN</v>
          </cell>
          <cell r="D3094" t="str">
            <v>O/U_8MON</v>
          </cell>
          <cell r="E3094">
            <v>5819710.91049904</v>
          </cell>
        </row>
        <row r="3095">
          <cell r="A3095">
            <v>2010</v>
          </cell>
          <cell r="B3095" t="str">
            <v>JUN</v>
          </cell>
          <cell r="D3095" t="str">
            <v>RRF_8187</v>
          </cell>
          <cell r="E3095">
            <v>182421.85931604699</v>
          </cell>
        </row>
        <row r="3096">
          <cell r="A3096">
            <v>2010</v>
          </cell>
          <cell r="B3096" t="str">
            <v>JUN</v>
          </cell>
          <cell r="D3096" t="str">
            <v>RRF_8184</v>
          </cell>
          <cell r="E3096">
            <v>428326.841570833</v>
          </cell>
        </row>
        <row r="3097">
          <cell r="A3097">
            <v>2010</v>
          </cell>
          <cell r="B3097" t="str">
            <v>JUN</v>
          </cell>
          <cell r="D3097" t="str">
            <v>RRF_8149</v>
          </cell>
          <cell r="E3097">
            <v>-17496.265064921099</v>
          </cell>
        </row>
        <row r="3098">
          <cell r="A3098">
            <v>2010</v>
          </cell>
          <cell r="B3098" t="str">
            <v>MAR</v>
          </cell>
          <cell r="D3098" t="str">
            <v>RRF_8184</v>
          </cell>
          <cell r="E3098">
            <v>431972.16707358701</v>
          </cell>
        </row>
        <row r="3099">
          <cell r="A3099">
            <v>2010</v>
          </cell>
          <cell r="B3099" t="str">
            <v>MAR</v>
          </cell>
          <cell r="D3099" t="str">
            <v>RRF_8149</v>
          </cell>
          <cell r="E3099">
            <v>-17505.4222834348</v>
          </cell>
        </row>
        <row r="3100">
          <cell r="A3100">
            <v>2010</v>
          </cell>
          <cell r="B3100" t="str">
            <v>FEB</v>
          </cell>
          <cell r="D3100" t="str">
            <v>RRF_8149</v>
          </cell>
          <cell r="E3100">
            <v>-20365.6021944698</v>
          </cell>
        </row>
        <row r="3101">
          <cell r="A3101">
            <v>2009</v>
          </cell>
          <cell r="B3101" t="str">
            <v>DEC</v>
          </cell>
          <cell r="D3101" t="str">
            <v>RRF_8149</v>
          </cell>
          <cell r="E3101">
            <v>-20683.1207725446</v>
          </cell>
        </row>
        <row r="3102">
          <cell r="A3102">
            <v>2010</v>
          </cell>
          <cell r="B3102" t="str">
            <v>MAY</v>
          </cell>
          <cell r="D3102" t="str">
            <v>RRF_8149</v>
          </cell>
          <cell r="E3102">
            <v>-17637.8883413847</v>
          </cell>
        </row>
        <row r="3103">
          <cell r="A3103">
            <v>2010</v>
          </cell>
          <cell r="B3103" t="str">
            <v>MAY</v>
          </cell>
          <cell r="D3103" t="str">
            <v>RRF_8184</v>
          </cell>
          <cell r="E3103">
            <v>429541.95007175102</v>
          </cell>
        </row>
        <row r="3104">
          <cell r="A3104">
            <v>2010</v>
          </cell>
          <cell r="B3104" t="str">
            <v>MAY</v>
          </cell>
          <cell r="D3104" t="str">
            <v>RRF_8187</v>
          </cell>
          <cell r="E3104">
            <v>183058.80926558</v>
          </cell>
        </row>
        <row r="3105">
          <cell r="A3105">
            <v>2010</v>
          </cell>
          <cell r="B3105" t="str">
            <v>APR</v>
          </cell>
          <cell r="D3105" t="str">
            <v>RRF_8149</v>
          </cell>
          <cell r="E3105">
            <v>-17582.805038832899</v>
          </cell>
        </row>
        <row r="3106">
          <cell r="A3106">
            <v>2010</v>
          </cell>
          <cell r="B3106" t="str">
            <v>APR</v>
          </cell>
          <cell r="D3106" t="str">
            <v>RRF_8184</v>
          </cell>
          <cell r="E3106">
            <v>430757.05857266899</v>
          </cell>
        </row>
        <row r="3107">
          <cell r="A3107">
            <v>2010</v>
          </cell>
          <cell r="B3107" t="str">
            <v>JAN</v>
          </cell>
          <cell r="D3107" t="str">
            <v>RRF_8149</v>
          </cell>
          <cell r="E3107">
            <v>-20499.337206521101</v>
          </cell>
        </row>
        <row r="3108">
          <cell r="A3108">
            <v>2010</v>
          </cell>
          <cell r="B3108" t="str">
            <v>JUN</v>
          </cell>
          <cell r="D3108" t="str">
            <v>TRU_8TOT</v>
          </cell>
          <cell r="E3108">
            <v>6296975</v>
          </cell>
        </row>
        <row r="3109">
          <cell r="A3109">
            <v>2010</v>
          </cell>
          <cell r="B3109" t="str">
            <v>JUN</v>
          </cell>
          <cell r="D3109" t="str">
            <v>2MC_8TOT</v>
          </cell>
          <cell r="E3109">
            <v>0</v>
          </cell>
        </row>
        <row r="3110">
          <cell r="A3110">
            <v>2010</v>
          </cell>
          <cell r="B3110" t="str">
            <v>JUN</v>
          </cell>
          <cell r="D3110" t="str">
            <v>1MC_8TOT</v>
          </cell>
          <cell r="E3110">
            <v>0</v>
          </cell>
        </row>
        <row r="3111">
          <cell r="A3111">
            <v>2010</v>
          </cell>
          <cell r="B3111" t="str">
            <v>MAR</v>
          </cell>
          <cell r="D3111" t="str">
            <v>TRU_8TOT</v>
          </cell>
          <cell r="E3111">
            <v>6296975</v>
          </cell>
        </row>
        <row r="3112">
          <cell r="A3112">
            <v>2010</v>
          </cell>
          <cell r="B3112" t="str">
            <v>MAR</v>
          </cell>
          <cell r="D3112" t="str">
            <v>2MC_8TOT</v>
          </cell>
          <cell r="E3112">
            <v>0</v>
          </cell>
        </row>
        <row r="3113">
          <cell r="A3113">
            <v>2010</v>
          </cell>
          <cell r="B3113" t="str">
            <v>MAR</v>
          </cell>
          <cell r="D3113" t="str">
            <v>1MC_8TOT</v>
          </cell>
          <cell r="E3113">
            <v>0</v>
          </cell>
        </row>
        <row r="3114">
          <cell r="A3114">
            <v>2010</v>
          </cell>
          <cell r="B3114" t="str">
            <v>FEB</v>
          </cell>
          <cell r="D3114" t="str">
            <v>TRU_8TOT</v>
          </cell>
          <cell r="E3114">
            <v>6296975</v>
          </cell>
        </row>
        <row r="3115">
          <cell r="A3115">
            <v>2010</v>
          </cell>
          <cell r="B3115" t="str">
            <v>FEB</v>
          </cell>
          <cell r="D3115" t="str">
            <v>2MC_8TOT</v>
          </cell>
          <cell r="E3115">
            <v>0</v>
          </cell>
        </row>
        <row r="3116">
          <cell r="A3116">
            <v>2010</v>
          </cell>
          <cell r="B3116" t="str">
            <v>FEB</v>
          </cell>
          <cell r="D3116" t="str">
            <v>1MC_8TOT</v>
          </cell>
          <cell r="E3116">
            <v>0</v>
          </cell>
        </row>
        <row r="3117">
          <cell r="A3117">
            <v>2009</v>
          </cell>
          <cell r="B3117" t="str">
            <v>DEC</v>
          </cell>
          <cell r="D3117" t="str">
            <v>1MC_8TOT</v>
          </cell>
          <cell r="E3117">
            <v>0</v>
          </cell>
        </row>
        <row r="3118">
          <cell r="A3118">
            <v>2009</v>
          </cell>
          <cell r="B3118" t="str">
            <v>DEC</v>
          </cell>
          <cell r="D3118" t="str">
            <v>TRU_8TOT</v>
          </cell>
          <cell r="E3118">
            <v>-2554197</v>
          </cell>
        </row>
        <row r="3119">
          <cell r="A3119">
            <v>2009</v>
          </cell>
          <cell r="B3119" t="str">
            <v>DEC</v>
          </cell>
          <cell r="D3119" t="str">
            <v>2MC_8TOT</v>
          </cell>
          <cell r="E3119">
            <v>0</v>
          </cell>
        </row>
        <row r="3120">
          <cell r="A3120">
            <v>2010</v>
          </cell>
          <cell r="B3120" t="str">
            <v>MAY</v>
          </cell>
          <cell r="D3120" t="str">
            <v>1MC_8TOT</v>
          </cell>
          <cell r="E3120">
            <v>0</v>
          </cell>
        </row>
        <row r="3121">
          <cell r="A3121">
            <v>2010</v>
          </cell>
          <cell r="B3121" t="str">
            <v>MAY</v>
          </cell>
          <cell r="D3121" t="str">
            <v>2MC_8TOT</v>
          </cell>
          <cell r="E3121">
            <v>0</v>
          </cell>
        </row>
        <row r="3122">
          <cell r="A3122">
            <v>2010</v>
          </cell>
          <cell r="B3122" t="str">
            <v>MAY</v>
          </cell>
          <cell r="D3122" t="str">
            <v>TRU_8TOT</v>
          </cell>
          <cell r="E3122">
            <v>6296975</v>
          </cell>
        </row>
        <row r="3123">
          <cell r="A3123">
            <v>2010</v>
          </cell>
          <cell r="B3123" t="str">
            <v>APR</v>
          </cell>
          <cell r="D3123" t="str">
            <v>1MC_8TOT</v>
          </cell>
          <cell r="E3123">
            <v>0</v>
          </cell>
        </row>
        <row r="3124">
          <cell r="A3124">
            <v>2010</v>
          </cell>
          <cell r="B3124" t="str">
            <v>APR</v>
          </cell>
          <cell r="D3124" t="str">
            <v>2MC_8TOT</v>
          </cell>
          <cell r="E3124">
            <v>0</v>
          </cell>
        </row>
        <row r="3125">
          <cell r="A3125">
            <v>2010</v>
          </cell>
          <cell r="B3125" t="str">
            <v>APR</v>
          </cell>
          <cell r="D3125" t="str">
            <v>TRU_8TOT</v>
          </cell>
          <cell r="E3125">
            <v>6296975</v>
          </cell>
        </row>
        <row r="3126">
          <cell r="A3126">
            <v>2010</v>
          </cell>
          <cell r="B3126" t="str">
            <v>JAN</v>
          </cell>
          <cell r="D3126" t="str">
            <v>1MC_8TOT</v>
          </cell>
          <cell r="E3126">
            <v>0</v>
          </cell>
        </row>
        <row r="3127">
          <cell r="A3127">
            <v>2010</v>
          </cell>
          <cell r="B3127" t="str">
            <v>JAN</v>
          </cell>
          <cell r="D3127" t="str">
            <v>2MC_8TOT</v>
          </cell>
          <cell r="E3127">
            <v>0</v>
          </cell>
        </row>
        <row r="3128">
          <cell r="A3128">
            <v>2010</v>
          </cell>
          <cell r="B3128" t="str">
            <v>JAN</v>
          </cell>
          <cell r="D3128" t="str">
            <v>TRU_8TOT</v>
          </cell>
          <cell r="E3128">
            <v>6296975</v>
          </cell>
        </row>
        <row r="3129">
          <cell r="A3129">
            <v>2010</v>
          </cell>
          <cell r="B3129" t="str">
            <v>JUN</v>
          </cell>
          <cell r="D3129" t="str">
            <v>RRS_8187</v>
          </cell>
          <cell r="E3129">
            <v>180767.59053994899</v>
          </cell>
        </row>
        <row r="3130">
          <cell r="A3130">
            <v>2010</v>
          </cell>
          <cell r="B3130" t="str">
            <v>JUN</v>
          </cell>
          <cell r="D3130" t="str">
            <v>RRS_8184</v>
          </cell>
          <cell r="E3130">
            <v>424442.61561988603</v>
          </cell>
        </row>
        <row r="3131">
          <cell r="A3131">
            <v>2010</v>
          </cell>
          <cell r="B3131" t="str">
            <v>JUN</v>
          </cell>
          <cell r="D3131" t="str">
            <v>RRS_8149</v>
          </cell>
          <cell r="E3131">
            <v>-17335.971282902301</v>
          </cell>
        </row>
        <row r="3132">
          <cell r="A3132">
            <v>2010</v>
          </cell>
          <cell r="B3132" t="str">
            <v>MAR</v>
          </cell>
          <cell r="D3132" t="str">
            <v>RRS_8184</v>
          </cell>
          <cell r="E3132">
            <v>428054.88396501401</v>
          </cell>
        </row>
        <row r="3133">
          <cell r="A3133">
            <v>2010</v>
          </cell>
          <cell r="B3133" t="str">
            <v>MAR</v>
          </cell>
          <cell r="D3133" t="str">
            <v>RRS_8149</v>
          </cell>
          <cell r="E3133">
            <v>-17345.044606642899</v>
          </cell>
        </row>
        <row r="3134">
          <cell r="A3134">
            <v>2010</v>
          </cell>
          <cell r="B3134" t="str">
            <v>FEB</v>
          </cell>
          <cell r="D3134" t="str">
            <v>RRS_8149</v>
          </cell>
          <cell r="E3134">
            <v>-20179.020693405</v>
          </cell>
        </row>
        <row r="3135">
          <cell r="A3135">
            <v>2009</v>
          </cell>
          <cell r="B3135" t="str">
            <v>DEC</v>
          </cell>
          <cell r="D3135" t="str">
            <v>RRS_8149</v>
          </cell>
          <cell r="E3135">
            <v>-20412.711719876399</v>
          </cell>
        </row>
        <row r="3136">
          <cell r="A3136">
            <v>2010</v>
          </cell>
          <cell r="B3136" t="str">
            <v>MAY</v>
          </cell>
          <cell r="D3136" t="str">
            <v>RRS_8149</v>
          </cell>
          <cell r="E3136">
            <v>-17476.2970635563</v>
          </cell>
        </row>
        <row r="3137">
          <cell r="A3137">
            <v>2010</v>
          </cell>
          <cell r="B3137" t="str">
            <v>MAY</v>
          </cell>
          <cell r="D3137" t="str">
            <v>RRS_8184</v>
          </cell>
          <cell r="E3137">
            <v>425646.705068262</v>
          </cell>
        </row>
        <row r="3138">
          <cell r="A3138">
            <v>2010</v>
          </cell>
          <cell r="B3138" t="str">
            <v>MAY</v>
          </cell>
          <cell r="D3138" t="str">
            <v>RRS_8187</v>
          </cell>
          <cell r="E3138">
            <v>181398.76439215799</v>
          </cell>
        </row>
        <row r="3139">
          <cell r="A3139">
            <v>2010</v>
          </cell>
          <cell r="B3139" t="str">
            <v>APR</v>
          </cell>
          <cell r="D3139" t="str">
            <v>RRS_8149</v>
          </cell>
          <cell r="E3139">
            <v>-17421.7184121891</v>
          </cell>
        </row>
        <row r="3140">
          <cell r="A3140">
            <v>2010</v>
          </cell>
          <cell r="B3140" t="str">
            <v>APR</v>
          </cell>
          <cell r="D3140" t="str">
            <v>RRS_8184</v>
          </cell>
          <cell r="E3140">
            <v>426850.79451663798</v>
          </cell>
        </row>
        <row r="3141">
          <cell r="A3141">
            <v>2010</v>
          </cell>
          <cell r="B3141" t="str">
            <v>JAN</v>
          </cell>
          <cell r="D3141" t="str">
            <v>RRS_8149</v>
          </cell>
          <cell r="E3141">
            <v>-20311.530478769899</v>
          </cell>
        </row>
        <row r="3142">
          <cell r="A3142">
            <v>2010</v>
          </cell>
          <cell r="B3142" t="str">
            <v>JUN</v>
          </cell>
          <cell r="D3142" t="str">
            <v>RR5_8187</v>
          </cell>
          <cell r="E3142">
            <v>5.9799999999999999E-2</v>
          </cell>
        </row>
        <row r="3143">
          <cell r="A3143">
            <v>2010</v>
          </cell>
          <cell r="B3143" t="str">
            <v>JUN</v>
          </cell>
          <cell r="D3143" t="str">
            <v>RR5_8184</v>
          </cell>
          <cell r="E3143">
            <v>5.9799999999999999E-2</v>
          </cell>
        </row>
        <row r="3144">
          <cell r="A3144">
            <v>2010</v>
          </cell>
          <cell r="B3144" t="str">
            <v>JUN</v>
          </cell>
          <cell r="D3144" t="str">
            <v>RR5_8149</v>
          </cell>
          <cell r="E3144">
            <v>4.7018999999999998E-2</v>
          </cell>
        </row>
        <row r="3145">
          <cell r="A3145">
            <v>2010</v>
          </cell>
          <cell r="B3145" t="str">
            <v>MAR</v>
          </cell>
          <cell r="D3145" t="str">
            <v>RR5_8184</v>
          </cell>
          <cell r="E3145">
            <v>5.9799999999999999E-2</v>
          </cell>
        </row>
        <row r="3146">
          <cell r="A3146">
            <v>2010</v>
          </cell>
          <cell r="B3146" t="str">
            <v>MAR</v>
          </cell>
          <cell r="D3146" t="str">
            <v>RR5_8149</v>
          </cell>
          <cell r="E3146">
            <v>4.7018999999999998E-2</v>
          </cell>
        </row>
        <row r="3147">
          <cell r="A3147">
            <v>2010</v>
          </cell>
          <cell r="B3147" t="str">
            <v>FEB</v>
          </cell>
          <cell r="D3147" t="str">
            <v>RR5_8149</v>
          </cell>
          <cell r="E3147">
            <v>5.6640000000000003E-2</v>
          </cell>
        </row>
        <row r="3148">
          <cell r="A3148">
            <v>2009</v>
          </cell>
          <cell r="B3148" t="str">
            <v>DEC</v>
          </cell>
          <cell r="D3148" t="str">
            <v>RR5_8149</v>
          </cell>
          <cell r="E3148">
            <v>5.6640000000000003E-2</v>
          </cell>
        </row>
        <row r="3149">
          <cell r="A3149">
            <v>2010</v>
          </cell>
          <cell r="B3149" t="str">
            <v>MAY</v>
          </cell>
          <cell r="D3149" t="str">
            <v>RR5_8149</v>
          </cell>
          <cell r="E3149">
            <v>4.7018999999999998E-2</v>
          </cell>
        </row>
        <row r="3150">
          <cell r="A3150">
            <v>2010</v>
          </cell>
          <cell r="B3150" t="str">
            <v>MAY</v>
          </cell>
          <cell r="D3150" t="str">
            <v>RR5_8184</v>
          </cell>
          <cell r="E3150">
            <v>5.9799999999999999E-2</v>
          </cell>
        </row>
        <row r="3151">
          <cell r="A3151">
            <v>2010</v>
          </cell>
          <cell r="B3151" t="str">
            <v>MAY</v>
          </cell>
          <cell r="D3151" t="str">
            <v>RR5_8187</v>
          </cell>
          <cell r="E3151">
            <v>5.9799999999999999E-2</v>
          </cell>
        </row>
        <row r="3152">
          <cell r="A3152">
            <v>2010</v>
          </cell>
          <cell r="B3152" t="str">
            <v>APR</v>
          </cell>
          <cell r="D3152" t="str">
            <v>RR5_8149</v>
          </cell>
          <cell r="E3152">
            <v>4.7018999999999998E-2</v>
          </cell>
        </row>
        <row r="3153">
          <cell r="A3153">
            <v>2010</v>
          </cell>
          <cell r="B3153" t="str">
            <v>APR</v>
          </cell>
          <cell r="D3153" t="str">
            <v>RR5_8184</v>
          </cell>
          <cell r="E3153">
            <v>5.9799999999999999E-2</v>
          </cell>
        </row>
        <row r="3154">
          <cell r="A3154">
            <v>2010</v>
          </cell>
          <cell r="B3154" t="str">
            <v>MAY</v>
          </cell>
          <cell r="D3154" t="str">
            <v>CIP_8016</v>
          </cell>
          <cell r="E3154">
            <v>352942.34</v>
          </cell>
        </row>
        <row r="3155">
          <cell r="A3155">
            <v>2010</v>
          </cell>
          <cell r="B3155" t="str">
            <v>MAY</v>
          </cell>
          <cell r="D3155" t="str">
            <v>CIP_8017</v>
          </cell>
          <cell r="E3155">
            <v>0</v>
          </cell>
        </row>
        <row r="3156">
          <cell r="A3156">
            <v>2010</v>
          </cell>
          <cell r="B3156" t="str">
            <v>MAY</v>
          </cell>
          <cell r="D3156" t="str">
            <v>CIP_8020</v>
          </cell>
          <cell r="E3156">
            <v>1094374.03</v>
          </cell>
        </row>
        <row r="3157">
          <cell r="A3157">
            <v>2010</v>
          </cell>
          <cell r="B3157" t="str">
            <v>MAY</v>
          </cell>
          <cell r="D3157" t="str">
            <v>CIP_8023</v>
          </cell>
          <cell r="E3157">
            <v>18772739.399999999</v>
          </cell>
        </row>
        <row r="3158">
          <cell r="A3158">
            <v>2010</v>
          </cell>
          <cell r="B3158" t="str">
            <v>MAY</v>
          </cell>
          <cell r="D3158" t="str">
            <v>CIP_8024</v>
          </cell>
          <cell r="E3158">
            <v>32412763.449999999</v>
          </cell>
        </row>
        <row r="3159">
          <cell r="A3159">
            <v>2010</v>
          </cell>
          <cell r="B3159" t="str">
            <v>MAY</v>
          </cell>
          <cell r="D3159" t="str">
            <v>CIP_8025</v>
          </cell>
          <cell r="E3159">
            <v>81901169.489999995</v>
          </cell>
        </row>
        <row r="3160">
          <cell r="A3160">
            <v>2010</v>
          </cell>
          <cell r="B3160" t="str">
            <v>MAY</v>
          </cell>
          <cell r="D3160" t="str">
            <v>CIP_8022</v>
          </cell>
          <cell r="E3160">
            <v>0</v>
          </cell>
        </row>
        <row r="3161">
          <cell r="A3161">
            <v>2010</v>
          </cell>
          <cell r="B3161" t="str">
            <v>MAY</v>
          </cell>
          <cell r="D3161" t="str">
            <v>CIP_8031</v>
          </cell>
          <cell r="E3161">
            <v>120058466.06999999</v>
          </cell>
        </row>
        <row r="3162">
          <cell r="A3162">
            <v>2010</v>
          </cell>
          <cell r="B3162" t="str">
            <v>MAY</v>
          </cell>
          <cell r="D3162" t="str">
            <v>CIP_8033</v>
          </cell>
          <cell r="E3162">
            <v>97867774.829999998</v>
          </cell>
        </row>
        <row r="3163">
          <cell r="A3163">
            <v>2010</v>
          </cell>
          <cell r="B3163" t="str">
            <v>MAY</v>
          </cell>
          <cell r="D3163" t="str">
            <v>CIP_8026</v>
          </cell>
          <cell r="E3163">
            <v>492916.42</v>
          </cell>
        </row>
        <row r="3164">
          <cell r="A3164">
            <v>2010</v>
          </cell>
          <cell r="B3164" t="str">
            <v>MAY</v>
          </cell>
          <cell r="D3164" t="str">
            <v>CIP_8035</v>
          </cell>
          <cell r="E3164">
            <v>235391.32</v>
          </cell>
        </row>
        <row r="3165">
          <cell r="A3165">
            <v>2010</v>
          </cell>
          <cell r="B3165" t="str">
            <v>MAY</v>
          </cell>
          <cell r="D3165" t="str">
            <v>CIP_8036</v>
          </cell>
          <cell r="E3165">
            <v>0</v>
          </cell>
        </row>
        <row r="3166">
          <cell r="A3166">
            <v>2010</v>
          </cell>
          <cell r="B3166" t="str">
            <v>MAY</v>
          </cell>
          <cell r="D3166" t="str">
            <v>CIP_8038</v>
          </cell>
          <cell r="E3166">
            <v>69574513.359999999</v>
          </cell>
        </row>
        <row r="3167">
          <cell r="A3167">
            <v>2010</v>
          </cell>
          <cell r="B3167" t="str">
            <v>MAY</v>
          </cell>
          <cell r="D3167" t="str">
            <v>CIP_8037</v>
          </cell>
          <cell r="E3167">
            <v>150857520.91</v>
          </cell>
        </row>
        <row r="3168">
          <cell r="A3168">
            <v>2010</v>
          </cell>
          <cell r="B3168" t="str">
            <v>MAY</v>
          </cell>
          <cell r="D3168" t="str">
            <v>CIP_8039</v>
          </cell>
          <cell r="E3168">
            <v>1318065.25</v>
          </cell>
        </row>
        <row r="3169">
          <cell r="A3169">
            <v>2010</v>
          </cell>
          <cell r="B3169" t="str">
            <v>MAY</v>
          </cell>
          <cell r="D3169" t="str">
            <v>CIP_8040</v>
          </cell>
          <cell r="E3169">
            <v>0</v>
          </cell>
        </row>
        <row r="3170">
          <cell r="A3170">
            <v>2010</v>
          </cell>
          <cell r="B3170" t="str">
            <v>MAY</v>
          </cell>
          <cell r="D3170" t="str">
            <v>CIP_8041</v>
          </cell>
          <cell r="E3170">
            <v>3011994.61</v>
          </cell>
        </row>
        <row r="3171">
          <cell r="A3171">
            <v>2010</v>
          </cell>
          <cell r="B3171" t="str">
            <v>MAY</v>
          </cell>
          <cell r="D3171" t="str">
            <v>CIP_8042</v>
          </cell>
          <cell r="E3171">
            <v>0</v>
          </cell>
        </row>
        <row r="3172">
          <cell r="A3172">
            <v>2010</v>
          </cell>
          <cell r="B3172" t="str">
            <v>MAY</v>
          </cell>
          <cell r="D3172" t="str">
            <v>CIP_8002</v>
          </cell>
          <cell r="E3172">
            <v>9896802.9000000004</v>
          </cell>
        </row>
        <row r="3173">
          <cell r="A3173">
            <v>2010</v>
          </cell>
          <cell r="B3173" t="str">
            <v>MAY</v>
          </cell>
          <cell r="D3173" t="str">
            <v>CIP_8003</v>
          </cell>
          <cell r="E3173">
            <v>10231605.199999999</v>
          </cell>
        </row>
        <row r="3174">
          <cell r="A3174">
            <v>2010</v>
          </cell>
          <cell r="B3174" t="str">
            <v>MAY</v>
          </cell>
          <cell r="D3174" t="str">
            <v>CIP_8004</v>
          </cell>
          <cell r="E3174">
            <v>41611.58</v>
          </cell>
        </row>
        <row r="3175">
          <cell r="A3175">
            <v>2010</v>
          </cell>
          <cell r="B3175" t="str">
            <v>MAY</v>
          </cell>
          <cell r="D3175" t="str">
            <v>CIP_8005</v>
          </cell>
          <cell r="E3175">
            <v>11661555.050000001</v>
          </cell>
        </row>
        <row r="3176">
          <cell r="A3176">
            <v>2010</v>
          </cell>
          <cell r="B3176" t="str">
            <v>MAY</v>
          </cell>
          <cell r="D3176" t="str">
            <v>CIP_8007</v>
          </cell>
          <cell r="E3176">
            <v>31030</v>
          </cell>
        </row>
        <row r="3177">
          <cell r="A3177">
            <v>2010</v>
          </cell>
          <cell r="B3177" t="str">
            <v>APR</v>
          </cell>
          <cell r="D3177" t="str">
            <v>CIP_8040</v>
          </cell>
          <cell r="E3177">
            <v>0</v>
          </cell>
        </row>
        <row r="3178">
          <cell r="A3178">
            <v>2010</v>
          </cell>
          <cell r="B3178" t="str">
            <v>APR</v>
          </cell>
          <cell r="D3178" t="str">
            <v>CIP_8041</v>
          </cell>
          <cell r="E3178">
            <v>3012178.82</v>
          </cell>
        </row>
        <row r="3179">
          <cell r="A3179">
            <v>2010</v>
          </cell>
          <cell r="B3179" t="str">
            <v>APR</v>
          </cell>
          <cell r="D3179" t="str">
            <v>CIP_8042</v>
          </cell>
          <cell r="E3179">
            <v>0</v>
          </cell>
        </row>
        <row r="3180">
          <cell r="A3180">
            <v>2010</v>
          </cell>
          <cell r="B3180" t="str">
            <v>APR</v>
          </cell>
          <cell r="D3180" t="str">
            <v>CIP_8002</v>
          </cell>
          <cell r="E3180">
            <v>16959531.399999999</v>
          </cell>
        </row>
        <row r="3181">
          <cell r="A3181">
            <v>2010</v>
          </cell>
          <cell r="B3181" t="str">
            <v>APR</v>
          </cell>
          <cell r="D3181" t="str">
            <v>CIP_8003</v>
          </cell>
          <cell r="E3181">
            <v>11969549.890000001</v>
          </cell>
        </row>
        <row r="3182">
          <cell r="A3182">
            <v>2010</v>
          </cell>
          <cell r="B3182" t="str">
            <v>APR</v>
          </cell>
          <cell r="D3182" t="str">
            <v>CIP_8004</v>
          </cell>
          <cell r="E3182">
            <v>58865.78</v>
          </cell>
        </row>
        <row r="3183">
          <cell r="A3183">
            <v>2010</v>
          </cell>
          <cell r="B3183" t="str">
            <v>APR</v>
          </cell>
          <cell r="D3183" t="str">
            <v>CIP_8005</v>
          </cell>
          <cell r="E3183">
            <v>13644546.699999999</v>
          </cell>
        </row>
        <row r="3184">
          <cell r="A3184">
            <v>2010</v>
          </cell>
          <cell r="B3184" t="str">
            <v>APR</v>
          </cell>
          <cell r="D3184" t="str">
            <v>CIP_8007</v>
          </cell>
          <cell r="E3184">
            <v>31030</v>
          </cell>
        </row>
        <row r="3185">
          <cell r="A3185">
            <v>2010</v>
          </cell>
          <cell r="B3185" t="str">
            <v>APR</v>
          </cell>
          <cell r="D3185" t="str">
            <v>CIP_8008</v>
          </cell>
          <cell r="E3185">
            <v>503510.51</v>
          </cell>
        </row>
        <row r="3186">
          <cell r="A3186">
            <v>2010</v>
          </cell>
          <cell r="B3186" t="str">
            <v>APR</v>
          </cell>
          <cell r="D3186" t="str">
            <v>CIP_8010</v>
          </cell>
          <cell r="E3186">
            <v>117793.83</v>
          </cell>
        </row>
        <row r="3187">
          <cell r="A3187">
            <v>2010</v>
          </cell>
          <cell r="B3187" t="str">
            <v>APR</v>
          </cell>
          <cell r="D3187" t="str">
            <v>CIP_8012</v>
          </cell>
          <cell r="E3187">
            <v>864260.42</v>
          </cell>
        </row>
        <row r="3188">
          <cell r="A3188">
            <v>2010</v>
          </cell>
          <cell r="B3188" t="str">
            <v>APR</v>
          </cell>
          <cell r="D3188" t="str">
            <v>CIP_8016</v>
          </cell>
          <cell r="E3188">
            <v>352942.34</v>
          </cell>
        </row>
        <row r="3189">
          <cell r="A3189">
            <v>2010</v>
          </cell>
          <cell r="B3189" t="str">
            <v>APR</v>
          </cell>
          <cell r="D3189" t="str">
            <v>CIP_8017</v>
          </cell>
          <cell r="E3189">
            <v>0</v>
          </cell>
        </row>
        <row r="3190">
          <cell r="A3190">
            <v>2010</v>
          </cell>
          <cell r="B3190" t="str">
            <v>APR</v>
          </cell>
          <cell r="D3190" t="str">
            <v>CIP_8020</v>
          </cell>
          <cell r="E3190">
            <v>2361661.7799999998</v>
          </cell>
        </row>
        <row r="3191">
          <cell r="A3191">
            <v>2010</v>
          </cell>
          <cell r="B3191" t="str">
            <v>APR</v>
          </cell>
          <cell r="D3191" t="str">
            <v>CIP_8023</v>
          </cell>
          <cell r="E3191">
            <v>21345095.890000001</v>
          </cell>
        </row>
        <row r="3192">
          <cell r="A3192">
            <v>2010</v>
          </cell>
          <cell r="B3192" t="str">
            <v>APR</v>
          </cell>
          <cell r="D3192" t="str">
            <v>CIP_8024</v>
          </cell>
          <cell r="E3192">
            <v>32412763.449999999</v>
          </cell>
        </row>
        <row r="3193">
          <cell r="A3193">
            <v>2010</v>
          </cell>
          <cell r="B3193" t="str">
            <v>APR</v>
          </cell>
          <cell r="D3193" t="str">
            <v>CIP_8025</v>
          </cell>
          <cell r="E3193">
            <v>81901169.489999995</v>
          </cell>
        </row>
        <row r="3194">
          <cell r="A3194">
            <v>2010</v>
          </cell>
          <cell r="B3194" t="str">
            <v>APR</v>
          </cell>
          <cell r="D3194" t="str">
            <v>CIP_8022</v>
          </cell>
          <cell r="E3194">
            <v>0</v>
          </cell>
        </row>
        <row r="3195">
          <cell r="A3195">
            <v>2010</v>
          </cell>
          <cell r="B3195" t="str">
            <v>APR</v>
          </cell>
          <cell r="D3195" t="str">
            <v>CIP_8031</v>
          </cell>
          <cell r="E3195">
            <v>119960043.16</v>
          </cell>
        </row>
        <row r="3196">
          <cell r="A3196">
            <v>2010</v>
          </cell>
          <cell r="B3196" t="str">
            <v>APR</v>
          </cell>
          <cell r="D3196" t="str">
            <v>CIP_8033</v>
          </cell>
          <cell r="E3196">
            <v>0</v>
          </cell>
        </row>
        <row r="3197">
          <cell r="A3197">
            <v>2010</v>
          </cell>
          <cell r="B3197" t="str">
            <v>APR</v>
          </cell>
          <cell r="D3197" t="str">
            <v>CIP_8026</v>
          </cell>
          <cell r="E3197">
            <v>492916.42</v>
          </cell>
        </row>
        <row r="3198">
          <cell r="A3198">
            <v>2010</v>
          </cell>
          <cell r="B3198" t="str">
            <v>APR</v>
          </cell>
          <cell r="D3198" t="str">
            <v>CIP_8035</v>
          </cell>
          <cell r="E3198">
            <v>235391.32</v>
          </cell>
        </row>
        <row r="3199">
          <cell r="A3199">
            <v>2010</v>
          </cell>
          <cell r="B3199" t="str">
            <v>APR</v>
          </cell>
          <cell r="D3199" t="str">
            <v>CIP_8036</v>
          </cell>
          <cell r="E3199">
            <v>0</v>
          </cell>
        </row>
        <row r="3200">
          <cell r="A3200">
            <v>2010</v>
          </cell>
          <cell r="B3200" t="str">
            <v>APR</v>
          </cell>
          <cell r="D3200" t="str">
            <v>CIP_8038</v>
          </cell>
          <cell r="E3200">
            <v>2583761.7999999998</v>
          </cell>
        </row>
        <row r="3201">
          <cell r="A3201">
            <v>2010</v>
          </cell>
          <cell r="B3201" t="str">
            <v>APR</v>
          </cell>
          <cell r="D3201" t="str">
            <v>CIP_8037</v>
          </cell>
          <cell r="E3201">
            <v>150905798.05000001</v>
          </cell>
        </row>
        <row r="3202">
          <cell r="A3202">
            <v>2010</v>
          </cell>
          <cell r="B3202" t="str">
            <v>APR</v>
          </cell>
          <cell r="D3202" t="str">
            <v>CIP_8039</v>
          </cell>
          <cell r="E3202">
            <v>1318065.25</v>
          </cell>
        </row>
        <row r="3203">
          <cell r="A3203">
            <v>2010</v>
          </cell>
          <cell r="B3203" t="str">
            <v>JAN</v>
          </cell>
          <cell r="D3203" t="str">
            <v>CIP_8002</v>
          </cell>
          <cell r="E3203">
            <v>16959531.399999999</v>
          </cell>
        </row>
        <row r="3204">
          <cell r="A3204">
            <v>2010</v>
          </cell>
          <cell r="B3204" t="str">
            <v>JAN</v>
          </cell>
          <cell r="D3204" t="str">
            <v>CIP_8003</v>
          </cell>
          <cell r="E3204">
            <v>11866572.48</v>
          </cell>
        </row>
        <row r="3205">
          <cell r="A3205">
            <v>2010</v>
          </cell>
          <cell r="B3205" t="str">
            <v>JAN</v>
          </cell>
          <cell r="D3205" t="str">
            <v>CIP_8004</v>
          </cell>
          <cell r="E3205">
            <v>58865.78</v>
          </cell>
        </row>
        <row r="3206">
          <cell r="A3206">
            <v>2010</v>
          </cell>
          <cell r="B3206" t="str">
            <v>JAN</v>
          </cell>
          <cell r="D3206" t="str">
            <v>CIP_8005</v>
          </cell>
          <cell r="E3206">
            <v>13644546.699999999</v>
          </cell>
        </row>
        <row r="3207">
          <cell r="A3207">
            <v>2010</v>
          </cell>
          <cell r="B3207" t="str">
            <v>JAN</v>
          </cell>
          <cell r="D3207" t="str">
            <v>CIP_8007</v>
          </cell>
          <cell r="E3207">
            <v>31030</v>
          </cell>
        </row>
        <row r="3208">
          <cell r="A3208">
            <v>2010</v>
          </cell>
          <cell r="B3208" t="str">
            <v>JAN</v>
          </cell>
          <cell r="D3208" t="str">
            <v>CIP_8008</v>
          </cell>
          <cell r="E3208">
            <v>485893.47</v>
          </cell>
        </row>
        <row r="3209">
          <cell r="A3209">
            <v>2010</v>
          </cell>
          <cell r="B3209" t="str">
            <v>JAN</v>
          </cell>
          <cell r="D3209" t="str">
            <v>CIP_8010</v>
          </cell>
          <cell r="E3209">
            <v>117793.83</v>
          </cell>
        </row>
        <row r="3210">
          <cell r="A3210">
            <v>2010</v>
          </cell>
          <cell r="B3210" t="str">
            <v>JAN</v>
          </cell>
          <cell r="D3210" t="str">
            <v>CIP_8012</v>
          </cell>
          <cell r="E3210">
            <v>864260.42</v>
          </cell>
        </row>
        <row r="3211">
          <cell r="A3211">
            <v>2010</v>
          </cell>
          <cell r="B3211" t="str">
            <v>JAN</v>
          </cell>
          <cell r="D3211" t="str">
            <v>CIP_8016</v>
          </cell>
          <cell r="E3211">
            <v>286248.99</v>
          </cell>
        </row>
        <row r="3212">
          <cell r="A3212">
            <v>2010</v>
          </cell>
          <cell r="B3212" t="str">
            <v>JAN</v>
          </cell>
          <cell r="D3212" t="str">
            <v>CIP_8017</v>
          </cell>
          <cell r="E3212">
            <v>0</v>
          </cell>
        </row>
        <row r="3213">
          <cell r="A3213">
            <v>2010</v>
          </cell>
          <cell r="B3213" t="str">
            <v>JAN</v>
          </cell>
          <cell r="D3213" t="str">
            <v>CIP_8020</v>
          </cell>
          <cell r="E3213">
            <v>2361661.7799999998</v>
          </cell>
        </row>
        <row r="3214">
          <cell r="A3214">
            <v>2010</v>
          </cell>
          <cell r="B3214" t="str">
            <v>JAN</v>
          </cell>
          <cell r="D3214" t="str">
            <v>CIP_8023</v>
          </cell>
          <cell r="E3214">
            <v>17691822.420000002</v>
          </cell>
        </row>
        <row r="3215">
          <cell r="A3215">
            <v>2010</v>
          </cell>
          <cell r="B3215" t="str">
            <v>JAN</v>
          </cell>
          <cell r="D3215" t="str">
            <v>CIP_8024</v>
          </cell>
          <cell r="E3215">
            <v>32412763.449999999</v>
          </cell>
        </row>
        <row r="3216">
          <cell r="A3216">
            <v>2010</v>
          </cell>
          <cell r="B3216" t="str">
            <v>JAN</v>
          </cell>
          <cell r="D3216" t="str">
            <v>CIP_8025</v>
          </cell>
          <cell r="E3216">
            <v>81911884.650000006</v>
          </cell>
        </row>
        <row r="3217">
          <cell r="A3217">
            <v>2010</v>
          </cell>
          <cell r="B3217" t="str">
            <v>JAN</v>
          </cell>
          <cell r="D3217" t="str">
            <v>CIP_8022</v>
          </cell>
          <cell r="E3217">
            <v>0</v>
          </cell>
        </row>
        <row r="3218">
          <cell r="A3218">
            <v>2010</v>
          </cell>
          <cell r="B3218" t="str">
            <v>JAN</v>
          </cell>
          <cell r="D3218" t="str">
            <v>CIP_8031</v>
          </cell>
          <cell r="E3218">
            <v>94243744.560000002</v>
          </cell>
        </row>
        <row r="3219">
          <cell r="A3219">
            <v>2010</v>
          </cell>
          <cell r="B3219" t="str">
            <v>JAN</v>
          </cell>
          <cell r="D3219" t="str">
            <v>CIP_8033</v>
          </cell>
          <cell r="E3219">
            <v>0</v>
          </cell>
        </row>
        <row r="3220">
          <cell r="A3220">
            <v>2010</v>
          </cell>
          <cell r="B3220" t="str">
            <v>JAN</v>
          </cell>
          <cell r="D3220" t="str">
            <v>CIP_8026</v>
          </cell>
          <cell r="E3220">
            <v>492916.42</v>
          </cell>
        </row>
        <row r="3221">
          <cell r="A3221">
            <v>2010</v>
          </cell>
          <cell r="B3221" t="str">
            <v>JAN</v>
          </cell>
          <cell r="D3221" t="str">
            <v>CIP_8035</v>
          </cell>
          <cell r="E3221">
            <v>235391.32</v>
          </cell>
        </row>
        <row r="3222">
          <cell r="A3222">
            <v>2010</v>
          </cell>
          <cell r="B3222" t="str">
            <v>JAN</v>
          </cell>
          <cell r="D3222" t="str">
            <v>CIP_8036</v>
          </cell>
          <cell r="E3222">
            <v>0</v>
          </cell>
        </row>
        <row r="3223">
          <cell r="A3223">
            <v>2010</v>
          </cell>
          <cell r="B3223" t="str">
            <v>JAN</v>
          </cell>
          <cell r="D3223" t="str">
            <v>CIP_8038</v>
          </cell>
          <cell r="E3223">
            <v>0</v>
          </cell>
        </row>
        <row r="3224">
          <cell r="A3224">
            <v>2010</v>
          </cell>
          <cell r="B3224" t="str">
            <v>JAN</v>
          </cell>
          <cell r="D3224" t="str">
            <v>CIP_8037</v>
          </cell>
          <cell r="E3224">
            <v>150663423.88999999</v>
          </cell>
        </row>
        <row r="3225">
          <cell r="A3225">
            <v>2010</v>
          </cell>
          <cell r="B3225" t="str">
            <v>JAN</v>
          </cell>
          <cell r="D3225" t="str">
            <v>CIP_8039</v>
          </cell>
          <cell r="E3225">
            <v>1318055.81</v>
          </cell>
        </row>
        <row r="3226">
          <cell r="A3226">
            <v>2010</v>
          </cell>
          <cell r="B3226" t="str">
            <v>MAR</v>
          </cell>
          <cell r="D3226" t="str">
            <v>CIP_8031</v>
          </cell>
          <cell r="E3226">
            <v>95390582.409999996</v>
          </cell>
        </row>
        <row r="3227">
          <cell r="A3227">
            <v>2010</v>
          </cell>
          <cell r="B3227" t="str">
            <v>MAR</v>
          </cell>
          <cell r="D3227" t="str">
            <v>CIP_8022</v>
          </cell>
          <cell r="E3227">
            <v>0</v>
          </cell>
        </row>
        <row r="3228">
          <cell r="A3228">
            <v>2010</v>
          </cell>
          <cell r="B3228" t="str">
            <v>MAR</v>
          </cell>
          <cell r="D3228" t="str">
            <v>CIP_8025</v>
          </cell>
          <cell r="E3228">
            <v>81904768.879999995</v>
          </cell>
        </row>
        <row r="3229">
          <cell r="A3229">
            <v>2010</v>
          </cell>
          <cell r="B3229" t="str">
            <v>MAR</v>
          </cell>
          <cell r="D3229" t="str">
            <v>CIP_8024</v>
          </cell>
          <cell r="E3229">
            <v>32412763.449999999</v>
          </cell>
        </row>
        <row r="3230">
          <cell r="A3230">
            <v>2010</v>
          </cell>
          <cell r="B3230" t="str">
            <v>MAR</v>
          </cell>
          <cell r="D3230" t="str">
            <v>CIP_8023</v>
          </cell>
          <cell r="E3230">
            <v>20732071.780000001</v>
          </cell>
        </row>
        <row r="3231">
          <cell r="A3231">
            <v>2010</v>
          </cell>
          <cell r="B3231" t="str">
            <v>MAR</v>
          </cell>
          <cell r="D3231" t="str">
            <v>CIP_8020</v>
          </cell>
          <cell r="E3231">
            <v>2361661.7799999998</v>
          </cell>
        </row>
        <row r="3232">
          <cell r="A3232">
            <v>2010</v>
          </cell>
          <cell r="B3232" t="str">
            <v>MAR</v>
          </cell>
          <cell r="D3232" t="str">
            <v>CIP_8017</v>
          </cell>
          <cell r="E3232">
            <v>0</v>
          </cell>
        </row>
        <row r="3233">
          <cell r="A3233">
            <v>2010</v>
          </cell>
          <cell r="B3233" t="str">
            <v>MAR</v>
          </cell>
          <cell r="D3233" t="str">
            <v>CIP_8016</v>
          </cell>
          <cell r="E3233">
            <v>352942.34</v>
          </cell>
        </row>
        <row r="3234">
          <cell r="A3234">
            <v>2010</v>
          </cell>
          <cell r="B3234" t="str">
            <v>MAR</v>
          </cell>
          <cell r="D3234" t="str">
            <v>CIP_8012</v>
          </cell>
          <cell r="E3234">
            <v>864260.42</v>
          </cell>
        </row>
        <row r="3235">
          <cell r="A3235">
            <v>2010</v>
          </cell>
          <cell r="B3235" t="str">
            <v>MAR</v>
          </cell>
          <cell r="D3235" t="str">
            <v>CIP_8010</v>
          </cell>
          <cell r="E3235">
            <v>117793.83</v>
          </cell>
        </row>
        <row r="3236">
          <cell r="A3236">
            <v>2010</v>
          </cell>
          <cell r="B3236" t="str">
            <v>MAR</v>
          </cell>
          <cell r="D3236" t="str">
            <v>CIP_8008</v>
          </cell>
          <cell r="E3236">
            <v>507073.47</v>
          </cell>
        </row>
        <row r="3237">
          <cell r="A3237">
            <v>2010</v>
          </cell>
          <cell r="B3237" t="str">
            <v>MAR</v>
          </cell>
          <cell r="D3237" t="str">
            <v>CIP_8007</v>
          </cell>
          <cell r="E3237">
            <v>31030</v>
          </cell>
        </row>
        <row r="3238">
          <cell r="A3238">
            <v>2010</v>
          </cell>
          <cell r="B3238" t="str">
            <v>MAR</v>
          </cell>
          <cell r="D3238" t="str">
            <v>CIP_8005</v>
          </cell>
          <cell r="E3238">
            <v>13644546.699999999</v>
          </cell>
        </row>
        <row r="3239">
          <cell r="A3239">
            <v>2010</v>
          </cell>
          <cell r="B3239" t="str">
            <v>MAR</v>
          </cell>
          <cell r="D3239" t="str">
            <v>CIP_8004</v>
          </cell>
          <cell r="E3239">
            <v>58865.78</v>
          </cell>
        </row>
        <row r="3240">
          <cell r="A3240">
            <v>2010</v>
          </cell>
          <cell r="B3240" t="str">
            <v>MAR</v>
          </cell>
          <cell r="D3240" t="str">
            <v>CIP_8003</v>
          </cell>
          <cell r="E3240">
            <v>11969549.890000001</v>
          </cell>
        </row>
        <row r="3241">
          <cell r="A3241">
            <v>2010</v>
          </cell>
          <cell r="B3241" t="str">
            <v>MAR</v>
          </cell>
          <cell r="D3241" t="str">
            <v>CIP_8002</v>
          </cell>
          <cell r="E3241">
            <v>16959531.399999999</v>
          </cell>
        </row>
        <row r="3242">
          <cell r="A3242">
            <v>2010</v>
          </cell>
          <cell r="B3242" t="str">
            <v>MAR</v>
          </cell>
          <cell r="D3242" t="str">
            <v>CIP_8041</v>
          </cell>
          <cell r="E3242">
            <v>2984208.01</v>
          </cell>
        </row>
        <row r="3243">
          <cell r="A3243">
            <v>2010</v>
          </cell>
          <cell r="B3243" t="str">
            <v>MAR</v>
          </cell>
          <cell r="D3243" t="str">
            <v>CIP_8040</v>
          </cell>
          <cell r="E3243">
            <v>0</v>
          </cell>
        </row>
        <row r="3244">
          <cell r="A3244">
            <v>2010</v>
          </cell>
          <cell r="B3244" t="str">
            <v>FEB</v>
          </cell>
          <cell r="D3244" t="str">
            <v>CIP_8033</v>
          </cell>
          <cell r="E3244">
            <v>0</v>
          </cell>
        </row>
        <row r="3245">
          <cell r="A3245">
            <v>2010</v>
          </cell>
          <cell r="B3245" t="str">
            <v>FEB</v>
          </cell>
          <cell r="D3245" t="str">
            <v>CIP_8031</v>
          </cell>
          <cell r="E3245">
            <v>94418719.760000005</v>
          </cell>
        </row>
        <row r="3246">
          <cell r="A3246">
            <v>2010</v>
          </cell>
          <cell r="B3246" t="str">
            <v>FEB</v>
          </cell>
          <cell r="D3246" t="str">
            <v>CIP_8022</v>
          </cell>
          <cell r="E3246">
            <v>0</v>
          </cell>
        </row>
        <row r="3247">
          <cell r="A3247">
            <v>2010</v>
          </cell>
          <cell r="B3247" t="str">
            <v>FEB</v>
          </cell>
          <cell r="D3247" t="str">
            <v>CIP_8025</v>
          </cell>
          <cell r="E3247">
            <v>81912257.790000007</v>
          </cell>
        </row>
        <row r="3248">
          <cell r="A3248">
            <v>2010</v>
          </cell>
          <cell r="B3248" t="str">
            <v>FEB</v>
          </cell>
          <cell r="D3248" t="str">
            <v>CIP_8024</v>
          </cell>
          <cell r="E3248">
            <v>32412763.449999999</v>
          </cell>
        </row>
        <row r="3249">
          <cell r="A3249">
            <v>2010</v>
          </cell>
          <cell r="B3249" t="str">
            <v>FEB</v>
          </cell>
          <cell r="D3249" t="str">
            <v>CIP_8023</v>
          </cell>
          <cell r="E3249">
            <v>20732071.780000001</v>
          </cell>
        </row>
        <row r="3250">
          <cell r="A3250">
            <v>2010</v>
          </cell>
          <cell r="B3250" t="str">
            <v>FEB</v>
          </cell>
          <cell r="D3250" t="str">
            <v>CIP_8020</v>
          </cell>
          <cell r="E3250">
            <v>2361661.7799999998</v>
          </cell>
        </row>
        <row r="3251">
          <cell r="A3251">
            <v>2010</v>
          </cell>
          <cell r="B3251" t="str">
            <v>FEB</v>
          </cell>
          <cell r="D3251" t="str">
            <v>CIP_8017</v>
          </cell>
          <cell r="E3251">
            <v>0</v>
          </cell>
        </row>
        <row r="3252">
          <cell r="A3252">
            <v>2010</v>
          </cell>
          <cell r="B3252" t="str">
            <v>FEB</v>
          </cell>
          <cell r="D3252" t="str">
            <v>CIP_8016</v>
          </cell>
          <cell r="E3252">
            <v>352942.34</v>
          </cell>
        </row>
        <row r="3253">
          <cell r="A3253">
            <v>2010</v>
          </cell>
          <cell r="B3253" t="str">
            <v>FEB</v>
          </cell>
          <cell r="D3253" t="str">
            <v>CIP_8012</v>
          </cell>
          <cell r="E3253">
            <v>864260.42</v>
          </cell>
        </row>
        <row r="3254">
          <cell r="A3254">
            <v>2010</v>
          </cell>
          <cell r="B3254" t="str">
            <v>FEB</v>
          </cell>
          <cell r="D3254" t="str">
            <v>CIP_8010</v>
          </cell>
          <cell r="E3254">
            <v>117793.83</v>
          </cell>
        </row>
        <row r="3255">
          <cell r="A3255">
            <v>2010</v>
          </cell>
          <cell r="B3255" t="str">
            <v>FEB</v>
          </cell>
          <cell r="D3255" t="str">
            <v>CIP_8008</v>
          </cell>
          <cell r="E3255">
            <v>510273.47</v>
          </cell>
        </row>
        <row r="3256">
          <cell r="A3256">
            <v>2010</v>
          </cell>
          <cell r="B3256" t="str">
            <v>FEB</v>
          </cell>
          <cell r="D3256" t="str">
            <v>CIP_8007</v>
          </cell>
          <cell r="E3256">
            <v>31030</v>
          </cell>
        </row>
        <row r="3257">
          <cell r="A3257">
            <v>2010</v>
          </cell>
          <cell r="B3257" t="str">
            <v>FEB</v>
          </cell>
          <cell r="D3257" t="str">
            <v>CIP_8005</v>
          </cell>
          <cell r="E3257">
            <v>13644546.699999999</v>
          </cell>
        </row>
        <row r="3258">
          <cell r="A3258">
            <v>2010</v>
          </cell>
          <cell r="B3258" t="str">
            <v>FEB</v>
          </cell>
          <cell r="D3258" t="str">
            <v>CIP_8004</v>
          </cell>
          <cell r="E3258">
            <v>58865.78</v>
          </cell>
        </row>
        <row r="3259">
          <cell r="A3259">
            <v>2010</v>
          </cell>
          <cell r="B3259" t="str">
            <v>FEB</v>
          </cell>
          <cell r="D3259" t="str">
            <v>CIP_8003</v>
          </cell>
          <cell r="E3259">
            <v>11969549.890000001</v>
          </cell>
        </row>
        <row r="3260">
          <cell r="A3260">
            <v>2010</v>
          </cell>
          <cell r="B3260" t="str">
            <v>FEB</v>
          </cell>
          <cell r="D3260" t="str">
            <v>CIP_8002</v>
          </cell>
          <cell r="E3260">
            <v>16959531.399999999</v>
          </cell>
        </row>
        <row r="3261">
          <cell r="A3261">
            <v>2010</v>
          </cell>
          <cell r="B3261" t="str">
            <v>FEB</v>
          </cell>
          <cell r="D3261" t="str">
            <v>CIP_8041</v>
          </cell>
          <cell r="E3261">
            <v>2973083.49</v>
          </cell>
        </row>
        <row r="3262">
          <cell r="A3262">
            <v>2010</v>
          </cell>
          <cell r="B3262" t="str">
            <v>FEB</v>
          </cell>
          <cell r="D3262" t="str">
            <v>CIP_8040</v>
          </cell>
          <cell r="E3262">
            <v>0</v>
          </cell>
        </row>
        <row r="3263">
          <cell r="A3263">
            <v>2010</v>
          </cell>
          <cell r="B3263" t="str">
            <v>FEB</v>
          </cell>
          <cell r="D3263" t="str">
            <v>CIP_8039</v>
          </cell>
          <cell r="E3263">
            <v>1318065.25</v>
          </cell>
        </row>
        <row r="3264">
          <cell r="A3264">
            <v>2010</v>
          </cell>
          <cell r="B3264" t="str">
            <v>FEB</v>
          </cell>
          <cell r="D3264" t="str">
            <v>CIP_8037</v>
          </cell>
          <cell r="E3264">
            <v>150701145.81999999</v>
          </cell>
        </row>
        <row r="3265">
          <cell r="A3265">
            <v>2010</v>
          </cell>
          <cell r="B3265" t="str">
            <v>FEB</v>
          </cell>
          <cell r="D3265" t="str">
            <v>CIP_8038</v>
          </cell>
          <cell r="E3265">
            <v>0</v>
          </cell>
        </row>
        <row r="3266">
          <cell r="A3266">
            <v>2010</v>
          </cell>
          <cell r="B3266" t="str">
            <v>FEB</v>
          </cell>
          <cell r="D3266" t="str">
            <v>CIP_8036</v>
          </cell>
          <cell r="E3266">
            <v>0</v>
          </cell>
        </row>
        <row r="3267">
          <cell r="A3267">
            <v>2010</v>
          </cell>
          <cell r="B3267" t="str">
            <v>FEB</v>
          </cell>
          <cell r="D3267" t="str">
            <v>CIP_8035</v>
          </cell>
          <cell r="E3267">
            <v>235391.32</v>
          </cell>
        </row>
        <row r="3268">
          <cell r="A3268">
            <v>2010</v>
          </cell>
          <cell r="B3268" t="str">
            <v>FEB</v>
          </cell>
          <cell r="D3268" t="str">
            <v>CIP_8026</v>
          </cell>
          <cell r="E3268">
            <v>492916.42</v>
          </cell>
        </row>
        <row r="3269">
          <cell r="A3269">
            <v>2009</v>
          </cell>
          <cell r="B3269" t="str">
            <v>DEC</v>
          </cell>
          <cell r="D3269" t="str">
            <v>CIP_8040</v>
          </cell>
          <cell r="E3269">
            <v>0</v>
          </cell>
        </row>
        <row r="3270">
          <cell r="A3270">
            <v>2009</v>
          </cell>
          <cell r="B3270" t="str">
            <v>DEC</v>
          </cell>
          <cell r="D3270" t="str">
            <v>CIP_8039</v>
          </cell>
          <cell r="E3270">
            <v>1105746</v>
          </cell>
        </row>
        <row r="3271">
          <cell r="A3271">
            <v>2009</v>
          </cell>
          <cell r="B3271" t="str">
            <v>DEC</v>
          </cell>
          <cell r="D3271" t="str">
            <v>CIP_8037</v>
          </cell>
          <cell r="E3271">
            <v>150452344.25999999</v>
          </cell>
        </row>
        <row r="3272">
          <cell r="A3272">
            <v>2009</v>
          </cell>
          <cell r="B3272" t="str">
            <v>DEC</v>
          </cell>
          <cell r="D3272" t="str">
            <v>CIP_8038</v>
          </cell>
          <cell r="E3272">
            <v>-268.45</v>
          </cell>
        </row>
        <row r="3273">
          <cell r="A3273">
            <v>2009</v>
          </cell>
          <cell r="B3273" t="str">
            <v>DEC</v>
          </cell>
          <cell r="D3273" t="str">
            <v>CIP_8036</v>
          </cell>
          <cell r="E3273">
            <v>0</v>
          </cell>
        </row>
        <row r="3274">
          <cell r="A3274">
            <v>2009</v>
          </cell>
          <cell r="B3274" t="str">
            <v>DEC</v>
          </cell>
          <cell r="D3274" t="str">
            <v>CIP_8035</v>
          </cell>
          <cell r="E3274">
            <v>235384.01</v>
          </cell>
        </row>
        <row r="3275">
          <cell r="A3275">
            <v>2009</v>
          </cell>
          <cell r="B3275" t="str">
            <v>DEC</v>
          </cell>
          <cell r="D3275" t="str">
            <v>CIP_8026</v>
          </cell>
          <cell r="E3275">
            <v>492916.42</v>
          </cell>
        </row>
        <row r="3276">
          <cell r="A3276">
            <v>2009</v>
          </cell>
          <cell r="B3276" t="str">
            <v>DEC</v>
          </cell>
          <cell r="D3276" t="str">
            <v>CIP_8033</v>
          </cell>
          <cell r="E3276">
            <v>0</v>
          </cell>
        </row>
        <row r="3277">
          <cell r="A3277">
            <v>2009</v>
          </cell>
          <cell r="B3277" t="str">
            <v>DEC</v>
          </cell>
          <cell r="D3277" t="str">
            <v>CIP_8031</v>
          </cell>
          <cell r="E3277">
            <v>94034485.359999999</v>
          </cell>
        </row>
        <row r="3278">
          <cell r="A3278">
            <v>2009</v>
          </cell>
          <cell r="B3278" t="str">
            <v>DEC</v>
          </cell>
          <cell r="D3278" t="str">
            <v>CIP_8022</v>
          </cell>
          <cell r="E3278">
            <v>0</v>
          </cell>
        </row>
        <row r="3279">
          <cell r="A3279">
            <v>2009</v>
          </cell>
          <cell r="B3279" t="str">
            <v>DEC</v>
          </cell>
          <cell r="D3279" t="str">
            <v>CIP_8025</v>
          </cell>
          <cell r="E3279">
            <v>81641910.200000003</v>
          </cell>
        </row>
        <row r="3280">
          <cell r="A3280">
            <v>2009</v>
          </cell>
          <cell r="B3280" t="str">
            <v>DEC</v>
          </cell>
          <cell r="D3280" t="str">
            <v>CIP_8024</v>
          </cell>
          <cell r="E3280">
            <v>32412763.449999999</v>
          </cell>
        </row>
        <row r="3281">
          <cell r="A3281">
            <v>2009</v>
          </cell>
          <cell r="B3281" t="str">
            <v>DEC</v>
          </cell>
          <cell r="D3281" t="str">
            <v>CIP_8023</v>
          </cell>
          <cell r="E3281">
            <v>17691834.710000001</v>
          </cell>
        </row>
        <row r="3282">
          <cell r="A3282">
            <v>2009</v>
          </cell>
          <cell r="B3282" t="str">
            <v>DEC</v>
          </cell>
          <cell r="D3282" t="str">
            <v>CIP_8020</v>
          </cell>
          <cell r="E3282">
            <v>2361661.7799999998</v>
          </cell>
        </row>
        <row r="3283">
          <cell r="A3283">
            <v>2009</v>
          </cell>
          <cell r="B3283" t="str">
            <v>DEC</v>
          </cell>
          <cell r="D3283" t="str">
            <v>CIP_8017</v>
          </cell>
          <cell r="E3283">
            <v>0</v>
          </cell>
        </row>
        <row r="3284">
          <cell r="A3284">
            <v>2009</v>
          </cell>
          <cell r="B3284" t="str">
            <v>DEC</v>
          </cell>
          <cell r="D3284" t="str">
            <v>CIP_8016</v>
          </cell>
          <cell r="E3284">
            <v>286248.99</v>
          </cell>
        </row>
        <row r="3285">
          <cell r="A3285">
            <v>2009</v>
          </cell>
          <cell r="B3285" t="str">
            <v>DEC</v>
          </cell>
          <cell r="D3285" t="str">
            <v>CIP_8012</v>
          </cell>
          <cell r="E3285">
            <v>864260.42</v>
          </cell>
        </row>
        <row r="3286">
          <cell r="A3286">
            <v>2009</v>
          </cell>
          <cell r="B3286" t="str">
            <v>DEC</v>
          </cell>
          <cell r="D3286" t="str">
            <v>CIP_8010</v>
          </cell>
          <cell r="E3286">
            <v>117793.83</v>
          </cell>
        </row>
        <row r="3287">
          <cell r="A3287">
            <v>2009</v>
          </cell>
          <cell r="B3287" t="str">
            <v>DEC</v>
          </cell>
          <cell r="D3287" t="str">
            <v>CIP_8008</v>
          </cell>
          <cell r="E3287">
            <v>484801.89</v>
          </cell>
        </row>
        <row r="3288">
          <cell r="A3288">
            <v>2009</v>
          </cell>
          <cell r="B3288" t="str">
            <v>DEC</v>
          </cell>
          <cell r="D3288" t="str">
            <v>CIP_8007</v>
          </cell>
          <cell r="E3288">
            <v>31030</v>
          </cell>
        </row>
        <row r="3289">
          <cell r="A3289">
            <v>2009</v>
          </cell>
          <cell r="B3289" t="str">
            <v>DEC</v>
          </cell>
          <cell r="D3289" t="str">
            <v>CIP_8005</v>
          </cell>
          <cell r="E3289">
            <v>13644546.699999999</v>
          </cell>
        </row>
        <row r="3290">
          <cell r="A3290">
            <v>2009</v>
          </cell>
          <cell r="B3290" t="str">
            <v>DEC</v>
          </cell>
          <cell r="D3290" t="str">
            <v>CIP_8004</v>
          </cell>
          <cell r="E3290">
            <v>58865.78</v>
          </cell>
        </row>
        <row r="3291">
          <cell r="A3291">
            <v>2009</v>
          </cell>
          <cell r="B3291" t="str">
            <v>DEC</v>
          </cell>
          <cell r="D3291" t="str">
            <v>CIP_8003</v>
          </cell>
          <cell r="E3291">
            <v>11866621.75</v>
          </cell>
        </row>
        <row r="3292">
          <cell r="A3292">
            <v>2009</v>
          </cell>
          <cell r="B3292" t="str">
            <v>DEC</v>
          </cell>
          <cell r="D3292" t="str">
            <v>CIP_8002</v>
          </cell>
          <cell r="E3292">
            <v>16959531.399999999</v>
          </cell>
        </row>
        <row r="3293">
          <cell r="A3293">
            <v>2009</v>
          </cell>
          <cell r="B3293" t="str">
            <v>DEC</v>
          </cell>
          <cell r="D3293" t="str">
            <v>CIP_8041</v>
          </cell>
          <cell r="E3293">
            <v>2884646.24</v>
          </cell>
        </row>
        <row r="3294">
          <cell r="A3294">
            <v>2010</v>
          </cell>
          <cell r="B3294" t="str">
            <v>MAY</v>
          </cell>
          <cell r="D3294" t="str">
            <v>CIP_8008</v>
          </cell>
          <cell r="E3294">
            <v>503510.51</v>
          </cell>
        </row>
        <row r="3295">
          <cell r="A3295">
            <v>2010</v>
          </cell>
          <cell r="B3295" t="str">
            <v>MAY</v>
          </cell>
          <cell r="D3295" t="str">
            <v>CIP_8010</v>
          </cell>
          <cell r="E3295">
            <v>117793.83</v>
          </cell>
        </row>
        <row r="3296">
          <cell r="A3296">
            <v>2010</v>
          </cell>
          <cell r="B3296" t="str">
            <v>MAY</v>
          </cell>
          <cell r="D3296" t="str">
            <v>CIP_8012</v>
          </cell>
          <cell r="E3296">
            <v>864260.42</v>
          </cell>
        </row>
        <row r="3297">
          <cell r="A3297">
            <v>2010</v>
          </cell>
          <cell r="B3297" t="str">
            <v>APR</v>
          </cell>
          <cell r="D3297" t="str">
            <v>CIA_8002</v>
          </cell>
          <cell r="E3297">
            <v>0</v>
          </cell>
        </row>
        <row r="3298">
          <cell r="A3298">
            <v>2010</v>
          </cell>
          <cell r="B3298" t="str">
            <v>APR</v>
          </cell>
          <cell r="D3298" t="str">
            <v>CIA_8003</v>
          </cell>
          <cell r="E3298">
            <v>0</v>
          </cell>
        </row>
        <row r="3299">
          <cell r="A3299">
            <v>2010</v>
          </cell>
          <cell r="B3299" t="str">
            <v>APR</v>
          </cell>
          <cell r="D3299" t="str">
            <v>CIA_8004</v>
          </cell>
          <cell r="E3299">
            <v>0</v>
          </cell>
        </row>
        <row r="3300">
          <cell r="A3300">
            <v>2010</v>
          </cell>
          <cell r="B3300" t="str">
            <v>APR</v>
          </cell>
          <cell r="D3300" t="str">
            <v>CIA_8005</v>
          </cell>
          <cell r="E3300">
            <v>0</v>
          </cell>
        </row>
        <row r="3301">
          <cell r="A3301">
            <v>2010</v>
          </cell>
          <cell r="B3301" t="str">
            <v>APR</v>
          </cell>
          <cell r="D3301" t="str">
            <v>CIA_8007</v>
          </cell>
          <cell r="E3301">
            <v>0</v>
          </cell>
        </row>
        <row r="3302">
          <cell r="A3302">
            <v>2010</v>
          </cell>
          <cell r="B3302" t="str">
            <v>APR</v>
          </cell>
          <cell r="D3302" t="str">
            <v>CIA_8008</v>
          </cell>
          <cell r="E3302">
            <v>0</v>
          </cell>
        </row>
        <row r="3303">
          <cell r="A3303">
            <v>2010</v>
          </cell>
          <cell r="B3303" t="str">
            <v>APR</v>
          </cell>
          <cell r="D3303" t="str">
            <v>CIA_8010</v>
          </cell>
          <cell r="E3303">
            <v>0</v>
          </cell>
        </row>
        <row r="3304">
          <cell r="A3304">
            <v>2010</v>
          </cell>
          <cell r="B3304" t="str">
            <v>APR</v>
          </cell>
          <cell r="D3304" t="str">
            <v>CIA_8012</v>
          </cell>
          <cell r="E3304">
            <v>0</v>
          </cell>
        </row>
        <row r="3305">
          <cell r="A3305">
            <v>2010</v>
          </cell>
          <cell r="B3305" t="str">
            <v>APR</v>
          </cell>
          <cell r="D3305" t="str">
            <v>CIA_8016</v>
          </cell>
          <cell r="E3305">
            <v>0</v>
          </cell>
        </row>
        <row r="3306">
          <cell r="A3306">
            <v>2010</v>
          </cell>
          <cell r="B3306" t="str">
            <v>APR</v>
          </cell>
          <cell r="D3306" t="str">
            <v>CIA_8017</v>
          </cell>
          <cell r="E3306">
            <v>0</v>
          </cell>
        </row>
        <row r="3307">
          <cell r="A3307">
            <v>2010</v>
          </cell>
          <cell r="B3307" t="str">
            <v>APR</v>
          </cell>
          <cell r="D3307" t="str">
            <v>CIA_8020</v>
          </cell>
          <cell r="E3307">
            <v>0</v>
          </cell>
        </row>
        <row r="3308">
          <cell r="A3308">
            <v>2010</v>
          </cell>
          <cell r="B3308" t="str">
            <v>APR</v>
          </cell>
          <cell r="D3308" t="str">
            <v>CIA_8023</v>
          </cell>
          <cell r="E3308">
            <v>0</v>
          </cell>
        </row>
        <row r="3309">
          <cell r="A3309">
            <v>2010</v>
          </cell>
          <cell r="B3309" t="str">
            <v>APR</v>
          </cell>
          <cell r="D3309" t="str">
            <v>CIA_8024</v>
          </cell>
          <cell r="E3309">
            <v>0</v>
          </cell>
        </row>
        <row r="3310">
          <cell r="A3310">
            <v>2010</v>
          </cell>
          <cell r="B3310" t="str">
            <v>APR</v>
          </cell>
          <cell r="D3310" t="str">
            <v>CIA_8025</v>
          </cell>
          <cell r="E3310">
            <v>0</v>
          </cell>
        </row>
        <row r="3311">
          <cell r="A3311">
            <v>2010</v>
          </cell>
          <cell r="B3311" t="str">
            <v>APR</v>
          </cell>
          <cell r="D3311" t="str">
            <v>CIA_8026</v>
          </cell>
          <cell r="E3311">
            <v>0</v>
          </cell>
        </row>
        <row r="3312">
          <cell r="A3312">
            <v>2010</v>
          </cell>
          <cell r="B3312" t="str">
            <v>APR</v>
          </cell>
          <cell r="D3312" t="str">
            <v>CIA_8031</v>
          </cell>
          <cell r="E3312">
            <v>0</v>
          </cell>
        </row>
        <row r="3313">
          <cell r="A3313">
            <v>2010</v>
          </cell>
          <cell r="B3313" t="str">
            <v>APR</v>
          </cell>
          <cell r="D3313" t="str">
            <v>CIA_8033</v>
          </cell>
          <cell r="E3313">
            <v>0</v>
          </cell>
        </row>
        <row r="3314">
          <cell r="A3314">
            <v>2010</v>
          </cell>
          <cell r="B3314" t="str">
            <v>APR</v>
          </cell>
          <cell r="D3314" t="str">
            <v>CIA_8035</v>
          </cell>
          <cell r="E3314">
            <v>0</v>
          </cell>
        </row>
        <row r="3315">
          <cell r="A3315">
            <v>2010</v>
          </cell>
          <cell r="B3315" t="str">
            <v>APR</v>
          </cell>
          <cell r="D3315" t="str">
            <v>CIA_8037</v>
          </cell>
          <cell r="E3315">
            <v>0</v>
          </cell>
        </row>
        <row r="3316">
          <cell r="A3316">
            <v>2010</v>
          </cell>
          <cell r="B3316" t="str">
            <v>APR</v>
          </cell>
          <cell r="D3316" t="str">
            <v>CIA_8038</v>
          </cell>
          <cell r="E3316">
            <v>0</v>
          </cell>
        </row>
        <row r="3317">
          <cell r="A3317">
            <v>2010</v>
          </cell>
          <cell r="B3317" t="str">
            <v>APR</v>
          </cell>
          <cell r="D3317" t="str">
            <v>CIA_8039</v>
          </cell>
          <cell r="E3317">
            <v>0</v>
          </cell>
        </row>
        <row r="3318">
          <cell r="A3318">
            <v>2010</v>
          </cell>
          <cell r="B3318" t="str">
            <v>APR</v>
          </cell>
          <cell r="D3318" t="str">
            <v>CIA_8041</v>
          </cell>
          <cell r="E3318">
            <v>0</v>
          </cell>
        </row>
        <row r="3319">
          <cell r="A3319">
            <v>2010</v>
          </cell>
          <cell r="B3319" t="str">
            <v>JAN</v>
          </cell>
          <cell r="D3319" t="str">
            <v>CIA_8002</v>
          </cell>
          <cell r="E3319">
            <v>0</v>
          </cell>
        </row>
        <row r="3320">
          <cell r="A3320">
            <v>2010</v>
          </cell>
          <cell r="B3320" t="str">
            <v>JAN</v>
          </cell>
          <cell r="D3320" t="str">
            <v>CIA_8003</v>
          </cell>
          <cell r="E3320">
            <v>0</v>
          </cell>
        </row>
        <row r="3321">
          <cell r="A3321">
            <v>2010</v>
          </cell>
          <cell r="B3321" t="str">
            <v>JAN</v>
          </cell>
          <cell r="D3321" t="str">
            <v>CIA_8004</v>
          </cell>
          <cell r="E3321">
            <v>0</v>
          </cell>
        </row>
        <row r="3322">
          <cell r="A3322">
            <v>2010</v>
          </cell>
          <cell r="B3322" t="str">
            <v>JAN</v>
          </cell>
          <cell r="D3322" t="str">
            <v>CIA_8005</v>
          </cell>
          <cell r="E3322">
            <v>0</v>
          </cell>
        </row>
        <row r="3323">
          <cell r="A3323">
            <v>2010</v>
          </cell>
          <cell r="B3323" t="str">
            <v>JAN</v>
          </cell>
          <cell r="D3323" t="str">
            <v>CIA_8007</v>
          </cell>
          <cell r="E3323">
            <v>0</v>
          </cell>
        </row>
        <row r="3324">
          <cell r="A3324">
            <v>2010</v>
          </cell>
          <cell r="B3324" t="str">
            <v>JAN</v>
          </cell>
          <cell r="D3324" t="str">
            <v>CIA_8008</v>
          </cell>
          <cell r="E3324">
            <v>0</v>
          </cell>
        </row>
        <row r="3325">
          <cell r="A3325">
            <v>2010</v>
          </cell>
          <cell r="B3325" t="str">
            <v>JAN</v>
          </cell>
          <cell r="D3325" t="str">
            <v>CIA_8010</v>
          </cell>
          <cell r="E3325">
            <v>0</v>
          </cell>
        </row>
        <row r="3326">
          <cell r="A3326">
            <v>2010</v>
          </cell>
          <cell r="B3326" t="str">
            <v>JAN</v>
          </cell>
          <cell r="D3326" t="str">
            <v>CIA_8012</v>
          </cell>
          <cell r="E3326">
            <v>0</v>
          </cell>
        </row>
        <row r="3327">
          <cell r="A3327">
            <v>2010</v>
          </cell>
          <cell r="B3327" t="str">
            <v>JAN</v>
          </cell>
          <cell r="D3327" t="str">
            <v>CIA_8016</v>
          </cell>
          <cell r="E3327">
            <v>0</v>
          </cell>
        </row>
        <row r="3328">
          <cell r="A3328">
            <v>2010</v>
          </cell>
          <cell r="B3328" t="str">
            <v>JAN</v>
          </cell>
          <cell r="D3328" t="str">
            <v>CIA_8017</v>
          </cell>
          <cell r="E3328">
            <v>0</v>
          </cell>
        </row>
        <row r="3329">
          <cell r="A3329">
            <v>2010</v>
          </cell>
          <cell r="B3329" t="str">
            <v>JAN</v>
          </cell>
          <cell r="D3329" t="str">
            <v>CIA_8020</v>
          </cell>
          <cell r="E3329">
            <v>0</v>
          </cell>
        </row>
        <row r="3330">
          <cell r="A3330">
            <v>2010</v>
          </cell>
          <cell r="B3330" t="str">
            <v>JAN</v>
          </cell>
          <cell r="D3330" t="str">
            <v>CIA_8023</v>
          </cell>
          <cell r="E3330">
            <v>0</v>
          </cell>
        </row>
        <row r="3331">
          <cell r="A3331">
            <v>2010</v>
          </cell>
          <cell r="B3331" t="str">
            <v>JAN</v>
          </cell>
          <cell r="D3331" t="str">
            <v>CIA_8024</v>
          </cell>
          <cell r="E3331">
            <v>0</v>
          </cell>
        </row>
        <row r="3332">
          <cell r="A3332">
            <v>2010</v>
          </cell>
          <cell r="B3332" t="str">
            <v>JAN</v>
          </cell>
          <cell r="D3332" t="str">
            <v>CIA_8025</v>
          </cell>
          <cell r="E3332">
            <v>0</v>
          </cell>
        </row>
        <row r="3333">
          <cell r="A3333">
            <v>2010</v>
          </cell>
          <cell r="B3333" t="str">
            <v>JAN</v>
          </cell>
          <cell r="D3333" t="str">
            <v>CIA_8026</v>
          </cell>
          <cell r="E3333">
            <v>0</v>
          </cell>
        </row>
        <row r="3334">
          <cell r="A3334">
            <v>2010</v>
          </cell>
          <cell r="B3334" t="str">
            <v>JAN</v>
          </cell>
          <cell r="D3334" t="str">
            <v>CIA_8031</v>
          </cell>
          <cell r="E3334">
            <v>0</v>
          </cell>
        </row>
        <row r="3335">
          <cell r="A3335">
            <v>2010</v>
          </cell>
          <cell r="B3335" t="str">
            <v>JAN</v>
          </cell>
          <cell r="D3335" t="str">
            <v>CIA_8035</v>
          </cell>
          <cell r="E3335">
            <v>0</v>
          </cell>
        </row>
        <row r="3336">
          <cell r="A3336">
            <v>2010</v>
          </cell>
          <cell r="B3336" t="str">
            <v>JAN</v>
          </cell>
          <cell r="D3336" t="str">
            <v>CIA_8037</v>
          </cell>
          <cell r="E3336">
            <v>0</v>
          </cell>
        </row>
        <row r="3337">
          <cell r="A3337">
            <v>2010</v>
          </cell>
          <cell r="B3337" t="str">
            <v>JAN</v>
          </cell>
          <cell r="D3337" t="str">
            <v>CIA_8038</v>
          </cell>
          <cell r="E3337">
            <v>0</v>
          </cell>
        </row>
        <row r="3338">
          <cell r="A3338">
            <v>2010</v>
          </cell>
          <cell r="B3338" t="str">
            <v>JAN</v>
          </cell>
          <cell r="D3338" t="str">
            <v>CIA_8039</v>
          </cell>
          <cell r="E3338">
            <v>0</v>
          </cell>
        </row>
        <row r="3339">
          <cell r="A3339">
            <v>2010</v>
          </cell>
          <cell r="B3339" t="str">
            <v>JAN</v>
          </cell>
          <cell r="D3339" t="str">
            <v>CIA_8041</v>
          </cell>
          <cell r="E3339">
            <v>0</v>
          </cell>
        </row>
        <row r="3340">
          <cell r="A3340">
            <v>2010</v>
          </cell>
          <cell r="B3340" t="str">
            <v>JUN</v>
          </cell>
          <cell r="D3340" t="str">
            <v>CIP_8042</v>
          </cell>
          <cell r="E3340">
            <v>0</v>
          </cell>
        </row>
        <row r="3341">
          <cell r="A3341">
            <v>2010</v>
          </cell>
          <cell r="B3341" t="str">
            <v>JUN</v>
          </cell>
          <cell r="D3341" t="str">
            <v>CIP_8041</v>
          </cell>
          <cell r="E3341">
            <v>3043292.96</v>
          </cell>
        </row>
        <row r="3342">
          <cell r="A3342">
            <v>2010</v>
          </cell>
          <cell r="B3342" t="str">
            <v>JUN</v>
          </cell>
          <cell r="D3342" t="str">
            <v>CIP_8040</v>
          </cell>
          <cell r="E3342">
            <v>0</v>
          </cell>
        </row>
        <row r="3343">
          <cell r="A3343">
            <v>2010</v>
          </cell>
          <cell r="B3343" t="str">
            <v>JUN</v>
          </cell>
          <cell r="D3343" t="str">
            <v>CIP_8039</v>
          </cell>
          <cell r="E3343">
            <v>1318065.25</v>
          </cell>
        </row>
        <row r="3344">
          <cell r="A3344">
            <v>2010</v>
          </cell>
          <cell r="B3344" t="str">
            <v>JUN</v>
          </cell>
          <cell r="D3344" t="str">
            <v>CIP_8037</v>
          </cell>
          <cell r="E3344">
            <v>150893766.78</v>
          </cell>
        </row>
        <row r="3345">
          <cell r="A3345">
            <v>2010</v>
          </cell>
          <cell r="B3345" t="str">
            <v>JUN</v>
          </cell>
          <cell r="D3345" t="str">
            <v>CIP_8038</v>
          </cell>
          <cell r="E3345">
            <v>69964561.780000001</v>
          </cell>
        </row>
        <row r="3346">
          <cell r="A3346">
            <v>2010</v>
          </cell>
          <cell r="B3346" t="str">
            <v>JUN</v>
          </cell>
          <cell r="D3346" t="str">
            <v>CIP_8036</v>
          </cell>
          <cell r="E3346">
            <v>0</v>
          </cell>
        </row>
        <row r="3347">
          <cell r="A3347">
            <v>2010</v>
          </cell>
          <cell r="B3347" t="str">
            <v>JUN</v>
          </cell>
          <cell r="D3347" t="str">
            <v>CIP_8035</v>
          </cell>
          <cell r="E3347">
            <v>235391.32</v>
          </cell>
        </row>
        <row r="3348">
          <cell r="A3348">
            <v>2010</v>
          </cell>
          <cell r="B3348" t="str">
            <v>JUN</v>
          </cell>
          <cell r="D3348" t="str">
            <v>CIP_8026</v>
          </cell>
          <cell r="E3348">
            <v>492916.42</v>
          </cell>
        </row>
        <row r="3349">
          <cell r="A3349">
            <v>2010</v>
          </cell>
          <cell r="B3349" t="str">
            <v>JUN</v>
          </cell>
          <cell r="D3349" t="str">
            <v>CIP_8033</v>
          </cell>
          <cell r="E3349">
            <v>99585719.230000004</v>
          </cell>
        </row>
        <row r="3350">
          <cell r="A3350">
            <v>2010</v>
          </cell>
          <cell r="B3350" t="str">
            <v>JUN</v>
          </cell>
          <cell r="D3350" t="str">
            <v>CIP_8031</v>
          </cell>
          <cell r="E3350">
            <v>138613155.93000001</v>
          </cell>
        </row>
        <row r="3351">
          <cell r="A3351">
            <v>2010</v>
          </cell>
          <cell r="B3351" t="str">
            <v>JUN</v>
          </cell>
          <cell r="D3351" t="str">
            <v>CIP_8022</v>
          </cell>
          <cell r="E3351">
            <v>0</v>
          </cell>
        </row>
        <row r="3352">
          <cell r="A3352">
            <v>2010</v>
          </cell>
          <cell r="B3352" t="str">
            <v>JUN</v>
          </cell>
          <cell r="D3352" t="str">
            <v>CIP_8025</v>
          </cell>
          <cell r="E3352">
            <v>81901169.489999995</v>
          </cell>
        </row>
        <row r="3353">
          <cell r="A3353">
            <v>2010</v>
          </cell>
          <cell r="B3353" t="str">
            <v>JUN</v>
          </cell>
          <cell r="D3353" t="str">
            <v>CIP_8024</v>
          </cell>
          <cell r="E3353">
            <v>32328522.449999999</v>
          </cell>
        </row>
        <row r="3354">
          <cell r="A3354">
            <v>2010</v>
          </cell>
          <cell r="B3354" t="str">
            <v>JUN</v>
          </cell>
          <cell r="D3354" t="str">
            <v>CIP_8023</v>
          </cell>
          <cell r="E3354">
            <v>18773676.379999999</v>
          </cell>
        </row>
        <row r="3355">
          <cell r="A3355">
            <v>2010</v>
          </cell>
          <cell r="B3355" t="str">
            <v>JUN</v>
          </cell>
          <cell r="D3355" t="str">
            <v>CIP_8020</v>
          </cell>
          <cell r="E3355">
            <v>1094374.03</v>
          </cell>
        </row>
        <row r="3356">
          <cell r="A3356">
            <v>2010</v>
          </cell>
          <cell r="B3356" t="str">
            <v>JUN</v>
          </cell>
          <cell r="D3356" t="str">
            <v>CIP_8017</v>
          </cell>
          <cell r="E3356">
            <v>0</v>
          </cell>
        </row>
        <row r="3357">
          <cell r="A3357">
            <v>2010</v>
          </cell>
          <cell r="B3357" t="str">
            <v>JUN</v>
          </cell>
          <cell r="D3357" t="str">
            <v>CIP_8016</v>
          </cell>
          <cell r="E3357">
            <v>352942.34</v>
          </cell>
        </row>
        <row r="3358">
          <cell r="A3358">
            <v>2010</v>
          </cell>
          <cell r="B3358" t="str">
            <v>JUN</v>
          </cell>
          <cell r="D3358" t="str">
            <v>CIP_8012</v>
          </cell>
          <cell r="E3358">
            <v>864260.42</v>
          </cell>
        </row>
        <row r="3359">
          <cell r="A3359">
            <v>2010</v>
          </cell>
          <cell r="B3359" t="str">
            <v>JUN</v>
          </cell>
          <cell r="D3359" t="str">
            <v>CIP_8010</v>
          </cell>
          <cell r="E3359">
            <v>117793.83</v>
          </cell>
        </row>
        <row r="3360">
          <cell r="A3360">
            <v>2010</v>
          </cell>
          <cell r="B3360" t="str">
            <v>JUN</v>
          </cell>
          <cell r="D3360" t="str">
            <v>CIP_8008</v>
          </cell>
          <cell r="E3360">
            <v>501843.71</v>
          </cell>
        </row>
        <row r="3361">
          <cell r="A3361">
            <v>2010</v>
          </cell>
          <cell r="B3361" t="str">
            <v>JUN</v>
          </cell>
          <cell r="D3361" t="str">
            <v>CIP_8007</v>
          </cell>
          <cell r="E3361">
            <v>31030</v>
          </cell>
        </row>
        <row r="3362">
          <cell r="A3362">
            <v>2010</v>
          </cell>
          <cell r="B3362" t="str">
            <v>JUN</v>
          </cell>
          <cell r="D3362" t="str">
            <v>CIP_8005</v>
          </cell>
          <cell r="E3362">
            <v>11776709.66</v>
          </cell>
        </row>
        <row r="3363">
          <cell r="A3363">
            <v>2010</v>
          </cell>
          <cell r="B3363" t="str">
            <v>JUN</v>
          </cell>
          <cell r="D3363" t="str">
            <v>CIP_8004</v>
          </cell>
          <cell r="E3363">
            <v>41611.58</v>
          </cell>
        </row>
        <row r="3364">
          <cell r="A3364">
            <v>2010</v>
          </cell>
          <cell r="B3364" t="str">
            <v>JUN</v>
          </cell>
          <cell r="D3364" t="str">
            <v>CIP_8003</v>
          </cell>
          <cell r="E3364">
            <v>10231605.199999999</v>
          </cell>
        </row>
        <row r="3365">
          <cell r="A3365">
            <v>2010</v>
          </cell>
          <cell r="B3365" t="str">
            <v>JUN</v>
          </cell>
          <cell r="D3365" t="str">
            <v>CIP_8002</v>
          </cell>
          <cell r="E3365">
            <v>9896802.9000000004</v>
          </cell>
        </row>
        <row r="3366">
          <cell r="A3366">
            <v>2010</v>
          </cell>
          <cell r="B3366" t="str">
            <v>MAR</v>
          </cell>
          <cell r="D3366" t="str">
            <v>CIP_8039</v>
          </cell>
          <cell r="E3366">
            <v>1318065.26</v>
          </cell>
        </row>
        <row r="3367">
          <cell r="A3367">
            <v>2010</v>
          </cell>
          <cell r="B3367" t="str">
            <v>MAR</v>
          </cell>
          <cell r="D3367" t="str">
            <v>CIP_8037</v>
          </cell>
          <cell r="E3367">
            <v>150728815.43000001</v>
          </cell>
        </row>
        <row r="3368">
          <cell r="A3368">
            <v>2010</v>
          </cell>
          <cell r="B3368" t="str">
            <v>MAR</v>
          </cell>
          <cell r="D3368" t="str">
            <v>CIP_8038</v>
          </cell>
          <cell r="E3368">
            <v>2565811.59</v>
          </cell>
        </row>
        <row r="3369">
          <cell r="A3369">
            <v>2010</v>
          </cell>
          <cell r="B3369" t="str">
            <v>MAR</v>
          </cell>
          <cell r="D3369" t="str">
            <v>CIP_8036</v>
          </cell>
          <cell r="E3369">
            <v>0</v>
          </cell>
        </row>
        <row r="3370">
          <cell r="A3370">
            <v>2010</v>
          </cell>
          <cell r="B3370" t="str">
            <v>MAR</v>
          </cell>
          <cell r="D3370" t="str">
            <v>CIP_8035</v>
          </cell>
          <cell r="E3370">
            <v>235391.32</v>
          </cell>
        </row>
        <row r="3371">
          <cell r="A3371">
            <v>2010</v>
          </cell>
          <cell r="B3371" t="str">
            <v>MAR</v>
          </cell>
          <cell r="D3371" t="str">
            <v>CIP_8026</v>
          </cell>
          <cell r="E3371">
            <v>492916.42</v>
          </cell>
        </row>
        <row r="3372">
          <cell r="A3372">
            <v>2010</v>
          </cell>
          <cell r="B3372" t="str">
            <v>MAR</v>
          </cell>
          <cell r="D3372" t="str">
            <v>CIP_8033</v>
          </cell>
          <cell r="E3372">
            <v>0</v>
          </cell>
        </row>
        <row r="3373">
          <cell r="A3373">
            <v>2010</v>
          </cell>
          <cell r="B3373" t="str">
            <v>MAR</v>
          </cell>
          <cell r="D3373" t="str">
            <v>CIA_8025</v>
          </cell>
          <cell r="E3373">
            <v>0</v>
          </cell>
        </row>
        <row r="3374">
          <cell r="A3374">
            <v>2010</v>
          </cell>
          <cell r="B3374" t="str">
            <v>MAR</v>
          </cell>
          <cell r="D3374" t="str">
            <v>CIA_8024</v>
          </cell>
          <cell r="E3374">
            <v>0</v>
          </cell>
        </row>
        <row r="3375">
          <cell r="A3375">
            <v>2010</v>
          </cell>
          <cell r="B3375" t="str">
            <v>MAR</v>
          </cell>
          <cell r="D3375" t="str">
            <v>CIA_8023</v>
          </cell>
          <cell r="E3375">
            <v>0</v>
          </cell>
        </row>
        <row r="3376">
          <cell r="A3376">
            <v>2010</v>
          </cell>
          <cell r="B3376" t="str">
            <v>MAR</v>
          </cell>
          <cell r="D3376" t="str">
            <v>CIA_8020</v>
          </cell>
          <cell r="E3376">
            <v>0</v>
          </cell>
        </row>
        <row r="3377">
          <cell r="A3377">
            <v>2010</v>
          </cell>
          <cell r="B3377" t="str">
            <v>MAR</v>
          </cell>
          <cell r="D3377" t="str">
            <v>CIA_8017</v>
          </cell>
          <cell r="E3377">
            <v>0</v>
          </cell>
        </row>
        <row r="3378">
          <cell r="A3378">
            <v>2010</v>
          </cell>
          <cell r="B3378" t="str">
            <v>MAR</v>
          </cell>
          <cell r="D3378" t="str">
            <v>CIA_8016</v>
          </cell>
          <cell r="E3378">
            <v>0</v>
          </cell>
        </row>
        <row r="3379">
          <cell r="A3379">
            <v>2010</v>
          </cell>
          <cell r="B3379" t="str">
            <v>MAR</v>
          </cell>
          <cell r="D3379" t="str">
            <v>CIA_8012</v>
          </cell>
          <cell r="E3379">
            <v>0</v>
          </cell>
        </row>
        <row r="3380">
          <cell r="A3380">
            <v>2010</v>
          </cell>
          <cell r="B3380" t="str">
            <v>MAR</v>
          </cell>
          <cell r="D3380" t="str">
            <v>CIA_8010</v>
          </cell>
          <cell r="E3380">
            <v>0</v>
          </cell>
        </row>
        <row r="3381">
          <cell r="A3381">
            <v>2010</v>
          </cell>
          <cell r="B3381" t="str">
            <v>MAR</v>
          </cell>
          <cell r="D3381" t="str">
            <v>CIA_8008</v>
          </cell>
          <cell r="E3381">
            <v>0</v>
          </cell>
        </row>
        <row r="3382">
          <cell r="A3382">
            <v>2010</v>
          </cell>
          <cell r="B3382" t="str">
            <v>MAR</v>
          </cell>
          <cell r="D3382" t="str">
            <v>CIA_8007</v>
          </cell>
          <cell r="E3382">
            <v>0</v>
          </cell>
        </row>
        <row r="3383">
          <cell r="A3383">
            <v>2010</v>
          </cell>
          <cell r="B3383" t="str">
            <v>MAR</v>
          </cell>
          <cell r="D3383" t="str">
            <v>CIA_8005</v>
          </cell>
          <cell r="E3383">
            <v>0</v>
          </cell>
        </row>
        <row r="3384">
          <cell r="A3384">
            <v>2010</v>
          </cell>
          <cell r="B3384" t="str">
            <v>MAR</v>
          </cell>
          <cell r="D3384" t="str">
            <v>CIA_8004</v>
          </cell>
          <cell r="E3384">
            <v>0</v>
          </cell>
        </row>
        <row r="3385">
          <cell r="A3385">
            <v>2010</v>
          </cell>
          <cell r="B3385" t="str">
            <v>MAR</v>
          </cell>
          <cell r="D3385" t="str">
            <v>CIA_8003</v>
          </cell>
          <cell r="E3385">
            <v>0</v>
          </cell>
        </row>
        <row r="3386">
          <cell r="A3386">
            <v>2010</v>
          </cell>
          <cell r="B3386" t="str">
            <v>MAR</v>
          </cell>
          <cell r="D3386" t="str">
            <v>CIA_8002</v>
          </cell>
          <cell r="E3386">
            <v>0</v>
          </cell>
        </row>
        <row r="3387">
          <cell r="A3387">
            <v>2010</v>
          </cell>
          <cell r="B3387" t="str">
            <v>FEB</v>
          </cell>
          <cell r="D3387" t="str">
            <v>CIA_8007</v>
          </cell>
          <cell r="E3387">
            <v>0</v>
          </cell>
        </row>
        <row r="3388">
          <cell r="A3388">
            <v>2010</v>
          </cell>
          <cell r="B3388" t="str">
            <v>FEB</v>
          </cell>
          <cell r="D3388" t="str">
            <v>CIA_8005</v>
          </cell>
          <cell r="E3388">
            <v>0</v>
          </cell>
        </row>
        <row r="3389">
          <cell r="A3389">
            <v>2010</v>
          </cell>
          <cell r="B3389" t="str">
            <v>FEB</v>
          </cell>
          <cell r="D3389" t="str">
            <v>CIA_8004</v>
          </cell>
          <cell r="E3389">
            <v>0</v>
          </cell>
        </row>
        <row r="3390">
          <cell r="A3390">
            <v>2010</v>
          </cell>
          <cell r="B3390" t="str">
            <v>FEB</v>
          </cell>
          <cell r="D3390" t="str">
            <v>CIA_8003</v>
          </cell>
          <cell r="E3390">
            <v>0</v>
          </cell>
        </row>
        <row r="3391">
          <cell r="A3391">
            <v>2010</v>
          </cell>
          <cell r="B3391" t="str">
            <v>FEB</v>
          </cell>
          <cell r="D3391" t="str">
            <v>CIA_8002</v>
          </cell>
          <cell r="E3391">
            <v>0</v>
          </cell>
        </row>
        <row r="3392">
          <cell r="A3392">
            <v>2010</v>
          </cell>
          <cell r="B3392" t="str">
            <v>FEB</v>
          </cell>
          <cell r="D3392" t="str">
            <v>CIA_8020</v>
          </cell>
          <cell r="E3392">
            <v>0</v>
          </cell>
        </row>
        <row r="3393">
          <cell r="A3393">
            <v>2010</v>
          </cell>
          <cell r="B3393" t="str">
            <v>FEB</v>
          </cell>
          <cell r="D3393" t="str">
            <v>CIA_8017</v>
          </cell>
          <cell r="E3393">
            <v>0</v>
          </cell>
        </row>
        <row r="3394">
          <cell r="A3394">
            <v>2010</v>
          </cell>
          <cell r="B3394" t="str">
            <v>FEB</v>
          </cell>
          <cell r="D3394" t="str">
            <v>CIA_8016</v>
          </cell>
          <cell r="E3394">
            <v>0</v>
          </cell>
        </row>
        <row r="3395">
          <cell r="A3395">
            <v>2010</v>
          </cell>
          <cell r="B3395" t="str">
            <v>FEB</v>
          </cell>
          <cell r="D3395" t="str">
            <v>CIA_8012</v>
          </cell>
          <cell r="E3395">
            <v>0</v>
          </cell>
        </row>
        <row r="3396">
          <cell r="A3396">
            <v>2010</v>
          </cell>
          <cell r="B3396" t="str">
            <v>FEB</v>
          </cell>
          <cell r="D3396" t="str">
            <v>CIA_8010</v>
          </cell>
          <cell r="E3396">
            <v>0</v>
          </cell>
        </row>
        <row r="3397">
          <cell r="A3397">
            <v>2010</v>
          </cell>
          <cell r="B3397" t="str">
            <v>FEB</v>
          </cell>
          <cell r="D3397" t="str">
            <v>CIA_8008</v>
          </cell>
          <cell r="E3397">
            <v>0</v>
          </cell>
        </row>
        <row r="3398">
          <cell r="A3398">
            <v>2010</v>
          </cell>
          <cell r="B3398" t="str">
            <v>FEB</v>
          </cell>
          <cell r="D3398" t="str">
            <v>CIA_8041</v>
          </cell>
          <cell r="E3398">
            <v>0</v>
          </cell>
        </row>
        <row r="3399">
          <cell r="A3399">
            <v>2010</v>
          </cell>
          <cell r="B3399" t="str">
            <v>FEB</v>
          </cell>
          <cell r="D3399" t="str">
            <v>CIA_8039</v>
          </cell>
          <cell r="E3399">
            <v>0</v>
          </cell>
        </row>
        <row r="3400">
          <cell r="A3400">
            <v>2010</v>
          </cell>
          <cell r="B3400" t="str">
            <v>FEB</v>
          </cell>
          <cell r="D3400" t="str">
            <v>CIA_8038</v>
          </cell>
          <cell r="E3400">
            <v>0</v>
          </cell>
        </row>
        <row r="3401">
          <cell r="A3401">
            <v>2010</v>
          </cell>
          <cell r="B3401" t="str">
            <v>FEB</v>
          </cell>
          <cell r="D3401" t="str">
            <v>CIA_8037</v>
          </cell>
          <cell r="E3401">
            <v>0</v>
          </cell>
        </row>
        <row r="3402">
          <cell r="A3402">
            <v>2010</v>
          </cell>
          <cell r="B3402" t="str">
            <v>FEB</v>
          </cell>
          <cell r="D3402" t="str">
            <v>CIA_8035</v>
          </cell>
          <cell r="E3402">
            <v>0</v>
          </cell>
        </row>
        <row r="3403">
          <cell r="A3403">
            <v>2010</v>
          </cell>
          <cell r="B3403" t="str">
            <v>FEB</v>
          </cell>
          <cell r="D3403" t="str">
            <v>CIA_8031</v>
          </cell>
          <cell r="E3403">
            <v>0</v>
          </cell>
        </row>
        <row r="3404">
          <cell r="A3404">
            <v>2010</v>
          </cell>
          <cell r="B3404" t="str">
            <v>FEB</v>
          </cell>
          <cell r="D3404" t="str">
            <v>CIA_8026</v>
          </cell>
          <cell r="E3404">
            <v>0</v>
          </cell>
        </row>
        <row r="3405">
          <cell r="A3405">
            <v>2010</v>
          </cell>
          <cell r="B3405" t="str">
            <v>FEB</v>
          </cell>
          <cell r="D3405" t="str">
            <v>CIA_8025</v>
          </cell>
          <cell r="E3405">
            <v>0</v>
          </cell>
        </row>
        <row r="3406">
          <cell r="A3406">
            <v>2010</v>
          </cell>
          <cell r="B3406" t="str">
            <v>FEB</v>
          </cell>
          <cell r="D3406" t="str">
            <v>CIA_8024</v>
          </cell>
          <cell r="E3406">
            <v>0</v>
          </cell>
        </row>
        <row r="3407">
          <cell r="A3407">
            <v>2010</v>
          </cell>
          <cell r="B3407" t="str">
            <v>FEB</v>
          </cell>
          <cell r="D3407" t="str">
            <v>CIA_8023</v>
          </cell>
          <cell r="E3407">
            <v>0</v>
          </cell>
        </row>
        <row r="3408">
          <cell r="A3408">
            <v>2009</v>
          </cell>
          <cell r="B3408" t="str">
            <v>DEC</v>
          </cell>
          <cell r="D3408" t="str">
            <v>CIA_8041</v>
          </cell>
          <cell r="E3408">
            <v>0</v>
          </cell>
        </row>
        <row r="3409">
          <cell r="A3409">
            <v>2009</v>
          </cell>
          <cell r="B3409" t="str">
            <v>DEC</v>
          </cell>
          <cell r="D3409" t="str">
            <v>CIA_8039</v>
          </cell>
          <cell r="E3409">
            <v>0</v>
          </cell>
        </row>
        <row r="3410">
          <cell r="A3410">
            <v>2009</v>
          </cell>
          <cell r="B3410" t="str">
            <v>DEC</v>
          </cell>
          <cell r="D3410" t="str">
            <v>CIA_8038</v>
          </cell>
          <cell r="E3410">
            <v>0</v>
          </cell>
        </row>
        <row r="3411">
          <cell r="A3411">
            <v>2009</v>
          </cell>
          <cell r="B3411" t="str">
            <v>DEC</v>
          </cell>
          <cell r="D3411" t="str">
            <v>CIA_8037</v>
          </cell>
          <cell r="E3411">
            <v>0</v>
          </cell>
        </row>
        <row r="3412">
          <cell r="A3412">
            <v>2009</v>
          </cell>
          <cell r="B3412" t="str">
            <v>DEC</v>
          </cell>
          <cell r="D3412" t="str">
            <v>CIA_8035</v>
          </cell>
          <cell r="E3412">
            <v>0</v>
          </cell>
        </row>
        <row r="3413">
          <cell r="A3413">
            <v>2009</v>
          </cell>
          <cell r="B3413" t="str">
            <v>DEC</v>
          </cell>
          <cell r="D3413" t="str">
            <v>CIA_8031</v>
          </cell>
          <cell r="E3413">
            <v>0</v>
          </cell>
        </row>
        <row r="3414">
          <cell r="A3414">
            <v>2009</v>
          </cell>
          <cell r="B3414" t="str">
            <v>DEC</v>
          </cell>
          <cell r="D3414" t="str">
            <v>CIA_8026</v>
          </cell>
          <cell r="E3414">
            <v>0</v>
          </cell>
        </row>
        <row r="3415">
          <cell r="A3415">
            <v>2009</v>
          </cell>
          <cell r="B3415" t="str">
            <v>DEC</v>
          </cell>
          <cell r="D3415" t="str">
            <v>CIA_8025</v>
          </cell>
          <cell r="E3415">
            <v>0</v>
          </cell>
        </row>
        <row r="3416">
          <cell r="A3416">
            <v>2009</v>
          </cell>
          <cell r="B3416" t="str">
            <v>DEC</v>
          </cell>
          <cell r="D3416" t="str">
            <v>CIA_8024</v>
          </cell>
          <cell r="E3416">
            <v>0</v>
          </cell>
        </row>
        <row r="3417">
          <cell r="A3417">
            <v>2009</v>
          </cell>
          <cell r="B3417" t="str">
            <v>DEC</v>
          </cell>
          <cell r="D3417" t="str">
            <v>CIA_8023</v>
          </cell>
          <cell r="E3417">
            <v>0</v>
          </cell>
        </row>
        <row r="3418">
          <cell r="A3418">
            <v>2009</v>
          </cell>
          <cell r="B3418" t="str">
            <v>DEC</v>
          </cell>
          <cell r="D3418" t="str">
            <v>CIA_8020</v>
          </cell>
          <cell r="E3418">
            <v>0</v>
          </cell>
        </row>
        <row r="3419">
          <cell r="A3419">
            <v>2009</v>
          </cell>
          <cell r="B3419" t="str">
            <v>DEC</v>
          </cell>
          <cell r="D3419" t="str">
            <v>CIA_8017</v>
          </cell>
          <cell r="E3419">
            <v>0</v>
          </cell>
        </row>
        <row r="3420">
          <cell r="A3420">
            <v>2009</v>
          </cell>
          <cell r="B3420" t="str">
            <v>DEC</v>
          </cell>
          <cell r="D3420" t="str">
            <v>CIA_8016</v>
          </cell>
          <cell r="E3420">
            <v>0</v>
          </cell>
        </row>
        <row r="3421">
          <cell r="A3421">
            <v>2009</v>
          </cell>
          <cell r="B3421" t="str">
            <v>DEC</v>
          </cell>
          <cell r="D3421" t="str">
            <v>CIA_8012</v>
          </cell>
          <cell r="E3421">
            <v>0</v>
          </cell>
        </row>
        <row r="3422">
          <cell r="A3422">
            <v>2009</v>
          </cell>
          <cell r="B3422" t="str">
            <v>DEC</v>
          </cell>
          <cell r="D3422" t="str">
            <v>CIA_8010</v>
          </cell>
          <cell r="E3422">
            <v>0</v>
          </cell>
        </row>
        <row r="3423">
          <cell r="A3423">
            <v>2009</v>
          </cell>
          <cell r="B3423" t="str">
            <v>DEC</v>
          </cell>
          <cell r="D3423" t="str">
            <v>CIA_8008</v>
          </cell>
          <cell r="E3423">
            <v>0</v>
          </cell>
        </row>
        <row r="3424">
          <cell r="A3424">
            <v>2009</v>
          </cell>
          <cell r="B3424" t="str">
            <v>DEC</v>
          </cell>
          <cell r="D3424" t="str">
            <v>CIA_8007</v>
          </cell>
          <cell r="E3424">
            <v>0</v>
          </cell>
        </row>
        <row r="3425">
          <cell r="A3425">
            <v>2009</v>
          </cell>
          <cell r="B3425" t="str">
            <v>DEC</v>
          </cell>
          <cell r="D3425" t="str">
            <v>CIA_8005</v>
          </cell>
          <cell r="E3425">
            <v>0</v>
          </cell>
        </row>
        <row r="3426">
          <cell r="A3426">
            <v>2009</v>
          </cell>
          <cell r="B3426" t="str">
            <v>DEC</v>
          </cell>
          <cell r="D3426" t="str">
            <v>CIA_8004</v>
          </cell>
          <cell r="E3426">
            <v>0</v>
          </cell>
        </row>
        <row r="3427">
          <cell r="A3427">
            <v>2009</v>
          </cell>
          <cell r="B3427" t="str">
            <v>DEC</v>
          </cell>
          <cell r="D3427" t="str">
            <v>CIA_8003</v>
          </cell>
          <cell r="E3427">
            <v>0</v>
          </cell>
        </row>
        <row r="3428">
          <cell r="A3428">
            <v>2009</v>
          </cell>
          <cell r="B3428" t="str">
            <v>DEC</v>
          </cell>
          <cell r="D3428" t="str">
            <v>CIA_8002</v>
          </cell>
          <cell r="E3428">
            <v>0</v>
          </cell>
        </row>
        <row r="3429">
          <cell r="A3429">
            <v>2010</v>
          </cell>
          <cell r="B3429" t="str">
            <v>MAY</v>
          </cell>
          <cell r="D3429" t="str">
            <v>CIA_8002</v>
          </cell>
          <cell r="E3429">
            <v>0</v>
          </cell>
        </row>
        <row r="3430">
          <cell r="A3430">
            <v>2010</v>
          </cell>
          <cell r="B3430" t="str">
            <v>MAY</v>
          </cell>
          <cell r="D3430" t="str">
            <v>CIA_8003</v>
          </cell>
          <cell r="E3430">
            <v>0</v>
          </cell>
        </row>
        <row r="3431">
          <cell r="A3431">
            <v>2010</v>
          </cell>
          <cell r="B3431" t="str">
            <v>MAY</v>
          </cell>
          <cell r="D3431" t="str">
            <v>CIA_8004</v>
          </cell>
          <cell r="E3431">
            <v>0</v>
          </cell>
        </row>
        <row r="3432">
          <cell r="A3432">
            <v>2010</v>
          </cell>
          <cell r="B3432" t="str">
            <v>MAY</v>
          </cell>
          <cell r="D3432" t="str">
            <v>CIA_8005</v>
          </cell>
          <cell r="E3432">
            <v>0</v>
          </cell>
        </row>
        <row r="3433">
          <cell r="A3433">
            <v>2010</v>
          </cell>
          <cell r="B3433" t="str">
            <v>MAY</v>
          </cell>
          <cell r="D3433" t="str">
            <v>CIA_8007</v>
          </cell>
          <cell r="E3433">
            <v>0</v>
          </cell>
        </row>
        <row r="3434">
          <cell r="A3434">
            <v>2010</v>
          </cell>
          <cell r="B3434" t="str">
            <v>MAY</v>
          </cell>
          <cell r="D3434" t="str">
            <v>CIA_8008</v>
          </cell>
          <cell r="E3434">
            <v>0</v>
          </cell>
        </row>
        <row r="3435">
          <cell r="A3435">
            <v>2010</v>
          </cell>
          <cell r="B3435" t="str">
            <v>MAY</v>
          </cell>
          <cell r="D3435" t="str">
            <v>CIA_8010</v>
          </cell>
          <cell r="E3435">
            <v>0</v>
          </cell>
        </row>
        <row r="3436">
          <cell r="A3436">
            <v>2010</v>
          </cell>
          <cell r="B3436" t="str">
            <v>MAY</v>
          </cell>
          <cell r="D3436" t="str">
            <v>CIA_8012</v>
          </cell>
          <cell r="E3436">
            <v>0</v>
          </cell>
        </row>
        <row r="3437">
          <cell r="A3437">
            <v>2010</v>
          </cell>
          <cell r="B3437" t="str">
            <v>MAY</v>
          </cell>
          <cell r="D3437" t="str">
            <v>CIA_8016</v>
          </cell>
          <cell r="E3437">
            <v>0</v>
          </cell>
        </row>
        <row r="3438">
          <cell r="A3438">
            <v>2010</v>
          </cell>
          <cell r="B3438" t="str">
            <v>MAY</v>
          </cell>
          <cell r="D3438" t="str">
            <v>CIA_8017</v>
          </cell>
          <cell r="E3438">
            <v>0</v>
          </cell>
        </row>
        <row r="3439">
          <cell r="A3439">
            <v>2010</v>
          </cell>
          <cell r="B3439" t="str">
            <v>MAY</v>
          </cell>
          <cell r="D3439" t="str">
            <v>CIA_8020</v>
          </cell>
          <cell r="E3439">
            <v>0</v>
          </cell>
        </row>
        <row r="3440">
          <cell r="A3440">
            <v>2010</v>
          </cell>
          <cell r="B3440" t="str">
            <v>MAY</v>
          </cell>
          <cell r="D3440" t="str">
            <v>CIA_8023</v>
          </cell>
          <cell r="E3440">
            <v>0</v>
          </cell>
        </row>
        <row r="3441">
          <cell r="A3441">
            <v>2010</v>
          </cell>
          <cell r="B3441" t="str">
            <v>MAY</v>
          </cell>
          <cell r="D3441" t="str">
            <v>CIA_8024</v>
          </cell>
          <cell r="E3441">
            <v>0</v>
          </cell>
        </row>
        <row r="3442">
          <cell r="A3442">
            <v>2010</v>
          </cell>
          <cell r="B3442" t="str">
            <v>MAY</v>
          </cell>
          <cell r="D3442" t="str">
            <v>CIA_8025</v>
          </cell>
          <cell r="E3442">
            <v>0</v>
          </cell>
        </row>
        <row r="3443">
          <cell r="A3443">
            <v>2010</v>
          </cell>
          <cell r="B3443" t="str">
            <v>MAY</v>
          </cell>
          <cell r="D3443" t="str">
            <v>CIA_8026</v>
          </cell>
          <cell r="E3443">
            <v>0</v>
          </cell>
        </row>
        <row r="3444">
          <cell r="A3444">
            <v>2010</v>
          </cell>
          <cell r="B3444" t="str">
            <v>MAY</v>
          </cell>
          <cell r="D3444" t="str">
            <v>CIA_8031</v>
          </cell>
          <cell r="E3444">
            <v>0</v>
          </cell>
        </row>
        <row r="3445">
          <cell r="A3445">
            <v>2010</v>
          </cell>
          <cell r="B3445" t="str">
            <v>MAY</v>
          </cell>
          <cell r="D3445" t="str">
            <v>CIA_8033</v>
          </cell>
          <cell r="E3445">
            <v>0</v>
          </cell>
        </row>
        <row r="3446">
          <cell r="A3446">
            <v>2010</v>
          </cell>
          <cell r="B3446" t="str">
            <v>MAY</v>
          </cell>
          <cell r="D3446" t="str">
            <v>CIA_8035</v>
          </cell>
          <cell r="E3446">
            <v>0</v>
          </cell>
        </row>
        <row r="3447">
          <cell r="A3447">
            <v>2010</v>
          </cell>
          <cell r="B3447" t="str">
            <v>MAY</v>
          </cell>
          <cell r="D3447" t="str">
            <v>CIA_8037</v>
          </cell>
          <cell r="E3447">
            <v>0</v>
          </cell>
        </row>
        <row r="3448">
          <cell r="A3448">
            <v>2010</v>
          </cell>
          <cell r="B3448" t="str">
            <v>MAY</v>
          </cell>
          <cell r="D3448" t="str">
            <v>CIA_8038</v>
          </cell>
          <cell r="E3448">
            <v>0</v>
          </cell>
        </row>
        <row r="3449">
          <cell r="A3449">
            <v>2010</v>
          </cell>
          <cell r="B3449" t="str">
            <v>MAY</v>
          </cell>
          <cell r="D3449" t="str">
            <v>CIA_8039</v>
          </cell>
          <cell r="E3449">
            <v>0</v>
          </cell>
        </row>
        <row r="3450">
          <cell r="A3450">
            <v>2010</v>
          </cell>
          <cell r="B3450" t="str">
            <v>MAY</v>
          </cell>
          <cell r="D3450" t="str">
            <v>CIA_8041</v>
          </cell>
          <cell r="E3450">
            <v>0</v>
          </cell>
        </row>
        <row r="3451">
          <cell r="A3451">
            <v>2010</v>
          </cell>
          <cell r="B3451" t="str">
            <v>APR</v>
          </cell>
          <cell r="D3451" t="str">
            <v>CIQ_8003</v>
          </cell>
          <cell r="E3451">
            <v>7162153.0700000003</v>
          </cell>
        </row>
        <row r="3452">
          <cell r="A3452">
            <v>2010</v>
          </cell>
          <cell r="B3452" t="str">
            <v>APR</v>
          </cell>
          <cell r="D3452" t="str">
            <v>CIQ_8004</v>
          </cell>
          <cell r="E3452">
            <v>38448.61</v>
          </cell>
        </row>
        <row r="3453">
          <cell r="A3453">
            <v>2010</v>
          </cell>
          <cell r="B3453" t="str">
            <v>APR</v>
          </cell>
          <cell r="D3453" t="str">
            <v>CIQ_8005</v>
          </cell>
          <cell r="E3453">
            <v>3859543.87</v>
          </cell>
        </row>
        <row r="3454">
          <cell r="A3454">
            <v>2010</v>
          </cell>
          <cell r="B3454" t="str">
            <v>APR</v>
          </cell>
          <cell r="D3454" t="str">
            <v>CIQ_8007</v>
          </cell>
          <cell r="E3454">
            <v>21084.89</v>
          </cell>
        </row>
        <row r="3455">
          <cell r="A3455">
            <v>2010</v>
          </cell>
          <cell r="B3455" t="str">
            <v>APR</v>
          </cell>
          <cell r="D3455" t="str">
            <v>CIQ_8008</v>
          </cell>
          <cell r="E3455">
            <v>228219.16</v>
          </cell>
        </row>
        <row r="3456">
          <cell r="A3456">
            <v>2010</v>
          </cell>
          <cell r="B3456" t="str">
            <v>APR</v>
          </cell>
          <cell r="D3456" t="str">
            <v>CIQ_8010</v>
          </cell>
          <cell r="E3456">
            <v>49515.4</v>
          </cell>
        </row>
        <row r="3457">
          <cell r="A3457">
            <v>2010</v>
          </cell>
          <cell r="B3457" t="str">
            <v>APR</v>
          </cell>
          <cell r="D3457" t="str">
            <v>CIQ_8012</v>
          </cell>
          <cell r="E3457">
            <v>446933.63</v>
          </cell>
        </row>
        <row r="3458">
          <cell r="A3458">
            <v>2010</v>
          </cell>
          <cell r="B3458" t="str">
            <v>APR</v>
          </cell>
          <cell r="D3458" t="str">
            <v>CIQ_8016</v>
          </cell>
          <cell r="E3458">
            <v>-695317.14</v>
          </cell>
        </row>
        <row r="3459">
          <cell r="A3459">
            <v>2010</v>
          </cell>
          <cell r="B3459" t="str">
            <v>APR</v>
          </cell>
          <cell r="D3459" t="str">
            <v>CIQ_8017</v>
          </cell>
          <cell r="E3459">
            <v>0</v>
          </cell>
        </row>
        <row r="3460">
          <cell r="A3460">
            <v>2010</v>
          </cell>
          <cell r="B3460" t="str">
            <v>APR</v>
          </cell>
          <cell r="D3460" t="str">
            <v>CIQ_8020</v>
          </cell>
          <cell r="E3460">
            <v>657159.94999999995</v>
          </cell>
        </row>
        <row r="3461">
          <cell r="A3461">
            <v>2010</v>
          </cell>
          <cell r="B3461" t="str">
            <v>APR</v>
          </cell>
          <cell r="D3461" t="str">
            <v>CIQ_8023</v>
          </cell>
          <cell r="E3461">
            <v>3057381.53</v>
          </cell>
        </row>
        <row r="3462">
          <cell r="A3462">
            <v>2010</v>
          </cell>
          <cell r="B3462" t="str">
            <v>APR</v>
          </cell>
          <cell r="D3462" t="str">
            <v>CIQ_8024</v>
          </cell>
          <cell r="E3462">
            <v>4857559.43</v>
          </cell>
        </row>
        <row r="3463">
          <cell r="A3463">
            <v>2010</v>
          </cell>
          <cell r="B3463" t="str">
            <v>APR</v>
          </cell>
          <cell r="D3463" t="str">
            <v>CIQ_8025</v>
          </cell>
          <cell r="E3463">
            <v>12885413.060000001</v>
          </cell>
        </row>
        <row r="3464">
          <cell r="A3464">
            <v>2010</v>
          </cell>
          <cell r="B3464" t="str">
            <v>APR</v>
          </cell>
          <cell r="D3464" t="str">
            <v>CIQ_8022</v>
          </cell>
          <cell r="E3464">
            <v>0</v>
          </cell>
        </row>
        <row r="3465">
          <cell r="A3465">
            <v>2010</v>
          </cell>
          <cell r="B3465" t="str">
            <v>APR</v>
          </cell>
          <cell r="D3465" t="str">
            <v>CIQ_8031</v>
          </cell>
          <cell r="E3465">
            <v>2114259.2999999998</v>
          </cell>
        </row>
        <row r="3466">
          <cell r="A3466">
            <v>2010</v>
          </cell>
          <cell r="B3466" t="str">
            <v>APR</v>
          </cell>
          <cell r="D3466" t="str">
            <v>CIQ_8033</v>
          </cell>
          <cell r="E3466">
            <v>0</v>
          </cell>
        </row>
        <row r="3467">
          <cell r="A3467">
            <v>2010</v>
          </cell>
          <cell r="B3467" t="str">
            <v>APR</v>
          </cell>
          <cell r="D3467" t="str">
            <v>CIQ_8026</v>
          </cell>
          <cell r="E3467">
            <v>31977.919999999998</v>
          </cell>
        </row>
        <row r="3468">
          <cell r="A3468">
            <v>2010</v>
          </cell>
          <cell r="B3468" t="str">
            <v>APR</v>
          </cell>
          <cell r="D3468" t="str">
            <v>CIQ_8035</v>
          </cell>
          <cell r="E3468">
            <v>5002.84</v>
          </cell>
        </row>
        <row r="3469">
          <cell r="A3469">
            <v>2010</v>
          </cell>
          <cell r="B3469" t="str">
            <v>APR</v>
          </cell>
          <cell r="D3469" t="str">
            <v>CIQ_8036</v>
          </cell>
          <cell r="E3469">
            <v>0</v>
          </cell>
        </row>
        <row r="3470">
          <cell r="A3470">
            <v>2010</v>
          </cell>
          <cell r="B3470" t="str">
            <v>APR</v>
          </cell>
          <cell r="D3470" t="str">
            <v>CIQ_8038</v>
          </cell>
          <cell r="E3470">
            <v>8238.58</v>
          </cell>
        </row>
        <row r="3471">
          <cell r="A3471">
            <v>2010</v>
          </cell>
          <cell r="B3471" t="str">
            <v>APR</v>
          </cell>
          <cell r="D3471" t="str">
            <v>CIQ_8037</v>
          </cell>
          <cell r="E3471">
            <v>2167720.19</v>
          </cell>
        </row>
        <row r="3472">
          <cell r="A3472">
            <v>2010</v>
          </cell>
          <cell r="B3472" t="str">
            <v>JAN</v>
          </cell>
          <cell r="D3472" t="str">
            <v>CIQ_8002</v>
          </cell>
          <cell r="E3472">
            <v>14861547.34</v>
          </cell>
        </row>
        <row r="3473">
          <cell r="A3473">
            <v>2010</v>
          </cell>
          <cell r="B3473" t="str">
            <v>JAN</v>
          </cell>
          <cell r="D3473" t="str">
            <v>CIQ_8003</v>
          </cell>
          <cell r="E3473">
            <v>7057138.4199999999</v>
          </cell>
        </row>
        <row r="3474">
          <cell r="A3474">
            <v>2010</v>
          </cell>
          <cell r="B3474" t="str">
            <v>JAN</v>
          </cell>
          <cell r="D3474" t="str">
            <v>CIQ_8004</v>
          </cell>
          <cell r="E3474">
            <v>38240.080000000002</v>
          </cell>
        </row>
        <row r="3475">
          <cell r="A3475">
            <v>2010</v>
          </cell>
          <cell r="B3475" t="str">
            <v>JAN</v>
          </cell>
          <cell r="D3475" t="str">
            <v>CIQ_8005</v>
          </cell>
          <cell r="E3475">
            <v>3789558.16</v>
          </cell>
        </row>
        <row r="3476">
          <cell r="A3476">
            <v>2010</v>
          </cell>
          <cell r="B3476" t="str">
            <v>JAN</v>
          </cell>
          <cell r="D3476" t="str">
            <v>CIQ_8007</v>
          </cell>
          <cell r="E3476">
            <v>20898.71</v>
          </cell>
        </row>
        <row r="3477">
          <cell r="A3477">
            <v>2010</v>
          </cell>
          <cell r="B3477" t="str">
            <v>JAN</v>
          </cell>
          <cell r="D3477" t="str">
            <v>CIQ_8008</v>
          </cell>
          <cell r="E3477">
            <v>205264.16</v>
          </cell>
        </row>
        <row r="3478">
          <cell r="A3478">
            <v>2010</v>
          </cell>
          <cell r="B3478" t="str">
            <v>JAN</v>
          </cell>
          <cell r="D3478" t="str">
            <v>CIQ_8010</v>
          </cell>
          <cell r="E3478">
            <v>48985.33</v>
          </cell>
        </row>
        <row r="3479">
          <cell r="A3479">
            <v>2010</v>
          </cell>
          <cell r="B3479" t="str">
            <v>JAN</v>
          </cell>
          <cell r="D3479" t="str">
            <v>CIQ_8012</v>
          </cell>
          <cell r="E3479">
            <v>442036.64</v>
          </cell>
        </row>
        <row r="3480">
          <cell r="A3480">
            <v>2010</v>
          </cell>
          <cell r="B3480" t="str">
            <v>JAN</v>
          </cell>
          <cell r="D3480" t="str">
            <v>CIQ_8016</v>
          </cell>
          <cell r="E3480">
            <v>-710487.62</v>
          </cell>
        </row>
        <row r="3481">
          <cell r="A3481">
            <v>2010</v>
          </cell>
          <cell r="B3481" t="str">
            <v>JAN</v>
          </cell>
          <cell r="D3481" t="str">
            <v>CIQ_8017</v>
          </cell>
          <cell r="E3481">
            <v>0</v>
          </cell>
        </row>
        <row r="3482">
          <cell r="A3482">
            <v>2010</v>
          </cell>
          <cell r="B3482" t="str">
            <v>JAN</v>
          </cell>
          <cell r="D3482" t="str">
            <v>CIQ_8020</v>
          </cell>
          <cell r="E3482">
            <v>650565.74</v>
          </cell>
        </row>
        <row r="3483">
          <cell r="A3483">
            <v>2010</v>
          </cell>
          <cell r="B3483" t="str">
            <v>JAN</v>
          </cell>
          <cell r="D3483" t="str">
            <v>CIQ_8023</v>
          </cell>
          <cell r="E3483">
            <v>2695988.56</v>
          </cell>
        </row>
        <row r="3484">
          <cell r="A3484">
            <v>2010</v>
          </cell>
          <cell r="B3484" t="str">
            <v>JAN</v>
          </cell>
          <cell r="D3484" t="str">
            <v>CIQ_8024</v>
          </cell>
          <cell r="E3484">
            <v>4646876.4800000004</v>
          </cell>
        </row>
        <row r="3485">
          <cell r="A3485">
            <v>2010</v>
          </cell>
          <cell r="B3485" t="str">
            <v>JAN</v>
          </cell>
          <cell r="D3485" t="str">
            <v>CIQ_8025</v>
          </cell>
          <cell r="E3485">
            <v>12429924.83</v>
          </cell>
        </row>
        <row r="3486">
          <cell r="A3486">
            <v>2010</v>
          </cell>
          <cell r="B3486" t="str">
            <v>JAN</v>
          </cell>
          <cell r="D3486" t="str">
            <v>CIQ_8022</v>
          </cell>
          <cell r="E3486">
            <v>0</v>
          </cell>
        </row>
        <row r="3487">
          <cell r="A3487">
            <v>2010</v>
          </cell>
          <cell r="B3487" t="str">
            <v>JAN</v>
          </cell>
          <cell r="D3487" t="str">
            <v>CIQ_8031</v>
          </cell>
          <cell r="E3487">
            <v>1470706.17</v>
          </cell>
        </row>
        <row r="3488">
          <cell r="A3488">
            <v>2010</v>
          </cell>
          <cell r="B3488" t="str">
            <v>JAN</v>
          </cell>
          <cell r="D3488" t="str">
            <v>CIQ_8033</v>
          </cell>
          <cell r="E3488">
            <v>0</v>
          </cell>
        </row>
        <row r="3489">
          <cell r="A3489">
            <v>2010</v>
          </cell>
          <cell r="B3489" t="str">
            <v>JAN</v>
          </cell>
          <cell r="D3489" t="str">
            <v>CIQ_8026</v>
          </cell>
          <cell r="E3489">
            <v>29390.09</v>
          </cell>
        </row>
        <row r="3490">
          <cell r="A3490">
            <v>2010</v>
          </cell>
          <cell r="B3490" t="str">
            <v>JAN</v>
          </cell>
          <cell r="D3490" t="str">
            <v>CIQ_8035</v>
          </cell>
          <cell r="E3490">
            <v>3767.02</v>
          </cell>
        </row>
        <row r="3491">
          <cell r="A3491">
            <v>2010</v>
          </cell>
          <cell r="B3491" t="str">
            <v>JAN</v>
          </cell>
          <cell r="D3491" t="str">
            <v>CIQ_8036</v>
          </cell>
          <cell r="E3491">
            <v>0</v>
          </cell>
        </row>
        <row r="3492">
          <cell r="A3492">
            <v>2010</v>
          </cell>
          <cell r="B3492" t="str">
            <v>JAN</v>
          </cell>
          <cell r="D3492" t="str">
            <v>CIQ_8038</v>
          </cell>
          <cell r="E3492">
            <v>0</v>
          </cell>
        </row>
        <row r="3493">
          <cell r="A3493">
            <v>2010</v>
          </cell>
          <cell r="B3493" t="str">
            <v>JAN</v>
          </cell>
          <cell r="D3493" t="str">
            <v>CIQ_8037</v>
          </cell>
          <cell r="E3493">
            <v>914893.77</v>
          </cell>
        </row>
        <row r="3494">
          <cell r="A3494">
            <v>2010</v>
          </cell>
          <cell r="B3494" t="str">
            <v>JAN</v>
          </cell>
          <cell r="D3494" t="str">
            <v>CIQ_8039</v>
          </cell>
          <cell r="E3494">
            <v>17856.490000000002</v>
          </cell>
        </row>
        <row r="3495">
          <cell r="A3495">
            <v>2010</v>
          </cell>
          <cell r="B3495" t="str">
            <v>JAN</v>
          </cell>
          <cell r="D3495" t="str">
            <v>CIQ_8040</v>
          </cell>
          <cell r="E3495">
            <v>0</v>
          </cell>
        </row>
        <row r="3496">
          <cell r="A3496">
            <v>2010</v>
          </cell>
          <cell r="B3496" t="str">
            <v>JAN</v>
          </cell>
          <cell r="D3496" t="str">
            <v>CIQ_8041</v>
          </cell>
          <cell r="E3496">
            <v>3868.47</v>
          </cell>
        </row>
        <row r="3497">
          <cell r="A3497">
            <v>2010</v>
          </cell>
          <cell r="B3497" t="str">
            <v>JUN</v>
          </cell>
          <cell r="D3497" t="str">
            <v>CIA_8041</v>
          </cell>
          <cell r="E3497">
            <v>0</v>
          </cell>
        </row>
        <row r="3498">
          <cell r="A3498">
            <v>2010</v>
          </cell>
          <cell r="B3498" t="str">
            <v>JUN</v>
          </cell>
          <cell r="D3498" t="str">
            <v>CIA_8039</v>
          </cell>
          <cell r="E3498">
            <v>0</v>
          </cell>
        </row>
        <row r="3499">
          <cell r="A3499">
            <v>2010</v>
          </cell>
          <cell r="B3499" t="str">
            <v>JUN</v>
          </cell>
          <cell r="D3499" t="str">
            <v>CIA_8038</v>
          </cell>
          <cell r="E3499">
            <v>0</v>
          </cell>
        </row>
        <row r="3500">
          <cell r="A3500">
            <v>2010</v>
          </cell>
          <cell r="B3500" t="str">
            <v>JUN</v>
          </cell>
          <cell r="D3500" t="str">
            <v>CIA_8037</v>
          </cell>
          <cell r="E3500">
            <v>0</v>
          </cell>
        </row>
        <row r="3501">
          <cell r="A3501">
            <v>2010</v>
          </cell>
          <cell r="B3501" t="str">
            <v>JUN</v>
          </cell>
          <cell r="D3501" t="str">
            <v>CIA_8035</v>
          </cell>
          <cell r="E3501">
            <v>0</v>
          </cell>
        </row>
        <row r="3502">
          <cell r="A3502">
            <v>2010</v>
          </cell>
          <cell r="B3502" t="str">
            <v>JUN</v>
          </cell>
          <cell r="D3502" t="str">
            <v>CIA_8033</v>
          </cell>
          <cell r="E3502">
            <v>0</v>
          </cell>
        </row>
        <row r="3503">
          <cell r="A3503">
            <v>2010</v>
          </cell>
          <cell r="B3503" t="str">
            <v>JUN</v>
          </cell>
          <cell r="D3503" t="str">
            <v>CIA_8031</v>
          </cell>
          <cell r="E3503">
            <v>0</v>
          </cell>
        </row>
        <row r="3504">
          <cell r="A3504">
            <v>2010</v>
          </cell>
          <cell r="B3504" t="str">
            <v>JUN</v>
          </cell>
          <cell r="D3504" t="str">
            <v>CIA_8026</v>
          </cell>
          <cell r="E3504">
            <v>0</v>
          </cell>
        </row>
        <row r="3505">
          <cell r="A3505">
            <v>2010</v>
          </cell>
          <cell r="B3505" t="str">
            <v>JUN</v>
          </cell>
          <cell r="D3505" t="str">
            <v>CIA_8025</v>
          </cell>
          <cell r="E3505">
            <v>0</v>
          </cell>
        </row>
        <row r="3506">
          <cell r="A3506">
            <v>2010</v>
          </cell>
          <cell r="B3506" t="str">
            <v>JUN</v>
          </cell>
          <cell r="D3506" t="str">
            <v>CIA_8024</v>
          </cell>
          <cell r="E3506">
            <v>0</v>
          </cell>
        </row>
        <row r="3507">
          <cell r="A3507">
            <v>2010</v>
          </cell>
          <cell r="B3507" t="str">
            <v>JUN</v>
          </cell>
          <cell r="D3507" t="str">
            <v>CIA_8023</v>
          </cell>
          <cell r="E3507">
            <v>0</v>
          </cell>
        </row>
        <row r="3508">
          <cell r="A3508">
            <v>2010</v>
          </cell>
          <cell r="B3508" t="str">
            <v>JUN</v>
          </cell>
          <cell r="D3508" t="str">
            <v>CIA_8020</v>
          </cell>
          <cell r="E3508">
            <v>0</v>
          </cell>
        </row>
        <row r="3509">
          <cell r="A3509">
            <v>2010</v>
          </cell>
          <cell r="B3509" t="str">
            <v>JUN</v>
          </cell>
          <cell r="D3509" t="str">
            <v>CIA_8017</v>
          </cell>
          <cell r="E3509">
            <v>0</v>
          </cell>
        </row>
        <row r="3510">
          <cell r="A3510">
            <v>2010</v>
          </cell>
          <cell r="B3510" t="str">
            <v>JUN</v>
          </cell>
          <cell r="D3510" t="str">
            <v>CIA_8016</v>
          </cell>
          <cell r="E3510">
            <v>0</v>
          </cell>
        </row>
        <row r="3511">
          <cell r="A3511">
            <v>2010</v>
          </cell>
          <cell r="B3511" t="str">
            <v>JUN</v>
          </cell>
          <cell r="D3511" t="str">
            <v>CIA_8012</v>
          </cell>
          <cell r="E3511">
            <v>0</v>
          </cell>
        </row>
        <row r="3512">
          <cell r="A3512">
            <v>2010</v>
          </cell>
          <cell r="B3512" t="str">
            <v>JUN</v>
          </cell>
          <cell r="D3512" t="str">
            <v>CIA_8010</v>
          </cell>
          <cell r="E3512">
            <v>0</v>
          </cell>
        </row>
        <row r="3513">
          <cell r="A3513">
            <v>2010</v>
          </cell>
          <cell r="B3513" t="str">
            <v>JUN</v>
          </cell>
          <cell r="D3513" t="str">
            <v>CIA_8008</v>
          </cell>
          <cell r="E3513">
            <v>0</v>
          </cell>
        </row>
        <row r="3514">
          <cell r="A3514">
            <v>2010</v>
          </cell>
          <cell r="B3514" t="str">
            <v>JUN</v>
          </cell>
          <cell r="D3514" t="str">
            <v>CIA_8007</v>
          </cell>
          <cell r="E3514">
            <v>0</v>
          </cell>
        </row>
        <row r="3515">
          <cell r="A3515">
            <v>2010</v>
          </cell>
          <cell r="B3515" t="str">
            <v>JUN</v>
          </cell>
          <cell r="D3515" t="str">
            <v>CIA_8005</v>
          </cell>
          <cell r="E3515">
            <v>0</v>
          </cell>
        </row>
        <row r="3516">
          <cell r="A3516">
            <v>2010</v>
          </cell>
          <cell r="B3516" t="str">
            <v>JUN</v>
          </cell>
          <cell r="D3516" t="str">
            <v>CIA_8004</v>
          </cell>
          <cell r="E3516">
            <v>0</v>
          </cell>
        </row>
        <row r="3517">
          <cell r="A3517">
            <v>2010</v>
          </cell>
          <cell r="B3517" t="str">
            <v>JUN</v>
          </cell>
          <cell r="D3517" t="str">
            <v>CIA_8003</v>
          </cell>
          <cell r="E3517">
            <v>0</v>
          </cell>
        </row>
        <row r="3518">
          <cell r="A3518">
            <v>2010</v>
          </cell>
          <cell r="B3518" t="str">
            <v>JUN</v>
          </cell>
          <cell r="D3518" t="str">
            <v>CIA_8002</v>
          </cell>
          <cell r="E3518">
            <v>0</v>
          </cell>
        </row>
        <row r="3519">
          <cell r="A3519">
            <v>2010</v>
          </cell>
          <cell r="B3519" t="str">
            <v>MAR</v>
          </cell>
          <cell r="D3519" t="str">
            <v>CIA_8041</v>
          </cell>
          <cell r="E3519">
            <v>0</v>
          </cell>
        </row>
        <row r="3520">
          <cell r="A3520">
            <v>2010</v>
          </cell>
          <cell r="B3520" t="str">
            <v>MAR</v>
          </cell>
          <cell r="D3520" t="str">
            <v>CIA_8039</v>
          </cell>
          <cell r="E3520">
            <v>0</v>
          </cell>
        </row>
        <row r="3521">
          <cell r="A3521">
            <v>2010</v>
          </cell>
          <cell r="B3521" t="str">
            <v>MAR</v>
          </cell>
          <cell r="D3521" t="str">
            <v>CIA_8038</v>
          </cell>
          <cell r="E3521">
            <v>0</v>
          </cell>
        </row>
        <row r="3522">
          <cell r="A3522">
            <v>2010</v>
          </cell>
          <cell r="B3522" t="str">
            <v>MAR</v>
          </cell>
          <cell r="D3522" t="str">
            <v>CIA_8037</v>
          </cell>
          <cell r="E3522">
            <v>0</v>
          </cell>
        </row>
        <row r="3523">
          <cell r="A3523">
            <v>2010</v>
          </cell>
          <cell r="B3523" t="str">
            <v>MAR</v>
          </cell>
          <cell r="D3523" t="str">
            <v>CIA_8035</v>
          </cell>
          <cell r="E3523">
            <v>0</v>
          </cell>
        </row>
        <row r="3524">
          <cell r="A3524">
            <v>2010</v>
          </cell>
          <cell r="B3524" t="str">
            <v>MAR</v>
          </cell>
          <cell r="D3524" t="str">
            <v>CIA_8031</v>
          </cell>
          <cell r="E3524">
            <v>0</v>
          </cell>
        </row>
        <row r="3525">
          <cell r="A3525">
            <v>2010</v>
          </cell>
          <cell r="B3525" t="str">
            <v>MAR</v>
          </cell>
          <cell r="D3525" t="str">
            <v>CIA_8026</v>
          </cell>
          <cell r="E3525">
            <v>0</v>
          </cell>
        </row>
        <row r="3526">
          <cell r="A3526">
            <v>2010</v>
          </cell>
          <cell r="B3526" t="str">
            <v>FEB</v>
          </cell>
          <cell r="D3526" t="str">
            <v>CIQ_8016</v>
          </cell>
          <cell r="E3526">
            <v>-696375.96</v>
          </cell>
        </row>
        <row r="3527">
          <cell r="A3527">
            <v>2010</v>
          </cell>
          <cell r="B3527" t="str">
            <v>FEB</v>
          </cell>
          <cell r="D3527" t="str">
            <v>CIQ_8012</v>
          </cell>
          <cell r="E3527">
            <v>443668.97</v>
          </cell>
        </row>
        <row r="3528">
          <cell r="A3528">
            <v>2010</v>
          </cell>
          <cell r="B3528" t="str">
            <v>FEB</v>
          </cell>
          <cell r="D3528" t="str">
            <v>CIQ_8010</v>
          </cell>
          <cell r="E3528">
            <v>49162.02</v>
          </cell>
        </row>
        <row r="3529">
          <cell r="A3529">
            <v>2010</v>
          </cell>
          <cell r="B3529" t="str">
            <v>FEB</v>
          </cell>
          <cell r="D3529" t="str">
            <v>CIQ_8008</v>
          </cell>
          <cell r="E3529">
            <v>220425.18</v>
          </cell>
        </row>
        <row r="3530">
          <cell r="A3530">
            <v>2010</v>
          </cell>
          <cell r="B3530" t="str">
            <v>FEB</v>
          </cell>
          <cell r="D3530" t="str">
            <v>CIQ_8007</v>
          </cell>
          <cell r="E3530">
            <v>20960.77</v>
          </cell>
        </row>
        <row r="3531">
          <cell r="A3531">
            <v>2010</v>
          </cell>
          <cell r="B3531" t="str">
            <v>FEB</v>
          </cell>
          <cell r="D3531" t="str">
            <v>CIQ_8005</v>
          </cell>
          <cell r="E3531">
            <v>3812886.73</v>
          </cell>
        </row>
        <row r="3532">
          <cell r="A3532">
            <v>2010</v>
          </cell>
          <cell r="B3532" t="str">
            <v>FEB</v>
          </cell>
          <cell r="D3532" t="str">
            <v>CIQ_8004</v>
          </cell>
          <cell r="E3532">
            <v>38309.589999999997</v>
          </cell>
        </row>
        <row r="3533">
          <cell r="A3533">
            <v>2010</v>
          </cell>
          <cell r="B3533" t="str">
            <v>FEB</v>
          </cell>
          <cell r="D3533" t="str">
            <v>CIQ_8003</v>
          </cell>
          <cell r="E3533">
            <v>7113237.71</v>
          </cell>
        </row>
        <row r="3534">
          <cell r="A3534">
            <v>2010</v>
          </cell>
          <cell r="B3534" t="str">
            <v>FEB</v>
          </cell>
          <cell r="D3534" t="str">
            <v>CIQ_8002</v>
          </cell>
          <cell r="E3534">
            <v>14881322.630000001</v>
          </cell>
        </row>
        <row r="3535">
          <cell r="A3535">
            <v>2010</v>
          </cell>
          <cell r="B3535" t="str">
            <v>FEB</v>
          </cell>
          <cell r="D3535" t="str">
            <v>CIQ_8041</v>
          </cell>
          <cell r="E3535">
            <v>4977.92</v>
          </cell>
        </row>
        <row r="3536">
          <cell r="A3536">
            <v>2010</v>
          </cell>
          <cell r="B3536" t="str">
            <v>FEB</v>
          </cell>
          <cell r="D3536" t="str">
            <v>CIQ_8040</v>
          </cell>
          <cell r="E3536">
            <v>0</v>
          </cell>
        </row>
        <row r="3537">
          <cell r="A3537">
            <v>2010</v>
          </cell>
          <cell r="B3537" t="str">
            <v>FEB</v>
          </cell>
          <cell r="D3537" t="str">
            <v>CIQ_8039</v>
          </cell>
          <cell r="E3537">
            <v>21671.200000000001</v>
          </cell>
        </row>
        <row r="3538">
          <cell r="A3538">
            <v>2010</v>
          </cell>
          <cell r="B3538" t="str">
            <v>FEB</v>
          </cell>
          <cell r="D3538" t="str">
            <v>CIQ_8037</v>
          </cell>
          <cell r="E3538">
            <v>1332356.04</v>
          </cell>
        </row>
        <row r="3539">
          <cell r="A3539">
            <v>2010</v>
          </cell>
          <cell r="B3539" t="str">
            <v>FEB</v>
          </cell>
          <cell r="D3539" t="str">
            <v>CIQ_8038</v>
          </cell>
          <cell r="E3539">
            <v>0</v>
          </cell>
        </row>
        <row r="3540">
          <cell r="A3540">
            <v>2010</v>
          </cell>
          <cell r="B3540" t="str">
            <v>FEB</v>
          </cell>
          <cell r="D3540" t="str">
            <v>CIQ_8036</v>
          </cell>
          <cell r="E3540">
            <v>0</v>
          </cell>
        </row>
        <row r="3541">
          <cell r="A3541">
            <v>2010</v>
          </cell>
          <cell r="B3541" t="str">
            <v>FEB</v>
          </cell>
          <cell r="D3541" t="str">
            <v>CIQ_8035</v>
          </cell>
          <cell r="E3541">
            <v>4178.96</v>
          </cell>
        </row>
        <row r="3542">
          <cell r="A3542">
            <v>2010</v>
          </cell>
          <cell r="B3542" t="str">
            <v>FEB</v>
          </cell>
          <cell r="D3542" t="str">
            <v>CIQ_8026</v>
          </cell>
          <cell r="E3542">
            <v>30252.7</v>
          </cell>
        </row>
        <row r="3543">
          <cell r="A3543">
            <v>2009</v>
          </cell>
          <cell r="B3543" t="str">
            <v>DEC</v>
          </cell>
          <cell r="D3543" t="str">
            <v>CIQ_8040</v>
          </cell>
          <cell r="E3543">
            <v>0</v>
          </cell>
        </row>
        <row r="3544">
          <cell r="A3544">
            <v>2009</v>
          </cell>
          <cell r="B3544" t="str">
            <v>DEC</v>
          </cell>
          <cell r="D3544" t="str">
            <v>CIQ_8039</v>
          </cell>
          <cell r="E3544">
            <v>14208.66</v>
          </cell>
        </row>
        <row r="3545">
          <cell r="A3545">
            <v>2009</v>
          </cell>
          <cell r="B3545" t="str">
            <v>DEC</v>
          </cell>
          <cell r="D3545" t="str">
            <v>CIQ_8037</v>
          </cell>
          <cell r="E3545">
            <v>502864.59</v>
          </cell>
        </row>
        <row r="3546">
          <cell r="A3546">
            <v>2009</v>
          </cell>
          <cell r="B3546" t="str">
            <v>DEC</v>
          </cell>
          <cell r="D3546" t="str">
            <v>CIQ_8038</v>
          </cell>
          <cell r="E3546">
            <v>-7.99</v>
          </cell>
        </row>
        <row r="3547">
          <cell r="A3547">
            <v>2009</v>
          </cell>
          <cell r="B3547" t="str">
            <v>DEC</v>
          </cell>
          <cell r="D3547" t="str">
            <v>CIQ_8036</v>
          </cell>
          <cell r="E3547">
            <v>0</v>
          </cell>
        </row>
        <row r="3548">
          <cell r="A3548">
            <v>2009</v>
          </cell>
          <cell r="B3548" t="str">
            <v>DEC</v>
          </cell>
          <cell r="D3548" t="str">
            <v>CIQ_8035</v>
          </cell>
          <cell r="E3548">
            <v>3433.55</v>
          </cell>
        </row>
        <row r="3549">
          <cell r="A3549">
            <v>2009</v>
          </cell>
          <cell r="B3549" t="str">
            <v>DEC</v>
          </cell>
          <cell r="D3549" t="str">
            <v>CIQ_8026</v>
          </cell>
          <cell r="E3549">
            <v>28281.03</v>
          </cell>
        </row>
        <row r="3550">
          <cell r="A3550">
            <v>2009</v>
          </cell>
          <cell r="B3550" t="str">
            <v>DEC</v>
          </cell>
          <cell r="D3550" t="str">
            <v>CIQ_8033</v>
          </cell>
          <cell r="E3550">
            <v>0</v>
          </cell>
        </row>
        <row r="3551">
          <cell r="A3551">
            <v>2009</v>
          </cell>
          <cell r="B3551" t="str">
            <v>DEC</v>
          </cell>
          <cell r="D3551" t="str">
            <v>CIQ_8031</v>
          </cell>
          <cell r="E3551">
            <v>1280441.05</v>
          </cell>
        </row>
        <row r="3552">
          <cell r="A3552">
            <v>2009</v>
          </cell>
          <cell r="B3552" t="str">
            <v>DEC</v>
          </cell>
          <cell r="D3552" t="str">
            <v>CIQ_8022</v>
          </cell>
          <cell r="E3552">
            <v>0</v>
          </cell>
        </row>
        <row r="3553">
          <cell r="A3553">
            <v>2009</v>
          </cell>
          <cell r="B3553" t="str">
            <v>DEC</v>
          </cell>
          <cell r="D3553" t="str">
            <v>CIQ_8025</v>
          </cell>
          <cell r="E3553">
            <v>12153053.800000001</v>
          </cell>
        </row>
        <row r="3554">
          <cell r="A3554">
            <v>2009</v>
          </cell>
          <cell r="B3554" t="str">
            <v>DEC</v>
          </cell>
          <cell r="D3554" t="str">
            <v>CIQ_8024</v>
          </cell>
          <cell r="E3554">
            <v>4527653.07</v>
          </cell>
        </row>
        <row r="3555">
          <cell r="A3555">
            <v>2009</v>
          </cell>
          <cell r="B3555" t="str">
            <v>DEC</v>
          </cell>
          <cell r="D3555" t="str">
            <v>CIQ_8023</v>
          </cell>
          <cell r="E3555">
            <v>2648904.04</v>
          </cell>
        </row>
        <row r="3556">
          <cell r="A3556">
            <v>2009</v>
          </cell>
          <cell r="B3556" t="str">
            <v>DEC</v>
          </cell>
          <cell r="D3556" t="str">
            <v>CIQ_8020</v>
          </cell>
          <cell r="E3556">
            <v>646917.02</v>
          </cell>
        </row>
        <row r="3557">
          <cell r="A3557">
            <v>2009</v>
          </cell>
          <cell r="B3557" t="str">
            <v>DEC</v>
          </cell>
          <cell r="D3557" t="str">
            <v>CIQ_8017</v>
          </cell>
          <cell r="E3557">
            <v>0</v>
          </cell>
        </row>
        <row r="3558">
          <cell r="A3558">
            <v>2009</v>
          </cell>
          <cell r="B3558" t="str">
            <v>DEC</v>
          </cell>
          <cell r="D3558" t="str">
            <v>CIQ_8016</v>
          </cell>
          <cell r="E3558">
            <v>-710821.58</v>
          </cell>
        </row>
        <row r="3559">
          <cell r="A3559">
            <v>2009</v>
          </cell>
          <cell r="B3559" t="str">
            <v>DEC</v>
          </cell>
          <cell r="D3559" t="str">
            <v>CIQ_8012</v>
          </cell>
          <cell r="E3559">
            <v>440897.89</v>
          </cell>
        </row>
        <row r="3560">
          <cell r="A3560">
            <v>2009</v>
          </cell>
          <cell r="B3560" t="str">
            <v>DEC</v>
          </cell>
          <cell r="D3560" t="str">
            <v>CIQ_8010</v>
          </cell>
          <cell r="E3560">
            <v>48847.91</v>
          </cell>
        </row>
        <row r="3561">
          <cell r="A3561">
            <v>2009</v>
          </cell>
          <cell r="B3561" t="str">
            <v>DEC</v>
          </cell>
          <cell r="D3561" t="str">
            <v>CIQ_8008</v>
          </cell>
          <cell r="E3561">
            <v>199224.71</v>
          </cell>
        </row>
        <row r="3562">
          <cell r="A3562">
            <v>2009</v>
          </cell>
          <cell r="B3562" t="str">
            <v>DEC</v>
          </cell>
          <cell r="D3562" t="str">
            <v>CIQ_8007</v>
          </cell>
          <cell r="E3562">
            <v>20867.68</v>
          </cell>
        </row>
        <row r="3563">
          <cell r="A3563">
            <v>2009</v>
          </cell>
          <cell r="B3563" t="str">
            <v>DEC</v>
          </cell>
          <cell r="D3563" t="str">
            <v>CIQ_8005</v>
          </cell>
          <cell r="E3563">
            <v>3745189.4</v>
          </cell>
        </row>
        <row r="3564">
          <cell r="A3564">
            <v>2009</v>
          </cell>
          <cell r="B3564" t="str">
            <v>DEC</v>
          </cell>
          <cell r="D3564" t="str">
            <v>CIQ_8004</v>
          </cell>
          <cell r="E3564">
            <v>38129.279999999999</v>
          </cell>
        </row>
        <row r="3565">
          <cell r="A3565">
            <v>2009</v>
          </cell>
          <cell r="B3565" t="str">
            <v>DEC</v>
          </cell>
          <cell r="D3565" t="str">
            <v>CIQ_8003</v>
          </cell>
          <cell r="E3565">
            <v>7024161.54</v>
          </cell>
        </row>
        <row r="3566">
          <cell r="A3566">
            <v>2009</v>
          </cell>
          <cell r="B3566" t="str">
            <v>DEC</v>
          </cell>
          <cell r="D3566" t="str">
            <v>CIQ_8002</v>
          </cell>
          <cell r="E3566">
            <v>14817611.25</v>
          </cell>
        </row>
        <row r="3567">
          <cell r="A3567">
            <v>2009</v>
          </cell>
          <cell r="B3567" t="str">
            <v>DEC</v>
          </cell>
          <cell r="D3567" t="str">
            <v>CIQ_8041</v>
          </cell>
          <cell r="E3567">
            <v>1174.8900000000001</v>
          </cell>
        </row>
        <row r="3568">
          <cell r="A3568">
            <v>2010</v>
          </cell>
          <cell r="B3568" t="str">
            <v>MAY</v>
          </cell>
          <cell r="D3568" t="str">
            <v>CIQ_8007</v>
          </cell>
          <cell r="E3568">
            <v>21146.95</v>
          </cell>
        </row>
        <row r="3569">
          <cell r="A3569">
            <v>2010</v>
          </cell>
          <cell r="B3569" t="str">
            <v>MAY</v>
          </cell>
          <cell r="D3569" t="str">
            <v>CIQ_8008</v>
          </cell>
          <cell r="E3569">
            <v>234421.96</v>
          </cell>
        </row>
        <row r="3570">
          <cell r="A3570">
            <v>2010</v>
          </cell>
          <cell r="B3570" t="str">
            <v>MAY</v>
          </cell>
          <cell r="D3570" t="str">
            <v>CIQ_8010</v>
          </cell>
          <cell r="E3570">
            <v>49692.09</v>
          </cell>
        </row>
        <row r="3571">
          <cell r="A3571">
            <v>2010</v>
          </cell>
          <cell r="B3571" t="str">
            <v>MAY</v>
          </cell>
          <cell r="D3571" t="str">
            <v>CIQ_8012</v>
          </cell>
          <cell r="E3571">
            <v>448565.96</v>
          </cell>
        </row>
        <row r="3572">
          <cell r="A3572">
            <v>2010</v>
          </cell>
          <cell r="B3572" t="str">
            <v>MAY</v>
          </cell>
          <cell r="D3572" t="str">
            <v>CIQ_8016</v>
          </cell>
          <cell r="E3572">
            <v>-694787.73</v>
          </cell>
        </row>
        <row r="3573">
          <cell r="A3573">
            <v>2010</v>
          </cell>
          <cell r="B3573" t="str">
            <v>MAY</v>
          </cell>
          <cell r="D3573" t="str">
            <v>CIQ_8017</v>
          </cell>
          <cell r="E3573">
            <v>0</v>
          </cell>
        </row>
        <row r="3574">
          <cell r="A3574">
            <v>2010</v>
          </cell>
          <cell r="B3574" t="str">
            <v>MAY</v>
          </cell>
          <cell r="D3574" t="str">
            <v>CIQ_8020</v>
          </cell>
          <cell r="E3574">
            <v>196375.15</v>
          </cell>
        </row>
        <row r="3575">
          <cell r="A3575">
            <v>2010</v>
          </cell>
          <cell r="B3575" t="str">
            <v>MAY</v>
          </cell>
          <cell r="D3575" t="str">
            <v>CIQ_8023</v>
          </cell>
          <cell r="E3575">
            <v>2799605.18</v>
          </cell>
        </row>
        <row r="3576">
          <cell r="A3576">
            <v>2010</v>
          </cell>
          <cell r="B3576" t="str">
            <v>MAY</v>
          </cell>
          <cell r="D3576" t="str">
            <v>CIQ_8024</v>
          </cell>
          <cell r="E3576">
            <v>4927787.08</v>
          </cell>
        </row>
        <row r="3577">
          <cell r="A3577">
            <v>2010</v>
          </cell>
          <cell r="B3577" t="str">
            <v>MAY</v>
          </cell>
          <cell r="D3577" t="str">
            <v>CIQ_8025</v>
          </cell>
          <cell r="E3577">
            <v>13037229.66</v>
          </cell>
        </row>
        <row r="3578">
          <cell r="A3578">
            <v>2010</v>
          </cell>
          <cell r="B3578" t="str">
            <v>MAY</v>
          </cell>
          <cell r="D3578" t="str">
            <v>CIQ_8022</v>
          </cell>
          <cell r="E3578">
            <v>0</v>
          </cell>
        </row>
        <row r="3579">
          <cell r="A3579">
            <v>2010</v>
          </cell>
          <cell r="B3579" t="str">
            <v>MAY</v>
          </cell>
          <cell r="D3579" t="str">
            <v>CIQ_8031</v>
          </cell>
          <cell r="E3579">
            <v>2374360.4700000002</v>
          </cell>
        </row>
        <row r="3580">
          <cell r="A3580">
            <v>2010</v>
          </cell>
          <cell r="B3580" t="str">
            <v>MAY</v>
          </cell>
          <cell r="D3580" t="str">
            <v>CIQ_8033</v>
          </cell>
          <cell r="E3580">
            <v>106023.42</v>
          </cell>
        </row>
        <row r="3581">
          <cell r="A3581">
            <v>2010</v>
          </cell>
          <cell r="B3581" t="str">
            <v>MAY</v>
          </cell>
          <cell r="D3581" t="str">
            <v>CIQ_8026</v>
          </cell>
          <cell r="E3581">
            <v>32840.53</v>
          </cell>
        </row>
        <row r="3582">
          <cell r="A3582">
            <v>2010</v>
          </cell>
          <cell r="B3582" t="str">
            <v>MAY</v>
          </cell>
          <cell r="D3582" t="str">
            <v>CIQ_8035</v>
          </cell>
          <cell r="E3582">
            <v>5414.78</v>
          </cell>
        </row>
        <row r="3583">
          <cell r="A3583">
            <v>2010</v>
          </cell>
          <cell r="B3583" t="str">
            <v>MAY</v>
          </cell>
          <cell r="D3583" t="str">
            <v>CIQ_8036</v>
          </cell>
          <cell r="E3583">
            <v>0</v>
          </cell>
        </row>
        <row r="3584">
          <cell r="A3584">
            <v>2010</v>
          </cell>
          <cell r="B3584" t="str">
            <v>MAY</v>
          </cell>
          <cell r="D3584" t="str">
            <v>CIQ_8038</v>
          </cell>
          <cell r="E3584">
            <v>109680.11</v>
          </cell>
        </row>
        <row r="3585">
          <cell r="A3585">
            <v>2010</v>
          </cell>
          <cell r="B3585" t="str">
            <v>MAY</v>
          </cell>
          <cell r="D3585" t="str">
            <v>CIQ_8037</v>
          </cell>
          <cell r="E3585">
            <v>2585784.9</v>
          </cell>
        </row>
        <row r="3586">
          <cell r="A3586">
            <v>2010</v>
          </cell>
          <cell r="B3586" t="str">
            <v>MAY</v>
          </cell>
          <cell r="D3586" t="str">
            <v>CIQ_8039</v>
          </cell>
          <cell r="E3586">
            <v>33424.75</v>
          </cell>
        </row>
        <row r="3587">
          <cell r="A3587">
            <v>2010</v>
          </cell>
          <cell r="B3587" t="str">
            <v>MAY</v>
          </cell>
          <cell r="D3587" t="str">
            <v>CIQ_8040</v>
          </cell>
          <cell r="E3587">
            <v>0</v>
          </cell>
        </row>
        <row r="3588">
          <cell r="A3588">
            <v>2010</v>
          </cell>
          <cell r="B3588" t="str">
            <v>MAY</v>
          </cell>
          <cell r="D3588" t="str">
            <v>CIQ_8041</v>
          </cell>
          <cell r="E3588">
            <v>13353.46</v>
          </cell>
        </row>
        <row r="3589">
          <cell r="A3589">
            <v>2010</v>
          </cell>
          <cell r="B3589" t="str">
            <v>MAY</v>
          </cell>
          <cell r="D3589" t="str">
            <v>CIQ_8042</v>
          </cell>
          <cell r="E3589">
            <v>0</v>
          </cell>
        </row>
        <row r="3590">
          <cell r="A3590">
            <v>2010</v>
          </cell>
          <cell r="B3590" t="str">
            <v>MAY</v>
          </cell>
          <cell r="D3590" t="str">
            <v>CIQ_8002</v>
          </cell>
          <cell r="E3590">
            <v>8655041.1500000004</v>
          </cell>
        </row>
        <row r="3591">
          <cell r="A3591">
            <v>2010</v>
          </cell>
          <cell r="B3591" t="str">
            <v>MAY</v>
          </cell>
          <cell r="D3591" t="str">
            <v>CIQ_8003</v>
          </cell>
          <cell r="E3591">
            <v>5899261.21</v>
          </cell>
        </row>
        <row r="3592">
          <cell r="A3592">
            <v>2010</v>
          </cell>
          <cell r="B3592" t="str">
            <v>MAY</v>
          </cell>
          <cell r="D3592" t="str">
            <v>CIQ_8004</v>
          </cell>
          <cell r="E3592">
            <v>27535.040000000001</v>
          </cell>
        </row>
        <row r="3593">
          <cell r="A3593">
            <v>2010</v>
          </cell>
          <cell r="B3593" t="str">
            <v>MAY</v>
          </cell>
          <cell r="D3593" t="str">
            <v>CIQ_8005</v>
          </cell>
          <cell r="E3593">
            <v>3530682.69</v>
          </cell>
        </row>
        <row r="3594">
          <cell r="A3594">
            <v>2010</v>
          </cell>
          <cell r="B3594" t="str">
            <v>APR</v>
          </cell>
          <cell r="D3594" t="str">
            <v>CIQ_8039</v>
          </cell>
          <cell r="E3594">
            <v>29506.9</v>
          </cell>
        </row>
        <row r="3595">
          <cell r="A3595">
            <v>2010</v>
          </cell>
          <cell r="B3595" t="str">
            <v>APR</v>
          </cell>
          <cell r="D3595" t="str">
            <v>CIQ_8040</v>
          </cell>
          <cell r="E3595">
            <v>0</v>
          </cell>
        </row>
        <row r="3596">
          <cell r="A3596">
            <v>2010</v>
          </cell>
          <cell r="B3596" t="str">
            <v>APR</v>
          </cell>
          <cell r="D3596" t="str">
            <v>CIQ_8041</v>
          </cell>
          <cell r="E3596">
            <v>10961.08</v>
          </cell>
        </row>
        <row r="3597">
          <cell r="A3597">
            <v>2010</v>
          </cell>
          <cell r="B3597" t="str">
            <v>APR</v>
          </cell>
          <cell r="D3597" t="str">
            <v>CIQ_8042</v>
          </cell>
          <cell r="E3597">
            <v>0</v>
          </cell>
        </row>
        <row r="3598">
          <cell r="A3598">
            <v>2010</v>
          </cell>
          <cell r="B3598" t="str">
            <v>APR</v>
          </cell>
          <cell r="D3598" t="str">
            <v>CIQ_8002</v>
          </cell>
          <cell r="E3598">
            <v>14920873.210000001</v>
          </cell>
        </row>
        <row r="3599">
          <cell r="A3599">
            <v>2010</v>
          </cell>
          <cell r="B3599" t="str">
            <v>JAN</v>
          </cell>
          <cell r="D3599" t="str">
            <v>CI9_8008</v>
          </cell>
          <cell r="E3599">
            <v>24380</v>
          </cell>
        </row>
        <row r="3600">
          <cell r="A3600">
            <v>2010</v>
          </cell>
          <cell r="B3600" t="str">
            <v>JAN</v>
          </cell>
          <cell r="D3600" t="str">
            <v>CI9_8010</v>
          </cell>
          <cell r="E3600">
            <v>0</v>
          </cell>
        </row>
        <row r="3601">
          <cell r="A3601">
            <v>2010</v>
          </cell>
          <cell r="B3601" t="str">
            <v>JAN</v>
          </cell>
          <cell r="D3601" t="str">
            <v>CI9_8012</v>
          </cell>
          <cell r="E3601">
            <v>0</v>
          </cell>
        </row>
        <row r="3602">
          <cell r="A3602">
            <v>2010</v>
          </cell>
          <cell r="B3602" t="str">
            <v>JAN</v>
          </cell>
          <cell r="D3602" t="str">
            <v>CI9_8016</v>
          </cell>
          <cell r="E3602">
            <v>66693.350000000006</v>
          </cell>
        </row>
        <row r="3603">
          <cell r="A3603">
            <v>2010</v>
          </cell>
          <cell r="B3603" t="str">
            <v>JAN</v>
          </cell>
          <cell r="D3603" t="str">
            <v>CI9_8017</v>
          </cell>
          <cell r="E3603">
            <v>0</v>
          </cell>
        </row>
        <row r="3604">
          <cell r="A3604">
            <v>2010</v>
          </cell>
          <cell r="B3604" t="str">
            <v>JAN</v>
          </cell>
          <cell r="D3604" t="str">
            <v>CI9_8020</v>
          </cell>
          <cell r="E3604">
            <v>0</v>
          </cell>
        </row>
        <row r="3605">
          <cell r="A3605">
            <v>2010</v>
          </cell>
          <cell r="B3605" t="str">
            <v>JAN</v>
          </cell>
          <cell r="D3605" t="str">
            <v>CI9_8023</v>
          </cell>
          <cell r="E3605">
            <v>3040249.36</v>
          </cell>
        </row>
        <row r="3606">
          <cell r="A3606">
            <v>2010</v>
          </cell>
          <cell r="B3606" t="str">
            <v>JAN</v>
          </cell>
          <cell r="D3606" t="str">
            <v>CI9_8024</v>
          </cell>
          <cell r="E3606">
            <v>0</v>
          </cell>
        </row>
        <row r="3607">
          <cell r="A3607">
            <v>2010</v>
          </cell>
          <cell r="B3607" t="str">
            <v>JAN</v>
          </cell>
          <cell r="D3607" t="str">
            <v>CI9_8025</v>
          </cell>
          <cell r="E3607">
            <v>0</v>
          </cell>
        </row>
        <row r="3608">
          <cell r="A3608">
            <v>2010</v>
          </cell>
          <cell r="B3608" t="str">
            <v>JAN</v>
          </cell>
          <cell r="D3608" t="str">
            <v>CI9_8026</v>
          </cell>
          <cell r="E3608">
            <v>0</v>
          </cell>
        </row>
        <row r="3609">
          <cell r="A3609">
            <v>2010</v>
          </cell>
          <cell r="B3609" t="str">
            <v>JAN</v>
          </cell>
          <cell r="D3609" t="str">
            <v>CI9_8031</v>
          </cell>
          <cell r="E3609">
            <v>0</v>
          </cell>
        </row>
        <row r="3610">
          <cell r="A3610">
            <v>2010</v>
          </cell>
          <cell r="B3610" t="str">
            <v>JAN</v>
          </cell>
          <cell r="D3610" t="str">
            <v>CI9_8035</v>
          </cell>
          <cell r="E3610">
            <v>0</v>
          </cell>
        </row>
        <row r="3611">
          <cell r="A3611">
            <v>2010</v>
          </cell>
          <cell r="B3611" t="str">
            <v>JAN</v>
          </cell>
          <cell r="D3611" t="str">
            <v>CI9_8037</v>
          </cell>
          <cell r="E3611">
            <v>0</v>
          </cell>
        </row>
        <row r="3612">
          <cell r="A3612">
            <v>2010</v>
          </cell>
          <cell r="B3612" t="str">
            <v>JAN</v>
          </cell>
          <cell r="D3612" t="str">
            <v>CI9_8038</v>
          </cell>
          <cell r="E3612">
            <v>0</v>
          </cell>
        </row>
        <row r="3613">
          <cell r="A3613">
            <v>2010</v>
          </cell>
          <cell r="B3613" t="str">
            <v>JAN</v>
          </cell>
          <cell r="D3613" t="str">
            <v>CI9_8039</v>
          </cell>
          <cell r="E3613">
            <v>0</v>
          </cell>
        </row>
        <row r="3614">
          <cell r="A3614">
            <v>2010</v>
          </cell>
          <cell r="B3614" t="str">
            <v>JAN</v>
          </cell>
          <cell r="D3614" t="str">
            <v>CI9_8041</v>
          </cell>
          <cell r="E3614">
            <v>0</v>
          </cell>
        </row>
        <row r="3615">
          <cell r="A3615">
            <v>2010</v>
          </cell>
          <cell r="B3615" t="str">
            <v>JUN</v>
          </cell>
          <cell r="D3615" t="str">
            <v>CIQ_8042</v>
          </cell>
          <cell r="E3615">
            <v>0</v>
          </cell>
        </row>
        <row r="3616">
          <cell r="A3616">
            <v>2010</v>
          </cell>
          <cell r="B3616" t="str">
            <v>JUN</v>
          </cell>
          <cell r="D3616" t="str">
            <v>CIQ_8041</v>
          </cell>
          <cell r="E3616">
            <v>15754.4</v>
          </cell>
        </row>
        <row r="3617">
          <cell r="A3617">
            <v>2010</v>
          </cell>
          <cell r="B3617" t="str">
            <v>JUN</v>
          </cell>
          <cell r="D3617" t="str">
            <v>CIQ_8040</v>
          </cell>
          <cell r="E3617">
            <v>0</v>
          </cell>
        </row>
        <row r="3618">
          <cell r="A3618">
            <v>2010</v>
          </cell>
          <cell r="B3618" t="str">
            <v>JUN</v>
          </cell>
          <cell r="D3618" t="str">
            <v>CIQ_8039</v>
          </cell>
          <cell r="E3618">
            <v>37342.6</v>
          </cell>
        </row>
        <row r="3619">
          <cell r="A3619">
            <v>2010</v>
          </cell>
          <cell r="B3619" t="str">
            <v>JUN</v>
          </cell>
          <cell r="D3619" t="str">
            <v>CIQ_8037</v>
          </cell>
          <cell r="E3619">
            <v>3003889.59</v>
          </cell>
        </row>
        <row r="3620">
          <cell r="A3620">
            <v>2010</v>
          </cell>
          <cell r="B3620" t="str">
            <v>JUN</v>
          </cell>
          <cell r="D3620" t="str">
            <v>CIQ_8038</v>
          </cell>
          <cell r="E3620">
            <v>304847.46000000002</v>
          </cell>
        </row>
        <row r="3621">
          <cell r="A3621">
            <v>2010</v>
          </cell>
          <cell r="B3621" t="str">
            <v>JUN</v>
          </cell>
          <cell r="D3621" t="str">
            <v>CIQ_8036</v>
          </cell>
          <cell r="E3621">
            <v>0</v>
          </cell>
        </row>
        <row r="3622">
          <cell r="A3622">
            <v>2010</v>
          </cell>
          <cell r="B3622" t="str">
            <v>JUN</v>
          </cell>
          <cell r="D3622" t="str">
            <v>CIQ_8035</v>
          </cell>
          <cell r="E3622">
            <v>5826.72</v>
          </cell>
        </row>
        <row r="3623">
          <cell r="A3623">
            <v>2010</v>
          </cell>
          <cell r="B3623" t="str">
            <v>JUN</v>
          </cell>
          <cell r="D3623" t="str">
            <v>CIQ_8026</v>
          </cell>
          <cell r="E3623">
            <v>33703.14</v>
          </cell>
        </row>
        <row r="3624">
          <cell r="A3624">
            <v>2010</v>
          </cell>
          <cell r="B3624" t="str">
            <v>JUN</v>
          </cell>
          <cell r="D3624" t="str">
            <v>CIQ_8033</v>
          </cell>
          <cell r="E3624">
            <v>319931.37</v>
          </cell>
        </row>
        <row r="3625">
          <cell r="A3625">
            <v>2010</v>
          </cell>
          <cell r="B3625" t="str">
            <v>JUN</v>
          </cell>
          <cell r="D3625" t="str">
            <v>CIQ_8031</v>
          </cell>
          <cell r="E3625">
            <v>2654669.12</v>
          </cell>
        </row>
        <row r="3626">
          <cell r="A3626">
            <v>2010</v>
          </cell>
          <cell r="B3626" t="str">
            <v>JUN</v>
          </cell>
          <cell r="D3626" t="str">
            <v>CIQ_8022</v>
          </cell>
          <cell r="E3626">
            <v>0</v>
          </cell>
        </row>
        <row r="3627">
          <cell r="A3627">
            <v>2010</v>
          </cell>
          <cell r="B3627" t="str">
            <v>JUN</v>
          </cell>
          <cell r="D3627" t="str">
            <v>CIQ_8025</v>
          </cell>
          <cell r="E3627">
            <v>13189046.26</v>
          </cell>
        </row>
        <row r="3628">
          <cell r="A3628">
            <v>2010</v>
          </cell>
          <cell r="B3628" t="str">
            <v>JUN</v>
          </cell>
          <cell r="D3628" t="str">
            <v>CIQ_8024</v>
          </cell>
          <cell r="E3628">
            <v>4913682.47</v>
          </cell>
        </row>
        <row r="3629">
          <cell r="A3629">
            <v>2010</v>
          </cell>
          <cell r="B3629" t="str">
            <v>JUN</v>
          </cell>
          <cell r="D3629" t="str">
            <v>CIQ_8023</v>
          </cell>
          <cell r="E3629">
            <v>2836900.54</v>
          </cell>
        </row>
        <row r="3630">
          <cell r="A3630">
            <v>2010</v>
          </cell>
          <cell r="B3630" t="str">
            <v>JUN</v>
          </cell>
          <cell r="D3630" t="str">
            <v>CIQ_8020</v>
          </cell>
          <cell r="E3630">
            <v>198573.22</v>
          </cell>
        </row>
        <row r="3631">
          <cell r="A3631">
            <v>2010</v>
          </cell>
          <cell r="B3631" t="str">
            <v>JUN</v>
          </cell>
          <cell r="D3631" t="str">
            <v>CIQ_8017</v>
          </cell>
          <cell r="E3631">
            <v>0</v>
          </cell>
        </row>
        <row r="3632">
          <cell r="A3632">
            <v>2010</v>
          </cell>
          <cell r="B3632" t="str">
            <v>JUN</v>
          </cell>
          <cell r="D3632" t="str">
            <v>CIQ_8016</v>
          </cell>
          <cell r="E3632">
            <v>-694258.32</v>
          </cell>
        </row>
        <row r="3633">
          <cell r="A3633">
            <v>2010</v>
          </cell>
          <cell r="B3633" t="str">
            <v>JUN</v>
          </cell>
          <cell r="D3633" t="str">
            <v>CIQ_8012</v>
          </cell>
          <cell r="E3633">
            <v>450198.29</v>
          </cell>
        </row>
        <row r="3634">
          <cell r="A3634">
            <v>2010</v>
          </cell>
          <cell r="B3634" t="str">
            <v>JUN</v>
          </cell>
          <cell r="D3634" t="str">
            <v>CIQ_8010</v>
          </cell>
          <cell r="E3634">
            <v>49868.78</v>
          </cell>
        </row>
        <row r="3635">
          <cell r="A3635">
            <v>2010</v>
          </cell>
          <cell r="B3635" t="str">
            <v>JUN</v>
          </cell>
          <cell r="D3635" t="str">
            <v>CIQ_8008</v>
          </cell>
          <cell r="E3635">
            <v>238270.29</v>
          </cell>
        </row>
        <row r="3636">
          <cell r="A3636">
            <v>2010</v>
          </cell>
          <cell r="B3636" t="str">
            <v>JUN</v>
          </cell>
          <cell r="D3636" t="str">
            <v>CIQ_8007</v>
          </cell>
          <cell r="E3636">
            <v>21209.01</v>
          </cell>
        </row>
        <row r="3637">
          <cell r="A3637">
            <v>2010</v>
          </cell>
          <cell r="B3637" t="str">
            <v>JUN</v>
          </cell>
          <cell r="D3637" t="str">
            <v>CIQ_8005</v>
          </cell>
          <cell r="E3637">
            <v>3554136.01</v>
          </cell>
        </row>
        <row r="3638">
          <cell r="A3638">
            <v>2010</v>
          </cell>
          <cell r="B3638" t="str">
            <v>JUN</v>
          </cell>
          <cell r="D3638" t="str">
            <v>CIQ_8004</v>
          </cell>
          <cell r="E3638">
            <v>27604.55</v>
          </cell>
        </row>
        <row r="3639">
          <cell r="A3639">
            <v>2010</v>
          </cell>
          <cell r="B3639" t="str">
            <v>JUN</v>
          </cell>
          <cell r="D3639" t="str">
            <v>CIQ_8003</v>
          </cell>
          <cell r="E3639">
            <v>5923718.6299999999</v>
          </cell>
        </row>
        <row r="3640">
          <cell r="A3640">
            <v>2010</v>
          </cell>
          <cell r="B3640" t="str">
            <v>JUN</v>
          </cell>
          <cell r="D3640" t="str">
            <v>CIQ_8002</v>
          </cell>
          <cell r="E3640">
            <v>8674816.4399999995</v>
          </cell>
        </row>
        <row r="3641">
          <cell r="A3641">
            <v>2010</v>
          </cell>
          <cell r="B3641" t="str">
            <v>MAR</v>
          </cell>
          <cell r="D3641" t="str">
            <v>CIQ_8039</v>
          </cell>
          <cell r="E3641">
            <v>25589.05</v>
          </cell>
        </row>
        <row r="3642">
          <cell r="A3642">
            <v>2010</v>
          </cell>
          <cell r="B3642" t="str">
            <v>MAR</v>
          </cell>
          <cell r="D3642" t="str">
            <v>CIQ_8037</v>
          </cell>
          <cell r="E3642">
            <v>1743844.14</v>
          </cell>
        </row>
        <row r="3643">
          <cell r="A3643">
            <v>2010</v>
          </cell>
          <cell r="B3643" t="str">
            <v>MAR</v>
          </cell>
          <cell r="D3643" t="str">
            <v>CIQ_8038</v>
          </cell>
          <cell r="E3643">
            <v>2741.68</v>
          </cell>
        </row>
        <row r="3644">
          <cell r="A3644">
            <v>2010</v>
          </cell>
          <cell r="B3644" t="str">
            <v>MAR</v>
          </cell>
          <cell r="D3644" t="str">
            <v>CIQ_8036</v>
          </cell>
          <cell r="E3644">
            <v>0</v>
          </cell>
        </row>
        <row r="3645">
          <cell r="A3645">
            <v>2010</v>
          </cell>
          <cell r="B3645" t="str">
            <v>MAR</v>
          </cell>
          <cell r="D3645" t="str">
            <v>CIQ_8035</v>
          </cell>
          <cell r="E3645">
            <v>4590.8999999999996</v>
          </cell>
        </row>
        <row r="3646">
          <cell r="A3646">
            <v>2010</v>
          </cell>
          <cell r="B3646" t="str">
            <v>MAR</v>
          </cell>
          <cell r="D3646" t="str">
            <v>CIQ_8026</v>
          </cell>
          <cell r="E3646">
            <v>31115.31</v>
          </cell>
        </row>
        <row r="3647">
          <cell r="A3647">
            <v>2010</v>
          </cell>
          <cell r="B3647" t="str">
            <v>MAR</v>
          </cell>
          <cell r="D3647" t="str">
            <v>CIQ_8033</v>
          </cell>
          <cell r="E3647">
            <v>0</v>
          </cell>
        </row>
        <row r="3648">
          <cell r="A3648">
            <v>2010</v>
          </cell>
          <cell r="B3648" t="str">
            <v>MAR</v>
          </cell>
          <cell r="D3648" t="str">
            <v>CIQ_8031</v>
          </cell>
          <cell r="E3648">
            <v>1880881.62</v>
          </cell>
        </row>
        <row r="3649">
          <cell r="A3649">
            <v>2010</v>
          </cell>
          <cell r="B3649" t="str">
            <v>MAR</v>
          </cell>
          <cell r="D3649" t="str">
            <v>CIQ_8022</v>
          </cell>
          <cell r="E3649">
            <v>0</v>
          </cell>
        </row>
        <row r="3650">
          <cell r="A3650">
            <v>2010</v>
          </cell>
          <cell r="B3650" t="str">
            <v>MAR</v>
          </cell>
          <cell r="D3650" t="str">
            <v>CIQ_8025</v>
          </cell>
          <cell r="E3650">
            <v>12733593.01</v>
          </cell>
        </row>
        <row r="3651">
          <cell r="A3651">
            <v>2010</v>
          </cell>
          <cell r="B3651" t="str">
            <v>MAR</v>
          </cell>
          <cell r="D3651" t="str">
            <v>CIQ_8024</v>
          </cell>
          <cell r="E3651">
            <v>4787331.78</v>
          </cell>
        </row>
        <row r="3652">
          <cell r="A3652">
            <v>2010</v>
          </cell>
          <cell r="B3652" t="str">
            <v>MAR</v>
          </cell>
          <cell r="D3652" t="str">
            <v>CIQ_8023</v>
          </cell>
          <cell r="E3652">
            <v>3020701.12</v>
          </cell>
        </row>
        <row r="3653">
          <cell r="A3653">
            <v>2010</v>
          </cell>
          <cell r="B3653" t="str">
            <v>MAR</v>
          </cell>
          <cell r="D3653" t="str">
            <v>CIQ_8020</v>
          </cell>
          <cell r="E3653">
            <v>654961.88</v>
          </cell>
        </row>
        <row r="3654">
          <cell r="A3654">
            <v>2010</v>
          </cell>
          <cell r="B3654" t="str">
            <v>MAR</v>
          </cell>
          <cell r="D3654" t="str">
            <v>CIQ_8017</v>
          </cell>
          <cell r="E3654">
            <v>0</v>
          </cell>
        </row>
        <row r="3655">
          <cell r="A3655">
            <v>2010</v>
          </cell>
          <cell r="B3655" t="str">
            <v>MAR</v>
          </cell>
          <cell r="D3655" t="str">
            <v>CIQ_8016</v>
          </cell>
          <cell r="E3655">
            <v>-695846.55</v>
          </cell>
        </row>
        <row r="3656">
          <cell r="A3656">
            <v>2010</v>
          </cell>
          <cell r="B3656" t="str">
            <v>MAR</v>
          </cell>
          <cell r="D3656" t="str">
            <v>CIQ_8012</v>
          </cell>
          <cell r="E3656">
            <v>445301.3</v>
          </cell>
        </row>
        <row r="3657">
          <cell r="A3657">
            <v>2010</v>
          </cell>
          <cell r="B3657" t="str">
            <v>MAR</v>
          </cell>
          <cell r="D3657" t="str">
            <v>CIQ_8010</v>
          </cell>
          <cell r="E3657">
            <v>49338.71</v>
          </cell>
        </row>
        <row r="3658">
          <cell r="A3658">
            <v>2010</v>
          </cell>
          <cell r="B3658" t="str">
            <v>MAR</v>
          </cell>
          <cell r="D3658" t="str">
            <v>CIQ_8008</v>
          </cell>
          <cell r="E3658">
            <v>226374.57</v>
          </cell>
        </row>
        <row r="3659">
          <cell r="A3659">
            <v>2010</v>
          </cell>
          <cell r="B3659" t="str">
            <v>MAR</v>
          </cell>
          <cell r="D3659" t="str">
            <v>CIQ_8007</v>
          </cell>
          <cell r="E3659">
            <v>21022.83</v>
          </cell>
        </row>
        <row r="3660">
          <cell r="A3660">
            <v>2010</v>
          </cell>
          <cell r="B3660" t="str">
            <v>MAR</v>
          </cell>
          <cell r="D3660" t="str">
            <v>CIQ_8005</v>
          </cell>
          <cell r="E3660">
            <v>3836215.3</v>
          </cell>
        </row>
        <row r="3661">
          <cell r="A3661">
            <v>2010</v>
          </cell>
          <cell r="B3661" t="str">
            <v>MAR</v>
          </cell>
          <cell r="D3661" t="str">
            <v>CIQ_8004</v>
          </cell>
          <cell r="E3661">
            <v>38379.1</v>
          </cell>
        </row>
        <row r="3662">
          <cell r="A3662">
            <v>2010</v>
          </cell>
          <cell r="B3662" t="str">
            <v>MAR</v>
          </cell>
          <cell r="D3662" t="str">
            <v>CIQ_8003</v>
          </cell>
          <cell r="E3662">
            <v>7137695.3899999997</v>
          </cell>
        </row>
        <row r="3663">
          <cell r="A3663">
            <v>2010</v>
          </cell>
          <cell r="B3663" t="str">
            <v>MAR</v>
          </cell>
          <cell r="D3663" t="str">
            <v>CIQ_8002</v>
          </cell>
          <cell r="E3663">
            <v>14901097.92</v>
          </cell>
        </row>
        <row r="3664">
          <cell r="A3664">
            <v>2010</v>
          </cell>
          <cell r="B3664" t="str">
            <v>MAR</v>
          </cell>
          <cell r="D3664" t="str">
            <v>CIQ_8041</v>
          </cell>
          <cell r="E3664">
            <v>6047.08</v>
          </cell>
        </row>
        <row r="3665">
          <cell r="A3665">
            <v>2010</v>
          </cell>
          <cell r="B3665" t="str">
            <v>MAR</v>
          </cell>
          <cell r="D3665" t="str">
            <v>CIQ_8040</v>
          </cell>
          <cell r="E3665">
            <v>0</v>
          </cell>
        </row>
        <row r="3666">
          <cell r="A3666">
            <v>2010</v>
          </cell>
          <cell r="B3666" t="str">
            <v>FEB</v>
          </cell>
          <cell r="D3666" t="str">
            <v>CIQ_8033</v>
          </cell>
          <cell r="E3666">
            <v>0</v>
          </cell>
        </row>
        <row r="3667">
          <cell r="A3667">
            <v>2010</v>
          </cell>
          <cell r="B3667" t="str">
            <v>FEB</v>
          </cell>
          <cell r="D3667" t="str">
            <v>CIQ_8031</v>
          </cell>
          <cell r="E3667">
            <v>1675173.09</v>
          </cell>
        </row>
        <row r="3668">
          <cell r="A3668">
            <v>2010</v>
          </cell>
          <cell r="B3668" t="str">
            <v>FEB</v>
          </cell>
          <cell r="D3668" t="str">
            <v>CIQ_8022</v>
          </cell>
          <cell r="E3668">
            <v>0</v>
          </cell>
        </row>
        <row r="3669">
          <cell r="A3669">
            <v>2010</v>
          </cell>
          <cell r="B3669" t="str">
            <v>FEB</v>
          </cell>
          <cell r="D3669" t="str">
            <v>CIQ_8025</v>
          </cell>
          <cell r="E3669">
            <v>12581762.33</v>
          </cell>
        </row>
        <row r="3670">
          <cell r="A3670">
            <v>2010</v>
          </cell>
          <cell r="B3670" t="str">
            <v>FEB</v>
          </cell>
          <cell r="D3670" t="str">
            <v>CIQ_8024</v>
          </cell>
          <cell r="E3670">
            <v>4717104.13</v>
          </cell>
        </row>
        <row r="3671">
          <cell r="A3671">
            <v>2010</v>
          </cell>
          <cell r="B3671" t="str">
            <v>FEB</v>
          </cell>
          <cell r="D3671" t="str">
            <v>CIQ_8023</v>
          </cell>
          <cell r="E3671">
            <v>2984633.74</v>
          </cell>
        </row>
        <row r="3672">
          <cell r="A3672">
            <v>2010</v>
          </cell>
          <cell r="B3672" t="str">
            <v>FEB</v>
          </cell>
          <cell r="D3672" t="str">
            <v>CIQ_8020</v>
          </cell>
          <cell r="E3672">
            <v>652763.81000000006</v>
          </cell>
        </row>
        <row r="3673">
          <cell r="A3673">
            <v>2010</v>
          </cell>
          <cell r="B3673" t="str">
            <v>FEB</v>
          </cell>
          <cell r="D3673" t="str">
            <v>CIQ_8017</v>
          </cell>
          <cell r="E3673">
            <v>0</v>
          </cell>
        </row>
        <row r="3674">
          <cell r="A3674">
            <v>2010</v>
          </cell>
          <cell r="B3674" t="str">
            <v>FEB</v>
          </cell>
          <cell r="D3674" t="str">
            <v>CI9_8017</v>
          </cell>
          <cell r="E3674">
            <v>0</v>
          </cell>
        </row>
        <row r="3675">
          <cell r="A3675">
            <v>2010</v>
          </cell>
          <cell r="B3675" t="str">
            <v>FEB</v>
          </cell>
          <cell r="D3675" t="str">
            <v>CI9_8016</v>
          </cell>
          <cell r="E3675">
            <v>0</v>
          </cell>
        </row>
        <row r="3676">
          <cell r="A3676">
            <v>2010</v>
          </cell>
          <cell r="B3676" t="str">
            <v>FEB</v>
          </cell>
          <cell r="D3676" t="str">
            <v>CI9_8012</v>
          </cell>
          <cell r="E3676">
            <v>0</v>
          </cell>
        </row>
        <row r="3677">
          <cell r="A3677">
            <v>2010</v>
          </cell>
          <cell r="B3677" t="str">
            <v>FEB</v>
          </cell>
          <cell r="D3677" t="str">
            <v>CI9_8010</v>
          </cell>
          <cell r="E3677">
            <v>0</v>
          </cell>
        </row>
        <row r="3678">
          <cell r="A3678">
            <v>2010</v>
          </cell>
          <cell r="B3678" t="str">
            <v>FEB</v>
          </cell>
          <cell r="D3678" t="str">
            <v>CI9_8008</v>
          </cell>
          <cell r="E3678">
            <v>0</v>
          </cell>
        </row>
        <row r="3679">
          <cell r="A3679">
            <v>2010</v>
          </cell>
          <cell r="B3679" t="str">
            <v>FEB</v>
          </cell>
          <cell r="D3679" t="str">
            <v>CI9_8007</v>
          </cell>
          <cell r="E3679">
            <v>0</v>
          </cell>
        </row>
        <row r="3680">
          <cell r="A3680">
            <v>2010</v>
          </cell>
          <cell r="B3680" t="str">
            <v>FEB</v>
          </cell>
          <cell r="D3680" t="str">
            <v>CI9_8005</v>
          </cell>
          <cell r="E3680">
            <v>0</v>
          </cell>
        </row>
        <row r="3681">
          <cell r="A3681">
            <v>2010</v>
          </cell>
          <cell r="B3681" t="str">
            <v>FEB</v>
          </cell>
          <cell r="D3681" t="str">
            <v>CI9_8004</v>
          </cell>
          <cell r="E3681">
            <v>0</v>
          </cell>
        </row>
        <row r="3682">
          <cell r="A3682">
            <v>2010</v>
          </cell>
          <cell r="B3682" t="str">
            <v>FEB</v>
          </cell>
          <cell r="D3682" t="str">
            <v>CI9_8003</v>
          </cell>
          <cell r="E3682">
            <v>0</v>
          </cell>
        </row>
        <row r="3683">
          <cell r="A3683">
            <v>2010</v>
          </cell>
          <cell r="B3683" t="str">
            <v>FEB</v>
          </cell>
          <cell r="D3683" t="str">
            <v>CI9_8002</v>
          </cell>
          <cell r="E3683">
            <v>0</v>
          </cell>
        </row>
        <row r="3684">
          <cell r="A3684">
            <v>2009</v>
          </cell>
          <cell r="B3684" t="str">
            <v>DEC</v>
          </cell>
          <cell r="D3684" t="str">
            <v>CI9_8041</v>
          </cell>
          <cell r="E3684">
            <v>25138.46</v>
          </cell>
        </row>
        <row r="3685">
          <cell r="A3685">
            <v>2009</v>
          </cell>
          <cell r="B3685" t="str">
            <v>DEC</v>
          </cell>
          <cell r="D3685" t="str">
            <v>CI9_8039</v>
          </cell>
          <cell r="E3685">
            <v>0</v>
          </cell>
        </row>
        <row r="3686">
          <cell r="A3686">
            <v>2009</v>
          </cell>
          <cell r="B3686" t="str">
            <v>DEC</v>
          </cell>
          <cell r="D3686" t="str">
            <v>CI9_8038</v>
          </cell>
          <cell r="E3686">
            <v>268.45</v>
          </cell>
        </row>
        <row r="3687">
          <cell r="A3687">
            <v>2009</v>
          </cell>
          <cell r="B3687" t="str">
            <v>DEC</v>
          </cell>
          <cell r="D3687" t="str">
            <v>CI9_8037</v>
          </cell>
          <cell r="E3687">
            <v>-268.45</v>
          </cell>
        </row>
        <row r="3688">
          <cell r="A3688">
            <v>2009</v>
          </cell>
          <cell r="B3688" t="str">
            <v>DEC</v>
          </cell>
          <cell r="D3688" t="str">
            <v>CI9_8035</v>
          </cell>
          <cell r="E3688">
            <v>0</v>
          </cell>
        </row>
        <row r="3689">
          <cell r="A3689">
            <v>2009</v>
          </cell>
          <cell r="B3689" t="str">
            <v>DEC</v>
          </cell>
          <cell r="D3689" t="str">
            <v>CI9_8031</v>
          </cell>
          <cell r="E3689">
            <v>0</v>
          </cell>
        </row>
        <row r="3690">
          <cell r="A3690">
            <v>2009</v>
          </cell>
          <cell r="B3690" t="str">
            <v>DEC</v>
          </cell>
          <cell r="D3690" t="str">
            <v>CI9_8026</v>
          </cell>
          <cell r="E3690">
            <v>0</v>
          </cell>
        </row>
        <row r="3691">
          <cell r="A3691">
            <v>2009</v>
          </cell>
          <cell r="B3691" t="str">
            <v>DEC</v>
          </cell>
          <cell r="D3691" t="str">
            <v>CI9_8025</v>
          </cell>
          <cell r="E3691">
            <v>0</v>
          </cell>
        </row>
        <row r="3692">
          <cell r="A3692">
            <v>2009</v>
          </cell>
          <cell r="B3692" t="str">
            <v>DEC</v>
          </cell>
          <cell r="D3692" t="str">
            <v>CI9_8024</v>
          </cell>
          <cell r="E3692">
            <v>0</v>
          </cell>
        </row>
        <row r="3693">
          <cell r="A3693">
            <v>2009</v>
          </cell>
          <cell r="B3693" t="str">
            <v>DEC</v>
          </cell>
          <cell r="D3693" t="str">
            <v>CI9_8023</v>
          </cell>
          <cell r="E3693">
            <v>0</v>
          </cell>
        </row>
        <row r="3694">
          <cell r="A3694">
            <v>2009</v>
          </cell>
          <cell r="B3694" t="str">
            <v>DEC</v>
          </cell>
          <cell r="D3694" t="str">
            <v>CI9_8020</v>
          </cell>
          <cell r="E3694">
            <v>0</v>
          </cell>
        </row>
        <row r="3695">
          <cell r="A3695">
            <v>2009</v>
          </cell>
          <cell r="B3695" t="str">
            <v>DEC</v>
          </cell>
          <cell r="D3695" t="str">
            <v>CI9_8017</v>
          </cell>
          <cell r="E3695">
            <v>0</v>
          </cell>
        </row>
        <row r="3696">
          <cell r="A3696">
            <v>2009</v>
          </cell>
          <cell r="B3696" t="str">
            <v>DEC</v>
          </cell>
          <cell r="D3696" t="str">
            <v>CI9_8016</v>
          </cell>
          <cell r="E3696">
            <v>0</v>
          </cell>
        </row>
        <row r="3697">
          <cell r="A3697">
            <v>2009</v>
          </cell>
          <cell r="B3697" t="str">
            <v>DEC</v>
          </cell>
          <cell r="D3697" t="str">
            <v>CI9_8012</v>
          </cell>
          <cell r="E3697">
            <v>0</v>
          </cell>
        </row>
        <row r="3698">
          <cell r="A3698">
            <v>2009</v>
          </cell>
          <cell r="B3698" t="str">
            <v>DEC</v>
          </cell>
          <cell r="D3698" t="str">
            <v>CI9_8010</v>
          </cell>
          <cell r="E3698">
            <v>0</v>
          </cell>
        </row>
        <row r="3699">
          <cell r="A3699">
            <v>2009</v>
          </cell>
          <cell r="B3699" t="str">
            <v>DEC</v>
          </cell>
          <cell r="D3699" t="str">
            <v>CI9_8008</v>
          </cell>
          <cell r="E3699">
            <v>0</v>
          </cell>
        </row>
        <row r="3700">
          <cell r="A3700">
            <v>2009</v>
          </cell>
          <cell r="B3700" t="str">
            <v>DEC</v>
          </cell>
          <cell r="D3700" t="str">
            <v>CI9_8007</v>
          </cell>
          <cell r="E3700">
            <v>0</v>
          </cell>
        </row>
        <row r="3701">
          <cell r="A3701">
            <v>2009</v>
          </cell>
          <cell r="B3701" t="str">
            <v>DEC</v>
          </cell>
          <cell r="D3701" t="str">
            <v>CI9_8005</v>
          </cell>
          <cell r="E3701">
            <v>0</v>
          </cell>
        </row>
        <row r="3702">
          <cell r="A3702">
            <v>2009</v>
          </cell>
          <cell r="B3702" t="str">
            <v>DEC</v>
          </cell>
          <cell r="D3702" t="str">
            <v>CI9_8004</v>
          </cell>
          <cell r="E3702">
            <v>0</v>
          </cell>
        </row>
        <row r="3703">
          <cell r="A3703">
            <v>2009</v>
          </cell>
          <cell r="B3703" t="str">
            <v>DEC</v>
          </cell>
          <cell r="D3703" t="str">
            <v>CI9_8003</v>
          </cell>
          <cell r="E3703">
            <v>0</v>
          </cell>
        </row>
        <row r="3704">
          <cell r="A3704">
            <v>2009</v>
          </cell>
          <cell r="B3704" t="str">
            <v>DEC</v>
          </cell>
          <cell r="D3704" t="str">
            <v>CI9_8002</v>
          </cell>
          <cell r="E3704">
            <v>0</v>
          </cell>
        </row>
        <row r="3705">
          <cell r="A3705">
            <v>2010</v>
          </cell>
          <cell r="B3705" t="str">
            <v>MAY</v>
          </cell>
          <cell r="D3705" t="str">
            <v>CI9_8002</v>
          </cell>
          <cell r="E3705">
            <v>0</v>
          </cell>
        </row>
        <row r="3706">
          <cell r="A3706">
            <v>2010</v>
          </cell>
          <cell r="B3706" t="str">
            <v>MAY</v>
          </cell>
          <cell r="D3706" t="str">
            <v>CI9_8003</v>
          </cell>
          <cell r="E3706">
            <v>0</v>
          </cell>
        </row>
        <row r="3707">
          <cell r="A3707">
            <v>2010</v>
          </cell>
          <cell r="B3707" t="str">
            <v>MAY</v>
          </cell>
          <cell r="D3707" t="str">
            <v>CI9_8004</v>
          </cell>
          <cell r="E3707">
            <v>0</v>
          </cell>
        </row>
        <row r="3708">
          <cell r="A3708">
            <v>2010</v>
          </cell>
          <cell r="B3708" t="str">
            <v>MAY</v>
          </cell>
          <cell r="D3708" t="str">
            <v>CI9_8005</v>
          </cell>
          <cell r="E3708">
            <v>0</v>
          </cell>
        </row>
        <row r="3709">
          <cell r="A3709">
            <v>2010</v>
          </cell>
          <cell r="B3709" t="str">
            <v>MAY</v>
          </cell>
          <cell r="D3709" t="str">
            <v>CI9_8007</v>
          </cell>
          <cell r="E3709">
            <v>0</v>
          </cell>
        </row>
        <row r="3710">
          <cell r="A3710">
            <v>2010</v>
          </cell>
          <cell r="B3710" t="str">
            <v>MAY</v>
          </cell>
          <cell r="D3710" t="str">
            <v>CI9_8008</v>
          </cell>
          <cell r="E3710">
            <v>0</v>
          </cell>
        </row>
        <row r="3711">
          <cell r="A3711">
            <v>2010</v>
          </cell>
          <cell r="B3711" t="str">
            <v>MAY</v>
          </cell>
          <cell r="D3711" t="str">
            <v>CI9_8010</v>
          </cell>
          <cell r="E3711">
            <v>0</v>
          </cell>
        </row>
        <row r="3712">
          <cell r="A3712">
            <v>2010</v>
          </cell>
          <cell r="B3712" t="str">
            <v>MAY</v>
          </cell>
          <cell r="D3712" t="str">
            <v>CI9_8012</v>
          </cell>
          <cell r="E3712">
            <v>0</v>
          </cell>
        </row>
        <row r="3713">
          <cell r="A3713">
            <v>2010</v>
          </cell>
          <cell r="B3713" t="str">
            <v>MAY</v>
          </cell>
          <cell r="D3713" t="str">
            <v>CI9_8016</v>
          </cell>
          <cell r="E3713">
            <v>0</v>
          </cell>
        </row>
        <row r="3714">
          <cell r="A3714">
            <v>2010</v>
          </cell>
          <cell r="B3714" t="str">
            <v>MAY</v>
          </cell>
          <cell r="D3714" t="str">
            <v>CI9_8017</v>
          </cell>
          <cell r="E3714">
            <v>0</v>
          </cell>
        </row>
        <row r="3715">
          <cell r="A3715">
            <v>2010</v>
          </cell>
          <cell r="B3715" t="str">
            <v>MAY</v>
          </cell>
          <cell r="D3715" t="str">
            <v>CI9_8020</v>
          </cell>
          <cell r="E3715">
            <v>0</v>
          </cell>
        </row>
        <row r="3716">
          <cell r="A3716">
            <v>2010</v>
          </cell>
          <cell r="B3716" t="str">
            <v>MAY</v>
          </cell>
          <cell r="D3716" t="str">
            <v>CI9_8023</v>
          </cell>
          <cell r="E3716">
            <v>0</v>
          </cell>
        </row>
        <row r="3717">
          <cell r="A3717">
            <v>2010</v>
          </cell>
          <cell r="B3717" t="str">
            <v>MAY</v>
          </cell>
          <cell r="D3717" t="str">
            <v>CI9_8024</v>
          </cell>
          <cell r="E3717">
            <v>0</v>
          </cell>
        </row>
        <row r="3718">
          <cell r="A3718">
            <v>2010</v>
          </cell>
          <cell r="B3718" t="str">
            <v>MAY</v>
          </cell>
          <cell r="D3718" t="str">
            <v>CI9_8025</v>
          </cell>
          <cell r="E3718">
            <v>0</v>
          </cell>
        </row>
        <row r="3719">
          <cell r="A3719">
            <v>2010</v>
          </cell>
          <cell r="B3719" t="str">
            <v>MAY</v>
          </cell>
          <cell r="D3719" t="str">
            <v>CI9_8026</v>
          </cell>
          <cell r="E3719">
            <v>0</v>
          </cell>
        </row>
        <row r="3720">
          <cell r="A3720">
            <v>2010</v>
          </cell>
          <cell r="B3720" t="str">
            <v>MAY</v>
          </cell>
          <cell r="D3720" t="str">
            <v>CI9_8031</v>
          </cell>
          <cell r="E3720">
            <v>0</v>
          </cell>
        </row>
        <row r="3721">
          <cell r="A3721">
            <v>2010</v>
          </cell>
          <cell r="B3721" t="str">
            <v>MAY</v>
          </cell>
          <cell r="D3721" t="str">
            <v>CI9_8033</v>
          </cell>
          <cell r="E3721">
            <v>0</v>
          </cell>
        </row>
        <row r="3722">
          <cell r="A3722">
            <v>2010</v>
          </cell>
          <cell r="B3722" t="str">
            <v>MAY</v>
          </cell>
          <cell r="D3722" t="str">
            <v>CI9_8035</v>
          </cell>
          <cell r="E3722">
            <v>0</v>
          </cell>
        </row>
        <row r="3723">
          <cell r="A3723">
            <v>2010</v>
          </cell>
          <cell r="B3723" t="str">
            <v>MAY</v>
          </cell>
          <cell r="D3723" t="str">
            <v>CI9_8037</v>
          </cell>
          <cell r="E3723">
            <v>0</v>
          </cell>
        </row>
        <row r="3724">
          <cell r="A3724">
            <v>2010</v>
          </cell>
          <cell r="B3724" t="str">
            <v>MAY</v>
          </cell>
          <cell r="D3724" t="str">
            <v>CI9_8038</v>
          </cell>
          <cell r="E3724">
            <v>0</v>
          </cell>
        </row>
        <row r="3725">
          <cell r="A3725">
            <v>2010</v>
          </cell>
          <cell r="B3725" t="str">
            <v>MAY</v>
          </cell>
          <cell r="D3725" t="str">
            <v>CI9_8039</v>
          </cell>
          <cell r="E3725">
            <v>0</v>
          </cell>
        </row>
        <row r="3726">
          <cell r="A3726">
            <v>2010</v>
          </cell>
          <cell r="B3726" t="str">
            <v>MAY</v>
          </cell>
          <cell r="D3726" t="str">
            <v>CI9_8041</v>
          </cell>
          <cell r="E3726">
            <v>0</v>
          </cell>
        </row>
        <row r="3727">
          <cell r="A3727">
            <v>2010</v>
          </cell>
          <cell r="B3727" t="str">
            <v>APR</v>
          </cell>
          <cell r="D3727" t="str">
            <v>CI9_8002</v>
          </cell>
          <cell r="E3727">
            <v>-7062728.5</v>
          </cell>
        </row>
        <row r="3728">
          <cell r="A3728">
            <v>2010</v>
          </cell>
          <cell r="B3728" t="str">
            <v>APR</v>
          </cell>
          <cell r="D3728" t="str">
            <v>CI9_8003</v>
          </cell>
          <cell r="E3728">
            <v>-1737869.69</v>
          </cell>
        </row>
        <row r="3729">
          <cell r="A3729">
            <v>2010</v>
          </cell>
          <cell r="B3729" t="str">
            <v>APR</v>
          </cell>
          <cell r="D3729" t="str">
            <v>CI9_8004</v>
          </cell>
          <cell r="E3729">
            <v>-17254.2</v>
          </cell>
        </row>
        <row r="3730">
          <cell r="A3730">
            <v>2010</v>
          </cell>
          <cell r="B3730" t="str">
            <v>APR</v>
          </cell>
          <cell r="D3730" t="str">
            <v>CI9_8005</v>
          </cell>
          <cell r="E3730">
            <v>-1982991.65</v>
          </cell>
        </row>
        <row r="3731">
          <cell r="A3731">
            <v>2010</v>
          </cell>
          <cell r="B3731" t="str">
            <v>APR</v>
          </cell>
          <cell r="D3731" t="str">
            <v>CI9_8007</v>
          </cell>
          <cell r="E3731">
            <v>0</v>
          </cell>
        </row>
        <row r="3732">
          <cell r="A3732">
            <v>2010</v>
          </cell>
          <cell r="B3732" t="str">
            <v>APR</v>
          </cell>
          <cell r="D3732" t="str">
            <v>CI9_8008</v>
          </cell>
          <cell r="E3732">
            <v>0</v>
          </cell>
        </row>
        <row r="3733">
          <cell r="A3733">
            <v>2010</v>
          </cell>
          <cell r="B3733" t="str">
            <v>APR</v>
          </cell>
          <cell r="D3733" t="str">
            <v>CI9_8010</v>
          </cell>
          <cell r="E3733">
            <v>0</v>
          </cell>
        </row>
        <row r="3734">
          <cell r="A3734">
            <v>2010</v>
          </cell>
          <cell r="B3734" t="str">
            <v>APR</v>
          </cell>
          <cell r="D3734" t="str">
            <v>CI9_8012</v>
          </cell>
          <cell r="E3734">
            <v>0</v>
          </cell>
        </row>
        <row r="3735">
          <cell r="A3735">
            <v>2010</v>
          </cell>
          <cell r="B3735" t="str">
            <v>APR</v>
          </cell>
          <cell r="D3735" t="str">
            <v>CI9_8016</v>
          </cell>
          <cell r="E3735">
            <v>0</v>
          </cell>
        </row>
        <row r="3736">
          <cell r="A3736">
            <v>2010</v>
          </cell>
          <cell r="B3736" t="str">
            <v>APR</v>
          </cell>
          <cell r="D3736" t="str">
            <v>CI9_8017</v>
          </cell>
          <cell r="E3736">
            <v>0</v>
          </cell>
        </row>
        <row r="3737">
          <cell r="A3737">
            <v>2010</v>
          </cell>
          <cell r="B3737" t="str">
            <v>APR</v>
          </cell>
          <cell r="D3737" t="str">
            <v>CI9_8020</v>
          </cell>
          <cell r="E3737">
            <v>-1267287.75</v>
          </cell>
        </row>
        <row r="3738">
          <cell r="A3738">
            <v>2010</v>
          </cell>
          <cell r="B3738" t="str">
            <v>APR</v>
          </cell>
          <cell r="D3738" t="str">
            <v>CI9_8023</v>
          </cell>
          <cell r="E3738">
            <v>-2572852.33</v>
          </cell>
        </row>
        <row r="3739">
          <cell r="A3739">
            <v>2010</v>
          </cell>
          <cell r="B3739" t="str">
            <v>APR</v>
          </cell>
          <cell r="D3739" t="str">
            <v>CI9_8024</v>
          </cell>
          <cell r="E3739">
            <v>0</v>
          </cell>
        </row>
        <row r="3740">
          <cell r="A3740">
            <v>2010</v>
          </cell>
          <cell r="B3740" t="str">
            <v>APR</v>
          </cell>
          <cell r="D3740" t="str">
            <v>CI9_8025</v>
          </cell>
          <cell r="E3740">
            <v>0</v>
          </cell>
        </row>
        <row r="3741">
          <cell r="A3741">
            <v>2010</v>
          </cell>
          <cell r="B3741" t="str">
            <v>APR</v>
          </cell>
          <cell r="D3741" t="str">
            <v>CI9_8026</v>
          </cell>
          <cell r="E3741">
            <v>0</v>
          </cell>
        </row>
        <row r="3742">
          <cell r="A3742">
            <v>2010</v>
          </cell>
          <cell r="B3742" t="str">
            <v>APR</v>
          </cell>
          <cell r="D3742" t="str">
            <v>CI9_8031</v>
          </cell>
          <cell r="E3742">
            <v>0</v>
          </cell>
        </row>
        <row r="3743">
          <cell r="A3743">
            <v>2010</v>
          </cell>
          <cell r="B3743" t="str">
            <v>APR</v>
          </cell>
          <cell r="D3743" t="str">
            <v>CI9_8033</v>
          </cell>
          <cell r="E3743">
            <v>0</v>
          </cell>
        </row>
        <row r="3744">
          <cell r="A3744">
            <v>2010</v>
          </cell>
          <cell r="B3744" t="str">
            <v>APR</v>
          </cell>
          <cell r="D3744" t="str">
            <v>CI9_8035</v>
          </cell>
          <cell r="E3744">
            <v>0</v>
          </cell>
        </row>
        <row r="3745">
          <cell r="A3745">
            <v>2010</v>
          </cell>
          <cell r="B3745" t="str">
            <v>APR</v>
          </cell>
          <cell r="D3745" t="str">
            <v>CI9_8037</v>
          </cell>
          <cell r="E3745">
            <v>0</v>
          </cell>
        </row>
        <row r="3746">
          <cell r="A3746">
            <v>2010</v>
          </cell>
          <cell r="B3746" t="str">
            <v>APR</v>
          </cell>
          <cell r="D3746" t="str">
            <v>CI9_8038</v>
          </cell>
          <cell r="E3746">
            <v>0</v>
          </cell>
        </row>
        <row r="3747">
          <cell r="A3747">
            <v>2010</v>
          </cell>
          <cell r="B3747" t="str">
            <v>APR</v>
          </cell>
          <cell r="D3747" t="str">
            <v>CI9_8039</v>
          </cell>
          <cell r="E3747">
            <v>0</v>
          </cell>
        </row>
        <row r="3748">
          <cell r="A3748">
            <v>2010</v>
          </cell>
          <cell r="B3748" t="str">
            <v>APR</v>
          </cell>
          <cell r="D3748" t="str">
            <v>CI9_8041</v>
          </cell>
          <cell r="E3748">
            <v>0</v>
          </cell>
        </row>
        <row r="3749">
          <cell r="A3749">
            <v>2010</v>
          </cell>
          <cell r="B3749" t="str">
            <v>JAN</v>
          </cell>
          <cell r="D3749" t="str">
            <v>CI9_8002</v>
          </cell>
          <cell r="E3749">
            <v>0</v>
          </cell>
        </row>
        <row r="3750">
          <cell r="A3750">
            <v>2010</v>
          </cell>
          <cell r="B3750" t="str">
            <v>JAN</v>
          </cell>
          <cell r="D3750" t="str">
            <v>CI9_8003</v>
          </cell>
          <cell r="E3750">
            <v>102977.41</v>
          </cell>
        </row>
        <row r="3751">
          <cell r="A3751">
            <v>2010</v>
          </cell>
          <cell r="B3751" t="str">
            <v>JAN</v>
          </cell>
          <cell r="D3751" t="str">
            <v>CI9_8004</v>
          </cell>
          <cell r="E3751">
            <v>0</v>
          </cell>
        </row>
        <row r="3752">
          <cell r="A3752">
            <v>2010</v>
          </cell>
          <cell r="B3752" t="str">
            <v>JAN</v>
          </cell>
          <cell r="D3752" t="str">
            <v>CI9_8005</v>
          </cell>
          <cell r="E3752">
            <v>0</v>
          </cell>
        </row>
        <row r="3753">
          <cell r="A3753">
            <v>2010</v>
          </cell>
          <cell r="B3753" t="str">
            <v>JAN</v>
          </cell>
          <cell r="D3753" t="str">
            <v>CI9_8007</v>
          </cell>
          <cell r="E3753">
            <v>0</v>
          </cell>
        </row>
        <row r="3754">
          <cell r="A3754">
            <v>2010</v>
          </cell>
          <cell r="B3754" t="str">
            <v>MAY</v>
          </cell>
          <cell r="D3754" t="str">
            <v>RRG_8184</v>
          </cell>
          <cell r="E3754">
            <v>0.92307691999999997</v>
          </cell>
        </row>
        <row r="3755">
          <cell r="A3755">
            <v>2010</v>
          </cell>
          <cell r="B3755" t="str">
            <v>MAY</v>
          </cell>
          <cell r="D3755" t="str">
            <v>RRG_8187</v>
          </cell>
          <cell r="E3755">
            <v>0.92307691999999997</v>
          </cell>
        </row>
        <row r="3756">
          <cell r="A3756">
            <v>2010</v>
          </cell>
          <cell r="B3756" t="str">
            <v>APR</v>
          </cell>
          <cell r="D3756" t="str">
            <v>RRG_8149</v>
          </cell>
          <cell r="E3756">
            <v>0</v>
          </cell>
        </row>
        <row r="3757">
          <cell r="A3757">
            <v>2010</v>
          </cell>
          <cell r="B3757" t="str">
            <v>APR</v>
          </cell>
          <cell r="D3757" t="str">
            <v>RRG_8184</v>
          </cell>
          <cell r="E3757">
            <v>0.92307691999999997</v>
          </cell>
        </row>
        <row r="3758">
          <cell r="A3758">
            <v>2010</v>
          </cell>
          <cell r="B3758" t="str">
            <v>JAN</v>
          </cell>
          <cell r="D3758" t="str">
            <v>RRG_8149</v>
          </cell>
          <cell r="E3758">
            <v>0</v>
          </cell>
        </row>
        <row r="3759">
          <cell r="A3759">
            <v>2010</v>
          </cell>
          <cell r="B3759" t="str">
            <v>JUN</v>
          </cell>
          <cell r="D3759" t="str">
            <v>MAN_8002</v>
          </cell>
          <cell r="E3759">
            <v>3602753</v>
          </cell>
        </row>
        <row r="3760">
          <cell r="A3760">
            <v>2010</v>
          </cell>
          <cell r="B3760" t="str">
            <v>JUN</v>
          </cell>
          <cell r="D3760" t="str">
            <v>MAN_8001</v>
          </cell>
          <cell r="E3760">
            <v>2694222</v>
          </cell>
        </row>
        <row r="3761">
          <cell r="A3761">
            <v>2010</v>
          </cell>
          <cell r="B3761" t="str">
            <v>MAR</v>
          </cell>
          <cell r="D3761" t="str">
            <v>MAN_8002</v>
          </cell>
          <cell r="E3761">
            <v>3602753</v>
          </cell>
        </row>
        <row r="3762">
          <cell r="A3762">
            <v>2010</v>
          </cell>
          <cell r="B3762" t="str">
            <v>MAR</v>
          </cell>
          <cell r="D3762" t="str">
            <v>MAN_8001</v>
          </cell>
          <cell r="E3762">
            <v>2694222</v>
          </cell>
        </row>
        <row r="3763">
          <cell r="A3763">
            <v>2010</v>
          </cell>
          <cell r="B3763" t="str">
            <v>FEB</v>
          </cell>
          <cell r="D3763" t="str">
            <v>MAN_8002</v>
          </cell>
          <cell r="E3763">
            <v>3602753</v>
          </cell>
        </row>
        <row r="3764">
          <cell r="A3764">
            <v>2010</v>
          </cell>
          <cell r="B3764" t="str">
            <v>FEB</v>
          </cell>
          <cell r="D3764" t="str">
            <v>MAN_8001</v>
          </cell>
          <cell r="E3764">
            <v>2694222</v>
          </cell>
        </row>
        <row r="3765">
          <cell r="A3765">
            <v>2009</v>
          </cell>
          <cell r="B3765" t="str">
            <v>DEC</v>
          </cell>
          <cell r="D3765" t="str">
            <v>MAN_8002</v>
          </cell>
          <cell r="E3765">
            <v>-5728576</v>
          </cell>
        </row>
        <row r="3766">
          <cell r="A3766">
            <v>2009</v>
          </cell>
          <cell r="B3766" t="str">
            <v>DEC</v>
          </cell>
          <cell r="D3766" t="str">
            <v>MAN_8001</v>
          </cell>
          <cell r="E3766">
            <v>3174379</v>
          </cell>
        </row>
        <row r="3767">
          <cell r="A3767">
            <v>2010</v>
          </cell>
          <cell r="B3767" t="str">
            <v>MAY</v>
          </cell>
          <cell r="D3767" t="str">
            <v>MAN_8001</v>
          </cell>
          <cell r="E3767">
            <v>2694222</v>
          </cell>
        </row>
        <row r="3768">
          <cell r="A3768">
            <v>2010</v>
          </cell>
          <cell r="B3768" t="str">
            <v>MAY</v>
          </cell>
          <cell r="D3768" t="str">
            <v>MAN_8002</v>
          </cell>
          <cell r="E3768">
            <v>3602753</v>
          </cell>
        </row>
        <row r="3769">
          <cell r="A3769">
            <v>2010</v>
          </cell>
          <cell r="B3769" t="str">
            <v>APR</v>
          </cell>
          <cell r="D3769" t="str">
            <v>MAN_8001</v>
          </cell>
          <cell r="E3769">
            <v>2694222</v>
          </cell>
        </row>
        <row r="3770">
          <cell r="A3770">
            <v>2010</v>
          </cell>
          <cell r="B3770" t="str">
            <v>APR</v>
          </cell>
          <cell r="D3770" t="str">
            <v>MAN_8002</v>
          </cell>
          <cell r="E3770">
            <v>3602753</v>
          </cell>
        </row>
        <row r="3771">
          <cell r="A3771">
            <v>2010</v>
          </cell>
          <cell r="B3771" t="str">
            <v>JAN</v>
          </cell>
          <cell r="D3771" t="str">
            <v>MAN_8001</v>
          </cell>
          <cell r="E3771">
            <v>2694222</v>
          </cell>
        </row>
        <row r="3772">
          <cell r="A3772">
            <v>2010</v>
          </cell>
          <cell r="B3772" t="str">
            <v>JAN</v>
          </cell>
          <cell r="D3772" t="str">
            <v>MAN_8002</v>
          </cell>
          <cell r="E3772">
            <v>3602753</v>
          </cell>
        </row>
        <row r="3773">
          <cell r="A3773">
            <v>2010</v>
          </cell>
          <cell r="B3773" t="str">
            <v>JUN</v>
          </cell>
          <cell r="D3773" t="str">
            <v>1MC_8YTD</v>
          </cell>
          <cell r="E3773">
            <v>0</v>
          </cell>
        </row>
        <row r="3774">
          <cell r="A3774">
            <v>2010</v>
          </cell>
          <cell r="B3774" t="str">
            <v>MAR</v>
          </cell>
          <cell r="D3774" t="str">
            <v>1MC_8YTD</v>
          </cell>
          <cell r="E3774">
            <v>0</v>
          </cell>
        </row>
        <row r="3775">
          <cell r="A3775">
            <v>2010</v>
          </cell>
          <cell r="B3775" t="str">
            <v>FEB</v>
          </cell>
          <cell r="D3775" t="str">
            <v>1MC_8YTD</v>
          </cell>
          <cell r="E3775">
            <v>0</v>
          </cell>
        </row>
        <row r="3776">
          <cell r="A3776">
            <v>2009</v>
          </cell>
          <cell r="B3776" t="str">
            <v>DEC</v>
          </cell>
          <cell r="D3776" t="str">
            <v>1MC_8YTD</v>
          </cell>
          <cell r="E3776">
            <v>0</v>
          </cell>
        </row>
        <row r="3777">
          <cell r="A3777">
            <v>2010</v>
          </cell>
          <cell r="B3777" t="str">
            <v>MAY</v>
          </cell>
          <cell r="D3777" t="str">
            <v>1MC_8YTD</v>
          </cell>
          <cell r="E3777">
            <v>0</v>
          </cell>
        </row>
        <row r="3778">
          <cell r="A3778">
            <v>2010</v>
          </cell>
          <cell r="B3778" t="str">
            <v>APR</v>
          </cell>
          <cell r="D3778" t="str">
            <v>1MC_8YTD</v>
          </cell>
          <cell r="E3778">
            <v>0</v>
          </cell>
        </row>
        <row r="3779">
          <cell r="A3779">
            <v>2010</v>
          </cell>
          <cell r="B3779" t="str">
            <v>JAN</v>
          </cell>
          <cell r="D3779" t="str">
            <v>1MC_8YTD</v>
          </cell>
          <cell r="E3779">
            <v>0</v>
          </cell>
        </row>
        <row r="3780">
          <cell r="A3780">
            <v>2010</v>
          </cell>
          <cell r="B3780" t="str">
            <v>JUN</v>
          </cell>
          <cell r="D3780" t="str">
            <v>CI9_8041</v>
          </cell>
          <cell r="E3780">
            <v>0</v>
          </cell>
        </row>
        <row r="3781">
          <cell r="A3781">
            <v>2010</v>
          </cell>
          <cell r="B3781" t="str">
            <v>JUN</v>
          </cell>
          <cell r="D3781" t="str">
            <v>CI9_8039</v>
          </cell>
          <cell r="E3781">
            <v>0</v>
          </cell>
        </row>
        <row r="3782">
          <cell r="A3782">
            <v>2010</v>
          </cell>
          <cell r="B3782" t="str">
            <v>JUN</v>
          </cell>
          <cell r="D3782" t="str">
            <v>CI9_8038</v>
          </cell>
          <cell r="E3782">
            <v>0</v>
          </cell>
        </row>
        <row r="3783">
          <cell r="A3783">
            <v>2010</v>
          </cell>
          <cell r="B3783" t="str">
            <v>JUN</v>
          </cell>
          <cell r="D3783" t="str">
            <v>CI9_8037</v>
          </cell>
          <cell r="E3783">
            <v>0</v>
          </cell>
        </row>
        <row r="3784">
          <cell r="A3784">
            <v>2010</v>
          </cell>
          <cell r="B3784" t="str">
            <v>JUN</v>
          </cell>
          <cell r="D3784" t="str">
            <v>CI9_8035</v>
          </cell>
          <cell r="E3784">
            <v>0</v>
          </cell>
        </row>
        <row r="3785">
          <cell r="A3785">
            <v>2010</v>
          </cell>
          <cell r="B3785" t="str">
            <v>JUN</v>
          </cell>
          <cell r="D3785" t="str">
            <v>CI9_8033</v>
          </cell>
          <cell r="E3785">
            <v>0</v>
          </cell>
        </row>
        <row r="3786">
          <cell r="A3786">
            <v>2010</v>
          </cell>
          <cell r="B3786" t="str">
            <v>JUN</v>
          </cell>
          <cell r="D3786" t="str">
            <v>CI9_8031</v>
          </cell>
          <cell r="E3786">
            <v>0</v>
          </cell>
        </row>
        <row r="3787">
          <cell r="A3787">
            <v>2010</v>
          </cell>
          <cell r="B3787" t="str">
            <v>JUN</v>
          </cell>
          <cell r="D3787" t="str">
            <v>CI9_8026</v>
          </cell>
          <cell r="E3787">
            <v>0</v>
          </cell>
        </row>
        <row r="3788">
          <cell r="A3788">
            <v>2010</v>
          </cell>
          <cell r="B3788" t="str">
            <v>JUN</v>
          </cell>
          <cell r="D3788" t="str">
            <v>CI9_8025</v>
          </cell>
          <cell r="E3788">
            <v>0</v>
          </cell>
        </row>
        <row r="3789">
          <cell r="A3789">
            <v>2010</v>
          </cell>
          <cell r="B3789" t="str">
            <v>JUN</v>
          </cell>
          <cell r="D3789" t="str">
            <v>CI9_8024</v>
          </cell>
          <cell r="E3789">
            <v>0</v>
          </cell>
        </row>
        <row r="3790">
          <cell r="A3790">
            <v>2010</v>
          </cell>
          <cell r="B3790" t="str">
            <v>JUN</v>
          </cell>
          <cell r="D3790" t="str">
            <v>CI9_8023</v>
          </cell>
          <cell r="E3790">
            <v>86969.64</v>
          </cell>
        </row>
        <row r="3791">
          <cell r="A3791">
            <v>2010</v>
          </cell>
          <cell r="B3791" t="str">
            <v>JUN</v>
          </cell>
          <cell r="D3791" t="str">
            <v>CI9_8020</v>
          </cell>
          <cell r="E3791">
            <v>0</v>
          </cell>
        </row>
        <row r="3792">
          <cell r="A3792">
            <v>2010</v>
          </cell>
          <cell r="B3792" t="str">
            <v>JUN</v>
          </cell>
          <cell r="D3792" t="str">
            <v>CI9_8017</v>
          </cell>
          <cell r="E3792">
            <v>0</v>
          </cell>
        </row>
        <row r="3793">
          <cell r="A3793">
            <v>2010</v>
          </cell>
          <cell r="B3793" t="str">
            <v>JUN</v>
          </cell>
          <cell r="D3793" t="str">
            <v>CI9_8016</v>
          </cell>
          <cell r="E3793">
            <v>0</v>
          </cell>
        </row>
        <row r="3794">
          <cell r="A3794">
            <v>2010</v>
          </cell>
          <cell r="B3794" t="str">
            <v>JUN</v>
          </cell>
          <cell r="D3794" t="str">
            <v>CI9_8012</v>
          </cell>
          <cell r="E3794">
            <v>0</v>
          </cell>
        </row>
        <row r="3795">
          <cell r="A3795">
            <v>2010</v>
          </cell>
          <cell r="B3795" t="str">
            <v>JUN</v>
          </cell>
          <cell r="D3795" t="str">
            <v>CI9_8010</v>
          </cell>
          <cell r="E3795">
            <v>0</v>
          </cell>
        </row>
        <row r="3796">
          <cell r="A3796">
            <v>2010</v>
          </cell>
          <cell r="B3796" t="str">
            <v>JUN</v>
          </cell>
          <cell r="D3796" t="str">
            <v>CI9_8008</v>
          </cell>
          <cell r="E3796">
            <v>0</v>
          </cell>
        </row>
        <row r="3797">
          <cell r="A3797">
            <v>2010</v>
          </cell>
          <cell r="B3797" t="str">
            <v>JUN</v>
          </cell>
          <cell r="D3797" t="str">
            <v>CI9_8007</v>
          </cell>
          <cell r="E3797">
            <v>0</v>
          </cell>
        </row>
        <row r="3798">
          <cell r="A3798">
            <v>2010</v>
          </cell>
          <cell r="B3798" t="str">
            <v>JUN</v>
          </cell>
          <cell r="D3798" t="str">
            <v>CI9_8005</v>
          </cell>
          <cell r="E3798">
            <v>0</v>
          </cell>
        </row>
        <row r="3799">
          <cell r="A3799">
            <v>2010</v>
          </cell>
          <cell r="B3799" t="str">
            <v>JUN</v>
          </cell>
          <cell r="D3799" t="str">
            <v>CI9_8004</v>
          </cell>
          <cell r="E3799">
            <v>0</v>
          </cell>
        </row>
        <row r="3800">
          <cell r="A3800">
            <v>2010</v>
          </cell>
          <cell r="B3800" t="str">
            <v>JUN</v>
          </cell>
          <cell r="D3800" t="str">
            <v>CI9_8003</v>
          </cell>
          <cell r="E3800">
            <v>0</v>
          </cell>
        </row>
        <row r="3801">
          <cell r="A3801">
            <v>2010</v>
          </cell>
          <cell r="B3801" t="str">
            <v>JUN</v>
          </cell>
          <cell r="D3801" t="str">
            <v>CI9_8002</v>
          </cell>
          <cell r="E3801">
            <v>0</v>
          </cell>
        </row>
        <row r="3802">
          <cell r="A3802">
            <v>2010</v>
          </cell>
          <cell r="B3802" t="str">
            <v>MAR</v>
          </cell>
          <cell r="D3802" t="str">
            <v>CI9_8041</v>
          </cell>
          <cell r="E3802">
            <v>0</v>
          </cell>
        </row>
        <row r="3803">
          <cell r="A3803">
            <v>2010</v>
          </cell>
          <cell r="B3803" t="str">
            <v>MAR</v>
          </cell>
          <cell r="D3803" t="str">
            <v>CI9_8039</v>
          </cell>
          <cell r="E3803">
            <v>0</v>
          </cell>
        </row>
        <row r="3804">
          <cell r="A3804">
            <v>2010</v>
          </cell>
          <cell r="B3804" t="str">
            <v>MAR</v>
          </cell>
          <cell r="D3804" t="str">
            <v>CI9_8038</v>
          </cell>
          <cell r="E3804">
            <v>0</v>
          </cell>
        </row>
        <row r="3805">
          <cell r="A3805">
            <v>2010</v>
          </cell>
          <cell r="B3805" t="str">
            <v>MAR</v>
          </cell>
          <cell r="D3805" t="str">
            <v>CI9_8037</v>
          </cell>
          <cell r="E3805">
            <v>0</v>
          </cell>
        </row>
        <row r="3806">
          <cell r="A3806">
            <v>2010</v>
          </cell>
          <cell r="B3806" t="str">
            <v>MAR</v>
          </cell>
          <cell r="D3806" t="str">
            <v>CI9_8035</v>
          </cell>
          <cell r="E3806">
            <v>0</v>
          </cell>
        </row>
        <row r="3807">
          <cell r="A3807">
            <v>2010</v>
          </cell>
          <cell r="B3807" t="str">
            <v>MAR</v>
          </cell>
          <cell r="D3807" t="str">
            <v>CI9_8031</v>
          </cell>
          <cell r="E3807">
            <v>0</v>
          </cell>
        </row>
        <row r="3808">
          <cell r="A3808">
            <v>2010</v>
          </cell>
          <cell r="B3808" t="str">
            <v>MAR</v>
          </cell>
          <cell r="D3808" t="str">
            <v>CI9_8026</v>
          </cell>
          <cell r="E3808">
            <v>0</v>
          </cell>
        </row>
        <row r="3809">
          <cell r="A3809">
            <v>2010</v>
          </cell>
          <cell r="B3809" t="str">
            <v>MAR</v>
          </cell>
          <cell r="D3809" t="str">
            <v>CI9_8025</v>
          </cell>
          <cell r="E3809">
            <v>0</v>
          </cell>
        </row>
        <row r="3810">
          <cell r="A3810">
            <v>2010</v>
          </cell>
          <cell r="B3810" t="str">
            <v>MAR</v>
          </cell>
          <cell r="D3810" t="str">
            <v>CI9_8024</v>
          </cell>
          <cell r="E3810">
            <v>0</v>
          </cell>
        </row>
        <row r="3811">
          <cell r="A3811">
            <v>2010</v>
          </cell>
          <cell r="B3811" t="str">
            <v>MAR</v>
          </cell>
          <cell r="D3811" t="str">
            <v>CI9_8023</v>
          </cell>
          <cell r="E3811">
            <v>0</v>
          </cell>
        </row>
        <row r="3812">
          <cell r="A3812">
            <v>2010</v>
          </cell>
          <cell r="B3812" t="str">
            <v>MAR</v>
          </cell>
          <cell r="D3812" t="str">
            <v>CI9_8020</v>
          </cell>
          <cell r="E3812">
            <v>0</v>
          </cell>
        </row>
        <row r="3813">
          <cell r="A3813">
            <v>2010</v>
          </cell>
          <cell r="B3813" t="str">
            <v>MAR</v>
          </cell>
          <cell r="D3813" t="str">
            <v>CI9_8017</v>
          </cell>
          <cell r="E3813">
            <v>0</v>
          </cell>
        </row>
        <row r="3814">
          <cell r="A3814">
            <v>2010</v>
          </cell>
          <cell r="B3814" t="str">
            <v>MAR</v>
          </cell>
          <cell r="D3814" t="str">
            <v>CI9_8016</v>
          </cell>
          <cell r="E3814">
            <v>0</v>
          </cell>
        </row>
        <row r="3815">
          <cell r="A3815">
            <v>2010</v>
          </cell>
          <cell r="B3815" t="str">
            <v>MAR</v>
          </cell>
          <cell r="D3815" t="str">
            <v>CI9_8012</v>
          </cell>
          <cell r="E3815">
            <v>0</v>
          </cell>
        </row>
        <row r="3816">
          <cell r="A3816">
            <v>2010</v>
          </cell>
          <cell r="B3816" t="str">
            <v>MAR</v>
          </cell>
          <cell r="D3816" t="str">
            <v>CI9_8010</v>
          </cell>
          <cell r="E3816">
            <v>0</v>
          </cell>
        </row>
        <row r="3817">
          <cell r="A3817">
            <v>2010</v>
          </cell>
          <cell r="B3817" t="str">
            <v>MAR</v>
          </cell>
          <cell r="D3817" t="str">
            <v>CI9_8008</v>
          </cell>
          <cell r="E3817">
            <v>0</v>
          </cell>
        </row>
        <row r="3818">
          <cell r="A3818">
            <v>2010</v>
          </cell>
          <cell r="B3818" t="str">
            <v>MAR</v>
          </cell>
          <cell r="D3818" t="str">
            <v>CI9_8007</v>
          </cell>
          <cell r="E3818">
            <v>0</v>
          </cell>
        </row>
        <row r="3819">
          <cell r="A3819">
            <v>2010</v>
          </cell>
          <cell r="B3819" t="str">
            <v>MAR</v>
          </cell>
          <cell r="D3819" t="str">
            <v>CI9_8005</v>
          </cell>
          <cell r="E3819">
            <v>0</v>
          </cell>
        </row>
        <row r="3820">
          <cell r="A3820">
            <v>2010</v>
          </cell>
          <cell r="B3820" t="str">
            <v>MAR</v>
          </cell>
          <cell r="D3820" t="str">
            <v>CI9_8004</v>
          </cell>
          <cell r="E3820">
            <v>0</v>
          </cell>
        </row>
        <row r="3821">
          <cell r="A3821">
            <v>2010</v>
          </cell>
          <cell r="B3821" t="str">
            <v>MAR</v>
          </cell>
          <cell r="D3821" t="str">
            <v>CI9_8003</v>
          </cell>
          <cell r="E3821">
            <v>0</v>
          </cell>
        </row>
        <row r="3822">
          <cell r="A3822">
            <v>2010</v>
          </cell>
          <cell r="B3822" t="str">
            <v>MAR</v>
          </cell>
          <cell r="D3822" t="str">
            <v>CI9_8002</v>
          </cell>
          <cell r="E3822">
            <v>0</v>
          </cell>
        </row>
        <row r="3823">
          <cell r="A3823">
            <v>2010</v>
          </cell>
          <cell r="B3823" t="str">
            <v>FEB</v>
          </cell>
          <cell r="D3823" t="str">
            <v>CI9_8041</v>
          </cell>
          <cell r="E3823">
            <v>0</v>
          </cell>
        </row>
        <row r="3824">
          <cell r="A3824">
            <v>2010</v>
          </cell>
          <cell r="B3824" t="str">
            <v>FEB</v>
          </cell>
          <cell r="D3824" t="str">
            <v>CI9_8039</v>
          </cell>
          <cell r="E3824">
            <v>0</v>
          </cell>
        </row>
        <row r="3825">
          <cell r="A3825">
            <v>2010</v>
          </cell>
          <cell r="B3825" t="str">
            <v>FEB</v>
          </cell>
          <cell r="D3825" t="str">
            <v>CI9_8038</v>
          </cell>
          <cell r="E3825">
            <v>0</v>
          </cell>
        </row>
        <row r="3826">
          <cell r="A3826">
            <v>2010</v>
          </cell>
          <cell r="B3826" t="str">
            <v>FEB</v>
          </cell>
          <cell r="D3826" t="str">
            <v>CI9_8037</v>
          </cell>
          <cell r="E3826">
            <v>0</v>
          </cell>
        </row>
        <row r="3827">
          <cell r="A3827">
            <v>2010</v>
          </cell>
          <cell r="B3827" t="str">
            <v>FEB</v>
          </cell>
          <cell r="D3827" t="str">
            <v>CI9_8035</v>
          </cell>
          <cell r="E3827">
            <v>0</v>
          </cell>
        </row>
        <row r="3828">
          <cell r="A3828">
            <v>2010</v>
          </cell>
          <cell r="B3828" t="str">
            <v>FEB</v>
          </cell>
          <cell r="D3828" t="str">
            <v>CI9_8031</v>
          </cell>
          <cell r="E3828">
            <v>0</v>
          </cell>
        </row>
        <row r="3829">
          <cell r="A3829">
            <v>2010</v>
          </cell>
          <cell r="B3829" t="str">
            <v>FEB</v>
          </cell>
          <cell r="D3829" t="str">
            <v>CI9_8026</v>
          </cell>
          <cell r="E3829">
            <v>0</v>
          </cell>
        </row>
        <row r="3830">
          <cell r="A3830">
            <v>2010</v>
          </cell>
          <cell r="B3830" t="str">
            <v>FEB</v>
          </cell>
          <cell r="D3830" t="str">
            <v>CI9_8025</v>
          </cell>
          <cell r="E3830">
            <v>0</v>
          </cell>
        </row>
        <row r="3831">
          <cell r="A3831">
            <v>2010</v>
          </cell>
          <cell r="B3831" t="str">
            <v>FEB</v>
          </cell>
          <cell r="D3831" t="str">
            <v>CI9_8024</v>
          </cell>
          <cell r="E3831">
            <v>0</v>
          </cell>
        </row>
        <row r="3832">
          <cell r="A3832">
            <v>2010</v>
          </cell>
          <cell r="B3832" t="str">
            <v>FEB</v>
          </cell>
          <cell r="D3832" t="str">
            <v>CI9_8023</v>
          </cell>
          <cell r="E3832">
            <v>0</v>
          </cell>
        </row>
        <row r="3833">
          <cell r="A3833">
            <v>2010</v>
          </cell>
          <cell r="B3833" t="str">
            <v>FEB</v>
          </cell>
          <cell r="D3833" t="str">
            <v>CI9_8020</v>
          </cell>
          <cell r="E3833">
            <v>0</v>
          </cell>
        </row>
        <row r="3834">
          <cell r="A3834">
            <v>2009</v>
          </cell>
          <cell r="B3834" t="str">
            <v>DEC</v>
          </cell>
          <cell r="D3834" t="str">
            <v>CI1_8004</v>
          </cell>
          <cell r="E3834">
            <v>110.8</v>
          </cell>
        </row>
        <row r="3835">
          <cell r="A3835">
            <v>2009</v>
          </cell>
          <cell r="B3835" t="str">
            <v>DEC</v>
          </cell>
          <cell r="D3835" t="str">
            <v>CI1_8003</v>
          </cell>
          <cell r="E3835">
            <v>32976.879999999997</v>
          </cell>
        </row>
        <row r="3836">
          <cell r="A3836">
            <v>2009</v>
          </cell>
          <cell r="B3836" t="str">
            <v>DEC</v>
          </cell>
          <cell r="D3836" t="str">
            <v>CI1_8002</v>
          </cell>
          <cell r="E3836">
            <v>43936.09</v>
          </cell>
        </row>
        <row r="3837">
          <cell r="A3837">
            <v>2010</v>
          </cell>
          <cell r="B3837" t="str">
            <v>MAY</v>
          </cell>
          <cell r="D3837" t="str">
            <v>DIS_8037</v>
          </cell>
          <cell r="E3837">
            <v>6059</v>
          </cell>
        </row>
        <row r="3838">
          <cell r="A3838">
            <v>2010</v>
          </cell>
          <cell r="B3838" t="str">
            <v>MAY</v>
          </cell>
          <cell r="D3838" t="str">
            <v>DIS_8038</v>
          </cell>
          <cell r="E3838">
            <v>2912</v>
          </cell>
        </row>
        <row r="3839">
          <cell r="A3839">
            <v>2010</v>
          </cell>
          <cell r="B3839" t="str">
            <v>MAY</v>
          </cell>
          <cell r="D3839" t="str">
            <v>CI1_8002</v>
          </cell>
          <cell r="E3839">
            <v>19775.29</v>
          </cell>
        </row>
        <row r="3840">
          <cell r="A3840">
            <v>2010</v>
          </cell>
          <cell r="B3840" t="str">
            <v>MAY</v>
          </cell>
          <cell r="D3840" t="str">
            <v>CI1_8003</v>
          </cell>
          <cell r="E3840">
            <v>24457.42</v>
          </cell>
        </row>
        <row r="3841">
          <cell r="A3841">
            <v>2010</v>
          </cell>
          <cell r="B3841" t="str">
            <v>MAY</v>
          </cell>
          <cell r="D3841" t="str">
            <v>CI1_8004</v>
          </cell>
          <cell r="E3841">
            <v>69.510000000000005</v>
          </cell>
        </row>
        <row r="3842">
          <cell r="A3842">
            <v>2010</v>
          </cell>
          <cell r="B3842" t="str">
            <v>MAY</v>
          </cell>
          <cell r="D3842" t="str">
            <v>CI1_8005</v>
          </cell>
          <cell r="E3842">
            <v>23453.32</v>
          </cell>
        </row>
        <row r="3843">
          <cell r="A3843">
            <v>2010</v>
          </cell>
          <cell r="B3843" t="str">
            <v>MAY</v>
          </cell>
          <cell r="D3843" t="str">
            <v>CI1_8007</v>
          </cell>
          <cell r="E3843">
            <v>62.06</v>
          </cell>
        </row>
        <row r="3844">
          <cell r="A3844">
            <v>2010</v>
          </cell>
          <cell r="B3844" t="str">
            <v>MAY</v>
          </cell>
          <cell r="D3844" t="str">
            <v>CI1_8008</v>
          </cell>
          <cell r="E3844">
            <v>6315.13</v>
          </cell>
        </row>
        <row r="3845">
          <cell r="A3845">
            <v>2010</v>
          </cell>
          <cell r="B3845" t="str">
            <v>MAY</v>
          </cell>
          <cell r="D3845" t="str">
            <v>CI1_8010</v>
          </cell>
          <cell r="E3845">
            <v>176.69</v>
          </cell>
        </row>
        <row r="3846">
          <cell r="A3846">
            <v>2010</v>
          </cell>
          <cell r="B3846" t="str">
            <v>MAY</v>
          </cell>
          <cell r="D3846" t="str">
            <v>CI1_8012</v>
          </cell>
          <cell r="E3846">
            <v>1632.33</v>
          </cell>
        </row>
        <row r="3847">
          <cell r="A3847">
            <v>2010</v>
          </cell>
          <cell r="B3847" t="str">
            <v>MAY</v>
          </cell>
          <cell r="D3847" t="str">
            <v>CI1_8016</v>
          </cell>
          <cell r="E3847">
            <v>529.41</v>
          </cell>
        </row>
        <row r="3848">
          <cell r="A3848">
            <v>2010</v>
          </cell>
          <cell r="B3848" t="str">
            <v>MAY</v>
          </cell>
          <cell r="D3848" t="str">
            <v>CI1_8017</v>
          </cell>
          <cell r="E3848">
            <v>0</v>
          </cell>
        </row>
        <row r="3849">
          <cell r="A3849">
            <v>2010</v>
          </cell>
          <cell r="B3849" t="str">
            <v>MAY</v>
          </cell>
          <cell r="D3849" t="str">
            <v>CI1_8020</v>
          </cell>
          <cell r="E3849">
            <v>2198.0700000000002</v>
          </cell>
        </row>
        <row r="3850">
          <cell r="A3850">
            <v>2010</v>
          </cell>
          <cell r="B3850" t="str">
            <v>MAY</v>
          </cell>
          <cell r="D3850" t="str">
            <v>CI1_8023</v>
          </cell>
          <cell r="E3850">
            <v>37295.360000000001</v>
          </cell>
        </row>
        <row r="3851">
          <cell r="A3851">
            <v>2010</v>
          </cell>
          <cell r="B3851" t="str">
            <v>MAY</v>
          </cell>
          <cell r="D3851" t="str">
            <v>CI1_8024</v>
          </cell>
          <cell r="E3851">
            <v>70136.39</v>
          </cell>
        </row>
        <row r="3852">
          <cell r="A3852">
            <v>2010</v>
          </cell>
          <cell r="B3852" t="str">
            <v>MAY</v>
          </cell>
          <cell r="D3852" t="str">
            <v>CI1_8025</v>
          </cell>
          <cell r="E3852">
            <v>151816.6</v>
          </cell>
        </row>
        <row r="3853">
          <cell r="A3853">
            <v>2010</v>
          </cell>
          <cell r="B3853" t="str">
            <v>MAY</v>
          </cell>
          <cell r="D3853" t="str">
            <v>CI1_8026</v>
          </cell>
          <cell r="E3853">
            <v>862.61</v>
          </cell>
        </row>
        <row r="3854">
          <cell r="A3854">
            <v>2010</v>
          </cell>
          <cell r="B3854" t="str">
            <v>MAY</v>
          </cell>
          <cell r="D3854" t="str">
            <v>CI1_8031</v>
          </cell>
          <cell r="E3854">
            <v>280308.65000000002</v>
          </cell>
        </row>
        <row r="3855">
          <cell r="A3855">
            <v>2010</v>
          </cell>
          <cell r="B3855" t="str">
            <v>MAY</v>
          </cell>
          <cell r="D3855" t="str">
            <v>CI1_8033</v>
          </cell>
          <cell r="E3855">
            <v>213907.95</v>
          </cell>
        </row>
        <row r="3856">
          <cell r="A3856">
            <v>2010</v>
          </cell>
          <cell r="B3856" t="str">
            <v>MAY</v>
          </cell>
          <cell r="D3856" t="str">
            <v>CI1_8035</v>
          </cell>
          <cell r="E3856">
            <v>411.94</v>
          </cell>
        </row>
        <row r="3857">
          <cell r="A3857">
            <v>2010</v>
          </cell>
          <cell r="B3857" t="str">
            <v>MAY</v>
          </cell>
          <cell r="D3857" t="str">
            <v>CI1_8037</v>
          </cell>
          <cell r="E3857">
            <v>412045.69</v>
          </cell>
        </row>
        <row r="3858">
          <cell r="A3858">
            <v>2010</v>
          </cell>
          <cell r="B3858" t="str">
            <v>MAY</v>
          </cell>
          <cell r="D3858" t="str">
            <v>CI1_8038</v>
          </cell>
          <cell r="E3858">
            <v>192255.35</v>
          </cell>
        </row>
        <row r="3859">
          <cell r="A3859">
            <v>2010</v>
          </cell>
          <cell r="B3859" t="str">
            <v>MAY</v>
          </cell>
          <cell r="D3859" t="str">
            <v>CI1_8039</v>
          </cell>
          <cell r="E3859">
            <v>3917.85</v>
          </cell>
        </row>
        <row r="3860">
          <cell r="A3860">
            <v>2010</v>
          </cell>
          <cell r="B3860" t="str">
            <v>MAY</v>
          </cell>
          <cell r="D3860" t="str">
            <v>CI1_8041</v>
          </cell>
          <cell r="E3860">
            <v>2400.94</v>
          </cell>
        </row>
        <row r="3861">
          <cell r="A3861">
            <v>2010</v>
          </cell>
          <cell r="B3861" t="str">
            <v>APR</v>
          </cell>
          <cell r="D3861" t="str">
            <v>CI1_8002</v>
          </cell>
          <cell r="E3861">
            <v>19775.29</v>
          </cell>
        </row>
        <row r="3862">
          <cell r="A3862">
            <v>2010</v>
          </cell>
          <cell r="B3862" t="str">
            <v>APR</v>
          </cell>
          <cell r="D3862" t="str">
            <v>CI1_8003</v>
          </cell>
          <cell r="E3862">
            <v>24457.55</v>
          </cell>
        </row>
        <row r="3863">
          <cell r="A3863">
            <v>2010</v>
          </cell>
          <cell r="B3863" t="str">
            <v>APR</v>
          </cell>
          <cell r="D3863" t="str">
            <v>CI1_8004</v>
          </cell>
          <cell r="E3863">
            <v>69.510000000000005</v>
          </cell>
        </row>
        <row r="3864">
          <cell r="A3864">
            <v>2010</v>
          </cell>
          <cell r="B3864" t="str">
            <v>APR</v>
          </cell>
          <cell r="D3864" t="str">
            <v>CI1_8005</v>
          </cell>
          <cell r="E3864">
            <v>23328.57</v>
          </cell>
        </row>
        <row r="3865">
          <cell r="A3865">
            <v>2010</v>
          </cell>
          <cell r="B3865" t="str">
            <v>APR</v>
          </cell>
          <cell r="D3865" t="str">
            <v>CI1_8007</v>
          </cell>
          <cell r="E3865">
            <v>62.06</v>
          </cell>
        </row>
        <row r="3866">
          <cell r="A3866">
            <v>2010</v>
          </cell>
          <cell r="B3866" t="str">
            <v>APR</v>
          </cell>
          <cell r="D3866" t="str">
            <v>CI1_8008</v>
          </cell>
          <cell r="E3866">
            <v>6202.8</v>
          </cell>
        </row>
        <row r="3867">
          <cell r="A3867">
            <v>2010</v>
          </cell>
          <cell r="B3867" t="str">
            <v>APR</v>
          </cell>
          <cell r="D3867" t="str">
            <v>CI1_8010</v>
          </cell>
          <cell r="E3867">
            <v>176.69</v>
          </cell>
        </row>
        <row r="3868">
          <cell r="A3868">
            <v>2010</v>
          </cell>
          <cell r="B3868" t="str">
            <v>APR</v>
          </cell>
          <cell r="D3868" t="str">
            <v>CI1_8012</v>
          </cell>
          <cell r="E3868">
            <v>1632.33</v>
          </cell>
        </row>
        <row r="3869">
          <cell r="A3869">
            <v>2010</v>
          </cell>
          <cell r="B3869" t="str">
            <v>APR</v>
          </cell>
          <cell r="D3869" t="str">
            <v>CI1_8016</v>
          </cell>
          <cell r="E3869">
            <v>529.41</v>
          </cell>
        </row>
        <row r="3870">
          <cell r="A3870">
            <v>2010</v>
          </cell>
          <cell r="B3870" t="str">
            <v>APR</v>
          </cell>
          <cell r="D3870" t="str">
            <v>CI1_8017</v>
          </cell>
          <cell r="E3870">
            <v>0</v>
          </cell>
        </row>
        <row r="3871">
          <cell r="A3871">
            <v>2010</v>
          </cell>
          <cell r="B3871" t="str">
            <v>APR</v>
          </cell>
          <cell r="D3871" t="str">
            <v>CI1_8020</v>
          </cell>
          <cell r="E3871">
            <v>2198.0700000000002</v>
          </cell>
        </row>
        <row r="3872">
          <cell r="A3872">
            <v>2010</v>
          </cell>
          <cell r="B3872" t="str">
            <v>APR</v>
          </cell>
          <cell r="D3872" t="str">
            <v>CI1_8023</v>
          </cell>
          <cell r="E3872">
            <v>37293.93</v>
          </cell>
        </row>
        <row r="3873">
          <cell r="A3873">
            <v>2010</v>
          </cell>
          <cell r="B3873" t="str">
            <v>APR</v>
          </cell>
          <cell r="D3873" t="str">
            <v>CI1_8024</v>
          </cell>
          <cell r="E3873">
            <v>70227.649999999994</v>
          </cell>
        </row>
        <row r="3874">
          <cell r="A3874">
            <v>2010</v>
          </cell>
          <cell r="B3874" t="str">
            <v>APR</v>
          </cell>
          <cell r="D3874" t="str">
            <v>CI1_8025</v>
          </cell>
          <cell r="E3874">
            <v>151816.6</v>
          </cell>
        </row>
        <row r="3875">
          <cell r="A3875">
            <v>2010</v>
          </cell>
          <cell r="B3875" t="str">
            <v>APR</v>
          </cell>
          <cell r="D3875" t="str">
            <v>CI1_8026</v>
          </cell>
          <cell r="E3875">
            <v>862.61</v>
          </cell>
        </row>
        <row r="3876">
          <cell r="A3876">
            <v>2010</v>
          </cell>
          <cell r="B3876" t="str">
            <v>APR</v>
          </cell>
          <cell r="D3876" t="str">
            <v>CI1_8031</v>
          </cell>
          <cell r="E3876">
            <v>260101.17</v>
          </cell>
        </row>
        <row r="3877">
          <cell r="A3877">
            <v>2010</v>
          </cell>
          <cell r="B3877" t="str">
            <v>APR</v>
          </cell>
          <cell r="D3877" t="str">
            <v>CI1_8033</v>
          </cell>
          <cell r="E3877">
            <v>106023.42</v>
          </cell>
        </row>
        <row r="3878">
          <cell r="A3878">
            <v>2010</v>
          </cell>
          <cell r="B3878" t="str">
            <v>APR</v>
          </cell>
          <cell r="D3878" t="str">
            <v>CI1_8035</v>
          </cell>
          <cell r="E3878">
            <v>411.94</v>
          </cell>
        </row>
        <row r="3879">
          <cell r="A3879">
            <v>2010</v>
          </cell>
          <cell r="B3879" t="str">
            <v>APR</v>
          </cell>
          <cell r="D3879" t="str">
            <v>CI1_8037</v>
          </cell>
          <cell r="E3879">
            <v>412005.71</v>
          </cell>
        </row>
        <row r="3880">
          <cell r="A3880">
            <v>2010</v>
          </cell>
          <cell r="B3880" t="str">
            <v>APR</v>
          </cell>
          <cell r="D3880" t="str">
            <v>CI1_8038</v>
          </cell>
          <cell r="E3880">
            <v>98529.53</v>
          </cell>
        </row>
        <row r="3881">
          <cell r="A3881">
            <v>2010</v>
          </cell>
          <cell r="B3881" t="str">
            <v>APR</v>
          </cell>
          <cell r="D3881" t="str">
            <v>CI1_8039</v>
          </cell>
          <cell r="E3881">
            <v>3917.85</v>
          </cell>
        </row>
        <row r="3882">
          <cell r="A3882">
            <v>2010</v>
          </cell>
          <cell r="B3882" t="str">
            <v>APR</v>
          </cell>
          <cell r="D3882" t="str">
            <v>CI1_8041</v>
          </cell>
          <cell r="E3882">
            <v>2392.38</v>
          </cell>
        </row>
        <row r="3883">
          <cell r="A3883">
            <v>2010</v>
          </cell>
          <cell r="B3883" t="str">
            <v>APR</v>
          </cell>
          <cell r="D3883" t="str">
            <v>DIS_8037</v>
          </cell>
          <cell r="E3883">
            <v>6059</v>
          </cell>
        </row>
        <row r="3884">
          <cell r="A3884">
            <v>2010</v>
          </cell>
          <cell r="B3884" t="str">
            <v>APR</v>
          </cell>
          <cell r="D3884" t="str">
            <v>DIS_8038</v>
          </cell>
          <cell r="E3884">
            <v>2912</v>
          </cell>
        </row>
        <row r="3885">
          <cell r="A3885">
            <v>2010</v>
          </cell>
          <cell r="B3885" t="str">
            <v>JAN</v>
          </cell>
          <cell r="D3885" t="str">
            <v>CI1_8002</v>
          </cell>
          <cell r="E3885">
            <v>19775.29</v>
          </cell>
        </row>
        <row r="3886">
          <cell r="A3886">
            <v>2010</v>
          </cell>
          <cell r="B3886" t="str">
            <v>JAN</v>
          </cell>
          <cell r="D3886" t="str">
            <v>CI1_8003</v>
          </cell>
          <cell r="E3886">
            <v>24457.68</v>
          </cell>
        </row>
        <row r="3887">
          <cell r="A3887">
            <v>2010</v>
          </cell>
          <cell r="B3887" t="str">
            <v>JAN</v>
          </cell>
          <cell r="D3887" t="str">
            <v>CI1_8004</v>
          </cell>
          <cell r="E3887">
            <v>69.510000000000005</v>
          </cell>
        </row>
        <row r="3888">
          <cell r="A3888">
            <v>2010</v>
          </cell>
          <cell r="B3888" t="str">
            <v>JAN</v>
          </cell>
          <cell r="D3888" t="str">
            <v>CI1_8005</v>
          </cell>
          <cell r="E3888">
            <v>23328.57</v>
          </cell>
        </row>
        <row r="3889">
          <cell r="A3889">
            <v>2010</v>
          </cell>
          <cell r="B3889" t="str">
            <v>JAN</v>
          </cell>
          <cell r="D3889" t="str">
            <v>CI1_8007</v>
          </cell>
          <cell r="E3889">
            <v>62.06</v>
          </cell>
        </row>
        <row r="3890">
          <cell r="A3890">
            <v>2010</v>
          </cell>
          <cell r="B3890" t="str">
            <v>JAN</v>
          </cell>
          <cell r="D3890" t="str">
            <v>CI1_8008</v>
          </cell>
          <cell r="E3890">
            <v>6308.7</v>
          </cell>
        </row>
        <row r="3891">
          <cell r="A3891">
            <v>2010</v>
          </cell>
          <cell r="B3891" t="str">
            <v>JAN</v>
          </cell>
          <cell r="D3891" t="str">
            <v>CI1_8010</v>
          </cell>
          <cell r="E3891">
            <v>176.69</v>
          </cell>
        </row>
        <row r="3892">
          <cell r="A3892">
            <v>2010</v>
          </cell>
          <cell r="B3892" t="str">
            <v>JAN</v>
          </cell>
          <cell r="D3892" t="str">
            <v>CI1_8012</v>
          </cell>
          <cell r="E3892">
            <v>1632.33</v>
          </cell>
        </row>
        <row r="3893">
          <cell r="A3893">
            <v>2010</v>
          </cell>
          <cell r="B3893" t="str">
            <v>JAN</v>
          </cell>
          <cell r="D3893" t="str">
            <v>CI1_8016</v>
          </cell>
          <cell r="E3893">
            <v>529.41</v>
          </cell>
        </row>
        <row r="3894">
          <cell r="A3894">
            <v>2010</v>
          </cell>
          <cell r="B3894" t="str">
            <v>JAN</v>
          </cell>
          <cell r="D3894" t="str">
            <v>CI1_8017</v>
          </cell>
          <cell r="E3894">
            <v>0</v>
          </cell>
        </row>
        <row r="3895">
          <cell r="A3895">
            <v>2010</v>
          </cell>
          <cell r="B3895" t="str">
            <v>JAN</v>
          </cell>
          <cell r="D3895" t="str">
            <v>CI1_8020</v>
          </cell>
          <cell r="E3895">
            <v>2198.0700000000002</v>
          </cell>
        </row>
        <row r="3896">
          <cell r="A3896">
            <v>2010</v>
          </cell>
          <cell r="B3896" t="str">
            <v>JAN</v>
          </cell>
          <cell r="D3896" t="str">
            <v>CI1_8023</v>
          </cell>
          <cell r="E3896">
            <v>36067.379999999997</v>
          </cell>
        </row>
        <row r="3897">
          <cell r="A3897">
            <v>2010</v>
          </cell>
          <cell r="B3897" t="str">
            <v>JAN</v>
          </cell>
          <cell r="D3897" t="str">
            <v>CI1_8024</v>
          </cell>
          <cell r="E3897">
            <v>70227.649999999994</v>
          </cell>
        </row>
        <row r="3898">
          <cell r="A3898">
            <v>2010</v>
          </cell>
          <cell r="B3898" t="str">
            <v>JAN</v>
          </cell>
          <cell r="D3898" t="str">
            <v>CI1_8025</v>
          </cell>
          <cell r="E3898">
            <v>151837.5</v>
          </cell>
        </row>
        <row r="3899">
          <cell r="A3899">
            <v>2010</v>
          </cell>
          <cell r="B3899" t="str">
            <v>JAN</v>
          </cell>
          <cell r="D3899" t="str">
            <v>CI1_8026</v>
          </cell>
          <cell r="E3899">
            <v>862.61</v>
          </cell>
        </row>
        <row r="3900">
          <cell r="A3900">
            <v>2010</v>
          </cell>
          <cell r="B3900" t="str">
            <v>JAN</v>
          </cell>
          <cell r="D3900" t="str">
            <v>CI1_8031</v>
          </cell>
          <cell r="E3900">
            <v>204466.92</v>
          </cell>
        </row>
        <row r="3901">
          <cell r="A3901">
            <v>2010</v>
          </cell>
          <cell r="B3901" t="str">
            <v>JAN</v>
          </cell>
          <cell r="D3901" t="str">
            <v>CI1_8035</v>
          </cell>
          <cell r="E3901">
            <v>411.94</v>
          </cell>
        </row>
        <row r="3902">
          <cell r="A3902">
            <v>2010</v>
          </cell>
          <cell r="B3902" t="str">
            <v>JAN</v>
          </cell>
          <cell r="D3902" t="str">
            <v>CI1_8037</v>
          </cell>
          <cell r="E3902">
            <v>411403.27</v>
          </cell>
        </row>
        <row r="3903">
          <cell r="A3903">
            <v>2010</v>
          </cell>
          <cell r="B3903" t="str">
            <v>JAN</v>
          </cell>
          <cell r="D3903" t="str">
            <v>CI1_8038</v>
          </cell>
          <cell r="E3903">
            <v>0</v>
          </cell>
        </row>
        <row r="3904">
          <cell r="A3904">
            <v>2010</v>
          </cell>
          <cell r="B3904" t="str">
            <v>JAN</v>
          </cell>
          <cell r="D3904" t="str">
            <v>CI1_8039</v>
          </cell>
          <cell r="E3904">
            <v>3814.71</v>
          </cell>
        </row>
        <row r="3905">
          <cell r="A3905">
            <v>2010</v>
          </cell>
          <cell r="B3905" t="str">
            <v>JAN</v>
          </cell>
          <cell r="D3905" t="str">
            <v>CI1_8041</v>
          </cell>
          <cell r="E3905">
            <v>1109.45</v>
          </cell>
        </row>
        <row r="3906">
          <cell r="A3906">
            <v>2010</v>
          </cell>
          <cell r="B3906" t="str">
            <v>JAN</v>
          </cell>
          <cell r="D3906" t="str">
            <v>DIS_8037</v>
          </cell>
          <cell r="E3906">
            <v>6059</v>
          </cell>
        </row>
        <row r="3907">
          <cell r="A3907">
            <v>2010</v>
          </cell>
          <cell r="B3907" t="str">
            <v>JUN</v>
          </cell>
          <cell r="D3907" t="str">
            <v>RRG_8187</v>
          </cell>
          <cell r="E3907">
            <v>0.92307691999999997</v>
          </cell>
        </row>
        <row r="3908">
          <cell r="A3908">
            <v>2010</v>
          </cell>
          <cell r="B3908" t="str">
            <v>JUN</v>
          </cell>
          <cell r="D3908" t="str">
            <v>RRG_8184</v>
          </cell>
          <cell r="E3908">
            <v>0.92307691999999997</v>
          </cell>
        </row>
        <row r="3909">
          <cell r="A3909">
            <v>2010</v>
          </cell>
          <cell r="B3909" t="str">
            <v>JUN</v>
          </cell>
          <cell r="D3909" t="str">
            <v>RRG_8149</v>
          </cell>
          <cell r="E3909">
            <v>0</v>
          </cell>
        </row>
        <row r="3910">
          <cell r="A3910">
            <v>2010</v>
          </cell>
          <cell r="B3910" t="str">
            <v>MAR</v>
          </cell>
          <cell r="D3910" t="str">
            <v>RRG_8184</v>
          </cell>
          <cell r="E3910">
            <v>0.92307691999999997</v>
          </cell>
        </row>
        <row r="3911">
          <cell r="A3911">
            <v>2010</v>
          </cell>
          <cell r="B3911" t="str">
            <v>MAR</v>
          </cell>
          <cell r="D3911" t="str">
            <v>RRG_8149</v>
          </cell>
          <cell r="E3911">
            <v>0</v>
          </cell>
        </row>
        <row r="3912">
          <cell r="A3912">
            <v>2010</v>
          </cell>
          <cell r="B3912" t="str">
            <v>FEB</v>
          </cell>
          <cell r="D3912" t="str">
            <v>RRG_8149</v>
          </cell>
          <cell r="E3912">
            <v>0</v>
          </cell>
        </row>
        <row r="3913">
          <cell r="A3913">
            <v>2009</v>
          </cell>
          <cell r="B3913" t="str">
            <v>DEC</v>
          </cell>
          <cell r="D3913" t="str">
            <v>RRG_8149</v>
          </cell>
          <cell r="E3913">
            <v>0</v>
          </cell>
        </row>
        <row r="3914">
          <cell r="A3914">
            <v>2010</v>
          </cell>
          <cell r="B3914" t="str">
            <v>MAY</v>
          </cell>
          <cell r="D3914" t="str">
            <v>RRG_8149</v>
          </cell>
          <cell r="E3914">
            <v>0</v>
          </cell>
        </row>
        <row r="3915">
          <cell r="A3915">
            <v>2010</v>
          </cell>
          <cell r="B3915" t="str">
            <v>JUN</v>
          </cell>
          <cell r="D3915" t="str">
            <v>CI1_8033</v>
          </cell>
          <cell r="E3915">
            <v>216227.42</v>
          </cell>
        </row>
        <row r="3916">
          <cell r="A3916">
            <v>2010</v>
          </cell>
          <cell r="B3916" t="str">
            <v>JUN</v>
          </cell>
          <cell r="D3916" t="str">
            <v>CI1_8031</v>
          </cell>
          <cell r="E3916">
            <v>312067.81</v>
          </cell>
        </row>
        <row r="3917">
          <cell r="A3917">
            <v>2010</v>
          </cell>
          <cell r="B3917" t="str">
            <v>JUN</v>
          </cell>
          <cell r="D3917" t="str">
            <v>CI1_8026</v>
          </cell>
          <cell r="E3917">
            <v>862.61</v>
          </cell>
        </row>
        <row r="3918">
          <cell r="A3918">
            <v>2010</v>
          </cell>
          <cell r="B3918" t="str">
            <v>JUN</v>
          </cell>
          <cell r="D3918" t="str">
            <v>CI1_8025</v>
          </cell>
          <cell r="E3918">
            <v>151816.6</v>
          </cell>
        </row>
        <row r="3919">
          <cell r="A3919">
            <v>2010</v>
          </cell>
          <cell r="B3919" t="str">
            <v>JUN</v>
          </cell>
          <cell r="D3919" t="str">
            <v>CI1_8024</v>
          </cell>
          <cell r="E3919">
            <v>70045.13</v>
          </cell>
        </row>
        <row r="3920">
          <cell r="A3920">
            <v>2010</v>
          </cell>
          <cell r="B3920" t="str">
            <v>JUN</v>
          </cell>
          <cell r="D3920" t="str">
            <v>CI1_8023</v>
          </cell>
          <cell r="E3920">
            <v>37448.480000000003</v>
          </cell>
        </row>
        <row r="3921">
          <cell r="A3921">
            <v>2010</v>
          </cell>
          <cell r="B3921" t="str">
            <v>JUN</v>
          </cell>
          <cell r="D3921" t="str">
            <v>CI1_8020</v>
          </cell>
          <cell r="E3921">
            <v>2198.0700000000002</v>
          </cell>
        </row>
        <row r="3922">
          <cell r="A3922">
            <v>2010</v>
          </cell>
          <cell r="B3922" t="str">
            <v>JUN</v>
          </cell>
          <cell r="D3922" t="str">
            <v>CI1_8017</v>
          </cell>
          <cell r="E3922">
            <v>0</v>
          </cell>
        </row>
        <row r="3923">
          <cell r="A3923">
            <v>2010</v>
          </cell>
          <cell r="B3923" t="str">
            <v>JUN</v>
          </cell>
          <cell r="D3923" t="str">
            <v>CI1_8016</v>
          </cell>
          <cell r="E3923">
            <v>529.41</v>
          </cell>
        </row>
        <row r="3924">
          <cell r="A3924">
            <v>2010</v>
          </cell>
          <cell r="B3924" t="str">
            <v>JUN</v>
          </cell>
          <cell r="D3924" t="str">
            <v>CI1_8012</v>
          </cell>
          <cell r="E3924">
            <v>1632.33</v>
          </cell>
        </row>
        <row r="3925">
          <cell r="A3925">
            <v>2010</v>
          </cell>
          <cell r="B3925" t="str">
            <v>JUN</v>
          </cell>
          <cell r="D3925" t="str">
            <v>CI1_8010</v>
          </cell>
          <cell r="E3925">
            <v>176.69</v>
          </cell>
        </row>
        <row r="3926">
          <cell r="A3926">
            <v>2010</v>
          </cell>
          <cell r="B3926" t="str">
            <v>JUN</v>
          </cell>
          <cell r="D3926" t="str">
            <v>CI1_8008</v>
          </cell>
          <cell r="E3926">
            <v>6202.06</v>
          </cell>
        </row>
        <row r="3927">
          <cell r="A3927">
            <v>2010</v>
          </cell>
          <cell r="B3927" t="str">
            <v>JUN</v>
          </cell>
          <cell r="D3927" t="str">
            <v>CI1_8007</v>
          </cell>
          <cell r="E3927">
            <v>62.06</v>
          </cell>
        </row>
        <row r="3928">
          <cell r="A3928">
            <v>2010</v>
          </cell>
          <cell r="B3928" t="str">
            <v>JUN</v>
          </cell>
          <cell r="D3928" t="str">
            <v>CI1_8005</v>
          </cell>
          <cell r="E3928">
            <v>23668.18</v>
          </cell>
        </row>
        <row r="3929">
          <cell r="A3929">
            <v>2010</v>
          </cell>
          <cell r="B3929" t="str">
            <v>JUN</v>
          </cell>
          <cell r="D3929" t="str">
            <v>CI1_8004</v>
          </cell>
          <cell r="E3929">
            <v>69.510000000000005</v>
          </cell>
        </row>
        <row r="3930">
          <cell r="A3930">
            <v>2010</v>
          </cell>
          <cell r="B3930" t="str">
            <v>JUN</v>
          </cell>
          <cell r="D3930" t="str">
            <v>CI1_8003</v>
          </cell>
          <cell r="E3930">
            <v>24457.42</v>
          </cell>
        </row>
        <row r="3931">
          <cell r="A3931">
            <v>2010</v>
          </cell>
          <cell r="B3931" t="str">
            <v>JUN</v>
          </cell>
          <cell r="D3931" t="str">
            <v>CI1_8002</v>
          </cell>
          <cell r="E3931">
            <v>19775.29</v>
          </cell>
        </row>
        <row r="3932">
          <cell r="A3932">
            <v>2010</v>
          </cell>
          <cell r="B3932" t="str">
            <v>MAR</v>
          </cell>
          <cell r="D3932" t="str">
            <v>DIS_8037</v>
          </cell>
          <cell r="E3932">
            <v>12118</v>
          </cell>
        </row>
        <row r="3933">
          <cell r="A3933">
            <v>2010</v>
          </cell>
          <cell r="B3933" t="str">
            <v>MAR</v>
          </cell>
          <cell r="D3933" t="str">
            <v>CI1_8041</v>
          </cell>
          <cell r="E3933">
            <v>4914</v>
          </cell>
        </row>
        <row r="3934">
          <cell r="A3934">
            <v>2010</v>
          </cell>
          <cell r="B3934" t="str">
            <v>MAR</v>
          </cell>
          <cell r="D3934" t="str">
            <v>CI1_8039</v>
          </cell>
          <cell r="E3934">
            <v>3917.85</v>
          </cell>
        </row>
        <row r="3935">
          <cell r="A3935">
            <v>2010</v>
          </cell>
          <cell r="B3935" t="str">
            <v>MAR</v>
          </cell>
          <cell r="D3935" t="str">
            <v>CI1_8038</v>
          </cell>
          <cell r="E3935">
            <v>5496.9</v>
          </cell>
        </row>
        <row r="3936">
          <cell r="A3936">
            <v>2010</v>
          </cell>
          <cell r="B3936" t="str">
            <v>MAR</v>
          </cell>
          <cell r="D3936" t="str">
            <v>CI1_8037</v>
          </cell>
          <cell r="E3936">
            <v>411758.05</v>
          </cell>
        </row>
        <row r="3937">
          <cell r="A3937">
            <v>2010</v>
          </cell>
          <cell r="B3937" t="str">
            <v>MAR</v>
          </cell>
          <cell r="D3937" t="str">
            <v>CI1_8035</v>
          </cell>
          <cell r="E3937">
            <v>411.94</v>
          </cell>
        </row>
        <row r="3938">
          <cell r="A3938">
            <v>2010</v>
          </cell>
          <cell r="B3938" t="str">
            <v>MAR</v>
          </cell>
          <cell r="D3938" t="str">
            <v>CI1_8031</v>
          </cell>
          <cell r="E3938">
            <v>233377.68</v>
          </cell>
        </row>
        <row r="3939">
          <cell r="A3939">
            <v>2010</v>
          </cell>
          <cell r="B3939" t="str">
            <v>MAR</v>
          </cell>
          <cell r="D3939" t="str">
            <v>CI1_8026</v>
          </cell>
          <cell r="E3939">
            <v>862.61</v>
          </cell>
        </row>
        <row r="3940">
          <cell r="A3940">
            <v>2010</v>
          </cell>
          <cell r="B3940" t="str">
            <v>MAR</v>
          </cell>
          <cell r="D3940" t="str">
            <v>CI1_8025</v>
          </cell>
          <cell r="E3940">
            <v>151820.04999999999</v>
          </cell>
        </row>
        <row r="3941">
          <cell r="A3941">
            <v>2010</v>
          </cell>
          <cell r="B3941" t="str">
            <v>MAR</v>
          </cell>
          <cell r="D3941" t="str">
            <v>CI1_8024</v>
          </cell>
          <cell r="E3941">
            <v>70227.649999999994</v>
          </cell>
        </row>
        <row r="3942">
          <cell r="A3942">
            <v>2010</v>
          </cell>
          <cell r="B3942" t="str">
            <v>MAR</v>
          </cell>
          <cell r="D3942" t="str">
            <v>CI1_8023</v>
          </cell>
          <cell r="E3942">
            <v>36680.410000000003</v>
          </cell>
        </row>
        <row r="3943">
          <cell r="A3943">
            <v>2010</v>
          </cell>
          <cell r="B3943" t="str">
            <v>MAR</v>
          </cell>
          <cell r="D3943" t="str">
            <v>CI1_8020</v>
          </cell>
          <cell r="E3943">
            <v>2198.0700000000002</v>
          </cell>
        </row>
        <row r="3944">
          <cell r="A3944">
            <v>2010</v>
          </cell>
          <cell r="B3944" t="str">
            <v>MAR</v>
          </cell>
          <cell r="D3944" t="str">
            <v>CI1_8017</v>
          </cell>
          <cell r="E3944">
            <v>0</v>
          </cell>
        </row>
        <row r="3945">
          <cell r="A3945">
            <v>2010</v>
          </cell>
          <cell r="B3945" t="str">
            <v>MAR</v>
          </cell>
          <cell r="D3945" t="str">
            <v>CI1_8016</v>
          </cell>
          <cell r="E3945">
            <v>529.41</v>
          </cell>
        </row>
        <row r="3946">
          <cell r="A3946">
            <v>2010</v>
          </cell>
          <cell r="B3946" t="str">
            <v>MAR</v>
          </cell>
          <cell r="D3946" t="str">
            <v>CI1_8012</v>
          </cell>
          <cell r="E3946">
            <v>1632.33</v>
          </cell>
        </row>
        <row r="3947">
          <cell r="A3947">
            <v>2010</v>
          </cell>
          <cell r="B3947" t="str">
            <v>MAR</v>
          </cell>
          <cell r="D3947" t="str">
            <v>CI1_8010</v>
          </cell>
          <cell r="E3947">
            <v>176.69</v>
          </cell>
        </row>
        <row r="3948">
          <cell r="A3948">
            <v>2010</v>
          </cell>
          <cell r="B3948" t="str">
            <v>MAR</v>
          </cell>
          <cell r="D3948" t="str">
            <v>CI1_8008</v>
          </cell>
          <cell r="E3948">
            <v>6207.55</v>
          </cell>
        </row>
        <row r="3949">
          <cell r="A3949">
            <v>2010</v>
          </cell>
          <cell r="B3949" t="str">
            <v>MAR</v>
          </cell>
          <cell r="D3949" t="str">
            <v>CI1_8007</v>
          </cell>
          <cell r="E3949">
            <v>62.06</v>
          </cell>
        </row>
        <row r="3950">
          <cell r="A3950">
            <v>2010</v>
          </cell>
          <cell r="B3950" t="str">
            <v>MAR</v>
          </cell>
          <cell r="D3950" t="str">
            <v>CI1_8005</v>
          </cell>
          <cell r="E3950">
            <v>23328.57</v>
          </cell>
        </row>
        <row r="3951">
          <cell r="A3951">
            <v>2010</v>
          </cell>
          <cell r="B3951" t="str">
            <v>MAR</v>
          </cell>
          <cell r="D3951" t="str">
            <v>CI1_8004</v>
          </cell>
          <cell r="E3951">
            <v>69.510000000000005</v>
          </cell>
        </row>
        <row r="3952">
          <cell r="A3952">
            <v>2010</v>
          </cell>
          <cell r="B3952" t="str">
            <v>MAR</v>
          </cell>
          <cell r="D3952" t="str">
            <v>CI1_8003</v>
          </cell>
          <cell r="E3952">
            <v>24457.68</v>
          </cell>
        </row>
        <row r="3953">
          <cell r="A3953">
            <v>2010</v>
          </cell>
          <cell r="B3953" t="str">
            <v>MAR</v>
          </cell>
          <cell r="D3953" t="str">
            <v>CI1_8002</v>
          </cell>
          <cell r="E3953">
            <v>19775.29</v>
          </cell>
        </row>
        <row r="3954">
          <cell r="A3954">
            <v>2010</v>
          </cell>
          <cell r="B3954" t="str">
            <v>FEB</v>
          </cell>
          <cell r="D3954" t="str">
            <v>DIS_8037</v>
          </cell>
          <cell r="E3954">
            <v>0</v>
          </cell>
        </row>
        <row r="3955">
          <cell r="A3955">
            <v>2010</v>
          </cell>
          <cell r="B3955" t="str">
            <v>FEB</v>
          </cell>
          <cell r="D3955" t="str">
            <v>CI1_8041</v>
          </cell>
          <cell r="E3955">
            <v>1069.1600000000001</v>
          </cell>
        </row>
        <row r="3956">
          <cell r="A3956">
            <v>2010</v>
          </cell>
          <cell r="B3956" t="str">
            <v>FEB</v>
          </cell>
          <cell r="D3956" t="str">
            <v>CI1_8039</v>
          </cell>
          <cell r="E3956">
            <v>3917.85</v>
          </cell>
        </row>
        <row r="3957">
          <cell r="A3957">
            <v>2010</v>
          </cell>
          <cell r="B3957" t="str">
            <v>FEB</v>
          </cell>
          <cell r="D3957" t="str">
            <v>CI1_8038</v>
          </cell>
          <cell r="E3957">
            <v>2741.68</v>
          </cell>
        </row>
        <row r="3958">
          <cell r="A3958">
            <v>2010</v>
          </cell>
          <cell r="B3958" t="str">
            <v>FEB</v>
          </cell>
          <cell r="D3958" t="str">
            <v>CI1_8037</v>
          </cell>
          <cell r="E3958">
            <v>411488.1</v>
          </cell>
        </row>
        <row r="3959">
          <cell r="A3959">
            <v>2010</v>
          </cell>
          <cell r="B3959" t="str">
            <v>FEB</v>
          </cell>
          <cell r="D3959" t="str">
            <v>CI1_8035</v>
          </cell>
          <cell r="E3959">
            <v>411.94</v>
          </cell>
        </row>
        <row r="3960">
          <cell r="A3960">
            <v>2010</v>
          </cell>
          <cell r="B3960" t="str">
            <v>FEB</v>
          </cell>
          <cell r="D3960" t="str">
            <v>CI1_8031</v>
          </cell>
          <cell r="E3960">
            <v>205708.53</v>
          </cell>
        </row>
        <row r="3961">
          <cell r="A3961">
            <v>2010</v>
          </cell>
          <cell r="B3961" t="str">
            <v>FEB</v>
          </cell>
          <cell r="D3961" t="str">
            <v>CI1_8026</v>
          </cell>
          <cell r="E3961">
            <v>862.61</v>
          </cell>
        </row>
        <row r="3962">
          <cell r="A3962">
            <v>2010</v>
          </cell>
          <cell r="B3962" t="str">
            <v>FEB</v>
          </cell>
          <cell r="D3962" t="str">
            <v>CI1_8025</v>
          </cell>
          <cell r="E3962">
            <v>151830.68</v>
          </cell>
        </row>
        <row r="3963">
          <cell r="A3963">
            <v>2010</v>
          </cell>
          <cell r="B3963" t="str">
            <v>FEB</v>
          </cell>
          <cell r="D3963" t="str">
            <v>CI1_8010</v>
          </cell>
          <cell r="E3963">
            <v>176.69</v>
          </cell>
        </row>
        <row r="3964">
          <cell r="A3964">
            <v>2010</v>
          </cell>
          <cell r="B3964" t="str">
            <v>FEB</v>
          </cell>
          <cell r="D3964" t="str">
            <v>CI1_8008</v>
          </cell>
          <cell r="E3964">
            <v>5949.39</v>
          </cell>
        </row>
        <row r="3965">
          <cell r="A3965">
            <v>2010</v>
          </cell>
          <cell r="B3965" t="str">
            <v>FEB</v>
          </cell>
          <cell r="D3965" t="str">
            <v>CI1_8007</v>
          </cell>
          <cell r="E3965">
            <v>62.06</v>
          </cell>
        </row>
        <row r="3966">
          <cell r="A3966">
            <v>2010</v>
          </cell>
          <cell r="B3966" t="str">
            <v>FEB</v>
          </cell>
          <cell r="D3966" t="str">
            <v>CI1_8005</v>
          </cell>
          <cell r="E3966">
            <v>23328.57</v>
          </cell>
        </row>
        <row r="3967">
          <cell r="A3967">
            <v>2010</v>
          </cell>
          <cell r="B3967" t="str">
            <v>FEB</v>
          </cell>
          <cell r="D3967" t="str">
            <v>CI1_8004</v>
          </cell>
          <cell r="E3967">
            <v>69.510000000000005</v>
          </cell>
        </row>
        <row r="3968">
          <cell r="A3968">
            <v>2010</v>
          </cell>
          <cell r="B3968" t="str">
            <v>FEB</v>
          </cell>
          <cell r="D3968" t="str">
            <v>CI1_8003</v>
          </cell>
          <cell r="E3968">
            <v>24457.68</v>
          </cell>
        </row>
        <row r="3969">
          <cell r="A3969">
            <v>2010</v>
          </cell>
          <cell r="B3969" t="str">
            <v>FEB</v>
          </cell>
          <cell r="D3969" t="str">
            <v>CI1_8002</v>
          </cell>
          <cell r="E3969">
            <v>19775.29</v>
          </cell>
        </row>
        <row r="3970">
          <cell r="A3970">
            <v>2010</v>
          </cell>
          <cell r="B3970" t="str">
            <v>FEB</v>
          </cell>
          <cell r="D3970" t="str">
            <v>CI1_8024</v>
          </cell>
          <cell r="E3970">
            <v>70227.649999999994</v>
          </cell>
        </row>
        <row r="3971">
          <cell r="A3971">
            <v>2010</v>
          </cell>
          <cell r="B3971" t="str">
            <v>FEB</v>
          </cell>
          <cell r="D3971" t="str">
            <v>CI1_8023</v>
          </cell>
          <cell r="E3971">
            <v>36067.379999999997</v>
          </cell>
        </row>
        <row r="3972">
          <cell r="A3972">
            <v>2010</v>
          </cell>
          <cell r="B3972" t="str">
            <v>FEB</v>
          </cell>
          <cell r="D3972" t="str">
            <v>CI1_8020</v>
          </cell>
          <cell r="E3972">
            <v>2198.0700000000002</v>
          </cell>
        </row>
        <row r="3973">
          <cell r="A3973">
            <v>2010</v>
          </cell>
          <cell r="B3973" t="str">
            <v>FEB</v>
          </cell>
          <cell r="D3973" t="str">
            <v>CI1_8017</v>
          </cell>
          <cell r="E3973">
            <v>0</v>
          </cell>
        </row>
        <row r="3974">
          <cell r="A3974">
            <v>2010</v>
          </cell>
          <cell r="B3974" t="str">
            <v>FEB</v>
          </cell>
          <cell r="D3974" t="str">
            <v>CI1_8016</v>
          </cell>
          <cell r="E3974">
            <v>529.41</v>
          </cell>
        </row>
        <row r="3975">
          <cell r="A3975">
            <v>2010</v>
          </cell>
          <cell r="B3975" t="str">
            <v>FEB</v>
          </cell>
          <cell r="D3975" t="str">
            <v>CI1_8012</v>
          </cell>
          <cell r="E3975">
            <v>1632.33</v>
          </cell>
        </row>
        <row r="3976">
          <cell r="A3976">
            <v>2009</v>
          </cell>
          <cell r="B3976" t="str">
            <v>DEC</v>
          </cell>
          <cell r="D3976" t="str">
            <v>CI1_8041</v>
          </cell>
          <cell r="E3976">
            <v>2438.85</v>
          </cell>
        </row>
        <row r="3977">
          <cell r="A3977">
            <v>2009</v>
          </cell>
          <cell r="B3977" t="str">
            <v>DEC</v>
          </cell>
          <cell r="D3977" t="str">
            <v>CI1_8039</v>
          </cell>
          <cell r="E3977">
            <v>3647.83</v>
          </cell>
        </row>
        <row r="3978">
          <cell r="A3978">
            <v>2009</v>
          </cell>
          <cell r="B3978" t="str">
            <v>DEC</v>
          </cell>
          <cell r="D3978" t="str">
            <v>CI1_8038</v>
          </cell>
          <cell r="E3978">
            <v>0</v>
          </cell>
        </row>
        <row r="3979">
          <cell r="A3979">
            <v>2009</v>
          </cell>
          <cell r="B3979" t="str">
            <v>DEC</v>
          </cell>
          <cell r="D3979" t="str">
            <v>CI1_8037</v>
          </cell>
          <cell r="E3979">
            <v>412037.17</v>
          </cell>
        </row>
        <row r="3980">
          <cell r="A3980">
            <v>2009</v>
          </cell>
          <cell r="B3980" t="str">
            <v>DEC</v>
          </cell>
          <cell r="D3980" t="str">
            <v>CI1_8035</v>
          </cell>
          <cell r="E3980">
            <v>333.47</v>
          </cell>
        </row>
        <row r="3981">
          <cell r="A3981">
            <v>2009</v>
          </cell>
          <cell r="B3981" t="str">
            <v>DEC</v>
          </cell>
          <cell r="D3981" t="str">
            <v>CI1_8031</v>
          </cell>
          <cell r="E3981">
            <v>190265.12</v>
          </cell>
        </row>
        <row r="3982">
          <cell r="A3982">
            <v>2009</v>
          </cell>
          <cell r="B3982" t="str">
            <v>DEC</v>
          </cell>
          <cell r="D3982" t="str">
            <v>CI1_8026</v>
          </cell>
          <cell r="E3982">
            <v>1109.06</v>
          </cell>
        </row>
        <row r="3983">
          <cell r="A3983">
            <v>2009</v>
          </cell>
          <cell r="B3983" t="str">
            <v>DEC</v>
          </cell>
          <cell r="D3983" t="str">
            <v>CI1_8025</v>
          </cell>
          <cell r="E3983">
            <v>276871.03000000003</v>
          </cell>
        </row>
        <row r="3984">
          <cell r="A3984">
            <v>2009</v>
          </cell>
          <cell r="B3984" t="str">
            <v>DEC</v>
          </cell>
          <cell r="D3984" t="str">
            <v>CI1_8024</v>
          </cell>
          <cell r="E3984">
            <v>119223.41</v>
          </cell>
        </row>
        <row r="3985">
          <cell r="A3985">
            <v>2009</v>
          </cell>
          <cell r="B3985" t="str">
            <v>DEC</v>
          </cell>
          <cell r="D3985" t="str">
            <v>CI1_8023</v>
          </cell>
          <cell r="E3985">
            <v>47084.52</v>
          </cell>
        </row>
        <row r="3986">
          <cell r="A3986">
            <v>2009</v>
          </cell>
          <cell r="B3986" t="str">
            <v>DEC</v>
          </cell>
          <cell r="D3986" t="str">
            <v>CI1_8020</v>
          </cell>
          <cell r="E3986">
            <v>3648.72</v>
          </cell>
        </row>
        <row r="3987">
          <cell r="A3987">
            <v>2009</v>
          </cell>
          <cell r="B3987" t="str">
            <v>DEC</v>
          </cell>
          <cell r="D3987" t="str">
            <v>CI1_8017</v>
          </cell>
          <cell r="E3987">
            <v>0</v>
          </cell>
        </row>
        <row r="3988">
          <cell r="A3988">
            <v>2009</v>
          </cell>
          <cell r="B3988" t="str">
            <v>DEC</v>
          </cell>
          <cell r="D3988" t="str">
            <v>CI1_8016</v>
          </cell>
          <cell r="E3988">
            <v>333.96</v>
          </cell>
        </row>
        <row r="3989">
          <cell r="A3989">
            <v>2009</v>
          </cell>
          <cell r="B3989" t="str">
            <v>DEC</v>
          </cell>
          <cell r="D3989" t="str">
            <v>CI1_8012</v>
          </cell>
          <cell r="E3989">
            <v>1138.75</v>
          </cell>
        </row>
        <row r="3990">
          <cell r="A3990">
            <v>2009</v>
          </cell>
          <cell r="B3990" t="str">
            <v>DEC</v>
          </cell>
          <cell r="D3990" t="str">
            <v>CI1_8010</v>
          </cell>
          <cell r="E3990">
            <v>137.41999999999999</v>
          </cell>
        </row>
        <row r="3991">
          <cell r="A3991">
            <v>2009</v>
          </cell>
          <cell r="B3991" t="str">
            <v>DEC</v>
          </cell>
          <cell r="D3991" t="str">
            <v>CI1_8008</v>
          </cell>
          <cell r="E3991">
            <v>6039.45</v>
          </cell>
        </row>
        <row r="3992">
          <cell r="A3992">
            <v>2009</v>
          </cell>
          <cell r="B3992" t="str">
            <v>DEC</v>
          </cell>
          <cell r="D3992" t="str">
            <v>CI1_8007</v>
          </cell>
          <cell r="E3992">
            <v>31.03</v>
          </cell>
        </row>
        <row r="3993">
          <cell r="A3993">
            <v>2009</v>
          </cell>
          <cell r="B3993" t="str">
            <v>DEC</v>
          </cell>
          <cell r="D3993" t="str">
            <v>CI1_8005</v>
          </cell>
          <cell r="E3993">
            <v>44368.76</v>
          </cell>
        </row>
        <row r="3994">
          <cell r="A3994">
            <v>2009</v>
          </cell>
          <cell r="B3994" t="str">
            <v>DEC</v>
          </cell>
          <cell r="D3994" t="str">
            <v>CI8_8026</v>
          </cell>
          <cell r="E3994">
            <v>0</v>
          </cell>
        </row>
        <row r="3995">
          <cell r="A3995">
            <v>2009</v>
          </cell>
          <cell r="B3995" t="str">
            <v>DEC</v>
          </cell>
          <cell r="D3995" t="str">
            <v>CI8_8025</v>
          </cell>
          <cell r="E3995">
            <v>0</v>
          </cell>
        </row>
        <row r="3996">
          <cell r="A3996">
            <v>2009</v>
          </cell>
          <cell r="B3996" t="str">
            <v>DEC</v>
          </cell>
          <cell r="D3996" t="str">
            <v>CI8_8024</v>
          </cell>
          <cell r="E3996">
            <v>0</v>
          </cell>
        </row>
        <row r="3997">
          <cell r="A3997">
            <v>2009</v>
          </cell>
          <cell r="B3997" t="str">
            <v>DEC</v>
          </cell>
          <cell r="D3997" t="str">
            <v>CI8_8023</v>
          </cell>
          <cell r="E3997">
            <v>0</v>
          </cell>
        </row>
        <row r="3998">
          <cell r="A3998">
            <v>2009</v>
          </cell>
          <cell r="B3998" t="str">
            <v>DEC</v>
          </cell>
          <cell r="D3998" t="str">
            <v>CI8_8020</v>
          </cell>
          <cell r="E3998">
            <v>0</v>
          </cell>
        </row>
        <row r="3999">
          <cell r="A3999">
            <v>2009</v>
          </cell>
          <cell r="B3999" t="str">
            <v>DEC</v>
          </cell>
          <cell r="D3999" t="str">
            <v>CI8_8017</v>
          </cell>
          <cell r="E3999">
            <v>0</v>
          </cell>
        </row>
        <row r="4000">
          <cell r="A4000">
            <v>2009</v>
          </cell>
          <cell r="B4000" t="str">
            <v>DEC</v>
          </cell>
          <cell r="D4000" t="str">
            <v>CI8_8016</v>
          </cell>
          <cell r="E4000">
            <v>0</v>
          </cell>
        </row>
        <row r="4001">
          <cell r="A4001">
            <v>2009</v>
          </cell>
          <cell r="B4001" t="str">
            <v>DEC</v>
          </cell>
          <cell r="D4001" t="str">
            <v>CI8_8012</v>
          </cell>
          <cell r="E4001">
            <v>0</v>
          </cell>
        </row>
        <row r="4002">
          <cell r="A4002">
            <v>2009</v>
          </cell>
          <cell r="B4002" t="str">
            <v>DEC</v>
          </cell>
          <cell r="D4002" t="str">
            <v>CI8_8010</v>
          </cell>
          <cell r="E4002">
            <v>0</v>
          </cell>
        </row>
        <row r="4003">
          <cell r="A4003">
            <v>2009</v>
          </cell>
          <cell r="B4003" t="str">
            <v>DEC</v>
          </cell>
          <cell r="D4003" t="str">
            <v>CI8_8008</v>
          </cell>
          <cell r="E4003">
            <v>0</v>
          </cell>
        </row>
        <row r="4004">
          <cell r="A4004">
            <v>2009</v>
          </cell>
          <cell r="B4004" t="str">
            <v>DEC</v>
          </cell>
          <cell r="D4004" t="str">
            <v>CI8_8007</v>
          </cell>
          <cell r="E4004">
            <v>0</v>
          </cell>
        </row>
        <row r="4005">
          <cell r="A4005">
            <v>2009</v>
          </cell>
          <cell r="B4005" t="str">
            <v>DEC</v>
          </cell>
          <cell r="D4005" t="str">
            <v>CI8_8005</v>
          </cell>
          <cell r="E4005">
            <v>0</v>
          </cell>
        </row>
        <row r="4006">
          <cell r="A4006">
            <v>2009</v>
          </cell>
          <cell r="B4006" t="str">
            <v>DEC</v>
          </cell>
          <cell r="D4006" t="str">
            <v>CI8_8004</v>
          </cell>
          <cell r="E4006">
            <v>0</v>
          </cell>
        </row>
        <row r="4007">
          <cell r="A4007">
            <v>2009</v>
          </cell>
          <cell r="B4007" t="str">
            <v>DEC</v>
          </cell>
          <cell r="D4007" t="str">
            <v>CI8_8003</v>
          </cell>
          <cell r="E4007">
            <v>0</v>
          </cell>
        </row>
        <row r="4008">
          <cell r="A4008">
            <v>2009</v>
          </cell>
          <cell r="B4008" t="str">
            <v>DEC</v>
          </cell>
          <cell r="D4008" t="str">
            <v>CI8_8002</v>
          </cell>
          <cell r="E4008">
            <v>0</v>
          </cell>
        </row>
        <row r="4009">
          <cell r="A4009">
            <v>2010</v>
          </cell>
          <cell r="B4009" t="str">
            <v>MAY</v>
          </cell>
          <cell r="D4009" t="str">
            <v>CI8_8002</v>
          </cell>
          <cell r="E4009">
            <v>0</v>
          </cell>
        </row>
        <row r="4010">
          <cell r="A4010">
            <v>2010</v>
          </cell>
          <cell r="B4010" t="str">
            <v>MAY</v>
          </cell>
          <cell r="D4010" t="str">
            <v>CI8_8003</v>
          </cell>
          <cell r="E4010">
            <v>0</v>
          </cell>
        </row>
        <row r="4011">
          <cell r="A4011">
            <v>2010</v>
          </cell>
          <cell r="B4011" t="str">
            <v>MAY</v>
          </cell>
          <cell r="D4011" t="str">
            <v>CI8_8004</v>
          </cell>
          <cell r="E4011">
            <v>0</v>
          </cell>
        </row>
        <row r="4012">
          <cell r="A4012">
            <v>2010</v>
          </cell>
          <cell r="B4012" t="str">
            <v>MAY</v>
          </cell>
          <cell r="D4012" t="str">
            <v>CI8_8005</v>
          </cell>
          <cell r="E4012">
            <v>0</v>
          </cell>
        </row>
        <row r="4013">
          <cell r="A4013">
            <v>2010</v>
          </cell>
          <cell r="B4013" t="str">
            <v>MAY</v>
          </cell>
          <cell r="D4013" t="str">
            <v>CI8_8007</v>
          </cell>
          <cell r="E4013">
            <v>0</v>
          </cell>
        </row>
        <row r="4014">
          <cell r="A4014">
            <v>2010</v>
          </cell>
          <cell r="B4014" t="str">
            <v>MAY</v>
          </cell>
          <cell r="D4014" t="str">
            <v>CI8_8008</v>
          </cell>
          <cell r="E4014">
            <v>-2466.8000000000002</v>
          </cell>
        </row>
        <row r="4015">
          <cell r="A4015">
            <v>2010</v>
          </cell>
          <cell r="B4015" t="str">
            <v>MAY</v>
          </cell>
          <cell r="D4015" t="str">
            <v>CI8_8010</v>
          </cell>
          <cell r="E4015">
            <v>0</v>
          </cell>
        </row>
        <row r="4016">
          <cell r="A4016">
            <v>2010</v>
          </cell>
          <cell r="B4016" t="str">
            <v>MAY</v>
          </cell>
          <cell r="D4016" t="str">
            <v>CI8_8012</v>
          </cell>
          <cell r="E4016">
            <v>0</v>
          </cell>
        </row>
        <row r="4017">
          <cell r="A4017">
            <v>2010</v>
          </cell>
          <cell r="B4017" t="str">
            <v>MAY</v>
          </cell>
          <cell r="D4017" t="str">
            <v>CI8_8016</v>
          </cell>
          <cell r="E4017">
            <v>0</v>
          </cell>
        </row>
        <row r="4018">
          <cell r="A4018">
            <v>2010</v>
          </cell>
          <cell r="B4018" t="str">
            <v>MAY</v>
          </cell>
          <cell r="D4018" t="str">
            <v>CI8_8017</v>
          </cell>
          <cell r="E4018">
            <v>0</v>
          </cell>
        </row>
        <row r="4019">
          <cell r="A4019">
            <v>2010</v>
          </cell>
          <cell r="B4019" t="str">
            <v>MAY</v>
          </cell>
          <cell r="D4019" t="str">
            <v>CI8_8020</v>
          </cell>
          <cell r="E4019">
            <v>0</v>
          </cell>
        </row>
        <row r="4020">
          <cell r="A4020">
            <v>2010</v>
          </cell>
          <cell r="B4020" t="str">
            <v>MAY</v>
          </cell>
          <cell r="D4020" t="str">
            <v>CI8_8023</v>
          </cell>
          <cell r="E4020">
            <v>0</v>
          </cell>
        </row>
        <row r="4021">
          <cell r="A4021">
            <v>2010</v>
          </cell>
          <cell r="B4021" t="str">
            <v>MAY</v>
          </cell>
          <cell r="D4021" t="str">
            <v>CI8_8024</v>
          </cell>
          <cell r="E4021">
            <v>-84241</v>
          </cell>
        </row>
        <row r="4022">
          <cell r="A4022">
            <v>2010</v>
          </cell>
          <cell r="B4022" t="str">
            <v>MAY</v>
          </cell>
          <cell r="D4022" t="str">
            <v>CI8_8025</v>
          </cell>
          <cell r="E4022">
            <v>0</v>
          </cell>
        </row>
        <row r="4023">
          <cell r="A4023">
            <v>2010</v>
          </cell>
          <cell r="B4023" t="str">
            <v>MAY</v>
          </cell>
          <cell r="D4023" t="str">
            <v>CI8_8026</v>
          </cell>
          <cell r="E4023">
            <v>0</v>
          </cell>
        </row>
        <row r="4024">
          <cell r="A4024">
            <v>2010</v>
          </cell>
          <cell r="B4024" t="str">
            <v>MAY</v>
          </cell>
          <cell r="D4024" t="str">
            <v>CI8_8031</v>
          </cell>
          <cell r="E4024">
            <v>0</v>
          </cell>
        </row>
        <row r="4025">
          <cell r="A4025">
            <v>2010</v>
          </cell>
          <cell r="B4025" t="str">
            <v>MAY</v>
          </cell>
          <cell r="D4025" t="str">
            <v>CI8_8033</v>
          </cell>
          <cell r="E4025">
            <v>0</v>
          </cell>
        </row>
        <row r="4026">
          <cell r="A4026">
            <v>2010</v>
          </cell>
          <cell r="B4026" t="str">
            <v>MAY</v>
          </cell>
          <cell r="D4026" t="str">
            <v>CI8_8035</v>
          </cell>
          <cell r="E4026">
            <v>0</v>
          </cell>
        </row>
        <row r="4027">
          <cell r="A4027">
            <v>2010</v>
          </cell>
          <cell r="B4027" t="str">
            <v>MAY</v>
          </cell>
          <cell r="D4027" t="str">
            <v>CI8_8037</v>
          </cell>
          <cell r="E4027">
            <v>0</v>
          </cell>
        </row>
        <row r="4028">
          <cell r="A4028">
            <v>2010</v>
          </cell>
          <cell r="B4028" t="str">
            <v>MAY</v>
          </cell>
          <cell r="D4028" t="str">
            <v>CI8_8038</v>
          </cell>
          <cell r="E4028">
            <v>0</v>
          </cell>
        </row>
        <row r="4029">
          <cell r="A4029">
            <v>2010</v>
          </cell>
          <cell r="B4029" t="str">
            <v>MAY</v>
          </cell>
          <cell r="D4029" t="str">
            <v>CI8_8039</v>
          </cell>
          <cell r="E4029">
            <v>0</v>
          </cell>
        </row>
        <row r="4030">
          <cell r="A4030">
            <v>2010</v>
          </cell>
          <cell r="B4030" t="str">
            <v>MAY</v>
          </cell>
          <cell r="D4030" t="str">
            <v>CI8_8041</v>
          </cell>
          <cell r="E4030">
            <v>0</v>
          </cell>
        </row>
        <row r="4031">
          <cell r="A4031">
            <v>2010</v>
          </cell>
          <cell r="B4031" t="str">
            <v>APR</v>
          </cell>
          <cell r="D4031" t="str">
            <v>CI8_8026</v>
          </cell>
          <cell r="E4031">
            <v>0</v>
          </cell>
        </row>
        <row r="4032">
          <cell r="A4032">
            <v>2010</v>
          </cell>
          <cell r="B4032" t="str">
            <v>APR</v>
          </cell>
          <cell r="D4032" t="str">
            <v>CI8_8031</v>
          </cell>
          <cell r="E4032">
            <v>0</v>
          </cell>
        </row>
        <row r="4033">
          <cell r="A4033">
            <v>2010</v>
          </cell>
          <cell r="B4033" t="str">
            <v>APR</v>
          </cell>
          <cell r="D4033" t="str">
            <v>CI8_8033</v>
          </cell>
          <cell r="E4033">
            <v>0</v>
          </cell>
        </row>
        <row r="4034">
          <cell r="A4034">
            <v>2010</v>
          </cell>
          <cell r="B4034" t="str">
            <v>APR</v>
          </cell>
          <cell r="D4034" t="str">
            <v>CI8_8035</v>
          </cell>
          <cell r="E4034">
            <v>0</v>
          </cell>
        </row>
        <row r="4035">
          <cell r="A4035">
            <v>2010</v>
          </cell>
          <cell r="B4035" t="str">
            <v>APR</v>
          </cell>
          <cell r="D4035" t="str">
            <v>CI8_8037</v>
          </cell>
          <cell r="E4035">
            <v>0</v>
          </cell>
        </row>
        <row r="4036">
          <cell r="A4036">
            <v>2010</v>
          </cell>
          <cell r="B4036" t="str">
            <v>APR</v>
          </cell>
          <cell r="D4036" t="str">
            <v>CI8_8038</v>
          </cell>
          <cell r="E4036">
            <v>0</v>
          </cell>
        </row>
        <row r="4037">
          <cell r="A4037">
            <v>2010</v>
          </cell>
          <cell r="B4037" t="str">
            <v>APR</v>
          </cell>
          <cell r="D4037" t="str">
            <v>CI8_8039</v>
          </cell>
          <cell r="E4037">
            <v>0</v>
          </cell>
        </row>
        <row r="4038">
          <cell r="A4038">
            <v>2010</v>
          </cell>
          <cell r="B4038" t="str">
            <v>APR</v>
          </cell>
          <cell r="D4038" t="str">
            <v>CI8_8041</v>
          </cell>
          <cell r="E4038">
            <v>0</v>
          </cell>
        </row>
        <row r="4039">
          <cell r="A4039">
            <v>2010</v>
          </cell>
          <cell r="B4039" t="str">
            <v>APR</v>
          </cell>
          <cell r="D4039" t="str">
            <v>CI8_8002</v>
          </cell>
          <cell r="E4039">
            <v>0</v>
          </cell>
        </row>
        <row r="4040">
          <cell r="A4040">
            <v>2010</v>
          </cell>
          <cell r="B4040" t="str">
            <v>APR</v>
          </cell>
          <cell r="D4040" t="str">
            <v>CI8_8003</v>
          </cell>
          <cell r="E4040">
            <v>0</v>
          </cell>
        </row>
        <row r="4041">
          <cell r="A4041">
            <v>2010</v>
          </cell>
          <cell r="B4041" t="str">
            <v>APR</v>
          </cell>
          <cell r="D4041" t="str">
            <v>CI8_8004</v>
          </cell>
          <cell r="E4041">
            <v>0</v>
          </cell>
        </row>
        <row r="4042">
          <cell r="A4042">
            <v>2010</v>
          </cell>
          <cell r="B4042" t="str">
            <v>APR</v>
          </cell>
          <cell r="D4042" t="str">
            <v>CI8_8005</v>
          </cell>
          <cell r="E4042">
            <v>0</v>
          </cell>
        </row>
        <row r="4043">
          <cell r="A4043">
            <v>2010</v>
          </cell>
          <cell r="B4043" t="str">
            <v>APR</v>
          </cell>
          <cell r="D4043" t="str">
            <v>CI8_8007</v>
          </cell>
          <cell r="E4043">
            <v>0</v>
          </cell>
        </row>
        <row r="4044">
          <cell r="A4044">
            <v>2010</v>
          </cell>
          <cell r="B4044" t="str">
            <v>APR</v>
          </cell>
          <cell r="D4044" t="str">
            <v>CI8_8008</v>
          </cell>
          <cell r="E4044">
            <v>0</v>
          </cell>
        </row>
        <row r="4045">
          <cell r="A4045">
            <v>2010</v>
          </cell>
          <cell r="B4045" t="str">
            <v>APR</v>
          </cell>
          <cell r="D4045" t="str">
            <v>CI8_8010</v>
          </cell>
          <cell r="E4045">
            <v>0</v>
          </cell>
        </row>
        <row r="4046">
          <cell r="A4046">
            <v>2010</v>
          </cell>
          <cell r="B4046" t="str">
            <v>APR</v>
          </cell>
          <cell r="D4046" t="str">
            <v>CI8_8012</v>
          </cell>
          <cell r="E4046">
            <v>0</v>
          </cell>
        </row>
        <row r="4047">
          <cell r="A4047">
            <v>2010</v>
          </cell>
          <cell r="B4047" t="str">
            <v>APR</v>
          </cell>
          <cell r="D4047" t="str">
            <v>CI8_8016</v>
          </cell>
          <cell r="E4047">
            <v>0</v>
          </cell>
        </row>
        <row r="4048">
          <cell r="A4048">
            <v>2010</v>
          </cell>
          <cell r="B4048" t="str">
            <v>APR</v>
          </cell>
          <cell r="D4048" t="str">
            <v>CI8_8017</v>
          </cell>
          <cell r="E4048">
            <v>0</v>
          </cell>
        </row>
        <row r="4049">
          <cell r="A4049">
            <v>2010</v>
          </cell>
          <cell r="B4049" t="str">
            <v>APR</v>
          </cell>
          <cell r="D4049" t="str">
            <v>CI8_8020</v>
          </cell>
          <cell r="E4049">
            <v>0</v>
          </cell>
        </row>
        <row r="4050">
          <cell r="A4050">
            <v>2010</v>
          </cell>
          <cell r="B4050" t="str">
            <v>APR</v>
          </cell>
          <cell r="D4050" t="str">
            <v>CI8_8023</v>
          </cell>
          <cell r="E4050">
            <v>0</v>
          </cell>
        </row>
        <row r="4051">
          <cell r="A4051">
            <v>2010</v>
          </cell>
          <cell r="B4051" t="str">
            <v>APR</v>
          </cell>
          <cell r="D4051" t="str">
            <v>CI8_8024</v>
          </cell>
          <cell r="E4051">
            <v>0</v>
          </cell>
        </row>
        <row r="4052">
          <cell r="A4052">
            <v>2010</v>
          </cell>
          <cell r="B4052" t="str">
            <v>APR</v>
          </cell>
          <cell r="D4052" t="str">
            <v>CI8_8025</v>
          </cell>
          <cell r="E4052">
            <v>0</v>
          </cell>
        </row>
        <row r="4053">
          <cell r="A4053">
            <v>2010</v>
          </cell>
          <cell r="B4053" t="str">
            <v>JAN</v>
          </cell>
          <cell r="D4053" t="str">
            <v>CI8_8002</v>
          </cell>
          <cell r="E4053">
            <v>0</v>
          </cell>
        </row>
        <row r="4054">
          <cell r="A4054">
            <v>2010</v>
          </cell>
          <cell r="B4054" t="str">
            <v>JAN</v>
          </cell>
          <cell r="D4054" t="str">
            <v>CI8_8003</v>
          </cell>
          <cell r="E4054">
            <v>0</v>
          </cell>
        </row>
        <row r="4055">
          <cell r="A4055">
            <v>2010</v>
          </cell>
          <cell r="B4055" t="str">
            <v>JAN</v>
          </cell>
          <cell r="D4055" t="str">
            <v>CI8_8004</v>
          </cell>
          <cell r="E4055">
            <v>0</v>
          </cell>
        </row>
        <row r="4056">
          <cell r="A4056">
            <v>2010</v>
          </cell>
          <cell r="B4056" t="str">
            <v>JAN</v>
          </cell>
          <cell r="D4056" t="str">
            <v>CI8_8005</v>
          </cell>
          <cell r="E4056">
            <v>0</v>
          </cell>
        </row>
        <row r="4057">
          <cell r="A4057">
            <v>2010</v>
          </cell>
          <cell r="B4057" t="str">
            <v>JAN</v>
          </cell>
          <cell r="D4057" t="str">
            <v>CI8_8007</v>
          </cell>
          <cell r="E4057">
            <v>0</v>
          </cell>
        </row>
        <row r="4058">
          <cell r="A4058">
            <v>2010</v>
          </cell>
          <cell r="B4058" t="str">
            <v>JAN</v>
          </cell>
          <cell r="D4058" t="str">
            <v>CI8_8008</v>
          </cell>
          <cell r="E4058">
            <v>0</v>
          </cell>
        </row>
        <row r="4059">
          <cell r="A4059">
            <v>2010</v>
          </cell>
          <cell r="B4059" t="str">
            <v>JAN</v>
          </cell>
          <cell r="D4059" t="str">
            <v>CI8_8010</v>
          </cell>
          <cell r="E4059">
            <v>0</v>
          </cell>
        </row>
        <row r="4060">
          <cell r="A4060">
            <v>2010</v>
          </cell>
          <cell r="B4060" t="str">
            <v>JAN</v>
          </cell>
          <cell r="D4060" t="str">
            <v>CI8_8012</v>
          </cell>
          <cell r="E4060">
            <v>0</v>
          </cell>
        </row>
        <row r="4061">
          <cell r="A4061">
            <v>2010</v>
          </cell>
          <cell r="B4061" t="str">
            <v>JAN</v>
          </cell>
          <cell r="D4061" t="str">
            <v>CI8_8016</v>
          </cell>
          <cell r="E4061">
            <v>0</v>
          </cell>
        </row>
        <row r="4062">
          <cell r="A4062">
            <v>2010</v>
          </cell>
          <cell r="B4062" t="str">
            <v>JAN</v>
          </cell>
          <cell r="D4062" t="str">
            <v>CI8_8017</v>
          </cell>
          <cell r="E4062">
            <v>0</v>
          </cell>
        </row>
        <row r="4063">
          <cell r="A4063">
            <v>2010</v>
          </cell>
          <cell r="B4063" t="str">
            <v>JAN</v>
          </cell>
          <cell r="D4063" t="str">
            <v>CI8_8020</v>
          </cell>
          <cell r="E4063">
            <v>0</v>
          </cell>
        </row>
        <row r="4064">
          <cell r="A4064">
            <v>2010</v>
          </cell>
          <cell r="B4064" t="str">
            <v>JAN</v>
          </cell>
          <cell r="D4064" t="str">
            <v>CI8_8023</v>
          </cell>
          <cell r="E4064">
            <v>0</v>
          </cell>
        </row>
        <row r="4065">
          <cell r="A4065">
            <v>2010</v>
          </cell>
          <cell r="B4065" t="str">
            <v>JAN</v>
          </cell>
          <cell r="D4065" t="str">
            <v>CI8_8024</v>
          </cell>
          <cell r="E4065">
            <v>0</v>
          </cell>
        </row>
        <row r="4066">
          <cell r="A4066">
            <v>2010</v>
          </cell>
          <cell r="B4066" t="str">
            <v>JAN</v>
          </cell>
          <cell r="D4066" t="str">
            <v>CI8_8025</v>
          </cell>
          <cell r="E4066">
            <v>0</v>
          </cell>
        </row>
        <row r="4067">
          <cell r="A4067">
            <v>2010</v>
          </cell>
          <cell r="B4067" t="str">
            <v>JAN</v>
          </cell>
          <cell r="D4067" t="str">
            <v>CI8_8026</v>
          </cell>
          <cell r="E4067">
            <v>0</v>
          </cell>
        </row>
        <row r="4068">
          <cell r="A4068">
            <v>2010</v>
          </cell>
          <cell r="B4068" t="str">
            <v>JAN</v>
          </cell>
          <cell r="D4068" t="str">
            <v>CI8_8031</v>
          </cell>
          <cell r="E4068">
            <v>0</v>
          </cell>
        </row>
        <row r="4069">
          <cell r="A4069">
            <v>2010</v>
          </cell>
          <cell r="B4069" t="str">
            <v>JAN</v>
          </cell>
          <cell r="D4069" t="str">
            <v>CI8_8035</v>
          </cell>
          <cell r="E4069">
            <v>0</v>
          </cell>
        </row>
        <row r="4070">
          <cell r="A4070">
            <v>2010</v>
          </cell>
          <cell r="B4070" t="str">
            <v>JAN</v>
          </cell>
          <cell r="D4070" t="str">
            <v>CI8_8037</v>
          </cell>
          <cell r="E4070">
            <v>0</v>
          </cell>
        </row>
        <row r="4071">
          <cell r="A4071">
            <v>2010</v>
          </cell>
          <cell r="B4071" t="str">
            <v>JAN</v>
          </cell>
          <cell r="D4071" t="str">
            <v>CI8_8038</v>
          </cell>
          <cell r="E4071">
            <v>0</v>
          </cell>
        </row>
        <row r="4072">
          <cell r="A4072">
            <v>2010</v>
          </cell>
          <cell r="B4072" t="str">
            <v>JAN</v>
          </cell>
          <cell r="D4072" t="str">
            <v>CI8_8039</v>
          </cell>
          <cell r="E4072">
            <v>0</v>
          </cell>
        </row>
        <row r="4073">
          <cell r="A4073">
            <v>2010</v>
          </cell>
          <cell r="B4073" t="str">
            <v>JAN</v>
          </cell>
          <cell r="D4073" t="str">
            <v>CI8_8041</v>
          </cell>
          <cell r="E4073">
            <v>0</v>
          </cell>
        </row>
        <row r="4074">
          <cell r="A4074">
            <v>2010</v>
          </cell>
          <cell r="B4074" t="str">
            <v>JUN</v>
          </cell>
          <cell r="D4074" t="str">
            <v>DIS_8038</v>
          </cell>
          <cell r="E4074">
            <v>2912</v>
          </cell>
        </row>
        <row r="4075">
          <cell r="A4075">
            <v>2010</v>
          </cell>
          <cell r="B4075" t="str">
            <v>JUN</v>
          </cell>
          <cell r="D4075" t="str">
            <v>DIS_8037</v>
          </cell>
          <cell r="E4075">
            <v>6059</v>
          </cell>
        </row>
        <row r="4076">
          <cell r="A4076">
            <v>2010</v>
          </cell>
          <cell r="B4076" t="str">
            <v>JUN</v>
          </cell>
          <cell r="D4076" t="str">
            <v>CI1_8041</v>
          </cell>
          <cell r="E4076">
            <v>2413.23</v>
          </cell>
        </row>
        <row r="4077">
          <cell r="A4077">
            <v>2010</v>
          </cell>
          <cell r="B4077" t="str">
            <v>JUN</v>
          </cell>
          <cell r="D4077" t="str">
            <v>CI1_8039</v>
          </cell>
          <cell r="E4077">
            <v>3917.85</v>
          </cell>
        </row>
        <row r="4078">
          <cell r="A4078">
            <v>2010</v>
          </cell>
          <cell r="B4078" t="str">
            <v>JUN</v>
          </cell>
          <cell r="D4078" t="str">
            <v>CI1_8038</v>
          </cell>
          <cell r="E4078">
            <v>192941.32</v>
          </cell>
        </row>
        <row r="4079">
          <cell r="A4079">
            <v>2010</v>
          </cell>
          <cell r="B4079" t="str">
            <v>JUN</v>
          </cell>
          <cell r="D4079" t="str">
            <v>CI1_8037</v>
          </cell>
          <cell r="E4079">
            <v>412430.23</v>
          </cell>
        </row>
        <row r="4080">
          <cell r="A4080">
            <v>2010</v>
          </cell>
          <cell r="B4080" t="str">
            <v>JUN</v>
          </cell>
          <cell r="D4080" t="str">
            <v>CI1_8035</v>
          </cell>
          <cell r="E4080">
            <v>411.94</v>
          </cell>
        </row>
        <row r="4081">
          <cell r="A4081">
            <v>2010</v>
          </cell>
          <cell r="B4081" t="str">
            <v>JAN</v>
          </cell>
          <cell r="D4081" t="str">
            <v>MAN_8012</v>
          </cell>
          <cell r="E4081">
            <v>0.99083840000000001</v>
          </cell>
        </row>
        <row r="4082">
          <cell r="A4082">
            <v>2010</v>
          </cell>
          <cell r="B4082" t="str">
            <v>JUN</v>
          </cell>
          <cell r="D4082" t="str">
            <v>RR3_8187</v>
          </cell>
          <cell r="E4082">
            <v>18299935</v>
          </cell>
        </row>
        <row r="4083">
          <cell r="A4083">
            <v>2010</v>
          </cell>
          <cell r="B4083" t="str">
            <v>JUN</v>
          </cell>
          <cell r="D4083" t="str">
            <v>RR3_8184</v>
          </cell>
          <cell r="E4083">
            <v>42967342</v>
          </cell>
        </row>
        <row r="4084">
          <cell r="A4084">
            <v>2010</v>
          </cell>
          <cell r="B4084" t="str">
            <v>JUN</v>
          </cell>
          <cell r="D4084" t="str">
            <v>RR3_8149</v>
          </cell>
          <cell r="E4084">
            <v>-2178859.7999999998</v>
          </cell>
        </row>
        <row r="4085">
          <cell r="A4085">
            <v>2010</v>
          </cell>
          <cell r="B4085" t="str">
            <v>MAR</v>
          </cell>
          <cell r="D4085" t="str">
            <v>RR3_8184</v>
          </cell>
          <cell r="E4085">
            <v>43333540</v>
          </cell>
        </row>
        <row r="4086">
          <cell r="A4086">
            <v>2010</v>
          </cell>
          <cell r="B4086" t="str">
            <v>MAR</v>
          </cell>
          <cell r="D4086" t="str">
            <v>RR3_8149</v>
          </cell>
          <cell r="E4086">
            <v>-2180455.46</v>
          </cell>
        </row>
        <row r="4087">
          <cell r="A4087">
            <v>2010</v>
          </cell>
          <cell r="B4087" t="str">
            <v>FEB</v>
          </cell>
          <cell r="D4087" t="str">
            <v>RR3_8184</v>
          </cell>
          <cell r="E4087">
            <v>43455606</v>
          </cell>
        </row>
        <row r="4088">
          <cell r="A4088">
            <v>2010</v>
          </cell>
          <cell r="B4088" t="str">
            <v>FEB</v>
          </cell>
          <cell r="D4088" t="str">
            <v>RR3_8149</v>
          </cell>
          <cell r="E4088">
            <v>-2194916.3199999998</v>
          </cell>
        </row>
        <row r="4089">
          <cell r="A4089">
            <v>2009</v>
          </cell>
          <cell r="B4089" t="str">
            <v>DEC</v>
          </cell>
          <cell r="D4089" t="str">
            <v>RR3_8149</v>
          </cell>
          <cell r="E4089">
            <v>-2223838.04</v>
          </cell>
        </row>
        <row r="4090">
          <cell r="A4090">
            <v>2010</v>
          </cell>
          <cell r="B4090" t="str">
            <v>MAY</v>
          </cell>
          <cell r="D4090" t="str">
            <v>RR3_8149</v>
          </cell>
          <cell r="E4090">
            <v>-2194223.19</v>
          </cell>
        </row>
        <row r="4091">
          <cell r="A4091">
            <v>2010</v>
          </cell>
          <cell r="B4091" t="str">
            <v>MAY</v>
          </cell>
          <cell r="D4091" t="str">
            <v>RR3_8184</v>
          </cell>
          <cell r="E4091">
            <v>43089408</v>
          </cell>
        </row>
        <row r="4092">
          <cell r="A4092">
            <v>2010</v>
          </cell>
          <cell r="B4092" t="str">
            <v>MAY</v>
          </cell>
          <cell r="D4092" t="str">
            <v>RR3_8187</v>
          </cell>
          <cell r="E4092">
            <v>18351124</v>
          </cell>
        </row>
        <row r="4093">
          <cell r="A4093">
            <v>2010</v>
          </cell>
          <cell r="B4093" t="str">
            <v>APR</v>
          </cell>
          <cell r="D4093" t="str">
            <v>RR3_8149</v>
          </cell>
          <cell r="E4093">
            <v>-2214257.66</v>
          </cell>
        </row>
        <row r="4094">
          <cell r="A4094">
            <v>2010</v>
          </cell>
          <cell r="B4094" t="str">
            <v>APR</v>
          </cell>
          <cell r="D4094" t="str">
            <v>RR3_8184</v>
          </cell>
          <cell r="E4094">
            <v>43211474</v>
          </cell>
        </row>
        <row r="4095">
          <cell r="A4095">
            <v>2010</v>
          </cell>
          <cell r="B4095" t="str">
            <v>APR</v>
          </cell>
          <cell r="D4095" t="str">
            <v>RR3_8187</v>
          </cell>
          <cell r="E4095">
            <v>18427907</v>
          </cell>
        </row>
        <row r="4096">
          <cell r="A4096">
            <v>2010</v>
          </cell>
          <cell r="B4096" t="str">
            <v>JAN</v>
          </cell>
          <cell r="D4096" t="str">
            <v>RR3_8149</v>
          </cell>
          <cell r="E4096">
            <v>-2209377.1800000002</v>
          </cell>
        </row>
        <row r="4097">
          <cell r="A4097">
            <v>2010</v>
          </cell>
          <cell r="B4097" t="str">
            <v>JUN</v>
          </cell>
          <cell r="D4097" t="str">
            <v>CI8_8041</v>
          </cell>
          <cell r="E4097">
            <v>0</v>
          </cell>
        </row>
        <row r="4098">
          <cell r="A4098">
            <v>2010</v>
          </cell>
          <cell r="B4098" t="str">
            <v>JUN</v>
          </cell>
          <cell r="D4098" t="str">
            <v>CI8_8039</v>
          </cell>
          <cell r="E4098">
            <v>0</v>
          </cell>
        </row>
        <row r="4099">
          <cell r="A4099">
            <v>2010</v>
          </cell>
          <cell r="B4099" t="str">
            <v>JUN</v>
          </cell>
          <cell r="D4099" t="str">
            <v>CI8_8038</v>
          </cell>
          <cell r="E4099">
            <v>0</v>
          </cell>
        </row>
        <row r="4100">
          <cell r="A4100">
            <v>2010</v>
          </cell>
          <cell r="B4100" t="str">
            <v>JUN</v>
          </cell>
          <cell r="D4100" t="str">
            <v>CI8_8037</v>
          </cell>
          <cell r="E4100">
            <v>0</v>
          </cell>
        </row>
        <row r="4101">
          <cell r="A4101">
            <v>2010</v>
          </cell>
          <cell r="B4101" t="str">
            <v>JUN</v>
          </cell>
          <cell r="D4101" t="str">
            <v>CI8_8035</v>
          </cell>
          <cell r="E4101">
            <v>0</v>
          </cell>
        </row>
        <row r="4102">
          <cell r="A4102">
            <v>2010</v>
          </cell>
          <cell r="B4102" t="str">
            <v>JUN</v>
          </cell>
          <cell r="D4102" t="str">
            <v>CI8_8033</v>
          </cell>
          <cell r="E4102">
            <v>0</v>
          </cell>
        </row>
        <row r="4103">
          <cell r="A4103">
            <v>2010</v>
          </cell>
          <cell r="B4103" t="str">
            <v>JUN</v>
          </cell>
          <cell r="D4103" t="str">
            <v>CI8_8031</v>
          </cell>
          <cell r="E4103">
            <v>0</v>
          </cell>
        </row>
        <row r="4104">
          <cell r="A4104">
            <v>2010</v>
          </cell>
          <cell r="B4104" t="str">
            <v>JUN</v>
          </cell>
          <cell r="D4104" t="str">
            <v>CI8_8026</v>
          </cell>
          <cell r="E4104">
            <v>0</v>
          </cell>
        </row>
        <row r="4105">
          <cell r="A4105">
            <v>2010</v>
          </cell>
          <cell r="B4105" t="str">
            <v>JUN</v>
          </cell>
          <cell r="D4105" t="str">
            <v>CI8_8025</v>
          </cell>
          <cell r="E4105">
            <v>0</v>
          </cell>
        </row>
        <row r="4106">
          <cell r="A4106">
            <v>2010</v>
          </cell>
          <cell r="B4106" t="str">
            <v>JUN</v>
          </cell>
          <cell r="D4106" t="str">
            <v>CI8_8024</v>
          </cell>
          <cell r="E4106">
            <v>0</v>
          </cell>
        </row>
        <row r="4107">
          <cell r="A4107">
            <v>2010</v>
          </cell>
          <cell r="B4107" t="str">
            <v>JUN</v>
          </cell>
          <cell r="D4107" t="str">
            <v>CI8_8023</v>
          </cell>
          <cell r="E4107">
            <v>0</v>
          </cell>
        </row>
        <row r="4108">
          <cell r="A4108">
            <v>2010</v>
          </cell>
          <cell r="B4108" t="str">
            <v>JUN</v>
          </cell>
          <cell r="D4108" t="str">
            <v>CI8_8020</v>
          </cell>
          <cell r="E4108">
            <v>0</v>
          </cell>
        </row>
        <row r="4109">
          <cell r="A4109">
            <v>2010</v>
          </cell>
          <cell r="B4109" t="str">
            <v>JUN</v>
          </cell>
          <cell r="D4109" t="str">
            <v>CI8_8017</v>
          </cell>
          <cell r="E4109">
            <v>0</v>
          </cell>
        </row>
        <row r="4110">
          <cell r="A4110">
            <v>2010</v>
          </cell>
          <cell r="B4110" t="str">
            <v>JUN</v>
          </cell>
          <cell r="D4110" t="str">
            <v>CI8_8016</v>
          </cell>
          <cell r="E4110">
            <v>0</v>
          </cell>
        </row>
        <row r="4111">
          <cell r="A4111">
            <v>2010</v>
          </cell>
          <cell r="B4111" t="str">
            <v>JUN</v>
          </cell>
          <cell r="D4111" t="str">
            <v>CI8_8012</v>
          </cell>
          <cell r="E4111">
            <v>0</v>
          </cell>
        </row>
        <row r="4112">
          <cell r="A4112">
            <v>2010</v>
          </cell>
          <cell r="B4112" t="str">
            <v>JUN</v>
          </cell>
          <cell r="D4112" t="str">
            <v>CI8_8010</v>
          </cell>
          <cell r="E4112">
            <v>0</v>
          </cell>
        </row>
        <row r="4113">
          <cell r="A4113">
            <v>2010</v>
          </cell>
          <cell r="B4113" t="str">
            <v>JUN</v>
          </cell>
          <cell r="D4113" t="str">
            <v>CI8_8008</v>
          </cell>
          <cell r="E4113">
            <v>0</v>
          </cell>
        </row>
        <row r="4114">
          <cell r="A4114">
            <v>2010</v>
          </cell>
          <cell r="B4114" t="str">
            <v>JUN</v>
          </cell>
          <cell r="D4114" t="str">
            <v>CI8_8007</v>
          </cell>
          <cell r="E4114">
            <v>0</v>
          </cell>
        </row>
        <row r="4115">
          <cell r="A4115">
            <v>2010</v>
          </cell>
          <cell r="B4115" t="str">
            <v>JUN</v>
          </cell>
          <cell r="D4115" t="str">
            <v>CI8_8005</v>
          </cell>
          <cell r="E4115">
            <v>0</v>
          </cell>
        </row>
        <row r="4116">
          <cell r="A4116">
            <v>2010</v>
          </cell>
          <cell r="B4116" t="str">
            <v>JUN</v>
          </cell>
          <cell r="D4116" t="str">
            <v>CI8_8004</v>
          </cell>
          <cell r="E4116">
            <v>0</v>
          </cell>
        </row>
        <row r="4117">
          <cell r="A4117">
            <v>2010</v>
          </cell>
          <cell r="B4117" t="str">
            <v>JUN</v>
          </cell>
          <cell r="D4117" t="str">
            <v>CI8_8003</v>
          </cell>
          <cell r="E4117">
            <v>0</v>
          </cell>
        </row>
        <row r="4118">
          <cell r="A4118">
            <v>2010</v>
          </cell>
          <cell r="B4118" t="str">
            <v>JUN</v>
          </cell>
          <cell r="D4118" t="str">
            <v>CI8_8002</v>
          </cell>
          <cell r="E4118">
            <v>0</v>
          </cell>
        </row>
        <row r="4119">
          <cell r="A4119">
            <v>2010</v>
          </cell>
          <cell r="B4119" t="str">
            <v>MAR</v>
          </cell>
          <cell r="D4119" t="str">
            <v>CI8_8041</v>
          </cell>
          <cell r="E4119">
            <v>0</v>
          </cell>
        </row>
        <row r="4120">
          <cell r="A4120">
            <v>2010</v>
          </cell>
          <cell r="B4120" t="str">
            <v>MAR</v>
          </cell>
          <cell r="D4120" t="str">
            <v>CI8_8039</v>
          </cell>
          <cell r="E4120">
            <v>0</v>
          </cell>
        </row>
        <row r="4121">
          <cell r="A4121">
            <v>2010</v>
          </cell>
          <cell r="B4121" t="str">
            <v>MAR</v>
          </cell>
          <cell r="D4121" t="str">
            <v>CI8_8038</v>
          </cell>
          <cell r="E4121">
            <v>0</v>
          </cell>
        </row>
        <row r="4122">
          <cell r="A4122">
            <v>2010</v>
          </cell>
          <cell r="B4122" t="str">
            <v>MAR</v>
          </cell>
          <cell r="D4122" t="str">
            <v>CI8_8037</v>
          </cell>
          <cell r="E4122">
            <v>0</v>
          </cell>
        </row>
        <row r="4123">
          <cell r="A4123">
            <v>2010</v>
          </cell>
          <cell r="B4123" t="str">
            <v>MAR</v>
          </cell>
          <cell r="D4123" t="str">
            <v>CI8_8035</v>
          </cell>
          <cell r="E4123">
            <v>0</v>
          </cell>
        </row>
        <row r="4124">
          <cell r="A4124">
            <v>2010</v>
          </cell>
          <cell r="B4124" t="str">
            <v>MAR</v>
          </cell>
          <cell r="D4124" t="str">
            <v>CI8_8031</v>
          </cell>
          <cell r="E4124">
            <v>0</v>
          </cell>
        </row>
        <row r="4125">
          <cell r="A4125">
            <v>2010</v>
          </cell>
          <cell r="B4125" t="str">
            <v>MAR</v>
          </cell>
          <cell r="D4125" t="str">
            <v>CI8_8026</v>
          </cell>
          <cell r="E4125">
            <v>0</v>
          </cell>
        </row>
        <row r="4126">
          <cell r="A4126">
            <v>2010</v>
          </cell>
          <cell r="B4126" t="str">
            <v>MAR</v>
          </cell>
          <cell r="D4126" t="str">
            <v>CI8_8025</v>
          </cell>
          <cell r="E4126">
            <v>0</v>
          </cell>
        </row>
        <row r="4127">
          <cell r="A4127">
            <v>2010</v>
          </cell>
          <cell r="B4127" t="str">
            <v>MAR</v>
          </cell>
          <cell r="D4127" t="str">
            <v>CI8_8024</v>
          </cell>
          <cell r="E4127">
            <v>0</v>
          </cell>
        </row>
        <row r="4128">
          <cell r="A4128">
            <v>2010</v>
          </cell>
          <cell r="B4128" t="str">
            <v>MAR</v>
          </cell>
          <cell r="D4128" t="str">
            <v>CI8_8023</v>
          </cell>
          <cell r="E4128">
            <v>0</v>
          </cell>
        </row>
        <row r="4129">
          <cell r="A4129">
            <v>2010</v>
          </cell>
          <cell r="B4129" t="str">
            <v>MAR</v>
          </cell>
          <cell r="D4129" t="str">
            <v>CI8_8020</v>
          </cell>
          <cell r="E4129">
            <v>0</v>
          </cell>
        </row>
        <row r="4130">
          <cell r="A4130">
            <v>2010</v>
          </cell>
          <cell r="B4130" t="str">
            <v>MAR</v>
          </cell>
          <cell r="D4130" t="str">
            <v>CI8_8017</v>
          </cell>
          <cell r="E4130">
            <v>0</v>
          </cell>
        </row>
        <row r="4131">
          <cell r="A4131">
            <v>2010</v>
          </cell>
          <cell r="B4131" t="str">
            <v>MAR</v>
          </cell>
          <cell r="D4131" t="str">
            <v>CI8_8016</v>
          </cell>
          <cell r="E4131">
            <v>0</v>
          </cell>
        </row>
        <row r="4132">
          <cell r="A4132">
            <v>2010</v>
          </cell>
          <cell r="B4132" t="str">
            <v>MAR</v>
          </cell>
          <cell r="D4132" t="str">
            <v>CI8_8012</v>
          </cell>
          <cell r="E4132">
            <v>0</v>
          </cell>
        </row>
        <row r="4133">
          <cell r="A4133">
            <v>2010</v>
          </cell>
          <cell r="B4133" t="str">
            <v>MAR</v>
          </cell>
          <cell r="D4133" t="str">
            <v>CI8_8010</v>
          </cell>
          <cell r="E4133">
            <v>0</v>
          </cell>
        </row>
        <row r="4134">
          <cell r="A4134">
            <v>2010</v>
          </cell>
          <cell r="B4134" t="str">
            <v>MAR</v>
          </cell>
          <cell r="D4134" t="str">
            <v>CI8_8008</v>
          </cell>
          <cell r="E4134">
            <v>-4362.96</v>
          </cell>
        </row>
        <row r="4135">
          <cell r="A4135">
            <v>2010</v>
          </cell>
          <cell r="B4135" t="str">
            <v>MAR</v>
          </cell>
          <cell r="D4135" t="str">
            <v>CI8_8007</v>
          </cell>
          <cell r="E4135">
            <v>0</v>
          </cell>
        </row>
        <row r="4136">
          <cell r="A4136">
            <v>2010</v>
          </cell>
          <cell r="B4136" t="str">
            <v>MAR</v>
          </cell>
          <cell r="D4136" t="str">
            <v>CI8_8005</v>
          </cell>
          <cell r="E4136">
            <v>0</v>
          </cell>
        </row>
        <row r="4137">
          <cell r="A4137">
            <v>2010</v>
          </cell>
          <cell r="B4137" t="str">
            <v>MAR</v>
          </cell>
          <cell r="D4137" t="str">
            <v>CI8_8004</v>
          </cell>
          <cell r="E4137">
            <v>0</v>
          </cell>
        </row>
        <row r="4138">
          <cell r="A4138">
            <v>2010</v>
          </cell>
          <cell r="B4138" t="str">
            <v>MAR</v>
          </cell>
          <cell r="D4138" t="str">
            <v>CI8_8003</v>
          </cell>
          <cell r="E4138">
            <v>0</v>
          </cell>
        </row>
        <row r="4139">
          <cell r="A4139">
            <v>2010</v>
          </cell>
          <cell r="B4139" t="str">
            <v>MAR</v>
          </cell>
          <cell r="D4139" t="str">
            <v>CI8_8002</v>
          </cell>
          <cell r="E4139">
            <v>0</v>
          </cell>
        </row>
        <row r="4140">
          <cell r="A4140">
            <v>2010</v>
          </cell>
          <cell r="B4140" t="str">
            <v>FEB</v>
          </cell>
          <cell r="D4140" t="str">
            <v>CI8_8041</v>
          </cell>
          <cell r="E4140">
            <v>0</v>
          </cell>
        </row>
        <row r="4141">
          <cell r="A4141">
            <v>2010</v>
          </cell>
          <cell r="B4141" t="str">
            <v>FEB</v>
          </cell>
          <cell r="D4141" t="str">
            <v>CI8_8039</v>
          </cell>
          <cell r="E4141">
            <v>0</v>
          </cell>
        </row>
        <row r="4142">
          <cell r="A4142">
            <v>2010</v>
          </cell>
          <cell r="B4142" t="str">
            <v>FEB</v>
          </cell>
          <cell r="D4142" t="str">
            <v>CI8_8038</v>
          </cell>
          <cell r="E4142">
            <v>0</v>
          </cell>
        </row>
        <row r="4143">
          <cell r="A4143">
            <v>2010</v>
          </cell>
          <cell r="B4143" t="str">
            <v>FEB</v>
          </cell>
          <cell r="D4143" t="str">
            <v>CI8_8037</v>
          </cell>
          <cell r="E4143">
            <v>0</v>
          </cell>
        </row>
        <row r="4144">
          <cell r="A4144">
            <v>2010</v>
          </cell>
          <cell r="B4144" t="str">
            <v>FEB</v>
          </cell>
          <cell r="D4144" t="str">
            <v>CI8_8035</v>
          </cell>
          <cell r="E4144">
            <v>0</v>
          </cell>
        </row>
        <row r="4145">
          <cell r="A4145">
            <v>2010</v>
          </cell>
          <cell r="B4145" t="str">
            <v>FEB</v>
          </cell>
          <cell r="D4145" t="str">
            <v>CI8_8031</v>
          </cell>
          <cell r="E4145">
            <v>0</v>
          </cell>
        </row>
        <row r="4146">
          <cell r="A4146">
            <v>2010</v>
          </cell>
          <cell r="B4146" t="str">
            <v>FEB</v>
          </cell>
          <cell r="D4146" t="str">
            <v>CI8_8026</v>
          </cell>
          <cell r="E4146">
            <v>0</v>
          </cell>
        </row>
        <row r="4147">
          <cell r="A4147">
            <v>2010</v>
          </cell>
          <cell r="B4147" t="str">
            <v>FEB</v>
          </cell>
          <cell r="D4147" t="str">
            <v>CI8_8025</v>
          </cell>
          <cell r="E4147">
            <v>0</v>
          </cell>
        </row>
        <row r="4148">
          <cell r="A4148">
            <v>2010</v>
          </cell>
          <cell r="B4148" t="str">
            <v>FEB</v>
          </cell>
          <cell r="D4148" t="str">
            <v>CI8_8024</v>
          </cell>
          <cell r="E4148">
            <v>0</v>
          </cell>
        </row>
        <row r="4149">
          <cell r="A4149">
            <v>2010</v>
          </cell>
          <cell r="B4149" t="str">
            <v>FEB</v>
          </cell>
          <cell r="D4149" t="str">
            <v>CI8_8023</v>
          </cell>
          <cell r="E4149">
            <v>0</v>
          </cell>
        </row>
        <row r="4150">
          <cell r="A4150">
            <v>2010</v>
          </cell>
          <cell r="B4150" t="str">
            <v>FEB</v>
          </cell>
          <cell r="D4150" t="str">
            <v>CI8_8020</v>
          </cell>
          <cell r="E4150">
            <v>0</v>
          </cell>
        </row>
        <row r="4151">
          <cell r="A4151">
            <v>2010</v>
          </cell>
          <cell r="B4151" t="str">
            <v>FEB</v>
          </cell>
          <cell r="D4151" t="str">
            <v>CI8_8017</v>
          </cell>
          <cell r="E4151">
            <v>0</v>
          </cell>
        </row>
        <row r="4152">
          <cell r="A4152">
            <v>2010</v>
          </cell>
          <cell r="B4152" t="str">
            <v>FEB</v>
          </cell>
          <cell r="D4152" t="str">
            <v>CI8_8016</v>
          </cell>
          <cell r="E4152">
            <v>0</v>
          </cell>
        </row>
        <row r="4153">
          <cell r="A4153">
            <v>2010</v>
          </cell>
          <cell r="B4153" t="str">
            <v>FEB</v>
          </cell>
          <cell r="D4153" t="str">
            <v>CI8_8012</v>
          </cell>
          <cell r="E4153">
            <v>0</v>
          </cell>
        </row>
        <row r="4154">
          <cell r="A4154">
            <v>2010</v>
          </cell>
          <cell r="B4154" t="str">
            <v>FEB</v>
          </cell>
          <cell r="D4154" t="str">
            <v>CI8_8010</v>
          </cell>
          <cell r="E4154">
            <v>0</v>
          </cell>
        </row>
        <row r="4155">
          <cell r="A4155">
            <v>2010</v>
          </cell>
          <cell r="B4155" t="str">
            <v>FEB</v>
          </cell>
          <cell r="D4155" t="str">
            <v>CI8_8008</v>
          </cell>
          <cell r="E4155">
            <v>0</v>
          </cell>
        </row>
        <row r="4156">
          <cell r="A4156">
            <v>2010</v>
          </cell>
          <cell r="B4156" t="str">
            <v>FEB</v>
          </cell>
          <cell r="D4156" t="str">
            <v>CI8_8007</v>
          </cell>
          <cell r="E4156">
            <v>0</v>
          </cell>
        </row>
        <row r="4157">
          <cell r="A4157">
            <v>2010</v>
          </cell>
          <cell r="B4157" t="str">
            <v>FEB</v>
          </cell>
          <cell r="D4157" t="str">
            <v>CI8_8005</v>
          </cell>
          <cell r="E4157">
            <v>0</v>
          </cell>
        </row>
        <row r="4158">
          <cell r="A4158">
            <v>2010</v>
          </cell>
          <cell r="B4158" t="str">
            <v>FEB</v>
          </cell>
          <cell r="D4158" t="str">
            <v>CI8_8004</v>
          </cell>
          <cell r="E4158">
            <v>0</v>
          </cell>
        </row>
        <row r="4159">
          <cell r="A4159">
            <v>2010</v>
          </cell>
          <cell r="B4159" t="str">
            <v>FEB</v>
          </cell>
          <cell r="D4159" t="str">
            <v>CI8_8003</v>
          </cell>
          <cell r="E4159">
            <v>0</v>
          </cell>
        </row>
        <row r="4160">
          <cell r="A4160">
            <v>2010</v>
          </cell>
          <cell r="B4160" t="str">
            <v>FEB</v>
          </cell>
          <cell r="D4160" t="str">
            <v>CI8_8002</v>
          </cell>
          <cell r="E4160">
            <v>0</v>
          </cell>
        </row>
        <row r="4161">
          <cell r="A4161">
            <v>2009</v>
          </cell>
          <cell r="B4161" t="str">
            <v>DEC</v>
          </cell>
          <cell r="D4161" t="str">
            <v>CI8_8041</v>
          </cell>
          <cell r="E4161">
            <v>0</v>
          </cell>
        </row>
        <row r="4162">
          <cell r="A4162">
            <v>2009</v>
          </cell>
          <cell r="B4162" t="str">
            <v>DEC</v>
          </cell>
          <cell r="D4162" t="str">
            <v>CI8_8039</v>
          </cell>
          <cell r="E4162">
            <v>0</v>
          </cell>
        </row>
        <row r="4163">
          <cell r="A4163">
            <v>2009</v>
          </cell>
          <cell r="B4163" t="str">
            <v>DEC</v>
          </cell>
          <cell r="D4163" t="str">
            <v>CI8_8038</v>
          </cell>
          <cell r="E4163">
            <v>0</v>
          </cell>
        </row>
        <row r="4164">
          <cell r="A4164">
            <v>2009</v>
          </cell>
          <cell r="B4164" t="str">
            <v>DEC</v>
          </cell>
          <cell r="D4164" t="str">
            <v>CI8_8037</v>
          </cell>
          <cell r="E4164">
            <v>0</v>
          </cell>
        </row>
        <row r="4165">
          <cell r="A4165">
            <v>2009</v>
          </cell>
          <cell r="B4165" t="str">
            <v>DEC</v>
          </cell>
          <cell r="D4165" t="str">
            <v>CI8_8035</v>
          </cell>
          <cell r="E4165">
            <v>0</v>
          </cell>
        </row>
        <row r="4166">
          <cell r="A4166">
            <v>2009</v>
          </cell>
          <cell r="B4166" t="str">
            <v>DEC</v>
          </cell>
          <cell r="D4166" t="str">
            <v>CI8_8031</v>
          </cell>
          <cell r="E4166">
            <v>0</v>
          </cell>
        </row>
        <row r="4167">
          <cell r="A4167">
            <v>2010</v>
          </cell>
          <cell r="B4167" t="str">
            <v>MAY</v>
          </cell>
          <cell r="D4167" t="str">
            <v>CI5_8002</v>
          </cell>
          <cell r="E4167">
            <v>50764.55</v>
          </cell>
        </row>
        <row r="4168">
          <cell r="A4168">
            <v>2010</v>
          </cell>
          <cell r="B4168" t="str">
            <v>MAY</v>
          </cell>
          <cell r="D4168" t="str">
            <v>CI5_8003</v>
          </cell>
          <cell r="E4168">
            <v>24196.59</v>
          </cell>
        </row>
        <row r="4169">
          <cell r="A4169">
            <v>2010</v>
          </cell>
          <cell r="B4169" t="str">
            <v>MAY</v>
          </cell>
          <cell r="D4169" t="str">
            <v>CI5_8004</v>
          </cell>
          <cell r="E4169">
            <v>0</v>
          </cell>
        </row>
        <row r="4170">
          <cell r="A4170">
            <v>2010</v>
          </cell>
          <cell r="B4170" t="str">
            <v>MAY</v>
          </cell>
          <cell r="D4170" t="str">
            <v>CI5_8007</v>
          </cell>
          <cell r="E4170">
            <v>0</v>
          </cell>
        </row>
        <row r="4171">
          <cell r="A4171">
            <v>2010</v>
          </cell>
          <cell r="B4171" t="str">
            <v>MAY</v>
          </cell>
          <cell r="D4171" t="str">
            <v>CI5_8008</v>
          </cell>
          <cell r="E4171">
            <v>0</v>
          </cell>
        </row>
        <row r="4172">
          <cell r="A4172">
            <v>2010</v>
          </cell>
          <cell r="B4172" t="str">
            <v>MAY</v>
          </cell>
          <cell r="D4172" t="str">
            <v>CI5_8010</v>
          </cell>
          <cell r="E4172">
            <v>0</v>
          </cell>
        </row>
        <row r="4173">
          <cell r="A4173">
            <v>2010</v>
          </cell>
          <cell r="B4173" t="str">
            <v>MAY</v>
          </cell>
          <cell r="D4173" t="str">
            <v>CI5_8012</v>
          </cell>
          <cell r="E4173">
            <v>0</v>
          </cell>
        </row>
        <row r="4174">
          <cell r="A4174">
            <v>2010</v>
          </cell>
          <cell r="B4174" t="str">
            <v>MAY</v>
          </cell>
          <cell r="D4174" t="str">
            <v>CI5_8017</v>
          </cell>
          <cell r="E4174">
            <v>0</v>
          </cell>
        </row>
        <row r="4175">
          <cell r="A4175">
            <v>2010</v>
          </cell>
          <cell r="B4175" t="str">
            <v>MAY</v>
          </cell>
          <cell r="D4175" t="str">
            <v>CI5_8020</v>
          </cell>
          <cell r="E4175">
            <v>0</v>
          </cell>
        </row>
        <row r="4176">
          <cell r="A4176">
            <v>2010</v>
          </cell>
          <cell r="B4176" t="str">
            <v>MAY</v>
          </cell>
          <cell r="D4176" t="str">
            <v>CI5_8022</v>
          </cell>
          <cell r="E4176">
            <v>0</v>
          </cell>
        </row>
        <row r="4177">
          <cell r="A4177">
            <v>2010</v>
          </cell>
          <cell r="B4177" t="str">
            <v>MAY</v>
          </cell>
          <cell r="D4177" t="str">
            <v>CI5_8024</v>
          </cell>
          <cell r="E4177">
            <v>0</v>
          </cell>
        </row>
        <row r="4178">
          <cell r="A4178">
            <v>2010</v>
          </cell>
          <cell r="B4178" t="str">
            <v>MAY</v>
          </cell>
          <cell r="D4178" t="str">
            <v>CI5_8025</v>
          </cell>
          <cell r="E4178">
            <v>0</v>
          </cell>
        </row>
        <row r="4179">
          <cell r="A4179">
            <v>2010</v>
          </cell>
          <cell r="B4179" t="str">
            <v>MAY</v>
          </cell>
          <cell r="D4179" t="str">
            <v>CI5_8026</v>
          </cell>
          <cell r="E4179">
            <v>0</v>
          </cell>
        </row>
        <row r="4180">
          <cell r="A4180">
            <v>2010</v>
          </cell>
          <cell r="B4180" t="str">
            <v>MAY</v>
          </cell>
          <cell r="D4180" t="str">
            <v>CI5_8033</v>
          </cell>
          <cell r="E4180">
            <v>0.2</v>
          </cell>
        </row>
        <row r="4181">
          <cell r="A4181">
            <v>2010</v>
          </cell>
          <cell r="B4181" t="str">
            <v>MAY</v>
          </cell>
          <cell r="D4181" t="str">
            <v>CI5_8035</v>
          </cell>
          <cell r="E4181">
            <v>187280.03</v>
          </cell>
        </row>
        <row r="4182">
          <cell r="A4182">
            <v>2010</v>
          </cell>
          <cell r="B4182" t="str">
            <v>MAY</v>
          </cell>
          <cell r="D4182" t="str">
            <v>CI5_8038</v>
          </cell>
          <cell r="E4182">
            <v>2.1000000000000002E-9</v>
          </cell>
        </row>
        <row r="4183">
          <cell r="A4183">
            <v>2010</v>
          </cell>
          <cell r="B4183" t="str">
            <v>MAY</v>
          </cell>
          <cell r="D4183" t="str">
            <v>CI5_8040</v>
          </cell>
          <cell r="E4183">
            <v>289034.69</v>
          </cell>
        </row>
        <row r="4184">
          <cell r="A4184">
            <v>2010</v>
          </cell>
          <cell r="B4184" t="str">
            <v>APR</v>
          </cell>
          <cell r="D4184" t="str">
            <v>CI5_8005</v>
          </cell>
          <cell r="E4184">
            <v>123011.49</v>
          </cell>
        </row>
        <row r="4185">
          <cell r="A4185">
            <v>2010</v>
          </cell>
          <cell r="B4185" t="str">
            <v>APR</v>
          </cell>
          <cell r="D4185" t="str">
            <v>CI5_8016</v>
          </cell>
          <cell r="E4185">
            <v>136259.89000000001</v>
          </cell>
        </row>
        <row r="4186">
          <cell r="A4186">
            <v>2010</v>
          </cell>
          <cell r="B4186" t="str">
            <v>APR</v>
          </cell>
          <cell r="D4186" t="str">
            <v>CI5_8023</v>
          </cell>
          <cell r="E4186">
            <v>117681.14</v>
          </cell>
        </row>
        <row r="4187">
          <cell r="A4187">
            <v>2010</v>
          </cell>
          <cell r="B4187" t="str">
            <v>APR</v>
          </cell>
          <cell r="D4187" t="str">
            <v>CI5_8031</v>
          </cell>
          <cell r="E4187">
            <v>213439416.71000001</v>
          </cell>
        </row>
        <row r="4188">
          <cell r="A4188">
            <v>2010</v>
          </cell>
          <cell r="B4188" t="str">
            <v>APR</v>
          </cell>
          <cell r="D4188" t="str">
            <v>CI5_8036</v>
          </cell>
          <cell r="E4188">
            <v>1919020.99</v>
          </cell>
        </row>
        <row r="4189">
          <cell r="A4189">
            <v>2010</v>
          </cell>
          <cell r="B4189" t="str">
            <v>APR</v>
          </cell>
          <cell r="D4189" t="str">
            <v>CI5_8037</v>
          </cell>
          <cell r="E4189">
            <v>1524.48</v>
          </cell>
        </row>
        <row r="4190">
          <cell r="A4190">
            <v>2010</v>
          </cell>
          <cell r="B4190" t="str">
            <v>APR</v>
          </cell>
          <cell r="D4190" t="str">
            <v>CI5_8039</v>
          </cell>
          <cell r="E4190">
            <v>266249942.55000001</v>
          </cell>
        </row>
        <row r="4191">
          <cell r="A4191">
            <v>2010</v>
          </cell>
          <cell r="B4191" t="str">
            <v>APR</v>
          </cell>
          <cell r="D4191" t="str">
            <v>CI5_8041</v>
          </cell>
          <cell r="E4191">
            <v>578736.11</v>
          </cell>
        </row>
        <row r="4192">
          <cell r="A4192">
            <v>2010</v>
          </cell>
          <cell r="B4192" t="str">
            <v>APR</v>
          </cell>
          <cell r="D4192" t="str">
            <v>CI5_8042</v>
          </cell>
          <cell r="E4192">
            <v>548233.27</v>
          </cell>
        </row>
        <row r="4193">
          <cell r="A4193">
            <v>2010</v>
          </cell>
          <cell r="B4193" t="str">
            <v>APR</v>
          </cell>
          <cell r="D4193" t="str">
            <v>CI5_8002</v>
          </cell>
          <cell r="E4193">
            <v>50764.55</v>
          </cell>
        </row>
        <row r="4194">
          <cell r="A4194">
            <v>2010</v>
          </cell>
          <cell r="B4194" t="str">
            <v>APR</v>
          </cell>
          <cell r="D4194" t="str">
            <v>CI5_8003</v>
          </cell>
          <cell r="E4194">
            <v>24196.59</v>
          </cell>
        </row>
        <row r="4195">
          <cell r="A4195">
            <v>2010</v>
          </cell>
          <cell r="B4195" t="str">
            <v>APR</v>
          </cell>
          <cell r="D4195" t="str">
            <v>CI5_8004</v>
          </cell>
          <cell r="E4195">
            <v>0</v>
          </cell>
        </row>
        <row r="4196">
          <cell r="A4196">
            <v>2010</v>
          </cell>
          <cell r="B4196" t="str">
            <v>APR</v>
          </cell>
          <cell r="D4196" t="str">
            <v>CI5_8007</v>
          </cell>
          <cell r="E4196">
            <v>0</v>
          </cell>
        </row>
        <row r="4197">
          <cell r="A4197">
            <v>2010</v>
          </cell>
          <cell r="B4197" t="str">
            <v>APR</v>
          </cell>
          <cell r="D4197" t="str">
            <v>CI5_8008</v>
          </cell>
          <cell r="E4197">
            <v>0</v>
          </cell>
        </row>
        <row r="4198">
          <cell r="A4198">
            <v>2010</v>
          </cell>
          <cell r="B4198" t="str">
            <v>APR</v>
          </cell>
          <cell r="D4198" t="str">
            <v>CI5_8010</v>
          </cell>
          <cell r="E4198">
            <v>0</v>
          </cell>
        </row>
        <row r="4199">
          <cell r="A4199">
            <v>2010</v>
          </cell>
          <cell r="B4199" t="str">
            <v>APR</v>
          </cell>
          <cell r="D4199" t="str">
            <v>CI5_8012</v>
          </cell>
          <cell r="E4199">
            <v>0</v>
          </cell>
        </row>
        <row r="4200">
          <cell r="A4200">
            <v>2010</v>
          </cell>
          <cell r="B4200" t="str">
            <v>APR</v>
          </cell>
          <cell r="D4200" t="str">
            <v>CI5_8017</v>
          </cell>
          <cell r="E4200">
            <v>0</v>
          </cell>
        </row>
        <row r="4201">
          <cell r="A4201">
            <v>2010</v>
          </cell>
          <cell r="B4201" t="str">
            <v>APR</v>
          </cell>
          <cell r="D4201" t="str">
            <v>CI5_8020</v>
          </cell>
          <cell r="E4201">
            <v>0</v>
          </cell>
        </row>
        <row r="4202">
          <cell r="A4202">
            <v>2010</v>
          </cell>
          <cell r="B4202" t="str">
            <v>APR</v>
          </cell>
          <cell r="D4202" t="str">
            <v>CI5_8022</v>
          </cell>
          <cell r="E4202">
            <v>0</v>
          </cell>
        </row>
        <row r="4203">
          <cell r="A4203">
            <v>2010</v>
          </cell>
          <cell r="B4203" t="str">
            <v>APR</v>
          </cell>
          <cell r="D4203" t="str">
            <v>CI5_8024</v>
          </cell>
          <cell r="E4203">
            <v>0</v>
          </cell>
        </row>
        <row r="4204">
          <cell r="A4204">
            <v>2010</v>
          </cell>
          <cell r="B4204" t="str">
            <v>APR</v>
          </cell>
          <cell r="D4204" t="str">
            <v>CI5_8025</v>
          </cell>
          <cell r="E4204">
            <v>0</v>
          </cell>
        </row>
        <row r="4205">
          <cell r="A4205">
            <v>2010</v>
          </cell>
          <cell r="B4205" t="str">
            <v>APR</v>
          </cell>
          <cell r="D4205" t="str">
            <v>CI5_8026</v>
          </cell>
          <cell r="E4205">
            <v>0</v>
          </cell>
        </row>
        <row r="4206">
          <cell r="A4206">
            <v>2010</v>
          </cell>
          <cell r="B4206" t="str">
            <v>APR</v>
          </cell>
          <cell r="D4206" t="str">
            <v>CI5_8033</v>
          </cell>
          <cell r="E4206">
            <v>0.2</v>
          </cell>
        </row>
        <row r="4207">
          <cell r="A4207">
            <v>2010</v>
          </cell>
          <cell r="B4207" t="str">
            <v>APR</v>
          </cell>
          <cell r="D4207" t="str">
            <v>CI5_8035</v>
          </cell>
          <cell r="E4207">
            <v>187280.03</v>
          </cell>
        </row>
        <row r="4208">
          <cell r="A4208">
            <v>2010</v>
          </cell>
          <cell r="B4208" t="str">
            <v>APR</v>
          </cell>
          <cell r="D4208" t="str">
            <v>CI5_8038</v>
          </cell>
          <cell r="E4208">
            <v>2.1000000000000002E-9</v>
          </cell>
        </row>
        <row r="4209">
          <cell r="A4209">
            <v>2010</v>
          </cell>
          <cell r="B4209" t="str">
            <v>APR</v>
          </cell>
          <cell r="D4209" t="str">
            <v>CI5_8040</v>
          </cell>
          <cell r="E4209">
            <v>289034.69</v>
          </cell>
        </row>
        <row r="4210">
          <cell r="A4210">
            <v>2010</v>
          </cell>
          <cell r="B4210" t="str">
            <v>APR</v>
          </cell>
          <cell r="D4210" t="str">
            <v>CI5_8039</v>
          </cell>
          <cell r="E4210">
            <v>-2556.6200000047702</v>
          </cell>
        </row>
        <row r="4211">
          <cell r="A4211">
            <v>2010</v>
          </cell>
          <cell r="B4211" t="str">
            <v>APR</v>
          </cell>
          <cell r="D4211" t="str">
            <v>CI5_8037</v>
          </cell>
          <cell r="E4211">
            <v>278.08999999999997</v>
          </cell>
        </row>
        <row r="4212">
          <cell r="A4212">
            <v>2010</v>
          </cell>
          <cell r="B4212" t="str">
            <v>JAN</v>
          </cell>
          <cell r="D4212" t="str">
            <v>CI5_8002</v>
          </cell>
          <cell r="E4212">
            <v>50764.55</v>
          </cell>
        </row>
        <row r="4213">
          <cell r="A4213">
            <v>2010</v>
          </cell>
          <cell r="B4213" t="str">
            <v>JAN</v>
          </cell>
          <cell r="D4213" t="str">
            <v>CI5_8003</v>
          </cell>
          <cell r="E4213">
            <v>24196.59</v>
          </cell>
        </row>
        <row r="4214">
          <cell r="A4214">
            <v>2010</v>
          </cell>
          <cell r="B4214" t="str">
            <v>JAN</v>
          </cell>
          <cell r="D4214" t="str">
            <v>CI5_8004</v>
          </cell>
          <cell r="E4214">
            <v>0</v>
          </cell>
        </row>
        <row r="4215">
          <cell r="A4215">
            <v>2010</v>
          </cell>
          <cell r="B4215" t="str">
            <v>JAN</v>
          </cell>
          <cell r="D4215" t="str">
            <v>CI5_8007</v>
          </cell>
          <cell r="E4215">
            <v>0</v>
          </cell>
        </row>
        <row r="4216">
          <cell r="A4216">
            <v>2010</v>
          </cell>
          <cell r="B4216" t="str">
            <v>JAN</v>
          </cell>
          <cell r="D4216" t="str">
            <v>CI5_8008</v>
          </cell>
          <cell r="E4216">
            <v>0</v>
          </cell>
        </row>
        <row r="4217">
          <cell r="A4217">
            <v>2010</v>
          </cell>
          <cell r="B4217" t="str">
            <v>JAN</v>
          </cell>
          <cell r="D4217" t="str">
            <v>CI5_8010</v>
          </cell>
          <cell r="E4217">
            <v>0</v>
          </cell>
        </row>
        <row r="4218">
          <cell r="A4218">
            <v>2010</v>
          </cell>
          <cell r="B4218" t="str">
            <v>JAN</v>
          </cell>
          <cell r="D4218" t="str">
            <v>CI5_8012</v>
          </cell>
          <cell r="E4218">
            <v>0</v>
          </cell>
        </row>
        <row r="4219">
          <cell r="A4219">
            <v>2010</v>
          </cell>
          <cell r="B4219" t="str">
            <v>JAN</v>
          </cell>
          <cell r="D4219" t="str">
            <v>CI5_8017</v>
          </cell>
          <cell r="E4219">
            <v>0</v>
          </cell>
        </row>
        <row r="4220">
          <cell r="A4220">
            <v>2010</v>
          </cell>
          <cell r="B4220" t="str">
            <v>JAN</v>
          </cell>
          <cell r="D4220" t="str">
            <v>CI5_8020</v>
          </cell>
          <cell r="E4220">
            <v>0</v>
          </cell>
        </row>
        <row r="4221">
          <cell r="A4221">
            <v>2010</v>
          </cell>
          <cell r="B4221" t="str">
            <v>JAN</v>
          </cell>
          <cell r="D4221" t="str">
            <v>CI5_8022</v>
          </cell>
          <cell r="E4221">
            <v>0</v>
          </cell>
        </row>
        <row r="4222">
          <cell r="A4222">
            <v>2010</v>
          </cell>
          <cell r="B4222" t="str">
            <v>JAN</v>
          </cell>
          <cell r="D4222" t="str">
            <v>CI5_8024</v>
          </cell>
          <cell r="E4222">
            <v>0</v>
          </cell>
        </row>
        <row r="4223">
          <cell r="A4223">
            <v>2010</v>
          </cell>
          <cell r="B4223" t="str">
            <v>JAN</v>
          </cell>
          <cell r="D4223" t="str">
            <v>CI5_8025</v>
          </cell>
          <cell r="E4223">
            <v>0</v>
          </cell>
        </row>
        <row r="4224">
          <cell r="A4224">
            <v>2010</v>
          </cell>
          <cell r="B4224" t="str">
            <v>JAN</v>
          </cell>
          <cell r="D4224" t="str">
            <v>CI5_8026</v>
          </cell>
          <cell r="E4224">
            <v>0</v>
          </cell>
        </row>
        <row r="4225">
          <cell r="A4225">
            <v>2010</v>
          </cell>
          <cell r="B4225" t="str">
            <v>JAN</v>
          </cell>
          <cell r="D4225" t="str">
            <v>CI5_8035</v>
          </cell>
          <cell r="E4225">
            <v>187280.03</v>
          </cell>
        </row>
        <row r="4226">
          <cell r="A4226">
            <v>2010</v>
          </cell>
          <cell r="B4226" t="str">
            <v>JAN</v>
          </cell>
          <cell r="D4226" t="str">
            <v>CI5_8037</v>
          </cell>
          <cell r="E4226">
            <v>278.08999999999997</v>
          </cell>
        </row>
        <row r="4227">
          <cell r="A4227">
            <v>2010</v>
          </cell>
          <cell r="B4227" t="str">
            <v>JAN</v>
          </cell>
          <cell r="D4227" t="str">
            <v>CI5_8040</v>
          </cell>
          <cell r="E4227">
            <v>289034.69</v>
          </cell>
        </row>
        <row r="4228">
          <cell r="A4228">
            <v>2010</v>
          </cell>
          <cell r="B4228" t="str">
            <v>JAN</v>
          </cell>
          <cell r="D4228" t="str">
            <v>CI5_8005</v>
          </cell>
          <cell r="E4228">
            <v>51884.66</v>
          </cell>
        </row>
        <row r="4229">
          <cell r="A4229">
            <v>2010</v>
          </cell>
          <cell r="B4229" t="str">
            <v>JAN</v>
          </cell>
          <cell r="D4229" t="str">
            <v>CI5_8016</v>
          </cell>
          <cell r="E4229">
            <v>109086.74</v>
          </cell>
        </row>
        <row r="4230">
          <cell r="A4230">
            <v>2010</v>
          </cell>
          <cell r="B4230" t="str">
            <v>JAN</v>
          </cell>
          <cell r="D4230" t="str">
            <v>CI5_8023</v>
          </cell>
          <cell r="E4230">
            <v>695723.5</v>
          </cell>
        </row>
        <row r="4231">
          <cell r="A4231">
            <v>2010</v>
          </cell>
          <cell r="B4231" t="str">
            <v>JAN</v>
          </cell>
          <cell r="D4231" t="str">
            <v>CI5_8031</v>
          </cell>
          <cell r="E4231">
            <v>191190571.66</v>
          </cell>
        </row>
        <row r="4232">
          <cell r="A4232">
            <v>2010</v>
          </cell>
          <cell r="B4232" t="str">
            <v>JAN</v>
          </cell>
          <cell r="D4232" t="str">
            <v>CI5_8033</v>
          </cell>
          <cell r="E4232">
            <v>88102614.969999999</v>
          </cell>
        </row>
        <row r="4233">
          <cell r="A4233">
            <v>2010</v>
          </cell>
          <cell r="B4233" t="str">
            <v>JAN</v>
          </cell>
          <cell r="D4233" t="str">
            <v>CI5_8036</v>
          </cell>
          <cell r="E4233">
            <v>1481957.6</v>
          </cell>
        </row>
        <row r="4234">
          <cell r="A4234">
            <v>2010</v>
          </cell>
          <cell r="B4234" t="str">
            <v>JAN</v>
          </cell>
          <cell r="D4234" t="str">
            <v>CI5_8038</v>
          </cell>
          <cell r="E4234">
            <v>50344853.460000001</v>
          </cell>
        </row>
        <row r="4235">
          <cell r="A4235">
            <v>2010</v>
          </cell>
          <cell r="B4235" t="str">
            <v>JAN</v>
          </cell>
          <cell r="D4235" t="str">
            <v>CI5_8039</v>
          </cell>
          <cell r="E4235">
            <v>207378600.56</v>
          </cell>
        </row>
        <row r="4236">
          <cell r="A4236">
            <v>2010</v>
          </cell>
          <cell r="B4236" t="str">
            <v>JAN</v>
          </cell>
          <cell r="D4236" t="str">
            <v>CI5_8041</v>
          </cell>
          <cell r="E4236">
            <v>81987.3</v>
          </cell>
        </row>
        <row r="4237">
          <cell r="A4237">
            <v>2010</v>
          </cell>
          <cell r="B4237" t="str">
            <v>JAN</v>
          </cell>
          <cell r="D4237" t="str">
            <v>CI5_8039</v>
          </cell>
          <cell r="E4237">
            <v>-15244.31</v>
          </cell>
        </row>
        <row r="4238">
          <cell r="A4238">
            <v>2010</v>
          </cell>
          <cell r="B4238" t="str">
            <v>JAN</v>
          </cell>
          <cell r="D4238" t="str">
            <v>CI5_8038</v>
          </cell>
          <cell r="E4238">
            <v>-428626.14</v>
          </cell>
        </row>
        <row r="4239">
          <cell r="A4239">
            <v>2010</v>
          </cell>
          <cell r="B4239" t="str">
            <v>JUN</v>
          </cell>
          <cell r="D4239" t="str">
            <v>MAN_8012</v>
          </cell>
          <cell r="E4239">
            <v>0.99083840000000001</v>
          </cell>
        </row>
        <row r="4240">
          <cell r="A4240">
            <v>2010</v>
          </cell>
          <cell r="B4240" t="str">
            <v>MAR</v>
          </cell>
          <cell r="D4240" t="str">
            <v>MAN_8012</v>
          </cell>
          <cell r="E4240">
            <v>0.99083840000000001</v>
          </cell>
        </row>
        <row r="4241">
          <cell r="A4241">
            <v>2010</v>
          </cell>
          <cell r="B4241" t="str">
            <v>FEB</v>
          </cell>
          <cell r="D4241" t="str">
            <v>MAN_8012</v>
          </cell>
          <cell r="E4241">
            <v>0.99083840000000001</v>
          </cell>
        </row>
        <row r="4242">
          <cell r="A4242">
            <v>2009</v>
          </cell>
          <cell r="B4242" t="str">
            <v>DEC</v>
          </cell>
          <cell r="D4242" t="str">
            <v>MAN_8012</v>
          </cell>
          <cell r="E4242">
            <v>0.98692610000000003</v>
          </cell>
        </row>
        <row r="4243">
          <cell r="A4243">
            <v>2010</v>
          </cell>
          <cell r="B4243" t="str">
            <v>MAY</v>
          </cell>
          <cell r="D4243" t="str">
            <v>MAN_8012</v>
          </cell>
          <cell r="E4243">
            <v>0.99083840000000001</v>
          </cell>
        </row>
        <row r="4244">
          <cell r="A4244">
            <v>2010</v>
          </cell>
          <cell r="B4244" t="str">
            <v>APR</v>
          </cell>
          <cell r="D4244" t="str">
            <v>MAN_8012</v>
          </cell>
          <cell r="E4244">
            <v>0.99083840000000001</v>
          </cell>
        </row>
        <row r="4245">
          <cell r="A4245">
            <v>2010</v>
          </cell>
          <cell r="B4245" t="str">
            <v>MAR</v>
          </cell>
          <cell r="D4245" t="str">
            <v>CI5_8004</v>
          </cell>
          <cell r="E4245">
            <v>0</v>
          </cell>
        </row>
        <row r="4246">
          <cell r="A4246">
            <v>2010</v>
          </cell>
          <cell r="B4246" t="str">
            <v>MAR</v>
          </cell>
          <cell r="D4246" t="str">
            <v>CI5_8003</v>
          </cell>
          <cell r="E4246">
            <v>24196.59</v>
          </cell>
        </row>
        <row r="4247">
          <cell r="A4247">
            <v>2010</v>
          </cell>
          <cell r="B4247" t="str">
            <v>MAR</v>
          </cell>
          <cell r="D4247" t="str">
            <v>CI5_8002</v>
          </cell>
          <cell r="E4247">
            <v>50764.55</v>
          </cell>
        </row>
        <row r="4248">
          <cell r="A4248">
            <v>2010</v>
          </cell>
          <cell r="B4248" t="str">
            <v>MAR</v>
          </cell>
          <cell r="D4248" t="str">
            <v>CI5_8041</v>
          </cell>
          <cell r="E4248">
            <v>205266.95</v>
          </cell>
        </row>
        <row r="4249">
          <cell r="A4249">
            <v>2010</v>
          </cell>
          <cell r="B4249" t="str">
            <v>MAR</v>
          </cell>
          <cell r="D4249" t="str">
            <v>CI5_8039</v>
          </cell>
          <cell r="E4249">
            <v>241784388.77000001</v>
          </cell>
        </row>
        <row r="4250">
          <cell r="A4250">
            <v>2010</v>
          </cell>
          <cell r="B4250" t="str">
            <v>MAR</v>
          </cell>
          <cell r="D4250" t="str">
            <v>CI5_8038</v>
          </cell>
          <cell r="E4250">
            <v>61222452.07</v>
          </cell>
        </row>
        <row r="4251">
          <cell r="A4251">
            <v>2010</v>
          </cell>
          <cell r="B4251" t="str">
            <v>MAR</v>
          </cell>
          <cell r="D4251" t="str">
            <v>CI5_8036</v>
          </cell>
          <cell r="E4251">
            <v>1867574.05</v>
          </cell>
        </row>
        <row r="4252">
          <cell r="A4252">
            <v>2010</v>
          </cell>
          <cell r="B4252" t="str">
            <v>MAR</v>
          </cell>
          <cell r="D4252" t="str">
            <v>CI5_8033</v>
          </cell>
          <cell r="E4252">
            <v>94277605.200000003</v>
          </cell>
        </row>
        <row r="4253">
          <cell r="A4253">
            <v>2010</v>
          </cell>
          <cell r="B4253" t="str">
            <v>MAR</v>
          </cell>
          <cell r="D4253" t="str">
            <v>CI5_8031</v>
          </cell>
          <cell r="E4253">
            <v>193313551.19999999</v>
          </cell>
        </row>
        <row r="4254">
          <cell r="A4254">
            <v>2010</v>
          </cell>
          <cell r="B4254" t="str">
            <v>MAR</v>
          </cell>
          <cell r="D4254" t="str">
            <v>CI5_8023</v>
          </cell>
          <cell r="E4254">
            <v>98079.33</v>
          </cell>
        </row>
        <row r="4255">
          <cell r="A4255">
            <v>2010</v>
          </cell>
          <cell r="B4255" t="str">
            <v>MAR</v>
          </cell>
          <cell r="D4255" t="str">
            <v>CI5_8016</v>
          </cell>
          <cell r="E4255">
            <v>127398.5</v>
          </cell>
        </row>
        <row r="4256">
          <cell r="A4256">
            <v>2010</v>
          </cell>
          <cell r="B4256" t="str">
            <v>MAR</v>
          </cell>
          <cell r="D4256" t="str">
            <v>CI5_8005</v>
          </cell>
          <cell r="E4256">
            <v>85278.31</v>
          </cell>
        </row>
        <row r="4257">
          <cell r="A4257">
            <v>2010</v>
          </cell>
          <cell r="B4257" t="str">
            <v>FEB</v>
          </cell>
          <cell r="D4257" t="str">
            <v>CI5_8038</v>
          </cell>
          <cell r="E4257">
            <v>-94896.600000001505</v>
          </cell>
        </row>
        <row r="4258">
          <cell r="A4258">
            <v>2010</v>
          </cell>
          <cell r="B4258" t="str">
            <v>FEB</v>
          </cell>
          <cell r="D4258" t="str">
            <v>CI5_8039</v>
          </cell>
          <cell r="E4258">
            <v>-15244.310000002401</v>
          </cell>
        </row>
        <row r="4259">
          <cell r="A4259">
            <v>2010</v>
          </cell>
          <cell r="B4259" t="str">
            <v>FEB</v>
          </cell>
          <cell r="D4259" t="str">
            <v>CI5_8040</v>
          </cell>
          <cell r="E4259">
            <v>289034.69</v>
          </cell>
        </row>
        <row r="4260">
          <cell r="A4260">
            <v>2010</v>
          </cell>
          <cell r="B4260" t="str">
            <v>FEB</v>
          </cell>
          <cell r="D4260" t="str">
            <v>CI5_8037</v>
          </cell>
          <cell r="E4260">
            <v>278.08999999999997</v>
          </cell>
        </row>
        <row r="4261">
          <cell r="A4261">
            <v>2010</v>
          </cell>
          <cell r="B4261" t="str">
            <v>FEB</v>
          </cell>
          <cell r="D4261" t="str">
            <v>CI5_8035</v>
          </cell>
          <cell r="E4261">
            <v>187280.03</v>
          </cell>
        </row>
        <row r="4262">
          <cell r="A4262">
            <v>2010</v>
          </cell>
          <cell r="B4262" t="str">
            <v>FEB</v>
          </cell>
          <cell r="D4262" t="str">
            <v>CI5_8026</v>
          </cell>
          <cell r="E4262">
            <v>0</v>
          </cell>
        </row>
        <row r="4263">
          <cell r="A4263">
            <v>2010</v>
          </cell>
          <cell r="B4263" t="str">
            <v>FEB</v>
          </cell>
          <cell r="D4263" t="str">
            <v>CI5_8025</v>
          </cell>
          <cell r="E4263">
            <v>0</v>
          </cell>
        </row>
        <row r="4264">
          <cell r="A4264">
            <v>2010</v>
          </cell>
          <cell r="B4264" t="str">
            <v>FEB</v>
          </cell>
          <cell r="D4264" t="str">
            <v>CI5_8024</v>
          </cell>
          <cell r="E4264">
            <v>0</v>
          </cell>
        </row>
        <row r="4265">
          <cell r="A4265">
            <v>2010</v>
          </cell>
          <cell r="B4265" t="str">
            <v>FEB</v>
          </cell>
          <cell r="D4265" t="str">
            <v>CI5_8022</v>
          </cell>
          <cell r="E4265">
            <v>0</v>
          </cell>
        </row>
        <row r="4266">
          <cell r="A4266">
            <v>2010</v>
          </cell>
          <cell r="B4266" t="str">
            <v>FEB</v>
          </cell>
          <cell r="D4266" t="str">
            <v>CI5_8020</v>
          </cell>
          <cell r="E4266">
            <v>0</v>
          </cell>
        </row>
        <row r="4267">
          <cell r="A4267">
            <v>2010</v>
          </cell>
          <cell r="B4267" t="str">
            <v>FEB</v>
          </cell>
          <cell r="D4267" t="str">
            <v>CI5_8017</v>
          </cell>
          <cell r="E4267">
            <v>0</v>
          </cell>
        </row>
        <row r="4268">
          <cell r="A4268">
            <v>2010</v>
          </cell>
          <cell r="B4268" t="str">
            <v>FEB</v>
          </cell>
          <cell r="D4268" t="str">
            <v>CI5_8012</v>
          </cell>
          <cell r="E4268">
            <v>0</v>
          </cell>
        </row>
        <row r="4269">
          <cell r="A4269">
            <v>2010</v>
          </cell>
          <cell r="B4269" t="str">
            <v>FEB</v>
          </cell>
          <cell r="D4269" t="str">
            <v>CI5_8010</v>
          </cell>
          <cell r="E4269">
            <v>0</v>
          </cell>
        </row>
        <row r="4270">
          <cell r="A4270">
            <v>2010</v>
          </cell>
          <cell r="B4270" t="str">
            <v>FEB</v>
          </cell>
          <cell r="D4270" t="str">
            <v>CI5_8008</v>
          </cell>
          <cell r="E4270">
            <v>0</v>
          </cell>
        </row>
        <row r="4271">
          <cell r="A4271">
            <v>2010</v>
          </cell>
          <cell r="B4271" t="str">
            <v>FEB</v>
          </cell>
          <cell r="D4271" t="str">
            <v>CI5_8007</v>
          </cell>
          <cell r="E4271">
            <v>0</v>
          </cell>
        </row>
        <row r="4272">
          <cell r="A4272">
            <v>2010</v>
          </cell>
          <cell r="B4272" t="str">
            <v>FEB</v>
          </cell>
          <cell r="D4272" t="str">
            <v>CI5_8004</v>
          </cell>
          <cell r="E4272">
            <v>0</v>
          </cell>
        </row>
        <row r="4273">
          <cell r="A4273">
            <v>2010</v>
          </cell>
          <cell r="B4273" t="str">
            <v>FEB</v>
          </cell>
          <cell r="D4273" t="str">
            <v>CI5_8003</v>
          </cell>
          <cell r="E4273">
            <v>24196.59</v>
          </cell>
        </row>
        <row r="4274">
          <cell r="A4274">
            <v>2010</v>
          </cell>
          <cell r="B4274" t="str">
            <v>FEB</v>
          </cell>
          <cell r="D4274" t="str">
            <v>CI5_8002</v>
          </cell>
          <cell r="E4274">
            <v>50764.55</v>
          </cell>
        </row>
        <row r="4275">
          <cell r="A4275">
            <v>2010</v>
          </cell>
          <cell r="B4275" t="str">
            <v>FEB</v>
          </cell>
          <cell r="D4275" t="str">
            <v>CI5_8041</v>
          </cell>
          <cell r="E4275">
            <v>102774.02</v>
          </cell>
        </row>
        <row r="4276">
          <cell r="A4276">
            <v>2010</v>
          </cell>
          <cell r="B4276" t="str">
            <v>FEB</v>
          </cell>
          <cell r="D4276" t="str">
            <v>CI5_8039</v>
          </cell>
          <cell r="E4276">
            <v>228418416.61000001</v>
          </cell>
        </row>
        <row r="4277">
          <cell r="A4277">
            <v>2010</v>
          </cell>
          <cell r="B4277" t="str">
            <v>FEB</v>
          </cell>
          <cell r="D4277" t="str">
            <v>CI5_8038</v>
          </cell>
          <cell r="E4277">
            <v>58473400.170000002</v>
          </cell>
        </row>
        <row r="4278">
          <cell r="A4278">
            <v>2010</v>
          </cell>
          <cell r="B4278" t="str">
            <v>FEB</v>
          </cell>
          <cell r="D4278" t="str">
            <v>CI5_8036</v>
          </cell>
          <cell r="E4278">
            <v>1586242.74</v>
          </cell>
        </row>
        <row r="4279">
          <cell r="A4279">
            <v>2010</v>
          </cell>
          <cell r="B4279" t="str">
            <v>FEB</v>
          </cell>
          <cell r="D4279" t="str">
            <v>CI5_8033</v>
          </cell>
          <cell r="E4279">
            <v>91213896.329999998</v>
          </cell>
        </row>
        <row r="4280">
          <cell r="A4280">
            <v>2010</v>
          </cell>
          <cell r="B4280" t="str">
            <v>FEB</v>
          </cell>
          <cell r="D4280" t="str">
            <v>CI5_8031</v>
          </cell>
          <cell r="E4280">
            <v>201288343.59</v>
          </cell>
        </row>
        <row r="4281">
          <cell r="A4281">
            <v>2010</v>
          </cell>
          <cell r="B4281" t="str">
            <v>FEB</v>
          </cell>
          <cell r="D4281" t="str">
            <v>CI5_8023</v>
          </cell>
          <cell r="E4281">
            <v>698442.61</v>
          </cell>
        </row>
        <row r="4282">
          <cell r="A4282">
            <v>2010</v>
          </cell>
          <cell r="B4282" t="str">
            <v>FEB</v>
          </cell>
          <cell r="D4282" t="str">
            <v>CI5_8016</v>
          </cell>
          <cell r="E4282">
            <v>120689.67</v>
          </cell>
        </row>
        <row r="4283">
          <cell r="A4283">
            <v>2010</v>
          </cell>
          <cell r="B4283" t="str">
            <v>FEB</v>
          </cell>
          <cell r="D4283" t="str">
            <v>CI5_8005</v>
          </cell>
          <cell r="E4283">
            <v>70971.240000000005</v>
          </cell>
        </row>
        <row r="4284">
          <cell r="A4284">
            <v>2009</v>
          </cell>
          <cell r="B4284" t="str">
            <v>DEC</v>
          </cell>
          <cell r="D4284" t="str">
            <v>CI5_8038</v>
          </cell>
          <cell r="E4284">
            <v>-428626.140000001</v>
          </cell>
        </row>
        <row r="4285">
          <cell r="A4285">
            <v>2009</v>
          </cell>
          <cell r="B4285" t="str">
            <v>DEC</v>
          </cell>
          <cell r="D4285" t="str">
            <v>CI5_8039</v>
          </cell>
          <cell r="E4285">
            <v>-15134.939999997599</v>
          </cell>
        </row>
        <row r="4286">
          <cell r="A4286">
            <v>2009</v>
          </cell>
          <cell r="B4286" t="str">
            <v>DEC</v>
          </cell>
          <cell r="D4286" t="str">
            <v>CI5_8040</v>
          </cell>
          <cell r="E4286">
            <v>289034.69</v>
          </cell>
        </row>
        <row r="4287">
          <cell r="A4287">
            <v>2009</v>
          </cell>
          <cell r="B4287" t="str">
            <v>DEC</v>
          </cell>
          <cell r="D4287" t="str">
            <v>CI5_8035</v>
          </cell>
          <cell r="E4287">
            <v>187280.03</v>
          </cell>
        </row>
        <row r="4288">
          <cell r="A4288">
            <v>2009</v>
          </cell>
          <cell r="B4288" t="str">
            <v>DEC</v>
          </cell>
          <cell r="D4288" t="str">
            <v>CI5_8026</v>
          </cell>
          <cell r="E4288">
            <v>0</v>
          </cell>
        </row>
        <row r="4289">
          <cell r="A4289">
            <v>2009</v>
          </cell>
          <cell r="B4289" t="str">
            <v>DEC</v>
          </cell>
          <cell r="D4289" t="str">
            <v>CI5_8025</v>
          </cell>
          <cell r="E4289">
            <v>0</v>
          </cell>
        </row>
        <row r="4290">
          <cell r="A4290">
            <v>2009</v>
          </cell>
          <cell r="B4290" t="str">
            <v>DEC</v>
          </cell>
          <cell r="D4290" t="str">
            <v>CI5_8024</v>
          </cell>
          <cell r="E4290">
            <v>0</v>
          </cell>
        </row>
        <row r="4291">
          <cell r="A4291">
            <v>2009</v>
          </cell>
          <cell r="B4291" t="str">
            <v>DEC</v>
          </cell>
          <cell r="D4291" t="str">
            <v>CI5_8022</v>
          </cell>
          <cell r="E4291">
            <v>0</v>
          </cell>
        </row>
        <row r="4292">
          <cell r="A4292">
            <v>2009</v>
          </cell>
          <cell r="B4292" t="str">
            <v>DEC</v>
          </cell>
          <cell r="D4292" t="str">
            <v>CI5_8020</v>
          </cell>
          <cell r="E4292">
            <v>0</v>
          </cell>
        </row>
        <row r="4293">
          <cell r="A4293">
            <v>2009</v>
          </cell>
          <cell r="B4293" t="str">
            <v>DEC</v>
          </cell>
          <cell r="D4293" t="str">
            <v>CI5_8017</v>
          </cell>
          <cell r="E4293">
            <v>0</v>
          </cell>
        </row>
        <row r="4294">
          <cell r="A4294">
            <v>2009</v>
          </cell>
          <cell r="B4294" t="str">
            <v>DEC</v>
          </cell>
          <cell r="D4294" t="str">
            <v>CI5_8012</v>
          </cell>
          <cell r="E4294">
            <v>0</v>
          </cell>
        </row>
        <row r="4295">
          <cell r="A4295">
            <v>2009</v>
          </cell>
          <cell r="B4295" t="str">
            <v>DEC</v>
          </cell>
          <cell r="D4295" t="str">
            <v>CI5_8010</v>
          </cell>
          <cell r="E4295">
            <v>0</v>
          </cell>
        </row>
        <row r="4296">
          <cell r="A4296">
            <v>2009</v>
          </cell>
          <cell r="B4296" t="str">
            <v>DEC</v>
          </cell>
          <cell r="D4296" t="str">
            <v>CI5_8008</v>
          </cell>
          <cell r="E4296">
            <v>0</v>
          </cell>
        </row>
        <row r="4297">
          <cell r="A4297">
            <v>2009</v>
          </cell>
          <cell r="B4297" t="str">
            <v>DEC</v>
          </cell>
          <cell r="D4297" t="str">
            <v>CI5_8007</v>
          </cell>
          <cell r="E4297">
            <v>0</v>
          </cell>
        </row>
        <row r="4298">
          <cell r="A4298">
            <v>2009</v>
          </cell>
          <cell r="B4298" t="str">
            <v>DEC</v>
          </cell>
          <cell r="D4298" t="str">
            <v>CI5_8004</v>
          </cell>
          <cell r="E4298">
            <v>0</v>
          </cell>
        </row>
        <row r="4299">
          <cell r="A4299">
            <v>2009</v>
          </cell>
          <cell r="B4299" t="str">
            <v>DEC</v>
          </cell>
          <cell r="D4299" t="str">
            <v>CI5_8003</v>
          </cell>
          <cell r="E4299">
            <v>24196.59</v>
          </cell>
        </row>
        <row r="4300">
          <cell r="A4300">
            <v>2009</v>
          </cell>
          <cell r="B4300" t="str">
            <v>DEC</v>
          </cell>
          <cell r="D4300" t="str">
            <v>CI5_8002</v>
          </cell>
          <cell r="E4300">
            <v>50764.55</v>
          </cell>
        </row>
        <row r="4301">
          <cell r="A4301">
            <v>2009</v>
          </cell>
          <cell r="B4301" t="str">
            <v>DEC</v>
          </cell>
          <cell r="D4301" t="str">
            <v>CI5_8041</v>
          </cell>
          <cell r="E4301">
            <v>37913.660000000003</v>
          </cell>
        </row>
        <row r="4302">
          <cell r="A4302">
            <v>2009</v>
          </cell>
          <cell r="B4302" t="str">
            <v>DEC</v>
          </cell>
          <cell r="D4302" t="str">
            <v>CI5_8039</v>
          </cell>
          <cell r="E4302">
            <v>189471838.03999999</v>
          </cell>
        </row>
        <row r="4303">
          <cell r="A4303">
            <v>2009</v>
          </cell>
          <cell r="B4303" t="str">
            <v>DEC</v>
          </cell>
          <cell r="D4303" t="str">
            <v>CI5_8038</v>
          </cell>
          <cell r="E4303">
            <v>40955069.880000003</v>
          </cell>
        </row>
        <row r="4304">
          <cell r="A4304">
            <v>2009</v>
          </cell>
          <cell r="B4304" t="str">
            <v>DEC</v>
          </cell>
          <cell r="D4304" t="str">
            <v>CI5_8037</v>
          </cell>
          <cell r="E4304">
            <v>278.08999999999997</v>
          </cell>
        </row>
        <row r="4305">
          <cell r="A4305">
            <v>2009</v>
          </cell>
          <cell r="B4305" t="str">
            <v>DEC</v>
          </cell>
          <cell r="D4305" t="str">
            <v>CI5_8036</v>
          </cell>
          <cell r="E4305">
            <v>1447778.87</v>
          </cell>
        </row>
        <row r="4306">
          <cell r="A4306">
            <v>2009</v>
          </cell>
          <cell r="B4306" t="str">
            <v>DEC</v>
          </cell>
          <cell r="D4306" t="str">
            <v>CI5_8033</v>
          </cell>
          <cell r="E4306">
            <v>87481178.870000005</v>
          </cell>
        </row>
        <row r="4307">
          <cell r="A4307">
            <v>2009</v>
          </cell>
          <cell r="B4307" t="str">
            <v>DEC</v>
          </cell>
          <cell r="D4307" t="str">
            <v>CI5_8031</v>
          </cell>
          <cell r="E4307">
            <v>184908506.63999999</v>
          </cell>
        </row>
        <row r="4308">
          <cell r="A4308">
            <v>2009</v>
          </cell>
          <cell r="B4308" t="str">
            <v>DEC</v>
          </cell>
          <cell r="D4308" t="str">
            <v>CI5_8023</v>
          </cell>
          <cell r="E4308">
            <v>697874.71</v>
          </cell>
        </row>
        <row r="4309">
          <cell r="A4309">
            <v>2009</v>
          </cell>
          <cell r="B4309" t="str">
            <v>DEC</v>
          </cell>
          <cell r="D4309" t="str">
            <v>CI5_8016</v>
          </cell>
          <cell r="E4309">
            <v>108720.31</v>
          </cell>
        </row>
        <row r="4310">
          <cell r="A4310">
            <v>2009</v>
          </cell>
          <cell r="B4310" t="str">
            <v>DEC</v>
          </cell>
          <cell r="D4310" t="str">
            <v>CI5_8005</v>
          </cell>
          <cell r="E4310">
            <v>51884.66</v>
          </cell>
        </row>
        <row r="4311">
          <cell r="A4311">
            <v>2010</v>
          </cell>
          <cell r="B4311" t="str">
            <v>MAY</v>
          </cell>
          <cell r="D4311" t="str">
            <v>CI5_8039</v>
          </cell>
          <cell r="E4311">
            <v>-2556.62</v>
          </cell>
        </row>
        <row r="4312">
          <cell r="A4312">
            <v>2010</v>
          </cell>
          <cell r="B4312" t="str">
            <v>MAY</v>
          </cell>
          <cell r="D4312" t="str">
            <v>CI5_8005</v>
          </cell>
          <cell r="E4312">
            <v>55822.46</v>
          </cell>
        </row>
        <row r="4313">
          <cell r="A4313">
            <v>2010</v>
          </cell>
          <cell r="B4313" t="str">
            <v>MAY</v>
          </cell>
          <cell r="D4313" t="str">
            <v>CI5_8016</v>
          </cell>
          <cell r="E4313">
            <v>146651.26999999999</v>
          </cell>
        </row>
        <row r="4314">
          <cell r="A4314">
            <v>2010</v>
          </cell>
          <cell r="B4314" t="str">
            <v>MAY</v>
          </cell>
          <cell r="D4314" t="str">
            <v>CI5_8023</v>
          </cell>
          <cell r="E4314">
            <v>119770.52</v>
          </cell>
        </row>
        <row r="4315">
          <cell r="A4315">
            <v>2010</v>
          </cell>
          <cell r="B4315" t="str">
            <v>MAY</v>
          </cell>
          <cell r="D4315" t="str">
            <v>CI5_8031</v>
          </cell>
          <cell r="E4315">
            <v>209825207.22999999</v>
          </cell>
        </row>
        <row r="4316">
          <cell r="A4316">
            <v>2010</v>
          </cell>
          <cell r="B4316" t="str">
            <v>MAY</v>
          </cell>
          <cell r="D4316" t="str">
            <v>CI5_8036</v>
          </cell>
          <cell r="E4316">
            <v>1941130.9</v>
          </cell>
        </row>
        <row r="4317">
          <cell r="A4317">
            <v>2010</v>
          </cell>
          <cell r="B4317" t="str">
            <v>MAY</v>
          </cell>
          <cell r="D4317" t="str">
            <v>CI5_8037</v>
          </cell>
          <cell r="E4317">
            <v>8505.1299999999992</v>
          </cell>
        </row>
        <row r="4318">
          <cell r="A4318">
            <v>2010</v>
          </cell>
          <cell r="B4318" t="str">
            <v>MAY</v>
          </cell>
          <cell r="D4318" t="str">
            <v>CI5_8039</v>
          </cell>
          <cell r="E4318">
            <v>281968663.63</v>
          </cell>
        </row>
        <row r="4319">
          <cell r="A4319">
            <v>2010</v>
          </cell>
          <cell r="B4319" t="str">
            <v>MAY</v>
          </cell>
          <cell r="D4319" t="str">
            <v>CI5_8041</v>
          </cell>
          <cell r="E4319">
            <v>1169654.69</v>
          </cell>
        </row>
        <row r="4320">
          <cell r="A4320">
            <v>2010</v>
          </cell>
          <cell r="B4320" t="str">
            <v>MAY</v>
          </cell>
          <cell r="D4320" t="str">
            <v>CI5_8042</v>
          </cell>
          <cell r="E4320">
            <v>573254.99</v>
          </cell>
        </row>
        <row r="4321">
          <cell r="A4321">
            <v>2010</v>
          </cell>
          <cell r="B4321" t="str">
            <v>APR</v>
          </cell>
          <cell r="D4321" t="str">
            <v>COE_8033</v>
          </cell>
          <cell r="E4321">
            <v>874353.56542098406</v>
          </cell>
        </row>
        <row r="4322">
          <cell r="A4322">
            <v>2010</v>
          </cell>
          <cell r="B4322" t="str">
            <v>APR</v>
          </cell>
          <cell r="D4322" t="str">
            <v>COE_8035</v>
          </cell>
          <cell r="E4322">
            <v>2253.8141274648701</v>
          </cell>
        </row>
        <row r="4323">
          <cell r="A4323">
            <v>2010</v>
          </cell>
          <cell r="B4323" t="str">
            <v>APR</v>
          </cell>
          <cell r="D4323" t="str">
            <v>COE_8036</v>
          </cell>
          <cell r="E4323">
            <v>0</v>
          </cell>
        </row>
        <row r="4324">
          <cell r="A4324">
            <v>2010</v>
          </cell>
          <cell r="B4324" t="str">
            <v>APR</v>
          </cell>
          <cell r="D4324" t="str">
            <v>COE_8037</v>
          </cell>
          <cell r="E4324">
            <v>1260121.5238223099</v>
          </cell>
        </row>
        <row r="4325">
          <cell r="A4325">
            <v>2010</v>
          </cell>
          <cell r="B4325" t="str">
            <v>APR</v>
          </cell>
          <cell r="D4325" t="str">
            <v>COE_8038</v>
          </cell>
          <cell r="E4325">
            <v>634237.26091127703</v>
          </cell>
        </row>
        <row r="4326">
          <cell r="A4326">
            <v>2010</v>
          </cell>
          <cell r="B4326" t="str">
            <v>APR</v>
          </cell>
          <cell r="D4326" t="str">
            <v>COE_8039</v>
          </cell>
          <cell r="E4326">
            <v>2046735.9693972401</v>
          </cell>
        </row>
        <row r="4327">
          <cell r="A4327">
            <v>2010</v>
          </cell>
          <cell r="B4327" t="str">
            <v>APR</v>
          </cell>
          <cell r="D4327" t="str">
            <v>COE_8040</v>
          </cell>
          <cell r="E4327">
            <v>0</v>
          </cell>
        </row>
        <row r="4328">
          <cell r="A4328">
            <v>2010</v>
          </cell>
          <cell r="B4328" t="str">
            <v>APR</v>
          </cell>
          <cell r="D4328" t="str">
            <v>COE_8041</v>
          </cell>
          <cell r="E4328">
            <v>26397.211770083399</v>
          </cell>
        </row>
        <row r="4329">
          <cell r="A4329">
            <v>2010</v>
          </cell>
          <cell r="B4329" t="str">
            <v>APR</v>
          </cell>
          <cell r="D4329" t="str">
            <v>COE_8042</v>
          </cell>
          <cell r="E4329">
            <v>0</v>
          </cell>
        </row>
        <row r="4330">
          <cell r="A4330">
            <v>2010</v>
          </cell>
          <cell r="B4330" t="str">
            <v>JAN</v>
          </cell>
          <cell r="D4330" t="str">
            <v>COE_8002</v>
          </cell>
          <cell r="E4330">
            <v>39086.146976987802</v>
          </cell>
        </row>
        <row r="4331">
          <cell r="A4331">
            <v>2010</v>
          </cell>
          <cell r="B4331" t="str">
            <v>JAN</v>
          </cell>
          <cell r="D4331" t="str">
            <v>COE_8003</v>
          </cell>
          <cell r="E4331">
            <v>69152.417722754602</v>
          </cell>
        </row>
        <row r="4332">
          <cell r="A4332">
            <v>2010</v>
          </cell>
          <cell r="B4332" t="str">
            <v>JAN</v>
          </cell>
          <cell r="D4332" t="str">
            <v>COE_8004</v>
          </cell>
          <cell r="E4332">
            <v>259.93645304097402</v>
          </cell>
        </row>
        <row r="4333">
          <cell r="A4333">
            <v>2010</v>
          </cell>
          <cell r="B4333" t="str">
            <v>JAN</v>
          </cell>
          <cell r="D4333" t="str">
            <v>COE_8005</v>
          </cell>
          <cell r="E4333">
            <v>114360.298947449</v>
          </cell>
        </row>
        <row r="4334">
          <cell r="A4334">
            <v>2010</v>
          </cell>
          <cell r="B4334" t="str">
            <v>JAN</v>
          </cell>
          <cell r="D4334" t="str">
            <v>COE_8007</v>
          </cell>
          <cell r="E4334">
            <v>155.46788810769101</v>
          </cell>
        </row>
        <row r="4335">
          <cell r="A4335">
            <v>2010</v>
          </cell>
          <cell r="B4335" t="str">
            <v>JAN</v>
          </cell>
          <cell r="D4335" t="str">
            <v>COE_8008</v>
          </cell>
          <cell r="E4335">
            <v>8946.6077285507599</v>
          </cell>
        </row>
        <row r="4336">
          <cell r="A4336">
            <v>2010</v>
          </cell>
          <cell r="B4336" t="str">
            <v>JAN</v>
          </cell>
          <cell r="D4336" t="str">
            <v>COE_8010</v>
          </cell>
          <cell r="E4336">
            <v>812.21864470649405</v>
          </cell>
        </row>
        <row r="4337">
          <cell r="A4337">
            <v>2010</v>
          </cell>
          <cell r="B4337" t="str">
            <v>JAN</v>
          </cell>
          <cell r="D4337" t="str">
            <v>COE_8012</v>
          </cell>
          <cell r="E4337">
            <v>5529.5361461436696</v>
          </cell>
        </row>
        <row r="4338">
          <cell r="A4338">
            <v>2010</v>
          </cell>
          <cell r="B4338" t="str">
            <v>JAN</v>
          </cell>
          <cell r="D4338" t="str">
            <v>COE_8016</v>
          </cell>
          <cell r="E4338">
            <v>9990.4371466018001</v>
          </cell>
        </row>
        <row r="4339">
          <cell r="A4339">
            <v>2010</v>
          </cell>
          <cell r="B4339" t="str">
            <v>JAN</v>
          </cell>
          <cell r="D4339" t="str">
            <v>COE_8017</v>
          </cell>
          <cell r="E4339">
            <v>0</v>
          </cell>
        </row>
        <row r="4340">
          <cell r="A4340">
            <v>2010</v>
          </cell>
          <cell r="B4340" t="str">
            <v>JAN</v>
          </cell>
          <cell r="D4340" t="str">
            <v>COE_8020</v>
          </cell>
          <cell r="E4340">
            <v>18012.238041963999</v>
          </cell>
        </row>
        <row r="4341">
          <cell r="A4341">
            <v>2010</v>
          </cell>
          <cell r="B4341" t="str">
            <v>JAN</v>
          </cell>
          <cell r="D4341" t="str">
            <v>COE_8022</v>
          </cell>
          <cell r="E4341">
            <v>0</v>
          </cell>
        </row>
        <row r="4342">
          <cell r="A4342">
            <v>2010</v>
          </cell>
          <cell r="B4342" t="str">
            <v>JAN</v>
          </cell>
          <cell r="D4342" t="str">
            <v>COE_8023</v>
          </cell>
          <cell r="E4342">
            <v>187473.37736615201</v>
          </cell>
        </row>
        <row r="4343">
          <cell r="A4343">
            <v>2010</v>
          </cell>
          <cell r="B4343" t="str">
            <v>JAN</v>
          </cell>
          <cell r="D4343" t="str">
            <v>COE_8024</v>
          </cell>
          <cell r="E4343">
            <v>326683.71697925898</v>
          </cell>
        </row>
        <row r="4344">
          <cell r="A4344">
            <v>2010</v>
          </cell>
          <cell r="B4344" t="str">
            <v>JAN</v>
          </cell>
          <cell r="D4344" t="str">
            <v>COE_8025</v>
          </cell>
          <cell r="E4344">
            <v>793710.99091746903</v>
          </cell>
        </row>
        <row r="4345">
          <cell r="A4345">
            <v>2010</v>
          </cell>
          <cell r="B4345" t="str">
            <v>JAN</v>
          </cell>
          <cell r="D4345" t="str">
            <v>COE_8026</v>
          </cell>
          <cell r="E4345">
            <v>5145.3441354013203</v>
          </cell>
        </row>
        <row r="4346">
          <cell r="A4346">
            <v>2010</v>
          </cell>
          <cell r="B4346" t="str">
            <v>JAN</v>
          </cell>
          <cell r="D4346" t="str">
            <v>COE_8031</v>
          </cell>
          <cell r="E4346">
            <v>2801396.7536209999</v>
          </cell>
        </row>
        <row r="4347">
          <cell r="A4347">
            <v>2010</v>
          </cell>
          <cell r="B4347" t="str">
            <v>JAN</v>
          </cell>
          <cell r="D4347" t="str">
            <v>COE_8033</v>
          </cell>
          <cell r="E4347">
            <v>811905.40483763197</v>
          </cell>
        </row>
        <row r="4348">
          <cell r="A4348">
            <v>2010</v>
          </cell>
          <cell r="B4348" t="str">
            <v>JAN</v>
          </cell>
          <cell r="D4348" t="str">
            <v>COE_8035</v>
          </cell>
          <cell r="E4348">
            <v>2552.1123791970499</v>
          </cell>
        </row>
        <row r="4349">
          <cell r="A4349">
            <v>2010</v>
          </cell>
          <cell r="B4349" t="str">
            <v>JAN</v>
          </cell>
          <cell r="D4349" t="str">
            <v>COE_8036</v>
          </cell>
          <cell r="E4349">
            <v>0</v>
          </cell>
        </row>
        <row r="4350">
          <cell r="A4350">
            <v>2010</v>
          </cell>
          <cell r="B4350" t="str">
            <v>JAN</v>
          </cell>
          <cell r="D4350" t="str">
            <v>COE_8037</v>
          </cell>
          <cell r="E4350">
            <v>1800593.4517661601</v>
          </cell>
        </row>
        <row r="4351">
          <cell r="A4351">
            <v>2010</v>
          </cell>
          <cell r="B4351" t="str">
            <v>JAN</v>
          </cell>
          <cell r="D4351" t="str">
            <v>COE_8038</v>
          </cell>
          <cell r="E4351">
            <v>418209.97174989601</v>
          </cell>
        </row>
        <row r="4352">
          <cell r="A4352">
            <v>2010</v>
          </cell>
          <cell r="B4352" t="str">
            <v>JAN</v>
          </cell>
          <cell r="D4352" t="str">
            <v>COE_8039</v>
          </cell>
          <cell r="E4352">
            <v>1850730.82926912</v>
          </cell>
        </row>
        <row r="4353">
          <cell r="A4353">
            <v>2010</v>
          </cell>
          <cell r="B4353" t="str">
            <v>JAN</v>
          </cell>
          <cell r="D4353" t="str">
            <v>COE_8040</v>
          </cell>
          <cell r="E4353">
            <v>0</v>
          </cell>
        </row>
        <row r="4354">
          <cell r="A4354">
            <v>2010</v>
          </cell>
          <cell r="B4354" t="str">
            <v>JAN</v>
          </cell>
          <cell r="D4354" t="str">
            <v>COE_8041</v>
          </cell>
          <cell r="E4354">
            <v>28625.4298855579</v>
          </cell>
        </row>
        <row r="4355">
          <cell r="A4355">
            <v>2010</v>
          </cell>
          <cell r="B4355" t="str">
            <v>JUN</v>
          </cell>
          <cell r="D4355" t="str">
            <v>CI5_8040</v>
          </cell>
          <cell r="E4355">
            <v>289034.69</v>
          </cell>
        </row>
        <row r="4356">
          <cell r="A4356">
            <v>2010</v>
          </cell>
          <cell r="B4356" t="str">
            <v>JUN</v>
          </cell>
          <cell r="D4356" t="str">
            <v>CI5_8038</v>
          </cell>
          <cell r="E4356">
            <v>2.1000000000000002E-9</v>
          </cell>
        </row>
        <row r="4357">
          <cell r="A4357">
            <v>2010</v>
          </cell>
          <cell r="B4357" t="str">
            <v>JUN</v>
          </cell>
          <cell r="D4357" t="str">
            <v>CI5_8035</v>
          </cell>
          <cell r="E4357">
            <v>187280.03</v>
          </cell>
        </row>
        <row r="4358">
          <cell r="A4358">
            <v>2010</v>
          </cell>
          <cell r="B4358" t="str">
            <v>JUN</v>
          </cell>
          <cell r="D4358" t="str">
            <v>CI5_8033</v>
          </cell>
          <cell r="E4358">
            <v>0.2</v>
          </cell>
        </row>
        <row r="4359">
          <cell r="A4359">
            <v>2010</v>
          </cell>
          <cell r="B4359" t="str">
            <v>JUN</v>
          </cell>
          <cell r="D4359" t="str">
            <v>CI5_8026</v>
          </cell>
          <cell r="E4359">
            <v>0</v>
          </cell>
        </row>
        <row r="4360">
          <cell r="A4360">
            <v>2010</v>
          </cell>
          <cell r="B4360" t="str">
            <v>JUN</v>
          </cell>
          <cell r="D4360" t="str">
            <v>CI5_8025</v>
          </cell>
          <cell r="E4360">
            <v>0</v>
          </cell>
        </row>
        <row r="4361">
          <cell r="A4361">
            <v>2010</v>
          </cell>
          <cell r="B4361" t="str">
            <v>JUN</v>
          </cell>
          <cell r="D4361" t="str">
            <v>CI5_8024</v>
          </cell>
          <cell r="E4361">
            <v>0</v>
          </cell>
        </row>
        <row r="4362">
          <cell r="A4362">
            <v>2010</v>
          </cell>
          <cell r="B4362" t="str">
            <v>JUN</v>
          </cell>
          <cell r="D4362" t="str">
            <v>CI5_8022</v>
          </cell>
          <cell r="E4362">
            <v>0</v>
          </cell>
        </row>
        <row r="4363">
          <cell r="A4363">
            <v>2010</v>
          </cell>
          <cell r="B4363" t="str">
            <v>JUN</v>
          </cell>
          <cell r="D4363" t="str">
            <v>CI5_8020</v>
          </cell>
          <cell r="E4363">
            <v>0</v>
          </cell>
        </row>
        <row r="4364">
          <cell r="A4364">
            <v>2010</v>
          </cell>
          <cell r="B4364" t="str">
            <v>JUN</v>
          </cell>
          <cell r="D4364" t="str">
            <v>CI5_8017</v>
          </cell>
          <cell r="E4364">
            <v>0</v>
          </cell>
        </row>
        <row r="4365">
          <cell r="A4365">
            <v>2010</v>
          </cell>
          <cell r="B4365" t="str">
            <v>JUN</v>
          </cell>
          <cell r="D4365" t="str">
            <v>CI5_8012</v>
          </cell>
          <cell r="E4365">
            <v>0</v>
          </cell>
        </row>
        <row r="4366">
          <cell r="A4366">
            <v>2010</v>
          </cell>
          <cell r="B4366" t="str">
            <v>JUN</v>
          </cell>
          <cell r="D4366" t="str">
            <v>CI5_8010</v>
          </cell>
          <cell r="E4366">
            <v>0</v>
          </cell>
        </row>
        <row r="4367">
          <cell r="A4367">
            <v>2010</v>
          </cell>
          <cell r="B4367" t="str">
            <v>JUN</v>
          </cell>
          <cell r="D4367" t="str">
            <v>CI5_8008</v>
          </cell>
          <cell r="E4367">
            <v>0</v>
          </cell>
        </row>
        <row r="4368">
          <cell r="A4368">
            <v>2010</v>
          </cell>
          <cell r="B4368" t="str">
            <v>JUN</v>
          </cell>
          <cell r="D4368" t="str">
            <v>CI5_8007</v>
          </cell>
          <cell r="E4368">
            <v>0</v>
          </cell>
        </row>
        <row r="4369">
          <cell r="A4369">
            <v>2010</v>
          </cell>
          <cell r="B4369" t="str">
            <v>JUN</v>
          </cell>
          <cell r="D4369" t="str">
            <v>CI5_8005</v>
          </cell>
          <cell r="E4369">
            <v>55822.46</v>
          </cell>
        </row>
        <row r="4370">
          <cell r="A4370">
            <v>2010</v>
          </cell>
          <cell r="B4370" t="str">
            <v>JUN</v>
          </cell>
          <cell r="D4370" t="str">
            <v>CI5_8004</v>
          </cell>
          <cell r="E4370">
            <v>0</v>
          </cell>
        </row>
        <row r="4371">
          <cell r="A4371">
            <v>2010</v>
          </cell>
          <cell r="B4371" t="str">
            <v>JUN</v>
          </cell>
          <cell r="D4371" t="str">
            <v>CI5_8003</v>
          </cell>
          <cell r="E4371">
            <v>24196.59</v>
          </cell>
        </row>
        <row r="4372">
          <cell r="A4372">
            <v>2010</v>
          </cell>
          <cell r="B4372" t="str">
            <v>JUN</v>
          </cell>
          <cell r="D4372" t="str">
            <v>CI5_8002</v>
          </cell>
          <cell r="E4372">
            <v>50764.55</v>
          </cell>
        </row>
        <row r="4373">
          <cell r="A4373">
            <v>2010</v>
          </cell>
          <cell r="B4373" t="str">
            <v>JUN</v>
          </cell>
          <cell r="D4373" t="str">
            <v>CI5_8039</v>
          </cell>
          <cell r="E4373">
            <v>-21758</v>
          </cell>
        </row>
        <row r="4374">
          <cell r="A4374">
            <v>2010</v>
          </cell>
          <cell r="B4374" t="str">
            <v>JUN</v>
          </cell>
          <cell r="D4374" t="str">
            <v>CI5_8042</v>
          </cell>
          <cell r="E4374">
            <v>829686.21</v>
          </cell>
        </row>
        <row r="4375">
          <cell r="A4375">
            <v>2010</v>
          </cell>
          <cell r="B4375" t="str">
            <v>JUN</v>
          </cell>
          <cell r="D4375" t="str">
            <v>CI5_8041</v>
          </cell>
          <cell r="E4375">
            <v>1285172.71</v>
          </cell>
        </row>
        <row r="4376">
          <cell r="A4376">
            <v>2010</v>
          </cell>
          <cell r="B4376" t="str">
            <v>JUN</v>
          </cell>
          <cell r="D4376" t="str">
            <v>CI5_8039</v>
          </cell>
          <cell r="E4376">
            <v>299023110.91000003</v>
          </cell>
        </row>
        <row r="4377">
          <cell r="A4377">
            <v>2010</v>
          </cell>
          <cell r="B4377" t="str">
            <v>JUN</v>
          </cell>
          <cell r="D4377" t="str">
            <v>CI5_8037</v>
          </cell>
          <cell r="E4377">
            <v>8633.41</v>
          </cell>
        </row>
        <row r="4378">
          <cell r="A4378">
            <v>2010</v>
          </cell>
          <cell r="B4378" t="str">
            <v>JUN</v>
          </cell>
          <cell r="D4378" t="str">
            <v>CI5_8036</v>
          </cell>
          <cell r="E4378">
            <v>1987831.69</v>
          </cell>
        </row>
        <row r="4379">
          <cell r="A4379">
            <v>2010</v>
          </cell>
          <cell r="B4379" t="str">
            <v>JUN</v>
          </cell>
          <cell r="D4379" t="str">
            <v>CI5_8031</v>
          </cell>
          <cell r="E4379">
            <v>210049677.91999999</v>
          </cell>
        </row>
        <row r="4380">
          <cell r="A4380">
            <v>2010</v>
          </cell>
          <cell r="B4380" t="str">
            <v>JUN</v>
          </cell>
          <cell r="D4380" t="str">
            <v>CI5_8023</v>
          </cell>
          <cell r="E4380">
            <v>122738.95</v>
          </cell>
        </row>
        <row r="4381">
          <cell r="A4381">
            <v>2010</v>
          </cell>
          <cell r="B4381" t="str">
            <v>JUN</v>
          </cell>
          <cell r="D4381" t="str">
            <v>CI5_8016</v>
          </cell>
          <cell r="E4381">
            <v>659233.89</v>
          </cell>
        </row>
        <row r="4382">
          <cell r="A4382">
            <v>2010</v>
          </cell>
          <cell r="B4382" t="str">
            <v>MAR</v>
          </cell>
          <cell r="D4382" t="str">
            <v>CI5_8039</v>
          </cell>
          <cell r="E4382">
            <v>-15248.460000008299</v>
          </cell>
        </row>
        <row r="4383">
          <cell r="A4383">
            <v>2010</v>
          </cell>
          <cell r="B4383" t="str">
            <v>MAR</v>
          </cell>
          <cell r="D4383" t="str">
            <v>CI5_8031</v>
          </cell>
          <cell r="E4383">
            <v>268121.80000001198</v>
          </cell>
        </row>
        <row r="4384">
          <cell r="A4384">
            <v>2010</v>
          </cell>
          <cell r="B4384" t="str">
            <v>MAR</v>
          </cell>
          <cell r="D4384" t="str">
            <v>CI5_8038</v>
          </cell>
          <cell r="E4384">
            <v>-93818.509999997899</v>
          </cell>
        </row>
        <row r="4385">
          <cell r="A4385">
            <v>2010</v>
          </cell>
          <cell r="B4385" t="str">
            <v>MAR</v>
          </cell>
          <cell r="D4385" t="str">
            <v>CI5_8040</v>
          </cell>
          <cell r="E4385">
            <v>289034.69</v>
          </cell>
        </row>
        <row r="4386">
          <cell r="A4386">
            <v>2010</v>
          </cell>
          <cell r="B4386" t="str">
            <v>MAR</v>
          </cell>
          <cell r="D4386" t="str">
            <v>CI5_8037</v>
          </cell>
          <cell r="E4386">
            <v>278.08999999999997</v>
          </cell>
        </row>
        <row r="4387">
          <cell r="A4387">
            <v>2010</v>
          </cell>
          <cell r="B4387" t="str">
            <v>MAR</v>
          </cell>
          <cell r="D4387" t="str">
            <v>CI5_8035</v>
          </cell>
          <cell r="E4387">
            <v>187280.03</v>
          </cell>
        </row>
        <row r="4388">
          <cell r="A4388">
            <v>2010</v>
          </cell>
          <cell r="B4388" t="str">
            <v>MAR</v>
          </cell>
          <cell r="D4388" t="str">
            <v>CI5_8026</v>
          </cell>
          <cell r="E4388">
            <v>0</v>
          </cell>
        </row>
        <row r="4389">
          <cell r="A4389">
            <v>2010</v>
          </cell>
          <cell r="B4389" t="str">
            <v>MAR</v>
          </cell>
          <cell r="D4389" t="str">
            <v>CI5_8025</v>
          </cell>
          <cell r="E4389">
            <v>0</v>
          </cell>
        </row>
        <row r="4390">
          <cell r="A4390">
            <v>2010</v>
          </cell>
          <cell r="B4390" t="str">
            <v>MAR</v>
          </cell>
          <cell r="D4390" t="str">
            <v>CI5_8024</v>
          </cell>
          <cell r="E4390">
            <v>0</v>
          </cell>
        </row>
        <row r="4391">
          <cell r="A4391">
            <v>2010</v>
          </cell>
          <cell r="B4391" t="str">
            <v>MAR</v>
          </cell>
          <cell r="D4391" t="str">
            <v>CI5_8022</v>
          </cell>
          <cell r="E4391">
            <v>0</v>
          </cell>
        </row>
        <row r="4392">
          <cell r="A4392">
            <v>2010</v>
          </cell>
          <cell r="B4392" t="str">
            <v>MAR</v>
          </cell>
          <cell r="D4392" t="str">
            <v>CI5_8020</v>
          </cell>
          <cell r="E4392">
            <v>0</v>
          </cell>
        </row>
        <row r="4393">
          <cell r="A4393">
            <v>2010</v>
          </cell>
          <cell r="B4393" t="str">
            <v>MAR</v>
          </cell>
          <cell r="D4393" t="str">
            <v>CI5_8017</v>
          </cell>
          <cell r="E4393">
            <v>0</v>
          </cell>
        </row>
        <row r="4394">
          <cell r="A4394">
            <v>2010</v>
          </cell>
          <cell r="B4394" t="str">
            <v>MAR</v>
          </cell>
          <cell r="D4394" t="str">
            <v>CI5_8012</v>
          </cell>
          <cell r="E4394">
            <v>0</v>
          </cell>
        </row>
        <row r="4395">
          <cell r="A4395">
            <v>2010</v>
          </cell>
          <cell r="B4395" t="str">
            <v>MAR</v>
          </cell>
          <cell r="D4395" t="str">
            <v>CI5_8010</v>
          </cell>
          <cell r="E4395">
            <v>0</v>
          </cell>
        </row>
        <row r="4396">
          <cell r="A4396">
            <v>2010</v>
          </cell>
          <cell r="B4396" t="str">
            <v>MAR</v>
          </cell>
          <cell r="D4396" t="str">
            <v>CI5_8008</v>
          </cell>
          <cell r="E4396">
            <v>0</v>
          </cell>
        </row>
        <row r="4397">
          <cell r="A4397">
            <v>2010</v>
          </cell>
          <cell r="B4397" t="str">
            <v>MAR</v>
          </cell>
          <cell r="D4397" t="str">
            <v>CI5_8007</v>
          </cell>
          <cell r="E4397">
            <v>0</v>
          </cell>
        </row>
        <row r="4398">
          <cell r="A4398">
            <v>2010</v>
          </cell>
          <cell r="B4398" t="str">
            <v>FEB</v>
          </cell>
          <cell r="D4398" t="str">
            <v>COE_8010</v>
          </cell>
          <cell r="E4398">
            <v>810.58460362737799</v>
          </cell>
        </row>
        <row r="4399">
          <cell r="A4399">
            <v>2010</v>
          </cell>
          <cell r="B4399" t="str">
            <v>FEB</v>
          </cell>
          <cell r="D4399" t="str">
            <v>COE_8008</v>
          </cell>
          <cell r="E4399">
            <v>8587.6195150658295</v>
          </cell>
        </row>
        <row r="4400">
          <cell r="A4400">
            <v>2010</v>
          </cell>
          <cell r="B4400" t="str">
            <v>FEB</v>
          </cell>
          <cell r="D4400" t="str">
            <v>COE_8007</v>
          </cell>
          <cell r="E4400">
            <v>154.89395302721201</v>
          </cell>
        </row>
        <row r="4401">
          <cell r="A4401">
            <v>2010</v>
          </cell>
          <cell r="B4401" t="str">
            <v>FEB</v>
          </cell>
          <cell r="D4401" t="str">
            <v>COE_8005</v>
          </cell>
          <cell r="E4401">
            <v>114144.554753114</v>
          </cell>
        </row>
        <row r="4402">
          <cell r="A4402">
            <v>2010</v>
          </cell>
          <cell r="B4402" t="str">
            <v>FEB</v>
          </cell>
          <cell r="D4402" t="str">
            <v>COE_8004</v>
          </cell>
          <cell r="E4402">
            <v>259.29361985624701</v>
          </cell>
        </row>
        <row r="4403">
          <cell r="A4403">
            <v>2010</v>
          </cell>
          <cell r="B4403" t="str">
            <v>FEB</v>
          </cell>
          <cell r="D4403" t="str">
            <v>COE_8003</v>
          </cell>
          <cell r="E4403">
            <v>69256.090596069</v>
          </cell>
        </row>
        <row r="4404">
          <cell r="A4404">
            <v>2010</v>
          </cell>
          <cell r="B4404" t="str">
            <v>FEB</v>
          </cell>
          <cell r="D4404" t="str">
            <v>COE_8002</v>
          </cell>
          <cell r="E4404">
            <v>38903.263756593798</v>
          </cell>
        </row>
        <row r="4405">
          <cell r="A4405">
            <v>2009</v>
          </cell>
          <cell r="B4405" t="str">
            <v>DEC</v>
          </cell>
          <cell r="D4405" t="str">
            <v>COE_8041</v>
          </cell>
          <cell r="E4405">
            <v>29563.4783880795</v>
          </cell>
        </row>
        <row r="4406">
          <cell r="A4406">
            <v>2009</v>
          </cell>
          <cell r="B4406" t="str">
            <v>DEC</v>
          </cell>
          <cell r="D4406" t="str">
            <v>COE_8040</v>
          </cell>
          <cell r="E4406">
            <v>0</v>
          </cell>
        </row>
        <row r="4407">
          <cell r="A4407">
            <v>2009</v>
          </cell>
          <cell r="B4407" t="str">
            <v>DEC</v>
          </cell>
          <cell r="D4407" t="str">
            <v>COE_8039</v>
          </cell>
          <cell r="E4407">
            <v>1605947.8709461801</v>
          </cell>
        </row>
        <row r="4408">
          <cell r="A4408">
            <v>2009</v>
          </cell>
          <cell r="B4408" t="str">
            <v>DEC</v>
          </cell>
          <cell r="D4408" t="str">
            <v>COE_8038</v>
          </cell>
          <cell r="E4408">
            <v>306933.04896953399</v>
          </cell>
        </row>
        <row r="4409">
          <cell r="A4409">
            <v>2009</v>
          </cell>
          <cell r="B4409" t="str">
            <v>DEC</v>
          </cell>
          <cell r="D4409" t="str">
            <v>COE_8037</v>
          </cell>
          <cell r="E4409">
            <v>1798248.2276087101</v>
          </cell>
        </row>
        <row r="4410">
          <cell r="A4410">
            <v>2009</v>
          </cell>
          <cell r="B4410" t="str">
            <v>DEC</v>
          </cell>
          <cell r="D4410" t="str">
            <v>COE_8036</v>
          </cell>
          <cell r="E4410">
            <v>0</v>
          </cell>
        </row>
        <row r="4411">
          <cell r="A4411">
            <v>2009</v>
          </cell>
          <cell r="B4411" t="str">
            <v>DEC</v>
          </cell>
          <cell r="D4411" t="str">
            <v>COE_8035</v>
          </cell>
          <cell r="E4411">
            <v>2477.0553785758898</v>
          </cell>
        </row>
        <row r="4412">
          <cell r="A4412">
            <v>2009</v>
          </cell>
          <cell r="B4412" t="str">
            <v>DEC</v>
          </cell>
          <cell r="D4412" t="str">
            <v>COE_8033</v>
          </cell>
          <cell r="E4412">
            <v>764186.70767899603</v>
          </cell>
        </row>
        <row r="4413">
          <cell r="A4413">
            <v>2009</v>
          </cell>
          <cell r="B4413" t="str">
            <v>DEC</v>
          </cell>
          <cell r="D4413" t="str">
            <v>COE_8031</v>
          </cell>
          <cell r="E4413">
            <v>2597296.5543783102</v>
          </cell>
        </row>
        <row r="4414">
          <cell r="A4414">
            <v>2009</v>
          </cell>
          <cell r="B4414" t="str">
            <v>DEC</v>
          </cell>
          <cell r="D4414" t="str">
            <v>COE_8026</v>
          </cell>
          <cell r="E4414">
            <v>5400.91120420674</v>
          </cell>
        </row>
        <row r="4415">
          <cell r="A4415">
            <v>2009</v>
          </cell>
          <cell r="B4415" t="str">
            <v>DEC</v>
          </cell>
          <cell r="D4415" t="str">
            <v>COE_8025</v>
          </cell>
          <cell r="E4415">
            <v>919746.68763334304</v>
          </cell>
        </row>
        <row r="4416">
          <cell r="A4416">
            <v>2009</v>
          </cell>
          <cell r="B4416" t="str">
            <v>DEC</v>
          </cell>
          <cell r="D4416" t="str">
            <v>COE_8024</v>
          </cell>
          <cell r="E4416">
            <v>376555.50509211799</v>
          </cell>
        </row>
        <row r="4417">
          <cell r="A4417">
            <v>2009</v>
          </cell>
          <cell r="B4417" t="str">
            <v>DEC</v>
          </cell>
          <cell r="D4417" t="str">
            <v>COE_8023</v>
          </cell>
          <cell r="E4417">
            <v>185984.78376110701</v>
          </cell>
        </row>
        <row r="4418">
          <cell r="A4418">
            <v>2009</v>
          </cell>
          <cell r="B4418" t="str">
            <v>DEC</v>
          </cell>
          <cell r="D4418" t="str">
            <v>COE_8022</v>
          </cell>
          <cell r="E4418">
            <v>0</v>
          </cell>
        </row>
        <row r="4419">
          <cell r="A4419">
            <v>2009</v>
          </cell>
          <cell r="B4419" t="str">
            <v>DEC</v>
          </cell>
          <cell r="D4419" t="str">
            <v>COE_8020</v>
          </cell>
          <cell r="E4419">
            <v>19489.9237967915</v>
          </cell>
        </row>
        <row r="4420">
          <cell r="A4420">
            <v>2009</v>
          </cell>
          <cell r="B4420" t="str">
            <v>DEC</v>
          </cell>
          <cell r="D4420" t="str">
            <v>COE_8017</v>
          </cell>
          <cell r="E4420">
            <v>0</v>
          </cell>
        </row>
        <row r="4421">
          <cell r="A4421">
            <v>2009</v>
          </cell>
          <cell r="B4421" t="str">
            <v>DEC</v>
          </cell>
          <cell r="D4421" t="str">
            <v>COE_8016</v>
          </cell>
          <cell r="E4421">
            <v>9553.3918749097502</v>
          </cell>
        </row>
        <row r="4422">
          <cell r="A4422">
            <v>2009</v>
          </cell>
          <cell r="B4422" t="str">
            <v>DEC</v>
          </cell>
          <cell r="D4422" t="str">
            <v>COE_8012</v>
          </cell>
          <cell r="E4422">
            <v>5048.7697138427902</v>
          </cell>
        </row>
        <row r="4423">
          <cell r="A4423">
            <v>2009</v>
          </cell>
          <cell r="B4423" t="str">
            <v>DEC</v>
          </cell>
          <cell r="D4423" t="str">
            <v>COE_8010</v>
          </cell>
          <cell r="E4423">
            <v>774.40109997663103</v>
          </cell>
        </row>
        <row r="4424">
          <cell r="A4424">
            <v>2009</v>
          </cell>
          <cell r="B4424" t="str">
            <v>DEC</v>
          </cell>
          <cell r="D4424" t="str">
            <v>COE_8008</v>
          </cell>
          <cell r="E4424">
            <v>8657.6079713675008</v>
          </cell>
        </row>
        <row r="4425">
          <cell r="A4425">
            <v>2009</v>
          </cell>
          <cell r="B4425" t="str">
            <v>DEC</v>
          </cell>
          <cell r="D4425" t="str">
            <v>COE_8007</v>
          </cell>
          <cell r="E4425">
            <v>124.86833941805099</v>
          </cell>
        </row>
        <row r="4426">
          <cell r="A4426">
            <v>2009</v>
          </cell>
          <cell r="B4426" t="str">
            <v>DEC</v>
          </cell>
          <cell r="D4426" t="str">
            <v>COE_8005</v>
          </cell>
          <cell r="E4426">
            <v>135713.523692388</v>
          </cell>
        </row>
        <row r="4427">
          <cell r="A4427">
            <v>2009</v>
          </cell>
          <cell r="B4427" t="str">
            <v>DEC</v>
          </cell>
          <cell r="D4427" t="str">
            <v>COE_8004</v>
          </cell>
          <cell r="E4427">
            <v>302.06021258304003</v>
          </cell>
        </row>
        <row r="4428">
          <cell r="A4428">
            <v>2009</v>
          </cell>
          <cell r="B4428" t="str">
            <v>DEC</v>
          </cell>
          <cell r="D4428" t="str">
            <v>COE_8003</v>
          </cell>
          <cell r="E4428">
            <v>77607.565744695094</v>
          </cell>
        </row>
        <row r="4429">
          <cell r="A4429">
            <v>2009</v>
          </cell>
          <cell r="B4429" t="str">
            <v>DEC</v>
          </cell>
          <cell r="D4429" t="str">
            <v>COE_8002</v>
          </cell>
          <cell r="E4429">
            <v>63541.550554233698</v>
          </cell>
        </row>
        <row r="4430">
          <cell r="A4430">
            <v>2010</v>
          </cell>
          <cell r="B4430" t="str">
            <v>MAY</v>
          </cell>
          <cell r="D4430" t="str">
            <v>COE_8002</v>
          </cell>
          <cell r="E4430">
            <v>29632.498709269199</v>
          </cell>
        </row>
        <row r="4431">
          <cell r="A4431">
            <v>2010</v>
          </cell>
          <cell r="B4431" t="str">
            <v>MAY</v>
          </cell>
          <cell r="D4431" t="str">
            <v>COE_8003</v>
          </cell>
          <cell r="E4431">
            <v>59026.113172637903</v>
          </cell>
        </row>
        <row r="4432">
          <cell r="A4432">
            <v>2010</v>
          </cell>
          <cell r="B4432" t="str">
            <v>MAY</v>
          </cell>
          <cell r="D4432" t="str">
            <v>COE_8004</v>
          </cell>
          <cell r="E4432">
            <v>181.86953806796299</v>
          </cell>
        </row>
        <row r="4433">
          <cell r="A4433">
            <v>2010</v>
          </cell>
          <cell r="B4433" t="str">
            <v>MAY</v>
          </cell>
          <cell r="D4433" t="str">
            <v>COE_8005</v>
          </cell>
          <cell r="E4433">
            <v>88881.812157620196</v>
          </cell>
        </row>
        <row r="4434">
          <cell r="A4434">
            <v>2010</v>
          </cell>
          <cell r="B4434" t="str">
            <v>MAY</v>
          </cell>
          <cell r="D4434" t="str">
            <v>COE_8007</v>
          </cell>
          <cell r="E4434">
            <v>140.89388160667099</v>
          </cell>
        </row>
        <row r="4435">
          <cell r="A4435">
            <v>2010</v>
          </cell>
          <cell r="B4435" t="str">
            <v>MAY</v>
          </cell>
          <cell r="D4435" t="str">
            <v>COE_8008</v>
          </cell>
          <cell r="E4435">
            <v>8446.2569505825395</v>
          </cell>
        </row>
        <row r="4436">
          <cell r="A4436">
            <v>2010</v>
          </cell>
          <cell r="B4436" t="str">
            <v>MAY</v>
          </cell>
          <cell r="D4436" t="str">
            <v>COE_8010</v>
          </cell>
          <cell r="E4436">
            <v>720.919501066561</v>
          </cell>
        </row>
        <row r="4437">
          <cell r="A4437">
            <v>2010</v>
          </cell>
          <cell r="B4437" t="str">
            <v>MAY</v>
          </cell>
          <cell r="D4437" t="str">
            <v>COE_8012</v>
          </cell>
          <cell r="E4437">
            <v>4952.1026343640897</v>
          </cell>
        </row>
        <row r="4438">
          <cell r="A4438">
            <v>2010</v>
          </cell>
          <cell r="B4438" t="str">
            <v>MAY</v>
          </cell>
          <cell r="D4438" t="str">
            <v>COE_8016</v>
          </cell>
          <cell r="E4438">
            <v>8911.01707870051</v>
          </cell>
        </row>
        <row r="4439">
          <cell r="A4439">
            <v>2010</v>
          </cell>
          <cell r="B4439" t="str">
            <v>MAY</v>
          </cell>
          <cell r="D4439" t="str">
            <v>COE_8017</v>
          </cell>
          <cell r="E4439">
            <v>0</v>
          </cell>
        </row>
        <row r="4440">
          <cell r="A4440">
            <v>2010</v>
          </cell>
          <cell r="B4440" t="str">
            <v>MAY</v>
          </cell>
          <cell r="D4440" t="str">
            <v>COE_8020</v>
          </cell>
          <cell r="E4440">
            <v>9374.8820846051894</v>
          </cell>
        </row>
        <row r="4441">
          <cell r="A4441">
            <v>2010</v>
          </cell>
          <cell r="B4441" t="str">
            <v>MAY</v>
          </cell>
          <cell r="D4441" t="str">
            <v>COE_8022</v>
          </cell>
          <cell r="E4441">
            <v>0</v>
          </cell>
        </row>
        <row r="4442">
          <cell r="A4442">
            <v>2010</v>
          </cell>
          <cell r="B4442" t="str">
            <v>MAY</v>
          </cell>
          <cell r="D4442" t="str">
            <v>COE_8023</v>
          </cell>
          <cell r="E4442">
            <v>164963.699678034</v>
          </cell>
        </row>
        <row r="4443">
          <cell r="A4443">
            <v>2010</v>
          </cell>
          <cell r="B4443" t="str">
            <v>MAY</v>
          </cell>
          <cell r="D4443" t="str">
            <v>COE_8024</v>
          </cell>
          <cell r="E4443">
            <v>289785.03171834297</v>
          </cell>
        </row>
        <row r="4444">
          <cell r="A4444">
            <v>2010</v>
          </cell>
          <cell r="B4444" t="str">
            <v>MAY</v>
          </cell>
          <cell r="D4444" t="str">
            <v>COE_8025</v>
          </cell>
          <cell r="E4444">
            <v>702244.58670648304</v>
          </cell>
        </row>
        <row r="4445">
          <cell r="A4445">
            <v>2010</v>
          </cell>
          <cell r="B4445" t="str">
            <v>MAY</v>
          </cell>
          <cell r="D4445" t="str">
            <v>COE_8026</v>
          </cell>
          <cell r="E4445">
            <v>4540.5934790264</v>
          </cell>
        </row>
        <row r="4446">
          <cell r="A4446">
            <v>2010</v>
          </cell>
          <cell r="B4446" t="str">
            <v>MAY</v>
          </cell>
          <cell r="D4446" t="str">
            <v>COE_8031</v>
          </cell>
          <cell r="E4446">
            <v>2988546.3186424398</v>
          </cell>
        </row>
        <row r="4447">
          <cell r="A4447">
            <v>2010</v>
          </cell>
          <cell r="B4447" t="str">
            <v>MAY</v>
          </cell>
          <cell r="D4447" t="str">
            <v>COE_8033</v>
          </cell>
          <cell r="E4447">
            <v>1002195.31318026</v>
          </cell>
        </row>
        <row r="4448">
          <cell r="A4448">
            <v>2010</v>
          </cell>
          <cell r="B4448" t="str">
            <v>MAY</v>
          </cell>
          <cell r="D4448" t="str">
            <v>COE_8035</v>
          </cell>
          <cell r="E4448">
            <v>2250.51786647585</v>
          </cell>
        </row>
        <row r="4449">
          <cell r="A4449">
            <v>2010</v>
          </cell>
          <cell r="B4449" t="str">
            <v>MAY</v>
          </cell>
          <cell r="D4449" t="str">
            <v>COE_8036</v>
          </cell>
          <cell r="E4449">
            <v>0</v>
          </cell>
        </row>
        <row r="4450">
          <cell r="A4450">
            <v>2010</v>
          </cell>
          <cell r="B4450" t="str">
            <v>MAY</v>
          </cell>
          <cell r="D4450" t="str">
            <v>COE_8037</v>
          </cell>
          <cell r="E4450">
            <v>1257778.71401872</v>
          </cell>
        </row>
        <row r="4451">
          <cell r="A4451">
            <v>2010</v>
          </cell>
          <cell r="B4451" t="str">
            <v>MAY</v>
          </cell>
          <cell r="D4451" t="str">
            <v>COE_8038</v>
          </cell>
          <cell r="E4451">
            <v>604641.46476291202</v>
          </cell>
        </row>
        <row r="4452">
          <cell r="A4452">
            <v>2010</v>
          </cell>
          <cell r="B4452" t="str">
            <v>MAY</v>
          </cell>
          <cell r="D4452" t="str">
            <v>COE_8039</v>
          </cell>
          <cell r="E4452">
            <v>2207528.6390796499</v>
          </cell>
        </row>
        <row r="4453">
          <cell r="A4453">
            <v>2010</v>
          </cell>
          <cell r="B4453" t="str">
            <v>MAY</v>
          </cell>
          <cell r="D4453" t="str">
            <v>COE_8040</v>
          </cell>
          <cell r="E4453">
            <v>0</v>
          </cell>
        </row>
        <row r="4454">
          <cell r="A4454">
            <v>2010</v>
          </cell>
          <cell r="B4454" t="str">
            <v>MAY</v>
          </cell>
          <cell r="D4454" t="str">
            <v>COE_8041</v>
          </cell>
          <cell r="E4454">
            <v>26511.078722752602</v>
          </cell>
        </row>
        <row r="4455">
          <cell r="A4455">
            <v>2010</v>
          </cell>
          <cell r="B4455" t="str">
            <v>MAY</v>
          </cell>
          <cell r="D4455" t="str">
            <v>COE_8042</v>
          </cell>
          <cell r="E4455">
            <v>0</v>
          </cell>
        </row>
        <row r="4456">
          <cell r="A4456">
            <v>2010</v>
          </cell>
          <cell r="B4456" t="str">
            <v>APR</v>
          </cell>
          <cell r="D4456" t="str">
            <v>COE_8002</v>
          </cell>
          <cell r="E4456">
            <v>32899.920135247601</v>
          </cell>
        </row>
        <row r="4457">
          <cell r="A4457">
            <v>2010</v>
          </cell>
          <cell r="B4457" t="str">
            <v>APR</v>
          </cell>
          <cell r="D4457" t="str">
            <v>COE_8003</v>
          </cell>
          <cell r="E4457">
            <v>61024.733426911604</v>
          </cell>
        </row>
        <row r="4458">
          <cell r="A4458">
            <v>2010</v>
          </cell>
          <cell r="B4458" t="str">
            <v>APR</v>
          </cell>
          <cell r="D4458" t="str">
            <v>COE_8004</v>
          </cell>
          <cell r="E4458">
            <v>207.515863280568</v>
          </cell>
        </row>
        <row r="4459">
          <cell r="A4459">
            <v>2010</v>
          </cell>
          <cell r="B4459" t="str">
            <v>APR</v>
          </cell>
          <cell r="D4459" t="str">
            <v>COE_8005</v>
          </cell>
          <cell r="E4459">
            <v>95008.184110018206</v>
          </cell>
        </row>
        <row r="4460">
          <cell r="A4460">
            <v>2010</v>
          </cell>
          <cell r="B4460" t="str">
            <v>APR</v>
          </cell>
          <cell r="D4460" t="str">
            <v>COE_8007</v>
          </cell>
          <cell r="E4460">
            <v>141.39047323889599</v>
          </cell>
        </row>
        <row r="4461">
          <cell r="A4461">
            <v>2010</v>
          </cell>
          <cell r="B4461" t="str">
            <v>APR</v>
          </cell>
          <cell r="D4461" t="str">
            <v>COE_8008</v>
          </cell>
          <cell r="E4461">
            <v>8380.8092095657303</v>
          </cell>
        </row>
        <row r="4462">
          <cell r="A4462">
            <v>2010</v>
          </cell>
          <cell r="B4462" t="str">
            <v>APR</v>
          </cell>
          <cell r="D4462" t="str">
            <v>COE_8010</v>
          </cell>
          <cell r="E4462">
            <v>722.33333889282198</v>
          </cell>
        </row>
        <row r="4463">
          <cell r="A4463">
            <v>2010</v>
          </cell>
          <cell r="B4463" t="str">
            <v>APR</v>
          </cell>
          <cell r="D4463" t="str">
            <v>COE_8012</v>
          </cell>
          <cell r="E4463">
            <v>4965.1642105650099</v>
          </cell>
        </row>
        <row r="4464">
          <cell r="A4464">
            <v>2010</v>
          </cell>
          <cell r="B4464" t="str">
            <v>APR</v>
          </cell>
          <cell r="D4464" t="str">
            <v>COE_8016</v>
          </cell>
          <cell r="E4464">
            <v>8915.2533109921005</v>
          </cell>
        </row>
        <row r="4465">
          <cell r="A4465">
            <v>2010</v>
          </cell>
          <cell r="B4465" t="str">
            <v>APR</v>
          </cell>
          <cell r="D4465" t="str">
            <v>COE_8017</v>
          </cell>
          <cell r="E4465">
            <v>0</v>
          </cell>
        </row>
        <row r="4466">
          <cell r="A4466">
            <v>2010</v>
          </cell>
          <cell r="B4466" t="str">
            <v>APR</v>
          </cell>
          <cell r="D4466" t="str">
            <v>COE_8020</v>
          </cell>
          <cell r="E4466">
            <v>12610.413501810701</v>
          </cell>
        </row>
        <row r="4467">
          <cell r="A4467">
            <v>2010</v>
          </cell>
          <cell r="B4467" t="str">
            <v>APR</v>
          </cell>
          <cell r="D4467" t="str">
            <v>COE_8022</v>
          </cell>
          <cell r="E4467">
            <v>0</v>
          </cell>
        </row>
        <row r="4468">
          <cell r="A4468">
            <v>2010</v>
          </cell>
          <cell r="B4468" t="str">
            <v>APR</v>
          </cell>
          <cell r="D4468" t="str">
            <v>COE_8023</v>
          </cell>
          <cell r="E4468">
            <v>174368.138167453</v>
          </cell>
        </row>
        <row r="4469">
          <cell r="A4469">
            <v>2010</v>
          </cell>
          <cell r="B4469" t="str">
            <v>APR</v>
          </cell>
          <cell r="D4469" t="str">
            <v>COE_8024</v>
          </cell>
          <cell r="E4469">
            <v>290437.87412028702</v>
          </cell>
        </row>
        <row r="4470">
          <cell r="A4470">
            <v>2010</v>
          </cell>
          <cell r="B4470" t="str">
            <v>APR</v>
          </cell>
          <cell r="D4470" t="str">
            <v>COE_8025</v>
          </cell>
          <cell r="E4470">
            <v>703459.39259099495</v>
          </cell>
        </row>
        <row r="4471">
          <cell r="A4471">
            <v>2010</v>
          </cell>
          <cell r="B4471" t="str">
            <v>APR</v>
          </cell>
          <cell r="D4471" t="str">
            <v>COE_8026</v>
          </cell>
          <cell r="E4471">
            <v>4547.4959106711503</v>
          </cell>
        </row>
        <row r="4472">
          <cell r="A4472">
            <v>2010</v>
          </cell>
          <cell r="B4472" t="str">
            <v>APR</v>
          </cell>
          <cell r="D4472" t="str">
            <v>COE_8031</v>
          </cell>
          <cell r="E4472">
            <v>2830882.9902834799</v>
          </cell>
        </row>
        <row r="4473">
          <cell r="A4473">
            <v>2010</v>
          </cell>
          <cell r="B4473" t="str">
            <v>JAN</v>
          </cell>
          <cell r="D4473" t="str">
            <v>CIB_8026</v>
          </cell>
          <cell r="E4473">
            <v>0</v>
          </cell>
        </row>
        <row r="4474">
          <cell r="A4474">
            <v>2010</v>
          </cell>
          <cell r="B4474" t="str">
            <v>JAN</v>
          </cell>
          <cell r="D4474" t="str">
            <v>CIB_8031</v>
          </cell>
          <cell r="E4474">
            <v>0</v>
          </cell>
        </row>
        <row r="4475">
          <cell r="A4475">
            <v>2010</v>
          </cell>
          <cell r="B4475" t="str">
            <v>JAN</v>
          </cell>
          <cell r="D4475" t="str">
            <v>CIB_8035</v>
          </cell>
          <cell r="E4475">
            <v>0</v>
          </cell>
        </row>
        <row r="4476">
          <cell r="A4476">
            <v>2010</v>
          </cell>
          <cell r="B4476" t="str">
            <v>JAN</v>
          </cell>
          <cell r="D4476" t="str">
            <v>CIB_8037</v>
          </cell>
          <cell r="E4476">
            <v>0</v>
          </cell>
        </row>
        <row r="4477">
          <cell r="A4477">
            <v>2010</v>
          </cell>
          <cell r="B4477" t="str">
            <v>JAN</v>
          </cell>
          <cell r="D4477" t="str">
            <v>CIB_8038</v>
          </cell>
          <cell r="E4477">
            <v>0</v>
          </cell>
        </row>
        <row r="4478">
          <cell r="A4478">
            <v>2010</v>
          </cell>
          <cell r="B4478" t="str">
            <v>JAN</v>
          </cell>
          <cell r="D4478" t="str">
            <v>CIB_8039</v>
          </cell>
          <cell r="E4478">
            <v>0</v>
          </cell>
        </row>
        <row r="4479">
          <cell r="A4479">
            <v>2010</v>
          </cell>
          <cell r="B4479" t="str">
            <v>JAN</v>
          </cell>
          <cell r="D4479" t="str">
            <v>CIB_8041</v>
          </cell>
          <cell r="E4479">
            <v>0</v>
          </cell>
        </row>
        <row r="4480">
          <cell r="A4480">
            <v>2010</v>
          </cell>
          <cell r="B4480" t="str">
            <v>JUN</v>
          </cell>
          <cell r="D4480" t="str">
            <v>COE_8042</v>
          </cell>
          <cell r="E4480">
            <v>0</v>
          </cell>
        </row>
        <row r="4481">
          <cell r="A4481">
            <v>2010</v>
          </cell>
          <cell r="B4481" t="str">
            <v>JUN</v>
          </cell>
          <cell r="D4481" t="str">
            <v>COE_8041</v>
          </cell>
          <cell r="E4481">
            <v>26625.7499777341</v>
          </cell>
        </row>
        <row r="4482">
          <cell r="A4482">
            <v>2010</v>
          </cell>
          <cell r="B4482" t="str">
            <v>JUN</v>
          </cell>
          <cell r="D4482" t="str">
            <v>COE_8040</v>
          </cell>
          <cell r="E4482">
            <v>0</v>
          </cell>
        </row>
        <row r="4483">
          <cell r="A4483">
            <v>2010</v>
          </cell>
          <cell r="B4483" t="str">
            <v>JUN</v>
          </cell>
          <cell r="D4483" t="str">
            <v>COE_8039</v>
          </cell>
          <cell r="E4483">
            <v>2338542.6157262698</v>
          </cell>
        </row>
        <row r="4484">
          <cell r="A4484">
            <v>2010</v>
          </cell>
          <cell r="B4484" t="str">
            <v>JUN</v>
          </cell>
          <cell r="D4484" t="str">
            <v>COE_8038</v>
          </cell>
          <cell r="E4484">
            <v>605994.69756147405</v>
          </cell>
        </row>
        <row r="4485">
          <cell r="A4485">
            <v>2010</v>
          </cell>
          <cell r="B4485" t="str">
            <v>JUN</v>
          </cell>
          <cell r="D4485" t="str">
            <v>COE_8037</v>
          </cell>
          <cell r="E4485">
            <v>1256914.7109502</v>
          </cell>
        </row>
        <row r="4486">
          <cell r="A4486">
            <v>2010</v>
          </cell>
          <cell r="B4486" t="str">
            <v>JUN</v>
          </cell>
          <cell r="D4486" t="str">
            <v>COE_8036</v>
          </cell>
          <cell r="E4486">
            <v>0</v>
          </cell>
        </row>
        <row r="4487">
          <cell r="A4487">
            <v>2010</v>
          </cell>
          <cell r="B4487" t="str">
            <v>JUN</v>
          </cell>
          <cell r="D4487" t="str">
            <v>COE_8035</v>
          </cell>
          <cell r="E4487">
            <v>2247.22160548683</v>
          </cell>
        </row>
        <row r="4488">
          <cell r="A4488">
            <v>2010</v>
          </cell>
          <cell r="B4488" t="str">
            <v>JUN</v>
          </cell>
          <cell r="D4488" t="str">
            <v>COE_8033</v>
          </cell>
          <cell r="E4488">
            <v>1011359.97167694</v>
          </cell>
        </row>
        <row r="4489">
          <cell r="A4489">
            <v>2010</v>
          </cell>
          <cell r="B4489" t="str">
            <v>JUN</v>
          </cell>
          <cell r="D4489" t="str">
            <v>COE_8031</v>
          </cell>
          <cell r="E4489">
            <v>3201327.6535735</v>
          </cell>
        </row>
        <row r="4490">
          <cell r="A4490">
            <v>2010</v>
          </cell>
          <cell r="B4490" t="str">
            <v>JUN</v>
          </cell>
          <cell r="D4490" t="str">
            <v>COE_8026</v>
          </cell>
          <cell r="E4490">
            <v>4533.6910473816397</v>
          </cell>
        </row>
        <row r="4491">
          <cell r="A4491">
            <v>2010</v>
          </cell>
          <cell r="B4491" t="str">
            <v>JUN</v>
          </cell>
          <cell r="D4491" t="str">
            <v>COE_8025</v>
          </cell>
          <cell r="E4491">
            <v>701029.78082197101</v>
          </cell>
        </row>
        <row r="4492">
          <cell r="A4492">
            <v>2010</v>
          </cell>
          <cell r="B4492" t="str">
            <v>JUN</v>
          </cell>
          <cell r="D4492" t="str">
            <v>COE_8024</v>
          </cell>
          <cell r="E4492">
            <v>289132.91956055601</v>
          </cell>
        </row>
        <row r="4493">
          <cell r="A4493">
            <v>2010</v>
          </cell>
          <cell r="B4493" t="str">
            <v>JUN</v>
          </cell>
          <cell r="D4493" t="str">
            <v>COE_8023</v>
          </cell>
          <cell r="E4493">
            <v>166046.367797504</v>
          </cell>
        </row>
        <row r="4494">
          <cell r="A4494">
            <v>2010</v>
          </cell>
          <cell r="B4494" t="str">
            <v>JUN</v>
          </cell>
          <cell r="D4494" t="str">
            <v>COE_8022</v>
          </cell>
          <cell r="E4494">
            <v>0</v>
          </cell>
        </row>
        <row r="4495">
          <cell r="A4495">
            <v>2010</v>
          </cell>
          <cell r="B4495" t="str">
            <v>JUN</v>
          </cell>
          <cell r="D4495" t="str">
            <v>COE_8020</v>
          </cell>
          <cell r="E4495">
            <v>9357.2935707630404</v>
          </cell>
        </row>
        <row r="4496">
          <cell r="A4496">
            <v>2010</v>
          </cell>
          <cell r="B4496" t="str">
            <v>JUN</v>
          </cell>
          <cell r="D4496" t="str">
            <v>COE_8017</v>
          </cell>
          <cell r="E4496">
            <v>0</v>
          </cell>
        </row>
        <row r="4497">
          <cell r="A4497">
            <v>2010</v>
          </cell>
          <cell r="B4497" t="str">
            <v>JUN</v>
          </cell>
          <cell r="D4497" t="str">
            <v>COE_8016</v>
          </cell>
          <cell r="E4497">
            <v>8906.7808464089194</v>
          </cell>
        </row>
        <row r="4498">
          <cell r="A4498">
            <v>2010</v>
          </cell>
          <cell r="B4498" t="str">
            <v>JUN</v>
          </cell>
          <cell r="D4498" t="str">
            <v>COE_8012</v>
          </cell>
          <cell r="E4498">
            <v>4939.0410581631704</v>
          </cell>
        </row>
        <row r="4499">
          <cell r="A4499">
            <v>2010</v>
          </cell>
          <cell r="B4499" t="str">
            <v>JUN</v>
          </cell>
          <cell r="D4499" t="str">
            <v>COE_8010</v>
          </cell>
          <cell r="E4499">
            <v>719.50566324030001</v>
          </cell>
        </row>
        <row r="4500">
          <cell r="A4500">
            <v>2010</v>
          </cell>
          <cell r="B4500" t="str">
            <v>JUN</v>
          </cell>
          <cell r="D4500" t="str">
            <v>COE_8008</v>
          </cell>
          <cell r="E4500">
            <v>8286.3076522648898</v>
          </cell>
        </row>
        <row r="4501">
          <cell r="A4501">
            <v>2010</v>
          </cell>
          <cell r="B4501" t="str">
            <v>JUN</v>
          </cell>
          <cell r="D4501" t="str">
            <v>COE_8007</v>
          </cell>
          <cell r="E4501">
            <v>140.39728997444601</v>
          </cell>
        </row>
        <row r="4502">
          <cell r="A4502">
            <v>2010</v>
          </cell>
          <cell r="B4502" t="str">
            <v>JUN</v>
          </cell>
          <cell r="D4502" t="str">
            <v>COE_8005</v>
          </cell>
          <cell r="E4502">
            <v>89690.663925086497</v>
          </cell>
        </row>
        <row r="4503">
          <cell r="A4503">
            <v>2010</v>
          </cell>
          <cell r="B4503" t="str">
            <v>JUN</v>
          </cell>
          <cell r="D4503" t="str">
            <v>COE_8004</v>
          </cell>
          <cell r="E4503">
            <v>181.31333303483501</v>
          </cell>
        </row>
        <row r="4504">
          <cell r="A4504">
            <v>2010</v>
          </cell>
          <cell r="B4504" t="str">
            <v>JUN</v>
          </cell>
          <cell r="D4504" t="str">
            <v>COE_8003</v>
          </cell>
          <cell r="E4504">
            <v>58830.409819144501</v>
          </cell>
        </row>
        <row r="4505">
          <cell r="A4505">
            <v>2010</v>
          </cell>
          <cell r="B4505" t="str">
            <v>JUN</v>
          </cell>
          <cell r="D4505" t="str">
            <v>COE_8002</v>
          </cell>
          <cell r="E4505">
            <v>29474.260817892799</v>
          </cell>
        </row>
        <row r="4506">
          <cell r="A4506">
            <v>2010</v>
          </cell>
          <cell r="B4506" t="str">
            <v>MAR</v>
          </cell>
          <cell r="D4506" t="str">
            <v>COE_8041</v>
          </cell>
          <cell r="E4506">
            <v>28836.8924703886</v>
          </cell>
        </row>
        <row r="4507">
          <cell r="A4507">
            <v>2010</v>
          </cell>
          <cell r="B4507" t="str">
            <v>MAR</v>
          </cell>
          <cell r="D4507" t="str">
            <v>COE_8040</v>
          </cell>
          <cell r="E4507">
            <v>0</v>
          </cell>
        </row>
        <row r="4508">
          <cell r="A4508">
            <v>2010</v>
          </cell>
          <cell r="B4508" t="str">
            <v>MAR</v>
          </cell>
          <cell r="D4508" t="str">
            <v>COE_8039</v>
          </cell>
          <cell r="E4508">
            <v>1895356.42807624</v>
          </cell>
        </row>
        <row r="4509">
          <cell r="A4509">
            <v>2010</v>
          </cell>
          <cell r="B4509" t="str">
            <v>MAR</v>
          </cell>
          <cell r="D4509" t="str">
            <v>COE_8038</v>
          </cell>
          <cell r="E4509">
            <v>504191.92610093899</v>
          </cell>
        </row>
        <row r="4510">
          <cell r="A4510">
            <v>2010</v>
          </cell>
          <cell r="B4510" t="str">
            <v>MAR</v>
          </cell>
          <cell r="D4510" t="str">
            <v>COE_8037</v>
          </cell>
          <cell r="E4510">
            <v>1267803.59955778</v>
          </cell>
        </row>
        <row r="4511">
          <cell r="A4511">
            <v>2010</v>
          </cell>
          <cell r="B4511" t="str">
            <v>MAR</v>
          </cell>
          <cell r="D4511" t="str">
            <v>COE_8036</v>
          </cell>
          <cell r="E4511">
            <v>0</v>
          </cell>
        </row>
        <row r="4512">
          <cell r="A4512">
            <v>2010</v>
          </cell>
          <cell r="B4512" t="str">
            <v>MAR</v>
          </cell>
          <cell r="D4512" t="str">
            <v>COE_8035</v>
          </cell>
          <cell r="E4512">
            <v>2257.1103884538902</v>
          </cell>
        </row>
        <row r="4513">
          <cell r="A4513">
            <v>2010</v>
          </cell>
          <cell r="B4513" t="str">
            <v>MAR</v>
          </cell>
          <cell r="D4513" t="str">
            <v>COE_8033</v>
          </cell>
          <cell r="E4513">
            <v>742132.83522870205</v>
          </cell>
        </row>
        <row r="4514">
          <cell r="A4514">
            <v>2010</v>
          </cell>
          <cell r="B4514" t="str">
            <v>MAR</v>
          </cell>
          <cell r="D4514" t="str">
            <v>COE_8031</v>
          </cell>
          <cell r="E4514">
            <v>2658824.9178100699</v>
          </cell>
        </row>
        <row r="4515">
          <cell r="A4515">
            <v>2010</v>
          </cell>
          <cell r="B4515" t="str">
            <v>MAR</v>
          </cell>
          <cell r="D4515" t="str">
            <v>COE_8026</v>
          </cell>
          <cell r="E4515">
            <v>4554.3983423158998</v>
          </cell>
        </row>
        <row r="4516">
          <cell r="A4516">
            <v>2010</v>
          </cell>
          <cell r="B4516" t="str">
            <v>MAR</v>
          </cell>
          <cell r="D4516" t="str">
            <v>COE_8025</v>
          </cell>
          <cell r="E4516">
            <v>704692.06307586306</v>
          </cell>
        </row>
        <row r="4517">
          <cell r="A4517">
            <v>2010</v>
          </cell>
          <cell r="B4517" t="str">
            <v>MAR</v>
          </cell>
          <cell r="D4517" t="str">
            <v>COE_8024</v>
          </cell>
          <cell r="E4517">
            <v>290999.82164430898</v>
          </cell>
        </row>
        <row r="4518">
          <cell r="A4518">
            <v>2010</v>
          </cell>
          <cell r="B4518" t="str">
            <v>MAR</v>
          </cell>
          <cell r="D4518" t="str">
            <v>COE_8023</v>
          </cell>
          <cell r="E4518">
            <v>180709.127279054</v>
          </cell>
        </row>
        <row r="4519">
          <cell r="A4519">
            <v>2010</v>
          </cell>
          <cell r="B4519" t="str">
            <v>MAR</v>
          </cell>
          <cell r="D4519" t="str">
            <v>COE_8022</v>
          </cell>
          <cell r="E4519">
            <v>0</v>
          </cell>
        </row>
        <row r="4520">
          <cell r="A4520">
            <v>2010</v>
          </cell>
          <cell r="B4520" t="str">
            <v>MAR</v>
          </cell>
          <cell r="D4520" t="str">
            <v>COE_8020</v>
          </cell>
          <cell r="E4520">
            <v>15845.944919016199</v>
          </cell>
        </row>
        <row r="4521">
          <cell r="A4521">
            <v>2010</v>
          </cell>
          <cell r="B4521" t="str">
            <v>MAR</v>
          </cell>
          <cell r="D4521" t="str">
            <v>COE_8017</v>
          </cell>
          <cell r="E4521">
            <v>0</v>
          </cell>
        </row>
        <row r="4522">
          <cell r="A4522">
            <v>2010</v>
          </cell>
          <cell r="B4522" t="str">
            <v>MAR</v>
          </cell>
          <cell r="D4522" t="str">
            <v>COE_8016</v>
          </cell>
          <cell r="E4522">
            <v>8919.4895432836893</v>
          </cell>
        </row>
        <row r="4523">
          <cell r="A4523">
            <v>2010</v>
          </cell>
          <cell r="B4523" t="str">
            <v>MAR</v>
          </cell>
          <cell r="D4523" t="str">
            <v>COE_8012</v>
          </cell>
          <cell r="E4523">
            <v>4978.22578676594</v>
          </cell>
        </row>
        <row r="4524">
          <cell r="A4524">
            <v>2010</v>
          </cell>
          <cell r="B4524" t="str">
            <v>MAR</v>
          </cell>
          <cell r="D4524" t="str">
            <v>COE_8010</v>
          </cell>
          <cell r="E4524">
            <v>723.747176719084</v>
          </cell>
        </row>
        <row r="4525">
          <cell r="A4525">
            <v>2010</v>
          </cell>
          <cell r="B4525" t="str">
            <v>MAR</v>
          </cell>
          <cell r="D4525" t="str">
            <v>COE_8008</v>
          </cell>
          <cell r="E4525">
            <v>8432.0110517926096</v>
          </cell>
        </row>
        <row r="4526">
          <cell r="A4526">
            <v>2010</v>
          </cell>
          <cell r="B4526" t="str">
            <v>MAR</v>
          </cell>
          <cell r="D4526" t="str">
            <v>COE_8007</v>
          </cell>
          <cell r="E4526">
            <v>141.88706487112</v>
          </cell>
        </row>
        <row r="4527">
          <cell r="A4527">
            <v>2010</v>
          </cell>
          <cell r="B4527" t="str">
            <v>MAR</v>
          </cell>
          <cell r="D4527" t="str">
            <v>COE_8005</v>
          </cell>
          <cell r="E4527">
            <v>101719.528959064</v>
          </cell>
        </row>
        <row r="4528">
          <cell r="A4528">
            <v>2010</v>
          </cell>
          <cell r="B4528" t="str">
            <v>MAR</v>
          </cell>
          <cell r="D4528" t="str">
            <v>COE_8004</v>
          </cell>
          <cell r="E4528">
            <v>233.162188493174</v>
          </cell>
        </row>
        <row r="4529">
          <cell r="A4529">
            <v>2010</v>
          </cell>
          <cell r="B4529" t="str">
            <v>MAR</v>
          </cell>
          <cell r="D4529" t="str">
            <v>COE_8003</v>
          </cell>
          <cell r="E4529">
            <v>63023.354721419098</v>
          </cell>
        </row>
        <row r="4530">
          <cell r="A4530">
            <v>2010</v>
          </cell>
          <cell r="B4530" t="str">
            <v>MAR</v>
          </cell>
          <cell r="D4530" t="str">
            <v>COE_8002</v>
          </cell>
          <cell r="E4530">
            <v>36167.341561226</v>
          </cell>
        </row>
        <row r="4531">
          <cell r="A4531">
            <v>2010</v>
          </cell>
          <cell r="B4531" t="str">
            <v>FEB</v>
          </cell>
          <cell r="D4531" t="str">
            <v>COE_8041</v>
          </cell>
          <cell r="E4531">
            <v>28564.897530049398</v>
          </cell>
        </row>
        <row r="4532">
          <cell r="A4532">
            <v>2010</v>
          </cell>
          <cell r="B4532" t="str">
            <v>FEB</v>
          </cell>
          <cell r="D4532" t="str">
            <v>COE_8040</v>
          </cell>
          <cell r="E4532">
            <v>0</v>
          </cell>
        </row>
        <row r="4533">
          <cell r="A4533">
            <v>2010</v>
          </cell>
          <cell r="B4533" t="str">
            <v>FEB</v>
          </cell>
          <cell r="D4533" t="str">
            <v>COE_8039</v>
          </cell>
          <cell r="E4533">
            <v>2030888.04895759</v>
          </cell>
        </row>
        <row r="4534">
          <cell r="A4534">
            <v>2010</v>
          </cell>
          <cell r="B4534" t="str">
            <v>FEB</v>
          </cell>
          <cell r="D4534" t="str">
            <v>COE_8038</v>
          </cell>
          <cell r="E4534">
            <v>515351.90269691002</v>
          </cell>
        </row>
        <row r="4535">
          <cell r="A4535">
            <v>2010</v>
          </cell>
          <cell r="B4535" t="str">
            <v>FEB</v>
          </cell>
          <cell r="D4535" t="str">
            <v>COE_8037</v>
          </cell>
          <cell r="E4535">
            <v>1791088.55989581</v>
          </cell>
        </row>
        <row r="4536">
          <cell r="A4536">
            <v>2010</v>
          </cell>
          <cell r="B4536" t="str">
            <v>FEB</v>
          </cell>
          <cell r="D4536" t="str">
            <v>COE_8036</v>
          </cell>
          <cell r="E4536">
            <v>0</v>
          </cell>
        </row>
        <row r="4537">
          <cell r="A4537">
            <v>2010</v>
          </cell>
          <cell r="B4537" t="str">
            <v>FEB</v>
          </cell>
          <cell r="D4537" t="str">
            <v>COE_8035</v>
          </cell>
          <cell r="E4537">
            <v>2548.3027301952302</v>
          </cell>
        </row>
        <row r="4538">
          <cell r="A4538">
            <v>2010</v>
          </cell>
          <cell r="B4538" t="str">
            <v>FEB</v>
          </cell>
          <cell r="D4538" t="str">
            <v>COE_8033</v>
          </cell>
          <cell r="E4538">
            <v>829165.61669560894</v>
          </cell>
        </row>
        <row r="4539">
          <cell r="A4539">
            <v>2010</v>
          </cell>
          <cell r="B4539" t="str">
            <v>FEB</v>
          </cell>
          <cell r="D4539" t="str">
            <v>COE_8031</v>
          </cell>
          <cell r="E4539">
            <v>2881785.6358734099</v>
          </cell>
        </row>
        <row r="4540">
          <cell r="A4540">
            <v>2010</v>
          </cell>
          <cell r="B4540" t="str">
            <v>FEB</v>
          </cell>
          <cell r="D4540" t="str">
            <v>COE_8026</v>
          </cell>
          <cell r="E4540">
            <v>5137.3666597362799</v>
          </cell>
        </row>
        <row r="4541">
          <cell r="A4541">
            <v>2010</v>
          </cell>
          <cell r="B4541" t="str">
            <v>FEB</v>
          </cell>
          <cell r="D4541" t="str">
            <v>COE_8025</v>
          </cell>
          <cell r="E4541">
            <v>792267.095415093</v>
          </cell>
        </row>
        <row r="4542">
          <cell r="A4542">
            <v>2010</v>
          </cell>
          <cell r="B4542" t="str">
            <v>FEB</v>
          </cell>
          <cell r="D4542" t="str">
            <v>COE_8024</v>
          </cell>
          <cell r="E4542">
            <v>326034.24691875902</v>
          </cell>
        </row>
        <row r="4543">
          <cell r="A4543">
            <v>2010</v>
          </cell>
          <cell r="B4543" t="str">
            <v>FEB</v>
          </cell>
          <cell r="D4543" t="str">
            <v>COE_8023</v>
          </cell>
          <cell r="E4543">
            <v>200030.111428776</v>
          </cell>
        </row>
        <row r="4544">
          <cell r="A4544">
            <v>2010</v>
          </cell>
          <cell r="B4544" t="str">
            <v>FEB</v>
          </cell>
          <cell r="D4544" t="str">
            <v>COE_8022</v>
          </cell>
          <cell r="E4544">
            <v>0</v>
          </cell>
        </row>
        <row r="4545">
          <cell r="A4545">
            <v>2010</v>
          </cell>
          <cell r="B4545" t="str">
            <v>FEB</v>
          </cell>
          <cell r="D4545" t="str">
            <v>COE_8020</v>
          </cell>
          <cell r="E4545">
            <v>17991.910141829401</v>
          </cell>
        </row>
        <row r="4546">
          <cell r="A4546">
            <v>2010</v>
          </cell>
          <cell r="B4546" t="str">
            <v>FEB</v>
          </cell>
          <cell r="D4546" t="str">
            <v>COE_8017</v>
          </cell>
          <cell r="E4546">
            <v>0</v>
          </cell>
        </row>
        <row r="4547">
          <cell r="A4547">
            <v>2010</v>
          </cell>
          <cell r="B4547" t="str">
            <v>FEB</v>
          </cell>
          <cell r="D4547" t="str">
            <v>COE_8016</v>
          </cell>
          <cell r="E4547">
            <v>10231.1286508794</v>
          </cell>
        </row>
        <row r="4548">
          <cell r="A4548">
            <v>2010</v>
          </cell>
          <cell r="B4548" t="str">
            <v>FEB</v>
          </cell>
          <cell r="D4548" t="str">
            <v>COE_8012</v>
          </cell>
          <cell r="E4548">
            <v>5514.4402478207703</v>
          </cell>
        </row>
        <row r="4549">
          <cell r="A4549">
            <v>2010</v>
          </cell>
          <cell r="B4549" t="str">
            <v>FEB</v>
          </cell>
          <cell r="D4549" t="str">
            <v>CIB_8004</v>
          </cell>
          <cell r="E4549">
            <v>0</v>
          </cell>
        </row>
        <row r="4550">
          <cell r="A4550">
            <v>2010</v>
          </cell>
          <cell r="B4550" t="str">
            <v>FEB</v>
          </cell>
          <cell r="D4550" t="str">
            <v>CIB_8003</v>
          </cell>
          <cell r="E4550">
            <v>0</v>
          </cell>
        </row>
        <row r="4551">
          <cell r="A4551">
            <v>2010</v>
          </cell>
          <cell r="B4551" t="str">
            <v>FEB</v>
          </cell>
          <cell r="D4551" t="str">
            <v>CIB_8002</v>
          </cell>
          <cell r="E4551">
            <v>0</v>
          </cell>
        </row>
        <row r="4552">
          <cell r="A4552">
            <v>2009</v>
          </cell>
          <cell r="B4552" t="str">
            <v>DEC</v>
          </cell>
          <cell r="D4552" t="str">
            <v>CIB_8025</v>
          </cell>
          <cell r="E4552">
            <v>0</v>
          </cell>
        </row>
        <row r="4553">
          <cell r="A4553">
            <v>2009</v>
          </cell>
          <cell r="B4553" t="str">
            <v>DEC</v>
          </cell>
          <cell r="D4553" t="str">
            <v>CIB_8024</v>
          </cell>
          <cell r="E4553">
            <v>0</v>
          </cell>
        </row>
        <row r="4554">
          <cell r="A4554">
            <v>2009</v>
          </cell>
          <cell r="B4554" t="str">
            <v>DEC</v>
          </cell>
          <cell r="D4554" t="str">
            <v>CIB_8023</v>
          </cell>
          <cell r="E4554">
            <v>0</v>
          </cell>
        </row>
        <row r="4555">
          <cell r="A4555">
            <v>2009</v>
          </cell>
          <cell r="B4555" t="str">
            <v>DEC</v>
          </cell>
          <cell r="D4555" t="str">
            <v>CIB_8020</v>
          </cell>
          <cell r="E4555">
            <v>0</v>
          </cell>
        </row>
        <row r="4556">
          <cell r="A4556">
            <v>2009</v>
          </cell>
          <cell r="B4556" t="str">
            <v>DEC</v>
          </cell>
          <cell r="D4556" t="str">
            <v>CIB_8017</v>
          </cell>
          <cell r="E4556">
            <v>0</v>
          </cell>
        </row>
        <row r="4557">
          <cell r="A4557">
            <v>2009</v>
          </cell>
          <cell r="B4557" t="str">
            <v>DEC</v>
          </cell>
          <cell r="D4557" t="str">
            <v>CIB_8016</v>
          </cell>
          <cell r="E4557">
            <v>0</v>
          </cell>
        </row>
        <row r="4558">
          <cell r="A4558">
            <v>2009</v>
          </cell>
          <cell r="B4558" t="str">
            <v>DEC</v>
          </cell>
          <cell r="D4558" t="str">
            <v>CIB_8012</v>
          </cell>
          <cell r="E4558">
            <v>0</v>
          </cell>
        </row>
        <row r="4559">
          <cell r="A4559">
            <v>2009</v>
          </cell>
          <cell r="B4559" t="str">
            <v>DEC</v>
          </cell>
          <cell r="D4559" t="str">
            <v>CIB_8010</v>
          </cell>
          <cell r="E4559">
            <v>0</v>
          </cell>
        </row>
        <row r="4560">
          <cell r="A4560">
            <v>2009</v>
          </cell>
          <cell r="B4560" t="str">
            <v>DEC</v>
          </cell>
          <cell r="D4560" t="str">
            <v>CIB_8008</v>
          </cell>
          <cell r="E4560">
            <v>0</v>
          </cell>
        </row>
        <row r="4561">
          <cell r="A4561">
            <v>2009</v>
          </cell>
          <cell r="B4561" t="str">
            <v>DEC</v>
          </cell>
          <cell r="D4561" t="str">
            <v>CIB_8007</v>
          </cell>
          <cell r="E4561">
            <v>0</v>
          </cell>
        </row>
        <row r="4562">
          <cell r="A4562">
            <v>2009</v>
          </cell>
          <cell r="B4562" t="str">
            <v>DEC</v>
          </cell>
          <cell r="D4562" t="str">
            <v>CIB_8005</v>
          </cell>
          <cell r="E4562">
            <v>0</v>
          </cell>
        </row>
        <row r="4563">
          <cell r="A4563">
            <v>2009</v>
          </cell>
          <cell r="B4563" t="str">
            <v>DEC</v>
          </cell>
          <cell r="D4563" t="str">
            <v>CIB_8004</v>
          </cell>
          <cell r="E4563">
            <v>0</v>
          </cell>
        </row>
        <row r="4564">
          <cell r="A4564">
            <v>2009</v>
          </cell>
          <cell r="B4564" t="str">
            <v>DEC</v>
          </cell>
          <cell r="D4564" t="str">
            <v>CIB_8003</v>
          </cell>
          <cell r="E4564">
            <v>0</v>
          </cell>
        </row>
        <row r="4565">
          <cell r="A4565">
            <v>2009</v>
          </cell>
          <cell r="B4565" t="str">
            <v>DEC</v>
          </cell>
          <cell r="D4565" t="str">
            <v>CIB_8002</v>
          </cell>
          <cell r="E4565">
            <v>0</v>
          </cell>
        </row>
        <row r="4566">
          <cell r="A4566">
            <v>2009</v>
          </cell>
          <cell r="B4566" t="str">
            <v>DEC</v>
          </cell>
          <cell r="D4566" t="str">
            <v>CIB_8041</v>
          </cell>
          <cell r="E4566">
            <v>0</v>
          </cell>
        </row>
        <row r="4567">
          <cell r="A4567">
            <v>2009</v>
          </cell>
          <cell r="B4567" t="str">
            <v>DEC</v>
          </cell>
          <cell r="D4567" t="str">
            <v>CIB_8039</v>
          </cell>
          <cell r="E4567">
            <v>0</v>
          </cell>
        </row>
        <row r="4568">
          <cell r="A4568">
            <v>2009</v>
          </cell>
          <cell r="B4568" t="str">
            <v>DEC</v>
          </cell>
          <cell r="D4568" t="str">
            <v>CIB_8038</v>
          </cell>
          <cell r="E4568">
            <v>0</v>
          </cell>
        </row>
        <row r="4569">
          <cell r="A4569">
            <v>2009</v>
          </cell>
          <cell r="B4569" t="str">
            <v>DEC</v>
          </cell>
          <cell r="D4569" t="str">
            <v>CIB_8037</v>
          </cell>
          <cell r="E4569">
            <v>0</v>
          </cell>
        </row>
        <row r="4570">
          <cell r="A4570">
            <v>2009</v>
          </cell>
          <cell r="B4570" t="str">
            <v>DEC</v>
          </cell>
          <cell r="D4570" t="str">
            <v>CIB_8035</v>
          </cell>
          <cell r="E4570">
            <v>0</v>
          </cell>
        </row>
        <row r="4571">
          <cell r="A4571">
            <v>2009</v>
          </cell>
          <cell r="B4571" t="str">
            <v>DEC</v>
          </cell>
          <cell r="D4571" t="str">
            <v>CIB_8031</v>
          </cell>
          <cell r="E4571">
            <v>0</v>
          </cell>
        </row>
        <row r="4572">
          <cell r="A4572">
            <v>2009</v>
          </cell>
          <cell r="B4572" t="str">
            <v>DEC</v>
          </cell>
          <cell r="D4572" t="str">
            <v>CIB_8026</v>
          </cell>
          <cell r="E4572">
            <v>0</v>
          </cell>
        </row>
        <row r="4573">
          <cell r="A4573">
            <v>2010</v>
          </cell>
          <cell r="B4573" t="str">
            <v>MAY</v>
          </cell>
          <cell r="D4573" t="str">
            <v>CIB_8002</v>
          </cell>
          <cell r="E4573">
            <v>0</v>
          </cell>
        </row>
        <row r="4574">
          <cell r="A4574">
            <v>2010</v>
          </cell>
          <cell r="B4574" t="str">
            <v>MAY</v>
          </cell>
          <cell r="D4574" t="str">
            <v>CIB_8003</v>
          </cell>
          <cell r="E4574">
            <v>0</v>
          </cell>
        </row>
        <row r="4575">
          <cell r="A4575">
            <v>2010</v>
          </cell>
          <cell r="B4575" t="str">
            <v>MAY</v>
          </cell>
          <cell r="D4575" t="str">
            <v>CIB_8004</v>
          </cell>
          <cell r="E4575">
            <v>0</v>
          </cell>
        </row>
        <row r="4576">
          <cell r="A4576">
            <v>2010</v>
          </cell>
          <cell r="B4576" t="str">
            <v>MAY</v>
          </cell>
          <cell r="D4576" t="str">
            <v>CIB_8005</v>
          </cell>
          <cell r="E4576">
            <v>0</v>
          </cell>
        </row>
        <row r="4577">
          <cell r="A4577">
            <v>2010</v>
          </cell>
          <cell r="B4577" t="str">
            <v>MAY</v>
          </cell>
          <cell r="D4577" t="str">
            <v>CIB_8007</v>
          </cell>
          <cell r="E4577">
            <v>0</v>
          </cell>
        </row>
        <row r="4578">
          <cell r="A4578">
            <v>2010</v>
          </cell>
          <cell r="B4578" t="str">
            <v>MAY</v>
          </cell>
          <cell r="D4578" t="str">
            <v>CIB_8008</v>
          </cell>
          <cell r="E4578">
            <v>0</v>
          </cell>
        </row>
        <row r="4579">
          <cell r="A4579">
            <v>2010</v>
          </cell>
          <cell r="B4579" t="str">
            <v>MAY</v>
          </cell>
          <cell r="D4579" t="str">
            <v>CIB_8010</v>
          </cell>
          <cell r="E4579">
            <v>0</v>
          </cell>
        </row>
        <row r="4580">
          <cell r="A4580">
            <v>2010</v>
          </cell>
          <cell r="B4580" t="str">
            <v>MAY</v>
          </cell>
          <cell r="D4580" t="str">
            <v>CIB_8012</v>
          </cell>
          <cell r="E4580">
            <v>0</v>
          </cell>
        </row>
        <row r="4581">
          <cell r="A4581">
            <v>2010</v>
          </cell>
          <cell r="B4581" t="str">
            <v>MAY</v>
          </cell>
          <cell r="D4581" t="str">
            <v>CIB_8016</v>
          </cell>
          <cell r="E4581">
            <v>0</v>
          </cell>
        </row>
        <row r="4582">
          <cell r="A4582">
            <v>2010</v>
          </cell>
          <cell r="B4582" t="str">
            <v>MAY</v>
          </cell>
          <cell r="D4582" t="str">
            <v>CIB_8017</v>
          </cell>
          <cell r="E4582">
            <v>0</v>
          </cell>
        </row>
        <row r="4583">
          <cell r="A4583">
            <v>2010</v>
          </cell>
          <cell r="B4583" t="str">
            <v>MAY</v>
          </cell>
          <cell r="D4583" t="str">
            <v>CIB_8020</v>
          </cell>
          <cell r="E4583">
            <v>0</v>
          </cell>
        </row>
        <row r="4584">
          <cell r="A4584">
            <v>2010</v>
          </cell>
          <cell r="B4584" t="str">
            <v>MAY</v>
          </cell>
          <cell r="D4584" t="str">
            <v>CIB_8023</v>
          </cell>
          <cell r="E4584">
            <v>0</v>
          </cell>
        </row>
        <row r="4585">
          <cell r="A4585">
            <v>2010</v>
          </cell>
          <cell r="B4585" t="str">
            <v>MAY</v>
          </cell>
          <cell r="D4585" t="str">
            <v>CIB_8024</v>
          </cell>
          <cell r="E4585">
            <v>0</v>
          </cell>
        </row>
        <row r="4586">
          <cell r="A4586">
            <v>2010</v>
          </cell>
          <cell r="B4586" t="str">
            <v>MAY</v>
          </cell>
          <cell r="D4586" t="str">
            <v>CIB_8025</v>
          </cell>
          <cell r="E4586">
            <v>0</v>
          </cell>
        </row>
        <row r="4587">
          <cell r="A4587">
            <v>2010</v>
          </cell>
          <cell r="B4587" t="str">
            <v>MAY</v>
          </cell>
          <cell r="D4587" t="str">
            <v>CIB_8026</v>
          </cell>
          <cell r="E4587">
            <v>0</v>
          </cell>
        </row>
        <row r="4588">
          <cell r="A4588">
            <v>2010</v>
          </cell>
          <cell r="B4588" t="str">
            <v>MAY</v>
          </cell>
          <cell r="D4588" t="str">
            <v>CIB_8031</v>
          </cell>
          <cell r="E4588">
            <v>0</v>
          </cell>
        </row>
        <row r="4589">
          <cell r="A4589">
            <v>2010</v>
          </cell>
          <cell r="B4589" t="str">
            <v>MAY</v>
          </cell>
          <cell r="D4589" t="str">
            <v>CIB_8033</v>
          </cell>
          <cell r="E4589">
            <v>0</v>
          </cell>
        </row>
        <row r="4590">
          <cell r="A4590">
            <v>2010</v>
          </cell>
          <cell r="B4590" t="str">
            <v>MAY</v>
          </cell>
          <cell r="D4590" t="str">
            <v>CIB_8035</v>
          </cell>
          <cell r="E4590">
            <v>0</v>
          </cell>
        </row>
        <row r="4591">
          <cell r="A4591">
            <v>2010</v>
          </cell>
          <cell r="B4591" t="str">
            <v>MAY</v>
          </cell>
          <cell r="D4591" t="str">
            <v>CIB_8037</v>
          </cell>
          <cell r="E4591">
            <v>0</v>
          </cell>
        </row>
        <row r="4592">
          <cell r="A4592">
            <v>2010</v>
          </cell>
          <cell r="B4592" t="str">
            <v>MAY</v>
          </cell>
          <cell r="D4592" t="str">
            <v>CIB_8038</v>
          </cell>
          <cell r="E4592">
            <v>0</v>
          </cell>
        </row>
        <row r="4593">
          <cell r="A4593">
            <v>2010</v>
          </cell>
          <cell r="B4593" t="str">
            <v>MAY</v>
          </cell>
          <cell r="D4593" t="str">
            <v>CIB_8039</v>
          </cell>
          <cell r="E4593">
            <v>0</v>
          </cell>
        </row>
        <row r="4594">
          <cell r="A4594">
            <v>2010</v>
          </cell>
          <cell r="B4594" t="str">
            <v>MAY</v>
          </cell>
          <cell r="D4594" t="str">
            <v>CIB_8041</v>
          </cell>
          <cell r="E4594">
            <v>0</v>
          </cell>
        </row>
        <row r="4595">
          <cell r="A4595">
            <v>2010</v>
          </cell>
          <cell r="B4595" t="str">
            <v>APR</v>
          </cell>
          <cell r="D4595" t="str">
            <v>CIB_8002</v>
          </cell>
          <cell r="E4595">
            <v>0</v>
          </cell>
        </row>
        <row r="4596">
          <cell r="A4596">
            <v>2010</v>
          </cell>
          <cell r="B4596" t="str">
            <v>APR</v>
          </cell>
          <cell r="D4596" t="str">
            <v>CIB_8003</v>
          </cell>
          <cell r="E4596">
            <v>0</v>
          </cell>
        </row>
        <row r="4597">
          <cell r="A4597">
            <v>2010</v>
          </cell>
          <cell r="B4597" t="str">
            <v>APR</v>
          </cell>
          <cell r="D4597" t="str">
            <v>CIB_8004</v>
          </cell>
          <cell r="E4597">
            <v>0</v>
          </cell>
        </row>
        <row r="4598">
          <cell r="A4598">
            <v>2010</v>
          </cell>
          <cell r="B4598" t="str">
            <v>APR</v>
          </cell>
          <cell r="D4598" t="str">
            <v>CIB_8005</v>
          </cell>
          <cell r="E4598">
            <v>0</v>
          </cell>
        </row>
        <row r="4599">
          <cell r="A4599">
            <v>2010</v>
          </cell>
          <cell r="B4599" t="str">
            <v>APR</v>
          </cell>
          <cell r="D4599" t="str">
            <v>CIB_8007</v>
          </cell>
          <cell r="E4599">
            <v>0</v>
          </cell>
        </row>
        <row r="4600">
          <cell r="A4600">
            <v>2010</v>
          </cell>
          <cell r="B4600" t="str">
            <v>APR</v>
          </cell>
          <cell r="D4600" t="str">
            <v>CIB_8008</v>
          </cell>
          <cell r="E4600">
            <v>0</v>
          </cell>
        </row>
        <row r="4601">
          <cell r="A4601">
            <v>2010</v>
          </cell>
          <cell r="B4601" t="str">
            <v>APR</v>
          </cell>
          <cell r="D4601" t="str">
            <v>CIB_8010</v>
          </cell>
          <cell r="E4601">
            <v>0</v>
          </cell>
        </row>
        <row r="4602">
          <cell r="A4602">
            <v>2010</v>
          </cell>
          <cell r="B4602" t="str">
            <v>APR</v>
          </cell>
          <cell r="D4602" t="str">
            <v>CIB_8012</v>
          </cell>
          <cell r="E4602">
            <v>0</v>
          </cell>
        </row>
        <row r="4603">
          <cell r="A4603">
            <v>2010</v>
          </cell>
          <cell r="B4603" t="str">
            <v>APR</v>
          </cell>
          <cell r="D4603" t="str">
            <v>CIB_8016</v>
          </cell>
          <cell r="E4603">
            <v>0</v>
          </cell>
        </row>
        <row r="4604">
          <cell r="A4604">
            <v>2010</v>
          </cell>
          <cell r="B4604" t="str">
            <v>APR</v>
          </cell>
          <cell r="D4604" t="str">
            <v>CIB_8017</v>
          </cell>
          <cell r="E4604">
            <v>0</v>
          </cell>
        </row>
        <row r="4605">
          <cell r="A4605">
            <v>2010</v>
          </cell>
          <cell r="B4605" t="str">
            <v>APR</v>
          </cell>
          <cell r="D4605" t="str">
            <v>CIB_8020</v>
          </cell>
          <cell r="E4605">
            <v>0</v>
          </cell>
        </row>
        <row r="4606">
          <cell r="A4606">
            <v>2010</v>
          </cell>
          <cell r="B4606" t="str">
            <v>APR</v>
          </cell>
          <cell r="D4606" t="str">
            <v>CIB_8023</v>
          </cell>
          <cell r="E4606">
            <v>0</v>
          </cell>
        </row>
        <row r="4607">
          <cell r="A4607">
            <v>2010</v>
          </cell>
          <cell r="B4607" t="str">
            <v>APR</v>
          </cell>
          <cell r="D4607" t="str">
            <v>CIB_8024</v>
          </cell>
          <cell r="E4607">
            <v>0</v>
          </cell>
        </row>
        <row r="4608">
          <cell r="A4608">
            <v>2010</v>
          </cell>
          <cell r="B4608" t="str">
            <v>APR</v>
          </cell>
          <cell r="D4608" t="str">
            <v>CIB_8025</v>
          </cell>
          <cell r="E4608">
            <v>0</v>
          </cell>
        </row>
        <row r="4609">
          <cell r="A4609">
            <v>2010</v>
          </cell>
          <cell r="B4609" t="str">
            <v>APR</v>
          </cell>
          <cell r="D4609" t="str">
            <v>CIB_8026</v>
          </cell>
          <cell r="E4609">
            <v>0</v>
          </cell>
        </row>
        <row r="4610">
          <cell r="A4610">
            <v>2010</v>
          </cell>
          <cell r="B4610" t="str">
            <v>APR</v>
          </cell>
          <cell r="D4610" t="str">
            <v>CIB_8031</v>
          </cell>
          <cell r="E4610">
            <v>0</v>
          </cell>
        </row>
        <row r="4611">
          <cell r="A4611">
            <v>2010</v>
          </cell>
          <cell r="B4611" t="str">
            <v>APR</v>
          </cell>
          <cell r="D4611" t="str">
            <v>CIB_8033</v>
          </cell>
          <cell r="E4611">
            <v>0</v>
          </cell>
        </row>
        <row r="4612">
          <cell r="A4612">
            <v>2010</v>
          </cell>
          <cell r="B4612" t="str">
            <v>APR</v>
          </cell>
          <cell r="D4612" t="str">
            <v>CIB_8035</v>
          </cell>
          <cell r="E4612">
            <v>0</v>
          </cell>
        </row>
        <row r="4613">
          <cell r="A4613">
            <v>2010</v>
          </cell>
          <cell r="B4613" t="str">
            <v>APR</v>
          </cell>
          <cell r="D4613" t="str">
            <v>CIB_8037</v>
          </cell>
          <cell r="E4613">
            <v>0</v>
          </cell>
        </row>
        <row r="4614">
          <cell r="A4614">
            <v>2010</v>
          </cell>
          <cell r="B4614" t="str">
            <v>APR</v>
          </cell>
          <cell r="D4614" t="str">
            <v>CIB_8038</v>
          </cell>
          <cell r="E4614">
            <v>0</v>
          </cell>
        </row>
        <row r="4615">
          <cell r="A4615">
            <v>2010</v>
          </cell>
          <cell r="B4615" t="str">
            <v>APR</v>
          </cell>
          <cell r="D4615" t="str">
            <v>CIB_8039</v>
          </cell>
          <cell r="E4615">
            <v>0</v>
          </cell>
        </row>
        <row r="4616">
          <cell r="A4616">
            <v>2010</v>
          </cell>
          <cell r="B4616" t="str">
            <v>APR</v>
          </cell>
          <cell r="D4616" t="str">
            <v>CIB_8041</v>
          </cell>
          <cell r="E4616">
            <v>0</v>
          </cell>
        </row>
        <row r="4617">
          <cell r="A4617">
            <v>2010</v>
          </cell>
          <cell r="B4617" t="str">
            <v>JAN</v>
          </cell>
          <cell r="D4617" t="str">
            <v>CIB_8002</v>
          </cell>
          <cell r="E4617">
            <v>0</v>
          </cell>
        </row>
        <row r="4618">
          <cell r="A4618">
            <v>2010</v>
          </cell>
          <cell r="B4618" t="str">
            <v>JAN</v>
          </cell>
          <cell r="D4618" t="str">
            <v>CIB_8003</v>
          </cell>
          <cell r="E4618">
            <v>0</v>
          </cell>
        </row>
        <row r="4619">
          <cell r="A4619">
            <v>2010</v>
          </cell>
          <cell r="B4619" t="str">
            <v>JAN</v>
          </cell>
          <cell r="D4619" t="str">
            <v>CIB_8004</v>
          </cell>
          <cell r="E4619">
            <v>0</v>
          </cell>
        </row>
        <row r="4620">
          <cell r="A4620">
            <v>2010</v>
          </cell>
          <cell r="B4620" t="str">
            <v>JAN</v>
          </cell>
          <cell r="D4620" t="str">
            <v>CIB_8005</v>
          </cell>
          <cell r="E4620">
            <v>0</v>
          </cell>
        </row>
        <row r="4621">
          <cell r="A4621">
            <v>2010</v>
          </cell>
          <cell r="B4621" t="str">
            <v>JAN</v>
          </cell>
          <cell r="D4621" t="str">
            <v>CIB_8007</v>
          </cell>
          <cell r="E4621">
            <v>0</v>
          </cell>
        </row>
        <row r="4622">
          <cell r="A4622">
            <v>2010</v>
          </cell>
          <cell r="B4622" t="str">
            <v>JAN</v>
          </cell>
          <cell r="D4622" t="str">
            <v>CIB_8008</v>
          </cell>
          <cell r="E4622">
            <v>0</v>
          </cell>
        </row>
        <row r="4623">
          <cell r="A4623">
            <v>2010</v>
          </cell>
          <cell r="B4623" t="str">
            <v>JAN</v>
          </cell>
          <cell r="D4623" t="str">
            <v>CIB_8010</v>
          </cell>
          <cell r="E4623">
            <v>0</v>
          </cell>
        </row>
        <row r="4624">
          <cell r="A4624">
            <v>2010</v>
          </cell>
          <cell r="B4624" t="str">
            <v>JAN</v>
          </cell>
          <cell r="D4624" t="str">
            <v>CIB_8012</v>
          </cell>
          <cell r="E4624">
            <v>0</v>
          </cell>
        </row>
        <row r="4625">
          <cell r="A4625">
            <v>2010</v>
          </cell>
          <cell r="B4625" t="str">
            <v>JAN</v>
          </cell>
          <cell r="D4625" t="str">
            <v>CIB_8016</v>
          </cell>
          <cell r="E4625">
            <v>0</v>
          </cell>
        </row>
        <row r="4626">
          <cell r="A4626">
            <v>2010</v>
          </cell>
          <cell r="B4626" t="str">
            <v>JAN</v>
          </cell>
          <cell r="D4626" t="str">
            <v>CIB_8017</v>
          </cell>
          <cell r="E4626">
            <v>0</v>
          </cell>
        </row>
        <row r="4627">
          <cell r="A4627">
            <v>2010</v>
          </cell>
          <cell r="B4627" t="str">
            <v>JAN</v>
          </cell>
          <cell r="D4627" t="str">
            <v>CIB_8020</v>
          </cell>
          <cell r="E4627">
            <v>0</v>
          </cell>
        </row>
        <row r="4628">
          <cell r="A4628">
            <v>2010</v>
          </cell>
          <cell r="B4628" t="str">
            <v>JAN</v>
          </cell>
          <cell r="D4628" t="str">
            <v>CIB_8023</v>
          </cell>
          <cell r="E4628">
            <v>0</v>
          </cell>
        </row>
        <row r="4629">
          <cell r="A4629">
            <v>2010</v>
          </cell>
          <cell r="B4629" t="str">
            <v>JAN</v>
          </cell>
          <cell r="D4629" t="str">
            <v>CIB_8024</v>
          </cell>
          <cell r="E4629">
            <v>0</v>
          </cell>
        </row>
        <row r="4630">
          <cell r="A4630">
            <v>2010</v>
          </cell>
          <cell r="B4630" t="str">
            <v>JAN</v>
          </cell>
          <cell r="D4630" t="str">
            <v>CIB_8025</v>
          </cell>
          <cell r="E4630">
            <v>0</v>
          </cell>
        </row>
        <row r="4631">
          <cell r="A4631">
            <v>2010</v>
          </cell>
          <cell r="B4631" t="str">
            <v>JAN</v>
          </cell>
          <cell r="D4631" t="str">
            <v>CIN_8031</v>
          </cell>
          <cell r="E4631">
            <v>184908506.63999999</v>
          </cell>
        </row>
        <row r="4632">
          <cell r="A4632">
            <v>2010</v>
          </cell>
          <cell r="B4632" t="str">
            <v>JAN</v>
          </cell>
          <cell r="D4632" t="str">
            <v>CIN_8033</v>
          </cell>
          <cell r="E4632">
            <v>87481178.870000005</v>
          </cell>
        </row>
        <row r="4633">
          <cell r="A4633">
            <v>2010</v>
          </cell>
          <cell r="B4633" t="str">
            <v>JAN</v>
          </cell>
          <cell r="D4633" t="str">
            <v>CIN_8026</v>
          </cell>
          <cell r="E4633">
            <v>0</v>
          </cell>
        </row>
        <row r="4634">
          <cell r="A4634">
            <v>2010</v>
          </cell>
          <cell r="B4634" t="str">
            <v>JAN</v>
          </cell>
          <cell r="D4634" t="str">
            <v>CIN_8035</v>
          </cell>
          <cell r="E4634">
            <v>187280.03</v>
          </cell>
        </row>
        <row r="4635">
          <cell r="A4635">
            <v>2010</v>
          </cell>
          <cell r="B4635" t="str">
            <v>JAN</v>
          </cell>
          <cell r="D4635" t="str">
            <v>CIN_8036</v>
          </cell>
          <cell r="E4635">
            <v>1447778.87</v>
          </cell>
        </row>
        <row r="4636">
          <cell r="A4636">
            <v>2010</v>
          </cell>
          <cell r="B4636" t="str">
            <v>JAN</v>
          </cell>
          <cell r="D4636" t="str">
            <v>CIN_8038</v>
          </cell>
          <cell r="E4636">
            <v>40955069.880000003</v>
          </cell>
        </row>
        <row r="4637">
          <cell r="A4637">
            <v>2010</v>
          </cell>
          <cell r="B4637" t="str">
            <v>JAN</v>
          </cell>
          <cell r="D4637" t="str">
            <v>CIN_8038</v>
          </cell>
          <cell r="E4637">
            <v>-428626.140000001</v>
          </cell>
        </row>
        <row r="4638">
          <cell r="A4638">
            <v>2010</v>
          </cell>
          <cell r="B4638" t="str">
            <v>JAN</v>
          </cell>
          <cell r="D4638" t="str">
            <v>CIN_8037</v>
          </cell>
          <cell r="E4638">
            <v>278.08999999999997</v>
          </cell>
        </row>
        <row r="4639">
          <cell r="A4639">
            <v>2010</v>
          </cell>
          <cell r="B4639" t="str">
            <v>JAN</v>
          </cell>
          <cell r="D4639" t="str">
            <v>CIN_8039</v>
          </cell>
          <cell r="E4639">
            <v>189471838.03999999</v>
          </cell>
        </row>
        <row r="4640">
          <cell r="A4640">
            <v>2010</v>
          </cell>
          <cell r="B4640" t="str">
            <v>JAN</v>
          </cell>
          <cell r="D4640" t="str">
            <v>CIN_8039</v>
          </cell>
          <cell r="E4640">
            <v>-15134.939999997599</v>
          </cell>
        </row>
        <row r="4641">
          <cell r="A4641">
            <v>2010</v>
          </cell>
          <cell r="B4641" t="str">
            <v>JAN</v>
          </cell>
          <cell r="D4641" t="str">
            <v>CIN_8040</v>
          </cell>
          <cell r="E4641">
            <v>289034.69</v>
          </cell>
        </row>
        <row r="4642">
          <cell r="A4642">
            <v>2010</v>
          </cell>
          <cell r="B4642" t="str">
            <v>JAN</v>
          </cell>
          <cell r="D4642" t="str">
            <v>CIN_8041</v>
          </cell>
          <cell r="E4642">
            <v>37913.660000000003</v>
          </cell>
        </row>
        <row r="4643">
          <cell r="A4643">
            <v>2010</v>
          </cell>
          <cell r="B4643" t="str">
            <v>JUN</v>
          </cell>
          <cell r="D4643" t="str">
            <v>3MC_8YTD</v>
          </cell>
          <cell r="E4643">
            <v>0</v>
          </cell>
        </row>
        <row r="4644">
          <cell r="A4644">
            <v>2010</v>
          </cell>
          <cell r="B4644" t="str">
            <v>MAR</v>
          </cell>
          <cell r="D4644" t="str">
            <v>3MC_8YTD</v>
          </cell>
          <cell r="E4644">
            <v>0</v>
          </cell>
        </row>
        <row r="4645">
          <cell r="A4645">
            <v>2010</v>
          </cell>
          <cell r="B4645" t="str">
            <v>FEB</v>
          </cell>
          <cell r="D4645" t="str">
            <v>3MC_8YTD</v>
          </cell>
          <cell r="E4645">
            <v>0</v>
          </cell>
        </row>
        <row r="4646">
          <cell r="A4646">
            <v>2009</v>
          </cell>
          <cell r="B4646" t="str">
            <v>DEC</v>
          </cell>
          <cell r="D4646" t="str">
            <v>3MC_8YTD</v>
          </cell>
          <cell r="E4646">
            <v>0</v>
          </cell>
        </row>
        <row r="4647">
          <cell r="A4647">
            <v>2010</v>
          </cell>
          <cell r="B4647" t="str">
            <v>MAY</v>
          </cell>
          <cell r="D4647" t="str">
            <v>3MC_8YTD</v>
          </cell>
          <cell r="E4647">
            <v>0</v>
          </cell>
        </row>
        <row r="4648">
          <cell r="A4648">
            <v>2010</v>
          </cell>
          <cell r="B4648" t="str">
            <v>APR</v>
          </cell>
          <cell r="D4648" t="str">
            <v>3MC_8YTD</v>
          </cell>
          <cell r="E4648">
            <v>0</v>
          </cell>
        </row>
        <row r="4649">
          <cell r="A4649">
            <v>2010</v>
          </cell>
          <cell r="B4649" t="str">
            <v>JAN</v>
          </cell>
          <cell r="D4649" t="str">
            <v>3MC_8YTD</v>
          </cell>
          <cell r="E4649">
            <v>0</v>
          </cell>
        </row>
        <row r="4650">
          <cell r="A4650">
            <v>2010</v>
          </cell>
          <cell r="B4650" t="str">
            <v>JUN</v>
          </cell>
          <cell r="D4650" t="str">
            <v>CIB_8041</v>
          </cell>
          <cell r="E4650">
            <v>0</v>
          </cell>
        </row>
        <row r="4651">
          <cell r="A4651">
            <v>2010</v>
          </cell>
          <cell r="B4651" t="str">
            <v>JUN</v>
          </cell>
          <cell r="D4651" t="str">
            <v>CIB_8039</v>
          </cell>
          <cell r="E4651">
            <v>0</v>
          </cell>
        </row>
        <row r="4652">
          <cell r="A4652">
            <v>2010</v>
          </cell>
          <cell r="B4652" t="str">
            <v>JUN</v>
          </cell>
          <cell r="D4652" t="str">
            <v>CIB_8038</v>
          </cell>
          <cell r="E4652">
            <v>0</v>
          </cell>
        </row>
        <row r="4653">
          <cell r="A4653">
            <v>2010</v>
          </cell>
          <cell r="B4653" t="str">
            <v>JUN</v>
          </cell>
          <cell r="D4653" t="str">
            <v>CIB_8037</v>
          </cell>
          <cell r="E4653">
            <v>0</v>
          </cell>
        </row>
        <row r="4654">
          <cell r="A4654">
            <v>2010</v>
          </cell>
          <cell r="B4654" t="str">
            <v>JUN</v>
          </cell>
          <cell r="D4654" t="str">
            <v>CIB_8035</v>
          </cell>
          <cell r="E4654">
            <v>0</v>
          </cell>
        </row>
        <row r="4655">
          <cell r="A4655">
            <v>2010</v>
          </cell>
          <cell r="B4655" t="str">
            <v>JUN</v>
          </cell>
          <cell r="D4655" t="str">
            <v>CIB_8033</v>
          </cell>
          <cell r="E4655">
            <v>0</v>
          </cell>
        </row>
        <row r="4656">
          <cell r="A4656">
            <v>2010</v>
          </cell>
          <cell r="B4656" t="str">
            <v>JUN</v>
          </cell>
          <cell r="D4656" t="str">
            <v>CIB_8031</v>
          </cell>
          <cell r="E4656">
            <v>0</v>
          </cell>
        </row>
        <row r="4657">
          <cell r="A4657">
            <v>2010</v>
          </cell>
          <cell r="B4657" t="str">
            <v>JUN</v>
          </cell>
          <cell r="D4657" t="str">
            <v>CIB_8026</v>
          </cell>
          <cell r="E4657">
            <v>0</v>
          </cell>
        </row>
        <row r="4658">
          <cell r="A4658">
            <v>2010</v>
          </cell>
          <cell r="B4658" t="str">
            <v>JUN</v>
          </cell>
          <cell r="D4658" t="str">
            <v>CIB_8025</v>
          </cell>
          <cell r="E4658">
            <v>0</v>
          </cell>
        </row>
        <row r="4659">
          <cell r="A4659">
            <v>2010</v>
          </cell>
          <cell r="B4659" t="str">
            <v>JUN</v>
          </cell>
          <cell r="D4659" t="str">
            <v>CIB_8024</v>
          </cell>
          <cell r="E4659">
            <v>0</v>
          </cell>
        </row>
        <row r="4660">
          <cell r="A4660">
            <v>2010</v>
          </cell>
          <cell r="B4660" t="str">
            <v>JUN</v>
          </cell>
          <cell r="D4660" t="str">
            <v>CIB_8023</v>
          </cell>
          <cell r="E4660">
            <v>0</v>
          </cell>
        </row>
        <row r="4661">
          <cell r="A4661">
            <v>2010</v>
          </cell>
          <cell r="B4661" t="str">
            <v>JUN</v>
          </cell>
          <cell r="D4661" t="str">
            <v>CIB_8020</v>
          </cell>
          <cell r="E4661">
            <v>0</v>
          </cell>
        </row>
        <row r="4662">
          <cell r="A4662">
            <v>2010</v>
          </cell>
          <cell r="B4662" t="str">
            <v>JUN</v>
          </cell>
          <cell r="D4662" t="str">
            <v>CIB_8017</v>
          </cell>
          <cell r="E4662">
            <v>0</v>
          </cell>
        </row>
        <row r="4663">
          <cell r="A4663">
            <v>2010</v>
          </cell>
          <cell r="B4663" t="str">
            <v>JUN</v>
          </cell>
          <cell r="D4663" t="str">
            <v>CIB_8016</v>
          </cell>
          <cell r="E4663">
            <v>0</v>
          </cell>
        </row>
        <row r="4664">
          <cell r="A4664">
            <v>2010</v>
          </cell>
          <cell r="B4664" t="str">
            <v>JUN</v>
          </cell>
          <cell r="D4664" t="str">
            <v>CIB_8012</v>
          </cell>
          <cell r="E4664">
            <v>0</v>
          </cell>
        </row>
        <row r="4665">
          <cell r="A4665">
            <v>2010</v>
          </cell>
          <cell r="B4665" t="str">
            <v>JUN</v>
          </cell>
          <cell r="D4665" t="str">
            <v>CIB_8010</v>
          </cell>
          <cell r="E4665">
            <v>0</v>
          </cell>
        </row>
        <row r="4666">
          <cell r="A4666">
            <v>2010</v>
          </cell>
          <cell r="B4666" t="str">
            <v>JUN</v>
          </cell>
          <cell r="D4666" t="str">
            <v>CIB_8008</v>
          </cell>
          <cell r="E4666">
            <v>0</v>
          </cell>
        </row>
        <row r="4667">
          <cell r="A4667">
            <v>2010</v>
          </cell>
          <cell r="B4667" t="str">
            <v>JUN</v>
          </cell>
          <cell r="D4667" t="str">
            <v>CIB_8007</v>
          </cell>
          <cell r="E4667">
            <v>0</v>
          </cell>
        </row>
        <row r="4668">
          <cell r="A4668">
            <v>2010</v>
          </cell>
          <cell r="B4668" t="str">
            <v>JUN</v>
          </cell>
          <cell r="D4668" t="str">
            <v>CIB_8005</v>
          </cell>
          <cell r="E4668">
            <v>0</v>
          </cell>
        </row>
        <row r="4669">
          <cell r="A4669">
            <v>2010</v>
          </cell>
          <cell r="B4669" t="str">
            <v>JUN</v>
          </cell>
          <cell r="D4669" t="str">
            <v>CIB_8004</v>
          </cell>
          <cell r="E4669">
            <v>0</v>
          </cell>
        </row>
        <row r="4670">
          <cell r="A4670">
            <v>2010</v>
          </cell>
          <cell r="B4670" t="str">
            <v>JUN</v>
          </cell>
          <cell r="D4670" t="str">
            <v>CIB_8003</v>
          </cell>
          <cell r="E4670">
            <v>0</v>
          </cell>
        </row>
        <row r="4671">
          <cell r="A4671">
            <v>2010</v>
          </cell>
          <cell r="B4671" t="str">
            <v>JUN</v>
          </cell>
          <cell r="D4671" t="str">
            <v>CIB_8002</v>
          </cell>
          <cell r="E4671">
            <v>0</v>
          </cell>
        </row>
        <row r="4672">
          <cell r="A4672">
            <v>2010</v>
          </cell>
          <cell r="B4672" t="str">
            <v>MAR</v>
          </cell>
          <cell r="D4672" t="str">
            <v>CIB_8003</v>
          </cell>
          <cell r="E4672">
            <v>0</v>
          </cell>
        </row>
        <row r="4673">
          <cell r="A4673">
            <v>2010</v>
          </cell>
          <cell r="B4673" t="str">
            <v>MAR</v>
          </cell>
          <cell r="D4673" t="str">
            <v>CIB_8002</v>
          </cell>
          <cell r="E4673">
            <v>0</v>
          </cell>
        </row>
        <row r="4674">
          <cell r="A4674">
            <v>2010</v>
          </cell>
          <cell r="B4674" t="str">
            <v>MAR</v>
          </cell>
          <cell r="D4674" t="str">
            <v>CIB_8041</v>
          </cell>
          <cell r="E4674">
            <v>0</v>
          </cell>
        </row>
        <row r="4675">
          <cell r="A4675">
            <v>2010</v>
          </cell>
          <cell r="B4675" t="str">
            <v>MAR</v>
          </cell>
          <cell r="D4675" t="str">
            <v>CIB_8039</v>
          </cell>
          <cell r="E4675">
            <v>0</v>
          </cell>
        </row>
        <row r="4676">
          <cell r="A4676">
            <v>2010</v>
          </cell>
          <cell r="B4676" t="str">
            <v>MAR</v>
          </cell>
          <cell r="D4676" t="str">
            <v>CIB_8038</v>
          </cell>
          <cell r="E4676">
            <v>0</v>
          </cell>
        </row>
        <row r="4677">
          <cell r="A4677">
            <v>2010</v>
          </cell>
          <cell r="B4677" t="str">
            <v>MAR</v>
          </cell>
          <cell r="D4677" t="str">
            <v>CIB_8037</v>
          </cell>
          <cell r="E4677">
            <v>0</v>
          </cell>
        </row>
        <row r="4678">
          <cell r="A4678">
            <v>2010</v>
          </cell>
          <cell r="B4678" t="str">
            <v>MAR</v>
          </cell>
          <cell r="D4678" t="str">
            <v>CIB_8035</v>
          </cell>
          <cell r="E4678">
            <v>0</v>
          </cell>
        </row>
        <row r="4679">
          <cell r="A4679">
            <v>2010</v>
          </cell>
          <cell r="B4679" t="str">
            <v>MAR</v>
          </cell>
          <cell r="D4679" t="str">
            <v>CIB_8031</v>
          </cell>
          <cell r="E4679">
            <v>0</v>
          </cell>
        </row>
        <row r="4680">
          <cell r="A4680">
            <v>2010</v>
          </cell>
          <cell r="B4680" t="str">
            <v>MAR</v>
          </cell>
          <cell r="D4680" t="str">
            <v>CIB_8026</v>
          </cell>
          <cell r="E4680">
            <v>0</v>
          </cell>
        </row>
        <row r="4681">
          <cell r="A4681">
            <v>2010</v>
          </cell>
          <cell r="B4681" t="str">
            <v>MAR</v>
          </cell>
          <cell r="D4681" t="str">
            <v>CIB_8025</v>
          </cell>
          <cell r="E4681">
            <v>0</v>
          </cell>
        </row>
        <row r="4682">
          <cell r="A4682">
            <v>2010</v>
          </cell>
          <cell r="B4682" t="str">
            <v>MAR</v>
          </cell>
          <cell r="D4682" t="str">
            <v>CIB_8024</v>
          </cell>
          <cell r="E4682">
            <v>0</v>
          </cell>
        </row>
        <row r="4683">
          <cell r="A4683">
            <v>2010</v>
          </cell>
          <cell r="B4683" t="str">
            <v>MAR</v>
          </cell>
          <cell r="D4683" t="str">
            <v>CIB_8023</v>
          </cell>
          <cell r="E4683">
            <v>0</v>
          </cell>
        </row>
        <row r="4684">
          <cell r="A4684">
            <v>2010</v>
          </cell>
          <cell r="B4684" t="str">
            <v>MAR</v>
          </cell>
          <cell r="D4684" t="str">
            <v>CIB_8020</v>
          </cell>
          <cell r="E4684">
            <v>0</v>
          </cell>
        </row>
        <row r="4685">
          <cell r="A4685">
            <v>2010</v>
          </cell>
          <cell r="B4685" t="str">
            <v>MAR</v>
          </cell>
          <cell r="D4685" t="str">
            <v>CIB_8017</v>
          </cell>
          <cell r="E4685">
            <v>0</v>
          </cell>
        </row>
        <row r="4686">
          <cell r="A4686">
            <v>2010</v>
          </cell>
          <cell r="B4686" t="str">
            <v>MAR</v>
          </cell>
          <cell r="D4686" t="str">
            <v>CIB_8016</v>
          </cell>
          <cell r="E4686">
            <v>0</v>
          </cell>
        </row>
        <row r="4687">
          <cell r="A4687">
            <v>2010</v>
          </cell>
          <cell r="B4687" t="str">
            <v>MAR</v>
          </cell>
          <cell r="D4687" t="str">
            <v>CIB_8012</v>
          </cell>
          <cell r="E4687">
            <v>0</v>
          </cell>
        </row>
        <row r="4688">
          <cell r="A4688">
            <v>2010</v>
          </cell>
          <cell r="B4688" t="str">
            <v>MAR</v>
          </cell>
          <cell r="D4688" t="str">
            <v>CIB_8010</v>
          </cell>
          <cell r="E4688">
            <v>0</v>
          </cell>
        </row>
        <row r="4689">
          <cell r="A4689">
            <v>2010</v>
          </cell>
          <cell r="B4689" t="str">
            <v>MAR</v>
          </cell>
          <cell r="D4689" t="str">
            <v>CIB_8008</v>
          </cell>
          <cell r="E4689">
            <v>0</v>
          </cell>
        </row>
        <row r="4690">
          <cell r="A4690">
            <v>2010</v>
          </cell>
          <cell r="B4690" t="str">
            <v>MAR</v>
          </cell>
          <cell r="D4690" t="str">
            <v>CIB_8007</v>
          </cell>
          <cell r="E4690">
            <v>0</v>
          </cell>
        </row>
        <row r="4691">
          <cell r="A4691">
            <v>2010</v>
          </cell>
          <cell r="B4691" t="str">
            <v>MAR</v>
          </cell>
          <cell r="D4691" t="str">
            <v>CIB_8005</v>
          </cell>
          <cell r="E4691">
            <v>0</v>
          </cell>
        </row>
        <row r="4692">
          <cell r="A4692">
            <v>2010</v>
          </cell>
          <cell r="B4692" t="str">
            <v>MAR</v>
          </cell>
          <cell r="D4692" t="str">
            <v>CIB_8004</v>
          </cell>
          <cell r="E4692">
            <v>0</v>
          </cell>
        </row>
        <row r="4693">
          <cell r="A4693">
            <v>2010</v>
          </cell>
          <cell r="B4693" t="str">
            <v>FEB</v>
          </cell>
          <cell r="D4693" t="str">
            <v>CIB_8041</v>
          </cell>
          <cell r="E4693">
            <v>0</v>
          </cell>
        </row>
        <row r="4694">
          <cell r="A4694">
            <v>2010</v>
          </cell>
          <cell r="B4694" t="str">
            <v>FEB</v>
          </cell>
          <cell r="D4694" t="str">
            <v>CIB_8039</v>
          </cell>
          <cell r="E4694">
            <v>0</v>
          </cell>
        </row>
        <row r="4695">
          <cell r="A4695">
            <v>2010</v>
          </cell>
          <cell r="B4695" t="str">
            <v>FEB</v>
          </cell>
          <cell r="D4695" t="str">
            <v>CIB_8038</v>
          </cell>
          <cell r="E4695">
            <v>0</v>
          </cell>
        </row>
        <row r="4696">
          <cell r="A4696">
            <v>2010</v>
          </cell>
          <cell r="B4696" t="str">
            <v>FEB</v>
          </cell>
          <cell r="D4696" t="str">
            <v>CIB_8037</v>
          </cell>
          <cell r="E4696">
            <v>0</v>
          </cell>
        </row>
        <row r="4697">
          <cell r="A4697">
            <v>2010</v>
          </cell>
          <cell r="B4697" t="str">
            <v>FEB</v>
          </cell>
          <cell r="D4697" t="str">
            <v>CIB_8035</v>
          </cell>
          <cell r="E4697">
            <v>0</v>
          </cell>
        </row>
        <row r="4698">
          <cell r="A4698">
            <v>2010</v>
          </cell>
          <cell r="B4698" t="str">
            <v>FEB</v>
          </cell>
          <cell r="D4698" t="str">
            <v>CIB_8031</v>
          </cell>
          <cell r="E4698">
            <v>0</v>
          </cell>
        </row>
        <row r="4699">
          <cell r="A4699">
            <v>2010</v>
          </cell>
          <cell r="B4699" t="str">
            <v>FEB</v>
          </cell>
          <cell r="D4699" t="str">
            <v>CIB_8026</v>
          </cell>
          <cell r="E4699">
            <v>0</v>
          </cell>
        </row>
        <row r="4700">
          <cell r="A4700">
            <v>2010</v>
          </cell>
          <cell r="B4700" t="str">
            <v>FEB</v>
          </cell>
          <cell r="D4700" t="str">
            <v>CIB_8025</v>
          </cell>
          <cell r="E4700">
            <v>0</v>
          </cell>
        </row>
        <row r="4701">
          <cell r="A4701">
            <v>2010</v>
          </cell>
          <cell r="B4701" t="str">
            <v>FEB</v>
          </cell>
          <cell r="D4701" t="str">
            <v>CIB_8024</v>
          </cell>
          <cell r="E4701">
            <v>0</v>
          </cell>
        </row>
        <row r="4702">
          <cell r="A4702">
            <v>2010</v>
          </cell>
          <cell r="B4702" t="str">
            <v>FEB</v>
          </cell>
          <cell r="D4702" t="str">
            <v>CIB_8023</v>
          </cell>
          <cell r="E4702">
            <v>0</v>
          </cell>
        </row>
        <row r="4703">
          <cell r="A4703">
            <v>2010</v>
          </cell>
          <cell r="B4703" t="str">
            <v>FEB</v>
          </cell>
          <cell r="D4703" t="str">
            <v>CIB_8020</v>
          </cell>
          <cell r="E4703">
            <v>0</v>
          </cell>
        </row>
        <row r="4704">
          <cell r="A4704">
            <v>2010</v>
          </cell>
          <cell r="B4704" t="str">
            <v>FEB</v>
          </cell>
          <cell r="D4704" t="str">
            <v>CIB_8017</v>
          </cell>
          <cell r="E4704">
            <v>0</v>
          </cell>
        </row>
        <row r="4705">
          <cell r="A4705">
            <v>2010</v>
          </cell>
          <cell r="B4705" t="str">
            <v>FEB</v>
          </cell>
          <cell r="D4705" t="str">
            <v>CIB_8016</v>
          </cell>
          <cell r="E4705">
            <v>0</v>
          </cell>
        </row>
        <row r="4706">
          <cell r="A4706">
            <v>2010</v>
          </cell>
          <cell r="B4706" t="str">
            <v>FEB</v>
          </cell>
          <cell r="D4706" t="str">
            <v>CIB_8012</v>
          </cell>
          <cell r="E4706">
            <v>0</v>
          </cell>
        </row>
        <row r="4707">
          <cell r="A4707">
            <v>2010</v>
          </cell>
          <cell r="B4707" t="str">
            <v>FEB</v>
          </cell>
          <cell r="D4707" t="str">
            <v>CIB_8010</v>
          </cell>
          <cell r="E4707">
            <v>0</v>
          </cell>
        </row>
        <row r="4708">
          <cell r="A4708">
            <v>2010</v>
          </cell>
          <cell r="B4708" t="str">
            <v>FEB</v>
          </cell>
          <cell r="D4708" t="str">
            <v>CIB_8008</v>
          </cell>
          <cell r="E4708">
            <v>0</v>
          </cell>
        </row>
        <row r="4709">
          <cell r="A4709">
            <v>2010</v>
          </cell>
          <cell r="B4709" t="str">
            <v>FEB</v>
          </cell>
          <cell r="D4709" t="str">
            <v>CIB_8007</v>
          </cell>
          <cell r="E4709">
            <v>0</v>
          </cell>
        </row>
        <row r="4710">
          <cell r="A4710">
            <v>2010</v>
          </cell>
          <cell r="B4710" t="str">
            <v>FEB</v>
          </cell>
          <cell r="D4710" t="str">
            <v>CIB_8005</v>
          </cell>
          <cell r="E4710">
            <v>0</v>
          </cell>
        </row>
        <row r="4711">
          <cell r="A4711">
            <v>2009</v>
          </cell>
          <cell r="B4711" t="str">
            <v>DEC</v>
          </cell>
          <cell r="D4711" t="str">
            <v>CIN_8041</v>
          </cell>
          <cell r="E4711">
            <v>2508128.65</v>
          </cell>
        </row>
        <row r="4712">
          <cell r="A4712">
            <v>2009</v>
          </cell>
          <cell r="B4712" t="str">
            <v>DEC</v>
          </cell>
          <cell r="D4712" t="str">
            <v>CIN_8040</v>
          </cell>
          <cell r="E4712">
            <v>289034.69</v>
          </cell>
        </row>
        <row r="4713">
          <cell r="A4713">
            <v>2010</v>
          </cell>
          <cell r="B4713" t="str">
            <v>MAY</v>
          </cell>
          <cell r="D4713" t="str">
            <v>CIN_8002</v>
          </cell>
          <cell r="E4713">
            <v>50764.55</v>
          </cell>
        </row>
        <row r="4714">
          <cell r="A4714">
            <v>2010</v>
          </cell>
          <cell r="B4714" t="str">
            <v>MAY</v>
          </cell>
          <cell r="D4714" t="str">
            <v>CIN_8003</v>
          </cell>
          <cell r="E4714">
            <v>24196.59</v>
          </cell>
        </row>
        <row r="4715">
          <cell r="A4715">
            <v>2010</v>
          </cell>
          <cell r="B4715" t="str">
            <v>MAY</v>
          </cell>
          <cell r="D4715" t="str">
            <v>CIN_8004</v>
          </cell>
          <cell r="E4715">
            <v>0</v>
          </cell>
        </row>
        <row r="4716">
          <cell r="A4716">
            <v>2010</v>
          </cell>
          <cell r="B4716" t="str">
            <v>MAY</v>
          </cell>
          <cell r="D4716" t="str">
            <v>CIN_8005</v>
          </cell>
          <cell r="E4716">
            <v>123011.49</v>
          </cell>
        </row>
        <row r="4717">
          <cell r="A4717">
            <v>2010</v>
          </cell>
          <cell r="B4717" t="str">
            <v>MAY</v>
          </cell>
          <cell r="D4717" t="str">
            <v>CIN_8007</v>
          </cell>
          <cell r="E4717">
            <v>0</v>
          </cell>
        </row>
        <row r="4718">
          <cell r="A4718">
            <v>2010</v>
          </cell>
          <cell r="B4718" t="str">
            <v>MAY</v>
          </cell>
          <cell r="D4718" t="str">
            <v>CIN_8008</v>
          </cell>
          <cell r="E4718">
            <v>0</v>
          </cell>
        </row>
        <row r="4719">
          <cell r="A4719">
            <v>2010</v>
          </cell>
          <cell r="B4719" t="str">
            <v>MAY</v>
          </cell>
          <cell r="D4719" t="str">
            <v>CIN_8010</v>
          </cell>
          <cell r="E4719">
            <v>0</v>
          </cell>
        </row>
        <row r="4720">
          <cell r="A4720">
            <v>2010</v>
          </cell>
          <cell r="B4720" t="str">
            <v>MAY</v>
          </cell>
          <cell r="D4720" t="str">
            <v>CIN_8012</v>
          </cell>
          <cell r="E4720">
            <v>0</v>
          </cell>
        </row>
        <row r="4721">
          <cell r="A4721">
            <v>2010</v>
          </cell>
          <cell r="B4721" t="str">
            <v>MAY</v>
          </cell>
          <cell r="D4721" t="str">
            <v>CIN_8016</v>
          </cell>
          <cell r="E4721">
            <v>136259.89000000001</v>
          </cell>
        </row>
        <row r="4722">
          <cell r="A4722">
            <v>2010</v>
          </cell>
          <cell r="B4722" t="str">
            <v>MAY</v>
          </cell>
          <cell r="D4722" t="str">
            <v>CIN_8017</v>
          </cell>
          <cell r="E4722">
            <v>0</v>
          </cell>
        </row>
        <row r="4723">
          <cell r="A4723">
            <v>2010</v>
          </cell>
          <cell r="B4723" t="str">
            <v>MAY</v>
          </cell>
          <cell r="D4723" t="str">
            <v>CIN_8020</v>
          </cell>
          <cell r="E4723">
            <v>0</v>
          </cell>
        </row>
        <row r="4724">
          <cell r="A4724">
            <v>2010</v>
          </cell>
          <cell r="B4724" t="str">
            <v>MAY</v>
          </cell>
          <cell r="D4724" t="str">
            <v>CIN_8022</v>
          </cell>
          <cell r="E4724">
            <v>0</v>
          </cell>
        </row>
        <row r="4725">
          <cell r="A4725">
            <v>2010</v>
          </cell>
          <cell r="B4725" t="str">
            <v>MAY</v>
          </cell>
          <cell r="D4725" t="str">
            <v>CIN_8023</v>
          </cell>
          <cell r="E4725">
            <v>117681.14</v>
          </cell>
        </row>
        <row r="4726">
          <cell r="A4726">
            <v>2010</v>
          </cell>
          <cell r="B4726" t="str">
            <v>MAY</v>
          </cell>
          <cell r="D4726" t="str">
            <v>CIN_8024</v>
          </cell>
          <cell r="E4726">
            <v>0</v>
          </cell>
        </row>
        <row r="4727">
          <cell r="A4727">
            <v>2010</v>
          </cell>
          <cell r="B4727" t="str">
            <v>MAY</v>
          </cell>
          <cell r="D4727" t="str">
            <v>CIN_8025</v>
          </cell>
          <cell r="E4727">
            <v>0</v>
          </cell>
        </row>
        <row r="4728">
          <cell r="A4728">
            <v>2010</v>
          </cell>
          <cell r="B4728" t="str">
            <v>MAY</v>
          </cell>
          <cell r="D4728" t="str">
            <v>CIN_8031</v>
          </cell>
          <cell r="E4728">
            <v>213439416.71000001</v>
          </cell>
        </row>
        <row r="4729">
          <cell r="A4729">
            <v>2010</v>
          </cell>
          <cell r="B4729" t="str">
            <v>MAY</v>
          </cell>
          <cell r="D4729" t="str">
            <v>CIN_8033</v>
          </cell>
          <cell r="E4729">
            <v>0.2</v>
          </cell>
        </row>
        <row r="4730">
          <cell r="A4730">
            <v>2010</v>
          </cell>
          <cell r="B4730" t="str">
            <v>MAY</v>
          </cell>
          <cell r="D4730" t="str">
            <v>CIN_8026</v>
          </cell>
          <cell r="E4730">
            <v>0</v>
          </cell>
        </row>
        <row r="4731">
          <cell r="A4731">
            <v>2010</v>
          </cell>
          <cell r="B4731" t="str">
            <v>MAY</v>
          </cell>
          <cell r="D4731" t="str">
            <v>CIN_8035</v>
          </cell>
          <cell r="E4731">
            <v>187280.03</v>
          </cell>
        </row>
        <row r="4732">
          <cell r="A4732">
            <v>2010</v>
          </cell>
          <cell r="B4732" t="str">
            <v>MAY</v>
          </cell>
          <cell r="D4732" t="str">
            <v>CIN_8036</v>
          </cell>
          <cell r="E4732">
            <v>1919020.99</v>
          </cell>
        </row>
        <row r="4733">
          <cell r="A4733">
            <v>2010</v>
          </cell>
          <cell r="B4733" t="str">
            <v>MAY</v>
          </cell>
          <cell r="D4733" t="str">
            <v>CIN_8038</v>
          </cell>
          <cell r="E4733">
            <v>2.1000000000000002E-9</v>
          </cell>
        </row>
        <row r="4734">
          <cell r="A4734">
            <v>2010</v>
          </cell>
          <cell r="B4734" t="str">
            <v>MAY</v>
          </cell>
          <cell r="D4734" t="str">
            <v>CIN_8037</v>
          </cell>
          <cell r="E4734">
            <v>1524.48</v>
          </cell>
        </row>
        <row r="4735">
          <cell r="A4735">
            <v>2010</v>
          </cell>
          <cell r="B4735" t="str">
            <v>MAY</v>
          </cell>
          <cell r="D4735" t="str">
            <v>CIN_8037</v>
          </cell>
          <cell r="E4735">
            <v>278.08999999999997</v>
          </cell>
        </row>
        <row r="4736">
          <cell r="A4736">
            <v>2010</v>
          </cell>
          <cell r="B4736" t="str">
            <v>MAY</v>
          </cell>
          <cell r="D4736" t="str">
            <v>CIN_8039</v>
          </cell>
          <cell r="E4736">
            <v>266249942.55000001</v>
          </cell>
        </row>
        <row r="4737">
          <cell r="A4737">
            <v>2010</v>
          </cell>
          <cell r="B4737" t="str">
            <v>MAY</v>
          </cell>
          <cell r="D4737" t="str">
            <v>CIN_8039</v>
          </cell>
          <cell r="E4737">
            <v>-2556.6200000047702</v>
          </cell>
        </row>
        <row r="4738">
          <cell r="A4738">
            <v>2010</v>
          </cell>
          <cell r="B4738" t="str">
            <v>MAY</v>
          </cell>
          <cell r="D4738" t="str">
            <v>CIN_8040</v>
          </cell>
          <cell r="E4738">
            <v>289034.69</v>
          </cell>
        </row>
        <row r="4739">
          <cell r="A4739">
            <v>2010</v>
          </cell>
          <cell r="B4739" t="str">
            <v>MAY</v>
          </cell>
          <cell r="D4739" t="str">
            <v>CIN_8041</v>
          </cell>
          <cell r="E4739">
            <v>578736.11</v>
          </cell>
        </row>
        <row r="4740">
          <cell r="A4740">
            <v>2010</v>
          </cell>
          <cell r="B4740" t="str">
            <v>MAY</v>
          </cell>
          <cell r="D4740" t="str">
            <v>CIN_8042</v>
          </cell>
          <cell r="E4740">
            <v>548233.27</v>
          </cell>
        </row>
        <row r="4741">
          <cell r="A4741">
            <v>2010</v>
          </cell>
          <cell r="B4741" t="str">
            <v>APR</v>
          </cell>
          <cell r="D4741" t="str">
            <v>CIN_8042</v>
          </cell>
          <cell r="E4741">
            <v>0</v>
          </cell>
        </row>
        <row r="4742">
          <cell r="A4742">
            <v>2010</v>
          </cell>
          <cell r="B4742" t="str">
            <v>APR</v>
          </cell>
          <cell r="D4742" t="str">
            <v>CIN_8039</v>
          </cell>
          <cell r="E4742">
            <v>241784388.77000001</v>
          </cell>
        </row>
        <row r="4743">
          <cell r="A4743">
            <v>2010</v>
          </cell>
          <cell r="B4743" t="str">
            <v>APR</v>
          </cell>
          <cell r="D4743" t="str">
            <v>CIN_8039</v>
          </cell>
          <cell r="E4743">
            <v>-15248.460000008299</v>
          </cell>
        </row>
        <row r="4744">
          <cell r="A4744">
            <v>2010</v>
          </cell>
          <cell r="B4744" t="str">
            <v>APR</v>
          </cell>
          <cell r="D4744" t="str">
            <v>CIN_8040</v>
          </cell>
          <cell r="E4744">
            <v>289034.69</v>
          </cell>
        </row>
        <row r="4745">
          <cell r="A4745">
            <v>2010</v>
          </cell>
          <cell r="B4745" t="str">
            <v>APR</v>
          </cell>
          <cell r="D4745" t="str">
            <v>CIN_8041</v>
          </cell>
          <cell r="E4745">
            <v>205266.95</v>
          </cell>
        </row>
        <row r="4746">
          <cell r="A4746">
            <v>2010</v>
          </cell>
          <cell r="B4746" t="str">
            <v>APR</v>
          </cell>
          <cell r="D4746" t="str">
            <v>CIN_8002</v>
          </cell>
          <cell r="E4746">
            <v>50764.55</v>
          </cell>
        </row>
        <row r="4747">
          <cell r="A4747">
            <v>2010</v>
          </cell>
          <cell r="B4747" t="str">
            <v>APR</v>
          </cell>
          <cell r="D4747" t="str">
            <v>CIN_8003</v>
          </cell>
          <cell r="E4747">
            <v>24196.59</v>
          </cell>
        </row>
        <row r="4748">
          <cell r="A4748">
            <v>2010</v>
          </cell>
          <cell r="B4748" t="str">
            <v>APR</v>
          </cell>
          <cell r="D4748" t="str">
            <v>CIN_8004</v>
          </cell>
          <cell r="E4748">
            <v>0</v>
          </cell>
        </row>
        <row r="4749">
          <cell r="A4749">
            <v>2010</v>
          </cell>
          <cell r="B4749" t="str">
            <v>APR</v>
          </cell>
          <cell r="D4749" t="str">
            <v>CIN_8005</v>
          </cell>
          <cell r="E4749">
            <v>85278.31</v>
          </cell>
        </row>
        <row r="4750">
          <cell r="A4750">
            <v>2010</v>
          </cell>
          <cell r="B4750" t="str">
            <v>APR</v>
          </cell>
          <cell r="D4750" t="str">
            <v>CIN_8007</v>
          </cell>
          <cell r="E4750">
            <v>0</v>
          </cell>
        </row>
        <row r="4751">
          <cell r="A4751">
            <v>2010</v>
          </cell>
          <cell r="B4751" t="str">
            <v>APR</v>
          </cell>
          <cell r="D4751" t="str">
            <v>CIN_8008</v>
          </cell>
          <cell r="E4751">
            <v>0</v>
          </cell>
        </row>
        <row r="4752">
          <cell r="A4752">
            <v>2010</v>
          </cell>
          <cell r="B4752" t="str">
            <v>APR</v>
          </cell>
          <cell r="D4752" t="str">
            <v>CIN_8010</v>
          </cell>
          <cell r="E4752">
            <v>0</v>
          </cell>
        </row>
        <row r="4753">
          <cell r="A4753">
            <v>2010</v>
          </cell>
          <cell r="B4753" t="str">
            <v>APR</v>
          </cell>
          <cell r="D4753" t="str">
            <v>CIN_8012</v>
          </cell>
          <cell r="E4753">
            <v>0</v>
          </cell>
        </row>
        <row r="4754">
          <cell r="A4754">
            <v>2010</v>
          </cell>
          <cell r="B4754" t="str">
            <v>APR</v>
          </cell>
          <cell r="D4754" t="str">
            <v>CIN_8016</v>
          </cell>
          <cell r="E4754">
            <v>127398.5</v>
          </cell>
        </row>
        <row r="4755">
          <cell r="A4755">
            <v>2010</v>
          </cell>
          <cell r="B4755" t="str">
            <v>APR</v>
          </cell>
          <cell r="D4755" t="str">
            <v>CIN_8017</v>
          </cell>
          <cell r="E4755">
            <v>0</v>
          </cell>
        </row>
        <row r="4756">
          <cell r="A4756">
            <v>2010</v>
          </cell>
          <cell r="B4756" t="str">
            <v>APR</v>
          </cell>
          <cell r="D4756" t="str">
            <v>CIN_8020</v>
          </cell>
          <cell r="E4756">
            <v>0</v>
          </cell>
        </row>
        <row r="4757">
          <cell r="A4757">
            <v>2010</v>
          </cell>
          <cell r="B4757" t="str">
            <v>APR</v>
          </cell>
          <cell r="D4757" t="str">
            <v>CIN_8022</v>
          </cell>
          <cell r="E4757">
            <v>0</v>
          </cell>
        </row>
        <row r="4758">
          <cell r="A4758">
            <v>2010</v>
          </cell>
          <cell r="B4758" t="str">
            <v>APR</v>
          </cell>
          <cell r="D4758" t="str">
            <v>CIN_8023</v>
          </cell>
          <cell r="E4758">
            <v>98079.33</v>
          </cell>
        </row>
        <row r="4759">
          <cell r="A4759">
            <v>2010</v>
          </cell>
          <cell r="B4759" t="str">
            <v>APR</v>
          </cell>
          <cell r="D4759" t="str">
            <v>CIN_8024</v>
          </cell>
          <cell r="E4759">
            <v>0</v>
          </cell>
        </row>
        <row r="4760">
          <cell r="A4760">
            <v>2010</v>
          </cell>
          <cell r="B4760" t="str">
            <v>APR</v>
          </cell>
          <cell r="D4760" t="str">
            <v>CIN_8025</v>
          </cell>
          <cell r="E4760">
            <v>0</v>
          </cell>
        </row>
        <row r="4761">
          <cell r="A4761">
            <v>2010</v>
          </cell>
          <cell r="B4761" t="str">
            <v>APR</v>
          </cell>
          <cell r="D4761" t="str">
            <v>CIN_8031</v>
          </cell>
          <cell r="E4761">
            <v>193313551.19999999</v>
          </cell>
        </row>
        <row r="4762">
          <cell r="A4762">
            <v>2010</v>
          </cell>
          <cell r="B4762" t="str">
            <v>APR</v>
          </cell>
          <cell r="D4762" t="str">
            <v>CIN_8031</v>
          </cell>
          <cell r="E4762">
            <v>268121.80000001198</v>
          </cell>
        </row>
        <row r="4763">
          <cell r="A4763">
            <v>2010</v>
          </cell>
          <cell r="B4763" t="str">
            <v>APR</v>
          </cell>
          <cell r="D4763" t="str">
            <v>CIN_8033</v>
          </cell>
          <cell r="E4763">
            <v>94277605.200000003</v>
          </cell>
        </row>
        <row r="4764">
          <cell r="A4764">
            <v>2010</v>
          </cell>
          <cell r="B4764" t="str">
            <v>APR</v>
          </cell>
          <cell r="D4764" t="str">
            <v>CIN_8026</v>
          </cell>
          <cell r="E4764">
            <v>0</v>
          </cell>
        </row>
        <row r="4765">
          <cell r="A4765">
            <v>2010</v>
          </cell>
          <cell r="B4765" t="str">
            <v>APR</v>
          </cell>
          <cell r="D4765" t="str">
            <v>CIN_8035</v>
          </cell>
          <cell r="E4765">
            <v>187280.03</v>
          </cell>
        </row>
        <row r="4766">
          <cell r="A4766">
            <v>2010</v>
          </cell>
          <cell r="B4766" t="str">
            <v>APR</v>
          </cell>
          <cell r="D4766" t="str">
            <v>CIN_8036</v>
          </cell>
          <cell r="E4766">
            <v>1867574.05</v>
          </cell>
        </row>
        <row r="4767">
          <cell r="A4767">
            <v>2010</v>
          </cell>
          <cell r="B4767" t="str">
            <v>APR</v>
          </cell>
          <cell r="D4767" t="str">
            <v>CIN_8038</v>
          </cell>
          <cell r="E4767">
            <v>61222452.07</v>
          </cell>
        </row>
        <row r="4768">
          <cell r="A4768">
            <v>2010</v>
          </cell>
          <cell r="B4768" t="str">
            <v>APR</v>
          </cell>
          <cell r="D4768" t="str">
            <v>CIN_8038</v>
          </cell>
          <cell r="E4768">
            <v>-93818.509999997899</v>
          </cell>
        </row>
        <row r="4769">
          <cell r="A4769">
            <v>2010</v>
          </cell>
          <cell r="B4769" t="str">
            <v>APR</v>
          </cell>
          <cell r="D4769" t="str">
            <v>CIN_8037</v>
          </cell>
          <cell r="E4769">
            <v>278.08999999999997</v>
          </cell>
        </row>
        <row r="4770">
          <cell r="A4770">
            <v>2010</v>
          </cell>
          <cell r="B4770" t="str">
            <v>JAN</v>
          </cell>
          <cell r="D4770" t="str">
            <v>CIN_8002</v>
          </cell>
          <cell r="E4770">
            <v>50764.55</v>
          </cell>
        </row>
        <row r="4771">
          <cell r="A4771">
            <v>2010</v>
          </cell>
          <cell r="B4771" t="str">
            <v>JAN</v>
          </cell>
          <cell r="D4771" t="str">
            <v>CIN_8003</v>
          </cell>
          <cell r="E4771">
            <v>24196.59</v>
          </cell>
        </row>
        <row r="4772">
          <cell r="A4772">
            <v>2010</v>
          </cell>
          <cell r="B4772" t="str">
            <v>JAN</v>
          </cell>
          <cell r="D4772" t="str">
            <v>CIN_8004</v>
          </cell>
          <cell r="E4772">
            <v>0</v>
          </cell>
        </row>
        <row r="4773">
          <cell r="A4773">
            <v>2010</v>
          </cell>
          <cell r="B4773" t="str">
            <v>JAN</v>
          </cell>
          <cell r="D4773" t="str">
            <v>CIN_8005</v>
          </cell>
          <cell r="E4773">
            <v>51884.66</v>
          </cell>
        </row>
        <row r="4774">
          <cell r="A4774">
            <v>2010</v>
          </cell>
          <cell r="B4774" t="str">
            <v>JAN</v>
          </cell>
          <cell r="D4774" t="str">
            <v>CIN_8007</v>
          </cell>
          <cell r="E4774">
            <v>0</v>
          </cell>
        </row>
        <row r="4775">
          <cell r="A4775">
            <v>2010</v>
          </cell>
          <cell r="B4775" t="str">
            <v>JAN</v>
          </cell>
          <cell r="D4775" t="str">
            <v>CIN_8008</v>
          </cell>
          <cell r="E4775">
            <v>0</v>
          </cell>
        </row>
        <row r="4776">
          <cell r="A4776">
            <v>2010</v>
          </cell>
          <cell r="B4776" t="str">
            <v>JAN</v>
          </cell>
          <cell r="D4776" t="str">
            <v>CIN_8010</v>
          </cell>
          <cell r="E4776">
            <v>0</v>
          </cell>
        </row>
        <row r="4777">
          <cell r="A4777">
            <v>2010</v>
          </cell>
          <cell r="B4777" t="str">
            <v>JAN</v>
          </cell>
          <cell r="D4777" t="str">
            <v>CIN_8012</v>
          </cell>
          <cell r="E4777">
            <v>0</v>
          </cell>
        </row>
        <row r="4778">
          <cell r="A4778">
            <v>2010</v>
          </cell>
          <cell r="B4778" t="str">
            <v>JAN</v>
          </cell>
          <cell r="D4778" t="str">
            <v>CIN_8016</v>
          </cell>
          <cell r="E4778">
            <v>108720.31</v>
          </cell>
        </row>
        <row r="4779">
          <cell r="A4779">
            <v>2010</v>
          </cell>
          <cell r="B4779" t="str">
            <v>JAN</v>
          </cell>
          <cell r="D4779" t="str">
            <v>CIN_8017</v>
          </cell>
          <cell r="E4779">
            <v>0</v>
          </cell>
        </row>
        <row r="4780">
          <cell r="A4780">
            <v>2010</v>
          </cell>
          <cell r="B4780" t="str">
            <v>JAN</v>
          </cell>
          <cell r="D4780" t="str">
            <v>CIN_8020</v>
          </cell>
          <cell r="E4780">
            <v>0</v>
          </cell>
        </row>
        <row r="4781">
          <cell r="A4781">
            <v>2010</v>
          </cell>
          <cell r="B4781" t="str">
            <v>JAN</v>
          </cell>
          <cell r="D4781" t="str">
            <v>CIN_8022</v>
          </cell>
          <cell r="E4781">
            <v>0</v>
          </cell>
        </row>
        <row r="4782">
          <cell r="A4782">
            <v>2010</v>
          </cell>
          <cell r="B4782" t="str">
            <v>JAN</v>
          </cell>
          <cell r="D4782" t="str">
            <v>CIN_8023</v>
          </cell>
          <cell r="E4782">
            <v>697874.71</v>
          </cell>
        </row>
        <row r="4783">
          <cell r="A4783">
            <v>2010</v>
          </cell>
          <cell r="B4783" t="str">
            <v>JAN</v>
          </cell>
          <cell r="D4783" t="str">
            <v>CIN_8024</v>
          </cell>
          <cell r="E4783">
            <v>0</v>
          </cell>
        </row>
        <row r="4784">
          <cell r="A4784">
            <v>2010</v>
          </cell>
          <cell r="B4784" t="str">
            <v>JAN</v>
          </cell>
          <cell r="D4784" t="str">
            <v>CIN_8025</v>
          </cell>
          <cell r="E4784">
            <v>0</v>
          </cell>
        </row>
        <row r="4785">
          <cell r="A4785">
            <v>2010</v>
          </cell>
          <cell r="B4785" t="str">
            <v>MAR</v>
          </cell>
          <cell r="D4785" t="str">
            <v>CIN_8033</v>
          </cell>
          <cell r="E4785">
            <v>91213896.329999998</v>
          </cell>
        </row>
        <row r="4786">
          <cell r="A4786">
            <v>2010</v>
          </cell>
          <cell r="B4786" t="str">
            <v>MAR</v>
          </cell>
          <cell r="D4786" t="str">
            <v>CIN_8031</v>
          </cell>
          <cell r="E4786">
            <v>201288343.59</v>
          </cell>
        </row>
        <row r="4787">
          <cell r="A4787">
            <v>2010</v>
          </cell>
          <cell r="B4787" t="str">
            <v>MAR</v>
          </cell>
          <cell r="D4787" t="str">
            <v>CIN_8025</v>
          </cell>
          <cell r="E4787">
            <v>0</v>
          </cell>
        </row>
        <row r="4788">
          <cell r="A4788">
            <v>2010</v>
          </cell>
          <cell r="B4788" t="str">
            <v>MAR</v>
          </cell>
          <cell r="D4788" t="str">
            <v>CIN_8024</v>
          </cell>
          <cell r="E4788">
            <v>0</v>
          </cell>
        </row>
        <row r="4789">
          <cell r="A4789">
            <v>2010</v>
          </cell>
          <cell r="B4789" t="str">
            <v>MAR</v>
          </cell>
          <cell r="D4789" t="str">
            <v>CIN_8023</v>
          </cell>
          <cell r="E4789">
            <v>698442.61</v>
          </cell>
        </row>
        <row r="4790">
          <cell r="A4790">
            <v>2010</v>
          </cell>
          <cell r="B4790" t="str">
            <v>MAR</v>
          </cell>
          <cell r="D4790" t="str">
            <v>CIN_8022</v>
          </cell>
          <cell r="E4790">
            <v>0</v>
          </cell>
        </row>
        <row r="4791">
          <cell r="A4791">
            <v>2010</v>
          </cell>
          <cell r="B4791" t="str">
            <v>MAR</v>
          </cell>
          <cell r="D4791" t="str">
            <v>CIN_8020</v>
          </cell>
          <cell r="E4791">
            <v>0</v>
          </cell>
        </row>
        <row r="4792">
          <cell r="A4792">
            <v>2010</v>
          </cell>
          <cell r="B4792" t="str">
            <v>MAR</v>
          </cell>
          <cell r="D4792" t="str">
            <v>CIN_8017</v>
          </cell>
          <cell r="E4792">
            <v>0</v>
          </cell>
        </row>
        <row r="4793">
          <cell r="A4793">
            <v>2010</v>
          </cell>
          <cell r="B4793" t="str">
            <v>MAR</v>
          </cell>
          <cell r="D4793" t="str">
            <v>CIN_8016</v>
          </cell>
          <cell r="E4793">
            <v>120689.67</v>
          </cell>
        </row>
        <row r="4794">
          <cell r="A4794">
            <v>2010</v>
          </cell>
          <cell r="B4794" t="str">
            <v>MAR</v>
          </cell>
          <cell r="D4794" t="str">
            <v>CIN_8012</v>
          </cell>
          <cell r="E4794">
            <v>0</v>
          </cell>
        </row>
        <row r="4795">
          <cell r="A4795">
            <v>2010</v>
          </cell>
          <cell r="B4795" t="str">
            <v>MAR</v>
          </cell>
          <cell r="D4795" t="str">
            <v>CIN_8010</v>
          </cell>
          <cell r="E4795">
            <v>0</v>
          </cell>
        </row>
        <row r="4796">
          <cell r="A4796">
            <v>2010</v>
          </cell>
          <cell r="B4796" t="str">
            <v>MAR</v>
          </cell>
          <cell r="D4796" t="str">
            <v>CIN_8008</v>
          </cell>
          <cell r="E4796">
            <v>0</v>
          </cell>
        </row>
        <row r="4797">
          <cell r="A4797">
            <v>2010</v>
          </cell>
          <cell r="B4797" t="str">
            <v>MAR</v>
          </cell>
          <cell r="D4797" t="str">
            <v>CIN_8007</v>
          </cell>
          <cell r="E4797">
            <v>0</v>
          </cell>
        </row>
        <row r="4798">
          <cell r="A4798">
            <v>2010</v>
          </cell>
          <cell r="B4798" t="str">
            <v>MAR</v>
          </cell>
          <cell r="D4798" t="str">
            <v>CIN_8005</v>
          </cell>
          <cell r="E4798">
            <v>70971.240000000005</v>
          </cell>
        </row>
        <row r="4799">
          <cell r="A4799">
            <v>2010</v>
          </cell>
          <cell r="B4799" t="str">
            <v>MAR</v>
          </cell>
          <cell r="D4799" t="str">
            <v>CIN_8004</v>
          </cell>
          <cell r="E4799">
            <v>0</v>
          </cell>
        </row>
        <row r="4800">
          <cell r="A4800">
            <v>2010</v>
          </cell>
          <cell r="B4800" t="str">
            <v>MAR</v>
          </cell>
          <cell r="D4800" t="str">
            <v>CIN_8003</v>
          </cell>
          <cell r="E4800">
            <v>24196.59</v>
          </cell>
        </row>
        <row r="4801">
          <cell r="A4801">
            <v>2010</v>
          </cell>
          <cell r="B4801" t="str">
            <v>MAR</v>
          </cell>
          <cell r="D4801" t="str">
            <v>CIN_8002</v>
          </cell>
          <cell r="E4801">
            <v>50764.55</v>
          </cell>
        </row>
        <row r="4802">
          <cell r="A4802">
            <v>2010</v>
          </cell>
          <cell r="B4802" t="str">
            <v>MAR</v>
          </cell>
          <cell r="D4802" t="str">
            <v>CIN_8041</v>
          </cell>
          <cell r="E4802">
            <v>102774.02</v>
          </cell>
        </row>
        <row r="4803">
          <cell r="A4803">
            <v>2010</v>
          </cell>
          <cell r="B4803" t="str">
            <v>MAR</v>
          </cell>
          <cell r="D4803" t="str">
            <v>CIN_8040</v>
          </cell>
          <cell r="E4803">
            <v>289034.69</v>
          </cell>
        </row>
        <row r="4804">
          <cell r="A4804">
            <v>2010</v>
          </cell>
          <cell r="B4804" t="str">
            <v>MAR</v>
          </cell>
          <cell r="D4804" t="str">
            <v>CIN_8039</v>
          </cell>
          <cell r="E4804">
            <v>-15244.310000002401</v>
          </cell>
        </row>
        <row r="4805">
          <cell r="A4805">
            <v>2010</v>
          </cell>
          <cell r="B4805" t="str">
            <v>FEB</v>
          </cell>
          <cell r="D4805" t="str">
            <v>CIN_8022</v>
          </cell>
          <cell r="E4805">
            <v>0</v>
          </cell>
        </row>
        <row r="4806">
          <cell r="A4806">
            <v>2010</v>
          </cell>
          <cell r="B4806" t="str">
            <v>FEB</v>
          </cell>
          <cell r="D4806" t="str">
            <v>CIN_8020</v>
          </cell>
          <cell r="E4806">
            <v>0</v>
          </cell>
        </row>
        <row r="4807">
          <cell r="A4807">
            <v>2010</v>
          </cell>
          <cell r="B4807" t="str">
            <v>FEB</v>
          </cell>
          <cell r="D4807" t="str">
            <v>CIN_8017</v>
          </cell>
          <cell r="E4807">
            <v>0</v>
          </cell>
        </row>
        <row r="4808">
          <cell r="A4808">
            <v>2010</v>
          </cell>
          <cell r="B4808" t="str">
            <v>FEB</v>
          </cell>
          <cell r="D4808" t="str">
            <v>CIN_8016</v>
          </cell>
          <cell r="E4808">
            <v>109086.74</v>
          </cell>
        </row>
        <row r="4809">
          <cell r="A4809">
            <v>2010</v>
          </cell>
          <cell r="B4809" t="str">
            <v>FEB</v>
          </cell>
          <cell r="D4809" t="str">
            <v>CIN_8012</v>
          </cell>
          <cell r="E4809">
            <v>0</v>
          </cell>
        </row>
        <row r="4810">
          <cell r="A4810">
            <v>2010</v>
          </cell>
          <cell r="B4810" t="str">
            <v>FEB</v>
          </cell>
          <cell r="D4810" t="str">
            <v>CIN_8010</v>
          </cell>
          <cell r="E4810">
            <v>0</v>
          </cell>
        </row>
        <row r="4811">
          <cell r="A4811">
            <v>2010</v>
          </cell>
          <cell r="B4811" t="str">
            <v>FEB</v>
          </cell>
          <cell r="D4811" t="str">
            <v>CIN_8008</v>
          </cell>
          <cell r="E4811">
            <v>0</v>
          </cell>
        </row>
        <row r="4812">
          <cell r="A4812">
            <v>2010</v>
          </cell>
          <cell r="B4812" t="str">
            <v>FEB</v>
          </cell>
          <cell r="D4812" t="str">
            <v>CIN_8007</v>
          </cell>
          <cell r="E4812">
            <v>0</v>
          </cell>
        </row>
        <row r="4813">
          <cell r="A4813">
            <v>2010</v>
          </cell>
          <cell r="B4813" t="str">
            <v>FEB</v>
          </cell>
          <cell r="D4813" t="str">
            <v>CIN_8005</v>
          </cell>
          <cell r="E4813">
            <v>51884.66</v>
          </cell>
        </row>
        <row r="4814">
          <cell r="A4814">
            <v>2010</v>
          </cell>
          <cell r="B4814" t="str">
            <v>FEB</v>
          </cell>
          <cell r="D4814" t="str">
            <v>CIN_8004</v>
          </cell>
          <cell r="E4814">
            <v>0</v>
          </cell>
        </row>
        <row r="4815">
          <cell r="A4815">
            <v>2010</v>
          </cell>
          <cell r="B4815" t="str">
            <v>FEB</v>
          </cell>
          <cell r="D4815" t="str">
            <v>CIN_8003</v>
          </cell>
          <cell r="E4815">
            <v>24196.59</v>
          </cell>
        </row>
        <row r="4816">
          <cell r="A4816">
            <v>2010</v>
          </cell>
          <cell r="B4816" t="str">
            <v>FEB</v>
          </cell>
          <cell r="D4816" t="str">
            <v>CIN_8002</v>
          </cell>
          <cell r="E4816">
            <v>50764.55</v>
          </cell>
        </row>
        <row r="4817">
          <cell r="A4817">
            <v>2010</v>
          </cell>
          <cell r="B4817" t="str">
            <v>FEB</v>
          </cell>
          <cell r="D4817" t="str">
            <v>CIN_8041</v>
          </cell>
          <cell r="E4817">
            <v>81987.3</v>
          </cell>
        </row>
        <row r="4818">
          <cell r="A4818">
            <v>2010</v>
          </cell>
          <cell r="B4818" t="str">
            <v>FEB</v>
          </cell>
          <cell r="D4818" t="str">
            <v>CIN_8040</v>
          </cell>
          <cell r="E4818">
            <v>289034.69</v>
          </cell>
        </row>
        <row r="4819">
          <cell r="A4819">
            <v>2010</v>
          </cell>
          <cell r="B4819" t="str">
            <v>FEB</v>
          </cell>
          <cell r="D4819" t="str">
            <v>CIN_8039</v>
          </cell>
          <cell r="E4819">
            <v>-15244.31</v>
          </cell>
        </row>
        <row r="4820">
          <cell r="A4820">
            <v>2010</v>
          </cell>
          <cell r="B4820" t="str">
            <v>FEB</v>
          </cell>
          <cell r="D4820" t="str">
            <v>CIN_8039</v>
          </cell>
          <cell r="E4820">
            <v>207378600.56</v>
          </cell>
        </row>
        <row r="4821">
          <cell r="A4821">
            <v>2010</v>
          </cell>
          <cell r="B4821" t="str">
            <v>FEB</v>
          </cell>
          <cell r="D4821" t="str">
            <v>CIN_8037</v>
          </cell>
          <cell r="E4821">
            <v>278.08999999999997</v>
          </cell>
        </row>
        <row r="4822">
          <cell r="A4822">
            <v>2010</v>
          </cell>
          <cell r="B4822" t="str">
            <v>FEB</v>
          </cell>
          <cell r="D4822" t="str">
            <v>CIN_8038</v>
          </cell>
          <cell r="E4822">
            <v>-428626.14</v>
          </cell>
        </row>
        <row r="4823">
          <cell r="A4823">
            <v>2010</v>
          </cell>
          <cell r="B4823" t="str">
            <v>FEB</v>
          </cell>
          <cell r="D4823" t="str">
            <v>CIN_8038</v>
          </cell>
          <cell r="E4823">
            <v>50344853.460000001</v>
          </cell>
        </row>
        <row r="4824">
          <cell r="A4824">
            <v>2010</v>
          </cell>
          <cell r="B4824" t="str">
            <v>FEB</v>
          </cell>
          <cell r="D4824" t="str">
            <v>CIN_8036</v>
          </cell>
          <cell r="E4824">
            <v>1481957.6</v>
          </cell>
        </row>
        <row r="4825">
          <cell r="A4825">
            <v>2010</v>
          </cell>
          <cell r="B4825" t="str">
            <v>FEB</v>
          </cell>
          <cell r="D4825" t="str">
            <v>CIN_8035</v>
          </cell>
          <cell r="E4825">
            <v>187280.03</v>
          </cell>
        </row>
        <row r="4826">
          <cell r="A4826">
            <v>2010</v>
          </cell>
          <cell r="B4826" t="str">
            <v>FEB</v>
          </cell>
          <cell r="D4826" t="str">
            <v>CIN_8026</v>
          </cell>
          <cell r="E4826">
            <v>0</v>
          </cell>
        </row>
        <row r="4827">
          <cell r="A4827">
            <v>2010</v>
          </cell>
          <cell r="B4827" t="str">
            <v>FEB</v>
          </cell>
          <cell r="D4827" t="str">
            <v>CIN_8033</v>
          </cell>
          <cell r="E4827">
            <v>88102614.969999999</v>
          </cell>
        </row>
        <row r="4828">
          <cell r="A4828">
            <v>2010</v>
          </cell>
          <cell r="B4828" t="str">
            <v>FEB</v>
          </cell>
          <cell r="D4828" t="str">
            <v>CIN_8031</v>
          </cell>
          <cell r="E4828">
            <v>191190571.66</v>
          </cell>
        </row>
        <row r="4829">
          <cell r="A4829">
            <v>2010</v>
          </cell>
          <cell r="B4829" t="str">
            <v>FEB</v>
          </cell>
          <cell r="D4829" t="str">
            <v>CIN_8025</v>
          </cell>
          <cell r="E4829">
            <v>0</v>
          </cell>
        </row>
        <row r="4830">
          <cell r="A4830">
            <v>2010</v>
          </cell>
          <cell r="B4830" t="str">
            <v>FEB</v>
          </cell>
          <cell r="D4830" t="str">
            <v>CIN_8024</v>
          </cell>
          <cell r="E4830">
            <v>0</v>
          </cell>
        </row>
        <row r="4831">
          <cell r="A4831">
            <v>2010</v>
          </cell>
          <cell r="B4831" t="str">
            <v>FEB</v>
          </cell>
          <cell r="D4831" t="str">
            <v>CIN_8023</v>
          </cell>
          <cell r="E4831">
            <v>695723.5</v>
          </cell>
        </row>
        <row r="4832">
          <cell r="A4832">
            <v>2009</v>
          </cell>
          <cell r="B4832" t="str">
            <v>DEC</v>
          </cell>
          <cell r="D4832" t="str">
            <v>CIN_8039</v>
          </cell>
          <cell r="E4832">
            <v>154686728.56999999</v>
          </cell>
        </row>
        <row r="4833">
          <cell r="A4833">
            <v>2009</v>
          </cell>
          <cell r="B4833" t="str">
            <v>DEC</v>
          </cell>
          <cell r="D4833" t="str">
            <v>CIN_8039</v>
          </cell>
          <cell r="E4833">
            <v>-19529.459999978499</v>
          </cell>
        </row>
        <row r="4834">
          <cell r="A4834">
            <v>2009</v>
          </cell>
          <cell r="B4834" t="str">
            <v>DEC</v>
          </cell>
          <cell r="D4834" t="str">
            <v>CIN_8037</v>
          </cell>
          <cell r="E4834">
            <v>85646.44</v>
          </cell>
        </row>
        <row r="4835">
          <cell r="A4835">
            <v>2009</v>
          </cell>
          <cell r="B4835" t="str">
            <v>DEC</v>
          </cell>
          <cell r="D4835" t="str">
            <v>CIN_8038</v>
          </cell>
          <cell r="E4835">
            <v>26280211.59</v>
          </cell>
        </row>
        <row r="4836">
          <cell r="A4836">
            <v>2009</v>
          </cell>
          <cell r="B4836" t="str">
            <v>DEC</v>
          </cell>
          <cell r="D4836" t="str">
            <v>CIN_8038</v>
          </cell>
          <cell r="E4836">
            <v>-428626.140000001</v>
          </cell>
        </row>
        <row r="4837">
          <cell r="A4837">
            <v>2009</v>
          </cell>
          <cell r="B4837" t="str">
            <v>DEC</v>
          </cell>
          <cell r="D4837" t="str">
            <v>CIN_8036</v>
          </cell>
          <cell r="E4837">
            <v>1062084.77</v>
          </cell>
        </row>
        <row r="4838">
          <cell r="A4838">
            <v>2009</v>
          </cell>
          <cell r="B4838" t="str">
            <v>DEC</v>
          </cell>
          <cell r="D4838" t="str">
            <v>CIN_8035</v>
          </cell>
          <cell r="E4838">
            <v>187280.03</v>
          </cell>
        </row>
        <row r="4839">
          <cell r="A4839">
            <v>2009</v>
          </cell>
          <cell r="B4839" t="str">
            <v>DEC</v>
          </cell>
          <cell r="D4839" t="str">
            <v>CIN_8026</v>
          </cell>
          <cell r="E4839">
            <v>0</v>
          </cell>
        </row>
        <row r="4840">
          <cell r="A4840">
            <v>2009</v>
          </cell>
          <cell r="B4840" t="str">
            <v>DEC</v>
          </cell>
          <cell r="D4840" t="str">
            <v>CIN_8033</v>
          </cell>
          <cell r="E4840">
            <v>77782903.049999997</v>
          </cell>
        </row>
        <row r="4841">
          <cell r="A4841">
            <v>2009</v>
          </cell>
          <cell r="B4841" t="str">
            <v>DEC</v>
          </cell>
          <cell r="D4841" t="str">
            <v>CIN_8031</v>
          </cell>
          <cell r="E4841">
            <v>150112381.66999999</v>
          </cell>
        </row>
        <row r="4842">
          <cell r="A4842">
            <v>2009</v>
          </cell>
          <cell r="B4842" t="str">
            <v>DEC</v>
          </cell>
          <cell r="D4842" t="str">
            <v>CIN_8025</v>
          </cell>
          <cell r="E4842">
            <v>58369.03</v>
          </cell>
        </row>
        <row r="4843">
          <cell r="A4843">
            <v>2009</v>
          </cell>
          <cell r="B4843" t="str">
            <v>DEC</v>
          </cell>
          <cell r="D4843" t="str">
            <v>CIN_8024</v>
          </cell>
          <cell r="E4843">
            <v>0</v>
          </cell>
        </row>
        <row r="4844">
          <cell r="A4844">
            <v>2009</v>
          </cell>
          <cell r="B4844" t="str">
            <v>DEC</v>
          </cell>
          <cell r="D4844" t="str">
            <v>CIN_8023</v>
          </cell>
          <cell r="E4844">
            <v>611052.32999999996</v>
          </cell>
        </row>
        <row r="4845">
          <cell r="A4845">
            <v>2009</v>
          </cell>
          <cell r="B4845" t="str">
            <v>DEC</v>
          </cell>
          <cell r="D4845" t="str">
            <v>CIN_8022</v>
          </cell>
          <cell r="E4845">
            <v>0</v>
          </cell>
        </row>
        <row r="4846">
          <cell r="A4846">
            <v>2009</v>
          </cell>
          <cell r="B4846" t="str">
            <v>DEC</v>
          </cell>
          <cell r="D4846" t="str">
            <v>CIN_8020</v>
          </cell>
          <cell r="E4846">
            <v>0</v>
          </cell>
        </row>
        <row r="4847">
          <cell r="A4847">
            <v>2009</v>
          </cell>
          <cell r="B4847" t="str">
            <v>DEC</v>
          </cell>
          <cell r="D4847" t="str">
            <v>CIN_8017</v>
          </cell>
          <cell r="E4847">
            <v>0</v>
          </cell>
        </row>
        <row r="4848">
          <cell r="A4848">
            <v>2009</v>
          </cell>
          <cell r="B4848" t="str">
            <v>DEC</v>
          </cell>
          <cell r="D4848" t="str">
            <v>CIN_8016</v>
          </cell>
          <cell r="E4848">
            <v>108514.39</v>
          </cell>
        </row>
        <row r="4849">
          <cell r="A4849">
            <v>2009</v>
          </cell>
          <cell r="B4849" t="str">
            <v>DEC</v>
          </cell>
          <cell r="D4849" t="str">
            <v>CIN_8012</v>
          </cell>
          <cell r="E4849">
            <v>0</v>
          </cell>
        </row>
        <row r="4850">
          <cell r="A4850">
            <v>2009</v>
          </cell>
          <cell r="B4850" t="str">
            <v>DEC</v>
          </cell>
          <cell r="D4850" t="str">
            <v>CIN_8010</v>
          </cell>
          <cell r="E4850">
            <v>0</v>
          </cell>
        </row>
        <row r="4851">
          <cell r="A4851">
            <v>2009</v>
          </cell>
          <cell r="B4851" t="str">
            <v>DEC</v>
          </cell>
          <cell r="D4851" t="str">
            <v>CIN_8008</v>
          </cell>
          <cell r="E4851">
            <v>0</v>
          </cell>
        </row>
        <row r="4852">
          <cell r="A4852">
            <v>2009</v>
          </cell>
          <cell r="B4852" t="str">
            <v>DEC</v>
          </cell>
          <cell r="D4852" t="str">
            <v>CIN_8007</v>
          </cell>
          <cell r="E4852">
            <v>0</v>
          </cell>
        </row>
        <row r="4853">
          <cell r="A4853">
            <v>2009</v>
          </cell>
          <cell r="B4853" t="str">
            <v>DEC</v>
          </cell>
          <cell r="D4853" t="str">
            <v>CIN_8005</v>
          </cell>
          <cell r="E4853">
            <v>51876.78</v>
          </cell>
        </row>
        <row r="4854">
          <cell r="A4854">
            <v>2009</v>
          </cell>
          <cell r="B4854" t="str">
            <v>DEC</v>
          </cell>
          <cell r="D4854" t="str">
            <v>CIN_8004</v>
          </cell>
          <cell r="E4854">
            <v>0</v>
          </cell>
        </row>
        <row r="4855">
          <cell r="A4855">
            <v>2009</v>
          </cell>
          <cell r="B4855" t="str">
            <v>DEC</v>
          </cell>
          <cell r="D4855" t="str">
            <v>CIN_8003</v>
          </cell>
          <cell r="E4855">
            <v>24196.59</v>
          </cell>
        </row>
        <row r="4856">
          <cell r="A4856">
            <v>2009</v>
          </cell>
          <cell r="B4856" t="str">
            <v>DEC</v>
          </cell>
          <cell r="D4856" t="str">
            <v>CIN_8002</v>
          </cell>
          <cell r="E4856">
            <v>50764.55</v>
          </cell>
        </row>
        <row r="4857">
          <cell r="A4857">
            <v>2010</v>
          </cell>
          <cell r="B4857" t="str">
            <v>APR</v>
          </cell>
          <cell r="D4857" t="str">
            <v>CIR_8025</v>
          </cell>
          <cell r="E4857">
            <v>81901169.489999995</v>
          </cell>
        </row>
        <row r="4858">
          <cell r="A4858">
            <v>2010</v>
          </cell>
          <cell r="B4858" t="str">
            <v>APR</v>
          </cell>
          <cell r="D4858" t="str">
            <v>CIR_8026</v>
          </cell>
          <cell r="E4858">
            <v>492916.42</v>
          </cell>
        </row>
        <row r="4859">
          <cell r="A4859">
            <v>2010</v>
          </cell>
          <cell r="B4859" t="str">
            <v>APR</v>
          </cell>
          <cell r="D4859" t="str">
            <v>CIR_8031</v>
          </cell>
          <cell r="E4859">
            <v>120058466.06999999</v>
          </cell>
        </row>
        <row r="4860">
          <cell r="A4860">
            <v>2010</v>
          </cell>
          <cell r="B4860" t="str">
            <v>APR</v>
          </cell>
          <cell r="D4860" t="str">
            <v>CIR_8033</v>
          </cell>
          <cell r="E4860">
            <v>97867774.829999998</v>
          </cell>
        </row>
        <row r="4861">
          <cell r="A4861">
            <v>2010</v>
          </cell>
          <cell r="B4861" t="str">
            <v>APR</v>
          </cell>
          <cell r="D4861" t="str">
            <v>CIR_8035</v>
          </cell>
          <cell r="E4861">
            <v>235391.32</v>
          </cell>
        </row>
        <row r="4862">
          <cell r="A4862">
            <v>2010</v>
          </cell>
          <cell r="B4862" t="str">
            <v>APR</v>
          </cell>
          <cell r="D4862" t="str">
            <v>CIR_8036</v>
          </cell>
          <cell r="E4862">
            <v>0</v>
          </cell>
        </row>
        <row r="4863">
          <cell r="A4863">
            <v>2010</v>
          </cell>
          <cell r="B4863" t="str">
            <v>JAN</v>
          </cell>
          <cell r="D4863" t="str">
            <v>CIR_8002</v>
          </cell>
          <cell r="E4863">
            <v>16959531.399999999</v>
          </cell>
        </row>
        <row r="4864">
          <cell r="A4864">
            <v>2010</v>
          </cell>
          <cell r="B4864" t="str">
            <v>JAN</v>
          </cell>
          <cell r="D4864" t="str">
            <v>CIR_8003</v>
          </cell>
          <cell r="E4864">
            <v>11969549.890000001</v>
          </cell>
        </row>
        <row r="4865">
          <cell r="A4865">
            <v>2010</v>
          </cell>
          <cell r="B4865" t="str">
            <v>JAN</v>
          </cell>
          <cell r="D4865" t="str">
            <v>CIR_8004</v>
          </cell>
          <cell r="E4865">
            <v>58865.78</v>
          </cell>
        </row>
        <row r="4866">
          <cell r="A4866">
            <v>2010</v>
          </cell>
          <cell r="B4866" t="str">
            <v>JAN</v>
          </cell>
          <cell r="D4866" t="str">
            <v>CIR_8005</v>
          </cell>
          <cell r="E4866">
            <v>13644546.699999999</v>
          </cell>
        </row>
        <row r="4867">
          <cell r="A4867">
            <v>2010</v>
          </cell>
          <cell r="B4867" t="str">
            <v>JAN</v>
          </cell>
          <cell r="D4867" t="str">
            <v>CIR_8007</v>
          </cell>
          <cell r="E4867">
            <v>31030</v>
          </cell>
        </row>
        <row r="4868">
          <cell r="A4868">
            <v>2010</v>
          </cell>
          <cell r="B4868" t="str">
            <v>JAN</v>
          </cell>
          <cell r="D4868" t="str">
            <v>CIR_8008</v>
          </cell>
          <cell r="E4868">
            <v>510273.47</v>
          </cell>
        </row>
        <row r="4869">
          <cell r="A4869">
            <v>2010</v>
          </cell>
          <cell r="B4869" t="str">
            <v>JAN</v>
          </cell>
          <cell r="D4869" t="str">
            <v>CIR_8010</v>
          </cell>
          <cell r="E4869">
            <v>117793.83</v>
          </cell>
        </row>
        <row r="4870">
          <cell r="A4870">
            <v>2010</v>
          </cell>
          <cell r="B4870" t="str">
            <v>JAN</v>
          </cell>
          <cell r="D4870" t="str">
            <v>CIR_8012</v>
          </cell>
          <cell r="E4870">
            <v>864260.42</v>
          </cell>
        </row>
        <row r="4871">
          <cell r="A4871">
            <v>2010</v>
          </cell>
          <cell r="B4871" t="str">
            <v>JAN</v>
          </cell>
          <cell r="D4871" t="str">
            <v>CIR_8016</v>
          </cell>
          <cell r="E4871">
            <v>352942.34</v>
          </cell>
        </row>
        <row r="4872">
          <cell r="A4872">
            <v>2010</v>
          </cell>
          <cell r="B4872" t="str">
            <v>JAN</v>
          </cell>
          <cell r="D4872" t="str">
            <v>CIR_8017</v>
          </cell>
          <cell r="E4872">
            <v>0</v>
          </cell>
        </row>
        <row r="4873">
          <cell r="A4873">
            <v>2010</v>
          </cell>
          <cell r="B4873" t="str">
            <v>JAN</v>
          </cell>
          <cell r="D4873" t="str">
            <v>CIR_8020</v>
          </cell>
          <cell r="E4873">
            <v>2361661.7799999998</v>
          </cell>
        </row>
        <row r="4874">
          <cell r="A4874">
            <v>2010</v>
          </cell>
          <cell r="B4874" t="str">
            <v>JAN</v>
          </cell>
          <cell r="D4874" t="str">
            <v>CIR_8022</v>
          </cell>
          <cell r="E4874">
            <v>0</v>
          </cell>
        </row>
        <row r="4875">
          <cell r="A4875">
            <v>2010</v>
          </cell>
          <cell r="B4875" t="str">
            <v>JAN</v>
          </cell>
          <cell r="D4875" t="str">
            <v>CIR_8023</v>
          </cell>
          <cell r="E4875">
            <v>20732071.780000001</v>
          </cell>
        </row>
        <row r="4876">
          <cell r="A4876">
            <v>2010</v>
          </cell>
          <cell r="B4876" t="str">
            <v>JAN</v>
          </cell>
          <cell r="D4876" t="str">
            <v>CIR_8024</v>
          </cell>
          <cell r="E4876">
            <v>32412763.449999999</v>
          </cell>
        </row>
        <row r="4877">
          <cell r="A4877">
            <v>2010</v>
          </cell>
          <cell r="B4877" t="str">
            <v>JAN</v>
          </cell>
          <cell r="D4877" t="str">
            <v>CIR_8025</v>
          </cell>
          <cell r="E4877">
            <v>81912257.790000007</v>
          </cell>
        </row>
        <row r="4878">
          <cell r="A4878">
            <v>2010</v>
          </cell>
          <cell r="B4878" t="str">
            <v>JAN</v>
          </cell>
          <cell r="D4878" t="str">
            <v>CIR_8026</v>
          </cell>
          <cell r="E4878">
            <v>492916.42</v>
          </cell>
        </row>
        <row r="4879">
          <cell r="A4879">
            <v>2010</v>
          </cell>
          <cell r="B4879" t="str">
            <v>JAN</v>
          </cell>
          <cell r="D4879" t="str">
            <v>CIR_8031</v>
          </cell>
          <cell r="E4879">
            <v>94418719.760000005</v>
          </cell>
        </row>
        <row r="4880">
          <cell r="A4880">
            <v>2010</v>
          </cell>
          <cell r="B4880" t="str">
            <v>JAN</v>
          </cell>
          <cell r="D4880" t="str">
            <v>CIR_8033</v>
          </cell>
          <cell r="E4880">
            <v>0</v>
          </cell>
        </row>
        <row r="4881">
          <cell r="A4881">
            <v>2010</v>
          </cell>
          <cell r="B4881" t="str">
            <v>JAN</v>
          </cell>
          <cell r="D4881" t="str">
            <v>CIR_8035</v>
          </cell>
          <cell r="E4881">
            <v>235391.32</v>
          </cell>
        </row>
        <row r="4882">
          <cell r="A4882">
            <v>2010</v>
          </cell>
          <cell r="B4882" t="str">
            <v>JAN</v>
          </cell>
          <cell r="D4882" t="str">
            <v>CIR_8036</v>
          </cell>
          <cell r="E4882">
            <v>0</v>
          </cell>
        </row>
        <row r="4883">
          <cell r="A4883">
            <v>2010</v>
          </cell>
          <cell r="B4883" t="str">
            <v>JAN</v>
          </cell>
          <cell r="D4883" t="str">
            <v>CIR_8037</v>
          </cell>
          <cell r="E4883">
            <v>150701145.81999999</v>
          </cell>
        </row>
        <row r="4884">
          <cell r="A4884">
            <v>2010</v>
          </cell>
          <cell r="B4884" t="str">
            <v>JAN</v>
          </cell>
          <cell r="D4884" t="str">
            <v>CIR_8038</v>
          </cell>
          <cell r="E4884">
            <v>0</v>
          </cell>
        </row>
        <row r="4885">
          <cell r="A4885">
            <v>2010</v>
          </cell>
          <cell r="B4885" t="str">
            <v>JAN</v>
          </cell>
          <cell r="D4885" t="str">
            <v>CIR_8039</v>
          </cell>
          <cell r="E4885">
            <v>1318065.25</v>
          </cell>
        </row>
        <row r="4886">
          <cell r="A4886">
            <v>2010</v>
          </cell>
          <cell r="B4886" t="str">
            <v>JAN</v>
          </cell>
          <cell r="D4886" t="str">
            <v>CIR_8040</v>
          </cell>
          <cell r="E4886">
            <v>0</v>
          </cell>
        </row>
        <row r="4887">
          <cell r="A4887">
            <v>2010</v>
          </cell>
          <cell r="B4887" t="str">
            <v>JAN</v>
          </cell>
          <cell r="D4887" t="str">
            <v>CIR_8041</v>
          </cell>
          <cell r="E4887">
            <v>2973083.49</v>
          </cell>
        </row>
        <row r="4888">
          <cell r="A4888">
            <v>2010</v>
          </cell>
          <cell r="B4888" t="str">
            <v>JUN</v>
          </cell>
          <cell r="D4888" t="str">
            <v>TRU_8MON</v>
          </cell>
          <cell r="E4888">
            <v>524747.91666666605</v>
          </cell>
        </row>
        <row r="4889">
          <cell r="A4889">
            <v>2010</v>
          </cell>
          <cell r="B4889" t="str">
            <v>MAR</v>
          </cell>
          <cell r="D4889" t="str">
            <v>TRU_8MON</v>
          </cell>
          <cell r="E4889">
            <v>524747.91666666605</v>
          </cell>
        </row>
        <row r="4890">
          <cell r="A4890">
            <v>2010</v>
          </cell>
          <cell r="B4890" t="str">
            <v>FEB</v>
          </cell>
          <cell r="D4890" t="str">
            <v>TRU_8MON</v>
          </cell>
          <cell r="E4890">
            <v>524747.91666666605</v>
          </cell>
        </row>
        <row r="4891">
          <cell r="A4891">
            <v>2009</v>
          </cell>
          <cell r="B4891" t="str">
            <v>DEC</v>
          </cell>
          <cell r="D4891" t="str">
            <v>TRU_8MON</v>
          </cell>
          <cell r="E4891">
            <v>-212849.75</v>
          </cell>
        </row>
        <row r="4892">
          <cell r="A4892">
            <v>2010</v>
          </cell>
          <cell r="B4892" t="str">
            <v>MAY</v>
          </cell>
          <cell r="D4892" t="str">
            <v>TRU_8MON</v>
          </cell>
          <cell r="E4892">
            <v>524747.91666666605</v>
          </cell>
        </row>
        <row r="4893">
          <cell r="A4893">
            <v>2010</v>
          </cell>
          <cell r="B4893" t="str">
            <v>APR</v>
          </cell>
          <cell r="D4893" t="str">
            <v>TRU_8MON</v>
          </cell>
          <cell r="E4893">
            <v>524747.91666666605</v>
          </cell>
        </row>
        <row r="4894">
          <cell r="A4894">
            <v>2010</v>
          </cell>
          <cell r="B4894" t="str">
            <v>JAN</v>
          </cell>
          <cell r="D4894" t="str">
            <v>TRU_8MON</v>
          </cell>
          <cell r="E4894">
            <v>524747.91666666605</v>
          </cell>
        </row>
        <row r="4895">
          <cell r="A4895">
            <v>2010</v>
          </cell>
          <cell r="B4895" t="str">
            <v>JUN</v>
          </cell>
          <cell r="D4895" t="str">
            <v>CIN_8042</v>
          </cell>
          <cell r="E4895">
            <v>573254.99</v>
          </cell>
        </row>
        <row r="4896">
          <cell r="A4896">
            <v>2010</v>
          </cell>
          <cell r="B4896" t="str">
            <v>JUN</v>
          </cell>
          <cell r="D4896" t="str">
            <v>CIN_8041</v>
          </cell>
          <cell r="E4896">
            <v>1169654.69</v>
          </cell>
        </row>
        <row r="4897">
          <cell r="A4897">
            <v>2010</v>
          </cell>
          <cell r="B4897" t="str">
            <v>JUN</v>
          </cell>
          <cell r="D4897" t="str">
            <v>CIN_8040</v>
          </cell>
          <cell r="E4897">
            <v>289034.69</v>
          </cell>
        </row>
        <row r="4898">
          <cell r="A4898">
            <v>2010</v>
          </cell>
          <cell r="B4898" t="str">
            <v>JUN</v>
          </cell>
          <cell r="D4898" t="str">
            <v>CIN_8039</v>
          </cell>
          <cell r="E4898">
            <v>281968663.63</v>
          </cell>
        </row>
        <row r="4899">
          <cell r="A4899">
            <v>2010</v>
          </cell>
          <cell r="B4899" t="str">
            <v>JUN</v>
          </cell>
          <cell r="D4899" t="str">
            <v>CIN_8039</v>
          </cell>
          <cell r="E4899">
            <v>-2556.62</v>
          </cell>
        </row>
        <row r="4900">
          <cell r="A4900">
            <v>2010</v>
          </cell>
          <cell r="B4900" t="str">
            <v>JUN</v>
          </cell>
          <cell r="D4900" t="str">
            <v>CIN_8037</v>
          </cell>
          <cell r="E4900">
            <v>8505.1299999999992</v>
          </cell>
        </row>
        <row r="4901">
          <cell r="A4901">
            <v>2010</v>
          </cell>
          <cell r="B4901" t="str">
            <v>JUN</v>
          </cell>
          <cell r="D4901" t="str">
            <v>CIN_8038</v>
          </cell>
          <cell r="E4901">
            <v>2.1000000000000002E-9</v>
          </cell>
        </row>
        <row r="4902">
          <cell r="A4902">
            <v>2010</v>
          </cell>
          <cell r="B4902" t="str">
            <v>JUN</v>
          </cell>
          <cell r="D4902" t="str">
            <v>CIN_8036</v>
          </cell>
          <cell r="E4902">
            <v>1941130.9</v>
          </cell>
        </row>
        <row r="4903">
          <cell r="A4903">
            <v>2010</v>
          </cell>
          <cell r="B4903" t="str">
            <v>JUN</v>
          </cell>
          <cell r="D4903" t="str">
            <v>CIN_8035</v>
          </cell>
          <cell r="E4903">
            <v>187280.03</v>
          </cell>
        </row>
        <row r="4904">
          <cell r="A4904">
            <v>2010</v>
          </cell>
          <cell r="B4904" t="str">
            <v>JUN</v>
          </cell>
          <cell r="D4904" t="str">
            <v>CIN_8026</v>
          </cell>
          <cell r="E4904">
            <v>0</v>
          </cell>
        </row>
        <row r="4905">
          <cell r="A4905">
            <v>2010</v>
          </cell>
          <cell r="B4905" t="str">
            <v>JUN</v>
          </cell>
          <cell r="D4905" t="str">
            <v>CIN_8033</v>
          </cell>
          <cell r="E4905">
            <v>0.2</v>
          </cell>
        </row>
        <row r="4906">
          <cell r="A4906">
            <v>2010</v>
          </cell>
          <cell r="B4906" t="str">
            <v>JUN</v>
          </cell>
          <cell r="D4906" t="str">
            <v>CIN_8031</v>
          </cell>
          <cell r="E4906">
            <v>209825207.22999999</v>
          </cell>
        </row>
        <row r="4907">
          <cell r="A4907">
            <v>2010</v>
          </cell>
          <cell r="B4907" t="str">
            <v>JUN</v>
          </cell>
          <cell r="D4907" t="str">
            <v>CIN_8025</v>
          </cell>
          <cell r="E4907">
            <v>0</v>
          </cell>
        </row>
        <row r="4908">
          <cell r="A4908">
            <v>2010</v>
          </cell>
          <cell r="B4908" t="str">
            <v>JUN</v>
          </cell>
          <cell r="D4908" t="str">
            <v>CIN_8024</v>
          </cell>
          <cell r="E4908">
            <v>0</v>
          </cell>
        </row>
        <row r="4909">
          <cell r="A4909">
            <v>2010</v>
          </cell>
          <cell r="B4909" t="str">
            <v>JUN</v>
          </cell>
          <cell r="D4909" t="str">
            <v>CIN_8023</v>
          </cell>
          <cell r="E4909">
            <v>119770.52</v>
          </cell>
        </row>
        <row r="4910">
          <cell r="A4910">
            <v>2010</v>
          </cell>
          <cell r="B4910" t="str">
            <v>JUN</v>
          </cell>
          <cell r="D4910" t="str">
            <v>CIN_8022</v>
          </cell>
          <cell r="E4910">
            <v>0</v>
          </cell>
        </row>
        <row r="4911">
          <cell r="A4911">
            <v>2010</v>
          </cell>
          <cell r="B4911" t="str">
            <v>JUN</v>
          </cell>
          <cell r="D4911" t="str">
            <v>CIN_8020</v>
          </cell>
          <cell r="E4911">
            <v>0</v>
          </cell>
        </row>
        <row r="4912">
          <cell r="A4912">
            <v>2010</v>
          </cell>
          <cell r="B4912" t="str">
            <v>JUN</v>
          </cell>
          <cell r="D4912" t="str">
            <v>CIN_8017</v>
          </cell>
          <cell r="E4912">
            <v>0</v>
          </cell>
        </row>
        <row r="4913">
          <cell r="A4913">
            <v>2010</v>
          </cell>
          <cell r="B4913" t="str">
            <v>JUN</v>
          </cell>
          <cell r="D4913" t="str">
            <v>CIN_8016</v>
          </cell>
          <cell r="E4913">
            <v>146651.26999999999</v>
          </cell>
        </row>
        <row r="4914">
          <cell r="A4914">
            <v>2010</v>
          </cell>
          <cell r="B4914" t="str">
            <v>JUN</v>
          </cell>
          <cell r="D4914" t="str">
            <v>CIN_8012</v>
          </cell>
          <cell r="E4914">
            <v>0</v>
          </cell>
        </row>
        <row r="4915">
          <cell r="A4915">
            <v>2010</v>
          </cell>
          <cell r="B4915" t="str">
            <v>JUN</v>
          </cell>
          <cell r="D4915" t="str">
            <v>CIN_8010</v>
          </cell>
          <cell r="E4915">
            <v>0</v>
          </cell>
        </row>
        <row r="4916">
          <cell r="A4916">
            <v>2010</v>
          </cell>
          <cell r="B4916" t="str">
            <v>JUN</v>
          </cell>
          <cell r="D4916" t="str">
            <v>CIN_8008</v>
          </cell>
          <cell r="E4916">
            <v>0</v>
          </cell>
        </row>
        <row r="4917">
          <cell r="A4917">
            <v>2010</v>
          </cell>
          <cell r="B4917" t="str">
            <v>JUN</v>
          </cell>
          <cell r="D4917" t="str">
            <v>CIN_8007</v>
          </cell>
          <cell r="E4917">
            <v>0</v>
          </cell>
        </row>
        <row r="4918">
          <cell r="A4918">
            <v>2010</v>
          </cell>
          <cell r="B4918" t="str">
            <v>JUN</v>
          </cell>
          <cell r="D4918" t="str">
            <v>CIN_8005</v>
          </cell>
          <cell r="E4918">
            <v>55822.46</v>
          </cell>
        </row>
        <row r="4919">
          <cell r="A4919">
            <v>2010</v>
          </cell>
          <cell r="B4919" t="str">
            <v>JUN</v>
          </cell>
          <cell r="D4919" t="str">
            <v>CIN_8004</v>
          </cell>
          <cell r="E4919">
            <v>0</v>
          </cell>
        </row>
        <row r="4920">
          <cell r="A4920">
            <v>2010</v>
          </cell>
          <cell r="B4920" t="str">
            <v>JUN</v>
          </cell>
          <cell r="D4920" t="str">
            <v>CIN_8003</v>
          </cell>
          <cell r="E4920">
            <v>24196.59</v>
          </cell>
        </row>
        <row r="4921">
          <cell r="A4921">
            <v>2010</v>
          </cell>
          <cell r="B4921" t="str">
            <v>JUN</v>
          </cell>
          <cell r="D4921" t="str">
            <v>CIN_8002</v>
          </cell>
          <cell r="E4921">
            <v>50764.55</v>
          </cell>
        </row>
        <row r="4922">
          <cell r="A4922">
            <v>2010</v>
          </cell>
          <cell r="B4922" t="str">
            <v>MAR</v>
          </cell>
          <cell r="D4922" t="str">
            <v>CIN_8039</v>
          </cell>
          <cell r="E4922">
            <v>228418416.61000001</v>
          </cell>
        </row>
        <row r="4923">
          <cell r="A4923">
            <v>2010</v>
          </cell>
          <cell r="B4923" t="str">
            <v>MAR</v>
          </cell>
          <cell r="D4923" t="str">
            <v>CIN_8037</v>
          </cell>
          <cell r="E4923">
            <v>278.08999999999997</v>
          </cell>
        </row>
        <row r="4924">
          <cell r="A4924">
            <v>2010</v>
          </cell>
          <cell r="B4924" t="str">
            <v>MAR</v>
          </cell>
          <cell r="D4924" t="str">
            <v>CIN_8038</v>
          </cell>
          <cell r="E4924">
            <v>-94896.600000001505</v>
          </cell>
        </row>
        <row r="4925">
          <cell r="A4925">
            <v>2010</v>
          </cell>
          <cell r="B4925" t="str">
            <v>MAR</v>
          </cell>
          <cell r="D4925" t="str">
            <v>CIN_8038</v>
          </cell>
          <cell r="E4925">
            <v>58473400.170000002</v>
          </cell>
        </row>
        <row r="4926">
          <cell r="A4926">
            <v>2010</v>
          </cell>
          <cell r="B4926" t="str">
            <v>MAR</v>
          </cell>
          <cell r="D4926" t="str">
            <v>CIN_8036</v>
          </cell>
          <cell r="E4926">
            <v>1586242.74</v>
          </cell>
        </row>
        <row r="4927">
          <cell r="A4927">
            <v>2010</v>
          </cell>
          <cell r="B4927" t="str">
            <v>MAR</v>
          </cell>
          <cell r="D4927" t="str">
            <v>CIN_8035</v>
          </cell>
          <cell r="E4927">
            <v>187280.03</v>
          </cell>
        </row>
        <row r="4928">
          <cell r="A4928">
            <v>2010</v>
          </cell>
          <cell r="B4928" t="str">
            <v>MAR</v>
          </cell>
          <cell r="D4928" t="str">
            <v>CIN_8026</v>
          </cell>
          <cell r="E4928">
            <v>0</v>
          </cell>
        </row>
        <row r="4929">
          <cell r="A4929">
            <v>2010</v>
          </cell>
          <cell r="B4929" t="str">
            <v>FEB</v>
          </cell>
          <cell r="D4929" t="str">
            <v>CIR_8007</v>
          </cell>
          <cell r="E4929">
            <v>31030</v>
          </cell>
        </row>
        <row r="4930">
          <cell r="A4930">
            <v>2010</v>
          </cell>
          <cell r="B4930" t="str">
            <v>FEB</v>
          </cell>
          <cell r="D4930" t="str">
            <v>CIR_8005</v>
          </cell>
          <cell r="E4930">
            <v>13644546.699999999</v>
          </cell>
        </row>
        <row r="4931">
          <cell r="A4931">
            <v>2010</v>
          </cell>
          <cell r="B4931" t="str">
            <v>FEB</v>
          </cell>
          <cell r="D4931" t="str">
            <v>CIR_8004</v>
          </cell>
          <cell r="E4931">
            <v>58865.78</v>
          </cell>
        </row>
        <row r="4932">
          <cell r="A4932">
            <v>2010</v>
          </cell>
          <cell r="B4932" t="str">
            <v>FEB</v>
          </cell>
          <cell r="D4932" t="str">
            <v>CIR_8003</v>
          </cell>
          <cell r="E4932">
            <v>11969549.890000001</v>
          </cell>
        </row>
        <row r="4933">
          <cell r="A4933">
            <v>2010</v>
          </cell>
          <cell r="B4933" t="str">
            <v>FEB</v>
          </cell>
          <cell r="D4933" t="str">
            <v>CIR_8002</v>
          </cell>
          <cell r="E4933">
            <v>16959531.399999999</v>
          </cell>
        </row>
        <row r="4934">
          <cell r="A4934">
            <v>2009</v>
          </cell>
          <cell r="B4934" t="str">
            <v>DEC</v>
          </cell>
          <cell r="D4934" t="str">
            <v>CIR_8041</v>
          </cell>
          <cell r="E4934">
            <v>2986407.04</v>
          </cell>
        </row>
        <row r="4935">
          <cell r="A4935">
            <v>2009</v>
          </cell>
          <cell r="B4935" t="str">
            <v>DEC</v>
          </cell>
          <cell r="D4935" t="str">
            <v>CIR_8040</v>
          </cell>
          <cell r="E4935">
            <v>0</v>
          </cell>
        </row>
        <row r="4936">
          <cell r="A4936">
            <v>2009</v>
          </cell>
          <cell r="B4936" t="str">
            <v>DEC</v>
          </cell>
          <cell r="D4936" t="str">
            <v>CIR_8039</v>
          </cell>
          <cell r="E4936">
            <v>1318055.81</v>
          </cell>
        </row>
        <row r="4937">
          <cell r="A4937">
            <v>2009</v>
          </cell>
          <cell r="B4937" t="str">
            <v>DEC</v>
          </cell>
          <cell r="D4937" t="str">
            <v>CIR_8038</v>
          </cell>
          <cell r="E4937">
            <v>0</v>
          </cell>
        </row>
        <row r="4938">
          <cell r="A4938">
            <v>2009</v>
          </cell>
          <cell r="B4938" t="str">
            <v>DEC</v>
          </cell>
          <cell r="D4938" t="str">
            <v>CIR_8037</v>
          </cell>
          <cell r="E4938">
            <v>150663423.88999999</v>
          </cell>
        </row>
        <row r="4939">
          <cell r="A4939">
            <v>2009</v>
          </cell>
          <cell r="B4939" t="str">
            <v>DEC</v>
          </cell>
          <cell r="D4939" t="str">
            <v>CIR_8036</v>
          </cell>
          <cell r="E4939">
            <v>0</v>
          </cell>
        </row>
        <row r="4940">
          <cell r="A4940">
            <v>2009</v>
          </cell>
          <cell r="B4940" t="str">
            <v>DEC</v>
          </cell>
          <cell r="D4940" t="str">
            <v>CIR_8035</v>
          </cell>
          <cell r="E4940">
            <v>235391.32</v>
          </cell>
        </row>
        <row r="4941">
          <cell r="A4941">
            <v>2009</v>
          </cell>
          <cell r="B4941" t="str">
            <v>DEC</v>
          </cell>
          <cell r="D4941" t="str">
            <v>CIR_8033</v>
          </cell>
          <cell r="E4941">
            <v>0</v>
          </cell>
        </row>
        <row r="4942">
          <cell r="A4942">
            <v>2009</v>
          </cell>
          <cell r="B4942" t="str">
            <v>DEC</v>
          </cell>
          <cell r="D4942" t="str">
            <v>CIR_8031</v>
          </cell>
          <cell r="E4942">
            <v>94243744.560000002</v>
          </cell>
        </row>
        <row r="4943">
          <cell r="A4943">
            <v>2009</v>
          </cell>
          <cell r="B4943" t="str">
            <v>DEC</v>
          </cell>
          <cell r="D4943" t="str">
            <v>CIR_8026</v>
          </cell>
          <cell r="E4943">
            <v>492916.42</v>
          </cell>
        </row>
        <row r="4944">
          <cell r="A4944">
            <v>2009</v>
          </cell>
          <cell r="B4944" t="str">
            <v>DEC</v>
          </cell>
          <cell r="D4944" t="str">
            <v>CIR_8025</v>
          </cell>
          <cell r="E4944">
            <v>81911884.650000006</v>
          </cell>
        </row>
        <row r="4945">
          <cell r="A4945">
            <v>2009</v>
          </cell>
          <cell r="B4945" t="str">
            <v>DEC</v>
          </cell>
          <cell r="D4945" t="str">
            <v>CIR_8024</v>
          </cell>
          <cell r="E4945">
            <v>32412763.449999999</v>
          </cell>
        </row>
        <row r="4946">
          <cell r="A4946">
            <v>2009</v>
          </cell>
          <cell r="B4946" t="str">
            <v>DEC</v>
          </cell>
          <cell r="D4946" t="str">
            <v>CIR_8023</v>
          </cell>
          <cell r="E4946">
            <v>17691822.420000002</v>
          </cell>
        </row>
        <row r="4947">
          <cell r="A4947">
            <v>2009</v>
          </cell>
          <cell r="B4947" t="str">
            <v>DEC</v>
          </cell>
          <cell r="D4947" t="str">
            <v>CIR_8022</v>
          </cell>
          <cell r="E4947">
            <v>0</v>
          </cell>
        </row>
        <row r="4948">
          <cell r="A4948">
            <v>2009</v>
          </cell>
          <cell r="B4948" t="str">
            <v>DEC</v>
          </cell>
          <cell r="D4948" t="str">
            <v>CIR_8020</v>
          </cell>
          <cell r="E4948">
            <v>2361661.7799999998</v>
          </cell>
        </row>
        <row r="4949">
          <cell r="A4949">
            <v>2009</v>
          </cell>
          <cell r="B4949" t="str">
            <v>DEC</v>
          </cell>
          <cell r="D4949" t="str">
            <v>CIR_8017</v>
          </cell>
          <cell r="E4949">
            <v>0</v>
          </cell>
        </row>
        <row r="4950">
          <cell r="A4950">
            <v>2009</v>
          </cell>
          <cell r="B4950" t="str">
            <v>DEC</v>
          </cell>
          <cell r="D4950" t="str">
            <v>CIR_8016</v>
          </cell>
          <cell r="E4950">
            <v>286248.99</v>
          </cell>
        </row>
        <row r="4951">
          <cell r="A4951">
            <v>2009</v>
          </cell>
          <cell r="B4951" t="str">
            <v>DEC</v>
          </cell>
          <cell r="D4951" t="str">
            <v>CIR_8012</v>
          </cell>
          <cell r="E4951">
            <v>864260.42</v>
          </cell>
        </row>
        <row r="4952">
          <cell r="A4952">
            <v>2009</v>
          </cell>
          <cell r="B4952" t="str">
            <v>DEC</v>
          </cell>
          <cell r="D4952" t="str">
            <v>CIR_8010</v>
          </cell>
          <cell r="E4952">
            <v>117793.83</v>
          </cell>
        </row>
        <row r="4953">
          <cell r="A4953">
            <v>2009</v>
          </cell>
          <cell r="B4953" t="str">
            <v>DEC</v>
          </cell>
          <cell r="D4953" t="str">
            <v>CIR_8008</v>
          </cell>
          <cell r="E4953">
            <v>485893.47</v>
          </cell>
        </row>
        <row r="4954">
          <cell r="A4954">
            <v>2009</v>
          </cell>
          <cell r="B4954" t="str">
            <v>DEC</v>
          </cell>
          <cell r="D4954" t="str">
            <v>CIR_8007</v>
          </cell>
          <cell r="E4954">
            <v>31030</v>
          </cell>
        </row>
        <row r="4955">
          <cell r="A4955">
            <v>2009</v>
          </cell>
          <cell r="B4955" t="str">
            <v>DEC</v>
          </cell>
          <cell r="D4955" t="str">
            <v>CIR_8005</v>
          </cell>
          <cell r="E4955">
            <v>13644546.699999999</v>
          </cell>
        </row>
        <row r="4956">
          <cell r="A4956">
            <v>2009</v>
          </cell>
          <cell r="B4956" t="str">
            <v>DEC</v>
          </cell>
          <cell r="D4956" t="str">
            <v>CIR_8004</v>
          </cell>
          <cell r="E4956">
            <v>58865.78</v>
          </cell>
        </row>
        <row r="4957">
          <cell r="A4957">
            <v>2009</v>
          </cell>
          <cell r="B4957" t="str">
            <v>DEC</v>
          </cell>
          <cell r="D4957" t="str">
            <v>CIR_8003</v>
          </cell>
          <cell r="E4957">
            <v>11866572.48</v>
          </cell>
        </row>
        <row r="4958">
          <cell r="A4958">
            <v>2009</v>
          </cell>
          <cell r="B4958" t="str">
            <v>DEC</v>
          </cell>
          <cell r="D4958" t="str">
            <v>CIR_8002</v>
          </cell>
          <cell r="E4958">
            <v>16959531.399999999</v>
          </cell>
        </row>
        <row r="4959">
          <cell r="A4959">
            <v>2010</v>
          </cell>
          <cell r="B4959" t="str">
            <v>MAY</v>
          </cell>
          <cell r="D4959" t="str">
            <v>CIR_8002</v>
          </cell>
          <cell r="E4959">
            <v>9896802.9000000004</v>
          </cell>
        </row>
        <row r="4960">
          <cell r="A4960">
            <v>2010</v>
          </cell>
          <cell r="B4960" t="str">
            <v>MAY</v>
          </cell>
          <cell r="D4960" t="str">
            <v>CIR_8003</v>
          </cell>
          <cell r="E4960">
            <v>10231605.199999999</v>
          </cell>
        </row>
        <row r="4961">
          <cell r="A4961">
            <v>2010</v>
          </cell>
          <cell r="B4961" t="str">
            <v>MAY</v>
          </cell>
          <cell r="D4961" t="str">
            <v>CIR_8004</v>
          </cell>
          <cell r="E4961">
            <v>41611.58</v>
          </cell>
        </row>
        <row r="4962">
          <cell r="A4962">
            <v>2010</v>
          </cell>
          <cell r="B4962" t="str">
            <v>MAY</v>
          </cell>
          <cell r="D4962" t="str">
            <v>CIR_8005</v>
          </cell>
          <cell r="E4962">
            <v>11776709.66</v>
          </cell>
        </row>
        <row r="4963">
          <cell r="A4963">
            <v>2010</v>
          </cell>
          <cell r="B4963" t="str">
            <v>MAY</v>
          </cell>
          <cell r="D4963" t="str">
            <v>CIR_8007</v>
          </cell>
          <cell r="E4963">
            <v>31030</v>
          </cell>
        </row>
        <row r="4964">
          <cell r="A4964">
            <v>2010</v>
          </cell>
          <cell r="B4964" t="str">
            <v>MAY</v>
          </cell>
          <cell r="D4964" t="str">
            <v>CIR_8008</v>
          </cell>
          <cell r="E4964">
            <v>501843.71</v>
          </cell>
        </row>
        <row r="4965">
          <cell r="A4965">
            <v>2010</v>
          </cell>
          <cell r="B4965" t="str">
            <v>MAY</v>
          </cell>
          <cell r="D4965" t="str">
            <v>CIR_8010</v>
          </cell>
          <cell r="E4965">
            <v>117793.83</v>
          </cell>
        </row>
        <row r="4966">
          <cell r="A4966">
            <v>2010</v>
          </cell>
          <cell r="B4966" t="str">
            <v>MAY</v>
          </cell>
          <cell r="D4966" t="str">
            <v>CIR_8012</v>
          </cell>
          <cell r="E4966">
            <v>864260.42</v>
          </cell>
        </row>
        <row r="4967">
          <cell r="A4967">
            <v>2010</v>
          </cell>
          <cell r="B4967" t="str">
            <v>MAY</v>
          </cell>
          <cell r="D4967" t="str">
            <v>CIR_8016</v>
          </cell>
          <cell r="E4967">
            <v>352942.34</v>
          </cell>
        </row>
        <row r="4968">
          <cell r="A4968">
            <v>2010</v>
          </cell>
          <cell r="B4968" t="str">
            <v>MAY</v>
          </cell>
          <cell r="D4968" t="str">
            <v>CIR_8017</v>
          </cell>
          <cell r="E4968">
            <v>0</v>
          </cell>
        </row>
        <row r="4969">
          <cell r="A4969">
            <v>2010</v>
          </cell>
          <cell r="B4969" t="str">
            <v>MAY</v>
          </cell>
          <cell r="D4969" t="str">
            <v>CIR_8020</v>
          </cell>
          <cell r="E4969">
            <v>1094374.03</v>
          </cell>
        </row>
        <row r="4970">
          <cell r="A4970">
            <v>2010</v>
          </cell>
          <cell r="B4970" t="str">
            <v>MAY</v>
          </cell>
          <cell r="D4970" t="str">
            <v>CIR_8022</v>
          </cell>
          <cell r="E4970">
            <v>0</v>
          </cell>
        </row>
        <row r="4971">
          <cell r="A4971">
            <v>2010</v>
          </cell>
          <cell r="B4971" t="str">
            <v>MAY</v>
          </cell>
          <cell r="D4971" t="str">
            <v>CIR_8023</v>
          </cell>
          <cell r="E4971">
            <v>18773676.379999999</v>
          </cell>
        </row>
        <row r="4972">
          <cell r="A4972">
            <v>2010</v>
          </cell>
          <cell r="B4972" t="str">
            <v>MAY</v>
          </cell>
          <cell r="D4972" t="str">
            <v>CIR_8024</v>
          </cell>
          <cell r="E4972">
            <v>32328522.449999999</v>
          </cell>
        </row>
        <row r="4973">
          <cell r="A4973">
            <v>2010</v>
          </cell>
          <cell r="B4973" t="str">
            <v>MAY</v>
          </cell>
          <cell r="D4973" t="str">
            <v>CIR_8025</v>
          </cell>
          <cell r="E4973">
            <v>81901169.489999995</v>
          </cell>
        </row>
        <row r="4974">
          <cell r="A4974">
            <v>2010</v>
          </cell>
          <cell r="B4974" t="str">
            <v>MAY</v>
          </cell>
          <cell r="D4974" t="str">
            <v>CIR_8026</v>
          </cell>
          <cell r="E4974">
            <v>492916.42</v>
          </cell>
        </row>
        <row r="4975">
          <cell r="A4975">
            <v>2010</v>
          </cell>
          <cell r="B4975" t="str">
            <v>MAY</v>
          </cell>
          <cell r="D4975" t="str">
            <v>CIR_8031</v>
          </cell>
          <cell r="E4975">
            <v>138613155.93000001</v>
          </cell>
        </row>
        <row r="4976">
          <cell r="A4976">
            <v>2010</v>
          </cell>
          <cell r="B4976" t="str">
            <v>MAY</v>
          </cell>
          <cell r="D4976" t="str">
            <v>CIR_8033</v>
          </cell>
          <cell r="E4976">
            <v>99585719.230000004</v>
          </cell>
        </row>
        <row r="4977">
          <cell r="A4977">
            <v>2010</v>
          </cell>
          <cell r="B4977" t="str">
            <v>MAY</v>
          </cell>
          <cell r="D4977" t="str">
            <v>CIR_8035</v>
          </cell>
          <cell r="E4977">
            <v>235391.32</v>
          </cell>
        </row>
        <row r="4978">
          <cell r="A4978">
            <v>2010</v>
          </cell>
          <cell r="B4978" t="str">
            <v>MAY</v>
          </cell>
          <cell r="D4978" t="str">
            <v>CIR_8036</v>
          </cell>
          <cell r="E4978">
            <v>0</v>
          </cell>
        </row>
        <row r="4979">
          <cell r="A4979">
            <v>2010</v>
          </cell>
          <cell r="B4979" t="str">
            <v>MAY</v>
          </cell>
          <cell r="D4979" t="str">
            <v>CIR_8037</v>
          </cell>
          <cell r="E4979">
            <v>150893766.78</v>
          </cell>
        </row>
        <row r="4980">
          <cell r="A4980">
            <v>2010</v>
          </cell>
          <cell r="B4980" t="str">
            <v>MAY</v>
          </cell>
          <cell r="D4980" t="str">
            <v>CIR_8038</v>
          </cell>
          <cell r="E4980">
            <v>69964561.780000001</v>
          </cell>
        </row>
        <row r="4981">
          <cell r="A4981">
            <v>2010</v>
          </cell>
          <cell r="B4981" t="str">
            <v>MAY</v>
          </cell>
          <cell r="D4981" t="str">
            <v>CIR_8039</v>
          </cell>
          <cell r="E4981">
            <v>1318065.25</v>
          </cell>
        </row>
        <row r="4982">
          <cell r="A4982">
            <v>2010</v>
          </cell>
          <cell r="B4982" t="str">
            <v>MAY</v>
          </cell>
          <cell r="D4982" t="str">
            <v>CIR_8040</v>
          </cell>
          <cell r="E4982">
            <v>0</v>
          </cell>
        </row>
        <row r="4983">
          <cell r="A4983">
            <v>2010</v>
          </cell>
          <cell r="B4983" t="str">
            <v>MAY</v>
          </cell>
          <cell r="D4983" t="str">
            <v>CIR_8041</v>
          </cell>
          <cell r="E4983">
            <v>3043292.96</v>
          </cell>
        </row>
        <row r="4984">
          <cell r="A4984">
            <v>2010</v>
          </cell>
          <cell r="B4984" t="str">
            <v>MAY</v>
          </cell>
          <cell r="D4984" t="str">
            <v>CIR_8042</v>
          </cell>
          <cell r="E4984">
            <v>0</v>
          </cell>
        </row>
        <row r="4985">
          <cell r="A4985">
            <v>2010</v>
          </cell>
          <cell r="B4985" t="str">
            <v>APR</v>
          </cell>
          <cell r="D4985" t="str">
            <v>CIR_8037</v>
          </cell>
          <cell r="E4985">
            <v>150857520.91</v>
          </cell>
        </row>
        <row r="4986">
          <cell r="A4986">
            <v>2010</v>
          </cell>
          <cell r="B4986" t="str">
            <v>APR</v>
          </cell>
          <cell r="D4986" t="str">
            <v>CIR_8038</v>
          </cell>
          <cell r="E4986">
            <v>69574513.359999999</v>
          </cell>
        </row>
        <row r="4987">
          <cell r="A4987">
            <v>2010</v>
          </cell>
          <cell r="B4987" t="str">
            <v>APR</v>
          </cell>
          <cell r="D4987" t="str">
            <v>CIR_8039</v>
          </cell>
          <cell r="E4987">
            <v>1318065.25</v>
          </cell>
        </row>
        <row r="4988">
          <cell r="A4988">
            <v>2010</v>
          </cell>
          <cell r="B4988" t="str">
            <v>APR</v>
          </cell>
          <cell r="D4988" t="str">
            <v>CIR_8040</v>
          </cell>
          <cell r="E4988">
            <v>0</v>
          </cell>
        </row>
        <row r="4989">
          <cell r="A4989">
            <v>2010</v>
          </cell>
          <cell r="B4989" t="str">
            <v>APR</v>
          </cell>
          <cell r="D4989" t="str">
            <v>CIR_8041</v>
          </cell>
          <cell r="E4989">
            <v>3011994.61</v>
          </cell>
        </row>
        <row r="4990">
          <cell r="A4990">
            <v>2010</v>
          </cell>
          <cell r="B4990" t="str">
            <v>APR</v>
          </cell>
          <cell r="D4990" t="str">
            <v>CIR_8042</v>
          </cell>
          <cell r="E4990">
            <v>0</v>
          </cell>
        </row>
        <row r="4991">
          <cell r="A4991">
            <v>2010</v>
          </cell>
          <cell r="B4991" t="str">
            <v>APR</v>
          </cell>
          <cell r="D4991" t="str">
            <v>CIR_8002</v>
          </cell>
          <cell r="E4991">
            <v>9896802.9000000004</v>
          </cell>
        </row>
        <row r="4992">
          <cell r="A4992">
            <v>2010</v>
          </cell>
          <cell r="B4992" t="str">
            <v>APR</v>
          </cell>
          <cell r="D4992" t="str">
            <v>CIR_8003</v>
          </cell>
          <cell r="E4992">
            <v>10231605.199999999</v>
          </cell>
        </row>
        <row r="4993">
          <cell r="A4993">
            <v>2010</v>
          </cell>
          <cell r="B4993" t="str">
            <v>APR</v>
          </cell>
          <cell r="D4993" t="str">
            <v>CIR_8004</v>
          </cell>
          <cell r="E4993">
            <v>41611.58</v>
          </cell>
        </row>
        <row r="4994">
          <cell r="A4994">
            <v>2010</v>
          </cell>
          <cell r="B4994" t="str">
            <v>APR</v>
          </cell>
          <cell r="D4994" t="str">
            <v>CIR_8005</v>
          </cell>
          <cell r="E4994">
            <v>11661555.050000001</v>
          </cell>
        </row>
        <row r="4995">
          <cell r="A4995">
            <v>2010</v>
          </cell>
          <cell r="B4995" t="str">
            <v>APR</v>
          </cell>
          <cell r="D4995" t="str">
            <v>CIR_8007</v>
          </cell>
          <cell r="E4995">
            <v>31030</v>
          </cell>
        </row>
        <row r="4996">
          <cell r="A4996">
            <v>2010</v>
          </cell>
          <cell r="B4996" t="str">
            <v>APR</v>
          </cell>
          <cell r="D4996" t="str">
            <v>CIR_8008</v>
          </cell>
          <cell r="E4996">
            <v>503510.51</v>
          </cell>
        </row>
        <row r="4997">
          <cell r="A4997">
            <v>2010</v>
          </cell>
          <cell r="B4997" t="str">
            <v>APR</v>
          </cell>
          <cell r="D4997" t="str">
            <v>CIR_8010</v>
          </cell>
          <cell r="E4997">
            <v>117793.83</v>
          </cell>
        </row>
        <row r="4998">
          <cell r="A4998">
            <v>2010</v>
          </cell>
          <cell r="B4998" t="str">
            <v>APR</v>
          </cell>
          <cell r="D4998" t="str">
            <v>CIR_8012</v>
          </cell>
          <cell r="E4998">
            <v>864260.42</v>
          </cell>
        </row>
        <row r="4999">
          <cell r="A4999">
            <v>2010</v>
          </cell>
          <cell r="B4999" t="str">
            <v>APR</v>
          </cell>
          <cell r="D4999" t="str">
            <v>CIR_8016</v>
          </cell>
          <cell r="E4999">
            <v>352942.34</v>
          </cell>
        </row>
        <row r="5000">
          <cell r="A5000">
            <v>2010</v>
          </cell>
          <cell r="B5000" t="str">
            <v>APR</v>
          </cell>
          <cell r="D5000" t="str">
            <v>CIR_8017</v>
          </cell>
          <cell r="E5000">
            <v>0</v>
          </cell>
        </row>
        <row r="5001">
          <cell r="A5001">
            <v>2010</v>
          </cell>
          <cell r="B5001" t="str">
            <v>APR</v>
          </cell>
          <cell r="D5001" t="str">
            <v>CIR_8020</v>
          </cell>
          <cell r="E5001">
            <v>1094374.03</v>
          </cell>
        </row>
        <row r="5002">
          <cell r="A5002">
            <v>2010</v>
          </cell>
          <cell r="B5002" t="str">
            <v>APR</v>
          </cell>
          <cell r="D5002" t="str">
            <v>CIR_8022</v>
          </cell>
          <cell r="E5002">
            <v>0</v>
          </cell>
        </row>
        <row r="5003">
          <cell r="A5003">
            <v>2010</v>
          </cell>
          <cell r="B5003" t="str">
            <v>APR</v>
          </cell>
          <cell r="D5003" t="str">
            <v>CIR_8023</v>
          </cell>
          <cell r="E5003">
            <v>18772739.399999999</v>
          </cell>
        </row>
        <row r="5004">
          <cell r="A5004">
            <v>2010</v>
          </cell>
          <cell r="B5004" t="str">
            <v>APR</v>
          </cell>
          <cell r="D5004" t="str">
            <v>CIR_8024</v>
          </cell>
          <cell r="E5004">
            <v>32412763.449999999</v>
          </cell>
        </row>
        <row r="5005">
          <cell r="A5005">
            <v>2009</v>
          </cell>
          <cell r="B5005" t="str">
            <v>DEC</v>
          </cell>
          <cell r="D5005" t="str">
            <v>GLB_8BEG</v>
          </cell>
          <cell r="E5005">
            <v>13702815.724285901</v>
          </cell>
        </row>
        <row r="5006">
          <cell r="A5006">
            <v>2010</v>
          </cell>
          <cell r="B5006" t="str">
            <v>MAY</v>
          </cell>
          <cell r="D5006" t="str">
            <v>GLB_8BEG</v>
          </cell>
          <cell r="E5006">
            <v>19312477.6324955</v>
          </cell>
        </row>
        <row r="5007">
          <cell r="A5007">
            <v>2010</v>
          </cell>
          <cell r="B5007" t="str">
            <v>APR</v>
          </cell>
          <cell r="D5007" t="str">
            <v>GLB_8BEG</v>
          </cell>
          <cell r="E5007">
            <v>18881853.3369014</v>
          </cell>
        </row>
        <row r="5008">
          <cell r="A5008">
            <v>2010</v>
          </cell>
          <cell r="B5008" t="str">
            <v>JAN</v>
          </cell>
          <cell r="D5008" t="str">
            <v>GLB_8BEG</v>
          </cell>
          <cell r="E5008">
            <v>10797405.5899716</v>
          </cell>
        </row>
        <row r="5009">
          <cell r="A5009">
            <v>2010</v>
          </cell>
          <cell r="B5009" t="str">
            <v>JUN</v>
          </cell>
          <cell r="D5009" t="str">
            <v>CIR_8042</v>
          </cell>
          <cell r="E5009">
            <v>0</v>
          </cell>
        </row>
        <row r="5010">
          <cell r="A5010">
            <v>2010</v>
          </cell>
          <cell r="B5010" t="str">
            <v>JUN</v>
          </cell>
          <cell r="D5010" t="str">
            <v>CIR_8041</v>
          </cell>
          <cell r="E5010">
            <v>3042398.34</v>
          </cell>
        </row>
        <row r="5011">
          <cell r="A5011">
            <v>2010</v>
          </cell>
          <cell r="B5011" t="str">
            <v>JUN</v>
          </cell>
          <cell r="D5011" t="str">
            <v>CIR_8040</v>
          </cell>
          <cell r="E5011">
            <v>0</v>
          </cell>
        </row>
        <row r="5012">
          <cell r="A5012">
            <v>2010</v>
          </cell>
          <cell r="B5012" t="str">
            <v>JUN</v>
          </cell>
          <cell r="D5012" t="str">
            <v>CIR_8039</v>
          </cell>
          <cell r="E5012">
            <v>1318065.25</v>
          </cell>
        </row>
        <row r="5013">
          <cell r="A5013">
            <v>2010</v>
          </cell>
          <cell r="B5013" t="str">
            <v>JUN</v>
          </cell>
          <cell r="D5013" t="str">
            <v>CIR_8038</v>
          </cell>
          <cell r="E5013">
            <v>70004340.230000004</v>
          </cell>
        </row>
        <row r="5014">
          <cell r="A5014">
            <v>2010</v>
          </cell>
          <cell r="B5014" t="str">
            <v>JUN</v>
          </cell>
          <cell r="D5014" t="str">
            <v>CIR_8037</v>
          </cell>
          <cell r="E5014">
            <v>151131364.47999999</v>
          </cell>
        </row>
        <row r="5015">
          <cell r="A5015">
            <v>2010</v>
          </cell>
          <cell r="B5015" t="str">
            <v>JUN</v>
          </cell>
          <cell r="D5015" t="str">
            <v>CIR_8036</v>
          </cell>
          <cell r="E5015">
            <v>0</v>
          </cell>
        </row>
        <row r="5016">
          <cell r="A5016">
            <v>2010</v>
          </cell>
          <cell r="B5016" t="str">
            <v>JUN</v>
          </cell>
          <cell r="D5016" t="str">
            <v>CIR_8035</v>
          </cell>
          <cell r="E5016">
            <v>235391.32</v>
          </cell>
        </row>
        <row r="5017">
          <cell r="A5017">
            <v>2010</v>
          </cell>
          <cell r="B5017" t="str">
            <v>JUN</v>
          </cell>
          <cell r="D5017" t="str">
            <v>CIR_8033</v>
          </cell>
          <cell r="E5017">
            <v>100008822.63</v>
          </cell>
        </row>
        <row r="5018">
          <cell r="A5018">
            <v>2010</v>
          </cell>
          <cell r="B5018" t="str">
            <v>JUN</v>
          </cell>
          <cell r="D5018" t="str">
            <v>CIR_8031</v>
          </cell>
          <cell r="E5018">
            <v>149374605.65000001</v>
          </cell>
        </row>
        <row r="5019">
          <cell r="A5019">
            <v>2010</v>
          </cell>
          <cell r="B5019" t="str">
            <v>JUN</v>
          </cell>
          <cell r="D5019" t="str">
            <v>CIR_8026</v>
          </cell>
          <cell r="E5019">
            <v>492916.42</v>
          </cell>
        </row>
        <row r="5020">
          <cell r="A5020">
            <v>2010</v>
          </cell>
          <cell r="B5020" t="str">
            <v>JUN</v>
          </cell>
          <cell r="D5020" t="str">
            <v>CIR_8025</v>
          </cell>
          <cell r="E5020">
            <v>81901169.489999995</v>
          </cell>
        </row>
        <row r="5021">
          <cell r="A5021">
            <v>2010</v>
          </cell>
          <cell r="B5021" t="str">
            <v>JUN</v>
          </cell>
          <cell r="D5021" t="str">
            <v>CIR_8024</v>
          </cell>
          <cell r="E5021">
            <v>32328522.449999999</v>
          </cell>
        </row>
        <row r="5022">
          <cell r="A5022">
            <v>2010</v>
          </cell>
          <cell r="B5022" t="str">
            <v>JUN</v>
          </cell>
          <cell r="D5022" t="str">
            <v>CIR_8023</v>
          </cell>
          <cell r="E5022">
            <v>18860643.210000001</v>
          </cell>
        </row>
        <row r="5023">
          <cell r="A5023">
            <v>2010</v>
          </cell>
          <cell r="B5023" t="str">
            <v>JUN</v>
          </cell>
          <cell r="D5023" t="str">
            <v>CIR_8022</v>
          </cell>
          <cell r="E5023">
            <v>0</v>
          </cell>
        </row>
        <row r="5024">
          <cell r="A5024">
            <v>2010</v>
          </cell>
          <cell r="B5024" t="str">
            <v>JUN</v>
          </cell>
          <cell r="D5024" t="str">
            <v>CIR_8020</v>
          </cell>
          <cell r="E5024">
            <v>1094374.03</v>
          </cell>
        </row>
        <row r="5025">
          <cell r="A5025">
            <v>2010</v>
          </cell>
          <cell r="B5025" t="str">
            <v>JUN</v>
          </cell>
          <cell r="D5025" t="str">
            <v>CIR_8017</v>
          </cell>
          <cell r="E5025">
            <v>0</v>
          </cell>
        </row>
        <row r="5026">
          <cell r="A5026">
            <v>2010</v>
          </cell>
          <cell r="B5026" t="str">
            <v>JUN</v>
          </cell>
          <cell r="D5026" t="str">
            <v>CIR_8016</v>
          </cell>
          <cell r="E5026">
            <v>352942.34</v>
          </cell>
        </row>
        <row r="5027">
          <cell r="A5027">
            <v>2010</v>
          </cell>
          <cell r="B5027" t="str">
            <v>JUN</v>
          </cell>
          <cell r="D5027" t="str">
            <v>CIR_8012</v>
          </cell>
          <cell r="E5027">
            <v>864260.42</v>
          </cell>
        </row>
        <row r="5028">
          <cell r="A5028">
            <v>2010</v>
          </cell>
          <cell r="B5028" t="str">
            <v>JUN</v>
          </cell>
          <cell r="D5028" t="str">
            <v>CIR_8010</v>
          </cell>
          <cell r="E5028">
            <v>117793.83</v>
          </cell>
        </row>
        <row r="5029">
          <cell r="A5029">
            <v>2010</v>
          </cell>
          <cell r="B5029" t="str">
            <v>JUN</v>
          </cell>
          <cell r="D5029" t="str">
            <v>CIR_8008</v>
          </cell>
          <cell r="E5029">
            <v>501843.71</v>
          </cell>
        </row>
        <row r="5030">
          <cell r="A5030">
            <v>2010</v>
          </cell>
          <cell r="B5030" t="str">
            <v>JUN</v>
          </cell>
          <cell r="D5030" t="str">
            <v>CIR_8007</v>
          </cell>
          <cell r="E5030">
            <v>31030</v>
          </cell>
        </row>
        <row r="5031">
          <cell r="A5031">
            <v>2010</v>
          </cell>
          <cell r="B5031" t="str">
            <v>JUN</v>
          </cell>
          <cell r="D5031" t="str">
            <v>CIR_8005</v>
          </cell>
          <cell r="E5031">
            <v>11857141.109999999</v>
          </cell>
        </row>
        <row r="5032">
          <cell r="A5032">
            <v>2010</v>
          </cell>
          <cell r="B5032" t="str">
            <v>JUN</v>
          </cell>
          <cell r="D5032" t="str">
            <v>CIR_8004</v>
          </cell>
          <cell r="E5032">
            <v>41611.58</v>
          </cell>
        </row>
        <row r="5033">
          <cell r="A5033">
            <v>2010</v>
          </cell>
          <cell r="B5033" t="str">
            <v>JUN</v>
          </cell>
          <cell r="D5033" t="str">
            <v>CIR_8003</v>
          </cell>
          <cell r="E5033">
            <v>10231605.199999999</v>
          </cell>
        </row>
        <row r="5034">
          <cell r="A5034">
            <v>2010</v>
          </cell>
          <cell r="B5034" t="str">
            <v>JUN</v>
          </cell>
          <cell r="D5034" t="str">
            <v>CIR_8002</v>
          </cell>
          <cell r="E5034">
            <v>9896802.9000000004</v>
          </cell>
        </row>
        <row r="5035">
          <cell r="A5035">
            <v>2010</v>
          </cell>
          <cell r="B5035" t="str">
            <v>MAR</v>
          </cell>
          <cell r="D5035" t="str">
            <v>CIR_8036</v>
          </cell>
          <cell r="E5035">
            <v>0</v>
          </cell>
        </row>
        <row r="5036">
          <cell r="A5036">
            <v>2010</v>
          </cell>
          <cell r="B5036" t="str">
            <v>MAR</v>
          </cell>
          <cell r="D5036" t="str">
            <v>CIR_8035</v>
          </cell>
          <cell r="E5036">
            <v>235391.32</v>
          </cell>
        </row>
        <row r="5037">
          <cell r="A5037">
            <v>2010</v>
          </cell>
          <cell r="B5037" t="str">
            <v>MAR</v>
          </cell>
          <cell r="D5037" t="str">
            <v>CIR_8033</v>
          </cell>
          <cell r="E5037">
            <v>0</v>
          </cell>
        </row>
        <row r="5038">
          <cell r="A5038">
            <v>2010</v>
          </cell>
          <cell r="B5038" t="str">
            <v>MAR</v>
          </cell>
          <cell r="D5038" t="str">
            <v>CIR_8031</v>
          </cell>
          <cell r="E5038">
            <v>119960043.16</v>
          </cell>
        </row>
        <row r="5039">
          <cell r="A5039">
            <v>2010</v>
          </cell>
          <cell r="B5039" t="str">
            <v>MAR</v>
          </cell>
          <cell r="D5039" t="str">
            <v>CIR_8026</v>
          </cell>
          <cell r="E5039">
            <v>492916.42</v>
          </cell>
        </row>
        <row r="5040">
          <cell r="A5040">
            <v>2010</v>
          </cell>
          <cell r="B5040" t="str">
            <v>MAR</v>
          </cell>
          <cell r="D5040" t="str">
            <v>CIR_8025</v>
          </cell>
          <cell r="E5040">
            <v>81901169.489999995</v>
          </cell>
        </row>
        <row r="5041">
          <cell r="A5041">
            <v>2010</v>
          </cell>
          <cell r="B5041" t="str">
            <v>MAR</v>
          </cell>
          <cell r="D5041" t="str">
            <v>CIR_8024</v>
          </cell>
          <cell r="E5041">
            <v>32412763.449999999</v>
          </cell>
        </row>
        <row r="5042">
          <cell r="A5042">
            <v>2010</v>
          </cell>
          <cell r="B5042" t="str">
            <v>MAR</v>
          </cell>
          <cell r="D5042" t="str">
            <v>CIR_8023</v>
          </cell>
          <cell r="E5042">
            <v>21345095.890000001</v>
          </cell>
        </row>
        <row r="5043">
          <cell r="A5043">
            <v>2010</v>
          </cell>
          <cell r="B5043" t="str">
            <v>MAR</v>
          </cell>
          <cell r="D5043" t="str">
            <v>CIR_8022</v>
          </cell>
          <cell r="E5043">
            <v>0</v>
          </cell>
        </row>
        <row r="5044">
          <cell r="A5044">
            <v>2010</v>
          </cell>
          <cell r="B5044" t="str">
            <v>MAR</v>
          </cell>
          <cell r="D5044" t="str">
            <v>CIR_8020</v>
          </cell>
          <cell r="E5044">
            <v>2361661.7799999998</v>
          </cell>
        </row>
        <row r="5045">
          <cell r="A5045">
            <v>2010</v>
          </cell>
          <cell r="B5045" t="str">
            <v>MAR</v>
          </cell>
          <cell r="D5045" t="str">
            <v>CIR_8017</v>
          </cell>
          <cell r="E5045">
            <v>0</v>
          </cell>
        </row>
        <row r="5046">
          <cell r="A5046">
            <v>2010</v>
          </cell>
          <cell r="B5046" t="str">
            <v>MAR</v>
          </cell>
          <cell r="D5046" t="str">
            <v>CIR_8016</v>
          </cell>
          <cell r="E5046">
            <v>352942.34</v>
          </cell>
        </row>
        <row r="5047">
          <cell r="A5047">
            <v>2010</v>
          </cell>
          <cell r="B5047" t="str">
            <v>MAR</v>
          </cell>
          <cell r="D5047" t="str">
            <v>CIR_8012</v>
          </cell>
          <cell r="E5047">
            <v>864260.42</v>
          </cell>
        </row>
        <row r="5048">
          <cell r="A5048">
            <v>2010</v>
          </cell>
          <cell r="B5048" t="str">
            <v>MAR</v>
          </cell>
          <cell r="D5048" t="str">
            <v>CIR_8010</v>
          </cell>
          <cell r="E5048">
            <v>117793.83</v>
          </cell>
        </row>
        <row r="5049">
          <cell r="A5049">
            <v>2010</v>
          </cell>
          <cell r="B5049" t="str">
            <v>MAR</v>
          </cell>
          <cell r="D5049" t="str">
            <v>CIR_8008</v>
          </cell>
          <cell r="E5049">
            <v>503510.51</v>
          </cell>
        </row>
        <row r="5050">
          <cell r="A5050">
            <v>2010</v>
          </cell>
          <cell r="B5050" t="str">
            <v>MAR</v>
          </cell>
          <cell r="D5050" t="str">
            <v>CIR_8007</v>
          </cell>
          <cell r="E5050">
            <v>31030</v>
          </cell>
        </row>
        <row r="5051">
          <cell r="A5051">
            <v>2010</v>
          </cell>
          <cell r="B5051" t="str">
            <v>MAR</v>
          </cell>
          <cell r="D5051" t="str">
            <v>CIR_8005</v>
          </cell>
          <cell r="E5051">
            <v>13644546.699999999</v>
          </cell>
        </row>
        <row r="5052">
          <cell r="A5052">
            <v>2010</v>
          </cell>
          <cell r="B5052" t="str">
            <v>MAR</v>
          </cell>
          <cell r="D5052" t="str">
            <v>CIR_8004</v>
          </cell>
          <cell r="E5052">
            <v>58865.78</v>
          </cell>
        </row>
        <row r="5053">
          <cell r="A5053">
            <v>2010</v>
          </cell>
          <cell r="B5053" t="str">
            <v>MAR</v>
          </cell>
          <cell r="D5053" t="str">
            <v>CIR_8003</v>
          </cell>
          <cell r="E5053">
            <v>11969549.890000001</v>
          </cell>
        </row>
        <row r="5054">
          <cell r="A5054">
            <v>2010</v>
          </cell>
          <cell r="B5054" t="str">
            <v>MAR</v>
          </cell>
          <cell r="D5054" t="str">
            <v>CIR_8002</v>
          </cell>
          <cell r="E5054">
            <v>16959531.399999999</v>
          </cell>
        </row>
        <row r="5055">
          <cell r="A5055">
            <v>2010</v>
          </cell>
          <cell r="B5055" t="str">
            <v>MAR</v>
          </cell>
          <cell r="D5055" t="str">
            <v>CIR_8041</v>
          </cell>
          <cell r="E5055">
            <v>3012178.82</v>
          </cell>
        </row>
        <row r="5056">
          <cell r="A5056">
            <v>2010</v>
          </cell>
          <cell r="B5056" t="str">
            <v>MAR</v>
          </cell>
          <cell r="D5056" t="str">
            <v>CIR_8040</v>
          </cell>
          <cell r="E5056">
            <v>0</v>
          </cell>
        </row>
        <row r="5057">
          <cell r="A5057">
            <v>2010</v>
          </cell>
          <cell r="B5057" t="str">
            <v>MAR</v>
          </cell>
          <cell r="D5057" t="str">
            <v>CIR_8039</v>
          </cell>
          <cell r="E5057">
            <v>1318065.25</v>
          </cell>
        </row>
        <row r="5058">
          <cell r="A5058">
            <v>2010</v>
          </cell>
          <cell r="B5058" t="str">
            <v>MAR</v>
          </cell>
          <cell r="D5058" t="str">
            <v>CIR_8038</v>
          </cell>
          <cell r="E5058">
            <v>2583761.7999999998</v>
          </cell>
        </row>
        <row r="5059">
          <cell r="A5059">
            <v>2010</v>
          </cell>
          <cell r="B5059" t="str">
            <v>MAR</v>
          </cell>
          <cell r="D5059" t="str">
            <v>CIR_8037</v>
          </cell>
          <cell r="E5059">
            <v>150905798.05000001</v>
          </cell>
        </row>
        <row r="5060">
          <cell r="A5060">
            <v>2010</v>
          </cell>
          <cell r="B5060" t="str">
            <v>FEB</v>
          </cell>
          <cell r="D5060" t="str">
            <v>CIR_8041</v>
          </cell>
          <cell r="E5060">
            <v>2984208.01</v>
          </cell>
        </row>
        <row r="5061">
          <cell r="A5061">
            <v>2010</v>
          </cell>
          <cell r="B5061" t="str">
            <v>FEB</v>
          </cell>
          <cell r="D5061" t="str">
            <v>CIR_8040</v>
          </cell>
          <cell r="E5061">
            <v>0</v>
          </cell>
        </row>
        <row r="5062">
          <cell r="A5062">
            <v>2010</v>
          </cell>
          <cell r="B5062" t="str">
            <v>FEB</v>
          </cell>
          <cell r="D5062" t="str">
            <v>CIR_8039</v>
          </cell>
          <cell r="E5062">
            <v>1318065.26</v>
          </cell>
        </row>
        <row r="5063">
          <cell r="A5063">
            <v>2010</v>
          </cell>
          <cell r="B5063" t="str">
            <v>FEB</v>
          </cell>
          <cell r="D5063" t="str">
            <v>CIR_8038</v>
          </cell>
          <cell r="E5063">
            <v>2565811.59</v>
          </cell>
        </row>
        <row r="5064">
          <cell r="A5064">
            <v>2010</v>
          </cell>
          <cell r="B5064" t="str">
            <v>FEB</v>
          </cell>
          <cell r="D5064" t="str">
            <v>CIR_8037</v>
          </cell>
          <cell r="E5064">
            <v>150728815.43000001</v>
          </cell>
        </row>
        <row r="5065">
          <cell r="A5065">
            <v>2010</v>
          </cell>
          <cell r="B5065" t="str">
            <v>FEB</v>
          </cell>
          <cell r="D5065" t="str">
            <v>CIR_8036</v>
          </cell>
          <cell r="E5065">
            <v>0</v>
          </cell>
        </row>
        <row r="5066">
          <cell r="A5066">
            <v>2010</v>
          </cell>
          <cell r="B5066" t="str">
            <v>FEB</v>
          </cell>
          <cell r="D5066" t="str">
            <v>CIR_8035</v>
          </cell>
          <cell r="E5066">
            <v>235391.32</v>
          </cell>
        </row>
        <row r="5067">
          <cell r="A5067">
            <v>2010</v>
          </cell>
          <cell r="B5067" t="str">
            <v>FEB</v>
          </cell>
          <cell r="D5067" t="str">
            <v>CIR_8033</v>
          </cell>
          <cell r="E5067">
            <v>0</v>
          </cell>
        </row>
        <row r="5068">
          <cell r="A5068">
            <v>2010</v>
          </cell>
          <cell r="B5068" t="str">
            <v>FEB</v>
          </cell>
          <cell r="D5068" t="str">
            <v>CIR_8031</v>
          </cell>
          <cell r="E5068">
            <v>95390582.409999996</v>
          </cell>
        </row>
        <row r="5069">
          <cell r="A5069">
            <v>2010</v>
          </cell>
          <cell r="B5069" t="str">
            <v>FEB</v>
          </cell>
          <cell r="D5069" t="str">
            <v>CIR_8026</v>
          </cell>
          <cell r="E5069">
            <v>492916.42</v>
          </cell>
        </row>
        <row r="5070">
          <cell r="A5070">
            <v>2010</v>
          </cell>
          <cell r="B5070" t="str">
            <v>FEB</v>
          </cell>
          <cell r="D5070" t="str">
            <v>CIR_8025</v>
          </cell>
          <cell r="E5070">
            <v>81904768.879999995</v>
          </cell>
        </row>
        <row r="5071">
          <cell r="A5071">
            <v>2010</v>
          </cell>
          <cell r="B5071" t="str">
            <v>FEB</v>
          </cell>
          <cell r="D5071" t="str">
            <v>CIR_8024</v>
          </cell>
          <cell r="E5071">
            <v>32412763.449999999</v>
          </cell>
        </row>
        <row r="5072">
          <cell r="A5072">
            <v>2010</v>
          </cell>
          <cell r="B5072" t="str">
            <v>FEB</v>
          </cell>
          <cell r="D5072" t="str">
            <v>CIR_8023</v>
          </cell>
          <cell r="E5072">
            <v>20732071.780000001</v>
          </cell>
        </row>
        <row r="5073">
          <cell r="A5073">
            <v>2010</v>
          </cell>
          <cell r="B5073" t="str">
            <v>FEB</v>
          </cell>
          <cell r="D5073" t="str">
            <v>CIR_8022</v>
          </cell>
          <cell r="E5073">
            <v>0</v>
          </cell>
        </row>
        <row r="5074">
          <cell r="A5074">
            <v>2010</v>
          </cell>
          <cell r="B5074" t="str">
            <v>FEB</v>
          </cell>
          <cell r="D5074" t="str">
            <v>CIR_8020</v>
          </cell>
          <cell r="E5074">
            <v>2361661.7799999998</v>
          </cell>
        </row>
        <row r="5075">
          <cell r="A5075">
            <v>2010</v>
          </cell>
          <cell r="B5075" t="str">
            <v>FEB</v>
          </cell>
          <cell r="D5075" t="str">
            <v>CIR_8017</v>
          </cell>
          <cell r="E5075">
            <v>0</v>
          </cell>
        </row>
        <row r="5076">
          <cell r="A5076">
            <v>2010</v>
          </cell>
          <cell r="B5076" t="str">
            <v>FEB</v>
          </cell>
          <cell r="D5076" t="str">
            <v>CIR_8016</v>
          </cell>
          <cell r="E5076">
            <v>352942.34</v>
          </cell>
        </row>
        <row r="5077">
          <cell r="A5077">
            <v>2010</v>
          </cell>
          <cell r="B5077" t="str">
            <v>FEB</v>
          </cell>
          <cell r="D5077" t="str">
            <v>CIR_8012</v>
          </cell>
          <cell r="E5077">
            <v>864260.42</v>
          </cell>
        </row>
        <row r="5078">
          <cell r="A5078">
            <v>2010</v>
          </cell>
          <cell r="B5078" t="str">
            <v>FEB</v>
          </cell>
          <cell r="D5078" t="str">
            <v>CIR_8010</v>
          </cell>
          <cell r="E5078">
            <v>117793.83</v>
          </cell>
        </row>
        <row r="5079">
          <cell r="A5079">
            <v>2010</v>
          </cell>
          <cell r="B5079" t="str">
            <v>FEB</v>
          </cell>
          <cell r="D5079" t="str">
            <v>CIR_8008</v>
          </cell>
          <cell r="E5079">
            <v>507073.47</v>
          </cell>
        </row>
        <row r="5080">
          <cell r="A5080">
            <v>2010</v>
          </cell>
          <cell r="B5080" t="str">
            <v>JUN</v>
          </cell>
          <cell r="D5080" t="str">
            <v>RRI_8187</v>
          </cell>
          <cell r="E5080">
            <v>7.6923080000000005E-2</v>
          </cell>
        </row>
        <row r="5081">
          <cell r="A5081">
            <v>2010</v>
          </cell>
          <cell r="B5081" t="str">
            <v>JUN</v>
          </cell>
          <cell r="D5081" t="str">
            <v>RRI_8184</v>
          </cell>
          <cell r="E5081">
            <v>7.6923080000000005E-2</v>
          </cell>
        </row>
        <row r="5082">
          <cell r="A5082">
            <v>2010</v>
          </cell>
          <cell r="B5082" t="str">
            <v>JUN</v>
          </cell>
          <cell r="D5082" t="str">
            <v>RRI_8149</v>
          </cell>
          <cell r="E5082">
            <v>1</v>
          </cell>
        </row>
        <row r="5083">
          <cell r="A5083">
            <v>2010</v>
          </cell>
          <cell r="B5083" t="str">
            <v>MAR</v>
          </cell>
          <cell r="D5083" t="str">
            <v>RRI_8184</v>
          </cell>
          <cell r="E5083">
            <v>7.6923080000000005E-2</v>
          </cell>
        </row>
        <row r="5084">
          <cell r="A5084">
            <v>2010</v>
          </cell>
          <cell r="B5084" t="str">
            <v>MAR</v>
          </cell>
          <cell r="D5084" t="str">
            <v>RRI_8149</v>
          </cell>
          <cell r="E5084">
            <v>1</v>
          </cell>
        </row>
        <row r="5085">
          <cell r="A5085">
            <v>2010</v>
          </cell>
          <cell r="B5085" t="str">
            <v>FEB</v>
          </cell>
          <cell r="D5085" t="str">
            <v>RRI_8149</v>
          </cell>
          <cell r="E5085">
            <v>1</v>
          </cell>
        </row>
        <row r="5086">
          <cell r="A5086">
            <v>2009</v>
          </cell>
          <cell r="B5086" t="str">
            <v>DEC</v>
          </cell>
          <cell r="D5086" t="str">
            <v>RRI_8149</v>
          </cell>
          <cell r="E5086">
            <v>1</v>
          </cell>
        </row>
        <row r="5087">
          <cell r="A5087">
            <v>2010</v>
          </cell>
          <cell r="B5087" t="str">
            <v>MAY</v>
          </cell>
          <cell r="D5087" t="str">
            <v>RRI_8149</v>
          </cell>
          <cell r="E5087">
            <v>1</v>
          </cell>
        </row>
        <row r="5088">
          <cell r="A5088">
            <v>2010</v>
          </cell>
          <cell r="B5088" t="str">
            <v>MAY</v>
          </cell>
          <cell r="D5088" t="str">
            <v>RRI_8184</v>
          </cell>
          <cell r="E5088">
            <v>7.6923080000000005E-2</v>
          </cell>
        </row>
        <row r="5089">
          <cell r="A5089">
            <v>2010</v>
          </cell>
          <cell r="B5089" t="str">
            <v>MAY</v>
          </cell>
          <cell r="D5089" t="str">
            <v>RRI_8187</v>
          </cell>
          <cell r="E5089">
            <v>7.6923080000000005E-2</v>
          </cell>
        </row>
        <row r="5090">
          <cell r="A5090">
            <v>2010</v>
          </cell>
          <cell r="B5090" t="str">
            <v>APR</v>
          </cell>
          <cell r="D5090" t="str">
            <v>RRI_8149</v>
          </cell>
          <cell r="E5090">
            <v>1</v>
          </cell>
        </row>
        <row r="5091">
          <cell r="A5091">
            <v>2010</v>
          </cell>
          <cell r="B5091" t="str">
            <v>APR</v>
          </cell>
          <cell r="D5091" t="str">
            <v>RRI_8184</v>
          </cell>
          <cell r="E5091">
            <v>7.6923080000000005E-2</v>
          </cell>
        </row>
        <row r="5092">
          <cell r="A5092">
            <v>2010</v>
          </cell>
          <cell r="B5092" t="str">
            <v>JAN</v>
          </cell>
          <cell r="D5092" t="str">
            <v>RRI_8149</v>
          </cell>
          <cell r="E5092">
            <v>1</v>
          </cell>
        </row>
        <row r="5093">
          <cell r="A5093">
            <v>2010</v>
          </cell>
          <cell r="B5093" t="str">
            <v>JUN</v>
          </cell>
          <cell r="D5093" t="str">
            <v>RR7_8187</v>
          </cell>
          <cell r="E5093">
            <v>5.5E-2</v>
          </cell>
        </row>
        <row r="5094">
          <cell r="A5094">
            <v>2010</v>
          </cell>
          <cell r="B5094" t="str">
            <v>JUN</v>
          </cell>
          <cell r="D5094" t="str">
            <v>RR7_8184</v>
          </cell>
          <cell r="E5094">
            <v>5.5E-2</v>
          </cell>
        </row>
        <row r="5095">
          <cell r="A5095">
            <v>2010</v>
          </cell>
          <cell r="B5095" t="str">
            <v>JUN</v>
          </cell>
          <cell r="D5095" t="str">
            <v>RR7_8149</v>
          </cell>
          <cell r="E5095">
            <v>5.5E-2</v>
          </cell>
        </row>
        <row r="5096">
          <cell r="A5096">
            <v>2010</v>
          </cell>
          <cell r="B5096" t="str">
            <v>MAR</v>
          </cell>
          <cell r="D5096" t="str">
            <v>RR7_8184</v>
          </cell>
          <cell r="E5096">
            <v>5.5E-2</v>
          </cell>
        </row>
        <row r="5097">
          <cell r="A5097">
            <v>2010</v>
          </cell>
          <cell r="B5097" t="str">
            <v>MAR</v>
          </cell>
          <cell r="D5097" t="str">
            <v>RR7_8149</v>
          </cell>
          <cell r="E5097">
            <v>5.5E-2</v>
          </cell>
        </row>
        <row r="5098">
          <cell r="A5098">
            <v>2010</v>
          </cell>
          <cell r="B5098" t="str">
            <v>FEB</v>
          </cell>
          <cell r="D5098" t="str">
            <v>RR7_8149</v>
          </cell>
          <cell r="E5098">
            <v>5.5E-2</v>
          </cell>
        </row>
        <row r="5099">
          <cell r="A5099">
            <v>2009</v>
          </cell>
          <cell r="B5099" t="str">
            <v>DEC</v>
          </cell>
          <cell r="D5099" t="str">
            <v>RR7_8149</v>
          </cell>
          <cell r="E5099">
            <v>5.5E-2</v>
          </cell>
        </row>
        <row r="5100">
          <cell r="A5100">
            <v>2010</v>
          </cell>
          <cell r="B5100" t="str">
            <v>MAY</v>
          </cell>
          <cell r="D5100" t="str">
            <v>RR7_8149</v>
          </cell>
          <cell r="E5100">
            <v>5.5E-2</v>
          </cell>
        </row>
        <row r="5101">
          <cell r="A5101">
            <v>2010</v>
          </cell>
          <cell r="B5101" t="str">
            <v>MAY</v>
          </cell>
          <cell r="D5101" t="str">
            <v>RR7_8184</v>
          </cell>
          <cell r="E5101">
            <v>5.5E-2</v>
          </cell>
        </row>
        <row r="5102">
          <cell r="A5102">
            <v>2010</v>
          </cell>
          <cell r="B5102" t="str">
            <v>MAY</v>
          </cell>
          <cell r="D5102" t="str">
            <v>RR7_8187</v>
          </cell>
          <cell r="E5102">
            <v>5.5E-2</v>
          </cell>
        </row>
        <row r="5103">
          <cell r="A5103">
            <v>2010</v>
          </cell>
          <cell r="B5103" t="str">
            <v>APR</v>
          </cell>
          <cell r="D5103" t="str">
            <v>RR7_8149</v>
          </cell>
          <cell r="E5103">
            <v>5.5E-2</v>
          </cell>
        </row>
        <row r="5104">
          <cell r="A5104">
            <v>2010</v>
          </cell>
          <cell r="B5104" t="str">
            <v>APR</v>
          </cell>
          <cell r="D5104" t="str">
            <v>RR7_8184</v>
          </cell>
          <cell r="E5104">
            <v>5.5E-2</v>
          </cell>
        </row>
        <row r="5105">
          <cell r="A5105">
            <v>2010</v>
          </cell>
          <cell r="B5105" t="str">
            <v>JAN</v>
          </cell>
          <cell r="D5105" t="str">
            <v>RR7_8149</v>
          </cell>
          <cell r="E5105">
            <v>5.5E-2</v>
          </cell>
        </row>
        <row r="5106">
          <cell r="A5106">
            <v>2010</v>
          </cell>
          <cell r="B5106" t="str">
            <v>JUN</v>
          </cell>
          <cell r="D5106" t="str">
            <v>MAN_8006</v>
          </cell>
          <cell r="E5106">
            <v>0</v>
          </cell>
        </row>
        <row r="5107">
          <cell r="A5107">
            <v>2010</v>
          </cell>
          <cell r="B5107" t="str">
            <v>MAR</v>
          </cell>
          <cell r="D5107" t="str">
            <v>MAN_8006</v>
          </cell>
          <cell r="E5107">
            <v>0</v>
          </cell>
        </row>
        <row r="5108">
          <cell r="A5108">
            <v>2010</v>
          </cell>
          <cell r="B5108" t="str">
            <v>FEB</v>
          </cell>
          <cell r="D5108" t="str">
            <v>MAN_8006</v>
          </cell>
          <cell r="E5108">
            <v>0</v>
          </cell>
        </row>
        <row r="5109">
          <cell r="A5109">
            <v>2009</v>
          </cell>
          <cell r="B5109" t="str">
            <v>DEC</v>
          </cell>
          <cell r="D5109" t="str">
            <v>MAN_8006</v>
          </cell>
          <cell r="E5109">
            <v>0</v>
          </cell>
        </row>
        <row r="5110">
          <cell r="A5110">
            <v>2010</v>
          </cell>
          <cell r="B5110" t="str">
            <v>MAY</v>
          </cell>
          <cell r="D5110" t="str">
            <v>MAN_8006</v>
          </cell>
          <cell r="E5110">
            <v>0</v>
          </cell>
        </row>
        <row r="5111">
          <cell r="A5111">
            <v>2010</v>
          </cell>
          <cell r="B5111" t="str">
            <v>APR</v>
          </cell>
          <cell r="D5111" t="str">
            <v>MAN_8006</v>
          </cell>
          <cell r="E5111">
            <v>0</v>
          </cell>
        </row>
        <row r="5112">
          <cell r="A5112">
            <v>2010</v>
          </cell>
          <cell r="B5112" t="str">
            <v>JAN</v>
          </cell>
          <cell r="D5112" t="str">
            <v>MAN_8006</v>
          </cell>
          <cell r="E5112">
            <v>0</v>
          </cell>
        </row>
        <row r="5113">
          <cell r="A5113">
            <v>2010</v>
          </cell>
          <cell r="B5113" t="str">
            <v>JUN</v>
          </cell>
          <cell r="D5113" t="str">
            <v>RRJ_8187</v>
          </cell>
          <cell r="E5113">
            <v>168389.40803813</v>
          </cell>
        </row>
        <row r="5114">
          <cell r="A5114">
            <v>2010</v>
          </cell>
          <cell r="B5114" t="str">
            <v>JUN</v>
          </cell>
          <cell r="D5114" t="str">
            <v>RRJ_8184</v>
          </cell>
          <cell r="E5114">
            <v>395378.62167053198</v>
          </cell>
        </row>
        <row r="5115">
          <cell r="A5115">
            <v>2010</v>
          </cell>
          <cell r="B5115" t="str">
            <v>JUN</v>
          </cell>
          <cell r="D5115" t="str">
            <v>RRJ_8149</v>
          </cell>
          <cell r="E5115">
            <v>0</v>
          </cell>
        </row>
        <row r="5116">
          <cell r="A5116">
            <v>2010</v>
          </cell>
          <cell r="B5116" t="str">
            <v>MAR</v>
          </cell>
          <cell r="D5116" t="str">
            <v>RRJ_8184</v>
          </cell>
          <cell r="E5116">
            <v>398743.53750801203</v>
          </cell>
        </row>
        <row r="5117">
          <cell r="A5117">
            <v>2010</v>
          </cell>
          <cell r="B5117" t="str">
            <v>MAR</v>
          </cell>
          <cell r="D5117" t="str">
            <v>RRJ_8149</v>
          </cell>
          <cell r="E5117">
            <v>0</v>
          </cell>
        </row>
        <row r="5118">
          <cell r="A5118">
            <v>2010</v>
          </cell>
          <cell r="B5118" t="str">
            <v>FEB</v>
          </cell>
          <cell r="D5118" t="str">
            <v>RRJ_8149</v>
          </cell>
          <cell r="E5118">
            <v>0</v>
          </cell>
        </row>
        <row r="5119">
          <cell r="A5119">
            <v>2009</v>
          </cell>
          <cell r="B5119" t="str">
            <v>DEC</v>
          </cell>
          <cell r="D5119" t="str">
            <v>RRJ_8149</v>
          </cell>
          <cell r="E5119">
            <v>0</v>
          </cell>
        </row>
        <row r="5120">
          <cell r="A5120">
            <v>2010</v>
          </cell>
          <cell r="B5120" t="str">
            <v>MAY</v>
          </cell>
          <cell r="D5120" t="str">
            <v>RRJ_8149</v>
          </cell>
          <cell r="E5120">
            <v>0</v>
          </cell>
        </row>
        <row r="5121">
          <cell r="A5121">
            <v>2010</v>
          </cell>
          <cell r="B5121" t="str">
            <v>MAY</v>
          </cell>
          <cell r="D5121" t="str">
            <v>RRJ_8184</v>
          </cell>
          <cell r="E5121">
            <v>396500.26028302498</v>
          </cell>
        </row>
        <row r="5122">
          <cell r="A5122">
            <v>2010</v>
          </cell>
          <cell r="B5122" t="str">
            <v>MAY</v>
          </cell>
          <cell r="D5122" t="str">
            <v>RRJ_8187</v>
          </cell>
          <cell r="E5122">
            <v>168977.36183573899</v>
          </cell>
        </row>
        <row r="5123">
          <cell r="A5123">
            <v>2010</v>
          </cell>
          <cell r="B5123" t="str">
            <v>APR</v>
          </cell>
          <cell r="D5123" t="str">
            <v>RRJ_8149</v>
          </cell>
          <cell r="E5123">
            <v>0</v>
          </cell>
        </row>
        <row r="5124">
          <cell r="A5124">
            <v>2010</v>
          </cell>
          <cell r="B5124" t="str">
            <v>APR</v>
          </cell>
          <cell r="D5124" t="str">
            <v>RRJ_8184</v>
          </cell>
          <cell r="E5124">
            <v>397621.89889551903</v>
          </cell>
        </row>
        <row r="5125">
          <cell r="A5125">
            <v>2010</v>
          </cell>
          <cell r="B5125" t="str">
            <v>JAN</v>
          </cell>
          <cell r="D5125" t="str">
            <v>RRJ_8149</v>
          </cell>
          <cell r="E5125">
            <v>0</v>
          </cell>
        </row>
        <row r="5126">
          <cell r="A5126">
            <v>2010</v>
          </cell>
          <cell r="B5126" t="str">
            <v>JUN</v>
          </cell>
          <cell r="D5126" t="str">
            <v>GLB_8BEG</v>
          </cell>
          <cell r="E5126">
            <v>21293142.3427095</v>
          </cell>
        </row>
        <row r="5127">
          <cell r="A5127">
            <v>2010</v>
          </cell>
          <cell r="B5127" t="str">
            <v>MAR</v>
          </cell>
          <cell r="D5127" t="str">
            <v>GLB_8BEG</v>
          </cell>
          <cell r="E5127">
            <v>17770129.3392331</v>
          </cell>
        </row>
        <row r="5128">
          <cell r="A5128">
            <v>2010</v>
          </cell>
          <cell r="B5128" t="str">
            <v>FEB</v>
          </cell>
          <cell r="D5128" t="str">
            <v>GLB_8BEG</v>
          </cell>
          <cell r="E5128">
            <v>16188377.612661799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 May 2014"/>
      <sheetName val="~4600717"/>
    </sheetNames>
    <sheetDataSet>
      <sheetData sheetId="0"/>
      <sheetData sheetId="1">
        <row r="2">
          <cell r="A2" t="str">
            <v>LONG_TERM_DEBT</v>
          </cell>
          <cell r="B2" t="str">
            <v>JURCAPTOT</v>
          </cell>
          <cell r="C2">
            <v>7260190890.66471</v>
          </cell>
        </row>
        <row r="3">
          <cell r="A3" t="str">
            <v>PREFERRED_STOCK</v>
          </cell>
          <cell r="B3" t="str">
            <v>JURCAPTOT</v>
          </cell>
          <cell r="C3">
            <v>0</v>
          </cell>
        </row>
        <row r="4">
          <cell r="A4" t="str">
            <v>INVESTMENT_TAX_CREDITS</v>
          </cell>
          <cell r="B4" t="str">
            <v>JURCAPCRT</v>
          </cell>
          <cell r="C4">
            <v>8.2745349149999994E-2</v>
          </cell>
        </row>
        <row r="5">
          <cell r="A5" t="str">
            <v>LONG_TERM_DEBT</v>
          </cell>
          <cell r="B5" t="str">
            <v>JURCAPCRT</v>
          </cell>
          <cell r="C5">
            <v>4.7716922750000001E-2</v>
          </cell>
        </row>
        <row r="6">
          <cell r="A6" t="str">
            <v>COMMON_EQUITY</v>
          </cell>
          <cell r="B6" t="str">
            <v>JURCAPTOT</v>
          </cell>
          <cell r="C6">
            <v>11427411916.115801</v>
          </cell>
        </row>
        <row r="7">
          <cell r="A7" t="str">
            <v>INVESTMENT_TAX_CREDITS</v>
          </cell>
          <cell r="B7" t="str">
            <v>JURCAPTOT</v>
          </cell>
          <cell r="C7">
            <v>1326963.1032797301</v>
          </cell>
        </row>
        <row r="8">
          <cell r="A8" t="str">
            <v>COMMON_EQUITY</v>
          </cell>
          <cell r="B8" t="str">
            <v>JURCAPCRT</v>
          </cell>
          <cell r="C8">
            <v>0.105</v>
          </cell>
        </row>
        <row r="9">
          <cell r="A9" t="str">
            <v>CUSTOMER_DEPOSITS</v>
          </cell>
          <cell r="B9" t="str">
            <v>JURCAPCRT</v>
          </cell>
          <cell r="C9">
            <v>2.0423299549999999E-2</v>
          </cell>
        </row>
        <row r="10">
          <cell r="A10" t="str">
            <v>CUSTOMER_DEPOSITS</v>
          </cell>
          <cell r="B10" t="str">
            <v>JURCAPTOT</v>
          </cell>
          <cell r="C10">
            <v>422415505.17541897</v>
          </cell>
        </row>
        <row r="11">
          <cell r="A11" t="str">
            <v>DEFERRED_INCOME_TAX</v>
          </cell>
          <cell r="B11" t="str">
            <v>JURCAPTOT</v>
          </cell>
          <cell r="C11">
            <v>5104824994.5089102</v>
          </cell>
        </row>
        <row r="12">
          <cell r="A12" t="str">
            <v>SHORT_TERM_DEBT</v>
          </cell>
          <cell r="B12" t="str">
            <v>JURCAPTOT</v>
          </cell>
          <cell r="C12">
            <v>303811216.35815197</v>
          </cell>
        </row>
        <row r="13">
          <cell r="A13" t="str">
            <v>PREFERRED_STOCK</v>
          </cell>
          <cell r="B13" t="str">
            <v>JURCAPCRT</v>
          </cell>
          <cell r="C13">
            <v>0</v>
          </cell>
        </row>
        <row r="14">
          <cell r="A14" t="str">
            <v>SHORT_TERM_DEBT</v>
          </cell>
          <cell r="B14" t="str">
            <v>JURCAPCRT</v>
          </cell>
          <cell r="C14">
            <v>2.1777536109999999E-2</v>
          </cell>
        </row>
        <row r="15">
          <cell r="A15" t="str">
            <v>DEFERRED_INCOME_TAX</v>
          </cell>
          <cell r="B15" t="str">
            <v>JURCAPCRT</v>
          </cell>
          <cell r="C1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 May 2015"/>
      <sheetName val="~4600717"/>
    </sheetNames>
    <sheetDataSet>
      <sheetData sheetId="0"/>
      <sheetData sheetId="1">
        <row r="2">
          <cell r="A2" t="str">
            <v>LONG_TERM_DEBT</v>
          </cell>
          <cell r="B2" t="str">
            <v>JURCAPTOT</v>
          </cell>
          <cell r="C2">
            <v>7868539535.7111092</v>
          </cell>
        </row>
        <row r="3">
          <cell r="A3" t="str">
            <v>PREFERRED_STOCK</v>
          </cell>
          <cell r="B3" t="str">
            <v>JURCAPTOT</v>
          </cell>
          <cell r="C3">
            <v>0</v>
          </cell>
        </row>
        <row r="4">
          <cell r="A4" t="str">
            <v>INVESTMENT_TAX_CREDITS</v>
          </cell>
          <cell r="B4" t="str">
            <v>JURCAPCRT</v>
          </cell>
          <cell r="C4">
            <v>8.2532114462482431E-2</v>
          </cell>
        </row>
        <row r="5">
          <cell r="A5" t="str">
            <v>LONG_TERM_DEBT</v>
          </cell>
          <cell r="B5" t="str">
            <v>JURCAPCRT</v>
          </cell>
          <cell r="C5">
            <v>4.7963723979218657E-2</v>
          </cell>
        </row>
        <row r="6">
          <cell r="A6" t="str">
            <v>COMMON_EQUITY</v>
          </cell>
          <cell r="B6" t="str">
            <v>JURCAPTOT</v>
          </cell>
          <cell r="C6">
            <v>12106290409.449617</v>
          </cell>
        </row>
        <row r="7">
          <cell r="A7" t="str">
            <v>INVESTMENT_TAX_CREDITS</v>
          </cell>
          <cell r="B7" t="str">
            <v>JURCAPTOT</v>
          </cell>
          <cell r="C7">
            <v>2138559.6974359965</v>
          </cell>
        </row>
        <row r="8">
          <cell r="A8" t="str">
            <v>COMMON_EQUITY</v>
          </cell>
          <cell r="B8" t="str">
            <v>JURCAPCRT</v>
          </cell>
          <cell r="C8">
            <v>0.105</v>
          </cell>
        </row>
        <row r="9">
          <cell r="A9" t="str">
            <v>CUSTOMER_DEPOSITS</v>
          </cell>
          <cell r="B9" t="str">
            <v>JURCAPCRT</v>
          </cell>
          <cell r="C9">
            <v>2.0423249339023484E-2</v>
          </cell>
        </row>
        <row r="10">
          <cell r="A10" t="str">
            <v>CUSTOMER_DEPOSITS</v>
          </cell>
          <cell r="B10" t="str">
            <v>JURCAPTOT</v>
          </cell>
          <cell r="C10">
            <v>421524845.01806116</v>
          </cell>
        </row>
        <row r="11">
          <cell r="A11" t="str">
            <v>DEFERRED_INCOME_TAX</v>
          </cell>
          <cell r="B11" t="str">
            <v>JURCAPTOT</v>
          </cell>
          <cell r="C11">
            <v>5629438935.3364363</v>
          </cell>
        </row>
        <row r="12">
          <cell r="A12" t="str">
            <v>SHORT_TERM_DEBT</v>
          </cell>
          <cell r="B12" t="str">
            <v>JURCAPTOT</v>
          </cell>
          <cell r="C12">
            <v>346840442.5806945</v>
          </cell>
        </row>
        <row r="13">
          <cell r="A13" t="str">
            <v>PREFERRED_STOCK</v>
          </cell>
          <cell r="B13" t="str">
            <v>JURCAPCRT</v>
          </cell>
          <cell r="C13">
            <v>0</v>
          </cell>
        </row>
        <row r="14">
          <cell r="A14" t="str">
            <v>SHORT_TERM_DEBT</v>
          </cell>
          <cell r="B14" t="str">
            <v>JURCAPCRT</v>
          </cell>
          <cell r="C14">
            <v>2.0266670342745974E-2</v>
          </cell>
        </row>
        <row r="15">
          <cell r="A15" t="str">
            <v>DEFERRED_INCOME_TAX</v>
          </cell>
          <cell r="B15" t="str">
            <v>JURCAPCRT</v>
          </cell>
          <cell r="C1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B1" t="str">
            <v>CLAUSE_ACCT</v>
          </cell>
        </row>
        <row r="2">
          <cell r="B2" t="str">
            <v>254_9000</v>
          </cell>
        </row>
        <row r="3">
          <cell r="B3" t="str">
            <v>403_0020</v>
          </cell>
        </row>
        <row r="4">
          <cell r="B4" t="str">
            <v>403_0030</v>
          </cell>
        </row>
        <row r="5">
          <cell r="B5" t="str">
            <v>403_0040</v>
          </cell>
        </row>
        <row r="6">
          <cell r="B6" t="str">
            <v>403_0050</v>
          </cell>
        </row>
        <row r="7">
          <cell r="B7" t="str">
            <v>403_0070</v>
          </cell>
        </row>
        <row r="8">
          <cell r="B8" t="str">
            <v>403_0080</v>
          </cell>
        </row>
        <row r="9">
          <cell r="B9" t="str">
            <v>403_0100</v>
          </cell>
        </row>
        <row r="10">
          <cell r="B10" t="str">
            <v>403_0120</v>
          </cell>
        </row>
        <row r="11">
          <cell r="B11" t="str">
            <v>403_0160</v>
          </cell>
        </row>
        <row r="12">
          <cell r="B12" t="str">
            <v>403_0200</v>
          </cell>
        </row>
        <row r="13">
          <cell r="B13" t="str">
            <v>403_0230</v>
          </cell>
        </row>
        <row r="14">
          <cell r="B14" t="str">
            <v>403_0240</v>
          </cell>
        </row>
        <row r="15">
          <cell r="B15" t="str">
            <v>403_0250</v>
          </cell>
        </row>
        <row r="16">
          <cell r="B16" t="str">
            <v>403_0260</v>
          </cell>
        </row>
        <row r="17">
          <cell r="B17" t="str">
            <v>403_0270</v>
          </cell>
        </row>
        <row r="18">
          <cell r="B18" t="str">
            <v>404_0030</v>
          </cell>
        </row>
        <row r="19">
          <cell r="B19" t="str">
            <v>404_0080</v>
          </cell>
        </row>
        <row r="20">
          <cell r="B20" t="str">
            <v>404_0230</v>
          </cell>
        </row>
        <row r="21">
          <cell r="B21" t="str">
            <v>407_3730</v>
          </cell>
        </row>
        <row r="22">
          <cell r="B22" t="str">
            <v>407_3740</v>
          </cell>
        </row>
        <row r="23">
          <cell r="B23" t="str">
            <v>407_4020</v>
          </cell>
        </row>
        <row r="24">
          <cell r="B24" t="str">
            <v>407_4030</v>
          </cell>
        </row>
        <row r="25">
          <cell r="B25" t="str">
            <v>407_4040</v>
          </cell>
        </row>
        <row r="26">
          <cell r="B26" t="str">
            <v>407_4050</v>
          </cell>
        </row>
        <row r="27">
          <cell r="B27" t="str">
            <v>411_8000</v>
          </cell>
        </row>
        <row r="28">
          <cell r="B28" t="str">
            <v>502_2590</v>
          </cell>
        </row>
        <row r="29">
          <cell r="B29" t="str">
            <v>506_0190</v>
          </cell>
        </row>
        <row r="30">
          <cell r="B30" t="str">
            <v>506_0890</v>
          </cell>
        </row>
        <row r="31">
          <cell r="B31" t="str">
            <v>506_1490</v>
          </cell>
        </row>
        <row r="32">
          <cell r="B32" t="str">
            <v>506_2290</v>
          </cell>
        </row>
        <row r="33">
          <cell r="B33" t="str">
            <v>506_2390</v>
          </cell>
        </row>
        <row r="34">
          <cell r="B34" t="str">
            <v>506_2890</v>
          </cell>
        </row>
        <row r="35">
          <cell r="B35" t="str">
            <v>506_3190</v>
          </cell>
        </row>
        <row r="36">
          <cell r="B36" t="str">
            <v>506_3390</v>
          </cell>
        </row>
        <row r="37">
          <cell r="B37" t="str">
            <v>506_4390</v>
          </cell>
        </row>
        <row r="38">
          <cell r="B38" t="str">
            <v>509_3190</v>
          </cell>
        </row>
        <row r="39">
          <cell r="B39" t="str">
            <v>511_0590</v>
          </cell>
        </row>
        <row r="40">
          <cell r="B40" t="str">
            <v>511_3590</v>
          </cell>
        </row>
        <row r="41">
          <cell r="B41" t="str">
            <v>512_0390</v>
          </cell>
        </row>
        <row r="42">
          <cell r="B42" t="str">
            <v>512_2490</v>
          </cell>
        </row>
        <row r="43">
          <cell r="B43" t="str">
            <v>512_2590</v>
          </cell>
        </row>
        <row r="44">
          <cell r="B44" t="str">
            <v>512_3190</v>
          </cell>
        </row>
        <row r="45">
          <cell r="B45" t="str">
            <v>512_3390</v>
          </cell>
        </row>
        <row r="46">
          <cell r="B46" t="str">
            <v>513_4190</v>
          </cell>
        </row>
        <row r="47">
          <cell r="B47" t="str">
            <v>514_0890</v>
          </cell>
        </row>
        <row r="48">
          <cell r="B48" t="str">
            <v>514_1790</v>
          </cell>
        </row>
        <row r="49">
          <cell r="B49" t="str">
            <v>524_1490</v>
          </cell>
        </row>
        <row r="50">
          <cell r="B50" t="str">
            <v>524_2890</v>
          </cell>
        </row>
        <row r="51">
          <cell r="B51" t="str">
            <v>529_3490</v>
          </cell>
        </row>
        <row r="52">
          <cell r="B52" t="str">
            <v>529_4290</v>
          </cell>
        </row>
        <row r="53">
          <cell r="B53" t="str">
            <v>532_1390</v>
          </cell>
        </row>
        <row r="54">
          <cell r="B54" t="str">
            <v>546_3790</v>
          </cell>
        </row>
        <row r="55">
          <cell r="B55" t="str">
            <v>546_3890</v>
          </cell>
        </row>
        <row r="56">
          <cell r="B56" t="str">
            <v>549_0190</v>
          </cell>
        </row>
        <row r="57">
          <cell r="B57" t="str">
            <v>549_1490</v>
          </cell>
        </row>
        <row r="58">
          <cell r="B58" t="str">
            <v>549_2390</v>
          </cell>
        </row>
        <row r="59">
          <cell r="B59" t="str">
            <v>549_2790</v>
          </cell>
        </row>
        <row r="60">
          <cell r="B60" t="str">
            <v>549_2890</v>
          </cell>
        </row>
        <row r="61">
          <cell r="B61" t="str">
            <v>549_2990</v>
          </cell>
        </row>
        <row r="62">
          <cell r="B62" t="str">
            <v>549_3090</v>
          </cell>
        </row>
        <row r="63">
          <cell r="B63" t="str">
            <v>549_3790</v>
          </cell>
        </row>
        <row r="64">
          <cell r="B64" t="str">
            <v>549_3890</v>
          </cell>
        </row>
        <row r="65">
          <cell r="B65" t="str">
            <v>551_3790</v>
          </cell>
        </row>
        <row r="66">
          <cell r="B66" t="str">
            <v>551_3890</v>
          </cell>
        </row>
        <row r="67">
          <cell r="B67" t="str">
            <v>552_0590</v>
          </cell>
        </row>
        <row r="68">
          <cell r="B68" t="str">
            <v>552_3790</v>
          </cell>
        </row>
        <row r="69">
          <cell r="B69" t="str">
            <v>552_3890</v>
          </cell>
        </row>
        <row r="70">
          <cell r="B70" t="str">
            <v>553_0390</v>
          </cell>
        </row>
        <row r="71">
          <cell r="B71" t="str">
            <v>553_3790</v>
          </cell>
        </row>
        <row r="72">
          <cell r="B72" t="str">
            <v>553_3890</v>
          </cell>
        </row>
        <row r="73">
          <cell r="B73" t="str">
            <v>554_3790</v>
          </cell>
        </row>
        <row r="74">
          <cell r="B74" t="str">
            <v>554_3890</v>
          </cell>
        </row>
        <row r="75">
          <cell r="B75" t="str">
            <v>569_2390</v>
          </cell>
        </row>
        <row r="76">
          <cell r="B76" t="str">
            <v>570_1900</v>
          </cell>
        </row>
        <row r="77">
          <cell r="B77" t="str">
            <v>570_1990</v>
          </cell>
        </row>
        <row r="78">
          <cell r="B78" t="str">
            <v>591_2390</v>
          </cell>
        </row>
        <row r="79">
          <cell r="B79" t="str">
            <v>592_1900</v>
          </cell>
        </row>
        <row r="80">
          <cell r="B80" t="str">
            <v>592_1990</v>
          </cell>
        </row>
        <row r="81">
          <cell r="B81" t="str">
            <v>926_2130</v>
          </cell>
        </row>
        <row r="82">
          <cell r="B82" t="str">
            <v>255_3140</v>
          </cell>
        </row>
        <row r="83">
          <cell r="B83" t="str">
            <v>440_8000</v>
          </cell>
        </row>
        <row r="84">
          <cell r="B84" t="str">
            <v>440_8810</v>
          </cell>
        </row>
        <row r="85">
          <cell r="B85" t="str">
            <v>440_8840</v>
          </cell>
        </row>
        <row r="86">
          <cell r="B86" t="str">
            <v>440_8940</v>
          </cell>
        </row>
        <row r="87">
          <cell r="B87" t="str">
            <v>CI7_8002</v>
          </cell>
        </row>
        <row r="88">
          <cell r="B88" t="str">
            <v>CI7_8003</v>
          </cell>
        </row>
        <row r="89">
          <cell r="B89" t="str">
            <v>CI7_8004</v>
          </cell>
        </row>
        <row r="90">
          <cell r="B90" t="str">
            <v>CI7_8005</v>
          </cell>
        </row>
        <row r="91">
          <cell r="B91" t="str">
            <v>CI7_8007</v>
          </cell>
        </row>
        <row r="92">
          <cell r="B92" t="str">
            <v>CI7_8008</v>
          </cell>
        </row>
        <row r="93">
          <cell r="B93" t="str">
            <v>CI7_8010</v>
          </cell>
        </row>
        <row r="94">
          <cell r="B94" t="str">
            <v>CI7_8012</v>
          </cell>
        </row>
        <row r="95">
          <cell r="B95" t="str">
            <v>CI7_8016</v>
          </cell>
        </row>
        <row r="96">
          <cell r="B96" t="str">
            <v>CI7_8017</v>
          </cell>
        </row>
        <row r="97">
          <cell r="B97" t="str">
            <v>CI7_8020</v>
          </cell>
        </row>
        <row r="98">
          <cell r="B98" t="str">
            <v>CI7_8023</v>
          </cell>
        </row>
        <row r="99">
          <cell r="B99" t="str">
            <v>CI7_8024</v>
          </cell>
        </row>
        <row r="100">
          <cell r="B100" t="str">
            <v>CI7_8025</v>
          </cell>
        </row>
        <row r="101">
          <cell r="B101" t="str">
            <v>CI7_8026</v>
          </cell>
        </row>
        <row r="102">
          <cell r="B102" t="str">
            <v>CI7_8031</v>
          </cell>
        </row>
        <row r="103">
          <cell r="B103" t="str">
            <v>CI7_8033</v>
          </cell>
        </row>
        <row r="104">
          <cell r="B104" t="str">
            <v>CI7_8035</v>
          </cell>
        </row>
        <row r="105">
          <cell r="B105" t="str">
            <v>CI7_8037</v>
          </cell>
        </row>
        <row r="106">
          <cell r="B106" t="str">
            <v>CI7_8038</v>
          </cell>
        </row>
        <row r="107">
          <cell r="B107" t="str">
            <v>CI7_8039</v>
          </cell>
        </row>
        <row r="108">
          <cell r="B108" t="str">
            <v>CI7_8041</v>
          </cell>
        </row>
        <row r="109">
          <cell r="B109" t="str">
            <v>CI9_8002</v>
          </cell>
        </row>
        <row r="110">
          <cell r="B110" t="str">
            <v>CI9_8003</v>
          </cell>
        </row>
        <row r="111">
          <cell r="B111" t="str">
            <v>CI9_8004</v>
          </cell>
        </row>
        <row r="112">
          <cell r="B112" t="str">
            <v>CI9_8005</v>
          </cell>
        </row>
        <row r="113">
          <cell r="B113" t="str">
            <v>CI9_8007</v>
          </cell>
        </row>
        <row r="114">
          <cell r="B114" t="str">
            <v>CI9_8008</v>
          </cell>
        </row>
        <row r="115">
          <cell r="B115" t="str">
            <v>CI9_8010</v>
          </cell>
        </row>
        <row r="116">
          <cell r="B116" t="str">
            <v>CI9_8012</v>
          </cell>
        </row>
        <row r="117">
          <cell r="B117" t="str">
            <v>CI9_8016</v>
          </cell>
        </row>
        <row r="118">
          <cell r="B118" t="str">
            <v>CI9_8017</v>
          </cell>
        </row>
        <row r="119">
          <cell r="B119" t="str">
            <v>CI9_8020</v>
          </cell>
        </row>
        <row r="120">
          <cell r="B120" t="str">
            <v>CI9_8023</v>
          </cell>
        </row>
        <row r="121">
          <cell r="B121" t="str">
            <v>CI9_8024</v>
          </cell>
        </row>
        <row r="122">
          <cell r="B122" t="str">
            <v>CI9_8025</v>
          </cell>
        </row>
        <row r="123">
          <cell r="B123" t="str">
            <v>CI9_8026</v>
          </cell>
        </row>
        <row r="124">
          <cell r="B124" t="str">
            <v>CI9_8031</v>
          </cell>
        </row>
        <row r="125">
          <cell r="B125" t="str">
            <v>CI9_8033</v>
          </cell>
        </row>
        <row r="126">
          <cell r="B126" t="str">
            <v>CI9_8035</v>
          </cell>
        </row>
        <row r="127">
          <cell r="B127" t="str">
            <v>CI9_8037</v>
          </cell>
        </row>
        <row r="128">
          <cell r="B128" t="str">
            <v>CI9_8038</v>
          </cell>
        </row>
        <row r="129">
          <cell r="B129" t="str">
            <v>CI9_8039</v>
          </cell>
        </row>
        <row r="130">
          <cell r="B130" t="str">
            <v>CI9_8041</v>
          </cell>
        </row>
        <row r="131">
          <cell r="B131" t="str">
            <v>CI1_8002</v>
          </cell>
        </row>
        <row r="132">
          <cell r="B132" t="str">
            <v>CI1_8003</v>
          </cell>
        </row>
        <row r="133">
          <cell r="B133" t="str">
            <v>CI1_8004</v>
          </cell>
        </row>
        <row r="134">
          <cell r="B134" t="str">
            <v>CI1_8005</v>
          </cell>
        </row>
        <row r="135">
          <cell r="B135" t="str">
            <v>CI1_8007</v>
          </cell>
        </row>
        <row r="136">
          <cell r="B136" t="str">
            <v>CI1_8008</v>
          </cell>
        </row>
        <row r="137">
          <cell r="B137" t="str">
            <v>108_1260</v>
          </cell>
        </row>
        <row r="138">
          <cell r="B138" t="str">
            <v>255_3020</v>
          </cell>
        </row>
        <row r="139">
          <cell r="B139" t="str">
            <v>255_3030</v>
          </cell>
        </row>
        <row r="140">
          <cell r="B140" t="str">
            <v>255_3120</v>
          </cell>
        </row>
        <row r="141">
          <cell r="B141" t="str">
            <v>CI1_8010</v>
          </cell>
        </row>
        <row r="142">
          <cell r="B142" t="str">
            <v>CI1_8012</v>
          </cell>
        </row>
        <row r="143">
          <cell r="B143" t="str">
            <v>CI1_8016</v>
          </cell>
        </row>
        <row r="144">
          <cell r="B144" t="str">
            <v>CI1_8017</v>
          </cell>
        </row>
        <row r="145">
          <cell r="B145" t="str">
            <v>CI1_8020</v>
          </cell>
        </row>
        <row r="146">
          <cell r="B146" t="str">
            <v>CI1_8023</v>
          </cell>
        </row>
        <row r="147">
          <cell r="B147" t="str">
            <v>CI1_8024</v>
          </cell>
        </row>
        <row r="148">
          <cell r="B148" t="str">
            <v>CI1_8025</v>
          </cell>
        </row>
        <row r="149">
          <cell r="B149" t="str">
            <v>CI1_8026</v>
          </cell>
        </row>
        <row r="150">
          <cell r="B150" t="str">
            <v>CI1_8031</v>
          </cell>
        </row>
        <row r="151">
          <cell r="B151" t="str">
            <v>CI1_8033</v>
          </cell>
        </row>
        <row r="152">
          <cell r="B152" t="str">
            <v>CI1_8035</v>
          </cell>
        </row>
        <row r="153">
          <cell r="B153" t="str">
            <v>CI1_8037</v>
          </cell>
        </row>
        <row r="154">
          <cell r="B154" t="str">
            <v>CI1_8038</v>
          </cell>
        </row>
        <row r="155">
          <cell r="B155" t="str">
            <v>CI1_8039</v>
          </cell>
        </row>
        <row r="156">
          <cell r="B156" t="str">
            <v>CI1_8041</v>
          </cell>
        </row>
        <row r="157">
          <cell r="B157" t="str">
            <v>CI8_8002</v>
          </cell>
        </row>
        <row r="158">
          <cell r="B158" t="str">
            <v>CI8_8003</v>
          </cell>
        </row>
        <row r="159">
          <cell r="B159" t="str">
            <v>CI8_8004</v>
          </cell>
        </row>
        <row r="160">
          <cell r="B160" t="str">
            <v>CI8_8005</v>
          </cell>
        </row>
        <row r="161">
          <cell r="B161" t="str">
            <v>CI8_8007</v>
          </cell>
        </row>
        <row r="162">
          <cell r="B162" t="str">
            <v>CI8_8008</v>
          </cell>
        </row>
        <row r="163">
          <cell r="B163" t="str">
            <v>CI8_8010</v>
          </cell>
        </row>
        <row r="164">
          <cell r="B164" t="str">
            <v>CI8_8012</v>
          </cell>
        </row>
        <row r="165">
          <cell r="B165" t="str">
            <v>CI8_8016</v>
          </cell>
        </row>
        <row r="166">
          <cell r="B166" t="str">
            <v>CI8_8017</v>
          </cell>
        </row>
        <row r="167">
          <cell r="B167" t="str">
            <v>CI8_8020</v>
          </cell>
        </row>
        <row r="168">
          <cell r="B168" t="str">
            <v>CI8_8023</v>
          </cell>
        </row>
        <row r="169">
          <cell r="B169" t="str">
            <v>CI8_8024</v>
          </cell>
        </row>
        <row r="170">
          <cell r="B170" t="str">
            <v>CI8_8025</v>
          </cell>
        </row>
        <row r="171">
          <cell r="B171" t="str">
            <v>CI8_8026</v>
          </cell>
        </row>
        <row r="172">
          <cell r="B172" t="str">
            <v>CI8_8031</v>
          </cell>
        </row>
        <row r="173">
          <cell r="B173" t="str">
            <v>CI8_8033</v>
          </cell>
        </row>
        <row r="174">
          <cell r="B174" t="str">
            <v>CI8_8035</v>
          </cell>
        </row>
        <row r="175">
          <cell r="B175" t="str">
            <v>CI8_8037</v>
          </cell>
        </row>
        <row r="176">
          <cell r="B176" t="str">
            <v>CI8_8038</v>
          </cell>
        </row>
        <row r="177">
          <cell r="B177" t="str">
            <v>CI8_8039</v>
          </cell>
        </row>
        <row r="178">
          <cell r="B178" t="str">
            <v>CI8_8041</v>
          </cell>
        </row>
        <row r="179">
          <cell r="B179" t="str">
            <v>CIA_8002</v>
          </cell>
        </row>
        <row r="180">
          <cell r="B180" t="str">
            <v>CIA_8003</v>
          </cell>
        </row>
        <row r="181">
          <cell r="B181" t="str">
            <v>CIA_8004</v>
          </cell>
        </row>
        <row r="182">
          <cell r="B182" t="str">
            <v>CIA_8005</v>
          </cell>
        </row>
        <row r="183">
          <cell r="B183" t="str">
            <v>CIA_8007</v>
          </cell>
        </row>
        <row r="184">
          <cell r="B184" t="str">
            <v>CIA_8008</v>
          </cell>
        </row>
        <row r="185">
          <cell r="B185" t="str">
            <v>CIA_8010</v>
          </cell>
        </row>
        <row r="186">
          <cell r="B186" t="str">
            <v>CIA_8012</v>
          </cell>
        </row>
        <row r="187">
          <cell r="B187" t="str">
            <v>CIA_8016</v>
          </cell>
        </row>
        <row r="188">
          <cell r="B188" t="str">
            <v>CIA_8017</v>
          </cell>
        </row>
        <row r="189">
          <cell r="B189" t="str">
            <v>CIA_8020</v>
          </cell>
        </row>
        <row r="190">
          <cell r="B190" t="str">
            <v>CIA_8023</v>
          </cell>
        </row>
        <row r="191">
          <cell r="B191" t="str">
            <v>CIA_8024</v>
          </cell>
        </row>
        <row r="192">
          <cell r="B192" t="str">
            <v>CIA_8025</v>
          </cell>
        </row>
        <row r="193">
          <cell r="B193" t="str">
            <v>CIA_8026</v>
          </cell>
        </row>
        <row r="194">
          <cell r="B194" t="str">
            <v>CIA_8031</v>
          </cell>
        </row>
        <row r="195">
          <cell r="B195" t="str">
            <v>CIA_8033</v>
          </cell>
        </row>
        <row r="196">
          <cell r="B196" t="str">
            <v>CIA_8035</v>
          </cell>
        </row>
        <row r="197">
          <cell r="B197" t="str">
            <v>CIA_8037</v>
          </cell>
        </row>
        <row r="198">
          <cell r="B198" t="str">
            <v>CIA_8038</v>
          </cell>
        </row>
        <row r="199">
          <cell r="B199" t="str">
            <v>CIA_8039</v>
          </cell>
        </row>
        <row r="200">
          <cell r="B200" t="str">
            <v>CIA_8041</v>
          </cell>
        </row>
        <row r="201">
          <cell r="B201" t="str">
            <v>CIB_8002</v>
          </cell>
        </row>
        <row r="202">
          <cell r="B202" t="str">
            <v>CIB_8003</v>
          </cell>
        </row>
        <row r="203">
          <cell r="B203" t="str">
            <v>CIB_8004</v>
          </cell>
        </row>
        <row r="204">
          <cell r="B204" t="str">
            <v>CIB_8005</v>
          </cell>
        </row>
        <row r="205">
          <cell r="B205" t="str">
            <v>CIB_8007</v>
          </cell>
        </row>
        <row r="206">
          <cell r="B206" t="str">
            <v>CIB_8008</v>
          </cell>
        </row>
        <row r="207">
          <cell r="B207" t="str">
            <v>CIB_8010</v>
          </cell>
        </row>
        <row r="208">
          <cell r="B208" t="str">
            <v>CIB_8012</v>
          </cell>
        </row>
        <row r="209">
          <cell r="B209" t="str">
            <v>CIB_8016</v>
          </cell>
        </row>
        <row r="210">
          <cell r="B210" t="str">
            <v>CIB_8017</v>
          </cell>
        </row>
        <row r="211">
          <cell r="B211" t="str">
            <v>CIB_8020</v>
          </cell>
        </row>
        <row r="212">
          <cell r="B212" t="str">
            <v>CIB_8023</v>
          </cell>
        </row>
        <row r="213">
          <cell r="B213" t="str">
            <v>CIB_8024</v>
          </cell>
        </row>
        <row r="214">
          <cell r="B214" t="str">
            <v>CIB_8025</v>
          </cell>
        </row>
        <row r="215">
          <cell r="B215" t="str">
            <v>CIB_8026</v>
          </cell>
        </row>
        <row r="216">
          <cell r="B216" t="str">
            <v>CIB_8031</v>
          </cell>
        </row>
        <row r="217">
          <cell r="B217" t="str">
            <v>CIB_8033</v>
          </cell>
        </row>
        <row r="218">
          <cell r="B218" t="str">
            <v>CIB_8035</v>
          </cell>
        </row>
        <row r="219">
          <cell r="B219" t="str">
            <v>CIB_8037</v>
          </cell>
        </row>
        <row r="220">
          <cell r="B220" t="str">
            <v>CIB_8038</v>
          </cell>
        </row>
        <row r="221">
          <cell r="B221" t="str">
            <v>CIB_8039</v>
          </cell>
        </row>
        <row r="222">
          <cell r="B222" t="str">
            <v>CIB_8041</v>
          </cell>
        </row>
        <row r="223">
          <cell r="B223" t="str">
            <v>CIC_8002</v>
          </cell>
        </row>
        <row r="224">
          <cell r="B224" t="str">
            <v>CIC_8003</v>
          </cell>
        </row>
        <row r="225">
          <cell r="B225" t="str">
            <v>CIC_8004</v>
          </cell>
        </row>
        <row r="226">
          <cell r="B226" t="str">
            <v>CIC_8005</v>
          </cell>
        </row>
        <row r="227">
          <cell r="B227" t="str">
            <v>CIC_8007</v>
          </cell>
        </row>
        <row r="228">
          <cell r="B228" t="str">
            <v>CIC_8008</v>
          </cell>
        </row>
        <row r="229">
          <cell r="B229" t="str">
            <v>CIC_8010</v>
          </cell>
        </row>
        <row r="230">
          <cell r="B230" t="str">
            <v>CIC_8012</v>
          </cell>
        </row>
        <row r="231">
          <cell r="B231" t="str">
            <v>CIC_8016</v>
          </cell>
        </row>
        <row r="232">
          <cell r="B232" t="str">
            <v>CIC_8017</v>
          </cell>
        </row>
        <row r="233">
          <cell r="B233" t="str">
            <v>CIC_8020</v>
          </cell>
        </row>
        <row r="234">
          <cell r="B234" t="str">
            <v>CIC_8023</v>
          </cell>
        </row>
        <row r="235">
          <cell r="B235" t="str">
            <v>CIC_8024</v>
          </cell>
        </row>
        <row r="236">
          <cell r="B236" t="str">
            <v>CIC_8025</v>
          </cell>
        </row>
        <row r="237">
          <cell r="B237" t="str">
            <v>CIC_8026</v>
          </cell>
        </row>
        <row r="238">
          <cell r="B238" t="str">
            <v>CIC_8031</v>
          </cell>
        </row>
        <row r="239">
          <cell r="B239" t="str">
            <v>CIC_8033</v>
          </cell>
        </row>
        <row r="240">
          <cell r="B240" t="str">
            <v>CIC_8035</v>
          </cell>
        </row>
        <row r="241">
          <cell r="B241" t="str">
            <v>CIC_8037</v>
          </cell>
        </row>
        <row r="242">
          <cell r="B242" t="str">
            <v>CIC_8038</v>
          </cell>
        </row>
        <row r="243">
          <cell r="B243" t="str">
            <v>CIC_8039</v>
          </cell>
        </row>
        <row r="244">
          <cell r="B244" t="str">
            <v>CIC_8041</v>
          </cell>
        </row>
        <row r="245">
          <cell r="B245" t="str">
            <v>CI5_8005</v>
          </cell>
        </row>
        <row r="246">
          <cell r="B246" t="str">
            <v>CI5_8016</v>
          </cell>
        </row>
        <row r="247">
          <cell r="B247" t="str">
            <v>CI5_8023</v>
          </cell>
        </row>
        <row r="248">
          <cell r="B248" t="str">
            <v>CI5_8031</v>
          </cell>
        </row>
        <row r="249">
          <cell r="B249" t="str">
            <v>CI5_8036</v>
          </cell>
        </row>
        <row r="250">
          <cell r="B250" t="str">
            <v>CI5_8037</v>
          </cell>
        </row>
        <row r="251">
          <cell r="B251" t="str">
            <v>CI5_8039</v>
          </cell>
        </row>
        <row r="252">
          <cell r="B252" t="str">
            <v>CI5_8041</v>
          </cell>
        </row>
        <row r="253">
          <cell r="B253" t="str">
            <v>CI5_8042</v>
          </cell>
        </row>
        <row r="254">
          <cell r="B254" t="str">
            <v>CI4_8005</v>
          </cell>
        </row>
        <row r="255">
          <cell r="B255" t="str">
            <v>CI4_8016</v>
          </cell>
        </row>
        <row r="256">
          <cell r="B256" t="str">
            <v>CI4_8023</v>
          </cell>
        </row>
        <row r="257">
          <cell r="B257" t="str">
            <v>CI4_8031</v>
          </cell>
        </row>
        <row r="258">
          <cell r="B258" t="str">
            <v>CI4_8036</v>
          </cell>
        </row>
        <row r="259">
          <cell r="B259" t="str">
            <v>CI4_8037</v>
          </cell>
        </row>
        <row r="260">
          <cell r="B260" t="str">
            <v>CI4_8039</v>
          </cell>
        </row>
        <row r="261">
          <cell r="B261" t="str">
            <v>CI4_8041</v>
          </cell>
        </row>
        <row r="262">
          <cell r="B262" t="str">
            <v>CI4_8042</v>
          </cell>
        </row>
        <row r="263">
          <cell r="B263" t="str">
            <v>OMD_8140</v>
          </cell>
        </row>
        <row r="264">
          <cell r="B264" t="str">
            <v>OMD_8140</v>
          </cell>
        </row>
        <row r="265">
          <cell r="B265" t="str">
            <v>OMD_8140</v>
          </cell>
        </row>
        <row r="266">
          <cell r="B266" t="str">
            <v>OMD_8141</v>
          </cell>
        </row>
        <row r="267">
          <cell r="B267" t="str">
            <v>OMD_8141</v>
          </cell>
        </row>
        <row r="268">
          <cell r="B268" t="str">
            <v>OMD_8141</v>
          </cell>
        </row>
        <row r="269">
          <cell r="B269" t="str">
            <v>OMD_8142</v>
          </cell>
        </row>
        <row r="270">
          <cell r="B270" t="str">
            <v>OMD_8142</v>
          </cell>
        </row>
        <row r="271">
          <cell r="B271" t="str">
            <v>OMD_8143</v>
          </cell>
        </row>
        <row r="272">
          <cell r="B272" t="str">
            <v>OMD_8143</v>
          </cell>
        </row>
        <row r="273">
          <cell r="B273" t="str">
            <v>OMD_8144</v>
          </cell>
        </row>
        <row r="274">
          <cell r="B274" t="str">
            <v>OMD_8144</v>
          </cell>
        </row>
        <row r="275">
          <cell r="B275" t="str">
            <v>OMD_8147</v>
          </cell>
        </row>
        <row r="276">
          <cell r="B276" t="str">
            <v>OMD_8147</v>
          </cell>
        </row>
        <row r="277">
          <cell r="B277" t="str">
            <v>OMD_8147</v>
          </cell>
        </row>
        <row r="278">
          <cell r="B278" t="str">
            <v>OMD_8147</v>
          </cell>
        </row>
        <row r="279">
          <cell r="B279" t="str">
            <v>OMD_8147</v>
          </cell>
        </row>
        <row r="280">
          <cell r="B280" t="str">
            <v>OMD_8147</v>
          </cell>
        </row>
        <row r="281">
          <cell r="B281" t="str">
            <v>OMD_8148</v>
          </cell>
        </row>
        <row r="282">
          <cell r="B282" t="str">
            <v>OMD_8150</v>
          </cell>
        </row>
        <row r="283">
          <cell r="B283" t="str">
            <v>OMD_8153</v>
          </cell>
        </row>
        <row r="284">
          <cell r="B284" t="str">
            <v>OMD_8153</v>
          </cell>
        </row>
        <row r="285">
          <cell r="B285" t="str">
            <v>OMD_8154</v>
          </cell>
        </row>
        <row r="286">
          <cell r="B286" t="str">
            <v>OMD_8154</v>
          </cell>
        </row>
        <row r="287">
          <cell r="B287" t="str">
            <v>OMD_8155</v>
          </cell>
        </row>
        <row r="288">
          <cell r="B288" t="str">
            <v>OMD_8156</v>
          </cell>
        </row>
        <row r="289">
          <cell r="B289" t="str">
            <v>OMD_8156</v>
          </cell>
        </row>
        <row r="290">
          <cell r="B290" t="str">
            <v>OMD_8157</v>
          </cell>
        </row>
        <row r="291">
          <cell r="B291" t="str">
            <v>OMD_8158</v>
          </cell>
        </row>
        <row r="292">
          <cell r="B292" t="str">
            <v>OMD_8164</v>
          </cell>
        </row>
        <row r="293">
          <cell r="B293" t="str">
            <v>OMD_8169</v>
          </cell>
        </row>
        <row r="294">
          <cell r="B294" t="str">
            <v>OMD_8169</v>
          </cell>
        </row>
        <row r="295">
          <cell r="B295" t="str">
            <v>OMD_8169</v>
          </cell>
        </row>
        <row r="296">
          <cell r="B296" t="str">
            <v>OMD_8169</v>
          </cell>
        </row>
        <row r="297">
          <cell r="B297" t="str">
            <v>OMD_8169</v>
          </cell>
        </row>
        <row r="298">
          <cell r="B298" t="str">
            <v>OMD_8169</v>
          </cell>
        </row>
        <row r="299">
          <cell r="B299" t="str">
            <v>OMD_8170</v>
          </cell>
        </row>
        <row r="300">
          <cell r="B300" t="str">
            <v>OMD_8170</v>
          </cell>
        </row>
        <row r="301">
          <cell r="B301" t="str">
            <v>OMD_8170</v>
          </cell>
        </row>
        <row r="302">
          <cell r="B302" t="str">
            <v>OMD_8170</v>
          </cell>
        </row>
        <row r="303">
          <cell r="B303" t="str">
            <v>OME_8170</v>
          </cell>
        </row>
        <row r="304">
          <cell r="B304" t="str">
            <v>OME_8170</v>
          </cell>
        </row>
        <row r="305">
          <cell r="B305" t="str">
            <v>OME_8171</v>
          </cell>
        </row>
        <row r="306">
          <cell r="B306" t="str">
            <v>OME_8171</v>
          </cell>
        </row>
        <row r="307">
          <cell r="B307" t="str">
            <v>OME_8171</v>
          </cell>
        </row>
        <row r="308">
          <cell r="B308" t="str">
            <v>OME_8171</v>
          </cell>
        </row>
        <row r="309">
          <cell r="B309" t="str">
            <v>OME_8171</v>
          </cell>
        </row>
        <row r="310">
          <cell r="B310" t="str">
            <v>OME_8178</v>
          </cell>
        </row>
        <row r="311">
          <cell r="B311" t="str">
            <v>OME_8178</v>
          </cell>
        </row>
        <row r="312">
          <cell r="B312" t="str">
            <v>OME_8180</v>
          </cell>
        </row>
        <row r="313">
          <cell r="B313" t="str">
            <v>OME_8181</v>
          </cell>
        </row>
        <row r="314">
          <cell r="B314" t="str">
            <v>OME_8183</v>
          </cell>
        </row>
        <row r="315">
          <cell r="B315" t="str">
            <v>OME_8183</v>
          </cell>
        </row>
        <row r="316">
          <cell r="B316" t="str">
            <v>OME_8183</v>
          </cell>
        </row>
        <row r="317">
          <cell r="B317" t="str">
            <v>OME_8186</v>
          </cell>
        </row>
        <row r="318">
          <cell r="B318" t="str">
            <v>OME_8186</v>
          </cell>
        </row>
        <row r="319">
          <cell r="B319" t="str">
            <v>OME_8186</v>
          </cell>
        </row>
        <row r="320">
          <cell r="B320" t="str">
            <v>OME_8188</v>
          </cell>
        </row>
        <row r="321">
          <cell r="B321" t="str">
            <v>OME_8188</v>
          </cell>
        </row>
        <row r="322">
          <cell r="B322" t="str">
            <v>OME_8188</v>
          </cell>
        </row>
        <row r="323">
          <cell r="B323" t="str">
            <v>OME_8140</v>
          </cell>
        </row>
        <row r="324">
          <cell r="B324" t="str">
            <v>OME_8134</v>
          </cell>
        </row>
        <row r="325">
          <cell r="B325" t="str">
            <v>OME_8130</v>
          </cell>
        </row>
        <row r="326">
          <cell r="B326" t="str">
            <v>OME_8146</v>
          </cell>
        </row>
        <row r="327">
          <cell r="B327" t="str">
            <v>OME_8132</v>
          </cell>
        </row>
        <row r="328">
          <cell r="B328" t="str">
            <v>OME_8163</v>
          </cell>
        </row>
        <row r="329">
          <cell r="B329" t="str">
            <v>OME_8147</v>
          </cell>
        </row>
        <row r="330">
          <cell r="B330" t="str">
            <v>OME_8142</v>
          </cell>
        </row>
        <row r="331">
          <cell r="B331" t="str">
            <v>OME_8138</v>
          </cell>
        </row>
        <row r="332">
          <cell r="B332" t="str">
            <v>OME_8131</v>
          </cell>
        </row>
        <row r="333">
          <cell r="B333" t="str">
            <v>OME_8138</v>
          </cell>
        </row>
        <row r="334">
          <cell r="B334" t="str">
            <v>OME_8144</v>
          </cell>
        </row>
        <row r="335">
          <cell r="B335" t="str">
            <v>OME_8150</v>
          </cell>
        </row>
        <row r="336">
          <cell r="B336" t="str">
            <v>OME_8170</v>
          </cell>
        </row>
        <row r="337">
          <cell r="B337" t="str">
            <v>OME_8136</v>
          </cell>
        </row>
        <row r="338">
          <cell r="B338" t="str">
            <v>OME_8145</v>
          </cell>
        </row>
        <row r="339">
          <cell r="B339" t="str">
            <v>OME_8169</v>
          </cell>
        </row>
        <row r="340">
          <cell r="B340" t="str">
            <v>OME_8130</v>
          </cell>
        </row>
        <row r="341">
          <cell r="B341" t="str">
            <v>OME_8131</v>
          </cell>
        </row>
        <row r="342">
          <cell r="B342" t="str">
            <v>OME_8132</v>
          </cell>
        </row>
        <row r="343">
          <cell r="B343" t="str">
            <v>OME_8132</v>
          </cell>
        </row>
        <row r="344">
          <cell r="B344" t="str">
            <v>OME_8133</v>
          </cell>
        </row>
        <row r="345">
          <cell r="B345" t="str">
            <v>OME_8133</v>
          </cell>
        </row>
        <row r="346">
          <cell r="B346" t="str">
            <v>OME_8134</v>
          </cell>
        </row>
        <row r="347">
          <cell r="B347" t="str">
            <v>OME_8134</v>
          </cell>
        </row>
        <row r="348">
          <cell r="B348" t="str">
            <v>OME_8134</v>
          </cell>
        </row>
        <row r="349">
          <cell r="B349" t="str">
            <v>OME_8135</v>
          </cell>
        </row>
        <row r="350">
          <cell r="B350" t="str">
            <v>OME_8135</v>
          </cell>
        </row>
        <row r="351">
          <cell r="B351" t="str">
            <v>OME_8135</v>
          </cell>
        </row>
        <row r="352">
          <cell r="B352" t="str">
            <v>OME_8137</v>
          </cell>
        </row>
        <row r="353">
          <cell r="B353" t="str">
            <v>OME_8137</v>
          </cell>
        </row>
        <row r="354">
          <cell r="B354" t="str">
            <v>OME_8139</v>
          </cell>
        </row>
        <row r="355">
          <cell r="B355" t="str">
            <v>OME_8140</v>
          </cell>
        </row>
        <row r="356">
          <cell r="B356" t="str">
            <v>OME_8140</v>
          </cell>
        </row>
        <row r="357">
          <cell r="B357" t="str">
            <v>OME_8140</v>
          </cell>
        </row>
        <row r="358">
          <cell r="B358" t="str">
            <v>OME_8140</v>
          </cell>
        </row>
        <row r="359">
          <cell r="B359" t="str">
            <v>OME_8140</v>
          </cell>
        </row>
        <row r="360">
          <cell r="B360" t="str">
            <v>OME_8140</v>
          </cell>
        </row>
        <row r="361">
          <cell r="B361" t="str">
            <v>OME_8140</v>
          </cell>
        </row>
        <row r="362">
          <cell r="B362" t="str">
            <v>OME_8140</v>
          </cell>
        </row>
        <row r="363">
          <cell r="B363" t="str">
            <v>OME_8141</v>
          </cell>
        </row>
        <row r="364">
          <cell r="B364" t="str">
            <v>OME_8141</v>
          </cell>
        </row>
        <row r="365">
          <cell r="B365" t="str">
            <v>OME_8141</v>
          </cell>
        </row>
        <row r="366">
          <cell r="B366" t="str">
            <v>OME_8142</v>
          </cell>
        </row>
        <row r="367">
          <cell r="B367" t="str">
            <v>OME_8142</v>
          </cell>
        </row>
        <row r="368">
          <cell r="B368" t="str">
            <v>OME_8143</v>
          </cell>
        </row>
        <row r="369">
          <cell r="B369" t="str">
            <v>OME_8143</v>
          </cell>
        </row>
        <row r="370">
          <cell r="B370" t="str">
            <v>OME_8144</v>
          </cell>
        </row>
        <row r="371">
          <cell r="B371" t="str">
            <v>OMC_8132</v>
          </cell>
        </row>
        <row r="372">
          <cell r="B372" t="str">
            <v>OMC_8133</v>
          </cell>
        </row>
        <row r="373">
          <cell r="B373" t="str">
            <v>OMC_8133</v>
          </cell>
        </row>
        <row r="374">
          <cell r="B374" t="str">
            <v>OMC_8134</v>
          </cell>
        </row>
        <row r="375">
          <cell r="B375" t="str">
            <v>OMC_8134</v>
          </cell>
        </row>
        <row r="376">
          <cell r="B376" t="str">
            <v>OMC_8134</v>
          </cell>
        </row>
        <row r="377">
          <cell r="B377" t="str">
            <v>OMC_8135</v>
          </cell>
        </row>
        <row r="378">
          <cell r="B378" t="str">
            <v>OMC_8135</v>
          </cell>
        </row>
        <row r="379">
          <cell r="B379" t="str">
            <v>OMC_8135</v>
          </cell>
        </row>
        <row r="380">
          <cell r="B380" t="str">
            <v>OMC_8137</v>
          </cell>
        </row>
        <row r="381">
          <cell r="B381" t="str">
            <v>OMC_8137</v>
          </cell>
        </row>
        <row r="382">
          <cell r="B382" t="str">
            <v>OMC_8139</v>
          </cell>
        </row>
        <row r="383">
          <cell r="B383" t="str">
            <v>OMC_8140</v>
          </cell>
        </row>
        <row r="384">
          <cell r="B384" t="str">
            <v>OMC_8140</v>
          </cell>
        </row>
        <row r="385">
          <cell r="B385" t="str">
            <v>OMC_8140</v>
          </cell>
        </row>
        <row r="386">
          <cell r="B386" t="str">
            <v>OMC_8140</v>
          </cell>
        </row>
        <row r="387">
          <cell r="B387" t="str">
            <v>OMC_8140</v>
          </cell>
        </row>
        <row r="388">
          <cell r="B388" t="str">
            <v>OMC_8140</v>
          </cell>
        </row>
        <row r="389">
          <cell r="B389" t="str">
            <v>OMC_8140</v>
          </cell>
        </row>
        <row r="390">
          <cell r="B390" t="str">
            <v>OMC_8140</v>
          </cell>
        </row>
        <row r="391">
          <cell r="B391" t="str">
            <v>OMC_8141</v>
          </cell>
        </row>
        <row r="392">
          <cell r="B392" t="str">
            <v>OMC_8141</v>
          </cell>
        </row>
        <row r="393">
          <cell r="B393" t="str">
            <v>OMC_8141</v>
          </cell>
        </row>
        <row r="394">
          <cell r="B394" t="str">
            <v>OMC_8142</v>
          </cell>
        </row>
        <row r="395">
          <cell r="B395" t="str">
            <v>OMC_8142</v>
          </cell>
        </row>
        <row r="396">
          <cell r="B396" t="str">
            <v>OMC_8143</v>
          </cell>
        </row>
        <row r="397">
          <cell r="B397" t="str">
            <v>OMC_8143</v>
          </cell>
        </row>
        <row r="398">
          <cell r="B398" t="str">
            <v>OMC_8144</v>
          </cell>
        </row>
        <row r="399">
          <cell r="B399" t="str">
            <v>OMC_8144</v>
          </cell>
        </row>
        <row r="400">
          <cell r="B400" t="str">
            <v>OMC_8147</v>
          </cell>
        </row>
        <row r="401">
          <cell r="B401" t="str">
            <v>OMC_8147</v>
          </cell>
        </row>
        <row r="402">
          <cell r="B402" t="str">
            <v>OMC_8147</v>
          </cell>
        </row>
        <row r="403">
          <cell r="B403" t="str">
            <v>OMC_8147</v>
          </cell>
        </row>
        <row r="404">
          <cell r="B404" t="str">
            <v>OMC_8147</v>
          </cell>
        </row>
        <row r="405">
          <cell r="B405" t="str">
            <v>OMC_8147</v>
          </cell>
        </row>
        <row r="406">
          <cell r="B406" t="str">
            <v>OMC_8148</v>
          </cell>
        </row>
        <row r="407">
          <cell r="B407" t="str">
            <v>OMC_8150</v>
          </cell>
        </row>
        <row r="408">
          <cell r="B408" t="str">
            <v>OMC_8153</v>
          </cell>
        </row>
        <row r="409">
          <cell r="B409" t="str">
            <v>OMC_8153</v>
          </cell>
        </row>
        <row r="410">
          <cell r="B410" t="str">
            <v>OMC_8154</v>
          </cell>
        </row>
        <row r="411">
          <cell r="B411" t="str">
            <v>OMC_8154</v>
          </cell>
        </row>
        <row r="412">
          <cell r="B412" t="str">
            <v>OMC_8155</v>
          </cell>
        </row>
        <row r="413">
          <cell r="B413" t="str">
            <v>OMC_8156</v>
          </cell>
        </row>
        <row r="414">
          <cell r="B414" t="str">
            <v>OMC_8156</v>
          </cell>
        </row>
        <row r="415">
          <cell r="B415" t="str">
            <v>OMC_8157</v>
          </cell>
        </row>
        <row r="416">
          <cell r="B416" t="str">
            <v>OMC_8158</v>
          </cell>
        </row>
        <row r="417">
          <cell r="B417" t="str">
            <v>OMC_8164</v>
          </cell>
        </row>
        <row r="418">
          <cell r="B418" t="str">
            <v>OMC_8169</v>
          </cell>
        </row>
        <row r="419">
          <cell r="B419" t="str">
            <v>OMC_8169</v>
          </cell>
        </row>
        <row r="420">
          <cell r="B420" t="str">
            <v>OMC_8169</v>
          </cell>
        </row>
        <row r="421">
          <cell r="B421" t="str">
            <v>OMC_8169</v>
          </cell>
        </row>
        <row r="422">
          <cell r="B422" t="str">
            <v>OMC_8169</v>
          </cell>
        </row>
        <row r="423">
          <cell r="B423" t="str">
            <v>OMC_8169</v>
          </cell>
        </row>
        <row r="424">
          <cell r="B424" t="str">
            <v>OMC_8170</v>
          </cell>
        </row>
        <row r="425">
          <cell r="B425" t="str">
            <v>OMC_8170</v>
          </cell>
        </row>
        <row r="426">
          <cell r="B426" t="str">
            <v>OMC_8170</v>
          </cell>
        </row>
        <row r="427">
          <cell r="B427" t="str">
            <v>OMC_8170</v>
          </cell>
        </row>
        <row r="428">
          <cell r="B428" t="str">
            <v>OMD_8170</v>
          </cell>
        </row>
        <row r="429">
          <cell r="B429" t="str">
            <v>OMD_8170</v>
          </cell>
        </row>
        <row r="430">
          <cell r="B430" t="str">
            <v>OMD_8171</v>
          </cell>
        </row>
        <row r="431">
          <cell r="B431" t="str">
            <v>OMD_8171</v>
          </cell>
        </row>
        <row r="432">
          <cell r="B432" t="str">
            <v>OMD_8171</v>
          </cell>
        </row>
        <row r="433">
          <cell r="B433" t="str">
            <v>OMD_8171</v>
          </cell>
        </row>
        <row r="434">
          <cell r="B434" t="str">
            <v>OMD_8171</v>
          </cell>
        </row>
        <row r="435">
          <cell r="B435" t="str">
            <v>OMD_8178</v>
          </cell>
        </row>
        <row r="436">
          <cell r="B436" t="str">
            <v>OMD_8178</v>
          </cell>
        </row>
        <row r="437">
          <cell r="B437" t="str">
            <v>OMD_8180</v>
          </cell>
        </row>
        <row r="438">
          <cell r="B438" t="str">
            <v>OMD_8181</v>
          </cell>
        </row>
        <row r="439">
          <cell r="B439" t="str">
            <v>OMD_8183</v>
          </cell>
        </row>
        <row r="440">
          <cell r="B440" t="str">
            <v>OMD_8183</v>
          </cell>
        </row>
        <row r="441">
          <cell r="B441" t="str">
            <v>OMD_8183</v>
          </cell>
        </row>
        <row r="442">
          <cell r="B442" t="str">
            <v>OMD_8186</v>
          </cell>
        </row>
        <row r="443">
          <cell r="B443" t="str">
            <v>OMD_8186</v>
          </cell>
        </row>
        <row r="444">
          <cell r="B444" t="str">
            <v>OMD_8186</v>
          </cell>
        </row>
        <row r="445">
          <cell r="B445" t="str">
            <v>OMD_8188</v>
          </cell>
        </row>
        <row r="446">
          <cell r="B446" t="str">
            <v>OMD_8188</v>
          </cell>
        </row>
        <row r="447">
          <cell r="B447" t="str">
            <v>OMD_8188</v>
          </cell>
        </row>
        <row r="448">
          <cell r="B448" t="str">
            <v>OMD_8140</v>
          </cell>
        </row>
        <row r="449">
          <cell r="B449" t="str">
            <v>OMD_8134</v>
          </cell>
        </row>
        <row r="450">
          <cell r="B450" t="str">
            <v>OMD_8130</v>
          </cell>
        </row>
        <row r="451">
          <cell r="B451" t="str">
            <v>OMD_8146</v>
          </cell>
        </row>
        <row r="452">
          <cell r="B452" t="str">
            <v>OMD_8132</v>
          </cell>
        </row>
        <row r="453">
          <cell r="B453" t="str">
            <v>OMD_8163</v>
          </cell>
        </row>
        <row r="454">
          <cell r="B454" t="str">
            <v>OMD_8147</v>
          </cell>
        </row>
        <row r="455">
          <cell r="B455" t="str">
            <v>OMD_8142</v>
          </cell>
        </row>
        <row r="456">
          <cell r="B456" t="str">
            <v>OMD_8138</v>
          </cell>
        </row>
        <row r="457">
          <cell r="B457" t="str">
            <v>OMD_8131</v>
          </cell>
        </row>
        <row r="458">
          <cell r="B458" t="str">
            <v>OMD_8138</v>
          </cell>
        </row>
        <row r="459">
          <cell r="B459" t="str">
            <v>OMD_8144</v>
          </cell>
        </row>
        <row r="460">
          <cell r="B460" t="str">
            <v>OMD_8150</v>
          </cell>
        </row>
        <row r="461">
          <cell r="B461" t="str">
            <v>OMD_8170</v>
          </cell>
        </row>
        <row r="462">
          <cell r="B462" t="str">
            <v>OMD_8136</v>
          </cell>
        </row>
        <row r="463">
          <cell r="B463" t="str">
            <v>OMD_8145</v>
          </cell>
        </row>
        <row r="464">
          <cell r="B464" t="str">
            <v>OMD_8169</v>
          </cell>
        </row>
        <row r="465">
          <cell r="B465" t="str">
            <v>OMD_8130</v>
          </cell>
        </row>
        <row r="466">
          <cell r="B466" t="str">
            <v>OMD_8131</v>
          </cell>
        </row>
        <row r="467">
          <cell r="B467" t="str">
            <v>OMD_8132</v>
          </cell>
        </row>
        <row r="468">
          <cell r="B468" t="str">
            <v>OMD_8132</v>
          </cell>
        </row>
        <row r="469">
          <cell r="B469" t="str">
            <v>OMD_8133</v>
          </cell>
        </row>
        <row r="470">
          <cell r="B470" t="str">
            <v>OMD_8133</v>
          </cell>
        </row>
        <row r="471">
          <cell r="B471" t="str">
            <v>OMD_8134</v>
          </cell>
        </row>
        <row r="472">
          <cell r="B472" t="str">
            <v>OMD_8134</v>
          </cell>
        </row>
        <row r="473">
          <cell r="B473" t="str">
            <v>OMD_8134</v>
          </cell>
        </row>
        <row r="474">
          <cell r="B474" t="str">
            <v>OMD_8135</v>
          </cell>
        </row>
        <row r="475">
          <cell r="B475" t="str">
            <v>OMD_8135</v>
          </cell>
        </row>
        <row r="476">
          <cell r="B476" t="str">
            <v>OMD_8135</v>
          </cell>
        </row>
        <row r="477">
          <cell r="B477" t="str">
            <v>OMD_8137</v>
          </cell>
        </row>
        <row r="478">
          <cell r="B478" t="str">
            <v>OMD_8137</v>
          </cell>
        </row>
        <row r="479">
          <cell r="B479" t="str">
            <v>OMD_8139</v>
          </cell>
        </row>
        <row r="480">
          <cell r="B480" t="str">
            <v>OMD_8140</v>
          </cell>
        </row>
        <row r="481">
          <cell r="B481" t="str">
            <v>OMD_8140</v>
          </cell>
        </row>
        <row r="482">
          <cell r="B482" t="str">
            <v>OMD_8140</v>
          </cell>
        </row>
        <row r="483">
          <cell r="B483" t="str">
            <v>OMD_8140</v>
          </cell>
        </row>
        <row r="484">
          <cell r="B484" t="str">
            <v>OMD_8140</v>
          </cell>
        </row>
        <row r="485">
          <cell r="B485" t="str">
            <v>OMB_8146</v>
          </cell>
        </row>
        <row r="486">
          <cell r="B486" t="str">
            <v>OMB_8132</v>
          </cell>
        </row>
        <row r="487">
          <cell r="B487" t="str">
            <v>OMB_8163</v>
          </cell>
        </row>
        <row r="488">
          <cell r="B488" t="str">
            <v>OMB_8147</v>
          </cell>
        </row>
        <row r="489">
          <cell r="B489" t="str">
            <v>OMB_8142</v>
          </cell>
        </row>
        <row r="490">
          <cell r="B490" t="str">
            <v>OMB_8138</v>
          </cell>
        </row>
        <row r="491">
          <cell r="B491" t="str">
            <v>OMB_8131</v>
          </cell>
        </row>
        <row r="492">
          <cell r="B492" t="str">
            <v>OMB_8138</v>
          </cell>
        </row>
        <row r="493">
          <cell r="B493" t="str">
            <v>OMB_8144</v>
          </cell>
        </row>
        <row r="494">
          <cell r="B494" t="str">
            <v>OMB_8150</v>
          </cell>
        </row>
        <row r="495">
          <cell r="B495" t="str">
            <v>OMB_8170</v>
          </cell>
        </row>
        <row r="496">
          <cell r="B496" t="str">
            <v>OMB_8136</v>
          </cell>
        </row>
        <row r="497">
          <cell r="B497" t="str">
            <v>OMB_8145</v>
          </cell>
        </row>
        <row r="498">
          <cell r="B498" t="str">
            <v>OMB_8169</v>
          </cell>
        </row>
        <row r="499">
          <cell r="B499" t="str">
            <v>OMB_8130</v>
          </cell>
        </row>
        <row r="500">
          <cell r="B500" t="str">
            <v>OMB_8131</v>
          </cell>
        </row>
        <row r="501">
          <cell r="B501" t="str">
            <v>OMB_8132</v>
          </cell>
        </row>
        <row r="502">
          <cell r="B502" t="str">
            <v>OMB_8132</v>
          </cell>
        </row>
        <row r="503">
          <cell r="B503" t="str">
            <v>OMB_8133</v>
          </cell>
        </row>
        <row r="504">
          <cell r="B504" t="str">
            <v>OMB_8133</v>
          </cell>
        </row>
        <row r="505">
          <cell r="B505" t="str">
            <v>OMB_8134</v>
          </cell>
        </row>
        <row r="506">
          <cell r="B506" t="str">
            <v>OMB_8134</v>
          </cell>
        </row>
        <row r="507">
          <cell r="B507" t="str">
            <v>OMB_8134</v>
          </cell>
        </row>
        <row r="508">
          <cell r="B508" t="str">
            <v>OMB_8135</v>
          </cell>
        </row>
        <row r="509">
          <cell r="B509" t="str">
            <v>OMB_8135</v>
          </cell>
        </row>
        <row r="510">
          <cell r="B510" t="str">
            <v>OMB_8135</v>
          </cell>
        </row>
        <row r="511">
          <cell r="B511" t="str">
            <v>OMB_8137</v>
          </cell>
        </row>
        <row r="512">
          <cell r="B512" t="str">
            <v>OMB_8137</v>
          </cell>
        </row>
        <row r="513">
          <cell r="B513" t="str">
            <v>OMB_8139</v>
          </cell>
        </row>
        <row r="514">
          <cell r="B514" t="str">
            <v>OMB_8140</v>
          </cell>
        </row>
        <row r="515">
          <cell r="B515" t="str">
            <v>OMB_8140</v>
          </cell>
        </row>
        <row r="516">
          <cell r="B516" t="str">
            <v>OMB_8140</v>
          </cell>
        </row>
        <row r="517">
          <cell r="B517" t="str">
            <v>OMB_8140</v>
          </cell>
        </row>
        <row r="518">
          <cell r="B518" t="str">
            <v>OMB_8140</v>
          </cell>
        </row>
        <row r="519">
          <cell r="B519" t="str">
            <v>OMB_8140</v>
          </cell>
        </row>
        <row r="520">
          <cell r="B520" t="str">
            <v>OMB_8140</v>
          </cell>
        </row>
        <row r="521">
          <cell r="B521" t="str">
            <v>OMB_8140</v>
          </cell>
        </row>
        <row r="522">
          <cell r="B522" t="str">
            <v>OMB_8141</v>
          </cell>
        </row>
        <row r="523">
          <cell r="B523" t="str">
            <v>OMB_8141</v>
          </cell>
        </row>
        <row r="524">
          <cell r="B524" t="str">
            <v>OMB_8141</v>
          </cell>
        </row>
        <row r="525">
          <cell r="B525" t="str">
            <v>OMB_8142</v>
          </cell>
        </row>
        <row r="526">
          <cell r="B526" t="str">
            <v>OMB_8142</v>
          </cell>
        </row>
        <row r="527">
          <cell r="B527" t="str">
            <v>OMB_8143</v>
          </cell>
        </row>
        <row r="528">
          <cell r="B528" t="str">
            <v>OMB_8143</v>
          </cell>
        </row>
        <row r="529">
          <cell r="B529" t="str">
            <v>OMB_8144</v>
          </cell>
        </row>
        <row r="530">
          <cell r="B530" t="str">
            <v>OMB_8144</v>
          </cell>
        </row>
        <row r="531">
          <cell r="B531" t="str">
            <v>OMB_8147</v>
          </cell>
        </row>
        <row r="532">
          <cell r="B532" t="str">
            <v>OMB_8147</v>
          </cell>
        </row>
        <row r="533">
          <cell r="B533" t="str">
            <v>OMB_8147</v>
          </cell>
        </row>
        <row r="534">
          <cell r="B534" t="str">
            <v>OMB_8147</v>
          </cell>
        </row>
        <row r="535">
          <cell r="B535" t="str">
            <v>OMB_8147</v>
          </cell>
        </row>
        <row r="536">
          <cell r="B536" t="str">
            <v>OMB_8147</v>
          </cell>
        </row>
        <row r="537">
          <cell r="B537" t="str">
            <v>OMB_8148</v>
          </cell>
        </row>
        <row r="538">
          <cell r="B538" t="str">
            <v>OMB_8150</v>
          </cell>
        </row>
        <row r="539">
          <cell r="B539" t="str">
            <v>OMB_8153</v>
          </cell>
        </row>
        <row r="540">
          <cell r="B540" t="str">
            <v>OMB_8153</v>
          </cell>
        </row>
        <row r="541">
          <cell r="B541" t="str">
            <v>OMB_8154</v>
          </cell>
        </row>
        <row r="542">
          <cell r="B542" t="str">
            <v>OMB_8154</v>
          </cell>
        </row>
        <row r="543">
          <cell r="B543" t="str">
            <v>OMB_8155</v>
          </cell>
        </row>
        <row r="544">
          <cell r="B544" t="str">
            <v>OMB_8156</v>
          </cell>
        </row>
        <row r="545">
          <cell r="B545" t="str">
            <v>OMB_8156</v>
          </cell>
        </row>
        <row r="546">
          <cell r="B546" t="str">
            <v>OMB_8157</v>
          </cell>
        </row>
        <row r="547">
          <cell r="B547" t="str">
            <v>OMB_8158</v>
          </cell>
        </row>
        <row r="548">
          <cell r="B548" t="str">
            <v>OMB_8164</v>
          </cell>
        </row>
        <row r="549">
          <cell r="B549" t="str">
            <v>OMB_8169</v>
          </cell>
        </row>
        <row r="550">
          <cell r="B550" t="str">
            <v>OMB_8169</v>
          </cell>
        </row>
        <row r="551">
          <cell r="B551" t="str">
            <v>OMB_8169</v>
          </cell>
        </row>
        <row r="552">
          <cell r="B552" t="str">
            <v>OMB_8169</v>
          </cell>
        </row>
        <row r="553">
          <cell r="B553" t="str">
            <v>OMB_8169</v>
          </cell>
        </row>
        <row r="554">
          <cell r="B554" t="str">
            <v>OMB_8169</v>
          </cell>
        </row>
        <row r="555">
          <cell r="B555" t="str">
            <v>OMB_8170</v>
          </cell>
        </row>
        <row r="556">
          <cell r="B556" t="str">
            <v>OMB_8170</v>
          </cell>
        </row>
        <row r="557">
          <cell r="B557" t="str">
            <v>OMB_8170</v>
          </cell>
        </row>
        <row r="558">
          <cell r="B558" t="str">
            <v>OMB_8170</v>
          </cell>
        </row>
        <row r="559">
          <cell r="B559" t="str">
            <v>OMC_8170</v>
          </cell>
        </row>
        <row r="560">
          <cell r="B560" t="str">
            <v>OMC_8170</v>
          </cell>
        </row>
        <row r="561">
          <cell r="B561" t="str">
            <v>OMC_8171</v>
          </cell>
        </row>
        <row r="562">
          <cell r="B562" t="str">
            <v>OMC_8171</v>
          </cell>
        </row>
        <row r="563">
          <cell r="B563" t="str">
            <v>OMC_8171</v>
          </cell>
        </row>
        <row r="564">
          <cell r="B564" t="str">
            <v>OMC_8171</v>
          </cell>
        </row>
        <row r="565">
          <cell r="B565" t="str">
            <v>OMC_8171</v>
          </cell>
        </row>
        <row r="566">
          <cell r="B566" t="str">
            <v>OMC_8178</v>
          </cell>
        </row>
        <row r="567">
          <cell r="B567" t="str">
            <v>OMC_8178</v>
          </cell>
        </row>
        <row r="568">
          <cell r="B568" t="str">
            <v>OMC_8180</v>
          </cell>
        </row>
        <row r="569">
          <cell r="B569" t="str">
            <v>OMC_8181</v>
          </cell>
        </row>
        <row r="570">
          <cell r="B570" t="str">
            <v>OMC_8183</v>
          </cell>
        </row>
        <row r="571">
          <cell r="B571" t="str">
            <v>OMC_8183</v>
          </cell>
        </row>
        <row r="572">
          <cell r="B572" t="str">
            <v>OMC_8183</v>
          </cell>
        </row>
        <row r="573">
          <cell r="B573" t="str">
            <v>OMC_8186</v>
          </cell>
        </row>
        <row r="574">
          <cell r="B574" t="str">
            <v>OMC_8186</v>
          </cell>
        </row>
        <row r="575">
          <cell r="B575" t="str">
            <v>OMC_8186</v>
          </cell>
        </row>
        <row r="576">
          <cell r="B576" t="str">
            <v>OMC_8188</v>
          </cell>
        </row>
        <row r="577">
          <cell r="B577" t="str">
            <v>OMC_8188</v>
          </cell>
        </row>
        <row r="578">
          <cell r="B578" t="str">
            <v>OMC_8188</v>
          </cell>
        </row>
        <row r="579">
          <cell r="B579" t="str">
            <v>OMC_8140</v>
          </cell>
        </row>
        <row r="580">
          <cell r="B580" t="str">
            <v>OMC_8134</v>
          </cell>
        </row>
        <row r="581">
          <cell r="B581" t="str">
            <v>OMC_8130</v>
          </cell>
        </row>
        <row r="582">
          <cell r="B582" t="str">
            <v>OMC_8146</v>
          </cell>
        </row>
        <row r="583">
          <cell r="B583" t="str">
            <v>OMC_8132</v>
          </cell>
        </row>
        <row r="584">
          <cell r="B584" t="str">
            <v>OMC_8163</v>
          </cell>
        </row>
        <row r="585">
          <cell r="B585" t="str">
            <v>OMC_8147</v>
          </cell>
        </row>
        <row r="586">
          <cell r="B586" t="str">
            <v>OMC_8142</v>
          </cell>
        </row>
        <row r="587">
          <cell r="B587" t="str">
            <v>OMC_8138</v>
          </cell>
        </row>
        <row r="588">
          <cell r="B588" t="str">
            <v>OMC_8131</v>
          </cell>
        </row>
        <row r="589">
          <cell r="B589" t="str">
            <v>OMC_8138</v>
          </cell>
        </row>
        <row r="590">
          <cell r="B590" t="str">
            <v>OMC_8144</v>
          </cell>
        </row>
        <row r="591">
          <cell r="B591" t="str">
            <v>OMC_8150</v>
          </cell>
        </row>
        <row r="592">
          <cell r="B592" t="str">
            <v>OMC_8170</v>
          </cell>
        </row>
        <row r="593">
          <cell r="B593" t="str">
            <v>OMC_8136</v>
          </cell>
        </row>
        <row r="594">
          <cell r="B594" t="str">
            <v>OMC_8145</v>
          </cell>
        </row>
        <row r="595">
          <cell r="B595" t="str">
            <v>OMC_8169</v>
          </cell>
        </row>
        <row r="596">
          <cell r="B596" t="str">
            <v>OMC_8130</v>
          </cell>
        </row>
        <row r="597">
          <cell r="B597" t="str">
            <v>OMC_8131</v>
          </cell>
        </row>
        <row r="598">
          <cell r="B598" t="str">
            <v>OMC_8132</v>
          </cell>
        </row>
        <row r="599">
          <cell r="B599" t="str">
            <v>OMA_8183</v>
          </cell>
        </row>
        <row r="600">
          <cell r="B600" t="str">
            <v>OMA_8183</v>
          </cell>
        </row>
        <row r="601">
          <cell r="B601" t="str">
            <v>OMA_8183</v>
          </cell>
        </row>
        <row r="602">
          <cell r="B602" t="str">
            <v>OMA_8186</v>
          </cell>
        </row>
        <row r="603">
          <cell r="B603" t="str">
            <v>OMA_8186</v>
          </cell>
        </row>
        <row r="604">
          <cell r="B604" t="str">
            <v>OMA_8186</v>
          </cell>
        </row>
        <row r="605">
          <cell r="B605" t="str">
            <v>OMA_8188</v>
          </cell>
        </row>
        <row r="606">
          <cell r="B606" t="str">
            <v>OMA_8188</v>
          </cell>
        </row>
        <row r="607">
          <cell r="B607" t="str">
            <v>OMA_8188</v>
          </cell>
        </row>
        <row r="608">
          <cell r="B608" t="str">
            <v>OMA_8140</v>
          </cell>
        </row>
        <row r="609">
          <cell r="B609" t="str">
            <v>OMA_8134</v>
          </cell>
        </row>
        <row r="610">
          <cell r="B610" t="str">
            <v>OMA_8130</v>
          </cell>
        </row>
        <row r="611">
          <cell r="B611" t="str">
            <v>OMA_8146</v>
          </cell>
        </row>
        <row r="612">
          <cell r="B612" t="str">
            <v>OMA_8132</v>
          </cell>
        </row>
        <row r="613">
          <cell r="B613" t="str">
            <v>OMA_8163</v>
          </cell>
        </row>
        <row r="614">
          <cell r="B614" t="str">
            <v>OMA_8147</v>
          </cell>
        </row>
        <row r="615">
          <cell r="B615" t="str">
            <v>OMA_8142</v>
          </cell>
        </row>
        <row r="616">
          <cell r="B616" t="str">
            <v>OMA_8138</v>
          </cell>
        </row>
        <row r="617">
          <cell r="B617" t="str">
            <v>OMA_8131</v>
          </cell>
        </row>
        <row r="618">
          <cell r="B618" t="str">
            <v>OMA_8138</v>
          </cell>
        </row>
        <row r="619">
          <cell r="B619" t="str">
            <v>OMA_8144</v>
          </cell>
        </row>
        <row r="620">
          <cell r="B620" t="str">
            <v>OMA_8150</v>
          </cell>
        </row>
        <row r="621">
          <cell r="B621" t="str">
            <v>OMA_8170</v>
          </cell>
        </row>
        <row r="622">
          <cell r="B622" t="str">
            <v>OMA_8136</v>
          </cell>
        </row>
        <row r="623">
          <cell r="B623" t="str">
            <v>OMA_8145</v>
          </cell>
        </row>
        <row r="624">
          <cell r="B624" t="str">
            <v>OMA_8169</v>
          </cell>
        </row>
        <row r="625">
          <cell r="B625" t="str">
            <v>OMA_8130</v>
          </cell>
        </row>
        <row r="626">
          <cell r="B626" t="str">
            <v>OMA_8131</v>
          </cell>
        </row>
        <row r="627">
          <cell r="B627" t="str">
            <v>OMA_8132</v>
          </cell>
        </row>
        <row r="628">
          <cell r="B628" t="str">
            <v>OMA_8132</v>
          </cell>
        </row>
        <row r="629">
          <cell r="B629" t="str">
            <v>OMA_8133</v>
          </cell>
        </row>
        <row r="630">
          <cell r="B630" t="str">
            <v>OMA_8133</v>
          </cell>
        </row>
        <row r="631">
          <cell r="B631" t="str">
            <v>OMA_8134</v>
          </cell>
        </row>
        <row r="632">
          <cell r="B632" t="str">
            <v>OMA_8134</v>
          </cell>
        </row>
        <row r="633">
          <cell r="B633" t="str">
            <v>OMA_8134</v>
          </cell>
        </row>
        <row r="634">
          <cell r="B634" t="str">
            <v>OMA_8135</v>
          </cell>
        </row>
        <row r="635">
          <cell r="B635" t="str">
            <v>OMA_8135</v>
          </cell>
        </row>
        <row r="636">
          <cell r="B636" t="str">
            <v>OMA_8135</v>
          </cell>
        </row>
        <row r="637">
          <cell r="B637" t="str">
            <v>OMA_8137</v>
          </cell>
        </row>
        <row r="638">
          <cell r="B638" t="str">
            <v>OMA_8137</v>
          </cell>
        </row>
        <row r="639">
          <cell r="B639" t="str">
            <v>OMA_8139</v>
          </cell>
        </row>
        <row r="640">
          <cell r="B640" t="str">
            <v>OMA_8140</v>
          </cell>
        </row>
        <row r="641">
          <cell r="B641" t="str">
            <v>OMA_8140</v>
          </cell>
        </row>
        <row r="642">
          <cell r="B642" t="str">
            <v>OMA_8140</v>
          </cell>
        </row>
        <row r="643">
          <cell r="B643" t="str">
            <v>OMA_8140</v>
          </cell>
        </row>
        <row r="644">
          <cell r="B644" t="str">
            <v>OMA_8140</v>
          </cell>
        </row>
        <row r="645">
          <cell r="B645" t="str">
            <v>OMA_8140</v>
          </cell>
        </row>
        <row r="646">
          <cell r="B646" t="str">
            <v>OMA_8140</v>
          </cell>
        </row>
        <row r="647">
          <cell r="B647" t="str">
            <v>OMA_8140</v>
          </cell>
        </row>
        <row r="648">
          <cell r="B648" t="str">
            <v>OMA_8141</v>
          </cell>
        </row>
        <row r="649">
          <cell r="B649" t="str">
            <v>OMA_8141</v>
          </cell>
        </row>
        <row r="650">
          <cell r="B650" t="str">
            <v>OMA_8141</v>
          </cell>
        </row>
        <row r="651">
          <cell r="B651" t="str">
            <v>OMA_8142</v>
          </cell>
        </row>
        <row r="652">
          <cell r="B652" t="str">
            <v>OMA_8142</v>
          </cell>
        </row>
        <row r="653">
          <cell r="B653" t="str">
            <v>OMA_8143</v>
          </cell>
        </row>
        <row r="654">
          <cell r="B654" t="str">
            <v>OMA_8143</v>
          </cell>
        </row>
        <row r="655">
          <cell r="B655" t="str">
            <v>OMA_8144</v>
          </cell>
        </row>
        <row r="656">
          <cell r="B656" t="str">
            <v>OMA_8144</v>
          </cell>
        </row>
        <row r="657">
          <cell r="B657" t="str">
            <v>OMA_8147</v>
          </cell>
        </row>
        <row r="658">
          <cell r="B658" t="str">
            <v>OMA_8147</v>
          </cell>
        </row>
        <row r="659">
          <cell r="B659" t="str">
            <v>OMA_8147</v>
          </cell>
        </row>
        <row r="660">
          <cell r="B660" t="str">
            <v>OMA_8147</v>
          </cell>
        </row>
        <row r="661">
          <cell r="B661" t="str">
            <v>OMA_8147</v>
          </cell>
        </row>
        <row r="662">
          <cell r="B662" t="str">
            <v>OMA_8147</v>
          </cell>
        </row>
        <row r="663">
          <cell r="B663" t="str">
            <v>OMA_8148</v>
          </cell>
        </row>
        <row r="664">
          <cell r="B664" t="str">
            <v>OMA_8150</v>
          </cell>
        </row>
        <row r="665">
          <cell r="B665" t="str">
            <v>OMA_8153</v>
          </cell>
        </row>
        <row r="666">
          <cell r="B666" t="str">
            <v>OMA_8153</v>
          </cell>
        </row>
        <row r="667">
          <cell r="B667" t="str">
            <v>OMA_8154</v>
          </cell>
        </row>
        <row r="668">
          <cell r="B668" t="str">
            <v>OMA_8154</v>
          </cell>
        </row>
        <row r="669">
          <cell r="B669" t="str">
            <v>OMA_8155</v>
          </cell>
        </row>
        <row r="670">
          <cell r="B670" t="str">
            <v>OMA_8156</v>
          </cell>
        </row>
        <row r="671">
          <cell r="B671" t="str">
            <v>OMA_8156</v>
          </cell>
        </row>
        <row r="672">
          <cell r="B672" t="str">
            <v>OMA_8157</v>
          </cell>
        </row>
        <row r="673">
          <cell r="B673" t="str">
            <v>OMA_8158</v>
          </cell>
        </row>
        <row r="674">
          <cell r="B674" t="str">
            <v>OMA_8164</v>
          </cell>
        </row>
        <row r="675">
          <cell r="B675" t="str">
            <v>OMA_8169</v>
          </cell>
        </row>
        <row r="676">
          <cell r="B676" t="str">
            <v>OMA_8169</v>
          </cell>
        </row>
        <row r="677">
          <cell r="B677" t="str">
            <v>OMA_8169</v>
          </cell>
        </row>
        <row r="678">
          <cell r="B678" t="str">
            <v>OMA_8169</v>
          </cell>
        </row>
        <row r="679">
          <cell r="B679" t="str">
            <v>OMA_8169</v>
          </cell>
        </row>
        <row r="680">
          <cell r="B680" t="str">
            <v>OMA_8169</v>
          </cell>
        </row>
        <row r="681">
          <cell r="B681" t="str">
            <v>OMA_8170</v>
          </cell>
        </row>
        <row r="682">
          <cell r="B682" t="str">
            <v>OMA_8170</v>
          </cell>
        </row>
        <row r="683">
          <cell r="B683" t="str">
            <v>OMA_8170</v>
          </cell>
        </row>
        <row r="684">
          <cell r="B684" t="str">
            <v>OMA_8170</v>
          </cell>
        </row>
        <row r="685">
          <cell r="B685" t="str">
            <v>OMB_8170</v>
          </cell>
        </row>
        <row r="686">
          <cell r="B686" t="str">
            <v>OMB_8170</v>
          </cell>
        </row>
        <row r="687">
          <cell r="B687" t="str">
            <v>OMB_8171</v>
          </cell>
        </row>
        <row r="688">
          <cell r="B688" t="str">
            <v>OMB_8171</v>
          </cell>
        </row>
        <row r="689">
          <cell r="B689" t="str">
            <v>OMB_8171</v>
          </cell>
        </row>
        <row r="690">
          <cell r="B690" t="str">
            <v>OMB_8171</v>
          </cell>
        </row>
        <row r="691">
          <cell r="B691" t="str">
            <v>OMB_8171</v>
          </cell>
        </row>
        <row r="692">
          <cell r="B692" t="str">
            <v>OMB_8178</v>
          </cell>
        </row>
        <row r="693">
          <cell r="B693" t="str">
            <v>OMB_8178</v>
          </cell>
        </row>
        <row r="694">
          <cell r="B694" t="str">
            <v>OMB_8180</v>
          </cell>
        </row>
        <row r="695">
          <cell r="B695" t="str">
            <v>OMB_8181</v>
          </cell>
        </row>
        <row r="696">
          <cell r="B696" t="str">
            <v>OMB_8183</v>
          </cell>
        </row>
        <row r="697">
          <cell r="B697" t="str">
            <v>OMB_8183</v>
          </cell>
        </row>
        <row r="698">
          <cell r="B698" t="str">
            <v>OMB_8183</v>
          </cell>
        </row>
        <row r="699">
          <cell r="B699" t="str">
            <v>OMB_8186</v>
          </cell>
        </row>
        <row r="700">
          <cell r="B700" t="str">
            <v>OMB_8186</v>
          </cell>
        </row>
        <row r="701">
          <cell r="B701" t="str">
            <v>OMB_8186</v>
          </cell>
        </row>
        <row r="702">
          <cell r="B702" t="str">
            <v>OMB_8188</v>
          </cell>
        </row>
        <row r="703">
          <cell r="B703" t="str">
            <v>OMB_8188</v>
          </cell>
        </row>
        <row r="704">
          <cell r="B704" t="str">
            <v>OMB_8188</v>
          </cell>
        </row>
        <row r="705">
          <cell r="B705" t="str">
            <v>OMB_8140</v>
          </cell>
        </row>
        <row r="706">
          <cell r="B706" t="str">
            <v>OMB_8134</v>
          </cell>
        </row>
        <row r="707">
          <cell r="B707" t="str">
            <v>OMB_8130</v>
          </cell>
        </row>
        <row r="708">
          <cell r="B708" t="str">
            <v>OM8_8169</v>
          </cell>
        </row>
        <row r="709">
          <cell r="B709" t="str">
            <v>OM8_8169</v>
          </cell>
        </row>
        <row r="710">
          <cell r="B710" t="str">
            <v>OM8_8170</v>
          </cell>
        </row>
        <row r="711">
          <cell r="B711" t="str">
            <v>OM8_8170</v>
          </cell>
        </row>
        <row r="712">
          <cell r="B712" t="str">
            <v>OM8_8170</v>
          </cell>
        </row>
        <row r="713">
          <cell r="B713" t="str">
            <v>OM8_8170</v>
          </cell>
        </row>
        <row r="714">
          <cell r="B714" t="str">
            <v>OM9_8170</v>
          </cell>
        </row>
        <row r="715">
          <cell r="B715" t="str">
            <v>OM9_8170</v>
          </cell>
        </row>
        <row r="716">
          <cell r="B716" t="str">
            <v>OM9_8171</v>
          </cell>
        </row>
        <row r="717">
          <cell r="B717" t="str">
            <v>OM9_8171</v>
          </cell>
        </row>
        <row r="718">
          <cell r="B718" t="str">
            <v>OM9_8171</v>
          </cell>
        </row>
        <row r="719">
          <cell r="B719" t="str">
            <v>OM9_8171</v>
          </cell>
        </row>
        <row r="720">
          <cell r="B720" t="str">
            <v>OM9_8171</v>
          </cell>
        </row>
        <row r="721">
          <cell r="B721" t="str">
            <v>OM9_8178</v>
          </cell>
        </row>
        <row r="722">
          <cell r="B722" t="str">
            <v>OM9_8178</v>
          </cell>
        </row>
        <row r="723">
          <cell r="B723" t="str">
            <v>OM9_8180</v>
          </cell>
        </row>
        <row r="724">
          <cell r="B724" t="str">
            <v>OM9_8181</v>
          </cell>
        </row>
        <row r="725">
          <cell r="B725" t="str">
            <v>OM9_8183</v>
          </cell>
        </row>
        <row r="726">
          <cell r="B726" t="str">
            <v>OM9_8183</v>
          </cell>
        </row>
        <row r="727">
          <cell r="B727" t="str">
            <v>OM9_8183</v>
          </cell>
        </row>
        <row r="728">
          <cell r="B728" t="str">
            <v>OM9_8186</v>
          </cell>
        </row>
        <row r="729">
          <cell r="B729" t="str">
            <v>OM9_8186</v>
          </cell>
        </row>
        <row r="730">
          <cell r="B730" t="str">
            <v>OM9_8186</v>
          </cell>
        </row>
        <row r="731">
          <cell r="B731" t="str">
            <v>OM9_8188</v>
          </cell>
        </row>
        <row r="732">
          <cell r="B732" t="str">
            <v>OM9_8188</v>
          </cell>
        </row>
        <row r="733">
          <cell r="B733" t="str">
            <v>OM9_8188</v>
          </cell>
        </row>
        <row r="734">
          <cell r="B734" t="str">
            <v>OM9_8140</v>
          </cell>
        </row>
        <row r="735">
          <cell r="B735" t="str">
            <v>OM9_8134</v>
          </cell>
        </row>
        <row r="736">
          <cell r="B736" t="str">
            <v>OM9_8130</v>
          </cell>
        </row>
        <row r="737">
          <cell r="B737" t="str">
            <v>OM9_8146</v>
          </cell>
        </row>
        <row r="738">
          <cell r="B738" t="str">
            <v>OM9_8132</v>
          </cell>
        </row>
        <row r="739">
          <cell r="B739" t="str">
            <v>OM9_8163</v>
          </cell>
        </row>
        <row r="740">
          <cell r="B740" t="str">
            <v>OM9_8147</v>
          </cell>
        </row>
        <row r="741">
          <cell r="B741" t="str">
            <v>OM9_8142</v>
          </cell>
        </row>
        <row r="742">
          <cell r="B742" t="str">
            <v>OM9_8138</v>
          </cell>
        </row>
        <row r="743">
          <cell r="B743" t="str">
            <v>OM9_8131</v>
          </cell>
        </row>
        <row r="744">
          <cell r="B744" t="str">
            <v>OM9_8138</v>
          </cell>
        </row>
        <row r="745">
          <cell r="B745" t="str">
            <v>OM9_8144</v>
          </cell>
        </row>
        <row r="746">
          <cell r="B746" t="str">
            <v>OM9_8150</v>
          </cell>
        </row>
        <row r="747">
          <cell r="B747" t="str">
            <v>OM9_8170</v>
          </cell>
        </row>
        <row r="748">
          <cell r="B748" t="str">
            <v>OM9_8136</v>
          </cell>
        </row>
        <row r="749">
          <cell r="B749" t="str">
            <v>OM9_8145</v>
          </cell>
        </row>
        <row r="750">
          <cell r="B750" t="str">
            <v>OM9_8169</v>
          </cell>
        </row>
        <row r="751">
          <cell r="B751" t="str">
            <v>OM9_8130</v>
          </cell>
        </row>
        <row r="752">
          <cell r="B752" t="str">
            <v>OM9_8131</v>
          </cell>
        </row>
        <row r="753">
          <cell r="B753" t="str">
            <v>OM9_8132</v>
          </cell>
        </row>
        <row r="754">
          <cell r="B754" t="str">
            <v>OM9_8132</v>
          </cell>
        </row>
        <row r="755">
          <cell r="B755" t="str">
            <v>OM9_8133</v>
          </cell>
        </row>
        <row r="756">
          <cell r="B756" t="str">
            <v>OM9_8133</v>
          </cell>
        </row>
        <row r="757">
          <cell r="B757" t="str">
            <v>OM9_8134</v>
          </cell>
        </row>
        <row r="758">
          <cell r="B758" t="str">
            <v>OM9_8134</v>
          </cell>
        </row>
        <row r="759">
          <cell r="B759" t="str">
            <v>OM9_8134</v>
          </cell>
        </row>
        <row r="760">
          <cell r="B760" t="str">
            <v>OM9_8135</v>
          </cell>
        </row>
        <row r="761">
          <cell r="B761" t="str">
            <v>OM9_8135</v>
          </cell>
        </row>
        <row r="762">
          <cell r="B762" t="str">
            <v>OM9_8135</v>
          </cell>
        </row>
        <row r="763">
          <cell r="B763" t="str">
            <v>OM9_8137</v>
          </cell>
        </row>
        <row r="764">
          <cell r="B764" t="str">
            <v>OM9_8137</v>
          </cell>
        </row>
        <row r="765">
          <cell r="B765" t="str">
            <v>OM9_8139</v>
          </cell>
        </row>
        <row r="766">
          <cell r="B766" t="str">
            <v>OM9_8140</v>
          </cell>
        </row>
        <row r="767">
          <cell r="B767" t="str">
            <v>OM9_8140</v>
          </cell>
        </row>
        <row r="768">
          <cell r="B768" t="str">
            <v>OM9_8140</v>
          </cell>
        </row>
        <row r="769">
          <cell r="B769" t="str">
            <v>OM9_8140</v>
          </cell>
        </row>
        <row r="770">
          <cell r="B770" t="str">
            <v>OM9_8140</v>
          </cell>
        </row>
        <row r="771">
          <cell r="B771" t="str">
            <v>OM9_8140</v>
          </cell>
        </row>
        <row r="772">
          <cell r="B772" t="str">
            <v>OM9_8140</v>
          </cell>
        </row>
        <row r="773">
          <cell r="B773" t="str">
            <v>OM9_8140</v>
          </cell>
        </row>
        <row r="774">
          <cell r="B774" t="str">
            <v>OM9_8141</v>
          </cell>
        </row>
        <row r="775">
          <cell r="B775" t="str">
            <v>OM9_8141</v>
          </cell>
        </row>
        <row r="776">
          <cell r="B776" t="str">
            <v>OM9_8141</v>
          </cell>
        </row>
        <row r="777">
          <cell r="B777" t="str">
            <v>OM9_8142</v>
          </cell>
        </row>
        <row r="778">
          <cell r="B778" t="str">
            <v>OM9_8142</v>
          </cell>
        </row>
        <row r="779">
          <cell r="B779" t="str">
            <v>OM9_8143</v>
          </cell>
        </row>
        <row r="780">
          <cell r="B780" t="str">
            <v>OM9_8143</v>
          </cell>
        </row>
        <row r="781">
          <cell r="B781" t="str">
            <v>OM9_8144</v>
          </cell>
        </row>
        <row r="782">
          <cell r="B782" t="str">
            <v>OM9_8144</v>
          </cell>
        </row>
        <row r="783">
          <cell r="B783" t="str">
            <v>OM9_8147</v>
          </cell>
        </row>
        <row r="784">
          <cell r="B784" t="str">
            <v>OM9_8147</v>
          </cell>
        </row>
        <row r="785">
          <cell r="B785" t="str">
            <v>OM9_8147</v>
          </cell>
        </row>
        <row r="786">
          <cell r="B786" t="str">
            <v>OM9_8147</v>
          </cell>
        </row>
        <row r="787">
          <cell r="B787" t="str">
            <v>OM9_8147</v>
          </cell>
        </row>
        <row r="788">
          <cell r="B788" t="str">
            <v>OM9_8147</v>
          </cell>
        </row>
        <row r="789">
          <cell r="B789" t="str">
            <v>OM9_8148</v>
          </cell>
        </row>
        <row r="790">
          <cell r="B790" t="str">
            <v>OM9_8150</v>
          </cell>
        </row>
        <row r="791">
          <cell r="B791" t="str">
            <v>OM9_8153</v>
          </cell>
        </row>
        <row r="792">
          <cell r="B792" t="str">
            <v>OM9_8153</v>
          </cell>
        </row>
        <row r="793">
          <cell r="B793" t="str">
            <v>OM9_8154</v>
          </cell>
        </row>
        <row r="794">
          <cell r="B794" t="str">
            <v>OM9_8154</v>
          </cell>
        </row>
        <row r="795">
          <cell r="B795" t="str">
            <v>OM9_8155</v>
          </cell>
        </row>
        <row r="796">
          <cell r="B796" t="str">
            <v>OM9_8156</v>
          </cell>
        </row>
        <row r="797">
          <cell r="B797" t="str">
            <v>OM9_8156</v>
          </cell>
        </row>
        <row r="798">
          <cell r="B798" t="str">
            <v>OM9_8157</v>
          </cell>
        </row>
        <row r="799">
          <cell r="B799" t="str">
            <v>OM9_8158</v>
          </cell>
        </row>
        <row r="800">
          <cell r="B800" t="str">
            <v>OM9_8164</v>
          </cell>
        </row>
        <row r="801">
          <cell r="B801" t="str">
            <v>OM9_8169</v>
          </cell>
        </row>
        <row r="802">
          <cell r="B802" t="str">
            <v>OM9_8169</v>
          </cell>
        </row>
        <row r="803">
          <cell r="B803" t="str">
            <v>OM9_8169</v>
          </cell>
        </row>
        <row r="804">
          <cell r="B804" t="str">
            <v>OM9_8169</v>
          </cell>
        </row>
        <row r="805">
          <cell r="B805" t="str">
            <v>OM9_8169</v>
          </cell>
        </row>
        <row r="806">
          <cell r="B806" t="str">
            <v>OM9_8169</v>
          </cell>
        </row>
        <row r="807">
          <cell r="B807" t="str">
            <v>OM9_8170</v>
          </cell>
        </row>
        <row r="808">
          <cell r="B808" t="str">
            <v>OM9_8170</v>
          </cell>
        </row>
        <row r="809">
          <cell r="B809" t="str">
            <v>OM9_8170</v>
          </cell>
        </row>
        <row r="810">
          <cell r="B810" t="str">
            <v>OM9_8170</v>
          </cell>
        </row>
        <row r="811">
          <cell r="B811" t="str">
            <v>OMA_8170</v>
          </cell>
        </row>
        <row r="812">
          <cell r="B812" t="str">
            <v>OMA_8170</v>
          </cell>
        </row>
        <row r="813">
          <cell r="B813" t="str">
            <v>OMA_8171</v>
          </cell>
        </row>
        <row r="814">
          <cell r="B814" t="str">
            <v>OMA_8171</v>
          </cell>
        </row>
        <row r="815">
          <cell r="B815" t="str">
            <v>OMA_8171</v>
          </cell>
        </row>
        <row r="816">
          <cell r="B816" t="str">
            <v>OMA_8171</v>
          </cell>
        </row>
        <row r="817">
          <cell r="B817" t="str">
            <v>OMA_8171</v>
          </cell>
        </row>
        <row r="818">
          <cell r="B818" t="str">
            <v>OMA_8178</v>
          </cell>
        </row>
        <row r="819">
          <cell r="B819" t="str">
            <v>OMA_8178</v>
          </cell>
        </row>
        <row r="820">
          <cell r="B820" t="str">
            <v>OMA_8180</v>
          </cell>
        </row>
        <row r="821">
          <cell r="B821" t="str">
            <v>OMA_8181</v>
          </cell>
        </row>
        <row r="822">
          <cell r="B822" t="str">
            <v>OM7_8153</v>
          </cell>
        </row>
        <row r="823">
          <cell r="B823" t="str">
            <v>OM7_8153</v>
          </cell>
        </row>
        <row r="824">
          <cell r="B824" t="str">
            <v>OM7_8154</v>
          </cell>
        </row>
        <row r="825">
          <cell r="B825" t="str">
            <v>OM7_8154</v>
          </cell>
        </row>
        <row r="826">
          <cell r="B826" t="str">
            <v>OM7_8155</v>
          </cell>
        </row>
        <row r="827">
          <cell r="B827" t="str">
            <v>OM7_8156</v>
          </cell>
        </row>
        <row r="828">
          <cell r="B828" t="str">
            <v>OM7_8156</v>
          </cell>
        </row>
        <row r="829">
          <cell r="B829" t="str">
            <v>OM7_8157</v>
          </cell>
        </row>
        <row r="830">
          <cell r="B830" t="str">
            <v>OM7_8158</v>
          </cell>
        </row>
        <row r="831">
          <cell r="B831" t="str">
            <v>OM7_8164</v>
          </cell>
        </row>
        <row r="832">
          <cell r="B832" t="str">
            <v>OM7_8169</v>
          </cell>
        </row>
        <row r="833">
          <cell r="B833" t="str">
            <v>OM7_8169</v>
          </cell>
        </row>
        <row r="834">
          <cell r="B834" t="str">
            <v>OM7_8169</v>
          </cell>
        </row>
        <row r="835">
          <cell r="B835" t="str">
            <v>OM7_8169</v>
          </cell>
        </row>
        <row r="836">
          <cell r="B836" t="str">
            <v>OM7_8169</v>
          </cell>
        </row>
        <row r="837">
          <cell r="B837" t="str">
            <v>OM7_8169</v>
          </cell>
        </row>
        <row r="838">
          <cell r="B838" t="str">
            <v>OM7_8170</v>
          </cell>
        </row>
        <row r="839">
          <cell r="B839" t="str">
            <v>OM7_8170</v>
          </cell>
        </row>
        <row r="840">
          <cell r="B840" t="str">
            <v>OM7_8170</v>
          </cell>
        </row>
        <row r="841">
          <cell r="B841" t="str">
            <v>OM7_8170</v>
          </cell>
        </row>
        <row r="842">
          <cell r="B842" t="str">
            <v>OM8_8170</v>
          </cell>
        </row>
        <row r="843">
          <cell r="B843" t="str">
            <v>OM8_8170</v>
          </cell>
        </row>
        <row r="844">
          <cell r="B844" t="str">
            <v>OM8_8171</v>
          </cell>
        </row>
        <row r="845">
          <cell r="B845" t="str">
            <v>OM8_8171</v>
          </cell>
        </row>
        <row r="846">
          <cell r="B846" t="str">
            <v>OM8_8171</v>
          </cell>
        </row>
        <row r="847">
          <cell r="B847" t="str">
            <v>OM8_8171</v>
          </cell>
        </row>
        <row r="848">
          <cell r="B848" t="str">
            <v>OM8_8171</v>
          </cell>
        </row>
        <row r="849">
          <cell r="B849" t="str">
            <v>OM8_8178</v>
          </cell>
        </row>
        <row r="850">
          <cell r="B850" t="str">
            <v>OM8_8178</v>
          </cell>
        </row>
        <row r="851">
          <cell r="B851" t="str">
            <v>OM8_8180</v>
          </cell>
        </row>
        <row r="852">
          <cell r="B852" t="str">
            <v>OM8_8181</v>
          </cell>
        </row>
        <row r="853">
          <cell r="B853" t="str">
            <v>OM8_8183</v>
          </cell>
        </row>
        <row r="854">
          <cell r="B854" t="str">
            <v>OM8_8183</v>
          </cell>
        </row>
        <row r="855">
          <cell r="B855" t="str">
            <v>OM8_8183</v>
          </cell>
        </row>
        <row r="856">
          <cell r="B856" t="str">
            <v>OM8_8186</v>
          </cell>
        </row>
        <row r="857">
          <cell r="B857" t="str">
            <v>OM8_8186</v>
          </cell>
        </row>
        <row r="858">
          <cell r="B858" t="str">
            <v>OM8_8186</v>
          </cell>
        </row>
        <row r="859">
          <cell r="B859" t="str">
            <v>OM8_8188</v>
          </cell>
        </row>
        <row r="860">
          <cell r="B860" t="str">
            <v>OM8_8188</v>
          </cell>
        </row>
        <row r="861">
          <cell r="B861" t="str">
            <v>OM8_8188</v>
          </cell>
        </row>
        <row r="862">
          <cell r="B862" t="str">
            <v>OM8_8140</v>
          </cell>
        </row>
        <row r="863">
          <cell r="B863" t="str">
            <v>OM8_8134</v>
          </cell>
        </row>
        <row r="864">
          <cell r="B864" t="str">
            <v>OM8_8130</v>
          </cell>
        </row>
        <row r="865">
          <cell r="B865" t="str">
            <v>OM8_8146</v>
          </cell>
        </row>
        <row r="866">
          <cell r="B866" t="str">
            <v>OM8_8132</v>
          </cell>
        </row>
        <row r="867">
          <cell r="B867" t="str">
            <v>OM8_8163</v>
          </cell>
        </row>
        <row r="868">
          <cell r="B868" t="str">
            <v>OM8_8147</v>
          </cell>
        </row>
        <row r="869">
          <cell r="B869" t="str">
            <v>OM8_8142</v>
          </cell>
        </row>
        <row r="870">
          <cell r="B870" t="str">
            <v>OM8_8138</v>
          </cell>
        </row>
        <row r="871">
          <cell r="B871" t="str">
            <v>OM8_8131</v>
          </cell>
        </row>
        <row r="872">
          <cell r="B872" t="str">
            <v>OM8_8138</v>
          </cell>
        </row>
        <row r="873">
          <cell r="B873" t="str">
            <v>OM8_8144</v>
          </cell>
        </row>
        <row r="874">
          <cell r="B874" t="str">
            <v>OM8_8150</v>
          </cell>
        </row>
        <row r="875">
          <cell r="B875" t="str">
            <v>OM8_8170</v>
          </cell>
        </row>
        <row r="876">
          <cell r="B876" t="str">
            <v>OM8_8136</v>
          </cell>
        </row>
        <row r="877">
          <cell r="B877" t="str">
            <v>OM8_8145</v>
          </cell>
        </row>
        <row r="878">
          <cell r="B878" t="str">
            <v>OM8_8169</v>
          </cell>
        </row>
        <row r="879">
          <cell r="B879" t="str">
            <v>OM8_8130</v>
          </cell>
        </row>
        <row r="880">
          <cell r="B880" t="str">
            <v>OM8_8131</v>
          </cell>
        </row>
        <row r="881">
          <cell r="B881" t="str">
            <v>OM8_8132</v>
          </cell>
        </row>
        <row r="882">
          <cell r="B882" t="str">
            <v>OM8_8132</v>
          </cell>
        </row>
        <row r="883">
          <cell r="B883" t="str">
            <v>OM8_8133</v>
          </cell>
        </row>
        <row r="884">
          <cell r="B884" t="str">
            <v>OM8_8133</v>
          </cell>
        </row>
        <row r="885">
          <cell r="B885" t="str">
            <v>OM8_8134</v>
          </cell>
        </row>
        <row r="886">
          <cell r="B886" t="str">
            <v>OM8_8134</v>
          </cell>
        </row>
        <row r="887">
          <cell r="B887" t="str">
            <v>OM8_8134</v>
          </cell>
        </row>
        <row r="888">
          <cell r="B888" t="str">
            <v>OM8_8135</v>
          </cell>
        </row>
        <row r="889">
          <cell r="B889" t="str">
            <v>OM8_8135</v>
          </cell>
        </row>
        <row r="890">
          <cell r="B890" t="str">
            <v>OM8_8135</v>
          </cell>
        </row>
        <row r="891">
          <cell r="B891" t="str">
            <v>OM8_8137</v>
          </cell>
        </row>
        <row r="892">
          <cell r="B892" t="str">
            <v>OM8_8137</v>
          </cell>
        </row>
        <row r="893">
          <cell r="B893" t="str">
            <v>OM8_8139</v>
          </cell>
        </row>
        <row r="894">
          <cell r="B894" t="str">
            <v>OM8_8140</v>
          </cell>
        </row>
        <row r="895">
          <cell r="B895" t="str">
            <v>OM8_8140</v>
          </cell>
        </row>
        <row r="896">
          <cell r="B896" t="str">
            <v>OM8_8140</v>
          </cell>
        </row>
        <row r="897">
          <cell r="B897" t="str">
            <v>OM8_8140</v>
          </cell>
        </row>
        <row r="898">
          <cell r="B898" t="str">
            <v>OM8_8140</v>
          </cell>
        </row>
        <row r="899">
          <cell r="B899" t="str">
            <v>OM8_8140</v>
          </cell>
        </row>
        <row r="900">
          <cell r="B900" t="str">
            <v>OM8_8140</v>
          </cell>
        </row>
        <row r="901">
          <cell r="B901" t="str">
            <v>OM8_8140</v>
          </cell>
        </row>
        <row r="902">
          <cell r="B902" t="str">
            <v>OM8_8141</v>
          </cell>
        </row>
        <row r="903">
          <cell r="B903" t="str">
            <v>OM8_8141</v>
          </cell>
        </row>
        <row r="904">
          <cell r="B904" t="str">
            <v>OM8_8141</v>
          </cell>
        </row>
        <row r="905">
          <cell r="B905" t="str">
            <v>OM8_8142</v>
          </cell>
        </row>
        <row r="906">
          <cell r="B906" t="str">
            <v>OM8_8142</v>
          </cell>
        </row>
        <row r="907">
          <cell r="B907" t="str">
            <v>OM8_8143</v>
          </cell>
        </row>
        <row r="908">
          <cell r="B908" t="str">
            <v>OM8_8143</v>
          </cell>
        </row>
        <row r="909">
          <cell r="B909" t="str">
            <v>OM8_8144</v>
          </cell>
        </row>
        <row r="910">
          <cell r="B910" t="str">
            <v>OM8_8144</v>
          </cell>
        </row>
        <row r="911">
          <cell r="B911" t="str">
            <v>OM8_8147</v>
          </cell>
        </row>
        <row r="912">
          <cell r="B912" t="str">
            <v>OM8_8147</v>
          </cell>
        </row>
        <row r="913">
          <cell r="B913" t="str">
            <v>OM8_8147</v>
          </cell>
        </row>
        <row r="914">
          <cell r="B914" t="str">
            <v>OM8_8147</v>
          </cell>
        </row>
        <row r="915">
          <cell r="B915" t="str">
            <v>OM8_8147</v>
          </cell>
        </row>
        <row r="916">
          <cell r="B916" t="str">
            <v>OM8_8147</v>
          </cell>
        </row>
        <row r="917">
          <cell r="B917" t="str">
            <v>OM8_8148</v>
          </cell>
        </row>
        <row r="918">
          <cell r="B918" t="str">
            <v>OM8_8150</v>
          </cell>
        </row>
        <row r="919">
          <cell r="B919" t="str">
            <v>OM8_8153</v>
          </cell>
        </row>
        <row r="920">
          <cell r="B920" t="str">
            <v>OM8_8153</v>
          </cell>
        </row>
        <row r="921">
          <cell r="B921" t="str">
            <v>OM8_8154</v>
          </cell>
        </row>
        <row r="922">
          <cell r="B922" t="str">
            <v>OM8_8154</v>
          </cell>
        </row>
        <row r="923">
          <cell r="B923" t="str">
            <v>OM8_8155</v>
          </cell>
        </row>
        <row r="924">
          <cell r="B924" t="str">
            <v>OM8_8156</v>
          </cell>
        </row>
        <row r="925">
          <cell r="B925" t="str">
            <v>OM8_8156</v>
          </cell>
        </row>
        <row r="926">
          <cell r="B926" t="str">
            <v>OM8_8157</v>
          </cell>
        </row>
        <row r="927">
          <cell r="B927" t="str">
            <v>OM8_8158</v>
          </cell>
        </row>
        <row r="928">
          <cell r="B928" t="str">
            <v>OM8_8164</v>
          </cell>
        </row>
        <row r="929">
          <cell r="B929" t="str">
            <v>OM8_8169</v>
          </cell>
        </row>
        <row r="930">
          <cell r="B930" t="str">
            <v>OM8_8169</v>
          </cell>
        </row>
        <row r="931">
          <cell r="B931" t="str">
            <v>OM8_8169</v>
          </cell>
        </row>
        <row r="932">
          <cell r="B932" t="str">
            <v>OM8_8169</v>
          </cell>
        </row>
        <row r="933">
          <cell r="B933" t="str">
            <v>OM6_8140</v>
          </cell>
        </row>
        <row r="934">
          <cell r="B934" t="str">
            <v>OM6_8141</v>
          </cell>
        </row>
        <row r="935">
          <cell r="B935" t="str">
            <v>OM6_8141</v>
          </cell>
        </row>
        <row r="936">
          <cell r="B936" t="str">
            <v>OM6_8141</v>
          </cell>
        </row>
        <row r="937">
          <cell r="B937" t="str">
            <v>OM6_8142</v>
          </cell>
        </row>
        <row r="938">
          <cell r="B938" t="str">
            <v>OM6_8142</v>
          </cell>
        </row>
        <row r="939">
          <cell r="B939" t="str">
            <v>OM6_8143</v>
          </cell>
        </row>
        <row r="940">
          <cell r="B940" t="str">
            <v>OM6_8143</v>
          </cell>
        </row>
        <row r="941">
          <cell r="B941" t="str">
            <v>OM6_8144</v>
          </cell>
        </row>
        <row r="942">
          <cell r="B942" t="str">
            <v>OM6_8144</v>
          </cell>
        </row>
        <row r="943">
          <cell r="B943" t="str">
            <v>OM6_8147</v>
          </cell>
        </row>
        <row r="944">
          <cell r="B944" t="str">
            <v>OM6_8147</v>
          </cell>
        </row>
        <row r="945">
          <cell r="B945" t="str">
            <v>OM6_8147</v>
          </cell>
        </row>
        <row r="946">
          <cell r="B946" t="str">
            <v>OM6_8147</v>
          </cell>
        </row>
        <row r="947">
          <cell r="B947" t="str">
            <v>OM6_8147</v>
          </cell>
        </row>
        <row r="948">
          <cell r="B948" t="str">
            <v>OM6_8147</v>
          </cell>
        </row>
        <row r="949">
          <cell r="B949" t="str">
            <v>OM6_8148</v>
          </cell>
        </row>
        <row r="950">
          <cell r="B950" t="str">
            <v>OM6_8150</v>
          </cell>
        </row>
        <row r="951">
          <cell r="B951" t="str">
            <v>OM6_8153</v>
          </cell>
        </row>
        <row r="952">
          <cell r="B952" t="str">
            <v>OM6_8153</v>
          </cell>
        </row>
        <row r="953">
          <cell r="B953" t="str">
            <v>OM6_8154</v>
          </cell>
        </row>
        <row r="954">
          <cell r="B954" t="str">
            <v>OM6_8154</v>
          </cell>
        </row>
        <row r="955">
          <cell r="B955" t="str">
            <v>OM6_8155</v>
          </cell>
        </row>
        <row r="956">
          <cell r="B956" t="str">
            <v>OM6_8156</v>
          </cell>
        </row>
        <row r="957">
          <cell r="B957" t="str">
            <v>OM6_8156</v>
          </cell>
        </row>
        <row r="958">
          <cell r="B958" t="str">
            <v>OM6_8157</v>
          </cell>
        </row>
        <row r="959">
          <cell r="B959" t="str">
            <v>OM6_8158</v>
          </cell>
        </row>
        <row r="960">
          <cell r="B960" t="str">
            <v>OM6_8164</v>
          </cell>
        </row>
        <row r="961">
          <cell r="B961" t="str">
            <v>OM6_8169</v>
          </cell>
        </row>
        <row r="962">
          <cell r="B962" t="str">
            <v>OM6_8169</v>
          </cell>
        </row>
        <row r="963">
          <cell r="B963" t="str">
            <v>OM6_8169</v>
          </cell>
        </row>
        <row r="964">
          <cell r="B964" t="str">
            <v>OM6_8169</v>
          </cell>
        </row>
        <row r="965">
          <cell r="B965" t="str">
            <v>OM6_8169</v>
          </cell>
        </row>
        <row r="966">
          <cell r="B966" t="str">
            <v>OM6_8169</v>
          </cell>
        </row>
        <row r="967">
          <cell r="B967" t="str">
            <v>OM6_8170</v>
          </cell>
        </row>
        <row r="968">
          <cell r="B968" t="str">
            <v>OM6_8170</v>
          </cell>
        </row>
        <row r="969">
          <cell r="B969" t="str">
            <v>OM6_8170</v>
          </cell>
        </row>
        <row r="970">
          <cell r="B970" t="str">
            <v>OM6_8170</v>
          </cell>
        </row>
        <row r="971">
          <cell r="B971" t="str">
            <v>OM7_8170</v>
          </cell>
        </row>
        <row r="972">
          <cell r="B972" t="str">
            <v>OM7_8170</v>
          </cell>
        </row>
        <row r="973">
          <cell r="B973" t="str">
            <v>OM7_8171</v>
          </cell>
        </row>
        <row r="974">
          <cell r="B974" t="str">
            <v>OM7_8171</v>
          </cell>
        </row>
        <row r="975">
          <cell r="B975" t="str">
            <v>OM7_8171</v>
          </cell>
        </row>
        <row r="976">
          <cell r="B976" t="str">
            <v>OM7_8171</v>
          </cell>
        </row>
        <row r="977">
          <cell r="B977" t="str">
            <v>OM7_8171</v>
          </cell>
        </row>
        <row r="978">
          <cell r="B978" t="str">
            <v>OM7_8178</v>
          </cell>
        </row>
        <row r="979">
          <cell r="B979" t="str">
            <v>OM7_8178</v>
          </cell>
        </row>
        <row r="980">
          <cell r="B980" t="str">
            <v>OM7_8180</v>
          </cell>
        </row>
        <row r="981">
          <cell r="B981" t="str">
            <v>OM7_8181</v>
          </cell>
        </row>
        <row r="982">
          <cell r="B982" t="str">
            <v>OM7_8183</v>
          </cell>
        </row>
        <row r="983">
          <cell r="B983" t="str">
            <v>OM7_8183</v>
          </cell>
        </row>
        <row r="984">
          <cell r="B984" t="str">
            <v>OM7_8183</v>
          </cell>
        </row>
        <row r="985">
          <cell r="B985" t="str">
            <v>OM7_8186</v>
          </cell>
        </row>
        <row r="986">
          <cell r="B986" t="str">
            <v>OM7_8186</v>
          </cell>
        </row>
        <row r="987">
          <cell r="B987" t="str">
            <v>OM7_8186</v>
          </cell>
        </row>
        <row r="988">
          <cell r="B988" t="str">
            <v>OM7_8188</v>
          </cell>
        </row>
        <row r="989">
          <cell r="B989" t="str">
            <v>OM7_8188</v>
          </cell>
        </row>
        <row r="990">
          <cell r="B990" t="str">
            <v>OM7_8188</v>
          </cell>
        </row>
        <row r="991">
          <cell r="B991" t="str">
            <v>OM7_8140</v>
          </cell>
        </row>
        <row r="992">
          <cell r="B992" t="str">
            <v>OM7_8134</v>
          </cell>
        </row>
        <row r="993">
          <cell r="B993" t="str">
            <v>OM7_8130</v>
          </cell>
        </row>
        <row r="994">
          <cell r="B994" t="str">
            <v>OM7_8146</v>
          </cell>
        </row>
        <row r="995">
          <cell r="B995" t="str">
            <v>OM7_8132</v>
          </cell>
        </row>
        <row r="996">
          <cell r="B996" t="str">
            <v>OM7_8163</v>
          </cell>
        </row>
        <row r="997">
          <cell r="B997" t="str">
            <v>OM7_8147</v>
          </cell>
        </row>
        <row r="998">
          <cell r="B998" t="str">
            <v>OM7_8142</v>
          </cell>
        </row>
        <row r="999">
          <cell r="B999" t="str">
            <v>OM7_8138</v>
          </cell>
        </row>
        <row r="1000">
          <cell r="B1000" t="str">
            <v>OM7_8131</v>
          </cell>
        </row>
        <row r="1001">
          <cell r="B1001" t="str">
            <v>OM7_8138</v>
          </cell>
        </row>
        <row r="1002">
          <cell r="B1002" t="str">
            <v>OM7_8144</v>
          </cell>
        </row>
        <row r="1003">
          <cell r="B1003" t="str">
            <v>OM7_8150</v>
          </cell>
        </row>
        <row r="1004">
          <cell r="B1004" t="str">
            <v>OM7_8170</v>
          </cell>
        </row>
        <row r="1005">
          <cell r="B1005" t="str">
            <v>OM7_8136</v>
          </cell>
        </row>
        <row r="1006">
          <cell r="B1006" t="str">
            <v>OM7_8145</v>
          </cell>
        </row>
        <row r="1007">
          <cell r="B1007" t="str">
            <v>OM7_8169</v>
          </cell>
        </row>
        <row r="1008">
          <cell r="B1008" t="str">
            <v>OM7_8130</v>
          </cell>
        </row>
        <row r="1009">
          <cell r="B1009" t="str">
            <v>OM7_8131</v>
          </cell>
        </row>
        <row r="1010">
          <cell r="B1010" t="str">
            <v>OM7_8132</v>
          </cell>
        </row>
        <row r="1011">
          <cell r="B1011" t="str">
            <v>OM7_8132</v>
          </cell>
        </row>
        <row r="1012">
          <cell r="B1012" t="str">
            <v>OM7_8133</v>
          </cell>
        </row>
        <row r="1013">
          <cell r="B1013" t="str">
            <v>OM7_8133</v>
          </cell>
        </row>
        <row r="1014">
          <cell r="B1014" t="str">
            <v>OM7_8134</v>
          </cell>
        </row>
        <row r="1015">
          <cell r="B1015" t="str">
            <v>OM7_8134</v>
          </cell>
        </row>
        <row r="1016">
          <cell r="B1016" t="str">
            <v>OM7_8134</v>
          </cell>
        </row>
        <row r="1017">
          <cell r="B1017" t="str">
            <v>OM7_8135</v>
          </cell>
        </row>
        <row r="1018">
          <cell r="B1018" t="str">
            <v>OM7_8135</v>
          </cell>
        </row>
        <row r="1019">
          <cell r="B1019" t="str">
            <v>OM7_8135</v>
          </cell>
        </row>
        <row r="1020">
          <cell r="B1020" t="str">
            <v>OM7_8137</v>
          </cell>
        </row>
        <row r="1021">
          <cell r="B1021" t="str">
            <v>OM7_8137</v>
          </cell>
        </row>
        <row r="1022">
          <cell r="B1022" t="str">
            <v>OM7_8139</v>
          </cell>
        </row>
        <row r="1023">
          <cell r="B1023" t="str">
            <v>OM7_8140</v>
          </cell>
        </row>
        <row r="1024">
          <cell r="B1024" t="str">
            <v>OM7_8140</v>
          </cell>
        </row>
        <row r="1025">
          <cell r="B1025" t="str">
            <v>OM7_8140</v>
          </cell>
        </row>
        <row r="1026">
          <cell r="B1026" t="str">
            <v>OM7_8140</v>
          </cell>
        </row>
        <row r="1027">
          <cell r="B1027" t="str">
            <v>OM7_8140</v>
          </cell>
        </row>
        <row r="1028">
          <cell r="B1028" t="str">
            <v>OM7_8140</v>
          </cell>
        </row>
        <row r="1029">
          <cell r="B1029" t="str">
            <v>OM7_8140</v>
          </cell>
        </row>
        <row r="1030">
          <cell r="B1030" t="str">
            <v>OM7_8140</v>
          </cell>
        </row>
        <row r="1031">
          <cell r="B1031" t="str">
            <v>OM7_8141</v>
          </cell>
        </row>
        <row r="1032">
          <cell r="B1032" t="str">
            <v>OM7_8141</v>
          </cell>
        </row>
        <row r="1033">
          <cell r="B1033" t="str">
            <v>OM7_8141</v>
          </cell>
        </row>
        <row r="1034">
          <cell r="B1034" t="str">
            <v>OM7_8142</v>
          </cell>
        </row>
        <row r="1035">
          <cell r="B1035" t="str">
            <v>OM7_8142</v>
          </cell>
        </row>
        <row r="1036">
          <cell r="B1036" t="str">
            <v>OM7_8143</v>
          </cell>
        </row>
        <row r="1037">
          <cell r="B1037" t="str">
            <v>OM7_8143</v>
          </cell>
        </row>
        <row r="1038">
          <cell r="B1038" t="str">
            <v>OM7_8144</v>
          </cell>
        </row>
        <row r="1039">
          <cell r="B1039" t="str">
            <v>OM7_8144</v>
          </cell>
        </row>
        <row r="1040">
          <cell r="B1040" t="str">
            <v>OM7_8147</v>
          </cell>
        </row>
        <row r="1041">
          <cell r="B1041" t="str">
            <v>OM7_8147</v>
          </cell>
        </row>
        <row r="1042">
          <cell r="B1042" t="str">
            <v>OM7_8147</v>
          </cell>
        </row>
        <row r="1043">
          <cell r="B1043" t="str">
            <v>OM7_8147</v>
          </cell>
        </row>
        <row r="1044">
          <cell r="B1044" t="str">
            <v>OM7_8147</v>
          </cell>
        </row>
        <row r="1045">
          <cell r="B1045" t="str">
            <v>OM7_8147</v>
          </cell>
        </row>
        <row r="1046">
          <cell r="B1046" t="str">
            <v>OM7_8148</v>
          </cell>
        </row>
        <row r="1047">
          <cell r="B1047" t="str">
            <v>OM7_8150</v>
          </cell>
        </row>
        <row r="1048">
          <cell r="B1048" t="str">
            <v>OM5_8132</v>
          </cell>
        </row>
        <row r="1049">
          <cell r="B1049" t="str">
            <v>OM5_8133</v>
          </cell>
        </row>
        <row r="1050">
          <cell r="B1050" t="str">
            <v>OM5_8133</v>
          </cell>
        </row>
        <row r="1051">
          <cell r="B1051" t="str">
            <v>OM5_8134</v>
          </cell>
        </row>
        <row r="1052">
          <cell r="B1052" t="str">
            <v>OM5_8134</v>
          </cell>
        </row>
        <row r="1053">
          <cell r="B1053" t="str">
            <v>OM5_8134</v>
          </cell>
        </row>
        <row r="1054">
          <cell r="B1054" t="str">
            <v>OM5_8135</v>
          </cell>
        </row>
        <row r="1055">
          <cell r="B1055" t="str">
            <v>OM5_8135</v>
          </cell>
        </row>
        <row r="1056">
          <cell r="B1056" t="str">
            <v>OM5_8135</v>
          </cell>
        </row>
        <row r="1057">
          <cell r="B1057" t="str">
            <v>OM5_8137</v>
          </cell>
        </row>
        <row r="1058">
          <cell r="B1058" t="str">
            <v>OM5_8137</v>
          </cell>
        </row>
        <row r="1059">
          <cell r="B1059" t="str">
            <v>OM5_8139</v>
          </cell>
        </row>
        <row r="1060">
          <cell r="B1060" t="str">
            <v>OM5_8140</v>
          </cell>
        </row>
        <row r="1061">
          <cell r="B1061" t="str">
            <v>OM5_8140</v>
          </cell>
        </row>
        <row r="1062">
          <cell r="B1062" t="str">
            <v>OM5_8140</v>
          </cell>
        </row>
        <row r="1063">
          <cell r="B1063" t="str">
            <v>OM5_8140</v>
          </cell>
        </row>
        <row r="1064">
          <cell r="B1064" t="str">
            <v>OM5_8140</v>
          </cell>
        </row>
        <row r="1065">
          <cell r="B1065" t="str">
            <v>OM5_8140</v>
          </cell>
        </row>
        <row r="1066">
          <cell r="B1066" t="str">
            <v>OM5_8140</v>
          </cell>
        </row>
        <row r="1067">
          <cell r="B1067" t="str">
            <v>OM5_8140</v>
          </cell>
        </row>
        <row r="1068">
          <cell r="B1068" t="str">
            <v>OM5_8141</v>
          </cell>
        </row>
        <row r="1069">
          <cell r="B1069" t="str">
            <v>OM5_8141</v>
          </cell>
        </row>
        <row r="1070">
          <cell r="B1070" t="str">
            <v>OM5_8141</v>
          </cell>
        </row>
        <row r="1071">
          <cell r="B1071" t="str">
            <v>OM5_8142</v>
          </cell>
        </row>
        <row r="1072">
          <cell r="B1072" t="str">
            <v>OM5_8142</v>
          </cell>
        </row>
        <row r="1073">
          <cell r="B1073" t="str">
            <v>OM5_8143</v>
          </cell>
        </row>
        <row r="1074">
          <cell r="B1074" t="str">
            <v>OM5_8143</v>
          </cell>
        </row>
        <row r="1075">
          <cell r="B1075" t="str">
            <v>OM5_8144</v>
          </cell>
        </row>
        <row r="1076">
          <cell r="B1076" t="str">
            <v>OM5_8144</v>
          </cell>
        </row>
        <row r="1077">
          <cell r="B1077" t="str">
            <v>OM5_8147</v>
          </cell>
        </row>
        <row r="1078">
          <cell r="B1078" t="str">
            <v>OM5_8147</v>
          </cell>
        </row>
        <row r="1079">
          <cell r="B1079" t="str">
            <v>OM5_8147</v>
          </cell>
        </row>
        <row r="1080">
          <cell r="B1080" t="str">
            <v>OM5_8147</v>
          </cell>
        </row>
        <row r="1081">
          <cell r="B1081" t="str">
            <v>OM5_8147</v>
          </cell>
        </row>
        <row r="1082">
          <cell r="B1082" t="str">
            <v>OM5_8147</v>
          </cell>
        </row>
        <row r="1083">
          <cell r="B1083" t="str">
            <v>OM5_8148</v>
          </cell>
        </row>
        <row r="1084">
          <cell r="B1084" t="str">
            <v>OM5_8150</v>
          </cell>
        </row>
        <row r="1085">
          <cell r="B1085" t="str">
            <v>OM5_8153</v>
          </cell>
        </row>
        <row r="1086">
          <cell r="B1086" t="str">
            <v>OM5_8153</v>
          </cell>
        </row>
        <row r="1087">
          <cell r="B1087" t="str">
            <v>OM5_8154</v>
          </cell>
        </row>
        <row r="1088">
          <cell r="B1088" t="str">
            <v>OM5_8154</v>
          </cell>
        </row>
        <row r="1089">
          <cell r="B1089" t="str">
            <v>OM5_8155</v>
          </cell>
        </row>
        <row r="1090">
          <cell r="B1090" t="str">
            <v>OM5_8156</v>
          </cell>
        </row>
        <row r="1091">
          <cell r="B1091" t="str">
            <v>OM5_8156</v>
          </cell>
        </row>
        <row r="1092">
          <cell r="B1092" t="str">
            <v>OM5_8157</v>
          </cell>
        </row>
        <row r="1093">
          <cell r="B1093" t="str">
            <v>OM5_8158</v>
          </cell>
        </row>
        <row r="1094">
          <cell r="B1094" t="str">
            <v>OM5_8164</v>
          </cell>
        </row>
        <row r="1095">
          <cell r="B1095" t="str">
            <v>OM5_8169</v>
          </cell>
        </row>
        <row r="1096">
          <cell r="B1096" t="str">
            <v>OM5_8169</v>
          </cell>
        </row>
        <row r="1097">
          <cell r="B1097" t="str">
            <v>OM5_8169</v>
          </cell>
        </row>
        <row r="1098">
          <cell r="B1098" t="str">
            <v>OM5_8169</v>
          </cell>
        </row>
        <row r="1099">
          <cell r="B1099" t="str">
            <v>OM5_8169</v>
          </cell>
        </row>
        <row r="1100">
          <cell r="B1100" t="str">
            <v>OM5_8169</v>
          </cell>
        </row>
        <row r="1101">
          <cell r="B1101" t="str">
            <v>OM5_8170</v>
          </cell>
        </row>
        <row r="1102">
          <cell r="B1102" t="str">
            <v>OM5_8170</v>
          </cell>
        </row>
        <row r="1103">
          <cell r="B1103" t="str">
            <v>OM5_8170</v>
          </cell>
        </row>
        <row r="1104">
          <cell r="B1104" t="str">
            <v>OM5_8170</v>
          </cell>
        </row>
        <row r="1105">
          <cell r="B1105" t="str">
            <v>OM6_8170</v>
          </cell>
        </row>
        <row r="1106">
          <cell r="B1106" t="str">
            <v>OM6_8170</v>
          </cell>
        </row>
        <row r="1107">
          <cell r="B1107" t="str">
            <v>OM6_8171</v>
          </cell>
        </row>
        <row r="1108">
          <cell r="B1108" t="str">
            <v>OM6_8171</v>
          </cell>
        </row>
        <row r="1109">
          <cell r="B1109" t="str">
            <v>OM6_8171</v>
          </cell>
        </row>
        <row r="1110">
          <cell r="B1110" t="str">
            <v>OM6_8171</v>
          </cell>
        </row>
        <row r="1111">
          <cell r="B1111" t="str">
            <v>OM6_8171</v>
          </cell>
        </row>
        <row r="1112">
          <cell r="B1112" t="str">
            <v>OM6_8178</v>
          </cell>
        </row>
        <row r="1113">
          <cell r="B1113" t="str">
            <v>OM6_8178</v>
          </cell>
        </row>
        <row r="1114">
          <cell r="B1114" t="str">
            <v>OM6_8180</v>
          </cell>
        </row>
        <row r="1115">
          <cell r="B1115" t="str">
            <v>OM6_8181</v>
          </cell>
        </row>
        <row r="1116">
          <cell r="B1116" t="str">
            <v>OM6_8183</v>
          </cell>
        </row>
        <row r="1117">
          <cell r="B1117" t="str">
            <v>OM6_8183</v>
          </cell>
        </row>
        <row r="1118">
          <cell r="B1118" t="str">
            <v>OM6_8183</v>
          </cell>
        </row>
        <row r="1119">
          <cell r="B1119" t="str">
            <v>OM6_8186</v>
          </cell>
        </row>
        <row r="1120">
          <cell r="B1120" t="str">
            <v>OM6_8186</v>
          </cell>
        </row>
        <row r="1121">
          <cell r="B1121" t="str">
            <v>OM6_8186</v>
          </cell>
        </row>
        <row r="1122">
          <cell r="B1122" t="str">
            <v>OM6_8188</v>
          </cell>
        </row>
        <row r="1123">
          <cell r="B1123" t="str">
            <v>OM6_8188</v>
          </cell>
        </row>
        <row r="1124">
          <cell r="B1124" t="str">
            <v>OM6_8188</v>
          </cell>
        </row>
        <row r="1125">
          <cell r="B1125" t="str">
            <v>OM6_8140</v>
          </cell>
        </row>
        <row r="1126">
          <cell r="B1126" t="str">
            <v>OM6_8134</v>
          </cell>
        </row>
        <row r="1127">
          <cell r="B1127" t="str">
            <v>OM6_8130</v>
          </cell>
        </row>
        <row r="1128">
          <cell r="B1128" t="str">
            <v>OM6_8146</v>
          </cell>
        </row>
        <row r="1129">
          <cell r="B1129" t="str">
            <v>OM6_8132</v>
          </cell>
        </row>
        <row r="1130">
          <cell r="B1130" t="str">
            <v>OM6_8163</v>
          </cell>
        </row>
        <row r="1131">
          <cell r="B1131" t="str">
            <v>OM6_8147</v>
          </cell>
        </row>
        <row r="1132">
          <cell r="B1132" t="str">
            <v>OM6_8142</v>
          </cell>
        </row>
        <row r="1133">
          <cell r="B1133" t="str">
            <v>OM6_8138</v>
          </cell>
        </row>
        <row r="1134">
          <cell r="B1134" t="str">
            <v>OM6_8131</v>
          </cell>
        </row>
        <row r="1135">
          <cell r="B1135" t="str">
            <v>OM6_8138</v>
          </cell>
        </row>
        <row r="1136">
          <cell r="B1136" t="str">
            <v>OM6_8144</v>
          </cell>
        </row>
        <row r="1137">
          <cell r="B1137" t="str">
            <v>OM6_8150</v>
          </cell>
        </row>
        <row r="1138">
          <cell r="B1138" t="str">
            <v>OM6_8170</v>
          </cell>
        </row>
        <row r="1139">
          <cell r="B1139" t="str">
            <v>OM6_8136</v>
          </cell>
        </row>
        <row r="1140">
          <cell r="B1140" t="str">
            <v>OM6_8145</v>
          </cell>
        </row>
        <row r="1141">
          <cell r="B1141" t="str">
            <v>OM6_8169</v>
          </cell>
        </row>
        <row r="1142">
          <cell r="B1142" t="str">
            <v>OM6_8130</v>
          </cell>
        </row>
        <row r="1143">
          <cell r="B1143" t="str">
            <v>OM6_8131</v>
          </cell>
        </row>
        <row r="1144">
          <cell r="B1144" t="str">
            <v>OM6_8132</v>
          </cell>
        </row>
        <row r="1145">
          <cell r="B1145" t="str">
            <v>OM6_8132</v>
          </cell>
        </row>
        <row r="1146">
          <cell r="B1146" t="str">
            <v>OM6_8133</v>
          </cell>
        </row>
        <row r="1147">
          <cell r="B1147" t="str">
            <v>OM6_8133</v>
          </cell>
        </row>
        <row r="1148">
          <cell r="B1148" t="str">
            <v>OM6_8134</v>
          </cell>
        </row>
        <row r="1149">
          <cell r="B1149" t="str">
            <v>OM6_8134</v>
          </cell>
        </row>
        <row r="1150">
          <cell r="B1150" t="str">
            <v>OM6_8134</v>
          </cell>
        </row>
        <row r="1151">
          <cell r="B1151" t="str">
            <v>OM6_8135</v>
          </cell>
        </row>
        <row r="1152">
          <cell r="B1152" t="str">
            <v>OM6_8135</v>
          </cell>
        </row>
        <row r="1153">
          <cell r="B1153" t="str">
            <v>OM6_8135</v>
          </cell>
        </row>
        <row r="1154">
          <cell r="B1154" t="str">
            <v>OM6_8137</v>
          </cell>
        </row>
        <row r="1155">
          <cell r="B1155" t="str">
            <v>OM6_8137</v>
          </cell>
        </row>
        <row r="1156">
          <cell r="B1156" t="str">
            <v>OM6_8139</v>
          </cell>
        </row>
        <row r="1157">
          <cell r="B1157" t="str">
            <v>OM6_8140</v>
          </cell>
        </row>
        <row r="1158">
          <cell r="B1158" t="str">
            <v>OM6_8140</v>
          </cell>
        </row>
        <row r="1159">
          <cell r="B1159" t="str">
            <v>OM6_8140</v>
          </cell>
        </row>
        <row r="1160">
          <cell r="B1160" t="str">
            <v>OM6_8140</v>
          </cell>
        </row>
        <row r="1161">
          <cell r="B1161" t="str">
            <v>OM6_8140</v>
          </cell>
        </row>
        <row r="1162">
          <cell r="B1162" t="str">
            <v>OM6_8140</v>
          </cell>
        </row>
        <row r="1163">
          <cell r="B1163" t="str">
            <v>OM6_8140</v>
          </cell>
        </row>
        <row r="1164">
          <cell r="B1164" t="str">
            <v>OM4_8146</v>
          </cell>
        </row>
        <row r="1165">
          <cell r="B1165" t="str">
            <v>OM4_8132</v>
          </cell>
        </row>
        <row r="1166">
          <cell r="B1166" t="str">
            <v>OM4_8163</v>
          </cell>
        </row>
        <row r="1167">
          <cell r="B1167" t="str">
            <v>OM4_8147</v>
          </cell>
        </row>
        <row r="1168">
          <cell r="B1168" t="str">
            <v>OM4_8142</v>
          </cell>
        </row>
        <row r="1169">
          <cell r="B1169" t="str">
            <v>OM4_8138</v>
          </cell>
        </row>
        <row r="1170">
          <cell r="B1170" t="str">
            <v>OM4_8131</v>
          </cell>
        </row>
        <row r="1171">
          <cell r="B1171" t="str">
            <v>OM4_8138</v>
          </cell>
        </row>
        <row r="1172">
          <cell r="B1172" t="str">
            <v>OM4_8144</v>
          </cell>
        </row>
        <row r="1173">
          <cell r="B1173" t="str">
            <v>OM4_8150</v>
          </cell>
        </row>
        <row r="1174">
          <cell r="B1174" t="str">
            <v>OM4_8170</v>
          </cell>
        </row>
        <row r="1175">
          <cell r="B1175" t="str">
            <v>OM4_8136</v>
          </cell>
        </row>
        <row r="1176">
          <cell r="B1176" t="str">
            <v>OM4_8145</v>
          </cell>
        </row>
        <row r="1177">
          <cell r="B1177" t="str">
            <v>OM4_8169</v>
          </cell>
        </row>
        <row r="1178">
          <cell r="B1178" t="str">
            <v>OM4_8130</v>
          </cell>
        </row>
        <row r="1179">
          <cell r="B1179" t="str">
            <v>OM4_8131</v>
          </cell>
        </row>
        <row r="1180">
          <cell r="B1180" t="str">
            <v>OM4_8132</v>
          </cell>
        </row>
        <row r="1181">
          <cell r="B1181" t="str">
            <v>OM4_8132</v>
          </cell>
        </row>
        <row r="1182">
          <cell r="B1182" t="str">
            <v>OM4_8133</v>
          </cell>
        </row>
        <row r="1183">
          <cell r="B1183" t="str">
            <v>OM4_8133</v>
          </cell>
        </row>
        <row r="1184">
          <cell r="B1184" t="str">
            <v>OM4_8134</v>
          </cell>
        </row>
        <row r="1185">
          <cell r="B1185" t="str">
            <v>OM4_8134</v>
          </cell>
        </row>
        <row r="1186">
          <cell r="B1186" t="str">
            <v>OM4_8134</v>
          </cell>
        </row>
        <row r="1187">
          <cell r="B1187" t="str">
            <v>OM4_8135</v>
          </cell>
        </row>
        <row r="1188">
          <cell r="B1188" t="str">
            <v>OM4_8135</v>
          </cell>
        </row>
        <row r="1189">
          <cell r="B1189" t="str">
            <v>OM4_8135</v>
          </cell>
        </row>
        <row r="1190">
          <cell r="B1190" t="str">
            <v>OM4_8137</v>
          </cell>
        </row>
        <row r="1191">
          <cell r="B1191" t="str">
            <v>OM4_8137</v>
          </cell>
        </row>
        <row r="1192">
          <cell r="B1192" t="str">
            <v>OM4_8139</v>
          </cell>
        </row>
        <row r="1193">
          <cell r="B1193" t="str">
            <v>OM4_8140</v>
          </cell>
        </row>
        <row r="1194">
          <cell r="B1194" t="str">
            <v>OM4_8140</v>
          </cell>
        </row>
        <row r="1195">
          <cell r="B1195" t="str">
            <v>OM4_8140</v>
          </cell>
        </row>
        <row r="1196">
          <cell r="B1196" t="str">
            <v>OM4_8140</v>
          </cell>
        </row>
        <row r="1197">
          <cell r="B1197" t="str">
            <v>OM4_8140</v>
          </cell>
        </row>
        <row r="1198">
          <cell r="B1198" t="str">
            <v>OM4_8140</v>
          </cell>
        </row>
        <row r="1199">
          <cell r="B1199" t="str">
            <v>OM4_8140</v>
          </cell>
        </row>
        <row r="1200">
          <cell r="B1200" t="str">
            <v>OM4_8140</v>
          </cell>
        </row>
        <row r="1201">
          <cell r="B1201" t="str">
            <v>OM4_8141</v>
          </cell>
        </row>
        <row r="1202">
          <cell r="B1202" t="str">
            <v>OM4_8141</v>
          </cell>
        </row>
        <row r="1203">
          <cell r="B1203" t="str">
            <v>OM4_8141</v>
          </cell>
        </row>
        <row r="1204">
          <cell r="B1204" t="str">
            <v>OM4_8142</v>
          </cell>
        </row>
        <row r="1205">
          <cell r="B1205" t="str">
            <v>OM4_8142</v>
          </cell>
        </row>
        <row r="1206">
          <cell r="B1206" t="str">
            <v>OM4_8143</v>
          </cell>
        </row>
        <row r="1207">
          <cell r="B1207" t="str">
            <v>OM4_8143</v>
          </cell>
        </row>
        <row r="1208">
          <cell r="B1208" t="str">
            <v>OM4_8144</v>
          </cell>
        </row>
        <row r="1209">
          <cell r="B1209" t="str">
            <v>OM4_8144</v>
          </cell>
        </row>
        <row r="1210">
          <cell r="B1210" t="str">
            <v>OM4_8147</v>
          </cell>
        </row>
        <row r="1211">
          <cell r="B1211" t="str">
            <v>OM4_8147</v>
          </cell>
        </row>
        <row r="1212">
          <cell r="B1212" t="str">
            <v>OM4_8147</v>
          </cell>
        </row>
        <row r="1213">
          <cell r="B1213" t="str">
            <v>OM4_8147</v>
          </cell>
        </row>
        <row r="1214">
          <cell r="B1214" t="str">
            <v>OM4_8147</v>
          </cell>
        </row>
        <row r="1215">
          <cell r="B1215" t="str">
            <v>OM4_8147</v>
          </cell>
        </row>
        <row r="1216">
          <cell r="B1216" t="str">
            <v>OM4_8148</v>
          </cell>
        </row>
        <row r="1217">
          <cell r="B1217" t="str">
            <v>OM4_8150</v>
          </cell>
        </row>
        <row r="1218">
          <cell r="B1218" t="str">
            <v>OM4_8153</v>
          </cell>
        </row>
        <row r="1219">
          <cell r="B1219" t="str">
            <v>OM4_8153</v>
          </cell>
        </row>
        <row r="1220">
          <cell r="B1220" t="str">
            <v>OM4_8154</v>
          </cell>
        </row>
        <row r="1221">
          <cell r="B1221" t="str">
            <v>OM4_8154</v>
          </cell>
        </row>
        <row r="1222">
          <cell r="B1222" t="str">
            <v>OM4_8155</v>
          </cell>
        </row>
        <row r="1223">
          <cell r="B1223" t="str">
            <v>OM4_8156</v>
          </cell>
        </row>
        <row r="1224">
          <cell r="B1224" t="str">
            <v>OM4_8156</v>
          </cell>
        </row>
        <row r="1225">
          <cell r="B1225" t="str">
            <v>OM4_8157</v>
          </cell>
        </row>
        <row r="1226">
          <cell r="B1226" t="str">
            <v>OM4_8158</v>
          </cell>
        </row>
        <row r="1227">
          <cell r="B1227" t="str">
            <v>OM4_8164</v>
          </cell>
        </row>
        <row r="1228">
          <cell r="B1228" t="str">
            <v>OM4_8169</v>
          </cell>
        </row>
        <row r="1229">
          <cell r="B1229" t="str">
            <v>OM4_8169</v>
          </cell>
        </row>
        <row r="1230">
          <cell r="B1230" t="str">
            <v>OM4_8169</v>
          </cell>
        </row>
        <row r="1231">
          <cell r="B1231" t="str">
            <v>OM4_8169</v>
          </cell>
        </row>
        <row r="1232">
          <cell r="B1232" t="str">
            <v>OM4_8169</v>
          </cell>
        </row>
        <row r="1233">
          <cell r="B1233" t="str">
            <v>OM4_8169</v>
          </cell>
        </row>
        <row r="1234">
          <cell r="B1234" t="str">
            <v>OM4_8170</v>
          </cell>
        </row>
        <row r="1235">
          <cell r="B1235" t="str">
            <v>OM4_8170</v>
          </cell>
        </row>
        <row r="1236">
          <cell r="B1236" t="str">
            <v>OM4_8170</v>
          </cell>
        </row>
        <row r="1237">
          <cell r="B1237" t="str">
            <v>OM4_8170</v>
          </cell>
        </row>
        <row r="1238">
          <cell r="B1238" t="str">
            <v>OM5_8170</v>
          </cell>
        </row>
        <row r="1239">
          <cell r="B1239" t="str">
            <v>OM5_8170</v>
          </cell>
        </row>
        <row r="1240">
          <cell r="B1240" t="str">
            <v>OM5_8171</v>
          </cell>
        </row>
        <row r="1241">
          <cell r="B1241" t="str">
            <v>OM5_8171</v>
          </cell>
        </row>
        <row r="1242">
          <cell r="B1242" t="str">
            <v>OM5_8171</v>
          </cell>
        </row>
        <row r="1243">
          <cell r="B1243" t="str">
            <v>OM5_8171</v>
          </cell>
        </row>
        <row r="1244">
          <cell r="B1244" t="str">
            <v>OM5_8171</v>
          </cell>
        </row>
        <row r="1245">
          <cell r="B1245" t="str">
            <v>OM5_8178</v>
          </cell>
        </row>
        <row r="1246">
          <cell r="B1246" t="str">
            <v>OM5_8178</v>
          </cell>
        </row>
        <row r="1247">
          <cell r="B1247" t="str">
            <v>OM5_8180</v>
          </cell>
        </row>
        <row r="1248">
          <cell r="B1248" t="str">
            <v>OM5_8181</v>
          </cell>
        </row>
        <row r="1249">
          <cell r="B1249" t="str">
            <v>OM5_8183</v>
          </cell>
        </row>
        <row r="1250">
          <cell r="B1250" t="str">
            <v>OM5_8183</v>
          </cell>
        </row>
        <row r="1251">
          <cell r="B1251" t="str">
            <v>OM5_8183</v>
          </cell>
        </row>
        <row r="1252">
          <cell r="B1252" t="str">
            <v>OM5_8186</v>
          </cell>
        </row>
        <row r="1253">
          <cell r="B1253" t="str">
            <v>OM5_8186</v>
          </cell>
        </row>
        <row r="1254">
          <cell r="B1254" t="str">
            <v>OM5_8186</v>
          </cell>
        </row>
        <row r="1255">
          <cell r="B1255" t="str">
            <v>OM5_8188</v>
          </cell>
        </row>
        <row r="1256">
          <cell r="B1256" t="str">
            <v>OM5_8188</v>
          </cell>
        </row>
        <row r="1257">
          <cell r="B1257" t="str">
            <v>OM5_8188</v>
          </cell>
        </row>
        <row r="1258">
          <cell r="B1258" t="str">
            <v>OM5_8140</v>
          </cell>
        </row>
        <row r="1259">
          <cell r="B1259" t="str">
            <v>OM5_8134</v>
          </cell>
        </row>
        <row r="1260">
          <cell r="B1260" t="str">
            <v>OM5_8130</v>
          </cell>
        </row>
        <row r="1261">
          <cell r="B1261" t="str">
            <v>OM5_8146</v>
          </cell>
        </row>
        <row r="1262">
          <cell r="B1262" t="str">
            <v>OM5_8132</v>
          </cell>
        </row>
        <row r="1263">
          <cell r="B1263" t="str">
            <v>OM5_8163</v>
          </cell>
        </row>
        <row r="1264">
          <cell r="B1264" t="str">
            <v>OM5_8147</v>
          </cell>
        </row>
        <row r="1265">
          <cell r="B1265" t="str">
            <v>OM5_8142</v>
          </cell>
        </row>
        <row r="1266">
          <cell r="B1266" t="str">
            <v>OM5_8138</v>
          </cell>
        </row>
        <row r="1267">
          <cell r="B1267" t="str">
            <v>OM5_8131</v>
          </cell>
        </row>
        <row r="1268">
          <cell r="B1268" t="str">
            <v>OM5_8138</v>
          </cell>
        </row>
        <row r="1269">
          <cell r="B1269" t="str">
            <v>OM5_8144</v>
          </cell>
        </row>
        <row r="1270">
          <cell r="B1270" t="str">
            <v>OM5_8150</v>
          </cell>
        </row>
        <row r="1271">
          <cell r="B1271" t="str">
            <v>OM5_8170</v>
          </cell>
        </row>
        <row r="1272">
          <cell r="B1272" t="str">
            <v>OM5_8136</v>
          </cell>
        </row>
        <row r="1273">
          <cell r="B1273" t="str">
            <v>OM5_8145</v>
          </cell>
        </row>
        <row r="1274">
          <cell r="B1274" t="str">
            <v>OM5_8169</v>
          </cell>
        </row>
        <row r="1275">
          <cell r="B1275" t="str">
            <v>OM5_8130</v>
          </cell>
        </row>
        <row r="1276">
          <cell r="B1276" t="str">
            <v>OM5_8131</v>
          </cell>
        </row>
        <row r="1277">
          <cell r="B1277" t="str">
            <v>OM5_8132</v>
          </cell>
        </row>
        <row r="1278">
          <cell r="B1278" t="str">
            <v>OM3_8171</v>
          </cell>
        </row>
        <row r="1279">
          <cell r="B1279" t="str">
            <v>OM3_8171</v>
          </cell>
        </row>
        <row r="1280">
          <cell r="B1280" t="str">
            <v>OM3_8171</v>
          </cell>
        </row>
        <row r="1281">
          <cell r="B1281" t="str">
            <v>OM3_8178</v>
          </cell>
        </row>
        <row r="1282">
          <cell r="B1282" t="str">
            <v>OM3_8178</v>
          </cell>
        </row>
        <row r="1283">
          <cell r="B1283" t="str">
            <v>OM3_8180</v>
          </cell>
        </row>
        <row r="1284">
          <cell r="B1284" t="str">
            <v>OM3_8181</v>
          </cell>
        </row>
        <row r="1285">
          <cell r="B1285" t="str">
            <v>OM3_8183</v>
          </cell>
        </row>
        <row r="1286">
          <cell r="B1286" t="str">
            <v>OM3_8183</v>
          </cell>
        </row>
        <row r="1287">
          <cell r="B1287" t="str">
            <v>OM3_8183</v>
          </cell>
        </row>
        <row r="1288">
          <cell r="B1288" t="str">
            <v>OM3_8186</v>
          </cell>
        </row>
        <row r="1289">
          <cell r="B1289" t="str">
            <v>OM3_8186</v>
          </cell>
        </row>
        <row r="1290">
          <cell r="B1290" t="str">
            <v>OM3_8186</v>
          </cell>
        </row>
        <row r="1291">
          <cell r="B1291" t="str">
            <v>OM3_8188</v>
          </cell>
        </row>
        <row r="1292">
          <cell r="B1292" t="str">
            <v>OM3_8188</v>
          </cell>
        </row>
        <row r="1293">
          <cell r="B1293" t="str">
            <v>OM3_8188</v>
          </cell>
        </row>
        <row r="1294">
          <cell r="B1294" t="str">
            <v>OM3_8140</v>
          </cell>
        </row>
        <row r="1295">
          <cell r="B1295" t="str">
            <v>OM3_8134</v>
          </cell>
        </row>
        <row r="1296">
          <cell r="B1296" t="str">
            <v>OM3_8130</v>
          </cell>
        </row>
        <row r="1297">
          <cell r="B1297" t="str">
            <v>OM3_8146</v>
          </cell>
        </row>
        <row r="1298">
          <cell r="B1298" t="str">
            <v>OM3_8132</v>
          </cell>
        </row>
        <row r="1299">
          <cell r="B1299" t="str">
            <v>OM3_8163</v>
          </cell>
        </row>
        <row r="1300">
          <cell r="B1300" t="str">
            <v>OM3_8147</v>
          </cell>
        </row>
        <row r="1301">
          <cell r="B1301" t="str">
            <v>OM3_8142</v>
          </cell>
        </row>
        <row r="1302">
          <cell r="B1302" t="str">
            <v>OM3_8138</v>
          </cell>
        </row>
        <row r="1303">
          <cell r="B1303" t="str">
            <v>OM3_8131</v>
          </cell>
        </row>
        <row r="1304">
          <cell r="B1304" t="str">
            <v>OM3_8138</v>
          </cell>
        </row>
        <row r="1305">
          <cell r="B1305" t="str">
            <v>OM3_8144</v>
          </cell>
        </row>
        <row r="1306">
          <cell r="B1306" t="str">
            <v>OM3_8150</v>
          </cell>
        </row>
        <row r="1307">
          <cell r="B1307" t="str">
            <v>OM3_8170</v>
          </cell>
        </row>
        <row r="1308">
          <cell r="B1308" t="str">
            <v>OM3_8136</v>
          </cell>
        </row>
        <row r="1309">
          <cell r="B1309" t="str">
            <v>OM3_8145</v>
          </cell>
        </row>
        <row r="1310">
          <cell r="B1310" t="str">
            <v>OM3_8169</v>
          </cell>
        </row>
        <row r="1311">
          <cell r="B1311" t="str">
            <v>OM3_8130</v>
          </cell>
        </row>
        <row r="1312">
          <cell r="B1312" t="str">
            <v>OM3_8131</v>
          </cell>
        </row>
        <row r="1313">
          <cell r="B1313" t="str">
            <v>OM3_8132</v>
          </cell>
        </row>
        <row r="1314">
          <cell r="B1314" t="str">
            <v>OM3_8132</v>
          </cell>
        </row>
        <row r="1315">
          <cell r="B1315" t="str">
            <v>OM3_8133</v>
          </cell>
        </row>
        <row r="1316">
          <cell r="B1316" t="str">
            <v>OM3_8133</v>
          </cell>
        </row>
        <row r="1317">
          <cell r="B1317" t="str">
            <v>OM3_8134</v>
          </cell>
        </row>
        <row r="1318">
          <cell r="B1318" t="str">
            <v>OM3_8134</v>
          </cell>
        </row>
        <row r="1319">
          <cell r="B1319" t="str">
            <v>OM3_8134</v>
          </cell>
        </row>
        <row r="1320">
          <cell r="B1320" t="str">
            <v>OM3_8135</v>
          </cell>
        </row>
        <row r="1321">
          <cell r="B1321" t="str">
            <v>OM3_8135</v>
          </cell>
        </row>
        <row r="1322">
          <cell r="B1322" t="str">
            <v>OM3_8135</v>
          </cell>
        </row>
        <row r="1323">
          <cell r="B1323" t="str">
            <v>OM3_8137</v>
          </cell>
        </row>
        <row r="1324">
          <cell r="B1324" t="str">
            <v>OM3_8137</v>
          </cell>
        </row>
        <row r="1325">
          <cell r="B1325" t="str">
            <v>OM3_8139</v>
          </cell>
        </row>
        <row r="1326">
          <cell r="B1326" t="str">
            <v>OM3_8140</v>
          </cell>
        </row>
        <row r="1327">
          <cell r="B1327" t="str">
            <v>OM3_8140</v>
          </cell>
        </row>
        <row r="1328">
          <cell r="B1328" t="str">
            <v>OM3_8140</v>
          </cell>
        </row>
        <row r="1329">
          <cell r="B1329" t="str">
            <v>OM3_8140</v>
          </cell>
        </row>
        <row r="1330">
          <cell r="B1330" t="str">
            <v>OM3_8140</v>
          </cell>
        </row>
        <row r="1331">
          <cell r="B1331" t="str">
            <v>OM3_8140</v>
          </cell>
        </row>
        <row r="1332">
          <cell r="B1332" t="str">
            <v>OM3_8140</v>
          </cell>
        </row>
        <row r="1333">
          <cell r="B1333" t="str">
            <v>OM3_8140</v>
          </cell>
        </row>
        <row r="1334">
          <cell r="B1334" t="str">
            <v>OM3_8141</v>
          </cell>
        </row>
        <row r="1335">
          <cell r="B1335" t="str">
            <v>OM3_8141</v>
          </cell>
        </row>
        <row r="1336">
          <cell r="B1336" t="str">
            <v>OM3_8141</v>
          </cell>
        </row>
        <row r="1337">
          <cell r="B1337" t="str">
            <v>OM3_8142</v>
          </cell>
        </row>
        <row r="1338">
          <cell r="B1338" t="str">
            <v>OM3_8142</v>
          </cell>
        </row>
        <row r="1339">
          <cell r="B1339" t="str">
            <v>OM3_8143</v>
          </cell>
        </row>
        <row r="1340">
          <cell r="B1340" t="str">
            <v>OM3_8143</v>
          </cell>
        </row>
        <row r="1341">
          <cell r="B1341" t="str">
            <v>OM3_8144</v>
          </cell>
        </row>
        <row r="1342">
          <cell r="B1342" t="str">
            <v>OM3_8144</v>
          </cell>
        </row>
        <row r="1343">
          <cell r="B1343" t="str">
            <v>OM3_8147</v>
          </cell>
        </row>
        <row r="1344">
          <cell r="B1344" t="str">
            <v>OM3_8147</v>
          </cell>
        </row>
        <row r="1345">
          <cell r="B1345" t="str">
            <v>OM3_8147</v>
          </cell>
        </row>
        <row r="1346">
          <cell r="B1346" t="str">
            <v>OM3_8147</v>
          </cell>
        </row>
        <row r="1347">
          <cell r="B1347" t="str">
            <v>OM3_8147</v>
          </cell>
        </row>
        <row r="1348">
          <cell r="B1348" t="str">
            <v>OM3_8147</v>
          </cell>
        </row>
        <row r="1349">
          <cell r="B1349" t="str">
            <v>OM3_8148</v>
          </cell>
        </row>
        <row r="1350">
          <cell r="B1350" t="str">
            <v>OM3_8150</v>
          </cell>
        </row>
        <row r="1351">
          <cell r="B1351" t="str">
            <v>OM3_8153</v>
          </cell>
        </row>
        <row r="1352">
          <cell r="B1352" t="str">
            <v>OM3_8153</v>
          </cell>
        </row>
        <row r="1353">
          <cell r="B1353" t="str">
            <v>OM3_8154</v>
          </cell>
        </row>
        <row r="1354">
          <cell r="B1354" t="str">
            <v>OM3_8154</v>
          </cell>
        </row>
        <row r="1355">
          <cell r="B1355" t="str">
            <v>OM3_8155</v>
          </cell>
        </row>
        <row r="1356">
          <cell r="B1356" t="str">
            <v>OM3_8156</v>
          </cell>
        </row>
        <row r="1357">
          <cell r="B1357" t="str">
            <v>OM3_8156</v>
          </cell>
        </row>
        <row r="1358">
          <cell r="B1358" t="str">
            <v>OM3_8157</v>
          </cell>
        </row>
        <row r="1359">
          <cell r="B1359" t="str">
            <v>OM3_8158</v>
          </cell>
        </row>
        <row r="1360">
          <cell r="B1360" t="str">
            <v>OM3_8164</v>
          </cell>
        </row>
        <row r="1361">
          <cell r="B1361" t="str">
            <v>OM3_8169</v>
          </cell>
        </row>
        <row r="1362">
          <cell r="B1362" t="str">
            <v>OM3_8169</v>
          </cell>
        </row>
        <row r="1363">
          <cell r="B1363" t="str">
            <v>OM3_8169</v>
          </cell>
        </row>
        <row r="1364">
          <cell r="B1364" t="str">
            <v>OM3_8169</v>
          </cell>
        </row>
        <row r="1365">
          <cell r="B1365" t="str">
            <v>OM3_8169</v>
          </cell>
        </row>
        <row r="1366">
          <cell r="B1366" t="str">
            <v>OM3_8169</v>
          </cell>
        </row>
        <row r="1367">
          <cell r="B1367" t="str">
            <v>OM3_8170</v>
          </cell>
        </row>
        <row r="1368">
          <cell r="B1368" t="str">
            <v>OM3_8170</v>
          </cell>
        </row>
        <row r="1369">
          <cell r="B1369" t="str">
            <v>OM3_8170</v>
          </cell>
        </row>
        <row r="1370">
          <cell r="B1370" t="str">
            <v>OM3_8170</v>
          </cell>
        </row>
        <row r="1371">
          <cell r="B1371" t="str">
            <v>OM4_8170</v>
          </cell>
        </row>
        <row r="1372">
          <cell r="B1372" t="str">
            <v>OM4_8170</v>
          </cell>
        </row>
        <row r="1373">
          <cell r="B1373" t="str">
            <v>OM4_8171</v>
          </cell>
        </row>
        <row r="1374">
          <cell r="B1374" t="str">
            <v>OM4_8171</v>
          </cell>
        </row>
        <row r="1375">
          <cell r="B1375" t="str">
            <v>OM4_8171</v>
          </cell>
        </row>
        <row r="1376">
          <cell r="B1376" t="str">
            <v>OM4_8171</v>
          </cell>
        </row>
        <row r="1377">
          <cell r="B1377" t="str">
            <v>OM4_8171</v>
          </cell>
        </row>
        <row r="1378">
          <cell r="B1378" t="str">
            <v>OM4_8178</v>
          </cell>
        </row>
        <row r="1379">
          <cell r="B1379" t="str">
            <v>OM4_8178</v>
          </cell>
        </row>
        <row r="1380">
          <cell r="B1380" t="str">
            <v>OM4_8180</v>
          </cell>
        </row>
        <row r="1381">
          <cell r="B1381" t="str">
            <v>OM4_8181</v>
          </cell>
        </row>
        <row r="1382">
          <cell r="B1382" t="str">
            <v>OM4_8183</v>
          </cell>
        </row>
        <row r="1383">
          <cell r="B1383" t="str">
            <v>OM4_8183</v>
          </cell>
        </row>
        <row r="1384">
          <cell r="B1384" t="str">
            <v>OM4_8183</v>
          </cell>
        </row>
        <row r="1385">
          <cell r="B1385" t="str">
            <v>OM4_8186</v>
          </cell>
        </row>
        <row r="1386">
          <cell r="B1386" t="str">
            <v>OM4_8186</v>
          </cell>
        </row>
        <row r="1387">
          <cell r="B1387" t="str">
            <v>OM4_8186</v>
          </cell>
        </row>
        <row r="1388">
          <cell r="B1388" t="str">
            <v>OM4_8188</v>
          </cell>
        </row>
        <row r="1389">
          <cell r="B1389" t="str">
            <v>OM4_8188</v>
          </cell>
        </row>
        <row r="1390">
          <cell r="B1390" t="str">
            <v>OM4_8188</v>
          </cell>
        </row>
        <row r="1391">
          <cell r="B1391" t="str">
            <v>OM4_8140</v>
          </cell>
        </row>
        <row r="1392">
          <cell r="B1392" t="str">
            <v>OM4_8134</v>
          </cell>
        </row>
        <row r="1393">
          <cell r="B1393" t="str">
            <v>OM4_8130</v>
          </cell>
        </row>
        <row r="1394">
          <cell r="B1394" t="str">
            <v>OM1_8157</v>
          </cell>
        </row>
        <row r="1395">
          <cell r="B1395" t="str">
            <v>OM1_8158</v>
          </cell>
        </row>
        <row r="1396">
          <cell r="B1396" t="str">
            <v>OM1_8164</v>
          </cell>
        </row>
        <row r="1397">
          <cell r="B1397" t="str">
            <v>OM1_8169</v>
          </cell>
        </row>
        <row r="1398">
          <cell r="B1398" t="str">
            <v>OM1_8169</v>
          </cell>
        </row>
        <row r="1399">
          <cell r="B1399" t="str">
            <v>OM1_8169</v>
          </cell>
        </row>
        <row r="1400">
          <cell r="B1400" t="str">
            <v>OM1_8169</v>
          </cell>
        </row>
        <row r="1401">
          <cell r="B1401" t="str">
            <v>OM1_8169</v>
          </cell>
        </row>
        <row r="1402">
          <cell r="B1402" t="str">
            <v>OM1_8169</v>
          </cell>
        </row>
        <row r="1403">
          <cell r="B1403" t="str">
            <v>OM1_8170</v>
          </cell>
        </row>
        <row r="1404">
          <cell r="B1404" t="str">
            <v>OM1_8170</v>
          </cell>
        </row>
        <row r="1405">
          <cell r="B1405" t="str">
            <v>OM1_8170</v>
          </cell>
        </row>
        <row r="1406">
          <cell r="B1406" t="str">
            <v>OM1_8170</v>
          </cell>
        </row>
        <row r="1407">
          <cell r="B1407" t="str">
            <v>OM2_8170</v>
          </cell>
        </row>
        <row r="1408">
          <cell r="B1408" t="str">
            <v>OM2_8170</v>
          </cell>
        </row>
        <row r="1409">
          <cell r="B1409" t="str">
            <v>OM2_8171</v>
          </cell>
        </row>
        <row r="1410">
          <cell r="B1410" t="str">
            <v>OM2_8171</v>
          </cell>
        </row>
        <row r="1411">
          <cell r="B1411" t="str">
            <v>OM2_8171</v>
          </cell>
        </row>
        <row r="1412">
          <cell r="B1412" t="str">
            <v>OM2_8171</v>
          </cell>
        </row>
        <row r="1413">
          <cell r="B1413" t="str">
            <v>OM2_8171</v>
          </cell>
        </row>
        <row r="1414">
          <cell r="B1414" t="str">
            <v>OM2_8178</v>
          </cell>
        </row>
        <row r="1415">
          <cell r="B1415" t="str">
            <v>OM2_8178</v>
          </cell>
        </row>
        <row r="1416">
          <cell r="B1416" t="str">
            <v>OM2_8180</v>
          </cell>
        </row>
        <row r="1417">
          <cell r="B1417" t="str">
            <v>OM2_8181</v>
          </cell>
        </row>
        <row r="1418">
          <cell r="B1418" t="str">
            <v>OM2_8183</v>
          </cell>
        </row>
        <row r="1419">
          <cell r="B1419" t="str">
            <v>OM2_8183</v>
          </cell>
        </row>
        <row r="1420">
          <cell r="B1420" t="str">
            <v>OM2_8183</v>
          </cell>
        </row>
        <row r="1421">
          <cell r="B1421" t="str">
            <v>OM2_8186</v>
          </cell>
        </row>
        <row r="1422">
          <cell r="B1422" t="str">
            <v>OM2_8186</v>
          </cell>
        </row>
        <row r="1423">
          <cell r="B1423" t="str">
            <v>OM2_8186</v>
          </cell>
        </row>
        <row r="1424">
          <cell r="B1424" t="str">
            <v>OM2_8188</v>
          </cell>
        </row>
        <row r="1425">
          <cell r="B1425" t="str">
            <v>OM2_8188</v>
          </cell>
        </row>
        <row r="1426">
          <cell r="B1426" t="str">
            <v>OM2_8188</v>
          </cell>
        </row>
        <row r="1427">
          <cell r="B1427" t="str">
            <v>OM2_8140</v>
          </cell>
        </row>
        <row r="1428">
          <cell r="B1428" t="str">
            <v>OM2_8134</v>
          </cell>
        </row>
        <row r="1429">
          <cell r="B1429" t="str">
            <v>OM2_8130</v>
          </cell>
        </row>
        <row r="1430">
          <cell r="B1430" t="str">
            <v>OM2_8146</v>
          </cell>
        </row>
        <row r="1431">
          <cell r="B1431" t="str">
            <v>OM2_8132</v>
          </cell>
        </row>
        <row r="1432">
          <cell r="B1432" t="str">
            <v>OM2_8163</v>
          </cell>
        </row>
        <row r="1433">
          <cell r="B1433" t="str">
            <v>OM2_8147</v>
          </cell>
        </row>
        <row r="1434">
          <cell r="B1434" t="str">
            <v>OM2_8142</v>
          </cell>
        </row>
        <row r="1435">
          <cell r="B1435" t="str">
            <v>OM2_8138</v>
          </cell>
        </row>
        <row r="1436">
          <cell r="B1436" t="str">
            <v>OM2_8131</v>
          </cell>
        </row>
        <row r="1437">
          <cell r="B1437" t="str">
            <v>OM2_8138</v>
          </cell>
        </row>
        <row r="1438">
          <cell r="B1438" t="str">
            <v>OM2_8144</v>
          </cell>
        </row>
        <row r="1439">
          <cell r="B1439" t="str">
            <v>OM2_8150</v>
          </cell>
        </row>
        <row r="1440">
          <cell r="B1440" t="str">
            <v>OM2_8170</v>
          </cell>
        </row>
        <row r="1441">
          <cell r="B1441" t="str">
            <v>OM2_8136</v>
          </cell>
        </row>
        <row r="1442">
          <cell r="B1442" t="str">
            <v>OM2_8145</v>
          </cell>
        </row>
        <row r="1443">
          <cell r="B1443" t="str">
            <v>OM2_8169</v>
          </cell>
        </row>
        <row r="1444">
          <cell r="B1444" t="str">
            <v>OM2_8130</v>
          </cell>
        </row>
        <row r="1445">
          <cell r="B1445" t="str">
            <v>OM2_8131</v>
          </cell>
        </row>
        <row r="1446">
          <cell r="B1446" t="str">
            <v>OM2_8132</v>
          </cell>
        </row>
        <row r="1447">
          <cell r="B1447" t="str">
            <v>OM2_8132</v>
          </cell>
        </row>
        <row r="1448">
          <cell r="B1448" t="str">
            <v>OM2_8133</v>
          </cell>
        </row>
        <row r="1449">
          <cell r="B1449" t="str">
            <v>OM2_8133</v>
          </cell>
        </row>
        <row r="1450">
          <cell r="B1450" t="str">
            <v>OM2_8134</v>
          </cell>
        </row>
        <row r="1451">
          <cell r="B1451" t="str">
            <v>OM2_8134</v>
          </cell>
        </row>
        <row r="1452">
          <cell r="B1452" t="str">
            <v>OM2_8134</v>
          </cell>
        </row>
        <row r="1453">
          <cell r="B1453" t="str">
            <v>OM2_8135</v>
          </cell>
        </row>
        <row r="1454">
          <cell r="B1454" t="str">
            <v>OM2_8135</v>
          </cell>
        </row>
        <row r="1455">
          <cell r="B1455" t="str">
            <v>OM2_8135</v>
          </cell>
        </row>
        <row r="1456">
          <cell r="B1456" t="str">
            <v>OM2_8137</v>
          </cell>
        </row>
        <row r="1457">
          <cell r="B1457" t="str">
            <v>OM2_8137</v>
          </cell>
        </row>
        <row r="1458">
          <cell r="B1458" t="str">
            <v>OM2_8139</v>
          </cell>
        </row>
        <row r="1459">
          <cell r="B1459" t="str">
            <v>OM2_8140</v>
          </cell>
        </row>
        <row r="1460">
          <cell r="B1460" t="str">
            <v>OM2_8140</v>
          </cell>
        </row>
        <row r="1461">
          <cell r="B1461" t="str">
            <v>OM2_8140</v>
          </cell>
        </row>
        <row r="1462">
          <cell r="B1462" t="str">
            <v>OM2_8140</v>
          </cell>
        </row>
        <row r="1463">
          <cell r="B1463" t="str">
            <v>OM2_8140</v>
          </cell>
        </row>
        <row r="1464">
          <cell r="B1464" t="str">
            <v>OM2_8140</v>
          </cell>
        </row>
        <row r="1465">
          <cell r="B1465" t="str">
            <v>OM2_8140</v>
          </cell>
        </row>
        <row r="1466">
          <cell r="B1466" t="str">
            <v>OM2_8140</v>
          </cell>
        </row>
        <row r="1467">
          <cell r="B1467" t="str">
            <v>OM2_8141</v>
          </cell>
        </row>
        <row r="1468">
          <cell r="B1468" t="str">
            <v>OM2_8141</v>
          </cell>
        </row>
        <row r="1469">
          <cell r="B1469" t="str">
            <v>OM2_8141</v>
          </cell>
        </row>
        <row r="1470">
          <cell r="B1470" t="str">
            <v>OM2_8142</v>
          </cell>
        </row>
        <row r="1471">
          <cell r="B1471" t="str">
            <v>OM2_8142</v>
          </cell>
        </row>
        <row r="1472">
          <cell r="B1472" t="str">
            <v>OM2_8143</v>
          </cell>
        </row>
        <row r="1473">
          <cell r="B1473" t="str">
            <v>OM2_8143</v>
          </cell>
        </row>
        <row r="1474">
          <cell r="B1474" t="str">
            <v>OM2_8144</v>
          </cell>
        </row>
        <row r="1475">
          <cell r="B1475" t="str">
            <v>OM2_8144</v>
          </cell>
        </row>
        <row r="1476">
          <cell r="B1476" t="str">
            <v>OM2_8147</v>
          </cell>
        </row>
        <row r="1477">
          <cell r="B1477" t="str">
            <v>OM2_8147</v>
          </cell>
        </row>
        <row r="1478">
          <cell r="B1478" t="str">
            <v>OM2_8147</v>
          </cell>
        </row>
        <row r="1479">
          <cell r="B1479" t="str">
            <v>OM2_8147</v>
          </cell>
        </row>
        <row r="1480">
          <cell r="B1480" t="str">
            <v>OM2_8147</v>
          </cell>
        </row>
        <row r="1481">
          <cell r="B1481" t="str">
            <v>OM2_8147</v>
          </cell>
        </row>
        <row r="1482">
          <cell r="B1482" t="str">
            <v>OM2_8148</v>
          </cell>
        </row>
        <row r="1483">
          <cell r="B1483" t="str">
            <v>OM2_8150</v>
          </cell>
        </row>
        <row r="1484">
          <cell r="B1484" t="str">
            <v>OM2_8153</v>
          </cell>
        </row>
        <row r="1485">
          <cell r="B1485" t="str">
            <v>OM2_8153</v>
          </cell>
        </row>
        <row r="1486">
          <cell r="B1486" t="str">
            <v>OM2_8154</v>
          </cell>
        </row>
        <row r="1487">
          <cell r="B1487" t="str">
            <v>OM2_8154</v>
          </cell>
        </row>
        <row r="1488">
          <cell r="B1488" t="str">
            <v>OM2_8155</v>
          </cell>
        </row>
        <row r="1489">
          <cell r="B1489" t="str">
            <v>OM2_8156</v>
          </cell>
        </row>
        <row r="1490">
          <cell r="B1490" t="str">
            <v>OM2_8156</v>
          </cell>
        </row>
        <row r="1491">
          <cell r="B1491" t="str">
            <v>OM2_8157</v>
          </cell>
        </row>
        <row r="1492">
          <cell r="B1492" t="str">
            <v>OM2_8158</v>
          </cell>
        </row>
        <row r="1493">
          <cell r="B1493" t="str">
            <v>OM2_8164</v>
          </cell>
        </row>
        <row r="1494">
          <cell r="B1494" t="str">
            <v>OM2_8169</v>
          </cell>
        </row>
        <row r="1495">
          <cell r="B1495" t="str">
            <v>OM2_8169</v>
          </cell>
        </row>
        <row r="1496">
          <cell r="B1496" t="str">
            <v>OM2_8169</v>
          </cell>
        </row>
        <row r="1497">
          <cell r="B1497" t="str">
            <v>OM2_8169</v>
          </cell>
        </row>
        <row r="1498">
          <cell r="B1498" t="str">
            <v>OM2_8169</v>
          </cell>
        </row>
        <row r="1499">
          <cell r="B1499" t="str">
            <v>OM2_8169</v>
          </cell>
        </row>
        <row r="1500">
          <cell r="B1500" t="str">
            <v>OM2_8170</v>
          </cell>
        </row>
        <row r="1501">
          <cell r="B1501" t="str">
            <v>OM2_8170</v>
          </cell>
        </row>
        <row r="1502">
          <cell r="B1502" t="str">
            <v>OM2_8170</v>
          </cell>
        </row>
        <row r="1503">
          <cell r="B1503" t="str">
            <v>OM2_8170</v>
          </cell>
        </row>
        <row r="1504">
          <cell r="B1504" t="str">
            <v>OM3_8170</v>
          </cell>
        </row>
        <row r="1505">
          <cell r="B1505" t="str">
            <v>OM3_8170</v>
          </cell>
        </row>
        <row r="1506">
          <cell r="B1506" t="str">
            <v>OM3_8171</v>
          </cell>
        </row>
        <row r="1507">
          <cell r="B1507" t="str">
            <v>OM3_8171</v>
          </cell>
        </row>
        <row r="1508">
          <cell r="B1508" t="str">
            <v>COR_8026</v>
          </cell>
        </row>
        <row r="1509">
          <cell r="B1509" t="str">
            <v>COR_8031</v>
          </cell>
        </row>
        <row r="1510">
          <cell r="B1510" t="str">
            <v>COR_8033</v>
          </cell>
        </row>
        <row r="1511">
          <cell r="B1511" t="str">
            <v>COR_8035</v>
          </cell>
        </row>
        <row r="1512">
          <cell r="B1512" t="str">
            <v>COR_8036</v>
          </cell>
        </row>
        <row r="1513">
          <cell r="B1513" t="str">
            <v>COR_8037</v>
          </cell>
        </row>
        <row r="1514">
          <cell r="B1514" t="str">
            <v>COR_8038</v>
          </cell>
        </row>
        <row r="1515">
          <cell r="B1515" t="str">
            <v>COR_8039</v>
          </cell>
        </row>
        <row r="1516">
          <cell r="B1516" t="str">
            <v>COR_8040</v>
          </cell>
        </row>
        <row r="1517">
          <cell r="B1517" t="str">
            <v>COR_8041</v>
          </cell>
        </row>
        <row r="1518">
          <cell r="B1518" t="str">
            <v>COR_8042</v>
          </cell>
        </row>
        <row r="1519">
          <cell r="B1519" t="str">
            <v>CI5_8002</v>
          </cell>
        </row>
        <row r="1520">
          <cell r="B1520" t="str">
            <v>CI5_8003</v>
          </cell>
        </row>
        <row r="1521">
          <cell r="B1521" t="str">
            <v>CI5_8004</v>
          </cell>
        </row>
        <row r="1522">
          <cell r="B1522" t="str">
            <v>CI5_8007</v>
          </cell>
        </row>
        <row r="1523">
          <cell r="B1523" t="str">
            <v>CI5_8008</v>
          </cell>
        </row>
        <row r="1524">
          <cell r="B1524" t="str">
            <v>CI5_8010</v>
          </cell>
        </row>
        <row r="1525">
          <cell r="B1525" t="str">
            <v>CI5_8012</v>
          </cell>
        </row>
        <row r="1526">
          <cell r="B1526" t="str">
            <v>CI5_8017</v>
          </cell>
        </row>
        <row r="1527">
          <cell r="B1527" t="str">
            <v>CI5_8020</v>
          </cell>
        </row>
        <row r="1528">
          <cell r="B1528" t="str">
            <v>CI5_8022</v>
          </cell>
        </row>
        <row r="1529">
          <cell r="B1529" t="str">
            <v>CI5_8024</v>
          </cell>
        </row>
        <row r="1530">
          <cell r="B1530" t="str">
            <v>CI5_8025</v>
          </cell>
        </row>
        <row r="1531">
          <cell r="B1531" t="str">
            <v>CI5_8026</v>
          </cell>
        </row>
        <row r="1532">
          <cell r="B1532" t="str">
            <v>CI5_8033</v>
          </cell>
        </row>
        <row r="1533">
          <cell r="B1533" t="str">
            <v>CI5_8035</v>
          </cell>
        </row>
        <row r="1534">
          <cell r="B1534" t="str">
            <v>CI5_8038</v>
          </cell>
        </row>
        <row r="1535">
          <cell r="B1535" t="str">
            <v>CI5_8040</v>
          </cell>
        </row>
        <row r="1536">
          <cell r="B1536" t="str">
            <v>OM1_8170</v>
          </cell>
        </row>
        <row r="1537">
          <cell r="B1537" t="str">
            <v>OM1_8170</v>
          </cell>
        </row>
        <row r="1538">
          <cell r="B1538" t="str">
            <v>OM1_8171</v>
          </cell>
        </row>
        <row r="1539">
          <cell r="B1539" t="str">
            <v>OM1_8171</v>
          </cell>
        </row>
        <row r="1540">
          <cell r="B1540" t="str">
            <v>OM1_8171</v>
          </cell>
        </row>
        <row r="1541">
          <cell r="B1541" t="str">
            <v>OM1_8171</v>
          </cell>
        </row>
        <row r="1542">
          <cell r="B1542" t="str">
            <v>OM1_8171</v>
          </cell>
        </row>
        <row r="1543">
          <cell r="B1543" t="str">
            <v>OM1_8178</v>
          </cell>
        </row>
        <row r="1544">
          <cell r="B1544" t="str">
            <v>OM1_8178</v>
          </cell>
        </row>
        <row r="1545">
          <cell r="B1545" t="str">
            <v>OM1_8180</v>
          </cell>
        </row>
        <row r="1546">
          <cell r="B1546" t="str">
            <v>OM1_8181</v>
          </cell>
        </row>
        <row r="1547">
          <cell r="B1547" t="str">
            <v>OM1_8183</v>
          </cell>
        </row>
        <row r="1548">
          <cell r="B1548" t="str">
            <v>OM1_8183</v>
          </cell>
        </row>
        <row r="1549">
          <cell r="B1549" t="str">
            <v>OM1_8183</v>
          </cell>
        </row>
        <row r="1550">
          <cell r="B1550" t="str">
            <v>OM1_8186</v>
          </cell>
        </row>
        <row r="1551">
          <cell r="B1551" t="str">
            <v>OM1_8186</v>
          </cell>
        </row>
        <row r="1552">
          <cell r="B1552" t="str">
            <v>OM1_8186</v>
          </cell>
        </row>
        <row r="1553">
          <cell r="B1553" t="str">
            <v>OM1_8188</v>
          </cell>
        </row>
        <row r="1554">
          <cell r="B1554" t="str">
            <v>OM1_8188</v>
          </cell>
        </row>
        <row r="1555">
          <cell r="B1555" t="str">
            <v>OM1_8188</v>
          </cell>
        </row>
        <row r="1556">
          <cell r="B1556" t="str">
            <v>OM1_8140</v>
          </cell>
        </row>
        <row r="1557">
          <cell r="B1557" t="str">
            <v>OM1_8134</v>
          </cell>
        </row>
        <row r="1558">
          <cell r="B1558" t="str">
            <v>OM1_8130</v>
          </cell>
        </row>
        <row r="1559">
          <cell r="B1559" t="str">
            <v>OM1_8146</v>
          </cell>
        </row>
        <row r="1560">
          <cell r="B1560" t="str">
            <v>OM1_8132</v>
          </cell>
        </row>
        <row r="1561">
          <cell r="B1561" t="str">
            <v>OM1_8163</v>
          </cell>
        </row>
        <row r="1562">
          <cell r="B1562" t="str">
            <v>OM1_8147</v>
          </cell>
        </row>
        <row r="1563">
          <cell r="B1563" t="str">
            <v>OM1_8142</v>
          </cell>
        </row>
        <row r="1564">
          <cell r="B1564" t="str">
            <v>OM1_8138</v>
          </cell>
        </row>
        <row r="1565">
          <cell r="B1565" t="str">
            <v>OM1_8131</v>
          </cell>
        </row>
        <row r="1566">
          <cell r="B1566" t="str">
            <v>OM1_8138</v>
          </cell>
        </row>
        <row r="1567">
          <cell r="B1567" t="str">
            <v>OM1_8144</v>
          </cell>
        </row>
        <row r="1568">
          <cell r="B1568" t="str">
            <v>OM1_8150</v>
          </cell>
        </row>
        <row r="1569">
          <cell r="B1569" t="str">
            <v>OM1_8170</v>
          </cell>
        </row>
        <row r="1570">
          <cell r="B1570" t="str">
            <v>OM1_8136</v>
          </cell>
        </row>
        <row r="1571">
          <cell r="B1571" t="str">
            <v>OM1_8145</v>
          </cell>
        </row>
        <row r="1572">
          <cell r="B1572" t="str">
            <v>OM1_8169</v>
          </cell>
        </row>
        <row r="1573">
          <cell r="B1573" t="str">
            <v>OM1_8130</v>
          </cell>
        </row>
        <row r="1574">
          <cell r="B1574" t="str">
            <v>OM1_8131</v>
          </cell>
        </row>
        <row r="1575">
          <cell r="B1575" t="str">
            <v>OM1_8132</v>
          </cell>
        </row>
        <row r="1576">
          <cell r="B1576" t="str">
            <v>OM1_8132</v>
          </cell>
        </row>
        <row r="1577">
          <cell r="B1577" t="str">
            <v>OM1_8133</v>
          </cell>
        </row>
        <row r="1578">
          <cell r="B1578" t="str">
            <v>OM1_8133</v>
          </cell>
        </row>
        <row r="1579">
          <cell r="B1579" t="str">
            <v>OM1_8134</v>
          </cell>
        </row>
        <row r="1580">
          <cell r="B1580" t="str">
            <v>OM1_8134</v>
          </cell>
        </row>
        <row r="1581">
          <cell r="B1581" t="str">
            <v>OM1_8134</v>
          </cell>
        </row>
        <row r="1582">
          <cell r="B1582" t="str">
            <v>OM1_8135</v>
          </cell>
        </row>
        <row r="1583">
          <cell r="B1583" t="str">
            <v>OM1_8135</v>
          </cell>
        </row>
        <row r="1584">
          <cell r="B1584" t="str">
            <v>OM1_8135</v>
          </cell>
        </row>
        <row r="1585">
          <cell r="B1585" t="str">
            <v>OM1_8137</v>
          </cell>
        </row>
        <row r="1586">
          <cell r="B1586" t="str">
            <v>OM1_8137</v>
          </cell>
        </row>
        <row r="1587">
          <cell r="B1587" t="str">
            <v>OM1_8139</v>
          </cell>
        </row>
        <row r="1588">
          <cell r="B1588" t="str">
            <v>OM1_8140</v>
          </cell>
        </row>
        <row r="1589">
          <cell r="B1589" t="str">
            <v>OM1_8140</v>
          </cell>
        </row>
        <row r="1590">
          <cell r="B1590" t="str">
            <v>OM1_8140</v>
          </cell>
        </row>
        <row r="1591">
          <cell r="B1591" t="str">
            <v>OM1_8140</v>
          </cell>
        </row>
        <row r="1592">
          <cell r="B1592" t="str">
            <v>OM1_8140</v>
          </cell>
        </row>
        <row r="1593">
          <cell r="B1593" t="str">
            <v>OM1_8140</v>
          </cell>
        </row>
        <row r="1594">
          <cell r="B1594" t="str">
            <v>OM1_8140</v>
          </cell>
        </row>
        <row r="1595">
          <cell r="B1595" t="str">
            <v>OM1_8140</v>
          </cell>
        </row>
        <row r="1596">
          <cell r="B1596" t="str">
            <v>OM1_8141</v>
          </cell>
        </row>
        <row r="1597">
          <cell r="B1597" t="str">
            <v>OM1_8141</v>
          </cell>
        </row>
        <row r="1598">
          <cell r="B1598" t="str">
            <v>OM1_8141</v>
          </cell>
        </row>
        <row r="1599">
          <cell r="B1599" t="str">
            <v>OM1_8142</v>
          </cell>
        </row>
        <row r="1600">
          <cell r="B1600" t="str">
            <v>OM1_8142</v>
          </cell>
        </row>
        <row r="1601">
          <cell r="B1601" t="str">
            <v>OM1_8143</v>
          </cell>
        </row>
        <row r="1602">
          <cell r="B1602" t="str">
            <v>OM1_8143</v>
          </cell>
        </row>
        <row r="1603">
          <cell r="B1603" t="str">
            <v>OM1_8144</v>
          </cell>
        </row>
        <row r="1604">
          <cell r="B1604" t="str">
            <v>OM1_8144</v>
          </cell>
        </row>
        <row r="1605">
          <cell r="B1605" t="str">
            <v>OM1_8147</v>
          </cell>
        </row>
        <row r="1606">
          <cell r="B1606" t="str">
            <v>OM1_8147</v>
          </cell>
        </row>
        <row r="1607">
          <cell r="B1607" t="str">
            <v>OM1_8147</v>
          </cell>
        </row>
        <row r="1608">
          <cell r="B1608" t="str">
            <v>OM1_8147</v>
          </cell>
        </row>
        <row r="1609">
          <cell r="B1609" t="str">
            <v>OM1_8147</v>
          </cell>
        </row>
        <row r="1610">
          <cell r="B1610" t="str">
            <v>OM1_8147</v>
          </cell>
        </row>
        <row r="1611">
          <cell r="B1611" t="str">
            <v>OM1_8148</v>
          </cell>
        </row>
        <row r="1612">
          <cell r="B1612" t="str">
            <v>OM1_8150</v>
          </cell>
        </row>
        <row r="1613">
          <cell r="B1613" t="str">
            <v>OM1_8153</v>
          </cell>
        </row>
        <row r="1614">
          <cell r="B1614" t="str">
            <v>OM1_8153</v>
          </cell>
        </row>
        <row r="1615">
          <cell r="B1615" t="str">
            <v>OM1_8154</v>
          </cell>
        </row>
        <row r="1616">
          <cell r="B1616" t="str">
            <v>OM1_8154</v>
          </cell>
        </row>
        <row r="1617">
          <cell r="B1617" t="str">
            <v>OM1_8155</v>
          </cell>
        </row>
        <row r="1618">
          <cell r="B1618" t="str">
            <v>OM1_8156</v>
          </cell>
        </row>
        <row r="1619">
          <cell r="B1619" t="str">
            <v>OM1_8156</v>
          </cell>
        </row>
        <row r="1620">
          <cell r="B1620" t="str">
            <v>CON_8024</v>
          </cell>
        </row>
        <row r="1621">
          <cell r="B1621" t="str">
            <v>CON_8025</v>
          </cell>
        </row>
        <row r="1622">
          <cell r="B1622" t="str">
            <v>CON_8026</v>
          </cell>
        </row>
        <row r="1623">
          <cell r="B1623" t="str">
            <v>CON_8031</v>
          </cell>
        </row>
        <row r="1624">
          <cell r="B1624" t="str">
            <v>CON_8033</v>
          </cell>
        </row>
        <row r="1625">
          <cell r="B1625" t="str">
            <v>CON_8035</v>
          </cell>
        </row>
        <row r="1626">
          <cell r="B1626" t="str">
            <v>CON_8036</v>
          </cell>
        </row>
        <row r="1627">
          <cell r="B1627" t="str">
            <v>CON_8037</v>
          </cell>
        </row>
        <row r="1628">
          <cell r="B1628" t="str">
            <v>CON_8038</v>
          </cell>
        </row>
        <row r="1629">
          <cell r="B1629" t="str">
            <v>CON_8039</v>
          </cell>
        </row>
        <row r="1630">
          <cell r="B1630" t="str">
            <v>CON_8040</v>
          </cell>
        </row>
        <row r="1631">
          <cell r="B1631" t="str">
            <v>CON_8041</v>
          </cell>
        </row>
        <row r="1632">
          <cell r="B1632" t="str">
            <v>CON_8042</v>
          </cell>
        </row>
        <row r="1633">
          <cell r="B1633" t="str">
            <v>COO_8002</v>
          </cell>
        </row>
        <row r="1634">
          <cell r="B1634" t="str">
            <v>COO_8003</v>
          </cell>
        </row>
        <row r="1635">
          <cell r="B1635" t="str">
            <v>COO_8004</v>
          </cell>
        </row>
        <row r="1636">
          <cell r="B1636" t="str">
            <v>COO_8005</v>
          </cell>
        </row>
        <row r="1637">
          <cell r="B1637" t="str">
            <v>COO_8007</v>
          </cell>
        </row>
        <row r="1638">
          <cell r="B1638" t="str">
            <v>COO_8008</v>
          </cell>
        </row>
        <row r="1639">
          <cell r="B1639" t="str">
            <v>COO_8010</v>
          </cell>
        </row>
        <row r="1640">
          <cell r="B1640" t="str">
            <v>COO_8012</v>
          </cell>
        </row>
        <row r="1641">
          <cell r="B1641" t="str">
            <v>COO_8016</v>
          </cell>
        </row>
        <row r="1642">
          <cell r="B1642" t="str">
            <v>COO_8017</v>
          </cell>
        </row>
        <row r="1643">
          <cell r="B1643" t="str">
            <v>COO_8020</v>
          </cell>
        </row>
        <row r="1644">
          <cell r="B1644" t="str">
            <v>COO_8022</v>
          </cell>
        </row>
        <row r="1645">
          <cell r="B1645" t="str">
            <v>COO_8023</v>
          </cell>
        </row>
        <row r="1646">
          <cell r="B1646" t="str">
            <v>COO_8024</v>
          </cell>
        </row>
        <row r="1647">
          <cell r="B1647" t="str">
            <v>COO_8025</v>
          </cell>
        </row>
        <row r="1648">
          <cell r="B1648" t="str">
            <v>COO_8026</v>
          </cell>
        </row>
        <row r="1649">
          <cell r="B1649" t="str">
            <v>COO_8031</v>
          </cell>
        </row>
        <row r="1650">
          <cell r="B1650" t="str">
            <v>COO_8033</v>
          </cell>
        </row>
        <row r="1651">
          <cell r="B1651" t="str">
            <v>COO_8035</v>
          </cell>
        </row>
        <row r="1652">
          <cell r="B1652" t="str">
            <v>COO_8036</v>
          </cell>
        </row>
        <row r="1653">
          <cell r="B1653" t="str">
            <v>COO_8037</v>
          </cell>
        </row>
        <row r="1654">
          <cell r="B1654" t="str">
            <v>COO_8038</v>
          </cell>
        </row>
        <row r="1655">
          <cell r="B1655" t="str">
            <v>COO_8039</v>
          </cell>
        </row>
        <row r="1656">
          <cell r="B1656" t="str">
            <v>COO_8040</v>
          </cell>
        </row>
        <row r="1657">
          <cell r="B1657" t="str">
            <v>COO_8041</v>
          </cell>
        </row>
        <row r="1658">
          <cell r="B1658" t="str">
            <v>COO_8042</v>
          </cell>
        </row>
        <row r="1659">
          <cell r="B1659" t="str">
            <v>COP_8002</v>
          </cell>
        </row>
        <row r="1660">
          <cell r="B1660" t="str">
            <v>COP_8003</v>
          </cell>
        </row>
        <row r="1661">
          <cell r="B1661" t="str">
            <v>COP_8004</v>
          </cell>
        </row>
        <row r="1662">
          <cell r="B1662" t="str">
            <v>COP_8005</v>
          </cell>
        </row>
        <row r="1663">
          <cell r="B1663" t="str">
            <v>COP_8007</v>
          </cell>
        </row>
        <row r="1664">
          <cell r="B1664" t="str">
            <v>COP_8008</v>
          </cell>
        </row>
        <row r="1665">
          <cell r="B1665" t="str">
            <v>COP_8010</v>
          </cell>
        </row>
        <row r="1666">
          <cell r="B1666" t="str">
            <v>COP_8012</v>
          </cell>
        </row>
        <row r="1667">
          <cell r="B1667" t="str">
            <v>COP_8016</v>
          </cell>
        </row>
        <row r="1668">
          <cell r="B1668" t="str">
            <v>COP_8017</v>
          </cell>
        </row>
        <row r="1669">
          <cell r="B1669" t="str">
            <v>COP_8020</v>
          </cell>
        </row>
        <row r="1670">
          <cell r="B1670" t="str">
            <v>COP_8022</v>
          </cell>
        </row>
        <row r="1671">
          <cell r="B1671" t="str">
            <v>COP_8023</v>
          </cell>
        </row>
        <row r="1672">
          <cell r="B1672" t="str">
            <v>COP_8024</v>
          </cell>
        </row>
        <row r="1673">
          <cell r="B1673" t="str">
            <v>COP_8025</v>
          </cell>
        </row>
        <row r="1674">
          <cell r="B1674" t="str">
            <v>COP_8026</v>
          </cell>
        </row>
        <row r="1675">
          <cell r="B1675" t="str">
            <v>COP_8031</v>
          </cell>
        </row>
        <row r="1676">
          <cell r="B1676" t="str">
            <v>COP_8033</v>
          </cell>
        </row>
        <row r="1677">
          <cell r="B1677" t="str">
            <v>COP_8035</v>
          </cell>
        </row>
        <row r="1678">
          <cell r="B1678" t="str">
            <v>COP_8036</v>
          </cell>
        </row>
        <row r="1679">
          <cell r="B1679" t="str">
            <v>COP_8037</v>
          </cell>
        </row>
        <row r="1680">
          <cell r="B1680" t="str">
            <v>COP_8038</v>
          </cell>
        </row>
        <row r="1681">
          <cell r="B1681" t="str">
            <v>COP_8039</v>
          </cell>
        </row>
        <row r="1682">
          <cell r="B1682" t="str">
            <v>COP_8040</v>
          </cell>
        </row>
        <row r="1683">
          <cell r="B1683" t="str">
            <v>COP_8041</v>
          </cell>
        </row>
        <row r="1684">
          <cell r="B1684" t="str">
            <v>COP_8042</v>
          </cell>
        </row>
        <row r="1685">
          <cell r="B1685" t="str">
            <v>COQ_8002</v>
          </cell>
        </row>
        <row r="1686">
          <cell r="B1686" t="str">
            <v>COQ_8003</v>
          </cell>
        </row>
        <row r="1687">
          <cell r="B1687" t="str">
            <v>COQ_8004</v>
          </cell>
        </row>
        <row r="1688">
          <cell r="B1688" t="str">
            <v>COQ_8005</v>
          </cell>
        </row>
        <row r="1689">
          <cell r="B1689" t="str">
            <v>COQ_8007</v>
          </cell>
        </row>
        <row r="1690">
          <cell r="B1690" t="str">
            <v>COQ_8008</v>
          </cell>
        </row>
        <row r="1691">
          <cell r="B1691" t="str">
            <v>COQ_8010</v>
          </cell>
        </row>
        <row r="1692">
          <cell r="B1692" t="str">
            <v>COQ_8012</v>
          </cell>
        </row>
        <row r="1693">
          <cell r="B1693" t="str">
            <v>COQ_8016</v>
          </cell>
        </row>
        <row r="1694">
          <cell r="B1694" t="str">
            <v>COQ_8017</v>
          </cell>
        </row>
        <row r="1695">
          <cell r="B1695" t="str">
            <v>COQ_8020</v>
          </cell>
        </row>
        <row r="1696">
          <cell r="B1696" t="str">
            <v>COQ_8022</v>
          </cell>
        </row>
        <row r="1697">
          <cell r="B1697" t="str">
            <v>COQ_8023</v>
          </cell>
        </row>
        <row r="1698">
          <cell r="B1698" t="str">
            <v>COQ_8024</v>
          </cell>
        </row>
        <row r="1699">
          <cell r="B1699" t="str">
            <v>COQ_8025</v>
          </cell>
        </row>
        <row r="1700">
          <cell r="B1700" t="str">
            <v>COQ_8026</v>
          </cell>
        </row>
        <row r="1701">
          <cell r="B1701" t="str">
            <v>COQ_8031</v>
          </cell>
        </row>
        <row r="1702">
          <cell r="B1702" t="str">
            <v>COQ_8033</v>
          </cell>
        </row>
        <row r="1703">
          <cell r="B1703" t="str">
            <v>COQ_8035</v>
          </cell>
        </row>
        <row r="1704">
          <cell r="B1704" t="str">
            <v>COQ_8036</v>
          </cell>
        </row>
        <row r="1705">
          <cell r="B1705" t="str">
            <v>COQ_8037</v>
          </cell>
        </row>
        <row r="1706">
          <cell r="B1706" t="str">
            <v>COQ_8038</v>
          </cell>
        </row>
        <row r="1707">
          <cell r="B1707" t="str">
            <v>COQ_8039</v>
          </cell>
        </row>
        <row r="1708">
          <cell r="B1708" t="str">
            <v>COQ_8040</v>
          </cell>
        </row>
        <row r="1709">
          <cell r="B1709" t="str">
            <v>COQ_8041</v>
          </cell>
        </row>
        <row r="1710">
          <cell r="B1710" t="str">
            <v>COQ_8042</v>
          </cell>
        </row>
        <row r="1711">
          <cell r="B1711" t="str">
            <v>COR_8002</v>
          </cell>
        </row>
        <row r="1712">
          <cell r="B1712" t="str">
            <v>COR_8003</v>
          </cell>
        </row>
        <row r="1713">
          <cell r="B1713" t="str">
            <v>COR_8004</v>
          </cell>
        </row>
        <row r="1714">
          <cell r="B1714" t="str">
            <v>COR_8005</v>
          </cell>
        </row>
        <row r="1715">
          <cell r="B1715" t="str">
            <v>COR_8007</v>
          </cell>
        </row>
        <row r="1716">
          <cell r="B1716" t="str">
            <v>COR_8008</v>
          </cell>
        </row>
        <row r="1717">
          <cell r="B1717" t="str">
            <v>COR_8010</v>
          </cell>
        </row>
        <row r="1718">
          <cell r="B1718" t="str">
            <v>COR_8012</v>
          </cell>
        </row>
        <row r="1719">
          <cell r="B1719" t="str">
            <v>COR_8016</v>
          </cell>
        </row>
        <row r="1720">
          <cell r="B1720" t="str">
            <v>COR_8017</v>
          </cell>
        </row>
        <row r="1721">
          <cell r="B1721" t="str">
            <v>COR_8020</v>
          </cell>
        </row>
        <row r="1722">
          <cell r="B1722" t="str">
            <v>COR_8022</v>
          </cell>
        </row>
        <row r="1723">
          <cell r="B1723" t="str">
            <v>COR_8023</v>
          </cell>
        </row>
        <row r="1724">
          <cell r="B1724" t="str">
            <v>COR_8024</v>
          </cell>
        </row>
        <row r="1725">
          <cell r="B1725" t="str">
            <v>COR_8025</v>
          </cell>
        </row>
        <row r="1726">
          <cell r="B1726" t="str">
            <v>COJ_8016</v>
          </cell>
        </row>
        <row r="1727">
          <cell r="B1727" t="str">
            <v>COJ_8017</v>
          </cell>
        </row>
        <row r="1728">
          <cell r="B1728" t="str">
            <v>COJ_8020</v>
          </cell>
        </row>
        <row r="1729">
          <cell r="B1729" t="str">
            <v>COJ_8022</v>
          </cell>
        </row>
        <row r="1730">
          <cell r="B1730" t="str">
            <v>COJ_8023</v>
          </cell>
        </row>
        <row r="1731">
          <cell r="B1731" t="str">
            <v>COJ_8024</v>
          </cell>
        </row>
        <row r="1732">
          <cell r="B1732" t="str">
            <v>COJ_8025</v>
          </cell>
        </row>
        <row r="1733">
          <cell r="B1733" t="str">
            <v>COJ_8026</v>
          </cell>
        </row>
        <row r="1734">
          <cell r="B1734" t="str">
            <v>COJ_8031</v>
          </cell>
        </row>
        <row r="1735">
          <cell r="B1735" t="str">
            <v>COJ_8033</v>
          </cell>
        </row>
        <row r="1736">
          <cell r="B1736" t="str">
            <v>COJ_8035</v>
          </cell>
        </row>
        <row r="1737">
          <cell r="B1737" t="str">
            <v>COJ_8036</v>
          </cell>
        </row>
        <row r="1738">
          <cell r="B1738" t="str">
            <v>COJ_8037</v>
          </cell>
        </row>
        <row r="1739">
          <cell r="B1739" t="str">
            <v>COJ_8038</v>
          </cell>
        </row>
        <row r="1740">
          <cell r="B1740" t="str">
            <v>COJ_8039</v>
          </cell>
        </row>
        <row r="1741">
          <cell r="B1741" t="str">
            <v>COJ_8040</v>
          </cell>
        </row>
        <row r="1742">
          <cell r="B1742" t="str">
            <v>COJ_8041</v>
          </cell>
        </row>
        <row r="1743">
          <cell r="B1743" t="str">
            <v>COJ_8042</v>
          </cell>
        </row>
        <row r="1744">
          <cell r="B1744" t="str">
            <v>COK_8002</v>
          </cell>
        </row>
        <row r="1745">
          <cell r="B1745" t="str">
            <v>COK_8003</v>
          </cell>
        </row>
        <row r="1746">
          <cell r="B1746" t="str">
            <v>COK_8004</v>
          </cell>
        </row>
        <row r="1747">
          <cell r="B1747" t="str">
            <v>COK_8005</v>
          </cell>
        </row>
        <row r="1748">
          <cell r="B1748" t="str">
            <v>COK_8007</v>
          </cell>
        </row>
        <row r="1749">
          <cell r="B1749" t="str">
            <v>COK_8008</v>
          </cell>
        </row>
        <row r="1750">
          <cell r="B1750" t="str">
            <v>COK_8010</v>
          </cell>
        </row>
        <row r="1751">
          <cell r="B1751" t="str">
            <v>COK_8012</v>
          </cell>
        </row>
        <row r="1752">
          <cell r="B1752" t="str">
            <v>COK_8016</v>
          </cell>
        </row>
        <row r="1753">
          <cell r="B1753" t="str">
            <v>COK_8017</v>
          </cell>
        </row>
        <row r="1754">
          <cell r="B1754" t="str">
            <v>COK_8020</v>
          </cell>
        </row>
        <row r="1755">
          <cell r="B1755" t="str">
            <v>COK_8022</v>
          </cell>
        </row>
        <row r="1756">
          <cell r="B1756" t="str">
            <v>COK_8023</v>
          </cell>
        </row>
        <row r="1757">
          <cell r="B1757" t="str">
            <v>COK_8024</v>
          </cell>
        </row>
        <row r="1758">
          <cell r="B1758" t="str">
            <v>COK_8025</v>
          </cell>
        </row>
        <row r="1759">
          <cell r="B1759" t="str">
            <v>COK_8026</v>
          </cell>
        </row>
        <row r="1760">
          <cell r="B1760" t="str">
            <v>COK_8031</v>
          </cell>
        </row>
        <row r="1761">
          <cell r="B1761" t="str">
            <v>COK_8033</v>
          </cell>
        </row>
        <row r="1762">
          <cell r="B1762" t="str">
            <v>COK_8035</v>
          </cell>
        </row>
        <row r="1763">
          <cell r="B1763" t="str">
            <v>COK_8036</v>
          </cell>
        </row>
        <row r="1764">
          <cell r="B1764" t="str">
            <v>COK_8037</v>
          </cell>
        </row>
        <row r="1765">
          <cell r="B1765" t="str">
            <v>COK_8038</v>
          </cell>
        </row>
        <row r="1766">
          <cell r="B1766" t="str">
            <v>COK_8039</v>
          </cell>
        </row>
        <row r="1767">
          <cell r="B1767" t="str">
            <v>COK_8040</v>
          </cell>
        </row>
        <row r="1768">
          <cell r="B1768" t="str">
            <v>COK_8041</v>
          </cell>
        </row>
        <row r="1769">
          <cell r="B1769" t="str">
            <v>COK_8042</v>
          </cell>
        </row>
        <row r="1770">
          <cell r="B1770" t="str">
            <v>COL_8002</v>
          </cell>
        </row>
        <row r="1771">
          <cell r="B1771" t="str">
            <v>COL_8003</v>
          </cell>
        </row>
        <row r="1772">
          <cell r="B1772" t="str">
            <v>COL_8004</v>
          </cell>
        </row>
        <row r="1773">
          <cell r="B1773" t="str">
            <v>COL_8005</v>
          </cell>
        </row>
        <row r="1774">
          <cell r="B1774" t="str">
            <v>COL_8007</v>
          </cell>
        </row>
        <row r="1775">
          <cell r="B1775" t="str">
            <v>COL_8008</v>
          </cell>
        </row>
        <row r="1776">
          <cell r="B1776" t="str">
            <v>COL_8010</v>
          </cell>
        </row>
        <row r="1777">
          <cell r="B1777" t="str">
            <v>COL_8012</v>
          </cell>
        </row>
        <row r="1778">
          <cell r="B1778" t="str">
            <v>COL_8016</v>
          </cell>
        </row>
        <row r="1779">
          <cell r="B1779" t="str">
            <v>COL_8017</v>
          </cell>
        </row>
        <row r="1780">
          <cell r="B1780" t="str">
            <v>COL_8020</v>
          </cell>
        </row>
        <row r="1781">
          <cell r="B1781" t="str">
            <v>COL_8022</v>
          </cell>
        </row>
        <row r="1782">
          <cell r="B1782" t="str">
            <v>COL_8023</v>
          </cell>
        </row>
        <row r="1783">
          <cell r="B1783" t="str">
            <v>COL_8024</v>
          </cell>
        </row>
        <row r="1784">
          <cell r="B1784" t="str">
            <v>COL_8025</v>
          </cell>
        </row>
        <row r="1785">
          <cell r="B1785" t="str">
            <v>COL_8026</v>
          </cell>
        </row>
        <row r="1786">
          <cell r="B1786" t="str">
            <v>COL_8031</v>
          </cell>
        </row>
        <row r="1787">
          <cell r="B1787" t="str">
            <v>COL_8033</v>
          </cell>
        </row>
        <row r="1788">
          <cell r="B1788" t="str">
            <v>COL_8035</v>
          </cell>
        </row>
        <row r="1789">
          <cell r="B1789" t="str">
            <v>COL_8036</v>
          </cell>
        </row>
        <row r="1790">
          <cell r="B1790" t="str">
            <v>COL_8037</v>
          </cell>
        </row>
        <row r="1791">
          <cell r="B1791" t="str">
            <v>COL_8038</v>
          </cell>
        </row>
        <row r="1792">
          <cell r="B1792" t="str">
            <v>COL_8039</v>
          </cell>
        </row>
        <row r="1793">
          <cell r="B1793" t="str">
            <v>COL_8040</v>
          </cell>
        </row>
        <row r="1794">
          <cell r="B1794" t="str">
            <v>COL_8041</v>
          </cell>
        </row>
        <row r="1795">
          <cell r="B1795" t="str">
            <v>COL_8042</v>
          </cell>
        </row>
        <row r="1796">
          <cell r="B1796" t="str">
            <v>COM_8002</v>
          </cell>
        </row>
        <row r="1797">
          <cell r="B1797" t="str">
            <v>COM_8003</v>
          </cell>
        </row>
        <row r="1798">
          <cell r="B1798" t="str">
            <v>COM_8004</v>
          </cell>
        </row>
        <row r="1799">
          <cell r="B1799" t="str">
            <v>COM_8005</v>
          </cell>
        </row>
        <row r="1800">
          <cell r="B1800" t="str">
            <v>COM_8007</v>
          </cell>
        </row>
        <row r="1801">
          <cell r="B1801" t="str">
            <v>COM_8008</v>
          </cell>
        </row>
        <row r="1802">
          <cell r="B1802" t="str">
            <v>COM_8010</v>
          </cell>
        </row>
        <row r="1803">
          <cell r="B1803" t="str">
            <v>COM_8012</v>
          </cell>
        </row>
        <row r="1804">
          <cell r="B1804" t="str">
            <v>COM_8016</v>
          </cell>
        </row>
        <row r="1805">
          <cell r="B1805" t="str">
            <v>COM_8017</v>
          </cell>
        </row>
        <row r="1806">
          <cell r="B1806" t="str">
            <v>COM_8020</v>
          </cell>
        </row>
        <row r="1807">
          <cell r="B1807" t="str">
            <v>COM_8022</v>
          </cell>
        </row>
        <row r="1808">
          <cell r="B1808" t="str">
            <v>COM_8023</v>
          </cell>
        </row>
        <row r="1809">
          <cell r="B1809" t="str">
            <v>COM_8024</v>
          </cell>
        </row>
        <row r="1810">
          <cell r="B1810" t="str">
            <v>COM_8025</v>
          </cell>
        </row>
        <row r="1811">
          <cell r="B1811" t="str">
            <v>COM_8026</v>
          </cell>
        </row>
        <row r="1812">
          <cell r="B1812" t="str">
            <v>COM_8031</v>
          </cell>
        </row>
        <row r="1813">
          <cell r="B1813" t="str">
            <v>COM_8033</v>
          </cell>
        </row>
        <row r="1814">
          <cell r="B1814" t="str">
            <v>COM_8035</v>
          </cell>
        </row>
        <row r="1815">
          <cell r="B1815" t="str">
            <v>COM_8036</v>
          </cell>
        </row>
        <row r="1816">
          <cell r="B1816" t="str">
            <v>COM_8037</v>
          </cell>
        </row>
        <row r="1817">
          <cell r="B1817" t="str">
            <v>COM_8038</v>
          </cell>
        </row>
        <row r="1818">
          <cell r="B1818" t="str">
            <v>COM_8039</v>
          </cell>
        </row>
        <row r="1819">
          <cell r="B1819" t="str">
            <v>COM_8040</v>
          </cell>
        </row>
        <row r="1820">
          <cell r="B1820" t="str">
            <v>COM_8041</v>
          </cell>
        </row>
        <row r="1821">
          <cell r="B1821" t="str">
            <v>COM_8042</v>
          </cell>
        </row>
        <row r="1822">
          <cell r="B1822" t="str">
            <v>CON_8002</v>
          </cell>
        </row>
        <row r="1823">
          <cell r="B1823" t="str">
            <v>CON_8003</v>
          </cell>
        </row>
        <row r="1824">
          <cell r="B1824" t="str">
            <v>CON_8004</v>
          </cell>
        </row>
        <row r="1825">
          <cell r="B1825" t="str">
            <v>CON_8005</v>
          </cell>
        </row>
        <row r="1826">
          <cell r="B1826" t="str">
            <v>CON_8007</v>
          </cell>
        </row>
        <row r="1827">
          <cell r="B1827" t="str">
            <v>CON_8008</v>
          </cell>
        </row>
        <row r="1828">
          <cell r="B1828" t="str">
            <v>CON_8010</v>
          </cell>
        </row>
        <row r="1829">
          <cell r="B1829" t="str">
            <v>CON_8012</v>
          </cell>
        </row>
        <row r="1830">
          <cell r="B1830" t="str">
            <v>CON_8016</v>
          </cell>
        </row>
        <row r="1831">
          <cell r="B1831" t="str">
            <v>CON_8017</v>
          </cell>
        </row>
        <row r="1832">
          <cell r="B1832" t="str">
            <v>CON_8020</v>
          </cell>
        </row>
        <row r="1833">
          <cell r="B1833" t="str">
            <v>CON_8022</v>
          </cell>
        </row>
        <row r="1834">
          <cell r="B1834" t="str">
            <v>CON_8023</v>
          </cell>
        </row>
        <row r="1835">
          <cell r="B1835" t="str">
            <v>COF_8005</v>
          </cell>
        </row>
        <row r="1836">
          <cell r="B1836" t="str">
            <v>COF_8007</v>
          </cell>
        </row>
        <row r="1837">
          <cell r="B1837" t="str">
            <v>COF_8008</v>
          </cell>
        </row>
        <row r="1838">
          <cell r="B1838" t="str">
            <v>COF_8010</v>
          </cell>
        </row>
        <row r="1839">
          <cell r="B1839" t="str">
            <v>COF_8012</v>
          </cell>
        </row>
        <row r="1840">
          <cell r="B1840" t="str">
            <v>COF_8016</v>
          </cell>
        </row>
        <row r="1841">
          <cell r="B1841" t="str">
            <v>COF_8017</v>
          </cell>
        </row>
        <row r="1842">
          <cell r="B1842" t="str">
            <v>COF_8020</v>
          </cell>
        </row>
        <row r="1843">
          <cell r="B1843" t="str">
            <v>COF_8022</v>
          </cell>
        </row>
        <row r="1844">
          <cell r="B1844" t="str">
            <v>COF_8023</v>
          </cell>
        </row>
        <row r="1845">
          <cell r="B1845" t="str">
            <v>COF_8024</v>
          </cell>
        </row>
        <row r="1846">
          <cell r="B1846" t="str">
            <v>COF_8025</v>
          </cell>
        </row>
        <row r="1847">
          <cell r="B1847" t="str">
            <v>COF_8026</v>
          </cell>
        </row>
        <row r="1848">
          <cell r="B1848" t="str">
            <v>COF_8031</v>
          </cell>
        </row>
        <row r="1849">
          <cell r="B1849" t="str">
            <v>COF_8033</v>
          </cell>
        </row>
        <row r="1850">
          <cell r="B1850" t="str">
            <v>COF_8035</v>
          </cell>
        </row>
        <row r="1851">
          <cell r="B1851" t="str">
            <v>COF_8036</v>
          </cell>
        </row>
        <row r="1852">
          <cell r="B1852" t="str">
            <v>COF_8037</v>
          </cell>
        </row>
        <row r="1853">
          <cell r="B1853" t="str">
            <v>COF_8038</v>
          </cell>
        </row>
        <row r="1854">
          <cell r="B1854" t="str">
            <v>COF_8039</v>
          </cell>
        </row>
        <row r="1855">
          <cell r="B1855" t="str">
            <v>COF_8040</v>
          </cell>
        </row>
        <row r="1856">
          <cell r="B1856" t="str">
            <v>COF_8041</v>
          </cell>
        </row>
        <row r="1857">
          <cell r="B1857" t="str">
            <v>COF_8042</v>
          </cell>
        </row>
        <row r="1858">
          <cell r="B1858" t="str">
            <v>COG_8002</v>
          </cell>
        </row>
        <row r="1859">
          <cell r="B1859" t="str">
            <v>COG_8003</v>
          </cell>
        </row>
        <row r="1860">
          <cell r="B1860" t="str">
            <v>COG_8004</v>
          </cell>
        </row>
        <row r="1861">
          <cell r="B1861" t="str">
            <v>COG_8005</v>
          </cell>
        </row>
        <row r="1862">
          <cell r="B1862" t="str">
            <v>COG_8007</v>
          </cell>
        </row>
        <row r="1863">
          <cell r="B1863" t="str">
            <v>COG_8008</v>
          </cell>
        </row>
        <row r="1864">
          <cell r="B1864" t="str">
            <v>COG_8010</v>
          </cell>
        </row>
        <row r="1865">
          <cell r="B1865" t="str">
            <v>COG_8012</v>
          </cell>
        </row>
        <row r="1866">
          <cell r="B1866" t="str">
            <v>COG_8016</v>
          </cell>
        </row>
        <row r="1867">
          <cell r="B1867" t="str">
            <v>COG_8017</v>
          </cell>
        </row>
        <row r="1868">
          <cell r="B1868" t="str">
            <v>COG_8020</v>
          </cell>
        </row>
        <row r="1869">
          <cell r="B1869" t="str">
            <v>COG_8022</v>
          </cell>
        </row>
        <row r="1870">
          <cell r="B1870" t="str">
            <v>COG_8023</v>
          </cell>
        </row>
        <row r="1871">
          <cell r="B1871" t="str">
            <v>COG_8024</v>
          </cell>
        </row>
        <row r="1872">
          <cell r="B1872" t="str">
            <v>COG_8025</v>
          </cell>
        </row>
        <row r="1873">
          <cell r="B1873" t="str">
            <v>COG_8026</v>
          </cell>
        </row>
        <row r="1874">
          <cell r="B1874" t="str">
            <v>COG_8031</v>
          </cell>
        </row>
        <row r="1875">
          <cell r="B1875" t="str">
            <v>COG_8033</v>
          </cell>
        </row>
        <row r="1876">
          <cell r="B1876" t="str">
            <v>COG_8035</v>
          </cell>
        </row>
        <row r="1877">
          <cell r="B1877" t="str">
            <v>COG_8036</v>
          </cell>
        </row>
        <row r="1878">
          <cell r="B1878" t="str">
            <v>COG_8037</v>
          </cell>
        </row>
        <row r="1879">
          <cell r="B1879" t="str">
            <v>COG_8038</v>
          </cell>
        </row>
        <row r="1880">
          <cell r="B1880" t="str">
            <v>COG_8039</v>
          </cell>
        </row>
        <row r="1881">
          <cell r="B1881" t="str">
            <v>COG_8040</v>
          </cell>
        </row>
        <row r="1882">
          <cell r="B1882" t="str">
            <v>COG_8041</v>
          </cell>
        </row>
        <row r="1883">
          <cell r="B1883" t="str">
            <v>COG_8042</v>
          </cell>
        </row>
        <row r="1884">
          <cell r="B1884" t="str">
            <v>COH_8002</v>
          </cell>
        </row>
        <row r="1885">
          <cell r="B1885" t="str">
            <v>COH_8003</v>
          </cell>
        </row>
        <row r="1886">
          <cell r="B1886" t="str">
            <v>COH_8004</v>
          </cell>
        </row>
        <row r="1887">
          <cell r="B1887" t="str">
            <v>COH_8005</v>
          </cell>
        </row>
        <row r="1888">
          <cell r="B1888" t="str">
            <v>COH_8007</v>
          </cell>
        </row>
        <row r="1889">
          <cell r="B1889" t="str">
            <v>COH_8008</v>
          </cell>
        </row>
        <row r="1890">
          <cell r="B1890" t="str">
            <v>COH_8010</v>
          </cell>
        </row>
        <row r="1891">
          <cell r="B1891" t="str">
            <v>COH_8012</v>
          </cell>
        </row>
        <row r="1892">
          <cell r="B1892" t="str">
            <v>COH_8016</v>
          </cell>
        </row>
        <row r="1893">
          <cell r="B1893" t="str">
            <v>COH_8017</v>
          </cell>
        </row>
        <row r="1894">
          <cell r="B1894" t="str">
            <v>COH_8020</v>
          </cell>
        </row>
        <row r="1895">
          <cell r="B1895" t="str">
            <v>COH_8022</v>
          </cell>
        </row>
        <row r="1896">
          <cell r="B1896" t="str">
            <v>COH_8023</v>
          </cell>
        </row>
        <row r="1897">
          <cell r="B1897" t="str">
            <v>COH_8024</v>
          </cell>
        </row>
        <row r="1898">
          <cell r="B1898" t="str">
            <v>COH_8025</v>
          </cell>
        </row>
        <row r="1899">
          <cell r="B1899" t="str">
            <v>COH_8026</v>
          </cell>
        </row>
        <row r="1900">
          <cell r="B1900" t="str">
            <v>COH_8031</v>
          </cell>
        </row>
        <row r="1901">
          <cell r="B1901" t="str">
            <v>COH_8033</v>
          </cell>
        </row>
        <row r="1902">
          <cell r="B1902" t="str">
            <v>COH_8035</v>
          </cell>
        </row>
        <row r="1903">
          <cell r="B1903" t="str">
            <v>COH_8036</v>
          </cell>
        </row>
        <row r="1904">
          <cell r="B1904" t="str">
            <v>COH_8037</v>
          </cell>
        </row>
        <row r="1905">
          <cell r="B1905" t="str">
            <v>COH_8038</v>
          </cell>
        </row>
        <row r="1906">
          <cell r="B1906" t="str">
            <v>COH_8039</v>
          </cell>
        </row>
        <row r="1907">
          <cell r="B1907" t="str">
            <v>COH_8040</v>
          </cell>
        </row>
        <row r="1908">
          <cell r="B1908" t="str">
            <v>COH_8041</v>
          </cell>
        </row>
        <row r="1909">
          <cell r="B1909" t="str">
            <v>COH_8042</v>
          </cell>
        </row>
        <row r="1910">
          <cell r="B1910" t="str">
            <v>COI_8002</v>
          </cell>
        </row>
        <row r="1911">
          <cell r="B1911" t="str">
            <v>COI_8003</v>
          </cell>
        </row>
        <row r="1912">
          <cell r="B1912" t="str">
            <v>COI_8004</v>
          </cell>
        </row>
        <row r="1913">
          <cell r="B1913" t="str">
            <v>COI_8005</v>
          </cell>
        </row>
        <row r="1914">
          <cell r="B1914" t="str">
            <v>COI_8007</v>
          </cell>
        </row>
        <row r="1915">
          <cell r="B1915" t="str">
            <v>COI_8008</v>
          </cell>
        </row>
        <row r="1916">
          <cell r="B1916" t="str">
            <v>COI_8010</v>
          </cell>
        </row>
        <row r="1917">
          <cell r="B1917" t="str">
            <v>COI_8012</v>
          </cell>
        </row>
        <row r="1918">
          <cell r="B1918" t="str">
            <v>COI_8016</v>
          </cell>
        </row>
        <row r="1919">
          <cell r="B1919" t="str">
            <v>COI_8017</v>
          </cell>
        </row>
        <row r="1920">
          <cell r="B1920" t="str">
            <v>COI_8020</v>
          </cell>
        </row>
        <row r="1921">
          <cell r="B1921" t="str">
            <v>COI_8022</v>
          </cell>
        </row>
        <row r="1922">
          <cell r="B1922" t="str">
            <v>COI_8023</v>
          </cell>
        </row>
        <row r="1923">
          <cell r="B1923" t="str">
            <v>COI_8024</v>
          </cell>
        </row>
        <row r="1924">
          <cell r="B1924" t="str">
            <v>COI_8025</v>
          </cell>
        </row>
        <row r="1925">
          <cell r="B1925" t="str">
            <v>COI_8026</v>
          </cell>
        </row>
        <row r="1926">
          <cell r="B1926" t="str">
            <v>COI_8031</v>
          </cell>
        </row>
        <row r="1927">
          <cell r="B1927" t="str">
            <v>COI_8033</v>
          </cell>
        </row>
        <row r="1928">
          <cell r="B1928" t="str">
            <v>COI_8035</v>
          </cell>
        </row>
        <row r="1929">
          <cell r="B1929" t="str">
            <v>COI_8036</v>
          </cell>
        </row>
        <row r="1930">
          <cell r="B1930" t="str">
            <v>COI_8037</v>
          </cell>
        </row>
        <row r="1931">
          <cell r="B1931" t="str">
            <v>COI_8038</v>
          </cell>
        </row>
        <row r="1932">
          <cell r="B1932" t="str">
            <v>COI_8039</v>
          </cell>
        </row>
        <row r="1933">
          <cell r="B1933" t="str">
            <v>COI_8040</v>
          </cell>
        </row>
        <row r="1934">
          <cell r="B1934" t="str">
            <v>COI_8041</v>
          </cell>
        </row>
        <row r="1935">
          <cell r="B1935" t="str">
            <v>COI_8042</v>
          </cell>
        </row>
        <row r="1936">
          <cell r="B1936" t="str">
            <v>COJ_8002</v>
          </cell>
        </row>
        <row r="1937">
          <cell r="B1937" t="str">
            <v>COJ_8003</v>
          </cell>
        </row>
        <row r="1938">
          <cell r="B1938" t="str">
            <v>COJ_8004</v>
          </cell>
        </row>
        <row r="1939">
          <cell r="B1939" t="str">
            <v>COJ_8005</v>
          </cell>
        </row>
        <row r="1940">
          <cell r="B1940" t="str">
            <v>COJ_8007</v>
          </cell>
        </row>
        <row r="1941">
          <cell r="B1941" t="str">
            <v>COJ_8008</v>
          </cell>
        </row>
        <row r="1942">
          <cell r="B1942" t="str">
            <v>COJ_8010</v>
          </cell>
        </row>
        <row r="1943">
          <cell r="B1943" t="str">
            <v>COJ_8012</v>
          </cell>
        </row>
        <row r="1944">
          <cell r="B1944" t="str">
            <v>COB_8007</v>
          </cell>
        </row>
        <row r="1945">
          <cell r="B1945" t="str">
            <v>COB_8008</v>
          </cell>
        </row>
        <row r="1946">
          <cell r="B1946" t="str">
            <v>COB_8010</v>
          </cell>
        </row>
        <row r="1947">
          <cell r="B1947" t="str">
            <v>COB_8012</v>
          </cell>
        </row>
        <row r="1948">
          <cell r="B1948" t="str">
            <v>COB_8016</v>
          </cell>
        </row>
        <row r="1949">
          <cell r="B1949" t="str">
            <v>COB_8017</v>
          </cell>
        </row>
        <row r="1950">
          <cell r="B1950" t="str">
            <v>COB_8020</v>
          </cell>
        </row>
        <row r="1951">
          <cell r="B1951" t="str">
            <v>COB_8022</v>
          </cell>
        </row>
        <row r="1952">
          <cell r="B1952" t="str">
            <v>COB_8023</v>
          </cell>
        </row>
        <row r="1953">
          <cell r="B1953" t="str">
            <v>COB_8024</v>
          </cell>
        </row>
        <row r="1954">
          <cell r="B1954" t="str">
            <v>COB_8025</v>
          </cell>
        </row>
        <row r="1955">
          <cell r="B1955" t="str">
            <v>COB_8026</v>
          </cell>
        </row>
        <row r="1956">
          <cell r="B1956" t="str">
            <v>COB_8031</v>
          </cell>
        </row>
        <row r="1957">
          <cell r="B1957" t="str">
            <v>COB_8033</v>
          </cell>
        </row>
        <row r="1958">
          <cell r="B1958" t="str">
            <v>COB_8035</v>
          </cell>
        </row>
        <row r="1959">
          <cell r="B1959" t="str">
            <v>COB_8036</v>
          </cell>
        </row>
        <row r="1960">
          <cell r="B1960" t="str">
            <v>COB_8037</v>
          </cell>
        </row>
        <row r="1961">
          <cell r="B1961" t="str">
            <v>COB_8038</v>
          </cell>
        </row>
        <row r="1962">
          <cell r="B1962" t="str">
            <v>COB_8039</v>
          </cell>
        </row>
        <row r="1963">
          <cell r="B1963" t="str">
            <v>COB_8040</v>
          </cell>
        </row>
        <row r="1964">
          <cell r="B1964" t="str">
            <v>COB_8041</v>
          </cell>
        </row>
        <row r="1965">
          <cell r="B1965" t="str">
            <v>COB_8042</v>
          </cell>
        </row>
        <row r="1966">
          <cell r="B1966" t="str">
            <v>COC_8002</v>
          </cell>
        </row>
        <row r="1967">
          <cell r="B1967" t="str">
            <v>COC_8003</v>
          </cell>
        </row>
        <row r="1968">
          <cell r="B1968" t="str">
            <v>COC_8004</v>
          </cell>
        </row>
        <row r="1969">
          <cell r="B1969" t="str">
            <v>COC_8005</v>
          </cell>
        </row>
        <row r="1970">
          <cell r="B1970" t="str">
            <v>COC_8007</v>
          </cell>
        </row>
        <row r="1971">
          <cell r="B1971" t="str">
            <v>COC_8008</v>
          </cell>
        </row>
        <row r="1972">
          <cell r="B1972" t="str">
            <v>COC_8010</v>
          </cell>
        </row>
        <row r="1973">
          <cell r="B1973" t="str">
            <v>COC_8012</v>
          </cell>
        </row>
        <row r="1974">
          <cell r="B1974" t="str">
            <v>COC_8016</v>
          </cell>
        </row>
        <row r="1975">
          <cell r="B1975" t="str">
            <v>COC_8017</v>
          </cell>
        </row>
        <row r="1976">
          <cell r="B1976" t="str">
            <v>COC_8020</v>
          </cell>
        </row>
        <row r="1977">
          <cell r="B1977" t="str">
            <v>COC_8022</v>
          </cell>
        </row>
        <row r="1978">
          <cell r="B1978" t="str">
            <v>COC_8023</v>
          </cell>
        </row>
        <row r="1979">
          <cell r="B1979" t="str">
            <v>COC_8024</v>
          </cell>
        </row>
        <row r="1980">
          <cell r="B1980" t="str">
            <v>COC_8025</v>
          </cell>
        </row>
        <row r="1981">
          <cell r="B1981" t="str">
            <v>COC_8026</v>
          </cell>
        </row>
        <row r="1982">
          <cell r="B1982" t="str">
            <v>COC_8031</v>
          </cell>
        </row>
        <row r="1983">
          <cell r="B1983" t="str">
            <v>COC_8033</v>
          </cell>
        </row>
        <row r="1984">
          <cell r="B1984" t="str">
            <v>COC_8035</v>
          </cell>
        </row>
        <row r="1985">
          <cell r="B1985" t="str">
            <v>COC_8036</v>
          </cell>
        </row>
        <row r="1986">
          <cell r="B1986" t="str">
            <v>COC_8037</v>
          </cell>
        </row>
        <row r="1987">
          <cell r="B1987" t="str">
            <v>COC_8038</v>
          </cell>
        </row>
        <row r="1988">
          <cell r="B1988" t="str">
            <v>COC_8039</v>
          </cell>
        </row>
        <row r="1989">
          <cell r="B1989" t="str">
            <v>COC_8040</v>
          </cell>
        </row>
        <row r="1990">
          <cell r="B1990" t="str">
            <v>COC_8041</v>
          </cell>
        </row>
        <row r="1991">
          <cell r="B1991" t="str">
            <v>COC_8042</v>
          </cell>
        </row>
        <row r="1992">
          <cell r="B1992" t="str">
            <v>COD_8002</v>
          </cell>
        </row>
        <row r="1993">
          <cell r="B1993" t="str">
            <v>COD_8003</v>
          </cell>
        </row>
        <row r="1994">
          <cell r="B1994" t="str">
            <v>COD_8004</v>
          </cell>
        </row>
        <row r="1995">
          <cell r="B1995" t="str">
            <v>COD_8005</v>
          </cell>
        </row>
        <row r="1996">
          <cell r="B1996" t="str">
            <v>COD_8007</v>
          </cell>
        </row>
        <row r="1997">
          <cell r="B1997" t="str">
            <v>COD_8008</v>
          </cell>
        </row>
        <row r="1998">
          <cell r="B1998" t="str">
            <v>COD_8010</v>
          </cell>
        </row>
        <row r="1999">
          <cell r="B1999" t="str">
            <v>COD_8012</v>
          </cell>
        </row>
        <row r="2000">
          <cell r="B2000" t="str">
            <v>COD_8016</v>
          </cell>
        </row>
        <row r="2001">
          <cell r="B2001" t="str">
            <v>COD_8017</v>
          </cell>
        </row>
        <row r="2002">
          <cell r="B2002" t="str">
            <v>COD_8020</v>
          </cell>
        </row>
        <row r="2003">
          <cell r="B2003" t="str">
            <v>COD_8022</v>
          </cell>
        </row>
        <row r="2004">
          <cell r="B2004" t="str">
            <v>COD_8023</v>
          </cell>
        </row>
        <row r="2005">
          <cell r="B2005" t="str">
            <v>COD_8024</v>
          </cell>
        </row>
        <row r="2006">
          <cell r="B2006" t="str">
            <v>COD_8025</v>
          </cell>
        </row>
        <row r="2007">
          <cell r="B2007" t="str">
            <v>COD_8026</v>
          </cell>
        </row>
        <row r="2008">
          <cell r="B2008" t="str">
            <v>COD_8031</v>
          </cell>
        </row>
        <row r="2009">
          <cell r="B2009" t="str">
            <v>COD_8033</v>
          </cell>
        </row>
        <row r="2010">
          <cell r="B2010" t="str">
            <v>COD_8035</v>
          </cell>
        </row>
        <row r="2011">
          <cell r="B2011" t="str">
            <v>COD_8036</v>
          </cell>
        </row>
        <row r="2012">
          <cell r="B2012" t="str">
            <v>COD_8037</v>
          </cell>
        </row>
        <row r="2013">
          <cell r="B2013" t="str">
            <v>COD_8038</v>
          </cell>
        </row>
        <row r="2014">
          <cell r="B2014" t="str">
            <v>COD_8039</v>
          </cell>
        </row>
        <row r="2015">
          <cell r="B2015" t="str">
            <v>COD_8040</v>
          </cell>
        </row>
        <row r="2016">
          <cell r="B2016" t="str">
            <v>COD_8041</v>
          </cell>
        </row>
        <row r="2017">
          <cell r="B2017" t="str">
            <v>COD_8042</v>
          </cell>
        </row>
        <row r="2018">
          <cell r="B2018" t="str">
            <v>COE_8002</v>
          </cell>
        </row>
        <row r="2019">
          <cell r="B2019" t="str">
            <v>COE_8003</v>
          </cell>
        </row>
        <row r="2020">
          <cell r="B2020" t="str">
            <v>COE_8004</v>
          </cell>
        </row>
        <row r="2021">
          <cell r="B2021" t="str">
            <v>COE_8005</v>
          </cell>
        </row>
        <row r="2022">
          <cell r="B2022" t="str">
            <v>COE_8007</v>
          </cell>
        </row>
        <row r="2023">
          <cell r="B2023" t="str">
            <v>COE_8008</v>
          </cell>
        </row>
        <row r="2024">
          <cell r="B2024" t="str">
            <v>COE_8010</v>
          </cell>
        </row>
        <row r="2025">
          <cell r="B2025" t="str">
            <v>COE_8012</v>
          </cell>
        </row>
        <row r="2026">
          <cell r="B2026" t="str">
            <v>COE_8016</v>
          </cell>
        </row>
        <row r="2027">
          <cell r="B2027" t="str">
            <v>COE_8017</v>
          </cell>
        </row>
        <row r="2028">
          <cell r="B2028" t="str">
            <v>COE_8020</v>
          </cell>
        </row>
        <row r="2029">
          <cell r="B2029" t="str">
            <v>COE_8022</v>
          </cell>
        </row>
        <row r="2030">
          <cell r="B2030" t="str">
            <v>COE_8023</v>
          </cell>
        </row>
        <row r="2031">
          <cell r="B2031" t="str">
            <v>COE_8024</v>
          </cell>
        </row>
        <row r="2032">
          <cell r="B2032" t="str">
            <v>COE_8025</v>
          </cell>
        </row>
        <row r="2033">
          <cell r="B2033" t="str">
            <v>COE_8026</v>
          </cell>
        </row>
        <row r="2034">
          <cell r="B2034" t="str">
            <v>COE_8031</v>
          </cell>
        </row>
        <row r="2035">
          <cell r="B2035" t="str">
            <v>COE_8033</v>
          </cell>
        </row>
        <row r="2036">
          <cell r="B2036" t="str">
            <v>COE_8035</v>
          </cell>
        </row>
        <row r="2037">
          <cell r="B2037" t="str">
            <v>COE_8036</v>
          </cell>
        </row>
        <row r="2038">
          <cell r="B2038" t="str">
            <v>COE_8037</v>
          </cell>
        </row>
        <row r="2039">
          <cell r="B2039" t="str">
            <v>COE_8038</v>
          </cell>
        </row>
        <row r="2040">
          <cell r="B2040" t="str">
            <v>COE_8039</v>
          </cell>
        </row>
        <row r="2041">
          <cell r="B2041" t="str">
            <v>COE_8040</v>
          </cell>
        </row>
        <row r="2042">
          <cell r="B2042" t="str">
            <v>COE_8041</v>
          </cell>
        </row>
        <row r="2043">
          <cell r="B2043" t="str">
            <v>COE_8042</v>
          </cell>
        </row>
        <row r="2044">
          <cell r="B2044" t="str">
            <v>COF_8002</v>
          </cell>
        </row>
        <row r="2045">
          <cell r="B2045" t="str">
            <v>COF_8003</v>
          </cell>
        </row>
        <row r="2046">
          <cell r="B2046" t="str">
            <v>COF_8004</v>
          </cell>
        </row>
        <row r="2047">
          <cell r="B2047" t="str">
            <v>CO7_8005</v>
          </cell>
        </row>
        <row r="2048">
          <cell r="B2048" t="str">
            <v>CO7_8007</v>
          </cell>
        </row>
        <row r="2049">
          <cell r="B2049" t="str">
            <v>CO7_8008</v>
          </cell>
        </row>
        <row r="2050">
          <cell r="B2050" t="str">
            <v>CO7_8010</v>
          </cell>
        </row>
        <row r="2051">
          <cell r="B2051" t="str">
            <v>CO7_8012</v>
          </cell>
        </row>
        <row r="2052">
          <cell r="B2052" t="str">
            <v>CO7_8016</v>
          </cell>
        </row>
        <row r="2053">
          <cell r="B2053" t="str">
            <v>CO7_8017</v>
          </cell>
        </row>
        <row r="2054">
          <cell r="B2054" t="str">
            <v>CO7_8020</v>
          </cell>
        </row>
        <row r="2055">
          <cell r="B2055" t="str">
            <v>CO7_8022</v>
          </cell>
        </row>
        <row r="2056">
          <cell r="B2056" t="str">
            <v>CO7_8023</v>
          </cell>
        </row>
        <row r="2057">
          <cell r="B2057" t="str">
            <v>CO7_8024</v>
          </cell>
        </row>
        <row r="2058">
          <cell r="B2058" t="str">
            <v>CO7_8025</v>
          </cell>
        </row>
        <row r="2059">
          <cell r="B2059" t="str">
            <v>CO7_8026</v>
          </cell>
        </row>
        <row r="2060">
          <cell r="B2060" t="str">
            <v>CO7_8031</v>
          </cell>
        </row>
        <row r="2061">
          <cell r="B2061" t="str">
            <v>CO7_8033</v>
          </cell>
        </row>
        <row r="2062">
          <cell r="B2062" t="str">
            <v>CO7_8035</v>
          </cell>
        </row>
        <row r="2063">
          <cell r="B2063" t="str">
            <v>CO7_8036</v>
          </cell>
        </row>
        <row r="2064">
          <cell r="B2064" t="str">
            <v>CO7_8037</v>
          </cell>
        </row>
        <row r="2065">
          <cell r="B2065" t="str">
            <v>CO7_8038</v>
          </cell>
        </row>
        <row r="2066">
          <cell r="B2066" t="str">
            <v>CO7_8039</v>
          </cell>
        </row>
        <row r="2067">
          <cell r="B2067" t="str">
            <v>CO7_8040</v>
          </cell>
        </row>
        <row r="2068">
          <cell r="B2068" t="str">
            <v>CO7_8041</v>
          </cell>
        </row>
        <row r="2069">
          <cell r="B2069" t="str">
            <v>CO7_8042</v>
          </cell>
        </row>
        <row r="2070">
          <cell r="B2070" t="str">
            <v>CO8_8002</v>
          </cell>
        </row>
        <row r="2071">
          <cell r="B2071" t="str">
            <v>CO8_8003</v>
          </cell>
        </row>
        <row r="2072">
          <cell r="B2072" t="str">
            <v>CO8_8004</v>
          </cell>
        </row>
        <row r="2073">
          <cell r="B2073" t="str">
            <v>CO8_8005</v>
          </cell>
        </row>
        <row r="2074">
          <cell r="B2074" t="str">
            <v>CO8_8007</v>
          </cell>
        </row>
        <row r="2075">
          <cell r="B2075" t="str">
            <v>CO8_8008</v>
          </cell>
        </row>
        <row r="2076">
          <cell r="B2076" t="str">
            <v>CO8_8010</v>
          </cell>
        </row>
        <row r="2077">
          <cell r="B2077" t="str">
            <v>CO8_8012</v>
          </cell>
        </row>
        <row r="2078">
          <cell r="B2078" t="str">
            <v>CO8_8016</v>
          </cell>
        </row>
        <row r="2079">
          <cell r="B2079" t="str">
            <v>CO8_8017</v>
          </cell>
        </row>
        <row r="2080">
          <cell r="B2080" t="str">
            <v>CO8_8020</v>
          </cell>
        </row>
        <row r="2081">
          <cell r="B2081" t="str">
            <v>CO8_8022</v>
          </cell>
        </row>
        <row r="2082">
          <cell r="B2082" t="str">
            <v>CO8_8023</v>
          </cell>
        </row>
        <row r="2083">
          <cell r="B2083" t="str">
            <v>CO8_8024</v>
          </cell>
        </row>
        <row r="2084">
          <cell r="B2084" t="str">
            <v>CO8_8025</v>
          </cell>
        </row>
        <row r="2085">
          <cell r="B2085" t="str">
            <v>CO8_8026</v>
          </cell>
        </row>
        <row r="2086">
          <cell r="B2086" t="str">
            <v>CO8_8031</v>
          </cell>
        </row>
        <row r="2087">
          <cell r="B2087" t="str">
            <v>CO8_8033</v>
          </cell>
        </row>
        <row r="2088">
          <cell r="B2088" t="str">
            <v>CO8_8035</v>
          </cell>
        </row>
        <row r="2089">
          <cell r="B2089" t="str">
            <v>CO8_8036</v>
          </cell>
        </row>
        <row r="2090">
          <cell r="B2090" t="str">
            <v>CO8_8037</v>
          </cell>
        </row>
        <row r="2091">
          <cell r="B2091" t="str">
            <v>CO8_8038</v>
          </cell>
        </row>
        <row r="2092">
          <cell r="B2092" t="str">
            <v>CO8_8039</v>
          </cell>
        </row>
        <row r="2093">
          <cell r="B2093" t="str">
            <v>CO8_8040</v>
          </cell>
        </row>
        <row r="2094">
          <cell r="B2094" t="str">
            <v>CO8_8041</v>
          </cell>
        </row>
        <row r="2095">
          <cell r="B2095" t="str">
            <v>CO8_8042</v>
          </cell>
        </row>
        <row r="2096">
          <cell r="B2096" t="str">
            <v>CO9_8002</v>
          </cell>
        </row>
        <row r="2097">
          <cell r="B2097" t="str">
            <v>CO9_8003</v>
          </cell>
        </row>
        <row r="2098">
          <cell r="B2098" t="str">
            <v>CO9_8004</v>
          </cell>
        </row>
        <row r="2099">
          <cell r="B2099" t="str">
            <v>CO9_8005</v>
          </cell>
        </row>
        <row r="2100">
          <cell r="B2100" t="str">
            <v>CO9_8007</v>
          </cell>
        </row>
        <row r="2101">
          <cell r="B2101" t="str">
            <v>CO9_8008</v>
          </cell>
        </row>
        <row r="2102">
          <cell r="B2102" t="str">
            <v>CO9_8010</v>
          </cell>
        </row>
        <row r="2103">
          <cell r="B2103" t="str">
            <v>CO9_8012</v>
          </cell>
        </row>
        <row r="2104">
          <cell r="B2104" t="str">
            <v>CO9_8016</v>
          </cell>
        </row>
        <row r="2105">
          <cell r="B2105" t="str">
            <v>CO9_8017</v>
          </cell>
        </row>
        <row r="2106">
          <cell r="B2106" t="str">
            <v>CO9_8020</v>
          </cell>
        </row>
        <row r="2107">
          <cell r="B2107" t="str">
            <v>CO9_8022</v>
          </cell>
        </row>
        <row r="2108">
          <cell r="B2108" t="str">
            <v>CO9_8023</v>
          </cell>
        </row>
        <row r="2109">
          <cell r="B2109" t="str">
            <v>CO9_8024</v>
          </cell>
        </row>
        <row r="2110">
          <cell r="B2110" t="str">
            <v>CO9_8025</v>
          </cell>
        </row>
        <row r="2111">
          <cell r="B2111" t="str">
            <v>CO9_8026</v>
          </cell>
        </row>
        <row r="2112">
          <cell r="B2112" t="str">
            <v>CO9_8031</v>
          </cell>
        </row>
        <row r="2113">
          <cell r="B2113" t="str">
            <v>CO9_8033</v>
          </cell>
        </row>
        <row r="2114">
          <cell r="B2114" t="str">
            <v>CO9_8035</v>
          </cell>
        </row>
        <row r="2115">
          <cell r="B2115" t="str">
            <v>CO9_8036</v>
          </cell>
        </row>
        <row r="2116">
          <cell r="B2116" t="str">
            <v>CO9_8037</v>
          </cell>
        </row>
        <row r="2117">
          <cell r="B2117" t="str">
            <v>CO9_8038</v>
          </cell>
        </row>
        <row r="2118">
          <cell r="B2118" t="str">
            <v>CO9_8039</v>
          </cell>
        </row>
        <row r="2119">
          <cell r="B2119" t="str">
            <v>CO9_8040</v>
          </cell>
        </row>
        <row r="2120">
          <cell r="B2120" t="str">
            <v>CO9_8041</v>
          </cell>
        </row>
        <row r="2121">
          <cell r="B2121" t="str">
            <v>CO9_8042</v>
          </cell>
        </row>
        <row r="2122">
          <cell r="B2122" t="str">
            <v>COA_8002</v>
          </cell>
        </row>
        <row r="2123">
          <cell r="B2123" t="str">
            <v>COA_8003</v>
          </cell>
        </row>
        <row r="2124">
          <cell r="B2124" t="str">
            <v>COA_8004</v>
          </cell>
        </row>
        <row r="2125">
          <cell r="B2125" t="str">
            <v>COA_8005</v>
          </cell>
        </row>
        <row r="2126">
          <cell r="B2126" t="str">
            <v>COA_8007</v>
          </cell>
        </row>
        <row r="2127">
          <cell r="B2127" t="str">
            <v>COA_8008</v>
          </cell>
        </row>
        <row r="2128">
          <cell r="B2128" t="str">
            <v>COA_8010</v>
          </cell>
        </row>
        <row r="2129">
          <cell r="B2129" t="str">
            <v>COA_8012</v>
          </cell>
        </row>
        <row r="2130">
          <cell r="B2130" t="str">
            <v>COA_8016</v>
          </cell>
        </row>
        <row r="2131">
          <cell r="B2131" t="str">
            <v>COA_8017</v>
          </cell>
        </row>
        <row r="2132">
          <cell r="B2132" t="str">
            <v>COA_8020</v>
          </cell>
        </row>
        <row r="2133">
          <cell r="B2133" t="str">
            <v>COA_8022</v>
          </cell>
        </row>
        <row r="2134">
          <cell r="B2134" t="str">
            <v>COA_8023</v>
          </cell>
        </row>
        <row r="2135">
          <cell r="B2135" t="str">
            <v>COA_8024</v>
          </cell>
        </row>
        <row r="2136">
          <cell r="B2136" t="str">
            <v>COA_8025</v>
          </cell>
        </row>
        <row r="2137">
          <cell r="B2137" t="str">
            <v>COA_8026</v>
          </cell>
        </row>
        <row r="2138">
          <cell r="B2138" t="str">
            <v>COA_8031</v>
          </cell>
        </row>
        <row r="2139">
          <cell r="B2139" t="str">
            <v>COA_8033</v>
          </cell>
        </row>
        <row r="2140">
          <cell r="B2140" t="str">
            <v>COA_8035</v>
          </cell>
        </row>
        <row r="2141">
          <cell r="B2141" t="str">
            <v>COA_8036</v>
          </cell>
        </row>
        <row r="2142">
          <cell r="B2142" t="str">
            <v>COA_8037</v>
          </cell>
        </row>
        <row r="2143">
          <cell r="B2143" t="str">
            <v>COA_8038</v>
          </cell>
        </row>
        <row r="2144">
          <cell r="B2144" t="str">
            <v>COA_8039</v>
          </cell>
        </row>
        <row r="2145">
          <cell r="B2145" t="str">
            <v>COA_8040</v>
          </cell>
        </row>
        <row r="2146">
          <cell r="B2146" t="str">
            <v>COA_8041</v>
          </cell>
        </row>
        <row r="2147">
          <cell r="B2147" t="str">
            <v>COA_8042</v>
          </cell>
        </row>
        <row r="2148">
          <cell r="B2148" t="str">
            <v>COB_8002</v>
          </cell>
        </row>
        <row r="2149">
          <cell r="B2149" t="str">
            <v>COB_8003</v>
          </cell>
        </row>
        <row r="2150">
          <cell r="B2150" t="str">
            <v>COB_8004</v>
          </cell>
        </row>
        <row r="2151">
          <cell r="B2151" t="str">
            <v>COB_8005</v>
          </cell>
        </row>
        <row r="2152">
          <cell r="B2152" t="str">
            <v>CO2_8040</v>
          </cell>
        </row>
        <row r="2153">
          <cell r="B2153" t="str">
            <v>CO2_8041</v>
          </cell>
        </row>
        <row r="2154">
          <cell r="B2154" t="str">
            <v>CO2_8042</v>
          </cell>
        </row>
        <row r="2155">
          <cell r="B2155" t="str">
            <v>CO3_8002</v>
          </cell>
        </row>
        <row r="2156">
          <cell r="B2156" t="str">
            <v>CO3_8003</v>
          </cell>
        </row>
        <row r="2157">
          <cell r="B2157" t="str">
            <v>CO3_8004</v>
          </cell>
        </row>
        <row r="2158">
          <cell r="B2158" t="str">
            <v>CO3_8005</v>
          </cell>
        </row>
        <row r="2159">
          <cell r="B2159" t="str">
            <v>CO3_8007</v>
          </cell>
        </row>
        <row r="2160">
          <cell r="B2160" t="str">
            <v>CO3_8008</v>
          </cell>
        </row>
        <row r="2161">
          <cell r="B2161" t="str">
            <v>CO3_8010</v>
          </cell>
        </row>
        <row r="2162">
          <cell r="B2162" t="str">
            <v>CO3_8012</v>
          </cell>
        </row>
        <row r="2163">
          <cell r="B2163" t="str">
            <v>CO3_8016</v>
          </cell>
        </row>
        <row r="2164">
          <cell r="B2164" t="str">
            <v>CO3_8017</v>
          </cell>
        </row>
        <row r="2165">
          <cell r="B2165" t="str">
            <v>CO3_8020</v>
          </cell>
        </row>
        <row r="2166">
          <cell r="B2166" t="str">
            <v>CO3_8022</v>
          </cell>
        </row>
        <row r="2167">
          <cell r="B2167" t="str">
            <v>CO3_8023</v>
          </cell>
        </row>
        <row r="2168">
          <cell r="B2168" t="str">
            <v>CO3_8024</v>
          </cell>
        </row>
        <row r="2169">
          <cell r="B2169" t="str">
            <v>CO3_8025</v>
          </cell>
        </row>
        <row r="2170">
          <cell r="B2170" t="str">
            <v>CO3_8026</v>
          </cell>
        </row>
        <row r="2171">
          <cell r="B2171" t="str">
            <v>CO3_8031</v>
          </cell>
        </row>
        <row r="2172">
          <cell r="B2172" t="str">
            <v>CO3_8033</v>
          </cell>
        </row>
        <row r="2173">
          <cell r="B2173" t="str">
            <v>CO3_8035</v>
          </cell>
        </row>
        <row r="2174">
          <cell r="B2174" t="str">
            <v>CO3_8036</v>
          </cell>
        </row>
        <row r="2175">
          <cell r="B2175" t="str">
            <v>CO3_8037</v>
          </cell>
        </row>
        <row r="2176">
          <cell r="B2176" t="str">
            <v>CO3_8038</v>
          </cell>
        </row>
        <row r="2177">
          <cell r="B2177" t="str">
            <v>CO3_8039</v>
          </cell>
        </row>
        <row r="2178">
          <cell r="B2178" t="str">
            <v>CO3_8040</v>
          </cell>
        </row>
        <row r="2179">
          <cell r="B2179" t="str">
            <v>CO3_8041</v>
          </cell>
        </row>
        <row r="2180">
          <cell r="B2180" t="str">
            <v>CO3_8042</v>
          </cell>
        </row>
        <row r="2181">
          <cell r="B2181" t="str">
            <v>CO4_8002</v>
          </cell>
        </row>
        <row r="2182">
          <cell r="B2182" t="str">
            <v>CO4_8003</v>
          </cell>
        </row>
        <row r="2183">
          <cell r="B2183" t="str">
            <v>CO4_8004</v>
          </cell>
        </row>
        <row r="2184">
          <cell r="B2184" t="str">
            <v>CO4_8005</v>
          </cell>
        </row>
        <row r="2185">
          <cell r="B2185" t="str">
            <v>CO4_8007</v>
          </cell>
        </row>
        <row r="2186">
          <cell r="B2186" t="str">
            <v>CO4_8008</v>
          </cell>
        </row>
        <row r="2187">
          <cell r="B2187" t="str">
            <v>CO4_8010</v>
          </cell>
        </row>
        <row r="2188">
          <cell r="B2188" t="str">
            <v>CO4_8012</v>
          </cell>
        </row>
        <row r="2189">
          <cell r="B2189" t="str">
            <v>CO4_8016</v>
          </cell>
        </row>
        <row r="2190">
          <cell r="B2190" t="str">
            <v>CO4_8017</v>
          </cell>
        </row>
        <row r="2191">
          <cell r="B2191" t="str">
            <v>CO4_8020</v>
          </cell>
        </row>
        <row r="2192">
          <cell r="B2192" t="str">
            <v>CO4_8022</v>
          </cell>
        </row>
        <row r="2193">
          <cell r="B2193" t="str">
            <v>CO4_8023</v>
          </cell>
        </row>
        <row r="2194">
          <cell r="B2194" t="str">
            <v>CO4_8024</v>
          </cell>
        </row>
        <row r="2195">
          <cell r="B2195" t="str">
            <v>CO4_8025</v>
          </cell>
        </row>
        <row r="2196">
          <cell r="B2196" t="str">
            <v>CO4_8026</v>
          </cell>
        </row>
        <row r="2197">
          <cell r="B2197" t="str">
            <v>CO4_8031</v>
          </cell>
        </row>
        <row r="2198">
          <cell r="B2198" t="str">
            <v>CO4_8033</v>
          </cell>
        </row>
        <row r="2199">
          <cell r="B2199" t="str">
            <v>CO4_8035</v>
          </cell>
        </row>
        <row r="2200">
          <cell r="B2200" t="str">
            <v>CO4_8036</v>
          </cell>
        </row>
        <row r="2201">
          <cell r="B2201" t="str">
            <v>CO4_8037</v>
          </cell>
        </row>
        <row r="2202">
          <cell r="B2202" t="str">
            <v>CO4_8038</v>
          </cell>
        </row>
        <row r="2203">
          <cell r="B2203" t="str">
            <v>CO4_8039</v>
          </cell>
        </row>
        <row r="2204">
          <cell r="B2204" t="str">
            <v>CO4_8040</v>
          </cell>
        </row>
        <row r="2205">
          <cell r="B2205" t="str">
            <v>CO4_8041</v>
          </cell>
        </row>
        <row r="2206">
          <cell r="B2206" t="str">
            <v>CO4_8042</v>
          </cell>
        </row>
        <row r="2207">
          <cell r="B2207" t="str">
            <v>CO5_8002</v>
          </cell>
        </row>
        <row r="2208">
          <cell r="B2208" t="str">
            <v>CO5_8003</v>
          </cell>
        </row>
        <row r="2209">
          <cell r="B2209" t="str">
            <v>CO5_8004</v>
          </cell>
        </row>
        <row r="2210">
          <cell r="B2210" t="str">
            <v>CO5_8005</v>
          </cell>
        </row>
        <row r="2211">
          <cell r="B2211" t="str">
            <v>CO5_8007</v>
          </cell>
        </row>
        <row r="2212">
          <cell r="B2212" t="str">
            <v>CO5_8008</v>
          </cell>
        </row>
        <row r="2213">
          <cell r="B2213" t="str">
            <v>CO5_8010</v>
          </cell>
        </row>
        <row r="2214">
          <cell r="B2214" t="str">
            <v>CO5_8012</v>
          </cell>
        </row>
        <row r="2215">
          <cell r="B2215" t="str">
            <v>CO5_8016</v>
          </cell>
        </row>
        <row r="2216">
          <cell r="B2216" t="str">
            <v>CO5_8017</v>
          </cell>
        </row>
        <row r="2217">
          <cell r="B2217" t="str">
            <v>CO5_8020</v>
          </cell>
        </row>
        <row r="2218">
          <cell r="B2218" t="str">
            <v>CO5_8022</v>
          </cell>
        </row>
        <row r="2219">
          <cell r="B2219" t="str">
            <v>CO5_8023</v>
          </cell>
        </row>
        <row r="2220">
          <cell r="B2220" t="str">
            <v>CO5_8024</v>
          </cell>
        </row>
        <row r="2221">
          <cell r="B2221" t="str">
            <v>CO5_8025</v>
          </cell>
        </row>
        <row r="2222">
          <cell r="B2222" t="str">
            <v>CO5_8026</v>
          </cell>
        </row>
        <row r="2223">
          <cell r="B2223" t="str">
            <v>CO5_8031</v>
          </cell>
        </row>
        <row r="2224">
          <cell r="B2224" t="str">
            <v>CO5_8033</v>
          </cell>
        </row>
        <row r="2225">
          <cell r="B2225" t="str">
            <v>CO5_8035</v>
          </cell>
        </row>
        <row r="2226">
          <cell r="B2226" t="str">
            <v>CO5_8036</v>
          </cell>
        </row>
        <row r="2227">
          <cell r="B2227" t="str">
            <v>CO5_8037</v>
          </cell>
        </row>
        <row r="2228">
          <cell r="B2228" t="str">
            <v>CO5_8038</v>
          </cell>
        </row>
        <row r="2229">
          <cell r="B2229" t="str">
            <v>CO5_8039</v>
          </cell>
        </row>
        <row r="2230">
          <cell r="B2230" t="str">
            <v>CO5_8040</v>
          </cell>
        </row>
        <row r="2231">
          <cell r="B2231" t="str">
            <v>CO5_8041</v>
          </cell>
        </row>
        <row r="2232">
          <cell r="B2232" t="str">
            <v>CO5_8042</v>
          </cell>
        </row>
        <row r="2233">
          <cell r="B2233" t="str">
            <v>CO6_8002</v>
          </cell>
        </row>
        <row r="2234">
          <cell r="B2234" t="str">
            <v>CO6_8003</v>
          </cell>
        </row>
        <row r="2235">
          <cell r="B2235" t="str">
            <v>CO6_8004</v>
          </cell>
        </row>
        <row r="2236">
          <cell r="B2236" t="str">
            <v>CO6_8005</v>
          </cell>
        </row>
        <row r="2237">
          <cell r="B2237" t="str">
            <v>CO6_8007</v>
          </cell>
        </row>
        <row r="2238">
          <cell r="B2238" t="str">
            <v>CO6_8008</v>
          </cell>
        </row>
        <row r="2239">
          <cell r="B2239" t="str">
            <v>CO6_8010</v>
          </cell>
        </row>
        <row r="2240">
          <cell r="B2240" t="str">
            <v>CO6_8012</v>
          </cell>
        </row>
        <row r="2241">
          <cell r="B2241" t="str">
            <v>CO6_8016</v>
          </cell>
        </row>
        <row r="2242">
          <cell r="B2242" t="str">
            <v>CO6_8017</v>
          </cell>
        </row>
        <row r="2243">
          <cell r="B2243" t="str">
            <v>CO6_8020</v>
          </cell>
        </row>
        <row r="2244">
          <cell r="B2244" t="str">
            <v>CO6_8022</v>
          </cell>
        </row>
        <row r="2245">
          <cell r="B2245" t="str">
            <v>CO6_8023</v>
          </cell>
        </row>
        <row r="2246">
          <cell r="B2246" t="str">
            <v>CO6_8024</v>
          </cell>
        </row>
        <row r="2247">
          <cell r="B2247" t="str">
            <v>CO6_8025</v>
          </cell>
        </row>
        <row r="2248">
          <cell r="B2248" t="str">
            <v>CO6_8026</v>
          </cell>
        </row>
        <row r="2249">
          <cell r="B2249" t="str">
            <v>CO6_8031</v>
          </cell>
        </row>
        <row r="2250">
          <cell r="B2250" t="str">
            <v>CO6_8033</v>
          </cell>
        </row>
        <row r="2251">
          <cell r="B2251" t="str">
            <v>CO6_8035</v>
          </cell>
        </row>
        <row r="2252">
          <cell r="B2252" t="str">
            <v>CO6_8036</v>
          </cell>
        </row>
        <row r="2253">
          <cell r="B2253" t="str">
            <v>CO6_8037</v>
          </cell>
        </row>
        <row r="2254">
          <cell r="B2254" t="str">
            <v>CO6_8038</v>
          </cell>
        </row>
        <row r="2255">
          <cell r="B2255" t="str">
            <v>CO6_8039</v>
          </cell>
        </row>
        <row r="2256">
          <cell r="B2256" t="str">
            <v>CO6_8040</v>
          </cell>
        </row>
        <row r="2257">
          <cell r="B2257" t="str">
            <v>CO6_8041</v>
          </cell>
        </row>
        <row r="2258">
          <cell r="B2258" t="str">
            <v>CO6_8042</v>
          </cell>
        </row>
        <row r="2259">
          <cell r="B2259" t="str">
            <v>CO7_8002</v>
          </cell>
        </row>
        <row r="2260">
          <cell r="B2260" t="str">
            <v>CO7_8003</v>
          </cell>
        </row>
        <row r="2261">
          <cell r="B2261" t="str">
            <v>CO7_8004</v>
          </cell>
        </row>
        <row r="2262">
          <cell r="B2262" t="str">
            <v>RRQ_8187</v>
          </cell>
        </row>
        <row r="2263">
          <cell r="B2263" t="str">
            <v>RRR_8149</v>
          </cell>
        </row>
        <row r="2264">
          <cell r="B2264" t="str">
            <v>RRR_8184</v>
          </cell>
        </row>
        <row r="2265">
          <cell r="B2265" t="str">
            <v>RRR_8187</v>
          </cell>
        </row>
        <row r="2266">
          <cell r="B2266" t="str">
            <v>RRS_8149</v>
          </cell>
        </row>
        <row r="2267">
          <cell r="B2267" t="str">
            <v>RRS_8184</v>
          </cell>
        </row>
        <row r="2268">
          <cell r="B2268" t="str">
            <v>RRS_8187</v>
          </cell>
        </row>
        <row r="2269">
          <cell r="B2269" t="str">
            <v>CIR_8002</v>
          </cell>
        </row>
        <row r="2270">
          <cell r="B2270" t="str">
            <v>CIR_8003</v>
          </cell>
        </row>
        <row r="2271">
          <cell r="B2271" t="str">
            <v>CIR_8004</v>
          </cell>
        </row>
        <row r="2272">
          <cell r="B2272" t="str">
            <v>CIR_8005</v>
          </cell>
        </row>
        <row r="2273">
          <cell r="B2273" t="str">
            <v>CIR_8007</v>
          </cell>
        </row>
        <row r="2274">
          <cell r="B2274" t="str">
            <v>CIR_8008</v>
          </cell>
        </row>
        <row r="2275">
          <cell r="B2275" t="str">
            <v>CIR_8010</v>
          </cell>
        </row>
        <row r="2276">
          <cell r="B2276" t="str">
            <v>CIR_8012</v>
          </cell>
        </row>
        <row r="2277">
          <cell r="B2277" t="str">
            <v>CIR_8016</v>
          </cell>
        </row>
        <row r="2278">
          <cell r="B2278" t="str">
            <v>CIR_8017</v>
          </cell>
        </row>
        <row r="2279">
          <cell r="B2279" t="str">
            <v>CIR_8020</v>
          </cell>
        </row>
        <row r="2280">
          <cell r="B2280" t="str">
            <v>CIR_8022</v>
          </cell>
        </row>
        <row r="2281">
          <cell r="B2281" t="str">
            <v>CIR_8023</v>
          </cell>
        </row>
        <row r="2282">
          <cell r="B2282" t="str">
            <v>CIR_8024</v>
          </cell>
        </row>
        <row r="2283">
          <cell r="B2283" t="str">
            <v>CIR_8025</v>
          </cell>
        </row>
        <row r="2284">
          <cell r="B2284" t="str">
            <v>CIR_8026</v>
          </cell>
        </row>
        <row r="2285">
          <cell r="B2285" t="str">
            <v>CIR_8031</v>
          </cell>
        </row>
        <row r="2286">
          <cell r="B2286" t="str">
            <v>CIR_8033</v>
          </cell>
        </row>
        <row r="2287">
          <cell r="B2287" t="str">
            <v>CIR_8035</v>
          </cell>
        </row>
        <row r="2288">
          <cell r="B2288" t="str">
            <v>CIR_8036</v>
          </cell>
        </row>
        <row r="2289">
          <cell r="B2289" t="str">
            <v>CIR_8037</v>
          </cell>
        </row>
        <row r="2290">
          <cell r="B2290" t="str">
            <v>CIR_8038</v>
          </cell>
        </row>
        <row r="2291">
          <cell r="B2291" t="str">
            <v>CIR_8039</v>
          </cell>
        </row>
        <row r="2292">
          <cell r="B2292" t="str">
            <v>CIR_8040</v>
          </cell>
        </row>
        <row r="2293">
          <cell r="B2293" t="str">
            <v>CIR_8041</v>
          </cell>
        </row>
        <row r="2294">
          <cell r="B2294" t="str">
            <v>CIR_8042</v>
          </cell>
        </row>
        <row r="2295">
          <cell r="B2295" t="str">
            <v>CIS_8002</v>
          </cell>
        </row>
        <row r="2296">
          <cell r="B2296" t="str">
            <v>CIS_8003</v>
          </cell>
        </row>
        <row r="2297">
          <cell r="B2297" t="str">
            <v>CIS_8004</v>
          </cell>
        </row>
        <row r="2298">
          <cell r="B2298" t="str">
            <v>CIS_8005</v>
          </cell>
        </row>
        <row r="2299">
          <cell r="B2299" t="str">
            <v>CIS_8007</v>
          </cell>
        </row>
        <row r="2300">
          <cell r="B2300" t="str">
            <v>CIS_8008</v>
          </cell>
        </row>
        <row r="2301">
          <cell r="B2301" t="str">
            <v>CIS_8010</v>
          </cell>
        </row>
        <row r="2302">
          <cell r="B2302" t="str">
            <v>CIS_8012</v>
          </cell>
        </row>
        <row r="2303">
          <cell r="B2303" t="str">
            <v>CIS_8016</v>
          </cell>
        </row>
        <row r="2304">
          <cell r="B2304" t="str">
            <v>CIS_8017</v>
          </cell>
        </row>
        <row r="2305">
          <cell r="B2305" t="str">
            <v>CIS_8020</v>
          </cell>
        </row>
        <row r="2306">
          <cell r="B2306" t="str">
            <v>CIS_8022</v>
          </cell>
        </row>
        <row r="2307">
          <cell r="B2307" t="str">
            <v>CIS_8023</v>
          </cell>
        </row>
        <row r="2308">
          <cell r="B2308" t="str">
            <v>CIS_8024</v>
          </cell>
        </row>
        <row r="2309">
          <cell r="B2309" t="str">
            <v>CIS_8025</v>
          </cell>
        </row>
        <row r="2310">
          <cell r="B2310" t="str">
            <v>CIS_8026</v>
          </cell>
        </row>
        <row r="2311">
          <cell r="B2311" t="str">
            <v>CIS_8031</v>
          </cell>
        </row>
        <row r="2312">
          <cell r="B2312" t="str">
            <v>CIS_8033</v>
          </cell>
        </row>
        <row r="2313">
          <cell r="B2313" t="str">
            <v>CIS_8035</v>
          </cell>
        </row>
        <row r="2314">
          <cell r="B2314" t="str">
            <v>CIS_8036</v>
          </cell>
        </row>
        <row r="2315">
          <cell r="B2315" t="str">
            <v>CIS_8037</v>
          </cell>
        </row>
        <row r="2316">
          <cell r="B2316" t="str">
            <v>CIS_8038</v>
          </cell>
        </row>
        <row r="2317">
          <cell r="B2317" t="str">
            <v>CIS_8039</v>
          </cell>
        </row>
        <row r="2318">
          <cell r="B2318" t="str">
            <v>CIS_8040</v>
          </cell>
        </row>
        <row r="2319">
          <cell r="B2319" t="str">
            <v>CIS_8041</v>
          </cell>
        </row>
        <row r="2320">
          <cell r="B2320" t="str">
            <v>CIS_8042</v>
          </cell>
        </row>
        <row r="2321">
          <cell r="B2321" t="str">
            <v>CO1_8002</v>
          </cell>
        </row>
        <row r="2322">
          <cell r="B2322" t="str">
            <v>CO1_8003</v>
          </cell>
        </row>
        <row r="2323">
          <cell r="B2323" t="str">
            <v>CO1_8004</v>
          </cell>
        </row>
        <row r="2324">
          <cell r="B2324" t="str">
            <v>CO1_8005</v>
          </cell>
        </row>
        <row r="2325">
          <cell r="B2325" t="str">
            <v>CO1_8007</v>
          </cell>
        </row>
        <row r="2326">
          <cell r="B2326" t="str">
            <v>CO1_8008</v>
          </cell>
        </row>
        <row r="2327">
          <cell r="B2327" t="str">
            <v>CO1_8010</v>
          </cell>
        </row>
        <row r="2328">
          <cell r="B2328" t="str">
            <v>CO1_8012</v>
          </cell>
        </row>
        <row r="2329">
          <cell r="B2329" t="str">
            <v>CO1_8016</v>
          </cell>
        </row>
        <row r="2330">
          <cell r="B2330" t="str">
            <v>CO1_8017</v>
          </cell>
        </row>
        <row r="2331">
          <cell r="B2331" t="str">
            <v>CO1_8020</v>
          </cell>
        </row>
        <row r="2332">
          <cell r="B2332" t="str">
            <v>CO1_8022</v>
          </cell>
        </row>
        <row r="2333">
          <cell r="B2333" t="str">
            <v>CO1_8023</v>
          </cell>
        </row>
        <row r="2334">
          <cell r="B2334" t="str">
            <v>CO1_8024</v>
          </cell>
        </row>
        <row r="2335">
          <cell r="B2335" t="str">
            <v>CO1_8025</v>
          </cell>
        </row>
        <row r="2336">
          <cell r="B2336" t="str">
            <v>CO1_8026</v>
          </cell>
        </row>
        <row r="2337">
          <cell r="B2337" t="str">
            <v>CO1_8031</v>
          </cell>
        </row>
        <row r="2338">
          <cell r="B2338" t="str">
            <v>CO1_8033</v>
          </cell>
        </row>
        <row r="2339">
          <cell r="B2339" t="str">
            <v>CO1_8035</v>
          </cell>
        </row>
        <row r="2340">
          <cell r="B2340" t="str">
            <v>CO1_8036</v>
          </cell>
        </row>
        <row r="2341">
          <cell r="B2341" t="str">
            <v>CO1_8037</v>
          </cell>
        </row>
        <row r="2342">
          <cell r="B2342" t="str">
            <v>CO1_8038</v>
          </cell>
        </row>
        <row r="2343">
          <cell r="B2343" t="str">
            <v>CO1_8039</v>
          </cell>
        </row>
        <row r="2344">
          <cell r="B2344" t="str">
            <v>CO1_8040</v>
          </cell>
        </row>
        <row r="2345">
          <cell r="B2345" t="str">
            <v>CO1_8041</v>
          </cell>
        </row>
        <row r="2346">
          <cell r="B2346" t="str">
            <v>CO1_8042</v>
          </cell>
        </row>
        <row r="2347">
          <cell r="B2347" t="str">
            <v>CO2_8002</v>
          </cell>
        </row>
        <row r="2348">
          <cell r="B2348" t="str">
            <v>CO2_8003</v>
          </cell>
        </row>
        <row r="2349">
          <cell r="B2349" t="str">
            <v>CO2_8004</v>
          </cell>
        </row>
        <row r="2350">
          <cell r="B2350" t="str">
            <v>CO2_8005</v>
          </cell>
        </row>
        <row r="2351">
          <cell r="B2351" t="str">
            <v>CO2_8007</v>
          </cell>
        </row>
        <row r="2352">
          <cell r="B2352" t="str">
            <v>CO2_8008</v>
          </cell>
        </row>
        <row r="2353">
          <cell r="B2353" t="str">
            <v>CO2_8010</v>
          </cell>
        </row>
        <row r="2354">
          <cell r="B2354" t="str">
            <v>CO2_8012</v>
          </cell>
        </row>
        <row r="2355">
          <cell r="B2355" t="str">
            <v>CO2_8016</v>
          </cell>
        </row>
        <row r="2356">
          <cell r="B2356" t="str">
            <v>CO2_8017</v>
          </cell>
        </row>
        <row r="2357">
          <cell r="B2357" t="str">
            <v>CO2_8020</v>
          </cell>
        </row>
        <row r="2358">
          <cell r="B2358" t="str">
            <v>CO2_8022</v>
          </cell>
        </row>
        <row r="2359">
          <cell r="B2359" t="str">
            <v>CO2_8023</v>
          </cell>
        </row>
        <row r="2360">
          <cell r="B2360" t="str">
            <v>CO2_8024</v>
          </cell>
        </row>
        <row r="2361">
          <cell r="B2361" t="str">
            <v>CO2_8025</v>
          </cell>
        </row>
        <row r="2362">
          <cell r="B2362" t="str">
            <v>CO2_8026</v>
          </cell>
        </row>
        <row r="2363">
          <cell r="B2363" t="str">
            <v>CO2_8031</v>
          </cell>
        </row>
        <row r="2364">
          <cell r="B2364" t="str">
            <v>CO2_8033</v>
          </cell>
        </row>
        <row r="2365">
          <cell r="B2365" t="str">
            <v>CO2_8035</v>
          </cell>
        </row>
        <row r="2366">
          <cell r="B2366" t="str">
            <v>CO2_8036</v>
          </cell>
        </row>
        <row r="2367">
          <cell r="B2367" t="str">
            <v>CO2_8037</v>
          </cell>
        </row>
        <row r="2368">
          <cell r="B2368" t="str">
            <v>CO2_8038</v>
          </cell>
        </row>
        <row r="2369">
          <cell r="B2369" t="str">
            <v>CO2_8039</v>
          </cell>
        </row>
        <row r="2370">
          <cell r="B2370" t="str">
            <v>CIQ_8039</v>
          </cell>
        </row>
        <row r="2371">
          <cell r="B2371" t="str">
            <v>CIN_8039</v>
          </cell>
        </row>
        <row r="2372">
          <cell r="B2372" t="str">
            <v>CIN_8039</v>
          </cell>
        </row>
        <row r="2373">
          <cell r="B2373" t="str">
            <v>CIP_8040</v>
          </cell>
        </row>
        <row r="2374">
          <cell r="B2374" t="str">
            <v>CIQ_8040</v>
          </cell>
        </row>
        <row r="2375">
          <cell r="B2375" t="str">
            <v>CIN_8040</v>
          </cell>
        </row>
        <row r="2376">
          <cell r="B2376" t="str">
            <v>CIP_8041</v>
          </cell>
        </row>
        <row r="2377">
          <cell r="B2377" t="str">
            <v>CIQ_8041</v>
          </cell>
        </row>
        <row r="2378">
          <cell r="B2378" t="str">
            <v>CIN_8041</v>
          </cell>
        </row>
        <row r="2379">
          <cell r="B2379" t="str">
            <v>RR1_8184</v>
          </cell>
        </row>
        <row r="2380">
          <cell r="B2380" t="str">
            <v>CIP_8042</v>
          </cell>
        </row>
        <row r="2381">
          <cell r="B2381" t="str">
            <v>CIQ_8042</v>
          </cell>
        </row>
        <row r="2382">
          <cell r="B2382" t="str">
            <v>CIN_8042</v>
          </cell>
        </row>
        <row r="2383">
          <cell r="B2383" t="str">
            <v>RR1_8187</v>
          </cell>
        </row>
        <row r="2384">
          <cell r="B2384" t="str">
            <v>GLB_8BEG</v>
          </cell>
        </row>
        <row r="2385">
          <cell r="B2385" t="str">
            <v>O/U_8YTD</v>
          </cell>
        </row>
        <row r="2386">
          <cell r="B2386" t="str">
            <v>TRU_8YTD</v>
          </cell>
        </row>
        <row r="2387">
          <cell r="B2387" t="str">
            <v>1MC_8YTD</v>
          </cell>
        </row>
        <row r="2388">
          <cell r="B2388" t="str">
            <v>2MC_8YTD</v>
          </cell>
        </row>
        <row r="2389">
          <cell r="B2389" t="str">
            <v>3MC_8YTD</v>
          </cell>
        </row>
        <row r="2390">
          <cell r="B2390" t="str">
            <v>INT_8YTD</v>
          </cell>
        </row>
        <row r="2391">
          <cell r="B2391" t="str">
            <v>CI5_8039</v>
          </cell>
        </row>
        <row r="2392">
          <cell r="B2392" t="str">
            <v>1MC_8MON</v>
          </cell>
        </row>
        <row r="2393">
          <cell r="B2393" t="str">
            <v>1MC_8TOT</v>
          </cell>
        </row>
        <row r="2394">
          <cell r="B2394" t="str">
            <v>2MC_8MON</v>
          </cell>
        </row>
        <row r="2395">
          <cell r="B2395" t="str">
            <v>2MC_8TOT</v>
          </cell>
        </row>
        <row r="2396">
          <cell r="B2396" t="str">
            <v>TRU_8MON</v>
          </cell>
        </row>
        <row r="2397">
          <cell r="B2397" t="str">
            <v>TRU_8TOT</v>
          </cell>
        </row>
        <row r="2398">
          <cell r="B2398" t="str">
            <v>RAF_8FEE</v>
          </cell>
        </row>
        <row r="2399">
          <cell r="B2399" t="str">
            <v>REV_8NET</v>
          </cell>
        </row>
        <row r="2400">
          <cell r="B2400" t="str">
            <v>REV_8MON</v>
          </cell>
        </row>
        <row r="2401">
          <cell r="B2401" t="str">
            <v>RR2_8149</v>
          </cell>
        </row>
        <row r="2402">
          <cell r="B2402" t="str">
            <v>RR2_8184</v>
          </cell>
        </row>
        <row r="2403">
          <cell r="B2403" t="str">
            <v>RR2_8187</v>
          </cell>
        </row>
        <row r="2404">
          <cell r="B2404" t="str">
            <v>RR3_8149</v>
          </cell>
        </row>
        <row r="2405">
          <cell r="B2405" t="str">
            <v>RR3_8184</v>
          </cell>
        </row>
        <row r="2406">
          <cell r="B2406" t="str">
            <v>RR3_8187</v>
          </cell>
        </row>
        <row r="2407">
          <cell r="B2407" t="str">
            <v>RR4_8149</v>
          </cell>
        </row>
        <row r="2408">
          <cell r="B2408" t="str">
            <v>RR4_8184</v>
          </cell>
        </row>
        <row r="2409">
          <cell r="B2409" t="str">
            <v>RR4_8187</v>
          </cell>
        </row>
        <row r="2410">
          <cell r="B2410" t="str">
            <v>RR5_8149</v>
          </cell>
        </row>
        <row r="2411">
          <cell r="B2411" t="str">
            <v>RR5_8184</v>
          </cell>
        </row>
        <row r="2412">
          <cell r="B2412" t="str">
            <v>RR5_8187</v>
          </cell>
        </row>
        <row r="2413">
          <cell r="B2413" t="str">
            <v>RR6_8149</v>
          </cell>
        </row>
        <row r="2414">
          <cell r="B2414" t="str">
            <v>RR6_8184</v>
          </cell>
        </row>
        <row r="2415">
          <cell r="B2415" t="str">
            <v>RR6_8187</v>
          </cell>
        </row>
        <row r="2416">
          <cell r="B2416" t="str">
            <v>RR7_8149</v>
          </cell>
        </row>
        <row r="2417">
          <cell r="B2417" t="str">
            <v>RR7_8184</v>
          </cell>
        </row>
        <row r="2418">
          <cell r="B2418" t="str">
            <v>RR7_8187</v>
          </cell>
        </row>
        <row r="2419">
          <cell r="B2419" t="str">
            <v>RR8_8149</v>
          </cell>
        </row>
        <row r="2420">
          <cell r="B2420" t="str">
            <v>RR8_8184</v>
          </cell>
        </row>
        <row r="2421">
          <cell r="B2421" t="str">
            <v>RR8_8187</v>
          </cell>
        </row>
        <row r="2422">
          <cell r="B2422" t="str">
            <v>RR9_8149</v>
          </cell>
        </row>
        <row r="2423">
          <cell r="B2423" t="str">
            <v>RR9_8184</v>
          </cell>
        </row>
        <row r="2424">
          <cell r="B2424" t="str">
            <v>RR9_8187</v>
          </cell>
        </row>
        <row r="2425">
          <cell r="B2425" t="str">
            <v>RRA_8149</v>
          </cell>
        </row>
        <row r="2426">
          <cell r="B2426" t="str">
            <v>RRA_8184</v>
          </cell>
        </row>
        <row r="2427">
          <cell r="B2427" t="str">
            <v>RRA_8187</v>
          </cell>
        </row>
        <row r="2428">
          <cell r="B2428" t="str">
            <v>RRB_8149</v>
          </cell>
        </row>
        <row r="2429">
          <cell r="B2429" t="str">
            <v>RRB_8184</v>
          </cell>
        </row>
        <row r="2430">
          <cell r="B2430" t="str">
            <v>RRB_8187</v>
          </cell>
        </row>
        <row r="2431">
          <cell r="B2431" t="str">
            <v>RRC_8149</v>
          </cell>
        </row>
        <row r="2432">
          <cell r="B2432" t="str">
            <v>RRC_8184</v>
          </cell>
        </row>
        <row r="2433">
          <cell r="B2433" t="str">
            <v>RRC_8187</v>
          </cell>
        </row>
        <row r="2434">
          <cell r="B2434" t="str">
            <v>RRD_8149</v>
          </cell>
        </row>
        <row r="2435">
          <cell r="B2435" t="str">
            <v>RRD_8184</v>
          </cell>
        </row>
        <row r="2436">
          <cell r="B2436" t="str">
            <v>RRD_8187</v>
          </cell>
        </row>
        <row r="2437">
          <cell r="B2437" t="str">
            <v>RRE_8149</v>
          </cell>
        </row>
        <row r="2438">
          <cell r="B2438" t="str">
            <v>RRE_8184</v>
          </cell>
        </row>
        <row r="2439">
          <cell r="B2439" t="str">
            <v>RRE_8187</v>
          </cell>
        </row>
        <row r="2440">
          <cell r="B2440" t="str">
            <v>RRF_8149</v>
          </cell>
        </row>
        <row r="2441">
          <cell r="B2441" t="str">
            <v>RRF_8184</v>
          </cell>
        </row>
        <row r="2442">
          <cell r="B2442" t="str">
            <v>RRF_8187</v>
          </cell>
        </row>
        <row r="2443">
          <cell r="B2443" t="str">
            <v>RRG_8149</v>
          </cell>
        </row>
        <row r="2444">
          <cell r="B2444" t="str">
            <v>RRG_8184</v>
          </cell>
        </row>
        <row r="2445">
          <cell r="B2445" t="str">
            <v>RRG_8187</v>
          </cell>
        </row>
        <row r="2446">
          <cell r="B2446" t="str">
            <v>RRH_8149</v>
          </cell>
        </row>
        <row r="2447">
          <cell r="B2447" t="str">
            <v>RRH_8184</v>
          </cell>
        </row>
        <row r="2448">
          <cell r="B2448" t="str">
            <v>RRH_8187</v>
          </cell>
        </row>
        <row r="2449">
          <cell r="B2449" t="str">
            <v>RRI_8149</v>
          </cell>
        </row>
        <row r="2450">
          <cell r="B2450" t="str">
            <v>RRI_8184</v>
          </cell>
        </row>
        <row r="2451">
          <cell r="B2451" t="str">
            <v>RRI_8187</v>
          </cell>
        </row>
        <row r="2452">
          <cell r="B2452" t="str">
            <v>RRJ_8149</v>
          </cell>
        </row>
        <row r="2453">
          <cell r="B2453" t="str">
            <v>RRJ_8184</v>
          </cell>
        </row>
        <row r="2454">
          <cell r="B2454" t="str">
            <v>RRJ_8187</v>
          </cell>
        </row>
        <row r="2455">
          <cell r="B2455" t="str">
            <v>RRK_8149</v>
          </cell>
        </row>
        <row r="2456">
          <cell r="B2456" t="str">
            <v>RRK_8184</v>
          </cell>
        </row>
        <row r="2457">
          <cell r="B2457" t="str">
            <v>RRK_8187</v>
          </cell>
        </row>
        <row r="2458">
          <cell r="B2458" t="str">
            <v>RRL_8149</v>
          </cell>
        </row>
        <row r="2459">
          <cell r="B2459" t="str">
            <v>RRL_8184</v>
          </cell>
        </row>
        <row r="2460">
          <cell r="B2460" t="str">
            <v>RRL_8187</v>
          </cell>
        </row>
        <row r="2461">
          <cell r="B2461" t="str">
            <v>RRM_8149</v>
          </cell>
        </row>
        <row r="2462">
          <cell r="B2462" t="str">
            <v>RRM_8184</v>
          </cell>
        </row>
        <row r="2463">
          <cell r="B2463" t="str">
            <v>RRM_8187</v>
          </cell>
        </row>
        <row r="2464">
          <cell r="B2464" t="str">
            <v>RRN_8149</v>
          </cell>
        </row>
        <row r="2465">
          <cell r="B2465" t="str">
            <v>RRN_8184</v>
          </cell>
        </row>
        <row r="2466">
          <cell r="B2466" t="str">
            <v>RRN_8187</v>
          </cell>
        </row>
        <row r="2467">
          <cell r="B2467" t="str">
            <v>RRO_8149</v>
          </cell>
        </row>
        <row r="2468">
          <cell r="B2468" t="str">
            <v>RRO_8184</v>
          </cell>
        </row>
        <row r="2469">
          <cell r="B2469" t="str">
            <v>RRO_8187</v>
          </cell>
        </row>
        <row r="2470">
          <cell r="B2470" t="str">
            <v>RRP_8149</v>
          </cell>
        </row>
        <row r="2471">
          <cell r="B2471" t="str">
            <v>RRP_8184</v>
          </cell>
        </row>
        <row r="2472">
          <cell r="B2472" t="str">
            <v>RRP_8187</v>
          </cell>
        </row>
        <row r="2473">
          <cell r="B2473" t="str">
            <v>RRQ_8149</v>
          </cell>
        </row>
        <row r="2474">
          <cell r="B2474" t="str">
            <v>RRQ_8184</v>
          </cell>
        </row>
        <row r="2475">
          <cell r="B2475" t="str">
            <v>CI6_8024</v>
          </cell>
        </row>
        <row r="2476">
          <cell r="B2476" t="str">
            <v>CI6_8025</v>
          </cell>
        </row>
        <row r="2477">
          <cell r="B2477" t="str">
            <v>CI6_8031</v>
          </cell>
        </row>
        <row r="2478">
          <cell r="B2478" t="str">
            <v>CI6_8033</v>
          </cell>
        </row>
        <row r="2479">
          <cell r="B2479" t="str">
            <v>CI6_8037</v>
          </cell>
        </row>
        <row r="2480">
          <cell r="B2480" t="str">
            <v>CI6_8038</v>
          </cell>
        </row>
        <row r="2481">
          <cell r="B2481" t="str">
            <v>CI6_8039</v>
          </cell>
        </row>
        <row r="2482">
          <cell r="B2482" t="str">
            <v>DIS_8037</v>
          </cell>
        </row>
        <row r="2483">
          <cell r="B2483" t="str">
            <v>DIS_8038</v>
          </cell>
        </row>
        <row r="2484">
          <cell r="B2484" t="str">
            <v>MAN_8001</v>
          </cell>
        </row>
        <row r="2485">
          <cell r="B2485" t="str">
            <v>MAN_8002</v>
          </cell>
        </row>
        <row r="2486">
          <cell r="B2486" t="str">
            <v>MAN_8003</v>
          </cell>
        </row>
        <row r="2487">
          <cell r="B2487" t="str">
            <v>MAN_8005</v>
          </cell>
        </row>
        <row r="2488">
          <cell r="B2488" t="str">
            <v>MAN_8006</v>
          </cell>
        </row>
        <row r="2489">
          <cell r="B2489" t="str">
            <v>MAN_8007</v>
          </cell>
        </row>
        <row r="2490">
          <cell r="B2490" t="str">
            <v>MAN_8008</v>
          </cell>
        </row>
        <row r="2491">
          <cell r="B2491" t="str">
            <v>MAN_8009</v>
          </cell>
        </row>
        <row r="2492">
          <cell r="B2492" t="str">
            <v>MAN_800A</v>
          </cell>
        </row>
        <row r="2493">
          <cell r="B2493" t="str">
            <v>MAN_800B</v>
          </cell>
        </row>
        <row r="2494">
          <cell r="B2494" t="str">
            <v>MAN_8010</v>
          </cell>
        </row>
        <row r="2495">
          <cell r="B2495" t="str">
            <v>MAN_8011</v>
          </cell>
        </row>
        <row r="2496">
          <cell r="B2496" t="str">
            <v>MAN_8012</v>
          </cell>
        </row>
        <row r="2497">
          <cell r="B2497" t="str">
            <v>MAN_8013</v>
          </cell>
        </row>
        <row r="2498">
          <cell r="B2498" t="str">
            <v>MAN_8014</v>
          </cell>
        </row>
        <row r="2499">
          <cell r="B2499" t="str">
            <v>MAN_8015</v>
          </cell>
        </row>
        <row r="2500">
          <cell r="B2500" t="str">
            <v>MAN_8016</v>
          </cell>
        </row>
        <row r="2501">
          <cell r="B2501" t="str">
            <v>XAN_8100</v>
          </cell>
        </row>
        <row r="2502">
          <cell r="B2502" t="str">
            <v>XAN_8200</v>
          </cell>
        </row>
        <row r="2503">
          <cell r="B2503" t="str">
            <v>XAN_8300</v>
          </cell>
        </row>
        <row r="2504">
          <cell r="B2504" t="str">
            <v>XAN_8400</v>
          </cell>
        </row>
        <row r="2505">
          <cell r="B2505" t="str">
            <v>XAN_8500</v>
          </cell>
        </row>
        <row r="2506">
          <cell r="B2506" t="str">
            <v>XAN_8600</v>
          </cell>
        </row>
        <row r="2507">
          <cell r="B2507" t="str">
            <v>570_190Y</v>
          </cell>
        </row>
        <row r="2508">
          <cell r="B2508" t="str">
            <v>592_190Y</v>
          </cell>
        </row>
        <row r="2509">
          <cell r="B2509" t="str">
            <v>CID_8037</v>
          </cell>
        </row>
        <row r="2510">
          <cell r="B2510" t="str">
            <v>CIE_8037</v>
          </cell>
        </row>
        <row r="2511">
          <cell r="B2511" t="str">
            <v>CIP_8002</v>
          </cell>
        </row>
        <row r="2512">
          <cell r="B2512" t="str">
            <v>CIQ_8002</v>
          </cell>
        </row>
        <row r="2513">
          <cell r="B2513" t="str">
            <v>CIP_8003</v>
          </cell>
        </row>
        <row r="2514">
          <cell r="B2514" t="str">
            <v>CIQ_8003</v>
          </cell>
        </row>
        <row r="2515">
          <cell r="B2515" t="str">
            <v>CIP_8004</v>
          </cell>
        </row>
        <row r="2516">
          <cell r="B2516" t="str">
            <v>CIQ_8004</v>
          </cell>
        </row>
        <row r="2517">
          <cell r="B2517" t="str">
            <v>CIP_8005</v>
          </cell>
        </row>
        <row r="2518">
          <cell r="B2518" t="str">
            <v>CIQ_8005</v>
          </cell>
        </row>
        <row r="2519">
          <cell r="B2519" t="str">
            <v>CIP_8007</v>
          </cell>
        </row>
        <row r="2520">
          <cell r="B2520" t="str">
            <v>CIQ_8007</v>
          </cell>
        </row>
        <row r="2521">
          <cell r="B2521" t="str">
            <v>CIP_8008</v>
          </cell>
        </row>
        <row r="2522">
          <cell r="B2522" t="str">
            <v>CIQ_8008</v>
          </cell>
        </row>
        <row r="2523">
          <cell r="B2523" t="str">
            <v>CIP_8010</v>
          </cell>
        </row>
        <row r="2524">
          <cell r="B2524" t="str">
            <v>CIQ_8010</v>
          </cell>
        </row>
        <row r="2525">
          <cell r="B2525" t="str">
            <v>CIP_8012</v>
          </cell>
        </row>
        <row r="2526">
          <cell r="B2526" t="str">
            <v>CIQ_8012</v>
          </cell>
        </row>
        <row r="2527">
          <cell r="B2527" t="str">
            <v>CIP_8016</v>
          </cell>
        </row>
        <row r="2528">
          <cell r="B2528" t="str">
            <v>CIQ_8016</v>
          </cell>
        </row>
        <row r="2529">
          <cell r="B2529" t="str">
            <v>CIP_8017</v>
          </cell>
        </row>
        <row r="2530">
          <cell r="B2530" t="str">
            <v>CIQ_8017</v>
          </cell>
        </row>
        <row r="2531">
          <cell r="B2531" t="str">
            <v>CIP_8020</v>
          </cell>
        </row>
        <row r="2532">
          <cell r="B2532" t="str">
            <v>CIQ_8020</v>
          </cell>
        </row>
        <row r="2533">
          <cell r="B2533" t="str">
            <v>CIP_8023</v>
          </cell>
        </row>
        <row r="2534">
          <cell r="B2534" t="str">
            <v>CIQ_8023</v>
          </cell>
        </row>
        <row r="2535">
          <cell r="B2535" t="str">
            <v>CIP_8024</v>
          </cell>
        </row>
        <row r="2536">
          <cell r="B2536" t="str">
            <v>CIQ_8024</v>
          </cell>
        </row>
        <row r="2537">
          <cell r="B2537" t="str">
            <v>CIP_8025</v>
          </cell>
        </row>
        <row r="2538">
          <cell r="B2538" t="str">
            <v>CIQ_8025</v>
          </cell>
        </row>
        <row r="2539">
          <cell r="B2539" t="str">
            <v>RR1_8149</v>
          </cell>
        </row>
        <row r="2540">
          <cell r="B2540" t="str">
            <v>XAN_8700</v>
          </cell>
        </row>
        <row r="2541">
          <cell r="B2541" t="str">
            <v>CIP_8022</v>
          </cell>
        </row>
        <row r="2542">
          <cell r="B2542" t="str">
            <v>CIQ_8022</v>
          </cell>
        </row>
        <row r="2543">
          <cell r="B2543" t="str">
            <v>CIP_8031</v>
          </cell>
        </row>
        <row r="2544">
          <cell r="B2544" t="str">
            <v>CIQ_8031</v>
          </cell>
        </row>
        <row r="2545">
          <cell r="B2545" t="str">
            <v>CIP_8033</v>
          </cell>
        </row>
        <row r="2546">
          <cell r="B2546" t="str">
            <v>CIQ_8033</v>
          </cell>
        </row>
        <row r="2547">
          <cell r="B2547" t="str">
            <v>CIN_8002</v>
          </cell>
        </row>
        <row r="2548">
          <cell r="B2548" t="str">
            <v>CIN_8003</v>
          </cell>
        </row>
        <row r="2549">
          <cell r="B2549" t="str">
            <v>CIN_8004</v>
          </cell>
        </row>
        <row r="2550">
          <cell r="B2550" t="str">
            <v>CIN_8005</v>
          </cell>
        </row>
        <row r="2551">
          <cell r="B2551" t="str">
            <v>CIN_8007</v>
          </cell>
        </row>
        <row r="2552">
          <cell r="B2552" t="str">
            <v>CIN_8008</v>
          </cell>
        </row>
        <row r="2553">
          <cell r="B2553" t="str">
            <v>CIN_8010</v>
          </cell>
        </row>
        <row r="2554">
          <cell r="B2554" t="str">
            <v>CIN_8012</v>
          </cell>
        </row>
        <row r="2555">
          <cell r="B2555" t="str">
            <v>CIN_8016</v>
          </cell>
        </row>
        <row r="2556">
          <cell r="B2556" t="str">
            <v>CIN_8017</v>
          </cell>
        </row>
        <row r="2557">
          <cell r="B2557" t="str">
            <v>CIN_8020</v>
          </cell>
        </row>
        <row r="2558">
          <cell r="B2558" t="str">
            <v>CIN_8022</v>
          </cell>
        </row>
        <row r="2559">
          <cell r="B2559" t="str">
            <v>CIN_8023</v>
          </cell>
        </row>
        <row r="2560">
          <cell r="B2560" t="str">
            <v>CIN_8024</v>
          </cell>
        </row>
        <row r="2561">
          <cell r="B2561" t="str">
            <v>CIN_8025</v>
          </cell>
        </row>
        <row r="2562">
          <cell r="B2562" t="str">
            <v>CIN_8031</v>
          </cell>
        </row>
        <row r="2563">
          <cell r="B2563" t="str">
            <v>CIN_8033</v>
          </cell>
        </row>
        <row r="2564">
          <cell r="B2564" t="str">
            <v>CIP_8026</v>
          </cell>
        </row>
        <row r="2565">
          <cell r="B2565" t="str">
            <v>CIQ_8026</v>
          </cell>
        </row>
        <row r="2566">
          <cell r="B2566" t="str">
            <v>CIN_8026</v>
          </cell>
        </row>
        <row r="2567">
          <cell r="B2567" t="str">
            <v>CIP_8035</v>
          </cell>
        </row>
        <row r="2568">
          <cell r="B2568" t="str">
            <v>CIQ_8035</v>
          </cell>
        </row>
        <row r="2569">
          <cell r="B2569" t="str">
            <v>CIN_8035</v>
          </cell>
        </row>
        <row r="2570">
          <cell r="B2570" t="str">
            <v>CIP_8036</v>
          </cell>
        </row>
        <row r="2571">
          <cell r="B2571" t="str">
            <v>CIQ_8036</v>
          </cell>
        </row>
        <row r="2572">
          <cell r="B2572" t="str">
            <v>CIN_8036</v>
          </cell>
        </row>
        <row r="2573">
          <cell r="B2573" t="str">
            <v>CIP_8038</v>
          </cell>
        </row>
        <row r="2574">
          <cell r="B2574" t="str">
            <v>CIQ_8038</v>
          </cell>
        </row>
        <row r="2575">
          <cell r="B2575" t="str">
            <v>CIN_8038</v>
          </cell>
        </row>
        <row r="2576">
          <cell r="B2576" t="str">
            <v>CIP_8037</v>
          </cell>
        </row>
        <row r="2577">
          <cell r="B2577" t="str">
            <v>CIQ_8037</v>
          </cell>
        </row>
        <row r="2578">
          <cell r="B2578" t="str">
            <v>CIN_8037</v>
          </cell>
        </row>
        <row r="2579">
          <cell r="B2579" t="str">
            <v>CIP_8039</v>
          </cell>
        </row>
        <row r="2580">
          <cell r="B2580" t="str">
            <v>OME_8144</v>
          </cell>
        </row>
        <row r="2581">
          <cell r="B2581" t="str">
            <v>OME_8147</v>
          </cell>
        </row>
        <row r="2582">
          <cell r="B2582" t="str">
            <v>OME_8147</v>
          </cell>
        </row>
        <row r="2583">
          <cell r="B2583" t="str">
            <v>OME_8147</v>
          </cell>
        </row>
        <row r="2584">
          <cell r="B2584" t="str">
            <v>OME_8147</v>
          </cell>
        </row>
        <row r="2585">
          <cell r="B2585" t="str">
            <v>OME_8147</v>
          </cell>
        </row>
        <row r="2586">
          <cell r="B2586" t="str">
            <v>OME_8147</v>
          </cell>
        </row>
        <row r="2587">
          <cell r="B2587" t="str">
            <v>OME_8148</v>
          </cell>
        </row>
        <row r="2588">
          <cell r="B2588" t="str">
            <v>OME_8150</v>
          </cell>
        </row>
        <row r="2589">
          <cell r="B2589" t="str">
            <v>OME_8153</v>
          </cell>
        </row>
        <row r="2590">
          <cell r="B2590" t="str">
            <v>OME_8153</v>
          </cell>
        </row>
        <row r="2591">
          <cell r="B2591" t="str">
            <v>OME_8154</v>
          </cell>
        </row>
        <row r="2592">
          <cell r="B2592" t="str">
            <v>OME_8154</v>
          </cell>
        </row>
        <row r="2593">
          <cell r="B2593" t="str">
            <v>OME_8155</v>
          </cell>
        </row>
        <row r="2594">
          <cell r="B2594" t="str">
            <v>OME_8156</v>
          </cell>
        </row>
        <row r="2595">
          <cell r="B2595" t="str">
            <v>OME_8156</v>
          </cell>
        </row>
        <row r="2596">
          <cell r="B2596" t="str">
            <v>OME_8157</v>
          </cell>
        </row>
        <row r="2597">
          <cell r="B2597" t="str">
            <v>OME_8158</v>
          </cell>
        </row>
        <row r="2598">
          <cell r="B2598" t="str">
            <v>OME_8164</v>
          </cell>
        </row>
        <row r="2599">
          <cell r="B2599" t="str">
            <v>OME_8169</v>
          </cell>
        </row>
        <row r="2600">
          <cell r="B2600" t="str">
            <v>OME_8169</v>
          </cell>
        </row>
        <row r="2601">
          <cell r="B2601" t="str">
            <v>OME_8169</v>
          </cell>
        </row>
        <row r="2602">
          <cell r="B2602" t="str">
            <v>OME_8169</v>
          </cell>
        </row>
        <row r="2603">
          <cell r="B2603" t="str">
            <v>OME_8169</v>
          </cell>
        </row>
        <row r="2604">
          <cell r="B2604" t="str">
            <v>OME_8169</v>
          </cell>
        </row>
        <row r="2605">
          <cell r="B2605" t="str">
            <v>OME_8170</v>
          </cell>
        </row>
        <row r="2606">
          <cell r="B2606" t="str">
            <v>OME_8170</v>
          </cell>
        </row>
        <row r="2607">
          <cell r="B2607" t="str">
            <v>OME_8170</v>
          </cell>
        </row>
        <row r="2608">
          <cell r="B2608" t="str">
            <v>OME_8170</v>
          </cell>
        </row>
        <row r="2609">
          <cell r="B2609" t="str">
            <v>REV_8TOT</v>
          </cell>
        </row>
        <row r="2610">
          <cell r="B2610" t="str">
            <v>LIN_8LOS</v>
          </cell>
        </row>
        <row r="2611">
          <cell r="B2611" t="str">
            <v>EXP_8TOT</v>
          </cell>
        </row>
        <row r="2612">
          <cell r="B2612" t="str">
            <v>O/U_8MON</v>
          </cell>
        </row>
        <row r="2613">
          <cell r="B2613" t="str">
            <v>ADJ_8PRI</v>
          </cell>
        </row>
        <row r="2614">
          <cell r="B2614" t="str">
            <v>RES_8PMO</v>
          </cell>
        </row>
        <row r="2615">
          <cell r="B2615" t="str">
            <v>RES_8PRI</v>
          </cell>
        </row>
        <row r="2616">
          <cell r="B2616" t="str">
            <v>TRU_8BEG</v>
          </cell>
        </row>
        <row r="2617">
          <cell r="B2617" t="str">
            <v>TRU_8END</v>
          </cell>
        </row>
        <row r="2618">
          <cell r="B2618" t="str">
            <v>AVG_8AMT</v>
          </cell>
        </row>
        <row r="2619">
          <cell r="B2619" t="str">
            <v>INT_8YER</v>
          </cell>
        </row>
        <row r="2620">
          <cell r="B2620" t="str">
            <v>INT_8MON</v>
          </cell>
        </row>
        <row r="2621">
          <cell r="B2621" t="str">
            <v>INT_8AMT</v>
          </cell>
        </row>
        <row r="2622">
          <cell r="B2622" t="str">
            <v>GLE_8MON</v>
          </cell>
        </row>
        <row r="2623">
          <cell r="B2623" t="str">
            <v>GLB_8END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ary"/>
      <sheetName val="Prel Pgm-O&amp;M "/>
      <sheetName val="Prel Pgm-Cap"/>
      <sheetName val="Final"/>
      <sheetName val="Final Pgm-O&amp;M"/>
      <sheetName val="FinalPgm-Cap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O43"/>
  <sheetViews>
    <sheetView showGridLines="0" tabSelected="1" zoomScaleNormal="100" workbookViewId="0">
      <selection activeCell="A2" sqref="A1:A2"/>
    </sheetView>
  </sheetViews>
  <sheetFormatPr defaultColWidth="9.140625" defaultRowHeight="14.25"/>
  <cols>
    <col min="1" max="1" width="59.5703125" style="14" customWidth="1"/>
    <col min="2" max="2" width="11.7109375" style="14" customWidth="1"/>
    <col min="3" max="3" width="13.42578125" style="14" customWidth="1"/>
    <col min="4" max="4" width="11.7109375" style="14" customWidth="1"/>
    <col min="5" max="5" width="14.140625" style="14" customWidth="1"/>
    <col min="6" max="6" width="2.28515625" style="14" customWidth="1"/>
    <col min="7" max="7" width="12.28515625" style="14" bestFit="1" customWidth="1"/>
    <col min="8" max="8" width="12.7109375" style="14" bestFit="1" customWidth="1"/>
    <col min="9" max="9" width="10.7109375" style="14" bestFit="1" customWidth="1"/>
    <col min="10" max="10" width="13" style="14" customWidth="1"/>
    <col min="11" max="11" width="2" style="14" customWidth="1"/>
    <col min="12" max="13" width="12.28515625" style="14" bestFit="1" customWidth="1"/>
    <col min="14" max="14" width="9.7109375" style="14" bestFit="1" customWidth="1"/>
    <col min="15" max="15" width="12.28515625" style="14" bestFit="1" customWidth="1"/>
    <col min="16" max="16384" width="9.140625" style="14"/>
  </cols>
  <sheetData>
    <row r="1" spans="1:15" ht="20.25" customHeight="1" thickBot="1">
      <c r="A1" s="238" t="s">
        <v>510</v>
      </c>
      <c r="B1" s="13"/>
      <c r="C1" s="13"/>
      <c r="D1" s="13"/>
      <c r="E1" s="13"/>
      <c r="F1" s="13"/>
      <c r="G1" s="13"/>
      <c r="H1" s="13"/>
      <c r="I1" s="13"/>
      <c r="J1" s="105"/>
    </row>
    <row r="2" spans="1:15" ht="15" customHeight="1">
      <c r="A2" s="239" t="s">
        <v>511</v>
      </c>
      <c r="F2" s="26" t="s">
        <v>251</v>
      </c>
      <c r="J2" s="106"/>
      <c r="K2" s="106"/>
      <c r="L2" s="106"/>
      <c r="M2" s="106"/>
      <c r="N2" s="106"/>
      <c r="O2" s="106"/>
    </row>
    <row r="3" spans="1:15" ht="15" thickBot="1">
      <c r="A3" s="13"/>
      <c r="B3" s="13"/>
      <c r="C3" s="13"/>
      <c r="D3" s="13"/>
      <c r="E3" s="13"/>
      <c r="F3" s="13"/>
      <c r="G3" s="13"/>
      <c r="H3" s="13"/>
      <c r="I3" s="13"/>
      <c r="J3" s="13"/>
      <c r="K3" s="107"/>
      <c r="L3" s="107"/>
      <c r="M3" s="107"/>
      <c r="N3" s="107"/>
      <c r="O3" s="107"/>
    </row>
    <row r="4" spans="1:15">
      <c r="A4" s="15" t="s">
        <v>75</v>
      </c>
      <c r="B4" s="15" t="s">
        <v>76</v>
      </c>
      <c r="C4" s="15" t="s">
        <v>77</v>
      </c>
      <c r="D4" s="15" t="s">
        <v>78</v>
      </c>
      <c r="E4" s="15" t="s">
        <v>79</v>
      </c>
      <c r="G4" s="216" t="s">
        <v>80</v>
      </c>
      <c r="H4" s="216" t="s">
        <v>81</v>
      </c>
      <c r="I4" s="216" t="s">
        <v>82</v>
      </c>
      <c r="J4" s="216" t="s">
        <v>83</v>
      </c>
      <c r="L4" s="216" t="s">
        <v>84</v>
      </c>
      <c r="M4" s="216" t="s">
        <v>85</v>
      </c>
      <c r="N4" s="216" t="s">
        <v>86</v>
      </c>
      <c r="O4" s="216" t="s">
        <v>87</v>
      </c>
    </row>
    <row r="5" spans="1:15" ht="15" thickBot="1">
      <c r="A5" s="15"/>
      <c r="B5" s="15"/>
      <c r="C5" s="15"/>
      <c r="D5" s="15"/>
      <c r="E5" s="15"/>
      <c r="G5" s="15"/>
      <c r="H5" s="15"/>
      <c r="I5" s="15"/>
      <c r="J5" s="15"/>
    </row>
    <row r="6" spans="1:15" ht="15.75" customHeight="1" thickBot="1">
      <c r="A6" s="13"/>
      <c r="B6" s="227" t="s">
        <v>486</v>
      </c>
      <c r="C6" s="228"/>
      <c r="D6" s="228"/>
      <c r="E6" s="229"/>
      <c r="F6" s="104"/>
      <c r="G6" s="227" t="s">
        <v>487</v>
      </c>
      <c r="H6" s="228"/>
      <c r="I6" s="228"/>
      <c r="J6" s="229"/>
      <c r="L6" s="227" t="s">
        <v>353</v>
      </c>
      <c r="M6" s="228"/>
      <c r="N6" s="228"/>
      <c r="O6" s="229"/>
    </row>
    <row r="7" spans="1:15" ht="26.25" thickBot="1">
      <c r="A7" s="21" t="s">
        <v>19</v>
      </c>
      <c r="B7" s="21" t="s">
        <v>31</v>
      </c>
      <c r="C7" s="21" t="s">
        <v>89</v>
      </c>
      <c r="D7" s="21" t="s">
        <v>90</v>
      </c>
      <c r="E7" s="21" t="s">
        <v>13</v>
      </c>
      <c r="G7" s="103" t="s">
        <v>31</v>
      </c>
      <c r="H7" s="103" t="s">
        <v>89</v>
      </c>
      <c r="I7" s="103" t="s">
        <v>90</v>
      </c>
      <c r="J7" s="103" t="s">
        <v>13</v>
      </c>
      <c r="L7" s="21" t="s">
        <v>31</v>
      </c>
      <c r="M7" s="21" t="s">
        <v>89</v>
      </c>
      <c r="N7" s="21" t="s">
        <v>90</v>
      </c>
      <c r="O7" s="21" t="s">
        <v>13</v>
      </c>
    </row>
    <row r="8" spans="1:15">
      <c r="A8" s="27" t="s">
        <v>248</v>
      </c>
      <c r="B8" s="28" t="s">
        <v>19</v>
      </c>
      <c r="C8" s="28" t="s">
        <v>19</v>
      </c>
      <c r="D8" s="28" t="s">
        <v>19</v>
      </c>
      <c r="E8" s="28" t="s">
        <v>19</v>
      </c>
      <c r="F8" s="29"/>
      <c r="G8" s="28" t="s">
        <v>19</v>
      </c>
      <c r="H8" s="28" t="s">
        <v>19</v>
      </c>
      <c r="I8" s="28" t="s">
        <v>19</v>
      </c>
      <c r="J8" s="28" t="s">
        <v>19</v>
      </c>
      <c r="L8" s="28" t="s">
        <v>19</v>
      </c>
      <c r="M8" s="28" t="s">
        <v>19</v>
      </c>
      <c r="N8" s="28" t="s">
        <v>19</v>
      </c>
      <c r="O8" s="28" t="s">
        <v>19</v>
      </c>
    </row>
    <row r="9" spans="1:15">
      <c r="A9" s="30" t="s">
        <v>296</v>
      </c>
      <c r="B9" s="31">
        <v>28067306.484194178</v>
      </c>
      <c r="C9" s="31">
        <v>10583890.904451393</v>
      </c>
      <c r="D9" s="31">
        <v>2675269.92</v>
      </c>
      <c r="E9" s="31">
        <v>41326467.308645576</v>
      </c>
      <c r="F9" s="29"/>
      <c r="G9" s="31">
        <f>SUM(ECRC_42_2P_2_Stratified!N32:N34)</f>
        <v>28067306.484194178</v>
      </c>
      <c r="H9" s="31">
        <f>SUM(ECRC_42_2P_2_Stratified!N36:N41)</f>
        <v>10583890.904451393</v>
      </c>
      <c r="I9" s="31">
        <f>ECRC_42_2P_2_Stratified!N43</f>
        <v>2675269.92</v>
      </c>
      <c r="J9" s="31">
        <f>SUM(G9:I9)</f>
        <v>41326467.308645576</v>
      </c>
      <c r="L9" s="31">
        <f>G9-B9</f>
        <v>0</v>
      </c>
      <c r="M9" s="31">
        <f t="shared" ref="M9:N9" si="0">H9-C9</f>
        <v>0</v>
      </c>
      <c r="N9" s="31">
        <f t="shared" si="0"/>
        <v>0</v>
      </c>
      <c r="O9" s="31">
        <f>SUM(L9:N9)</f>
        <v>0</v>
      </c>
    </row>
    <row r="10" spans="1:15" ht="15" thickBot="1">
      <c r="A10" s="30" t="s">
        <v>297</v>
      </c>
      <c r="B10" s="31">
        <v>14841494.897994924</v>
      </c>
      <c r="C10" s="31">
        <v>155099516.59449425</v>
      </c>
      <c r="D10" s="31">
        <v>0</v>
      </c>
      <c r="E10" s="31">
        <v>169941011.49248919</v>
      </c>
      <c r="F10" s="29"/>
      <c r="G10" s="31">
        <f>ECRC_42_3P_1_Stratified!R51</f>
        <v>13249733.471453052</v>
      </c>
      <c r="H10" s="31">
        <f>ECRC_42_3P_1_Stratified!S51</f>
        <v>137555598.77727294</v>
      </c>
      <c r="I10" s="31">
        <v>0</v>
      </c>
      <c r="J10" s="31">
        <f>SUM(G10:I10)</f>
        <v>150805332.24872598</v>
      </c>
      <c r="L10" s="31">
        <f>G10-B10</f>
        <v>-1591761.4265418723</v>
      </c>
      <c r="M10" s="31">
        <f t="shared" ref="M10" si="1">H10-C10</f>
        <v>-17543917.817221314</v>
      </c>
      <c r="N10" s="31">
        <f t="shared" ref="N10" si="2">I10-D10</f>
        <v>0</v>
      </c>
      <c r="O10" s="31">
        <f>SUM(L10:N10)</f>
        <v>-19135679.243763186</v>
      </c>
    </row>
    <row r="11" spans="1:15">
      <c r="A11" s="30" t="s">
        <v>298</v>
      </c>
      <c r="B11" s="32">
        <v>42908801.382189102</v>
      </c>
      <c r="C11" s="32">
        <v>165683407.49894565</v>
      </c>
      <c r="D11" s="32">
        <v>2675269.92</v>
      </c>
      <c r="E11" s="32">
        <v>211267478.80113474</v>
      </c>
      <c r="F11" s="29"/>
      <c r="G11" s="32">
        <f>SUM(G9:G10)</f>
        <v>41317039.95564723</v>
      </c>
      <c r="H11" s="32">
        <f>SUM(H9:H10)</f>
        <v>148139489.68172434</v>
      </c>
      <c r="I11" s="32">
        <f>SUM(I9:I10)</f>
        <v>2675269.92</v>
      </c>
      <c r="J11" s="32">
        <f>SUM(G11:I11)</f>
        <v>192131799.55737156</v>
      </c>
      <c r="L11" s="32">
        <f>SUM(L9:L10)</f>
        <v>-1591761.4265418723</v>
      </c>
      <c r="M11" s="32">
        <f>SUM(M9:M10)</f>
        <v>-17543917.817221314</v>
      </c>
      <c r="N11" s="32">
        <f>SUM(N9:N10)</f>
        <v>0</v>
      </c>
      <c r="O11" s="32">
        <f>SUM(L11:N11)</f>
        <v>-19135679.243763186</v>
      </c>
    </row>
    <row r="12" spans="1:15">
      <c r="A12" s="29"/>
      <c r="B12" s="29"/>
      <c r="C12" s="29"/>
      <c r="D12" s="29"/>
      <c r="E12" s="29"/>
      <c r="F12" s="29"/>
      <c r="G12" s="29"/>
      <c r="H12" s="29"/>
      <c r="I12" s="29"/>
      <c r="J12" s="29"/>
      <c r="L12" s="29"/>
      <c r="M12" s="29"/>
      <c r="N12" s="29"/>
      <c r="O12" s="29"/>
    </row>
    <row r="13" spans="1:15">
      <c r="A13" s="27" t="s">
        <v>299</v>
      </c>
      <c r="B13" s="31">
        <v>7746581.5690000001</v>
      </c>
      <c r="C13" s="31">
        <v>20705547.018999998</v>
      </c>
      <c r="D13" s="31">
        <v>345572.41200000001</v>
      </c>
      <c r="E13" s="31">
        <v>28797701</v>
      </c>
      <c r="F13" s="29"/>
      <c r="G13" s="31">
        <f>J13*0.269</f>
        <v>7746581.5690000001</v>
      </c>
      <c r="H13" s="31">
        <f>J13*0.719</f>
        <v>20705547.018999998</v>
      </c>
      <c r="I13" s="31">
        <f>J13*0.012</f>
        <v>345572.41200000001</v>
      </c>
      <c r="J13" s="31">
        <v>28797701</v>
      </c>
      <c r="L13" s="31">
        <f>B13-G13</f>
        <v>0</v>
      </c>
      <c r="M13" s="31">
        <f t="shared" ref="M13:O13" si="3">C13-H13</f>
        <v>0</v>
      </c>
      <c r="N13" s="31">
        <f t="shared" si="3"/>
        <v>0</v>
      </c>
      <c r="O13" s="31">
        <f t="shared" si="3"/>
        <v>0</v>
      </c>
    </row>
    <row r="14" spans="1:15">
      <c r="A14" s="29"/>
      <c r="B14" s="29"/>
      <c r="C14" s="29"/>
      <c r="D14" s="29"/>
      <c r="E14" s="29"/>
      <c r="F14" s="29"/>
      <c r="G14" s="29"/>
      <c r="H14" s="29"/>
      <c r="I14" s="29"/>
      <c r="J14" s="29"/>
      <c r="L14" s="29"/>
      <c r="M14" s="29"/>
      <c r="N14" s="29"/>
      <c r="O14" s="29"/>
    </row>
    <row r="15" spans="1:15">
      <c r="A15" s="27" t="s">
        <v>300</v>
      </c>
      <c r="B15" s="31">
        <v>6058977.4044669997</v>
      </c>
      <c r="C15" s="31">
        <v>17601297.490348</v>
      </c>
      <c r="D15" s="31">
        <v>212106.10518500002</v>
      </c>
      <c r="E15" s="31">
        <v>23872381</v>
      </c>
      <c r="F15" s="29"/>
      <c r="G15" s="31">
        <f>J15*0.253807</f>
        <v>6058977.4044669997</v>
      </c>
      <c r="H15" s="31">
        <f>J15*0.737308</f>
        <v>17601297.490348</v>
      </c>
      <c r="I15" s="31">
        <f>J15*0.008885</f>
        <v>212106.10518500002</v>
      </c>
      <c r="J15" s="31">
        <v>23872381</v>
      </c>
      <c r="L15" s="31">
        <f>B15-G15</f>
        <v>0</v>
      </c>
      <c r="M15" s="31">
        <f t="shared" ref="M15" si="4">C15-H15</f>
        <v>0</v>
      </c>
      <c r="N15" s="31">
        <f t="shared" ref="N15" si="5">D15-I15</f>
        <v>0</v>
      </c>
      <c r="O15" s="31">
        <f t="shared" ref="O15" si="6">E15-J15</f>
        <v>0</v>
      </c>
    </row>
    <row r="16" spans="1:15" ht="15" thickBot="1">
      <c r="A16" s="29"/>
      <c r="B16" s="29"/>
      <c r="C16" s="29"/>
      <c r="D16" s="29"/>
      <c r="E16" s="29"/>
      <c r="F16" s="29"/>
      <c r="G16" s="29"/>
      <c r="H16" s="29"/>
      <c r="I16" s="29"/>
      <c r="J16" s="29"/>
      <c r="L16" s="29"/>
      <c r="M16" s="29"/>
      <c r="N16" s="29"/>
      <c r="O16" s="29"/>
    </row>
    <row r="17" spans="1:15">
      <c r="A17" s="27" t="s">
        <v>301</v>
      </c>
      <c r="B17" s="32">
        <v>29103242.408722103</v>
      </c>
      <c r="C17" s="32">
        <v>127376562.98959766</v>
      </c>
      <c r="D17" s="32">
        <v>2117591.4028149997</v>
      </c>
      <c r="E17" s="32">
        <v>158597396.80113474</v>
      </c>
      <c r="F17" s="29"/>
      <c r="G17" s="32">
        <f>G11-G13-G15</f>
        <v>27511480.98218023</v>
      </c>
      <c r="H17" s="32">
        <f t="shared" ref="H17:I17" si="7">H11-H13-H15</f>
        <v>109832645.17237635</v>
      </c>
      <c r="I17" s="32">
        <f t="shared" si="7"/>
        <v>2117591.4028149997</v>
      </c>
      <c r="J17" s="32">
        <f>J11-J13-J15</f>
        <v>139461717.55737156</v>
      </c>
      <c r="L17" s="32">
        <f>L11-L13-L15</f>
        <v>-1591761.4265418723</v>
      </c>
      <c r="M17" s="32">
        <f>M11-M13-M15</f>
        <v>-17543917.817221314</v>
      </c>
      <c r="N17" s="32">
        <f>N11-N13-N15</f>
        <v>0</v>
      </c>
      <c r="O17" s="32">
        <f>O11-O13-O15</f>
        <v>-19135679.243763186</v>
      </c>
    </row>
    <row r="18" spans="1:15" ht="15" thickBot="1">
      <c r="A18" s="29"/>
      <c r="B18" s="29"/>
      <c r="C18" s="29"/>
      <c r="D18" s="29"/>
      <c r="E18" s="29"/>
      <c r="F18" s="29"/>
      <c r="G18" s="29"/>
      <c r="H18" s="29"/>
      <c r="I18" s="29"/>
      <c r="J18" s="29"/>
      <c r="L18" s="29"/>
      <c r="M18" s="29"/>
      <c r="N18" s="29"/>
      <c r="O18" s="29"/>
    </row>
    <row r="19" spans="1:15" ht="15" thickBot="1">
      <c r="A19" s="27" t="s">
        <v>302</v>
      </c>
      <c r="B19" s="33">
        <v>29124196.743256383</v>
      </c>
      <c r="C19" s="33">
        <v>127468274.11495018</v>
      </c>
      <c r="D19" s="33">
        <v>2119116.0686250264</v>
      </c>
      <c r="E19" s="33">
        <v>158711586.92683157</v>
      </c>
      <c r="F19" s="29"/>
      <c r="G19" s="33">
        <f>G17*1.00072</f>
        <v>27531289.248487402</v>
      </c>
      <c r="H19" s="33">
        <f t="shared" ref="H19:I19" si="8">H17*1.00072</f>
        <v>109911724.67690046</v>
      </c>
      <c r="I19" s="33">
        <f t="shared" si="8"/>
        <v>2119116.0686250264</v>
      </c>
      <c r="J19" s="33">
        <f>J17*1.00072</f>
        <v>139562129.99401286</v>
      </c>
      <c r="L19" s="33">
        <f>L17*1.00072</f>
        <v>-1592907.4947689825</v>
      </c>
      <c r="M19" s="33">
        <f t="shared" ref="M19:N19" si="9">M17*1.00072</f>
        <v>-17556549.438049715</v>
      </c>
      <c r="N19" s="33">
        <f t="shared" si="9"/>
        <v>0</v>
      </c>
      <c r="O19" s="33">
        <f>O17*1.00072</f>
        <v>-19149456.932818696</v>
      </c>
    </row>
    <row r="20" spans="1:15" ht="15" thickTop="1">
      <c r="A20" s="26" t="s">
        <v>19</v>
      </c>
      <c r="B20" s="29"/>
      <c r="C20" s="29"/>
      <c r="D20" s="29"/>
      <c r="E20" s="29"/>
      <c r="F20" s="29"/>
      <c r="G20" s="29"/>
      <c r="H20" s="29"/>
      <c r="I20" s="29"/>
      <c r="J20" s="29"/>
      <c r="L20" s="27"/>
    </row>
    <row r="21" spans="1:15">
      <c r="B21" s="29"/>
      <c r="C21" s="29"/>
      <c r="D21" s="29"/>
      <c r="E21" s="29"/>
      <c r="F21" s="29"/>
      <c r="G21" s="29"/>
      <c r="H21" s="29"/>
      <c r="I21" s="29"/>
      <c r="J21" s="29"/>
    </row>
    <row r="22" spans="1:15">
      <c r="B22" s="29"/>
      <c r="C22" s="29"/>
      <c r="D22" s="29"/>
      <c r="E22" s="29"/>
      <c r="F22" s="29"/>
    </row>
    <row r="23" spans="1:15">
      <c r="A23" s="26" t="s">
        <v>491</v>
      </c>
      <c r="B23" s="29"/>
      <c r="C23" s="29"/>
      <c r="D23" s="29"/>
      <c r="E23" s="29"/>
      <c r="F23" s="29"/>
    </row>
    <row r="24" spans="1:15">
      <c r="A24" s="26" t="s">
        <v>492</v>
      </c>
      <c r="B24" s="29"/>
      <c r="C24" s="29"/>
      <c r="D24" s="29"/>
      <c r="E24" s="29"/>
      <c r="F24" s="29"/>
    </row>
    <row r="25" spans="1:15">
      <c r="A25" s="26" t="s">
        <v>493</v>
      </c>
      <c r="B25" s="29"/>
      <c r="C25" s="29"/>
      <c r="D25" s="29"/>
      <c r="E25" s="29"/>
      <c r="F25" s="29"/>
    </row>
    <row r="26" spans="1:15">
      <c r="A26" s="26" t="s">
        <v>494</v>
      </c>
      <c r="B26" s="29"/>
      <c r="C26" s="29"/>
      <c r="D26" s="29"/>
      <c r="E26" s="29"/>
      <c r="F26" s="29"/>
    </row>
    <row r="27" spans="1:15">
      <c r="A27" s="26" t="s">
        <v>495</v>
      </c>
      <c r="B27" s="29"/>
      <c r="C27" s="29"/>
      <c r="D27" s="29"/>
      <c r="E27" s="29"/>
      <c r="F27" s="29"/>
    </row>
    <row r="28" spans="1:15">
      <c r="A28" s="26" t="s">
        <v>496</v>
      </c>
      <c r="B28" s="29"/>
      <c r="C28" s="29"/>
      <c r="D28" s="29"/>
      <c r="E28" s="29"/>
      <c r="F28" s="29"/>
    </row>
    <row r="29" spans="1:15">
      <c r="A29" s="26" t="s">
        <v>497</v>
      </c>
      <c r="B29" s="29"/>
      <c r="C29" s="29"/>
      <c r="D29" s="29"/>
      <c r="E29" s="29"/>
      <c r="F29" s="29"/>
    </row>
    <row r="30" spans="1:15">
      <c r="A30" s="26" t="s">
        <v>19</v>
      </c>
      <c r="B30" s="29"/>
      <c r="C30" s="29"/>
      <c r="D30" s="29"/>
      <c r="E30" s="29"/>
      <c r="F30" s="29"/>
    </row>
    <row r="31" spans="1:15">
      <c r="A31" s="26" t="s">
        <v>249</v>
      </c>
      <c r="B31" s="29"/>
      <c r="C31" s="29"/>
      <c r="D31" s="29"/>
      <c r="E31" s="29"/>
      <c r="F31" s="29"/>
    </row>
    <row r="32" spans="1:15">
      <c r="A32" s="26" t="s">
        <v>250</v>
      </c>
      <c r="B32" s="29"/>
      <c r="C32" s="29"/>
      <c r="D32" s="29"/>
      <c r="E32" s="29"/>
      <c r="F32" s="29"/>
    </row>
    <row r="33" spans="1:15">
      <c r="A33" s="26" t="s">
        <v>19</v>
      </c>
    </row>
    <row r="34" spans="1:15">
      <c r="A34" s="26" t="s">
        <v>120</v>
      </c>
    </row>
    <row r="42" spans="1:15">
      <c r="J42" s="105"/>
      <c r="K42" s="105"/>
      <c r="L42" s="105"/>
      <c r="M42" s="105"/>
      <c r="N42" s="105"/>
      <c r="O42" s="105"/>
    </row>
    <row r="43" spans="1:15" ht="15" thickBot="1">
      <c r="A43" s="107"/>
      <c r="B43" s="13"/>
      <c r="C43" s="13"/>
      <c r="D43" s="13"/>
      <c r="E43" s="13"/>
      <c r="F43" s="13"/>
      <c r="G43" s="13"/>
      <c r="H43" s="13"/>
      <c r="I43" s="13"/>
      <c r="J43" s="107"/>
      <c r="K43" s="107"/>
      <c r="L43" s="107"/>
      <c r="M43" s="107"/>
      <c r="N43" s="107"/>
      <c r="O43" s="107"/>
    </row>
  </sheetData>
  <mergeCells count="3">
    <mergeCell ref="G6:J6"/>
    <mergeCell ref="B6:E6"/>
    <mergeCell ref="L6:O6"/>
  </mergeCells>
  <pageMargins left="0.5" right="0.5" top="1.25" bottom="0.5" header="0.75" footer="0.5"/>
  <pageSetup scale="47" orientation="landscape" r:id="rId1"/>
  <headerFooter>
    <oddHeader>&amp;C&amp;"Arial,Regular"&amp;8
&amp;10FLORIDA POWER &amp; LIGHT COMPANY
ENVIRONMENTAL COST RECOVERY CLAUSE
TOTAL JURISDICTIONAL AMOUNT TO BE RECOVERED&amp;R&amp;"Arial,Regular"&amp;8REVISED FORM: 42-1P</oddHeader>
    <oddFooter>&amp;C&amp;"Arial"&amp;8 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activeCell="A2" sqref="A2:A3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 thickBot="1">
      <c r="A2" s="238" t="s">
        <v>520</v>
      </c>
      <c r="E2" s="114" t="s">
        <v>0</v>
      </c>
    </row>
    <row r="3" spans="1:15" ht="15.75" thickBot="1">
      <c r="A3" s="239" t="s">
        <v>511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36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-44383.63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-44383.63</v>
      </c>
    </row>
    <row r="9" spans="1:15">
      <c r="A9" s="121" t="s">
        <v>379</v>
      </c>
      <c r="B9" s="120" t="s">
        <v>19</v>
      </c>
      <c r="C9" s="118">
        <v>-44383.63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-44383.63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44383.63</v>
      </c>
      <c r="C12" s="118">
        <v>9.9999999999999995E-8</v>
      </c>
      <c r="D12" s="118">
        <v>9.9999999999999995E-8</v>
      </c>
      <c r="E12" s="118">
        <v>9.9999999999999995E-8</v>
      </c>
      <c r="F12" s="118">
        <v>9.9999999999999995E-8</v>
      </c>
      <c r="G12" s="118">
        <v>9.9999999999999995E-8</v>
      </c>
      <c r="H12" s="118">
        <v>9.9999999999999995E-8</v>
      </c>
      <c r="I12" s="118">
        <v>9.9999999999999995E-8</v>
      </c>
      <c r="J12" s="118">
        <v>9.9999999999999995E-8</v>
      </c>
      <c r="K12" s="118">
        <v>9.9999999999999995E-8</v>
      </c>
      <c r="L12" s="118">
        <v>9.9999999999999995E-8</v>
      </c>
      <c r="M12" s="118">
        <v>9.9999999999999995E-8</v>
      </c>
      <c r="N12" s="118">
        <v>9.9999999999999995E-8</v>
      </c>
      <c r="O12" s="122">
        <v>0</v>
      </c>
    </row>
    <row r="13" spans="1:15">
      <c r="A13" s="119" t="s">
        <v>382</v>
      </c>
      <c r="B13" s="118">
        <v>21854.28</v>
      </c>
      <c r="C13" s="118">
        <v>-0.34999999999854481</v>
      </c>
      <c r="D13" s="118">
        <v>-0.34999999999854481</v>
      </c>
      <c r="E13" s="118">
        <v>-0.34999999999854481</v>
      </c>
      <c r="F13" s="118">
        <v>-0.34999999999854481</v>
      </c>
      <c r="G13" s="118">
        <v>-0.34999999999854481</v>
      </c>
      <c r="H13" s="118">
        <v>-0.34999999999854481</v>
      </c>
      <c r="I13" s="118">
        <v>-0.34999999999854481</v>
      </c>
      <c r="J13" s="118">
        <v>-0.34999999999854481</v>
      </c>
      <c r="K13" s="118">
        <v>-0.34999999999854481</v>
      </c>
      <c r="L13" s="118">
        <v>-0.34999999999854481</v>
      </c>
      <c r="M13" s="118">
        <v>-0.34999999999854481</v>
      </c>
      <c r="N13" s="118">
        <v>-0.34999999999854481</v>
      </c>
      <c r="O13" s="122">
        <v>0</v>
      </c>
    </row>
    <row r="14" spans="1:15">
      <c r="A14" s="119" t="s">
        <v>383</v>
      </c>
      <c r="B14" s="120" t="s">
        <v>19</v>
      </c>
      <c r="C14" s="118">
        <v>-22529</v>
      </c>
      <c r="D14" s="118">
        <v>-22529</v>
      </c>
      <c r="E14" s="118">
        <v>-22529</v>
      </c>
      <c r="F14" s="118">
        <v>-22529</v>
      </c>
      <c r="G14" s="118">
        <v>-22529</v>
      </c>
      <c r="H14" s="118">
        <v>-22529</v>
      </c>
      <c r="I14" s="118">
        <v>-22529</v>
      </c>
      <c r="J14" s="118">
        <v>-22529</v>
      </c>
      <c r="K14" s="118">
        <v>-22529</v>
      </c>
      <c r="L14" s="118">
        <v>-22529</v>
      </c>
      <c r="M14" s="118">
        <v>-22529</v>
      </c>
      <c r="N14" s="118">
        <v>-22529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22529.35</v>
      </c>
      <c r="C16" s="123">
        <v>22529.35</v>
      </c>
      <c r="D16" s="123">
        <v>22529.35</v>
      </c>
      <c r="E16" s="123">
        <v>22529.35</v>
      </c>
      <c r="F16" s="123">
        <v>22529.35</v>
      </c>
      <c r="G16" s="123">
        <v>22529.35</v>
      </c>
      <c r="H16" s="123">
        <v>22529.35</v>
      </c>
      <c r="I16" s="123">
        <v>22529.35</v>
      </c>
      <c r="J16" s="123">
        <v>22529.35</v>
      </c>
      <c r="K16" s="123">
        <v>22529.35</v>
      </c>
      <c r="L16" s="123">
        <v>22529.35</v>
      </c>
      <c r="M16" s="123">
        <v>22529.35</v>
      </c>
      <c r="N16" s="123">
        <v>22529.35</v>
      </c>
      <c r="O16" s="122">
        <v>0</v>
      </c>
    </row>
    <row r="18" spans="1:15">
      <c r="A18" s="119" t="s">
        <v>386</v>
      </c>
      <c r="B18" s="120" t="s">
        <v>19</v>
      </c>
      <c r="C18" s="118">
        <v>22529.35</v>
      </c>
      <c r="D18" s="118">
        <v>22529.35</v>
      </c>
      <c r="E18" s="118">
        <v>22529.35</v>
      </c>
      <c r="F18" s="118">
        <v>22529.35</v>
      </c>
      <c r="G18" s="118">
        <v>22529.35</v>
      </c>
      <c r="H18" s="118">
        <v>22529.35</v>
      </c>
      <c r="I18" s="118">
        <v>22529.35</v>
      </c>
      <c r="J18" s="118">
        <v>22529.35</v>
      </c>
      <c r="K18" s="118">
        <v>22529.35</v>
      </c>
      <c r="L18" s="118">
        <v>22529.35</v>
      </c>
      <c r="M18" s="118">
        <v>22529.35</v>
      </c>
      <c r="N18" s="118">
        <v>22529.35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121.34252684348</v>
      </c>
      <c r="D21" s="118">
        <v>121.34252684348</v>
      </c>
      <c r="E21" s="118">
        <v>121.34252684348</v>
      </c>
      <c r="F21" s="118">
        <v>121.34252684348</v>
      </c>
      <c r="G21" s="118">
        <v>121.34252684348</v>
      </c>
      <c r="H21" s="118">
        <v>121.34252684348</v>
      </c>
      <c r="I21" s="118">
        <v>121.34252684348</v>
      </c>
      <c r="J21" s="118">
        <v>121.34252684348</v>
      </c>
      <c r="K21" s="118">
        <v>121.34252684348</v>
      </c>
      <c r="L21" s="118">
        <v>121.34252684348</v>
      </c>
      <c r="M21" s="118">
        <v>121.34252684348</v>
      </c>
      <c r="N21" s="118">
        <v>121.34252684348</v>
      </c>
      <c r="O21" s="118">
        <v>1456.1103221217602</v>
      </c>
    </row>
    <row r="22" spans="1:15">
      <c r="A22" s="121" t="s">
        <v>389</v>
      </c>
      <c r="B22" s="120" t="s">
        <v>19</v>
      </c>
      <c r="C22" s="118">
        <v>25.183307429999996</v>
      </c>
      <c r="D22" s="118">
        <v>25.183307429999996</v>
      </c>
      <c r="E22" s="118">
        <v>25.183307429999996</v>
      </c>
      <c r="F22" s="118">
        <v>25.183307429999996</v>
      </c>
      <c r="G22" s="118">
        <v>25.183307429999996</v>
      </c>
      <c r="H22" s="118">
        <v>25.183307429999996</v>
      </c>
      <c r="I22" s="118">
        <v>25.183307429999996</v>
      </c>
      <c r="J22" s="118">
        <v>25.183307429999996</v>
      </c>
      <c r="K22" s="118">
        <v>25.183307429999996</v>
      </c>
      <c r="L22" s="118">
        <v>25.183307429999996</v>
      </c>
      <c r="M22" s="118">
        <v>25.183307429999996</v>
      </c>
      <c r="N22" s="118">
        <v>25.183307429999996</v>
      </c>
      <c r="O22" s="118">
        <v>302.19968915999993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9.9999999999999995E-8</v>
      </c>
      <c r="D25" s="118">
        <v>9.9999999999999995E-8</v>
      </c>
      <c r="E25" s="118">
        <v>9.9999999999999995E-8</v>
      </c>
      <c r="F25" s="118">
        <v>9.9999999999999995E-8</v>
      </c>
      <c r="G25" s="118">
        <v>9.9999999999999995E-8</v>
      </c>
      <c r="H25" s="118">
        <v>9.9999999999999995E-8</v>
      </c>
      <c r="I25" s="118">
        <v>9.9999999999999995E-8</v>
      </c>
      <c r="J25" s="118">
        <v>9.9999999999999995E-8</v>
      </c>
      <c r="K25" s="118">
        <v>9.9999999999999995E-8</v>
      </c>
      <c r="L25" s="118">
        <v>9.9999999999999995E-8</v>
      </c>
      <c r="M25" s="118">
        <v>9.9999999999999995E-8</v>
      </c>
      <c r="N25" s="118">
        <v>9.9999999999999995E-8</v>
      </c>
      <c r="O25" s="118">
        <v>0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146.52583427348</v>
      </c>
      <c r="D31" s="123">
        <v>146.52583427348</v>
      </c>
      <c r="E31" s="123">
        <v>146.52583427348</v>
      </c>
      <c r="F31" s="123">
        <v>146.52583427348</v>
      </c>
      <c r="G31" s="123">
        <v>146.52583427348</v>
      </c>
      <c r="H31" s="123">
        <v>146.52583427348</v>
      </c>
      <c r="I31" s="123">
        <v>146.52583427348</v>
      </c>
      <c r="J31" s="123">
        <v>146.52583427348</v>
      </c>
      <c r="K31" s="123">
        <v>146.52583427348</v>
      </c>
      <c r="L31" s="123">
        <v>146.52583427348</v>
      </c>
      <c r="M31" s="123">
        <v>146.52583427348</v>
      </c>
      <c r="N31" s="123">
        <v>146.52583427348</v>
      </c>
      <c r="O31" s="123">
        <v>1758.3100112817601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39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5837840</v>
      </c>
      <c r="C12" s="118">
        <v>5837840</v>
      </c>
      <c r="D12" s="118">
        <v>5837840</v>
      </c>
      <c r="E12" s="118">
        <v>5837840</v>
      </c>
      <c r="F12" s="118">
        <v>5837840</v>
      </c>
      <c r="G12" s="118">
        <v>5837840</v>
      </c>
      <c r="H12" s="118">
        <v>5837840</v>
      </c>
      <c r="I12" s="118">
        <v>5837840</v>
      </c>
      <c r="J12" s="118">
        <v>5837840</v>
      </c>
      <c r="K12" s="118">
        <v>5837840</v>
      </c>
      <c r="L12" s="118">
        <v>5837840</v>
      </c>
      <c r="M12" s="118">
        <v>5837840</v>
      </c>
      <c r="N12" s="118">
        <v>5837840</v>
      </c>
      <c r="O12" s="122">
        <v>0</v>
      </c>
    </row>
    <row r="13" spans="1:15">
      <c r="A13" s="119" t="s">
        <v>382</v>
      </c>
      <c r="B13" s="118">
        <v>297000.11</v>
      </c>
      <c r="C13" s="118">
        <v>304297.40999999997</v>
      </c>
      <c r="D13" s="118">
        <v>311594.71000000002</v>
      </c>
      <c r="E13" s="118">
        <v>318892.01</v>
      </c>
      <c r="F13" s="118">
        <v>326189.31</v>
      </c>
      <c r="G13" s="118">
        <v>333486.61</v>
      </c>
      <c r="H13" s="118">
        <v>340783.91</v>
      </c>
      <c r="I13" s="118">
        <v>348081.21</v>
      </c>
      <c r="J13" s="118">
        <v>355378.51</v>
      </c>
      <c r="K13" s="118">
        <v>362675.81</v>
      </c>
      <c r="L13" s="118">
        <v>369973.11</v>
      </c>
      <c r="M13" s="118">
        <v>377270.41</v>
      </c>
      <c r="N13" s="118">
        <v>384567.71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5540839.8899999997</v>
      </c>
      <c r="C16" s="123">
        <v>5533542.5899999999</v>
      </c>
      <c r="D16" s="123">
        <v>5526245.29</v>
      </c>
      <c r="E16" s="123">
        <v>5518947.9900000002</v>
      </c>
      <c r="F16" s="123">
        <v>5511650.6900000004</v>
      </c>
      <c r="G16" s="123">
        <v>5504353.3899999997</v>
      </c>
      <c r="H16" s="123">
        <v>5497056.0899999999</v>
      </c>
      <c r="I16" s="123">
        <v>5489758.79</v>
      </c>
      <c r="J16" s="123">
        <v>5482461.4900000002</v>
      </c>
      <c r="K16" s="123">
        <v>5475164.1900000004</v>
      </c>
      <c r="L16" s="123">
        <v>5467866.8899999997</v>
      </c>
      <c r="M16" s="123">
        <v>5460569.5899999999</v>
      </c>
      <c r="N16" s="123">
        <v>5453272.29</v>
      </c>
      <c r="O16" s="122">
        <v>0</v>
      </c>
    </row>
    <row r="18" spans="1:15">
      <c r="A18" s="119" t="s">
        <v>386</v>
      </c>
      <c r="B18" s="120" t="s">
        <v>19</v>
      </c>
      <c r="C18" s="118">
        <v>5537191.2400000002</v>
      </c>
      <c r="D18" s="118">
        <v>5529893.9399999995</v>
      </c>
      <c r="E18" s="118">
        <v>5522596.6400000006</v>
      </c>
      <c r="F18" s="118">
        <v>5515299.3399999999</v>
      </c>
      <c r="G18" s="118">
        <v>5508002.04</v>
      </c>
      <c r="H18" s="118">
        <v>5500704.7400000002</v>
      </c>
      <c r="I18" s="118">
        <v>5493407.4399999995</v>
      </c>
      <c r="J18" s="118">
        <v>5486110.1400000006</v>
      </c>
      <c r="K18" s="118">
        <v>5478812.8399999999</v>
      </c>
      <c r="L18" s="118">
        <v>5471515.54</v>
      </c>
      <c r="M18" s="118">
        <v>5464218.2400000002</v>
      </c>
      <c r="N18" s="118">
        <v>5456920.9399999995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29823.176286807317</v>
      </c>
      <c r="D21" s="118">
        <v>29783.873207884266</v>
      </c>
      <c r="E21" s="118">
        <v>29744.570128961226</v>
      </c>
      <c r="F21" s="118">
        <v>29705.267050038176</v>
      </c>
      <c r="G21" s="118">
        <v>29665.963971115129</v>
      </c>
      <c r="H21" s="118">
        <v>29626.660892192085</v>
      </c>
      <c r="I21" s="118">
        <v>29587.357813269035</v>
      </c>
      <c r="J21" s="118">
        <v>29548.054734345995</v>
      </c>
      <c r="K21" s="118">
        <v>29508.751655422944</v>
      </c>
      <c r="L21" s="118">
        <v>29469.448576499901</v>
      </c>
      <c r="M21" s="118">
        <v>29430.145497576854</v>
      </c>
      <c r="N21" s="118">
        <v>29390.842418653807</v>
      </c>
      <c r="O21" s="118">
        <v>355284.11223276675</v>
      </c>
    </row>
    <row r="22" spans="1:15">
      <c r="A22" s="121" t="s">
        <v>389</v>
      </c>
      <c r="B22" s="120" t="s">
        <v>19</v>
      </c>
      <c r="C22" s="118">
        <v>6189.4723680719999</v>
      </c>
      <c r="D22" s="118">
        <v>6181.3154461319991</v>
      </c>
      <c r="E22" s="118">
        <v>6173.1585241920002</v>
      </c>
      <c r="F22" s="118">
        <v>6165.0016022519994</v>
      </c>
      <c r="G22" s="118">
        <v>6156.8446803119996</v>
      </c>
      <c r="H22" s="118">
        <v>6148.6877583719997</v>
      </c>
      <c r="I22" s="118">
        <v>6140.530836431999</v>
      </c>
      <c r="J22" s="118">
        <v>6132.373914492</v>
      </c>
      <c r="K22" s="118">
        <v>6124.2169925519993</v>
      </c>
      <c r="L22" s="118">
        <v>6116.0600706119994</v>
      </c>
      <c r="M22" s="118">
        <v>6107.9031486719996</v>
      </c>
      <c r="N22" s="118">
        <v>6099.7462267319988</v>
      </c>
      <c r="O22" s="118">
        <v>73735.311568823992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7297.3</v>
      </c>
      <c r="D25" s="118">
        <v>7297.3</v>
      </c>
      <c r="E25" s="118">
        <v>7297.3</v>
      </c>
      <c r="F25" s="118">
        <v>7297.3</v>
      </c>
      <c r="G25" s="118">
        <v>7297.3</v>
      </c>
      <c r="H25" s="118">
        <v>7297.3</v>
      </c>
      <c r="I25" s="118">
        <v>7297.3</v>
      </c>
      <c r="J25" s="118">
        <v>7297.3</v>
      </c>
      <c r="K25" s="118">
        <v>7297.3</v>
      </c>
      <c r="L25" s="118">
        <v>7297.3</v>
      </c>
      <c r="M25" s="118">
        <v>7297.3</v>
      </c>
      <c r="N25" s="118">
        <v>7297.3</v>
      </c>
      <c r="O25" s="118">
        <v>87567.60000000002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43309.948654879321</v>
      </c>
      <c r="D31" s="123">
        <v>43262.48865401627</v>
      </c>
      <c r="E31" s="123">
        <v>43215.028653153233</v>
      </c>
      <c r="F31" s="123">
        <v>43167.568652290181</v>
      </c>
      <c r="G31" s="123">
        <v>43120.10865142713</v>
      </c>
      <c r="H31" s="123">
        <v>43072.648650564086</v>
      </c>
      <c r="I31" s="123">
        <v>43025.188649701035</v>
      </c>
      <c r="J31" s="123">
        <v>42977.728648837998</v>
      </c>
      <c r="K31" s="123">
        <v>42930.268647974946</v>
      </c>
      <c r="L31" s="123">
        <v>42882.808647111902</v>
      </c>
      <c r="M31" s="123">
        <v>42835.348646248858</v>
      </c>
      <c r="N31" s="123">
        <v>42787.888645385807</v>
      </c>
      <c r="O31" s="123">
        <v>516587.02380159078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38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1354051.61</v>
      </c>
      <c r="C12" s="118">
        <v>1354051.61</v>
      </c>
      <c r="D12" s="118">
        <v>1354051.61</v>
      </c>
      <c r="E12" s="118">
        <v>1354051.61</v>
      </c>
      <c r="F12" s="118">
        <v>1354051.61</v>
      </c>
      <c r="G12" s="118">
        <v>1354051.61</v>
      </c>
      <c r="H12" s="118">
        <v>1354051.61</v>
      </c>
      <c r="I12" s="118">
        <v>1354051.61</v>
      </c>
      <c r="J12" s="118">
        <v>1354051.61</v>
      </c>
      <c r="K12" s="118">
        <v>1354051.61</v>
      </c>
      <c r="L12" s="118">
        <v>1354051.61</v>
      </c>
      <c r="M12" s="118">
        <v>1354051.61</v>
      </c>
      <c r="N12" s="118">
        <v>1354051.61</v>
      </c>
      <c r="O12" s="122">
        <v>0</v>
      </c>
    </row>
    <row r="13" spans="1:15">
      <c r="A13" s="119" t="s">
        <v>382</v>
      </c>
      <c r="B13" s="118">
        <v>1057816.24</v>
      </c>
      <c r="C13" s="118">
        <v>1057947.3700000001</v>
      </c>
      <c r="D13" s="118">
        <v>1058078.5</v>
      </c>
      <c r="E13" s="118">
        <v>1058209.6299999999</v>
      </c>
      <c r="F13" s="118">
        <v>1058340.76</v>
      </c>
      <c r="G13" s="118">
        <v>1058471.8899999999</v>
      </c>
      <c r="H13" s="118">
        <v>1058603.02</v>
      </c>
      <c r="I13" s="118">
        <v>1058734.1499999999</v>
      </c>
      <c r="J13" s="118">
        <v>1058865.28</v>
      </c>
      <c r="K13" s="118">
        <v>1058996.4099999999</v>
      </c>
      <c r="L13" s="118">
        <v>1059127.54</v>
      </c>
      <c r="M13" s="118">
        <v>1059258.67</v>
      </c>
      <c r="N13" s="118">
        <v>1059389.7999999998</v>
      </c>
      <c r="O13" s="122">
        <v>0</v>
      </c>
    </row>
    <row r="14" spans="1:15">
      <c r="A14" s="119" t="s">
        <v>383</v>
      </c>
      <c r="B14" s="118">
        <v>-334906.36</v>
      </c>
      <c r="C14" s="118">
        <v>-331805.37</v>
      </c>
      <c r="D14" s="118">
        <v>-328704.38</v>
      </c>
      <c r="E14" s="118">
        <v>-325603.39</v>
      </c>
      <c r="F14" s="118">
        <v>-322502.40000000002</v>
      </c>
      <c r="G14" s="118">
        <v>-319401.40999999997</v>
      </c>
      <c r="H14" s="118">
        <v>-316300.42</v>
      </c>
      <c r="I14" s="118">
        <v>-313199.43</v>
      </c>
      <c r="J14" s="118">
        <v>-310098.44</v>
      </c>
      <c r="K14" s="118">
        <v>-306997.45</v>
      </c>
      <c r="L14" s="118">
        <v>-303896.46000000002</v>
      </c>
      <c r="M14" s="118">
        <v>-300795.46999999997</v>
      </c>
      <c r="N14" s="118">
        <v>-297694.48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631141.7300000001</v>
      </c>
      <c r="C16" s="123">
        <v>627909.61</v>
      </c>
      <c r="D16" s="123">
        <v>624677.49000000011</v>
      </c>
      <c r="E16" s="123">
        <v>621445.37000000023</v>
      </c>
      <c r="F16" s="123">
        <v>618213.25000000012</v>
      </c>
      <c r="G16" s="123">
        <v>614981.13000000012</v>
      </c>
      <c r="H16" s="123">
        <v>611749.01</v>
      </c>
      <c r="I16" s="123">
        <v>608516.89000000013</v>
      </c>
      <c r="J16" s="123">
        <v>605284.77</v>
      </c>
      <c r="K16" s="123">
        <v>602052.65000000014</v>
      </c>
      <c r="L16" s="123">
        <v>598820.53</v>
      </c>
      <c r="M16" s="123">
        <v>595588.41000000015</v>
      </c>
      <c r="N16" s="123">
        <v>592356.29000000027</v>
      </c>
      <c r="O16" s="122">
        <v>0</v>
      </c>
    </row>
    <row r="18" spans="1:15">
      <c r="A18" s="119" t="s">
        <v>386</v>
      </c>
      <c r="B18" s="120" t="s">
        <v>19</v>
      </c>
      <c r="C18" s="118">
        <v>629525.67000000004</v>
      </c>
      <c r="D18" s="118">
        <v>626293.55000000005</v>
      </c>
      <c r="E18" s="118">
        <v>623061.43000000017</v>
      </c>
      <c r="F18" s="118">
        <v>619829.31000000017</v>
      </c>
      <c r="G18" s="118">
        <v>616597.19000000018</v>
      </c>
      <c r="H18" s="118">
        <v>613365.07000000007</v>
      </c>
      <c r="I18" s="118">
        <v>610132.95000000007</v>
      </c>
      <c r="J18" s="118">
        <v>606900.83000000007</v>
      </c>
      <c r="K18" s="118">
        <v>603668.71000000008</v>
      </c>
      <c r="L18" s="118">
        <v>600436.59000000008</v>
      </c>
      <c r="M18" s="118">
        <v>597204.47000000009</v>
      </c>
      <c r="N18" s="118">
        <v>593972.35000000021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3390.6098272091626</v>
      </c>
      <c r="D21" s="118">
        <v>3373.2017081173399</v>
      </c>
      <c r="E21" s="118">
        <v>3355.7935890255185</v>
      </c>
      <c r="F21" s="118">
        <v>3338.3854699336962</v>
      </c>
      <c r="G21" s="118">
        <v>3320.9773508418734</v>
      </c>
      <c r="H21" s="118">
        <v>3303.5692317500507</v>
      </c>
      <c r="I21" s="118">
        <v>3286.1611126582284</v>
      </c>
      <c r="J21" s="118">
        <v>3268.7529935664061</v>
      </c>
      <c r="K21" s="118">
        <v>3251.3448744745838</v>
      </c>
      <c r="L21" s="118">
        <v>3233.936755382761</v>
      </c>
      <c r="M21" s="118">
        <v>3216.5286362909387</v>
      </c>
      <c r="N21" s="118">
        <v>3199.1205171991173</v>
      </c>
      <c r="O21" s="118">
        <v>39538.382066449674</v>
      </c>
    </row>
    <row r="22" spans="1:15">
      <c r="A22" s="121" t="s">
        <v>389</v>
      </c>
      <c r="B22" s="120" t="s">
        <v>19</v>
      </c>
      <c r="C22" s="118">
        <v>703.68379392600002</v>
      </c>
      <c r="D22" s="118">
        <v>700.07093019000001</v>
      </c>
      <c r="E22" s="118">
        <v>696.45806645400012</v>
      </c>
      <c r="F22" s="118">
        <v>692.84520271800011</v>
      </c>
      <c r="G22" s="118">
        <v>689.23233898200021</v>
      </c>
      <c r="H22" s="118">
        <v>685.61947524600009</v>
      </c>
      <c r="I22" s="118">
        <v>682.00661151000008</v>
      </c>
      <c r="J22" s="118">
        <v>678.39374777400008</v>
      </c>
      <c r="K22" s="118">
        <v>674.78088403800007</v>
      </c>
      <c r="L22" s="118">
        <v>671.16802030200006</v>
      </c>
      <c r="M22" s="118">
        <v>667.55515656600005</v>
      </c>
      <c r="N22" s="118">
        <v>663.94229283000016</v>
      </c>
      <c r="O22" s="118">
        <v>8205.7565205360006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131.13000000000011</v>
      </c>
      <c r="D25" s="118">
        <v>131.13000000000011</v>
      </c>
      <c r="E25" s="118">
        <v>131.13000000000011</v>
      </c>
      <c r="F25" s="118">
        <v>131.13000000000011</v>
      </c>
      <c r="G25" s="118">
        <v>131.13000000000011</v>
      </c>
      <c r="H25" s="118">
        <v>131.13000000000011</v>
      </c>
      <c r="I25" s="118">
        <v>131.13000000000011</v>
      </c>
      <c r="J25" s="118">
        <v>131.13000000000011</v>
      </c>
      <c r="K25" s="118">
        <v>131.13000000000011</v>
      </c>
      <c r="L25" s="118">
        <v>131.13000000000011</v>
      </c>
      <c r="M25" s="118">
        <v>131.13000000000011</v>
      </c>
      <c r="N25" s="118">
        <v>131.13000000000011</v>
      </c>
      <c r="O25" s="118">
        <v>1573.5600000000013</v>
      </c>
    </row>
    <row r="26" spans="1:15">
      <c r="A26" s="121" t="s">
        <v>392</v>
      </c>
      <c r="B26" s="120" t="s">
        <v>19</v>
      </c>
      <c r="C26" s="118">
        <v>3100.99</v>
      </c>
      <c r="D26" s="118">
        <v>3100.99</v>
      </c>
      <c r="E26" s="118">
        <v>3100.99</v>
      </c>
      <c r="F26" s="118">
        <v>3100.99</v>
      </c>
      <c r="G26" s="118">
        <v>3100.99</v>
      </c>
      <c r="H26" s="118">
        <v>3100.99</v>
      </c>
      <c r="I26" s="118">
        <v>3100.99</v>
      </c>
      <c r="J26" s="118">
        <v>3100.99</v>
      </c>
      <c r="K26" s="118">
        <v>3100.99</v>
      </c>
      <c r="L26" s="118">
        <v>3100.99</v>
      </c>
      <c r="M26" s="118">
        <v>3100.99</v>
      </c>
      <c r="N26" s="118">
        <v>3100.99</v>
      </c>
      <c r="O26" s="118">
        <v>37211.87999999999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7326.4136211351624</v>
      </c>
      <c r="D31" s="123">
        <v>7305.3926383073394</v>
      </c>
      <c r="E31" s="123">
        <v>7284.3716554795183</v>
      </c>
      <c r="F31" s="123">
        <v>7263.3506726516962</v>
      </c>
      <c r="G31" s="123">
        <v>7242.3296898238732</v>
      </c>
      <c r="H31" s="123">
        <v>7221.3087069960511</v>
      </c>
      <c r="I31" s="123">
        <v>7200.2877241682281</v>
      </c>
      <c r="J31" s="123">
        <v>7179.266741340406</v>
      </c>
      <c r="K31" s="123">
        <v>7158.245758512584</v>
      </c>
      <c r="L31" s="123">
        <v>7137.224775684761</v>
      </c>
      <c r="M31" s="123">
        <v>7116.2037928569389</v>
      </c>
      <c r="N31" s="123">
        <v>7095.1828100291168</v>
      </c>
      <c r="O31" s="123">
        <v>86529.578586985663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220" t="s">
        <v>488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333149.59999999998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333149.59999999998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333149.59999999998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333149.59999999998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6158591.5899999999</v>
      </c>
      <c r="C12" s="118">
        <v>6158591.5899999999</v>
      </c>
      <c r="D12" s="118">
        <v>6158591.5899999999</v>
      </c>
      <c r="E12" s="118">
        <v>6158591.5899999999</v>
      </c>
      <c r="F12" s="118">
        <v>6158591.5899999999</v>
      </c>
      <c r="G12" s="118">
        <v>6158591.5899999999</v>
      </c>
      <c r="H12" s="118">
        <v>6158591.5899999999</v>
      </c>
      <c r="I12" s="118">
        <v>6158591.5899999999</v>
      </c>
      <c r="J12" s="118">
        <v>6491741.1900000004</v>
      </c>
      <c r="K12" s="118">
        <v>6491741.1900000004</v>
      </c>
      <c r="L12" s="118">
        <v>6491741.1900000004</v>
      </c>
      <c r="M12" s="118">
        <v>6491741.1900000004</v>
      </c>
      <c r="N12" s="118">
        <v>6491741.1900000004</v>
      </c>
      <c r="O12" s="122">
        <v>0</v>
      </c>
    </row>
    <row r="13" spans="1:15">
      <c r="A13" s="119" t="s">
        <v>382</v>
      </c>
      <c r="B13" s="118">
        <v>2829368.34</v>
      </c>
      <c r="C13" s="118">
        <v>2850138.56</v>
      </c>
      <c r="D13" s="118">
        <v>2870908.7799999989</v>
      </c>
      <c r="E13" s="118">
        <v>2891679.0000000009</v>
      </c>
      <c r="F13" s="118">
        <v>2912449.2200000011</v>
      </c>
      <c r="G13" s="118">
        <v>2933219.44</v>
      </c>
      <c r="H13" s="118">
        <v>2953989.66</v>
      </c>
      <c r="I13" s="118">
        <v>2974759.8800000004</v>
      </c>
      <c r="J13" s="118">
        <v>2996056.2000000011</v>
      </c>
      <c r="K13" s="118">
        <v>3017878.620000002</v>
      </c>
      <c r="L13" s="118">
        <v>3039701.04</v>
      </c>
      <c r="M13" s="118">
        <v>3061523.46</v>
      </c>
      <c r="N13" s="118">
        <v>3083345.88</v>
      </c>
      <c r="O13" s="122">
        <v>0</v>
      </c>
    </row>
    <row r="14" spans="1:15">
      <c r="A14" s="119" t="s">
        <v>383</v>
      </c>
      <c r="B14" s="118">
        <v>-2505904.23</v>
      </c>
      <c r="C14" s="118">
        <v>-2482701.41</v>
      </c>
      <c r="D14" s="118">
        <v>-2459498.59</v>
      </c>
      <c r="E14" s="118">
        <v>-2436295.77</v>
      </c>
      <c r="F14" s="118">
        <v>-2413092.9500000002</v>
      </c>
      <c r="G14" s="118">
        <v>-2389890.13</v>
      </c>
      <c r="H14" s="118">
        <v>-2366687.31</v>
      </c>
      <c r="I14" s="118">
        <v>-2343484.4900000002</v>
      </c>
      <c r="J14" s="118">
        <v>-2320281.67</v>
      </c>
      <c r="K14" s="118">
        <v>-2297078.85</v>
      </c>
      <c r="L14" s="118">
        <v>-2273876.0299999998</v>
      </c>
      <c r="M14" s="118">
        <v>-2250673.21</v>
      </c>
      <c r="N14" s="118">
        <v>-2227470.39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5835127.4800000004</v>
      </c>
      <c r="C16" s="123">
        <v>5791154.4399999995</v>
      </c>
      <c r="D16" s="123">
        <v>5747181.4000000004</v>
      </c>
      <c r="E16" s="123">
        <v>5703208.3599999994</v>
      </c>
      <c r="F16" s="123">
        <v>5659235.3199999984</v>
      </c>
      <c r="G16" s="123">
        <v>5615262.2799999993</v>
      </c>
      <c r="H16" s="123">
        <v>5571289.2400000002</v>
      </c>
      <c r="I16" s="123">
        <v>5527316.1999999993</v>
      </c>
      <c r="J16" s="123">
        <v>5815966.6599999992</v>
      </c>
      <c r="K16" s="123">
        <v>5770941.4199999981</v>
      </c>
      <c r="L16" s="123">
        <v>5725916.1799999997</v>
      </c>
      <c r="M16" s="123">
        <v>5680890.9400000004</v>
      </c>
      <c r="N16" s="123">
        <v>5635865.7000000011</v>
      </c>
      <c r="O16" s="122">
        <v>0</v>
      </c>
    </row>
    <row r="18" spans="1:15">
      <c r="A18" s="119" t="s">
        <v>386</v>
      </c>
      <c r="B18" s="120" t="s">
        <v>19</v>
      </c>
      <c r="C18" s="118">
        <v>5813140.96</v>
      </c>
      <c r="D18" s="118">
        <v>5769167.9199999999</v>
      </c>
      <c r="E18" s="118">
        <v>5725194.8799999999</v>
      </c>
      <c r="F18" s="118">
        <v>5681221.8399999989</v>
      </c>
      <c r="G18" s="118">
        <v>5637248.7999999989</v>
      </c>
      <c r="H18" s="118">
        <v>5593275.7599999998</v>
      </c>
      <c r="I18" s="118">
        <v>5549302.7199999997</v>
      </c>
      <c r="J18" s="118">
        <v>5671641.4299999997</v>
      </c>
      <c r="K18" s="118">
        <v>5793454.0399999991</v>
      </c>
      <c r="L18" s="118">
        <v>5748428.7999999989</v>
      </c>
      <c r="M18" s="118">
        <v>5703403.5600000005</v>
      </c>
      <c r="N18" s="118">
        <v>5658378.3200000003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31309.434714438416</v>
      </c>
      <c r="D21" s="118">
        <v>31072.596998898935</v>
      </c>
      <c r="E21" s="118">
        <v>30835.759283359454</v>
      </c>
      <c r="F21" s="118">
        <v>30598.921567819965</v>
      </c>
      <c r="G21" s="118">
        <v>30362.083852280484</v>
      </c>
      <c r="H21" s="118">
        <v>30125.246136741007</v>
      </c>
      <c r="I21" s="118">
        <v>29888.408421201526</v>
      </c>
      <c r="J21" s="118">
        <v>30547.321714402249</v>
      </c>
      <c r="K21" s="118">
        <v>31203.401445899133</v>
      </c>
      <c r="L21" s="118">
        <v>30960.896606951974</v>
      </c>
      <c r="M21" s="118">
        <v>30718.391768004825</v>
      </c>
      <c r="N21" s="118">
        <v>30475.886929057666</v>
      </c>
      <c r="O21" s="118">
        <v>368098.3494390556</v>
      </c>
    </row>
    <row r="22" spans="1:15">
      <c r="A22" s="121" t="s">
        <v>389</v>
      </c>
      <c r="B22" s="120" t="s">
        <v>19</v>
      </c>
      <c r="C22" s="118">
        <v>6497.928965088</v>
      </c>
      <c r="D22" s="118">
        <v>6448.7759009759993</v>
      </c>
      <c r="E22" s="118">
        <v>6399.6228368639995</v>
      </c>
      <c r="F22" s="118">
        <v>6350.4697727519988</v>
      </c>
      <c r="G22" s="118">
        <v>6301.3167086399981</v>
      </c>
      <c r="H22" s="118">
        <v>6252.1636445279992</v>
      </c>
      <c r="I22" s="118">
        <v>6203.0105804159994</v>
      </c>
      <c r="J22" s="118">
        <v>6339.7607904539991</v>
      </c>
      <c r="K22" s="118">
        <v>6475.9229259119984</v>
      </c>
      <c r="L22" s="118">
        <v>6425.5937126399986</v>
      </c>
      <c r="M22" s="118">
        <v>6375.2644993680005</v>
      </c>
      <c r="N22" s="118">
        <v>6324.9352860959998</v>
      </c>
      <c r="O22" s="118">
        <v>76394.765623733998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20770.22</v>
      </c>
      <c r="D25" s="118">
        <v>20770.22</v>
      </c>
      <c r="E25" s="118">
        <v>20770.22</v>
      </c>
      <c r="F25" s="118">
        <v>20770.22</v>
      </c>
      <c r="G25" s="118">
        <v>20770.22</v>
      </c>
      <c r="H25" s="118">
        <v>20770.22</v>
      </c>
      <c r="I25" s="118">
        <v>20770.22</v>
      </c>
      <c r="J25" s="118">
        <v>21296.32</v>
      </c>
      <c r="K25" s="118">
        <v>21822.42</v>
      </c>
      <c r="L25" s="118">
        <v>21822.42</v>
      </c>
      <c r="M25" s="118">
        <v>21822.42</v>
      </c>
      <c r="N25" s="118">
        <v>21822.42</v>
      </c>
      <c r="O25" s="118">
        <v>253977.53999999998</v>
      </c>
    </row>
    <row r="26" spans="1:15">
      <c r="A26" s="121" t="s">
        <v>392</v>
      </c>
      <c r="B26" s="120" t="s">
        <v>19</v>
      </c>
      <c r="C26" s="118">
        <v>23202.82</v>
      </c>
      <c r="D26" s="118">
        <v>23202.82</v>
      </c>
      <c r="E26" s="118">
        <v>23202.82</v>
      </c>
      <c r="F26" s="118">
        <v>23202.82</v>
      </c>
      <c r="G26" s="118">
        <v>23202.82</v>
      </c>
      <c r="H26" s="118">
        <v>23202.82</v>
      </c>
      <c r="I26" s="118">
        <v>23202.82</v>
      </c>
      <c r="J26" s="118">
        <v>23202.82</v>
      </c>
      <c r="K26" s="118">
        <v>23202.82</v>
      </c>
      <c r="L26" s="118">
        <v>23202.82</v>
      </c>
      <c r="M26" s="118">
        <v>23202.82</v>
      </c>
      <c r="N26" s="118">
        <v>23202.82</v>
      </c>
      <c r="O26" s="118">
        <v>278433.84000000003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81780.403679526411</v>
      </c>
      <c r="D31" s="123">
        <v>81494.412899874937</v>
      </c>
      <c r="E31" s="123">
        <v>81208.422120223462</v>
      </c>
      <c r="F31" s="123">
        <v>80922.431340571959</v>
      </c>
      <c r="G31" s="123">
        <v>80636.440560920484</v>
      </c>
      <c r="H31" s="123">
        <v>80350.44978126901</v>
      </c>
      <c r="I31" s="123">
        <v>80064.459001617535</v>
      </c>
      <c r="J31" s="123">
        <v>81386.22250485624</v>
      </c>
      <c r="K31" s="123">
        <v>82704.564371811139</v>
      </c>
      <c r="L31" s="123">
        <v>82411.730319591967</v>
      </c>
      <c r="M31" s="123">
        <v>82118.896267372824</v>
      </c>
      <c r="N31" s="123">
        <v>81826.062215153666</v>
      </c>
      <c r="O31" s="123">
        <v>976904.49506278965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activeCell="A2" sqref="A2:A3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 thickBot="1">
      <c r="A2" s="238" t="s">
        <v>524</v>
      </c>
      <c r="E2" s="114" t="s">
        <v>0</v>
      </c>
    </row>
    <row r="3" spans="1:15" ht="15.75" thickBot="1">
      <c r="A3" s="239" t="s">
        <v>511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40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31030</v>
      </c>
      <c r="C12" s="118">
        <v>31030</v>
      </c>
      <c r="D12" s="118">
        <v>31030</v>
      </c>
      <c r="E12" s="118">
        <v>31030</v>
      </c>
      <c r="F12" s="118">
        <v>31030</v>
      </c>
      <c r="G12" s="118">
        <v>31030</v>
      </c>
      <c r="H12" s="118">
        <v>31030</v>
      </c>
      <c r="I12" s="118">
        <v>31030</v>
      </c>
      <c r="J12" s="118">
        <v>31030</v>
      </c>
      <c r="K12" s="118">
        <v>31030</v>
      </c>
      <c r="L12" s="118">
        <v>31030</v>
      </c>
      <c r="M12" s="118">
        <v>31030</v>
      </c>
      <c r="N12" s="118">
        <v>31030</v>
      </c>
      <c r="O12" s="122">
        <v>0</v>
      </c>
    </row>
    <row r="13" spans="1:15">
      <c r="A13" s="119" t="s">
        <v>382</v>
      </c>
      <c r="B13" s="118">
        <v>27697.43</v>
      </c>
      <c r="C13" s="118">
        <v>27829.57</v>
      </c>
      <c r="D13" s="118">
        <v>27961.71</v>
      </c>
      <c r="E13" s="118">
        <v>28093.85</v>
      </c>
      <c r="F13" s="118">
        <v>28225.99</v>
      </c>
      <c r="G13" s="118">
        <v>28358.13</v>
      </c>
      <c r="H13" s="118">
        <v>28490.27</v>
      </c>
      <c r="I13" s="118">
        <v>28622.41</v>
      </c>
      <c r="J13" s="118">
        <v>28754.55</v>
      </c>
      <c r="K13" s="118">
        <v>28886.69</v>
      </c>
      <c r="L13" s="118">
        <v>29018.83</v>
      </c>
      <c r="M13" s="118">
        <v>29150.97</v>
      </c>
      <c r="N13" s="118">
        <v>29283.11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3332.5699999999997</v>
      </c>
      <c r="C16" s="123">
        <v>3200.4300000000003</v>
      </c>
      <c r="D16" s="123">
        <v>3068.2900000000009</v>
      </c>
      <c r="E16" s="123">
        <v>2936.1500000000015</v>
      </c>
      <c r="F16" s="123">
        <v>2804.0099999999984</v>
      </c>
      <c r="G16" s="123">
        <v>2671.869999999999</v>
      </c>
      <c r="H16" s="123">
        <v>2539.7299999999996</v>
      </c>
      <c r="I16" s="123">
        <v>2407.59</v>
      </c>
      <c r="J16" s="123">
        <v>2275.4500000000007</v>
      </c>
      <c r="K16" s="123">
        <v>2143.3100000000013</v>
      </c>
      <c r="L16" s="123">
        <v>2011.1699999999983</v>
      </c>
      <c r="M16" s="123">
        <v>1879.0299999999988</v>
      </c>
      <c r="N16" s="123">
        <v>1746.8899999999994</v>
      </c>
      <c r="O16" s="122">
        <v>0</v>
      </c>
    </row>
    <row r="18" spans="1:15">
      <c r="A18" s="119" t="s">
        <v>386</v>
      </c>
      <c r="B18" s="120" t="s">
        <v>19</v>
      </c>
      <c r="C18" s="118">
        <v>3266.5</v>
      </c>
      <c r="D18" s="118">
        <v>3134.3600000000006</v>
      </c>
      <c r="E18" s="118">
        <v>3002.2200000000012</v>
      </c>
      <c r="F18" s="118">
        <v>2870.08</v>
      </c>
      <c r="G18" s="118">
        <v>2737.9399999999987</v>
      </c>
      <c r="H18" s="118">
        <v>2605.7999999999993</v>
      </c>
      <c r="I18" s="118">
        <v>2473.66</v>
      </c>
      <c r="J18" s="118">
        <v>2341.5200000000004</v>
      </c>
      <c r="K18" s="118">
        <v>2209.380000000001</v>
      </c>
      <c r="L18" s="118">
        <v>2077.2399999999998</v>
      </c>
      <c r="M18" s="118">
        <v>1945.0999999999985</v>
      </c>
      <c r="N18" s="118">
        <v>1812.9599999999991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17.59328892907374</v>
      </c>
      <c r="D21" s="118">
        <v>16.881586128189674</v>
      </c>
      <c r="E21" s="118">
        <v>16.169883327305612</v>
      </c>
      <c r="F21" s="118">
        <v>15.45818052642154</v>
      </c>
      <c r="G21" s="118">
        <v>14.746477725537465</v>
      </c>
      <c r="H21" s="118">
        <v>14.034774924653401</v>
      </c>
      <c r="I21" s="118">
        <v>13.323072123769338</v>
      </c>
      <c r="J21" s="118">
        <v>12.611369322885276</v>
      </c>
      <c r="K21" s="118">
        <v>11.899666522001212</v>
      </c>
      <c r="L21" s="118">
        <v>11.187963721117137</v>
      </c>
      <c r="M21" s="118">
        <v>10.476260920233065</v>
      </c>
      <c r="N21" s="118">
        <v>9.764558119349001</v>
      </c>
      <c r="O21" s="118">
        <v>164.1470822905365</v>
      </c>
    </row>
    <row r="22" spans="1:15">
      <c r="A22" s="121" t="s">
        <v>389</v>
      </c>
      <c r="B22" s="120" t="s">
        <v>19</v>
      </c>
      <c r="C22" s="118">
        <v>3.6512936999999996</v>
      </c>
      <c r="D22" s="118">
        <v>3.5035876080000006</v>
      </c>
      <c r="E22" s="118">
        <v>3.3558815160000011</v>
      </c>
      <c r="F22" s="118">
        <v>3.2081754239999998</v>
      </c>
      <c r="G22" s="118">
        <v>3.0604693319999985</v>
      </c>
      <c r="H22" s="118">
        <v>2.912763239999999</v>
      </c>
      <c r="I22" s="118">
        <v>2.7650571479999999</v>
      </c>
      <c r="J22" s="118">
        <v>2.6173510560000004</v>
      </c>
      <c r="K22" s="118">
        <v>2.4696449640000009</v>
      </c>
      <c r="L22" s="118">
        <v>2.3219388719999996</v>
      </c>
      <c r="M22" s="118">
        <v>2.1742327799999983</v>
      </c>
      <c r="N22" s="118">
        <v>2.0265266879999988</v>
      </c>
      <c r="O22" s="118">
        <v>34.066922327999997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132.13999999999999</v>
      </c>
      <c r="D25" s="118">
        <v>132.13999999999999</v>
      </c>
      <c r="E25" s="118">
        <v>132.13999999999999</v>
      </c>
      <c r="F25" s="118">
        <v>132.13999999999999</v>
      </c>
      <c r="G25" s="118">
        <v>132.13999999999999</v>
      </c>
      <c r="H25" s="118">
        <v>132.13999999999999</v>
      </c>
      <c r="I25" s="118">
        <v>132.13999999999999</v>
      </c>
      <c r="J25" s="118">
        <v>132.13999999999999</v>
      </c>
      <c r="K25" s="118">
        <v>132.13999999999999</v>
      </c>
      <c r="L25" s="118">
        <v>132.13999999999999</v>
      </c>
      <c r="M25" s="118">
        <v>132.13999999999999</v>
      </c>
      <c r="N25" s="118">
        <v>132.13999999999999</v>
      </c>
      <c r="O25" s="118">
        <v>1585.6799999999994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153.38458262907372</v>
      </c>
      <c r="D31" s="123">
        <v>152.52517373618966</v>
      </c>
      <c r="E31" s="123">
        <v>151.6657648433056</v>
      </c>
      <c r="F31" s="123">
        <v>150.80635595042153</v>
      </c>
      <c r="G31" s="123">
        <v>149.94694705753744</v>
      </c>
      <c r="H31" s="123">
        <v>149.08753816465338</v>
      </c>
      <c r="I31" s="123">
        <v>148.22812927176932</v>
      </c>
      <c r="J31" s="123">
        <v>147.36872037888526</v>
      </c>
      <c r="K31" s="123">
        <v>146.5093114860012</v>
      </c>
      <c r="L31" s="123">
        <v>145.64990259311713</v>
      </c>
      <c r="M31" s="123">
        <v>144.79049370023304</v>
      </c>
      <c r="N31" s="123">
        <v>143.93108480734898</v>
      </c>
      <c r="O31" s="123">
        <v>1783.894004618536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activeCell="A2" sqref="A2:A3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 thickBot="1">
      <c r="A2" s="238" t="s">
        <v>525</v>
      </c>
      <c r="E2" s="114" t="s">
        <v>0</v>
      </c>
    </row>
    <row r="3" spans="1:15" ht="15.75" thickBot="1">
      <c r="A3" s="239" t="s">
        <v>511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41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2995.25</v>
      </c>
      <c r="C12" s="118">
        <v>2995.25</v>
      </c>
      <c r="D12" s="118">
        <v>2995.25</v>
      </c>
      <c r="E12" s="118">
        <v>2995.25</v>
      </c>
      <c r="F12" s="118">
        <v>2995.25</v>
      </c>
      <c r="G12" s="118">
        <v>2995.25</v>
      </c>
      <c r="H12" s="118">
        <v>2995.25</v>
      </c>
      <c r="I12" s="118">
        <v>2995.25</v>
      </c>
      <c r="J12" s="118">
        <v>2995.25</v>
      </c>
      <c r="K12" s="118">
        <v>2995.25</v>
      </c>
      <c r="L12" s="118">
        <v>2995.25</v>
      </c>
      <c r="M12" s="118">
        <v>2995.25</v>
      </c>
      <c r="N12" s="118">
        <v>2995.25</v>
      </c>
      <c r="O12" s="122">
        <v>0</v>
      </c>
    </row>
    <row r="13" spans="1:15">
      <c r="A13" s="119" t="s">
        <v>382</v>
      </c>
      <c r="B13" s="118">
        <v>268.86</v>
      </c>
      <c r="C13" s="118">
        <v>273.85000000000002</v>
      </c>
      <c r="D13" s="118">
        <v>278.83999999999997</v>
      </c>
      <c r="E13" s="118">
        <v>283.83</v>
      </c>
      <c r="F13" s="118">
        <v>288.82</v>
      </c>
      <c r="G13" s="118">
        <v>293.81</v>
      </c>
      <c r="H13" s="118">
        <v>298.8</v>
      </c>
      <c r="I13" s="118">
        <v>303.79000000000002</v>
      </c>
      <c r="J13" s="118">
        <v>308.77999999999997</v>
      </c>
      <c r="K13" s="118">
        <v>313.77</v>
      </c>
      <c r="L13" s="118">
        <v>318.76</v>
      </c>
      <c r="M13" s="118">
        <v>323.75</v>
      </c>
      <c r="N13" s="118">
        <v>328.74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2726.39</v>
      </c>
      <c r="C16" s="123">
        <v>2721.4</v>
      </c>
      <c r="D16" s="123">
        <v>2716.41</v>
      </c>
      <c r="E16" s="123">
        <v>2711.42</v>
      </c>
      <c r="F16" s="123">
        <v>2706.43</v>
      </c>
      <c r="G16" s="123">
        <v>2701.44</v>
      </c>
      <c r="H16" s="123">
        <v>2696.45</v>
      </c>
      <c r="I16" s="123">
        <v>2691.46</v>
      </c>
      <c r="J16" s="123">
        <v>2686.4700000000003</v>
      </c>
      <c r="K16" s="123">
        <v>2681.48</v>
      </c>
      <c r="L16" s="123">
        <v>2676.49</v>
      </c>
      <c r="M16" s="123">
        <v>2671.5</v>
      </c>
      <c r="N16" s="123">
        <v>2666.51</v>
      </c>
      <c r="O16" s="122">
        <v>0</v>
      </c>
    </row>
    <row r="18" spans="1:15">
      <c r="A18" s="119" t="s">
        <v>386</v>
      </c>
      <c r="B18" s="120" t="s">
        <v>19</v>
      </c>
      <c r="C18" s="118">
        <v>2723.895</v>
      </c>
      <c r="D18" s="118">
        <v>2718.9049999999997</v>
      </c>
      <c r="E18" s="118">
        <v>2713.915</v>
      </c>
      <c r="F18" s="118">
        <v>2708.9250000000002</v>
      </c>
      <c r="G18" s="118">
        <v>2703.9349999999999</v>
      </c>
      <c r="H18" s="118">
        <v>2698.9449999999997</v>
      </c>
      <c r="I18" s="118">
        <v>2693.9549999999999</v>
      </c>
      <c r="J18" s="118">
        <v>2688.9650000000001</v>
      </c>
      <c r="K18" s="118">
        <v>2683.9750000000004</v>
      </c>
      <c r="L18" s="118">
        <v>2678.9849999999997</v>
      </c>
      <c r="M18" s="118">
        <v>2673.9949999999999</v>
      </c>
      <c r="N18" s="118">
        <v>2669.0050000000001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14.670831699819168</v>
      </c>
      <c r="D21" s="118">
        <v>14.643955682137832</v>
      </c>
      <c r="E21" s="118">
        <v>14.617079664456499</v>
      </c>
      <c r="F21" s="118">
        <v>14.590203646775167</v>
      </c>
      <c r="G21" s="118">
        <v>14.563327629093832</v>
      </c>
      <c r="H21" s="118">
        <v>14.536451611412495</v>
      </c>
      <c r="I21" s="118">
        <v>14.509575593731164</v>
      </c>
      <c r="J21" s="118">
        <v>14.48269957604983</v>
      </c>
      <c r="K21" s="118">
        <v>14.455823558368497</v>
      </c>
      <c r="L21" s="118">
        <v>14.42894754068716</v>
      </c>
      <c r="M21" s="118">
        <v>14.402071523005826</v>
      </c>
      <c r="N21" s="118">
        <v>14.375195505324493</v>
      </c>
      <c r="O21" s="118">
        <v>174.27616323086193</v>
      </c>
    </row>
    <row r="22" spans="1:15">
      <c r="A22" s="121" t="s">
        <v>389</v>
      </c>
      <c r="B22" s="120" t="s">
        <v>19</v>
      </c>
      <c r="C22" s="118">
        <v>3.044769831</v>
      </c>
      <c r="D22" s="118">
        <v>3.0391920089999998</v>
      </c>
      <c r="E22" s="118">
        <v>3.033614187</v>
      </c>
      <c r="F22" s="118">
        <v>3.0280363650000002</v>
      </c>
      <c r="G22" s="118">
        <v>3.0224585429999999</v>
      </c>
      <c r="H22" s="118">
        <v>3.0168807209999997</v>
      </c>
      <c r="I22" s="118">
        <v>3.0113028989999999</v>
      </c>
      <c r="J22" s="118">
        <v>3.0057250770000001</v>
      </c>
      <c r="K22" s="118">
        <v>3.0001472550000003</v>
      </c>
      <c r="L22" s="118">
        <v>2.9945694329999997</v>
      </c>
      <c r="M22" s="118">
        <v>2.9889916109999999</v>
      </c>
      <c r="N22" s="118">
        <v>2.9834137890000001</v>
      </c>
      <c r="O22" s="118">
        <v>36.16910172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4.99</v>
      </c>
      <c r="D25" s="118">
        <v>4.99</v>
      </c>
      <c r="E25" s="118">
        <v>4.99</v>
      </c>
      <c r="F25" s="118">
        <v>4.99</v>
      </c>
      <c r="G25" s="118">
        <v>4.99</v>
      </c>
      <c r="H25" s="118">
        <v>4.99</v>
      </c>
      <c r="I25" s="118">
        <v>4.99</v>
      </c>
      <c r="J25" s="118">
        <v>4.99</v>
      </c>
      <c r="K25" s="118">
        <v>4.99</v>
      </c>
      <c r="L25" s="118">
        <v>4.99</v>
      </c>
      <c r="M25" s="118">
        <v>4.99</v>
      </c>
      <c r="N25" s="118">
        <v>4.99</v>
      </c>
      <c r="O25" s="118">
        <v>59.880000000000017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22.705601530819166</v>
      </c>
      <c r="D31" s="123">
        <v>22.673147691137835</v>
      </c>
      <c r="E31" s="123">
        <v>22.640693851456497</v>
      </c>
      <c r="F31" s="123">
        <v>22.608240011775166</v>
      </c>
      <c r="G31" s="123">
        <v>22.575786172093835</v>
      </c>
      <c r="H31" s="123">
        <v>22.543332332412497</v>
      </c>
      <c r="I31" s="123">
        <v>22.510878492731166</v>
      </c>
      <c r="J31" s="123">
        <v>22.478424653049828</v>
      </c>
      <c r="K31" s="123">
        <v>22.445970813368497</v>
      </c>
      <c r="L31" s="123">
        <v>22.413516973687159</v>
      </c>
      <c r="M31" s="123">
        <v>22.381063134005828</v>
      </c>
      <c r="N31" s="123">
        <v>22.348609294324497</v>
      </c>
      <c r="O31" s="123">
        <v>270.32526495086194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42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-2291.3200000000002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-2291.3200000000002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6704.08</v>
      </c>
      <c r="C12" s="118">
        <v>6704.08</v>
      </c>
      <c r="D12" s="118">
        <v>6704.08</v>
      </c>
      <c r="E12" s="118">
        <v>6704.08</v>
      </c>
      <c r="F12" s="118">
        <v>4412.76</v>
      </c>
      <c r="G12" s="118">
        <v>4412.76</v>
      </c>
      <c r="H12" s="118">
        <v>4412.76</v>
      </c>
      <c r="I12" s="118">
        <v>4412.76</v>
      </c>
      <c r="J12" s="118">
        <v>4412.76</v>
      </c>
      <c r="K12" s="118">
        <v>4412.76</v>
      </c>
      <c r="L12" s="118">
        <v>4412.76</v>
      </c>
      <c r="M12" s="118">
        <v>4412.76</v>
      </c>
      <c r="N12" s="118">
        <v>4412.76</v>
      </c>
      <c r="O12" s="122">
        <v>0</v>
      </c>
    </row>
    <row r="13" spans="1:15">
      <c r="A13" s="119" t="s">
        <v>382</v>
      </c>
      <c r="B13" s="118">
        <v>2970.6143057297099</v>
      </c>
      <c r="C13" s="118">
        <v>3039.78430572971</v>
      </c>
      <c r="D13" s="118">
        <v>3108.9543057297101</v>
      </c>
      <c r="E13" s="118">
        <v>3146.3004171590601</v>
      </c>
      <c r="F13" s="118">
        <v>677.46041715906301</v>
      </c>
      <c r="G13" s="118">
        <v>682.98041715906197</v>
      </c>
      <c r="H13" s="118">
        <v>688.50041715906298</v>
      </c>
      <c r="I13" s="118">
        <v>694.02041715906205</v>
      </c>
      <c r="J13" s="118">
        <v>699.54041715906305</v>
      </c>
      <c r="K13" s="118">
        <v>705.06041715906201</v>
      </c>
      <c r="L13" s="118">
        <v>710.58041715906302</v>
      </c>
      <c r="M13" s="118">
        <v>716.10041715906198</v>
      </c>
      <c r="N13" s="118">
        <v>721.62041715906298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3733.46569427029</v>
      </c>
      <c r="C16" s="123">
        <v>3664.2956942702899</v>
      </c>
      <c r="D16" s="123">
        <v>3595.1256942702898</v>
      </c>
      <c r="E16" s="123">
        <v>3557.7795828409398</v>
      </c>
      <c r="F16" s="123">
        <v>3735.2995828409371</v>
      </c>
      <c r="G16" s="123">
        <v>3729.779582840938</v>
      </c>
      <c r="H16" s="123">
        <v>3724.2595828409371</v>
      </c>
      <c r="I16" s="123">
        <v>3718.7395828409381</v>
      </c>
      <c r="J16" s="123">
        <v>3713.2195828409372</v>
      </c>
      <c r="K16" s="123">
        <v>3707.6995828409381</v>
      </c>
      <c r="L16" s="123">
        <v>3702.1795828409372</v>
      </c>
      <c r="M16" s="123">
        <v>3696.6595828409381</v>
      </c>
      <c r="N16" s="123">
        <v>3691.1395828409372</v>
      </c>
      <c r="O16" s="122">
        <v>0</v>
      </c>
    </row>
    <row r="18" spans="1:15">
      <c r="A18" s="119" t="s">
        <v>386</v>
      </c>
      <c r="B18" s="120" t="s">
        <v>19</v>
      </c>
      <c r="C18" s="118">
        <v>3698.88069427029</v>
      </c>
      <c r="D18" s="118">
        <v>3629.7106942702899</v>
      </c>
      <c r="E18" s="118">
        <v>3576.4526385556146</v>
      </c>
      <c r="F18" s="118">
        <v>3646.5395828409382</v>
      </c>
      <c r="G18" s="118">
        <v>3732.5395828409373</v>
      </c>
      <c r="H18" s="118">
        <v>3727.0195828409378</v>
      </c>
      <c r="I18" s="118">
        <v>3721.4995828409374</v>
      </c>
      <c r="J18" s="118">
        <v>3715.9795828409378</v>
      </c>
      <c r="K18" s="118">
        <v>3710.4595828409374</v>
      </c>
      <c r="L18" s="118">
        <v>3704.9395828409379</v>
      </c>
      <c r="M18" s="118">
        <v>3699.4195828409374</v>
      </c>
      <c r="N18" s="118">
        <v>3693.8995828409379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19.922080749569901</v>
      </c>
      <c r="D21" s="118">
        <v>19.549532825117417</v>
      </c>
      <c r="E21" s="118">
        <v>19.262686242540045</v>
      </c>
      <c r="F21" s="118">
        <v>19.640172806436446</v>
      </c>
      <c r="G21" s="118">
        <v>20.103366698339194</v>
      </c>
      <c r="H21" s="118">
        <v>20.073636113649624</v>
      </c>
      <c r="I21" s="118">
        <v>20.04390552896005</v>
      </c>
      <c r="J21" s="118">
        <v>20.014174944270479</v>
      </c>
      <c r="K21" s="118">
        <v>19.984444359580905</v>
      </c>
      <c r="L21" s="118">
        <v>19.954713774891335</v>
      </c>
      <c r="M21" s="118">
        <v>19.924983190201761</v>
      </c>
      <c r="N21" s="118">
        <v>19.895252605512194</v>
      </c>
      <c r="O21" s="118">
        <v>238.36894983906936</v>
      </c>
    </row>
    <row r="22" spans="1:15">
      <c r="A22" s="121" t="s">
        <v>389</v>
      </c>
      <c r="B22" s="120" t="s">
        <v>19</v>
      </c>
      <c r="C22" s="118">
        <v>4.1346088400553302</v>
      </c>
      <c r="D22" s="118">
        <v>4.0572906140553302</v>
      </c>
      <c r="E22" s="118">
        <v>3.9977587593774659</v>
      </c>
      <c r="F22" s="118">
        <v>4.0761019456996008</v>
      </c>
      <c r="G22" s="118">
        <v>4.1722327456996</v>
      </c>
      <c r="H22" s="118">
        <v>4.1660624896996001</v>
      </c>
      <c r="I22" s="118">
        <v>4.1598922336995994</v>
      </c>
      <c r="J22" s="118">
        <v>4.1537219776996004</v>
      </c>
      <c r="K22" s="118">
        <v>4.1475517216995996</v>
      </c>
      <c r="L22" s="118">
        <v>4.1413814656996006</v>
      </c>
      <c r="M22" s="118">
        <v>4.1352112096995999</v>
      </c>
      <c r="N22" s="118">
        <v>4.1290409536996</v>
      </c>
      <c r="O22" s="118">
        <v>49.470854956784535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69.17</v>
      </c>
      <c r="D25" s="118">
        <v>69.17</v>
      </c>
      <c r="E25" s="118">
        <v>37.346111429350003</v>
      </c>
      <c r="F25" s="118">
        <v>5.52</v>
      </c>
      <c r="G25" s="118">
        <v>5.52</v>
      </c>
      <c r="H25" s="118">
        <v>5.52</v>
      </c>
      <c r="I25" s="118">
        <v>5.52</v>
      </c>
      <c r="J25" s="118">
        <v>5.52</v>
      </c>
      <c r="K25" s="118">
        <v>5.52</v>
      </c>
      <c r="L25" s="118">
        <v>5.52</v>
      </c>
      <c r="M25" s="118">
        <v>5.52</v>
      </c>
      <c r="N25" s="118">
        <v>5.52</v>
      </c>
      <c r="O25" s="118">
        <v>225.3661114293501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93.226689589625238</v>
      </c>
      <c r="D31" s="123">
        <v>92.776823439172745</v>
      </c>
      <c r="E31" s="123">
        <v>60.606556431267514</v>
      </c>
      <c r="F31" s="123">
        <v>29.236274752136048</v>
      </c>
      <c r="G31" s="123">
        <v>29.795599444038793</v>
      </c>
      <c r="H31" s="123">
        <v>29.759698603349225</v>
      </c>
      <c r="I31" s="123">
        <v>29.723797762659647</v>
      </c>
      <c r="J31" s="123">
        <v>29.687896921970079</v>
      </c>
      <c r="K31" s="123">
        <v>29.651996081280505</v>
      </c>
      <c r="L31" s="123">
        <v>29.616095240590933</v>
      </c>
      <c r="M31" s="123">
        <v>29.580194399901362</v>
      </c>
      <c r="N31" s="123">
        <v>29.544293559211795</v>
      </c>
      <c r="O31" s="123">
        <v>513.20591622520396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44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379918.4</v>
      </c>
      <c r="C12" s="118">
        <v>379918.4</v>
      </c>
      <c r="D12" s="118">
        <v>379918.4</v>
      </c>
      <c r="E12" s="118">
        <v>379918.4</v>
      </c>
      <c r="F12" s="118">
        <v>379918.4</v>
      </c>
      <c r="G12" s="118">
        <v>379918.4</v>
      </c>
      <c r="H12" s="118">
        <v>379918.4</v>
      </c>
      <c r="I12" s="118">
        <v>379918.4</v>
      </c>
      <c r="J12" s="118">
        <v>379918.4</v>
      </c>
      <c r="K12" s="118">
        <v>379918.4</v>
      </c>
      <c r="L12" s="118">
        <v>379918.4</v>
      </c>
      <c r="M12" s="118">
        <v>379918.4</v>
      </c>
      <c r="N12" s="118">
        <v>379918.4</v>
      </c>
      <c r="O12" s="122">
        <v>0</v>
      </c>
    </row>
    <row r="13" spans="1:15">
      <c r="A13" s="119" t="s">
        <v>382</v>
      </c>
      <c r="B13" s="118">
        <v>-1762.01000000001</v>
      </c>
      <c r="C13" s="118">
        <v>-1061.020000000007</v>
      </c>
      <c r="D13" s="118">
        <v>-360.03000000000702</v>
      </c>
      <c r="E13" s="118">
        <v>340.95999999999299</v>
      </c>
      <c r="F13" s="118">
        <v>1041.9499999999898</v>
      </c>
      <c r="G13" s="118">
        <v>1742.9399999999901</v>
      </c>
      <c r="H13" s="118">
        <v>2443.9299999999898</v>
      </c>
      <c r="I13" s="118">
        <v>3144.9199999999901</v>
      </c>
      <c r="J13" s="118">
        <v>3845.9099999999899</v>
      </c>
      <c r="K13" s="118">
        <v>4546.8999999999905</v>
      </c>
      <c r="L13" s="118">
        <v>5247.8899999999903</v>
      </c>
      <c r="M13" s="118">
        <v>5948.8799999999901</v>
      </c>
      <c r="N13" s="118">
        <v>6649.8699999999899</v>
      </c>
      <c r="O13" s="122">
        <v>0</v>
      </c>
    </row>
    <row r="14" spans="1:15">
      <c r="A14" s="119" t="s">
        <v>383</v>
      </c>
      <c r="B14" s="118">
        <v>198</v>
      </c>
      <c r="C14" s="118">
        <v>195.88</v>
      </c>
      <c r="D14" s="118">
        <v>194.05</v>
      </c>
      <c r="E14" s="118">
        <v>192.22</v>
      </c>
      <c r="F14" s="118">
        <v>190.39</v>
      </c>
      <c r="G14" s="118">
        <v>188.56</v>
      </c>
      <c r="H14" s="118">
        <v>186.73</v>
      </c>
      <c r="I14" s="118">
        <v>184.9</v>
      </c>
      <c r="J14" s="118">
        <v>183.07</v>
      </c>
      <c r="K14" s="118">
        <v>181.24</v>
      </c>
      <c r="L14" s="118">
        <v>179.41</v>
      </c>
      <c r="M14" s="118">
        <v>177.58</v>
      </c>
      <c r="N14" s="118">
        <v>175.75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381482.41000000003</v>
      </c>
      <c r="C16" s="123">
        <v>380783.54000000004</v>
      </c>
      <c r="D16" s="123">
        <v>380084.38000000006</v>
      </c>
      <c r="E16" s="123">
        <v>379385.22000000003</v>
      </c>
      <c r="F16" s="123">
        <v>378686.06</v>
      </c>
      <c r="G16" s="123">
        <v>377986.9</v>
      </c>
      <c r="H16" s="123">
        <v>377287.74000000005</v>
      </c>
      <c r="I16" s="123">
        <v>376588.58</v>
      </c>
      <c r="J16" s="123">
        <v>375889.42000000004</v>
      </c>
      <c r="K16" s="123">
        <v>375190.26000000007</v>
      </c>
      <c r="L16" s="123">
        <v>374491.10000000003</v>
      </c>
      <c r="M16" s="123">
        <v>373791.94</v>
      </c>
      <c r="N16" s="123">
        <v>373092.78</v>
      </c>
      <c r="O16" s="122">
        <v>0</v>
      </c>
    </row>
    <row r="18" spans="1:15">
      <c r="A18" s="119" t="s">
        <v>386</v>
      </c>
      <c r="B18" s="120" t="s">
        <v>19</v>
      </c>
      <c r="C18" s="118">
        <v>381133.12</v>
      </c>
      <c r="D18" s="118">
        <v>380433.96000000008</v>
      </c>
      <c r="E18" s="118">
        <v>379734.80000000005</v>
      </c>
      <c r="F18" s="118">
        <v>379035.64</v>
      </c>
      <c r="G18" s="118">
        <v>378336.48</v>
      </c>
      <c r="H18" s="118">
        <v>377637.32000000007</v>
      </c>
      <c r="I18" s="118">
        <v>376938.16000000003</v>
      </c>
      <c r="J18" s="118">
        <v>376239</v>
      </c>
      <c r="K18" s="118">
        <v>375539.84000000008</v>
      </c>
      <c r="L18" s="118">
        <v>374840.68000000005</v>
      </c>
      <c r="M18" s="118">
        <v>374141.52</v>
      </c>
      <c r="N18" s="118">
        <v>373442.36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2052.7736416958005</v>
      </c>
      <c r="D21" s="118">
        <v>2049.0079830741415</v>
      </c>
      <c r="E21" s="118">
        <v>2045.2423244524816</v>
      </c>
      <c r="F21" s="118">
        <v>2041.476665830822</v>
      </c>
      <c r="G21" s="118">
        <v>2037.7110072091621</v>
      </c>
      <c r="H21" s="118">
        <v>2033.9453485875028</v>
      </c>
      <c r="I21" s="118">
        <v>2030.1796899658432</v>
      </c>
      <c r="J21" s="118">
        <v>2026.4140313441833</v>
      </c>
      <c r="K21" s="118">
        <v>2022.6483727225241</v>
      </c>
      <c r="L21" s="118">
        <v>2018.8827141008642</v>
      </c>
      <c r="M21" s="118">
        <v>2015.1170554792045</v>
      </c>
      <c r="N21" s="118">
        <v>2011.3513968575446</v>
      </c>
      <c r="O21" s="118">
        <v>24384.750231320078</v>
      </c>
    </row>
    <row r="22" spans="1:15">
      <c r="A22" s="121" t="s">
        <v>389</v>
      </c>
      <c r="B22" s="120" t="s">
        <v>19</v>
      </c>
      <c r="C22" s="118">
        <v>426.03060153600001</v>
      </c>
      <c r="D22" s="118">
        <v>425.24908048800006</v>
      </c>
      <c r="E22" s="118">
        <v>424.46755944000006</v>
      </c>
      <c r="F22" s="118">
        <v>423.686038392</v>
      </c>
      <c r="G22" s="118">
        <v>422.90451734399994</v>
      </c>
      <c r="H22" s="118">
        <v>422.12299629600005</v>
      </c>
      <c r="I22" s="118">
        <v>421.34147524799999</v>
      </c>
      <c r="J22" s="118">
        <v>420.55995419999999</v>
      </c>
      <c r="K22" s="118">
        <v>419.7784331520001</v>
      </c>
      <c r="L22" s="118">
        <v>418.99691210400005</v>
      </c>
      <c r="M22" s="118">
        <v>418.21539105599999</v>
      </c>
      <c r="N22" s="118">
        <v>417.43387000799999</v>
      </c>
      <c r="O22" s="118">
        <v>5060.7868292639996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700.99</v>
      </c>
      <c r="D25" s="118">
        <v>700.99</v>
      </c>
      <c r="E25" s="118">
        <v>700.99</v>
      </c>
      <c r="F25" s="118">
        <v>700.99</v>
      </c>
      <c r="G25" s="118">
        <v>700.99</v>
      </c>
      <c r="H25" s="118">
        <v>700.99</v>
      </c>
      <c r="I25" s="118">
        <v>700.99</v>
      </c>
      <c r="J25" s="118">
        <v>700.99</v>
      </c>
      <c r="K25" s="118">
        <v>700.99</v>
      </c>
      <c r="L25" s="118">
        <v>700.99</v>
      </c>
      <c r="M25" s="118">
        <v>700.99</v>
      </c>
      <c r="N25" s="118">
        <v>700.99</v>
      </c>
      <c r="O25" s="118">
        <v>8411.8799999999992</v>
      </c>
    </row>
    <row r="26" spans="1:15">
      <c r="A26" s="121" t="s">
        <v>392</v>
      </c>
      <c r="B26" s="120" t="s">
        <v>19</v>
      </c>
      <c r="C26" s="118">
        <v>-1.83</v>
      </c>
      <c r="D26" s="118">
        <v>-1.83</v>
      </c>
      <c r="E26" s="118">
        <v>-1.83</v>
      </c>
      <c r="F26" s="118">
        <v>-1.83</v>
      </c>
      <c r="G26" s="118">
        <v>-1.83</v>
      </c>
      <c r="H26" s="118">
        <v>-1.83</v>
      </c>
      <c r="I26" s="118">
        <v>-1.83</v>
      </c>
      <c r="J26" s="118">
        <v>-1.83</v>
      </c>
      <c r="K26" s="118">
        <v>-1.83</v>
      </c>
      <c r="L26" s="118">
        <v>-1.83</v>
      </c>
      <c r="M26" s="118">
        <v>-1.83</v>
      </c>
      <c r="N26" s="118">
        <v>-1.83</v>
      </c>
      <c r="O26" s="118">
        <v>-21.959999999999994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3177.9642432318005</v>
      </c>
      <c r="D31" s="123">
        <v>3173.4170635621413</v>
      </c>
      <c r="E31" s="123">
        <v>3168.8698838924815</v>
      </c>
      <c r="F31" s="123">
        <v>3164.3227042228218</v>
      </c>
      <c r="G31" s="123">
        <v>3159.7755245531616</v>
      </c>
      <c r="H31" s="123">
        <v>3155.2283448835028</v>
      </c>
      <c r="I31" s="123">
        <v>3150.6811652138431</v>
      </c>
      <c r="J31" s="123">
        <v>3146.1339855441829</v>
      </c>
      <c r="K31" s="123">
        <v>3141.5868058745241</v>
      </c>
      <c r="L31" s="123">
        <v>3137.0396262048639</v>
      </c>
      <c r="M31" s="123">
        <v>3132.4924465352042</v>
      </c>
      <c r="N31" s="123">
        <v>3127.9452668655445</v>
      </c>
      <c r="O31" s="123">
        <v>37835.457060584078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43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30471</v>
      </c>
      <c r="G7" s="118">
        <v>9.9999999999999995E-8</v>
      </c>
      <c r="H7" s="118">
        <v>30471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60942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81236.97</v>
      </c>
      <c r="I8" s="118">
        <v>9.9999999999999995E-8</v>
      </c>
      <c r="J8" s="118">
        <v>9.9999999999999995E-8</v>
      </c>
      <c r="K8" s="118">
        <v>-31656.94</v>
      </c>
      <c r="L8" s="118">
        <v>9.9999999999999995E-8</v>
      </c>
      <c r="M8" s="118">
        <v>-9272.94</v>
      </c>
      <c r="N8" s="118">
        <v>9.9999999999999995E-8</v>
      </c>
      <c r="O8" s="118">
        <v>40307.089999999997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-31656.94</v>
      </c>
      <c r="L9" s="118">
        <v>9.9999999999999995E-8</v>
      </c>
      <c r="M9" s="118">
        <v>-9272.94</v>
      </c>
      <c r="N9" s="118">
        <v>9.9999999999999995E-8</v>
      </c>
      <c r="O9" s="118">
        <v>-40929.879999999997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531300.80000000005</v>
      </c>
      <c r="C12" s="118">
        <v>531300.80000000005</v>
      </c>
      <c r="D12" s="118">
        <v>531300.80000000005</v>
      </c>
      <c r="E12" s="118">
        <v>531300.80000000005</v>
      </c>
      <c r="F12" s="118">
        <v>531300.80000000005</v>
      </c>
      <c r="G12" s="118">
        <v>531300.80000000005</v>
      </c>
      <c r="H12" s="118">
        <v>612537.77</v>
      </c>
      <c r="I12" s="118">
        <v>612537.77</v>
      </c>
      <c r="J12" s="118">
        <v>612537.77</v>
      </c>
      <c r="K12" s="118">
        <v>580880.82999999996</v>
      </c>
      <c r="L12" s="118">
        <v>580880.82999999996</v>
      </c>
      <c r="M12" s="118">
        <v>571607.89</v>
      </c>
      <c r="N12" s="118">
        <v>571607.89</v>
      </c>
      <c r="O12" s="122">
        <v>0</v>
      </c>
    </row>
    <row r="13" spans="1:15">
      <c r="A13" s="119" t="s">
        <v>382</v>
      </c>
      <c r="B13" s="118">
        <v>106589.860777889</v>
      </c>
      <c r="C13" s="118">
        <v>112831.640777889</v>
      </c>
      <c r="D13" s="118">
        <v>119073.420777889</v>
      </c>
      <c r="E13" s="118">
        <v>125315.200777889</v>
      </c>
      <c r="F13" s="118">
        <v>131556.980777889</v>
      </c>
      <c r="G13" s="118">
        <v>137798.76077788899</v>
      </c>
      <c r="H13" s="118">
        <v>144717.51077788899</v>
      </c>
      <c r="I13" s="118">
        <v>152313.240777889</v>
      </c>
      <c r="J13" s="118">
        <v>159720.536614991</v>
      </c>
      <c r="K13" s="118">
        <v>135282.46661499099</v>
      </c>
      <c r="L13" s="118">
        <v>142446.14054466601</v>
      </c>
      <c r="M13" s="118">
        <v>140281.67054466601</v>
      </c>
      <c r="N13" s="118">
        <v>147390.14054466601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20294.97</v>
      </c>
      <c r="C15" s="118">
        <v>20294.97</v>
      </c>
      <c r="D15" s="118">
        <v>20294.97</v>
      </c>
      <c r="E15" s="118">
        <v>20294.97</v>
      </c>
      <c r="F15" s="118">
        <v>50765.97</v>
      </c>
      <c r="G15" s="118">
        <v>50765.97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445005.90922211099</v>
      </c>
      <c r="C16" s="123">
        <v>438764.12922211108</v>
      </c>
      <c r="D16" s="123">
        <v>432522.34922211105</v>
      </c>
      <c r="E16" s="123">
        <v>426280.56922211102</v>
      </c>
      <c r="F16" s="123">
        <v>450509.78922211099</v>
      </c>
      <c r="G16" s="123">
        <v>444268.00922211108</v>
      </c>
      <c r="H16" s="123">
        <v>467820.25922211102</v>
      </c>
      <c r="I16" s="123">
        <v>460224.52922211098</v>
      </c>
      <c r="J16" s="123">
        <v>452817.23338500899</v>
      </c>
      <c r="K16" s="123">
        <v>445598.363385009</v>
      </c>
      <c r="L16" s="123">
        <v>438434.68945533398</v>
      </c>
      <c r="M16" s="123">
        <v>431326.21945533401</v>
      </c>
      <c r="N16" s="123">
        <v>424217.74945533404</v>
      </c>
      <c r="O16" s="122">
        <v>0</v>
      </c>
    </row>
    <row r="18" spans="1:15">
      <c r="A18" s="119" t="s">
        <v>386</v>
      </c>
      <c r="B18" s="120" t="s">
        <v>19</v>
      </c>
      <c r="C18" s="118">
        <v>441885.01922211103</v>
      </c>
      <c r="D18" s="118">
        <v>435643.23922211106</v>
      </c>
      <c r="E18" s="118">
        <v>429401.45922211104</v>
      </c>
      <c r="F18" s="118">
        <v>438395.17922211101</v>
      </c>
      <c r="G18" s="118">
        <v>447388.89922211104</v>
      </c>
      <c r="H18" s="118">
        <v>456044.13422211108</v>
      </c>
      <c r="I18" s="118">
        <v>464022.39422211098</v>
      </c>
      <c r="J18" s="118">
        <v>456520.88130355999</v>
      </c>
      <c r="K18" s="118">
        <v>449207.79838500899</v>
      </c>
      <c r="L18" s="118">
        <v>442016.52642017149</v>
      </c>
      <c r="M18" s="118">
        <v>434880.45445533399</v>
      </c>
      <c r="N18" s="118">
        <v>427771.98445533402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2379.9818817094451</v>
      </c>
      <c r="D21" s="118">
        <v>2346.3638076326924</v>
      </c>
      <c r="E21" s="118">
        <v>2312.7457335559388</v>
      </c>
      <c r="F21" s="118">
        <v>2361.1856890150507</v>
      </c>
      <c r="G21" s="118">
        <v>2409.625644474163</v>
      </c>
      <c r="H21" s="118">
        <v>2456.2425280204761</v>
      </c>
      <c r="I21" s="118">
        <v>2499.2132408113134</v>
      </c>
      <c r="J21" s="118">
        <v>2458.8102761147738</v>
      </c>
      <c r="K21" s="118">
        <v>2419.4221907792949</v>
      </c>
      <c r="L21" s="118">
        <v>2380.6901762545945</v>
      </c>
      <c r="M21" s="118">
        <v>2342.2554675767897</v>
      </c>
      <c r="N21" s="118">
        <v>2303.9694224049999</v>
      </c>
      <c r="O21" s="118">
        <v>28670.506058349532</v>
      </c>
    </row>
    <row r="22" spans="1:15">
      <c r="A22" s="121" t="s">
        <v>389</v>
      </c>
      <c r="B22" s="120" t="s">
        <v>19</v>
      </c>
      <c r="C22" s="118">
        <v>493.9390744864757</v>
      </c>
      <c r="D22" s="118">
        <v>486.96201280247573</v>
      </c>
      <c r="E22" s="118">
        <v>479.98495111847569</v>
      </c>
      <c r="F22" s="118">
        <v>490.03813133447568</v>
      </c>
      <c r="G22" s="118">
        <v>500.09131155047572</v>
      </c>
      <c r="H22" s="118">
        <v>509.76613323347573</v>
      </c>
      <c r="I22" s="118">
        <v>518.68423226147559</v>
      </c>
      <c r="J22" s="118">
        <v>510.29904112111933</v>
      </c>
      <c r="K22" s="118">
        <v>502.12447703476306</v>
      </c>
      <c r="L22" s="118">
        <v>494.0860732324677</v>
      </c>
      <c r="M22" s="118">
        <v>486.10937199017235</v>
      </c>
      <c r="N22" s="118">
        <v>478.16352422417236</v>
      </c>
      <c r="O22" s="118">
        <v>5950.2483343900267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6241.78</v>
      </c>
      <c r="D25" s="118">
        <v>6241.78</v>
      </c>
      <c r="E25" s="118">
        <v>6241.78</v>
      </c>
      <c r="F25" s="118">
        <v>6241.78</v>
      </c>
      <c r="G25" s="118">
        <v>6241.78</v>
      </c>
      <c r="H25" s="118">
        <v>6918.75</v>
      </c>
      <c r="I25" s="118">
        <v>7595.73</v>
      </c>
      <c r="J25" s="118">
        <v>7407.2958371020204</v>
      </c>
      <c r="K25" s="118">
        <v>7218.87</v>
      </c>
      <c r="L25" s="118">
        <v>7163.6739296753503</v>
      </c>
      <c r="M25" s="118">
        <v>7108.47</v>
      </c>
      <c r="N25" s="118">
        <v>7108.47</v>
      </c>
      <c r="O25" s="118">
        <v>81730.15976677736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9115.7009561959203</v>
      </c>
      <c r="D31" s="123">
        <v>9075.1058204351684</v>
      </c>
      <c r="E31" s="123">
        <v>9034.5106846744147</v>
      </c>
      <c r="F31" s="123">
        <v>9093.003820349526</v>
      </c>
      <c r="G31" s="123">
        <v>9151.4969560246391</v>
      </c>
      <c r="H31" s="123">
        <v>9884.7586612539526</v>
      </c>
      <c r="I31" s="123">
        <v>10613.627473072789</v>
      </c>
      <c r="J31" s="123">
        <v>10376.405154337914</v>
      </c>
      <c r="K31" s="123">
        <v>10140.416667814057</v>
      </c>
      <c r="L31" s="123">
        <v>10038.450179162413</v>
      </c>
      <c r="M31" s="123">
        <v>9936.8348395669618</v>
      </c>
      <c r="N31" s="123">
        <v>9890.6029466291729</v>
      </c>
      <c r="O31" s="123">
        <v>116350.91415951692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528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45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117793.83</v>
      </c>
      <c r="C12" s="118">
        <v>117793.83</v>
      </c>
      <c r="D12" s="118">
        <v>117793.83</v>
      </c>
      <c r="E12" s="118">
        <v>117793.83</v>
      </c>
      <c r="F12" s="118">
        <v>117793.83</v>
      </c>
      <c r="G12" s="118">
        <v>117793.83</v>
      </c>
      <c r="H12" s="118">
        <v>117793.83</v>
      </c>
      <c r="I12" s="118">
        <v>117793.83</v>
      </c>
      <c r="J12" s="118">
        <v>117793.83</v>
      </c>
      <c r="K12" s="118">
        <v>117793.83</v>
      </c>
      <c r="L12" s="118">
        <v>117793.83</v>
      </c>
      <c r="M12" s="118">
        <v>117793.83</v>
      </c>
      <c r="N12" s="118">
        <v>117793.83</v>
      </c>
      <c r="O12" s="122">
        <v>0</v>
      </c>
    </row>
    <row r="13" spans="1:15">
      <c r="A13" s="119" t="s">
        <v>382</v>
      </c>
      <c r="B13" s="118">
        <v>66477.61</v>
      </c>
      <c r="C13" s="118">
        <v>66698.47</v>
      </c>
      <c r="D13" s="118">
        <v>66919.33</v>
      </c>
      <c r="E13" s="118">
        <v>67140.19</v>
      </c>
      <c r="F13" s="118">
        <v>67361.05</v>
      </c>
      <c r="G13" s="118">
        <v>67581.91</v>
      </c>
      <c r="H13" s="118">
        <v>67802.77</v>
      </c>
      <c r="I13" s="118">
        <v>68023.63</v>
      </c>
      <c r="J13" s="118">
        <v>68244.490000000005</v>
      </c>
      <c r="K13" s="118">
        <v>68465.350000000006</v>
      </c>
      <c r="L13" s="118">
        <v>68686.210000000006</v>
      </c>
      <c r="M13" s="118">
        <v>68907.070000000007</v>
      </c>
      <c r="N13" s="118">
        <v>69127.929999999993</v>
      </c>
      <c r="O13" s="122">
        <v>0</v>
      </c>
    </row>
    <row r="14" spans="1:15">
      <c r="A14" s="119" t="s">
        <v>383</v>
      </c>
      <c r="B14" s="12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51316.22</v>
      </c>
      <c r="C16" s="123">
        <v>51095.360000000001</v>
      </c>
      <c r="D16" s="123">
        <v>50874.5</v>
      </c>
      <c r="E16" s="123">
        <v>50653.64</v>
      </c>
      <c r="F16" s="123">
        <v>50432.78</v>
      </c>
      <c r="G16" s="123">
        <v>50211.92</v>
      </c>
      <c r="H16" s="123">
        <v>49991.06</v>
      </c>
      <c r="I16" s="123">
        <v>49770.2</v>
      </c>
      <c r="J16" s="123">
        <v>49549.34</v>
      </c>
      <c r="K16" s="123">
        <v>49328.479999999996</v>
      </c>
      <c r="L16" s="123">
        <v>49107.619999999995</v>
      </c>
      <c r="M16" s="123">
        <v>48886.759999999995</v>
      </c>
      <c r="N16" s="123">
        <v>48665.900000000009</v>
      </c>
      <c r="O16" s="122">
        <v>0</v>
      </c>
    </row>
    <row r="18" spans="1:15">
      <c r="A18" s="119" t="s">
        <v>386</v>
      </c>
      <c r="B18" s="120" t="s">
        <v>19</v>
      </c>
      <c r="C18" s="118">
        <v>51205.79</v>
      </c>
      <c r="D18" s="118">
        <v>50984.93</v>
      </c>
      <c r="E18" s="118">
        <v>50764.07</v>
      </c>
      <c r="F18" s="118">
        <v>50543.21</v>
      </c>
      <c r="G18" s="118">
        <v>50322.35</v>
      </c>
      <c r="H18" s="118">
        <v>50101.49</v>
      </c>
      <c r="I18" s="118">
        <v>49880.63</v>
      </c>
      <c r="J18" s="118">
        <v>49659.77</v>
      </c>
      <c r="K18" s="118">
        <v>49438.909999999996</v>
      </c>
      <c r="L18" s="118">
        <v>49218.049999999996</v>
      </c>
      <c r="M18" s="118">
        <v>48997.189999999995</v>
      </c>
      <c r="N18" s="118">
        <v>48776.33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275.79312974482622</v>
      </c>
      <c r="D21" s="118">
        <v>274.60358319871409</v>
      </c>
      <c r="E21" s="118">
        <v>273.41403665260196</v>
      </c>
      <c r="F21" s="118">
        <v>272.22449010648984</v>
      </c>
      <c r="G21" s="118">
        <v>271.03494356037771</v>
      </c>
      <c r="H21" s="118">
        <v>269.84539701426564</v>
      </c>
      <c r="I21" s="118">
        <v>268.65585046815352</v>
      </c>
      <c r="J21" s="118">
        <v>267.46630392204139</v>
      </c>
      <c r="K21" s="118">
        <v>266.27675737592926</v>
      </c>
      <c r="L21" s="118">
        <v>265.08721082981714</v>
      </c>
      <c r="M21" s="118">
        <v>263.89766428370501</v>
      </c>
      <c r="N21" s="118">
        <v>262.70811773759294</v>
      </c>
      <c r="O21" s="118">
        <v>3231.0074848945151</v>
      </c>
    </row>
    <row r="22" spans="1:15">
      <c r="A22" s="121" t="s">
        <v>389</v>
      </c>
      <c r="B22" s="120" t="s">
        <v>19</v>
      </c>
      <c r="C22" s="118">
        <v>57.237832061999995</v>
      </c>
      <c r="D22" s="118">
        <v>56.990954754000001</v>
      </c>
      <c r="E22" s="118">
        <v>56.744077445999999</v>
      </c>
      <c r="F22" s="118">
        <v>56.497200137999997</v>
      </c>
      <c r="G22" s="118">
        <v>56.250322829999995</v>
      </c>
      <c r="H22" s="118">
        <v>56.003445521999993</v>
      </c>
      <c r="I22" s="118">
        <v>55.756568213999998</v>
      </c>
      <c r="J22" s="118">
        <v>55.509690905999996</v>
      </c>
      <c r="K22" s="118">
        <v>55.262813597999994</v>
      </c>
      <c r="L22" s="118">
        <v>55.015936289999992</v>
      </c>
      <c r="M22" s="118">
        <v>54.76905898199999</v>
      </c>
      <c r="N22" s="118">
        <v>54.522181674000002</v>
      </c>
      <c r="O22" s="118">
        <v>670.56008241599989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220.86</v>
      </c>
      <c r="D25" s="118">
        <v>220.86</v>
      </c>
      <c r="E25" s="118">
        <v>220.86</v>
      </c>
      <c r="F25" s="118">
        <v>220.86</v>
      </c>
      <c r="G25" s="118">
        <v>220.86</v>
      </c>
      <c r="H25" s="118">
        <v>220.86</v>
      </c>
      <c r="I25" s="118">
        <v>220.86</v>
      </c>
      <c r="J25" s="118">
        <v>220.86</v>
      </c>
      <c r="K25" s="118">
        <v>220.86</v>
      </c>
      <c r="L25" s="118">
        <v>220.86</v>
      </c>
      <c r="M25" s="118">
        <v>220.86</v>
      </c>
      <c r="N25" s="118">
        <v>220.86</v>
      </c>
      <c r="O25" s="118">
        <v>2650.3200000000011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553.89096180682623</v>
      </c>
      <c r="D31" s="123">
        <v>552.45453795271408</v>
      </c>
      <c r="E31" s="123">
        <v>551.01811409860193</v>
      </c>
      <c r="F31" s="123">
        <v>549.58169024448989</v>
      </c>
      <c r="G31" s="123">
        <v>548.14526639037774</v>
      </c>
      <c r="H31" s="123">
        <v>546.70884253626559</v>
      </c>
      <c r="I31" s="123">
        <v>545.27241868215356</v>
      </c>
      <c r="J31" s="123">
        <v>543.83599482804141</v>
      </c>
      <c r="K31" s="123">
        <v>542.39957097392926</v>
      </c>
      <c r="L31" s="123">
        <v>540.96314711981722</v>
      </c>
      <c r="M31" s="123">
        <v>539.52672326570496</v>
      </c>
      <c r="N31" s="123">
        <v>538.09029941159292</v>
      </c>
      <c r="O31" s="123">
        <v>6551.8875673105158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Z62"/>
  <sheetViews>
    <sheetView showGridLines="0" zoomScaleNormal="100" workbookViewId="0">
      <selection sqref="A1:A2"/>
    </sheetView>
  </sheetViews>
  <sheetFormatPr defaultColWidth="9.140625" defaultRowHeight="14.25"/>
  <cols>
    <col min="1" max="1" width="59.5703125" style="10" customWidth="1"/>
    <col min="2" max="2" width="11.7109375" style="10" customWidth="1"/>
    <col min="3" max="3" width="13.42578125" style="10" customWidth="1"/>
    <col min="4" max="4" width="11.7109375" style="10" customWidth="1"/>
    <col min="5" max="5" width="14.140625" style="10" customWidth="1"/>
    <col min="6" max="26" width="11.7109375" style="10" customWidth="1"/>
    <col min="27" max="16384" width="9.140625" style="10"/>
  </cols>
  <sheetData>
    <row r="1" spans="1:26" ht="37.5" customHeight="1" thickBot="1">
      <c r="A1" s="238" t="s">
        <v>512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5" customHeight="1">
      <c r="A2" s="239" t="s">
        <v>511</v>
      </c>
      <c r="C2" s="1"/>
      <c r="E2" s="1" t="s">
        <v>303</v>
      </c>
      <c r="S2" s="1" t="s">
        <v>0</v>
      </c>
      <c r="T2" s="11"/>
    </row>
    <row r="3" spans="1:26">
      <c r="F3" s="11" t="s">
        <v>268</v>
      </c>
      <c r="T3" s="11" t="s">
        <v>268</v>
      </c>
    </row>
    <row r="4" spans="1:26" ht="15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>
      <c r="A5" s="20" t="s">
        <v>75</v>
      </c>
      <c r="B5" s="20" t="s">
        <v>76</v>
      </c>
      <c r="C5" s="20" t="s">
        <v>77</v>
      </c>
      <c r="D5" s="20" t="s">
        <v>78</v>
      </c>
      <c r="E5" s="20" t="s">
        <v>79</v>
      </c>
      <c r="F5" s="20" t="s">
        <v>80</v>
      </c>
      <c r="G5" s="20" t="s">
        <v>81</v>
      </c>
      <c r="H5" s="20" t="s">
        <v>82</v>
      </c>
      <c r="I5" s="20" t="s">
        <v>83</v>
      </c>
      <c r="J5" s="20" t="s">
        <v>84</v>
      </c>
      <c r="K5" s="20" t="s">
        <v>85</v>
      </c>
      <c r="L5" s="20" t="s">
        <v>86</v>
      </c>
      <c r="M5" s="20" t="s">
        <v>87</v>
      </c>
      <c r="N5" s="9" t="s">
        <v>271</v>
      </c>
      <c r="O5" s="9" t="s">
        <v>76</v>
      </c>
      <c r="P5" s="20" t="s">
        <v>77</v>
      </c>
      <c r="Q5" s="20" t="s">
        <v>78</v>
      </c>
      <c r="R5" s="20" t="s">
        <v>79</v>
      </c>
      <c r="S5" s="20" t="s">
        <v>80</v>
      </c>
      <c r="T5" s="20" t="s">
        <v>81</v>
      </c>
    </row>
    <row r="6" spans="1:26" ht="15" thickBot="1">
      <c r="A6" s="2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5" thickBot="1">
      <c r="A7" s="230" t="s">
        <v>88</v>
      </c>
      <c r="B7" s="230" t="s">
        <v>27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8"/>
      <c r="P7" s="230" t="s">
        <v>28</v>
      </c>
      <c r="Q7" s="230"/>
      <c r="R7" s="230" t="s">
        <v>29</v>
      </c>
      <c r="S7" s="230"/>
      <c r="T7" s="230"/>
    </row>
    <row r="8" spans="1:26" ht="39" thickBot="1">
      <c r="A8" s="230"/>
      <c r="B8" s="8" t="s">
        <v>1</v>
      </c>
      <c r="C8" s="8" t="s">
        <v>2</v>
      </c>
      <c r="D8" s="8" t="s">
        <v>3</v>
      </c>
      <c r="E8" s="8" t="s">
        <v>4</v>
      </c>
      <c r="F8" s="8" t="s">
        <v>5</v>
      </c>
      <c r="G8" s="8" t="s">
        <v>6</v>
      </c>
      <c r="H8" s="8" t="s">
        <v>7</v>
      </c>
      <c r="I8" s="8" t="s">
        <v>8</v>
      </c>
      <c r="J8" s="8" t="s">
        <v>9</v>
      </c>
      <c r="K8" s="8" t="s">
        <v>10</v>
      </c>
      <c r="L8" s="8" t="s">
        <v>11</v>
      </c>
      <c r="M8" s="8" t="s">
        <v>12</v>
      </c>
      <c r="N8" s="8" t="s">
        <v>30</v>
      </c>
      <c r="O8" s="8" t="str">
        <f>N8</f>
        <v>Twelve Month Amount</v>
      </c>
      <c r="P8" s="8" t="s">
        <v>73</v>
      </c>
      <c r="Q8" s="8" t="s">
        <v>74</v>
      </c>
      <c r="R8" s="8" t="s">
        <v>31</v>
      </c>
      <c r="S8" s="8" t="s">
        <v>89</v>
      </c>
      <c r="T8" s="8" t="s">
        <v>90</v>
      </c>
    </row>
    <row r="9" spans="1:26">
      <c r="A9" s="23" t="s">
        <v>91</v>
      </c>
      <c r="B9" s="35"/>
      <c r="C9" s="35"/>
      <c r="D9" s="35"/>
      <c r="E9" s="35"/>
      <c r="F9" s="35"/>
      <c r="G9" s="4"/>
      <c r="H9" s="4"/>
      <c r="I9" s="4"/>
      <c r="J9" s="4"/>
      <c r="K9" s="4"/>
      <c r="L9" s="4"/>
      <c r="M9" s="4"/>
      <c r="N9" s="4"/>
      <c r="O9" s="4"/>
      <c r="P9" s="7" t="s">
        <v>19</v>
      </c>
      <c r="Q9" s="4"/>
      <c r="R9" s="4"/>
      <c r="S9" s="4"/>
      <c r="T9" s="4"/>
    </row>
    <row r="10" spans="1:26">
      <c r="A10" s="38" t="s">
        <v>92</v>
      </c>
      <c r="B10" s="40">
        <v>11250</v>
      </c>
      <c r="C10" s="40">
        <v>11250</v>
      </c>
      <c r="D10" s="40">
        <v>11250</v>
      </c>
      <c r="E10" s="40">
        <v>11250</v>
      </c>
      <c r="F10" s="40">
        <v>11250</v>
      </c>
      <c r="G10" s="40">
        <v>11250</v>
      </c>
      <c r="H10" s="40">
        <v>11250</v>
      </c>
      <c r="I10" s="40">
        <v>11250</v>
      </c>
      <c r="J10" s="40">
        <v>11250</v>
      </c>
      <c r="K10" s="40">
        <v>11250</v>
      </c>
      <c r="L10" s="40">
        <v>11250</v>
      </c>
      <c r="M10" s="40">
        <v>11250</v>
      </c>
      <c r="N10" s="40">
        <v>135000</v>
      </c>
      <c r="O10" s="40">
        <f>N10</f>
        <v>135000</v>
      </c>
      <c r="P10" s="52">
        <v>0.95781099999999997</v>
      </c>
      <c r="Q10" s="40">
        <v>129304.485</v>
      </c>
      <c r="R10" s="40">
        <v>129304.485</v>
      </c>
      <c r="S10" s="40">
        <v>0</v>
      </c>
      <c r="T10" s="40">
        <v>0</v>
      </c>
    </row>
    <row r="11" spans="1:26">
      <c r="A11" s="38" t="s">
        <v>93</v>
      </c>
      <c r="B11" s="40">
        <v>3852.0866666480001</v>
      </c>
      <c r="C11" s="40">
        <v>3852.0866666480001</v>
      </c>
      <c r="D11" s="40">
        <v>3852.0866666480001</v>
      </c>
      <c r="E11" s="40">
        <v>3852.0866666480001</v>
      </c>
      <c r="F11" s="40">
        <v>3852.0866666480001</v>
      </c>
      <c r="G11" s="40">
        <v>3852.0866666480001</v>
      </c>
      <c r="H11" s="40">
        <v>3852.0866666480001</v>
      </c>
      <c r="I11" s="40">
        <v>3852.0866666480001</v>
      </c>
      <c r="J11" s="40">
        <v>3852.0866666480001</v>
      </c>
      <c r="K11" s="40">
        <v>3852.0866666480001</v>
      </c>
      <c r="L11" s="40">
        <v>3852.0866666480001</v>
      </c>
      <c r="M11" s="40">
        <v>3853.0866666480001</v>
      </c>
      <c r="N11" s="40">
        <v>46226.039999776003</v>
      </c>
      <c r="O11" s="40">
        <f t="shared" ref="O11:O59" si="0">N11</f>
        <v>46226.039999776003</v>
      </c>
      <c r="P11" s="52">
        <v>0.94854499999999997</v>
      </c>
      <c r="Q11" s="40">
        <v>43847.479111587527</v>
      </c>
      <c r="R11" s="40">
        <v>43847.479111587527</v>
      </c>
      <c r="S11" s="40">
        <v>0</v>
      </c>
      <c r="T11" s="40">
        <v>0</v>
      </c>
    </row>
    <row r="12" spans="1:26">
      <c r="A12" s="38" t="s">
        <v>94</v>
      </c>
      <c r="B12" s="40">
        <v>6796.2166666519997</v>
      </c>
      <c r="C12" s="40">
        <v>6796.2166666519997</v>
      </c>
      <c r="D12" s="40">
        <v>6796.2166666519997</v>
      </c>
      <c r="E12" s="40">
        <v>6796.2166666519997</v>
      </c>
      <c r="F12" s="40">
        <v>6796.2166666519997</v>
      </c>
      <c r="G12" s="40">
        <v>6796.2166666519997</v>
      </c>
      <c r="H12" s="40">
        <v>6796.2166666519997</v>
      </c>
      <c r="I12" s="40">
        <v>6796.2166666519997</v>
      </c>
      <c r="J12" s="40">
        <v>6796.2166666519997</v>
      </c>
      <c r="K12" s="40">
        <v>6796.2166666519997</v>
      </c>
      <c r="L12" s="40">
        <v>6796.2166666519997</v>
      </c>
      <c r="M12" s="40">
        <v>6794.2166666652001</v>
      </c>
      <c r="N12" s="40">
        <v>81552.599999837214</v>
      </c>
      <c r="O12" s="40">
        <f t="shared" si="0"/>
        <v>81552.599999837214</v>
      </c>
      <c r="P12" s="52">
        <v>0.94257899999999994</v>
      </c>
      <c r="Q12" s="40">
        <v>76869.768155246551</v>
      </c>
      <c r="R12" s="40">
        <v>76869.768155246551</v>
      </c>
      <c r="S12" s="40">
        <v>0</v>
      </c>
      <c r="T12" s="40">
        <v>0</v>
      </c>
    </row>
    <row r="13" spans="1:26">
      <c r="A13" s="38" t="s">
        <v>34</v>
      </c>
      <c r="B13" s="40">
        <v>10426.6464</v>
      </c>
      <c r="C13" s="40">
        <v>9586.6463999999996</v>
      </c>
      <c r="D13" s="40">
        <v>12116.7664</v>
      </c>
      <c r="E13" s="40">
        <v>9586.6463999999996</v>
      </c>
      <c r="F13" s="40">
        <v>9601.2063999999991</v>
      </c>
      <c r="G13" s="40">
        <v>29761.206399999999</v>
      </c>
      <c r="H13" s="40">
        <v>9586.6463999999996</v>
      </c>
      <c r="I13" s="40">
        <v>9615.7664000000004</v>
      </c>
      <c r="J13" s="40">
        <v>9601.2063999999991</v>
      </c>
      <c r="K13" s="40">
        <v>9393.76</v>
      </c>
      <c r="L13" s="40">
        <v>9408.32</v>
      </c>
      <c r="M13" s="40">
        <v>10538.18</v>
      </c>
      <c r="N13" s="40">
        <v>139222.99759999997</v>
      </c>
      <c r="O13" s="40">
        <f t="shared" si="0"/>
        <v>139222.99759999997</v>
      </c>
      <c r="P13" s="52">
        <v>0.94854499999999997</v>
      </c>
      <c r="Q13" s="40">
        <v>132059.27825849198</v>
      </c>
      <c r="R13" s="40">
        <v>132059.27825849198</v>
      </c>
      <c r="S13" s="40">
        <v>0</v>
      </c>
      <c r="T13" s="40">
        <v>0</v>
      </c>
    </row>
    <row r="14" spans="1:26">
      <c r="A14" s="38" t="s">
        <v>35</v>
      </c>
      <c r="B14" s="40">
        <v>18199.553599999999</v>
      </c>
      <c r="C14" s="40">
        <v>18199.553599999999</v>
      </c>
      <c r="D14" s="40">
        <v>18199.553599999999</v>
      </c>
      <c r="E14" s="40">
        <v>18199.553599999999</v>
      </c>
      <c r="F14" s="40">
        <v>18199.553599999999</v>
      </c>
      <c r="G14" s="40">
        <v>34039.553599999999</v>
      </c>
      <c r="H14" s="40">
        <v>18199.553599999999</v>
      </c>
      <c r="I14" s="40">
        <v>18199.553599999999</v>
      </c>
      <c r="J14" s="40">
        <v>18199.553599999999</v>
      </c>
      <c r="K14" s="40">
        <v>18048</v>
      </c>
      <c r="L14" s="40">
        <v>18048</v>
      </c>
      <c r="M14" s="40">
        <v>18790</v>
      </c>
      <c r="N14" s="40">
        <v>234521.98239999998</v>
      </c>
      <c r="O14" s="40">
        <f t="shared" si="0"/>
        <v>234521.98239999998</v>
      </c>
      <c r="P14" s="52">
        <v>0.94257899999999994</v>
      </c>
      <c r="Q14" s="40">
        <v>221055.49564860956</v>
      </c>
      <c r="R14" s="40">
        <v>221055.49564860956</v>
      </c>
      <c r="S14" s="40">
        <v>0</v>
      </c>
      <c r="T14" s="40">
        <v>0</v>
      </c>
    </row>
    <row r="15" spans="1:26">
      <c r="A15" s="38" t="s">
        <v>95</v>
      </c>
      <c r="B15" s="40">
        <v>0</v>
      </c>
      <c r="C15" s="40">
        <v>0</v>
      </c>
      <c r="D15" s="40">
        <v>0</v>
      </c>
      <c r="E15" s="40">
        <v>0</v>
      </c>
      <c r="F15" s="40">
        <v>144596</v>
      </c>
      <c r="G15" s="40">
        <v>116172.46</v>
      </c>
      <c r="H15" s="40">
        <v>199500</v>
      </c>
      <c r="I15" s="40">
        <v>0</v>
      </c>
      <c r="J15" s="40">
        <v>75000</v>
      </c>
      <c r="K15" s="40">
        <v>25000</v>
      </c>
      <c r="L15" s="40">
        <v>0</v>
      </c>
      <c r="M15" s="40">
        <v>0</v>
      </c>
      <c r="N15" s="40">
        <v>560268.46</v>
      </c>
      <c r="O15" s="40">
        <f t="shared" si="0"/>
        <v>560268.46</v>
      </c>
      <c r="P15" s="52">
        <v>0.94143100000000002</v>
      </c>
      <c r="Q15" s="40">
        <v>527454.09656625998</v>
      </c>
      <c r="R15" s="40">
        <v>0</v>
      </c>
      <c r="S15" s="40">
        <v>527454.09656625998</v>
      </c>
      <c r="T15" s="40">
        <v>0</v>
      </c>
    </row>
    <row r="16" spans="1:26">
      <c r="A16" s="38" t="s">
        <v>37</v>
      </c>
      <c r="B16" s="40">
        <v>9.9999999999999995E-8</v>
      </c>
      <c r="C16" s="40">
        <v>9.9999999999999995E-8</v>
      </c>
      <c r="D16" s="40">
        <v>200000</v>
      </c>
      <c r="E16" s="40">
        <v>200000</v>
      </c>
      <c r="F16" s="40">
        <v>437300</v>
      </c>
      <c r="G16" s="40">
        <v>128477.54</v>
      </c>
      <c r="H16" s="40">
        <v>150500</v>
      </c>
      <c r="I16" s="40">
        <v>58350</v>
      </c>
      <c r="J16" s="40">
        <v>58350</v>
      </c>
      <c r="K16" s="40">
        <v>9.9999999999999995E-8</v>
      </c>
      <c r="L16" s="40">
        <v>9.9999999999999995E-8</v>
      </c>
      <c r="M16" s="40">
        <v>9.9999999999999995E-8</v>
      </c>
      <c r="N16" s="40">
        <v>1232977.54</v>
      </c>
      <c r="O16" s="40">
        <f t="shared" si="0"/>
        <v>1232977.54</v>
      </c>
      <c r="P16" s="52">
        <v>0.94738599999999995</v>
      </c>
      <c r="Q16" s="40">
        <v>1168105.6597104401</v>
      </c>
      <c r="R16" s="40">
        <v>0</v>
      </c>
      <c r="S16" s="40">
        <v>1168105.6597104401</v>
      </c>
      <c r="T16" s="40">
        <v>0</v>
      </c>
    </row>
    <row r="17" spans="1:20">
      <c r="A17" s="38" t="s">
        <v>96</v>
      </c>
      <c r="B17" s="40">
        <v>3871.9488999999999</v>
      </c>
      <c r="C17" s="40">
        <v>3871.9488999999999</v>
      </c>
      <c r="D17" s="40">
        <v>3871.9488999999999</v>
      </c>
      <c r="E17" s="40">
        <v>3871.9488999999999</v>
      </c>
      <c r="F17" s="40">
        <v>3871.9488999999999</v>
      </c>
      <c r="G17" s="40">
        <v>3871.9488999999999</v>
      </c>
      <c r="H17" s="40">
        <v>3871.9488999999999</v>
      </c>
      <c r="I17" s="40">
        <v>3871.9488999999999</v>
      </c>
      <c r="J17" s="40">
        <v>3871.9488999999999</v>
      </c>
      <c r="K17" s="40">
        <v>3871.9488999999999</v>
      </c>
      <c r="L17" s="40">
        <v>3871.9488999999999</v>
      </c>
      <c r="M17" s="40">
        <v>3871.9488999999999</v>
      </c>
      <c r="N17" s="40">
        <v>46463.386800000007</v>
      </c>
      <c r="O17" s="40">
        <f t="shared" si="0"/>
        <v>46463.386800000007</v>
      </c>
      <c r="P17" s="52">
        <v>0.95781099999999997</v>
      </c>
      <c r="Q17" s="40">
        <v>44503.142974294802</v>
      </c>
      <c r="R17" s="40">
        <v>44503.142974294802</v>
      </c>
      <c r="S17" s="40">
        <v>0</v>
      </c>
      <c r="T17" s="40">
        <v>0</v>
      </c>
    </row>
    <row r="18" spans="1:20">
      <c r="A18" s="38" t="s">
        <v>97</v>
      </c>
      <c r="B18" s="40">
        <v>18904.221099999999</v>
      </c>
      <c r="C18" s="40">
        <v>18904.221099999999</v>
      </c>
      <c r="D18" s="40">
        <v>18904.221099999999</v>
      </c>
      <c r="E18" s="40">
        <v>18904.221099999999</v>
      </c>
      <c r="F18" s="40">
        <v>18904.221099999999</v>
      </c>
      <c r="G18" s="40">
        <v>18904.221099999999</v>
      </c>
      <c r="H18" s="40">
        <v>18904.221099999999</v>
      </c>
      <c r="I18" s="40">
        <v>18904.221099999999</v>
      </c>
      <c r="J18" s="40">
        <v>18904.221099999999</v>
      </c>
      <c r="K18" s="40">
        <v>18904.221099999999</v>
      </c>
      <c r="L18" s="40">
        <v>18904.221099999999</v>
      </c>
      <c r="M18" s="40">
        <v>18904.221099999999</v>
      </c>
      <c r="N18" s="40">
        <v>226850.65319999997</v>
      </c>
      <c r="O18" s="40">
        <f t="shared" si="0"/>
        <v>226850.65319999997</v>
      </c>
      <c r="P18" s="52">
        <v>0.94854499999999997</v>
      </c>
      <c r="Q18" s="40">
        <v>215178.05283959396</v>
      </c>
      <c r="R18" s="40">
        <v>215178.05283959396</v>
      </c>
      <c r="S18" s="40">
        <v>0</v>
      </c>
      <c r="T18" s="40">
        <v>0</v>
      </c>
    </row>
    <row r="19" spans="1:20">
      <c r="A19" s="38" t="s">
        <v>98</v>
      </c>
      <c r="B19" s="40">
        <v>11500</v>
      </c>
      <c r="C19" s="40">
        <v>9.9999999999999995E-8</v>
      </c>
      <c r="D19" s="40">
        <v>9.9999999999999995E-8</v>
      </c>
      <c r="E19" s="40">
        <v>9.9999999999999995E-8</v>
      </c>
      <c r="F19" s="40">
        <v>9.9999999999999995E-8</v>
      </c>
      <c r="G19" s="40">
        <v>9.9999999999999995E-8</v>
      </c>
      <c r="H19" s="40">
        <v>9.9999999999999995E-8</v>
      </c>
      <c r="I19" s="40">
        <v>9.9999999999999995E-8</v>
      </c>
      <c r="J19" s="40">
        <v>9.9999999999999995E-8</v>
      </c>
      <c r="K19" s="40">
        <v>9.9999999999999995E-8</v>
      </c>
      <c r="L19" s="40">
        <v>9.9999999999999995E-8</v>
      </c>
      <c r="M19" s="40">
        <v>9.9999999999999995E-8</v>
      </c>
      <c r="N19" s="40">
        <v>11500</v>
      </c>
      <c r="O19" s="40">
        <f t="shared" si="0"/>
        <v>11500</v>
      </c>
      <c r="P19" s="52">
        <v>0.95665199999999995</v>
      </c>
      <c r="Q19" s="40">
        <v>11001.498</v>
      </c>
      <c r="R19" s="40">
        <v>0</v>
      </c>
      <c r="S19" s="40">
        <v>11001.498</v>
      </c>
      <c r="T19" s="40">
        <v>0</v>
      </c>
    </row>
    <row r="20" spans="1:20">
      <c r="A20" s="38" t="s">
        <v>99</v>
      </c>
      <c r="B20" s="40">
        <v>28060</v>
      </c>
      <c r="C20" s="40">
        <v>9.9999999999999995E-8</v>
      </c>
      <c r="D20" s="40">
        <v>9.9999999999999995E-8</v>
      </c>
      <c r="E20" s="40">
        <v>9.9999999999999995E-8</v>
      </c>
      <c r="F20" s="40">
        <v>9.9999999999999995E-8</v>
      </c>
      <c r="G20" s="40">
        <v>9.9999999999999995E-8</v>
      </c>
      <c r="H20" s="40">
        <v>9.9999999999999995E-8</v>
      </c>
      <c r="I20" s="40">
        <v>9.9999999999999995E-8</v>
      </c>
      <c r="J20" s="40">
        <v>9.9999999999999995E-8</v>
      </c>
      <c r="K20" s="40">
        <v>9.9999999999999995E-8</v>
      </c>
      <c r="L20" s="40">
        <v>9.9999999999999995E-8</v>
      </c>
      <c r="M20" s="40">
        <v>9.9999999999999995E-8</v>
      </c>
      <c r="N20" s="40">
        <v>28060</v>
      </c>
      <c r="O20" s="40">
        <f t="shared" si="0"/>
        <v>28060</v>
      </c>
      <c r="P20" s="52">
        <v>0.94143100000000002</v>
      </c>
      <c r="Q20" s="40">
        <v>26416.55386</v>
      </c>
      <c r="R20" s="40">
        <v>0</v>
      </c>
      <c r="S20" s="40">
        <v>26416.55386</v>
      </c>
      <c r="T20" s="40">
        <v>0</v>
      </c>
    </row>
    <row r="21" spans="1:20">
      <c r="A21" s="38" t="s">
        <v>100</v>
      </c>
      <c r="B21" s="40">
        <v>29440</v>
      </c>
      <c r="C21" s="40">
        <v>9.9999999999999995E-8</v>
      </c>
      <c r="D21" s="40">
        <v>9.9999999999999995E-8</v>
      </c>
      <c r="E21" s="40">
        <v>9.9999999999999995E-8</v>
      </c>
      <c r="F21" s="40">
        <v>9.9999999999999995E-8</v>
      </c>
      <c r="G21" s="40">
        <v>9.9999999999999995E-8</v>
      </c>
      <c r="H21" s="40">
        <v>9.9999999999999995E-8</v>
      </c>
      <c r="I21" s="40">
        <v>9.9999999999999995E-8</v>
      </c>
      <c r="J21" s="40">
        <v>9.9999999999999995E-8</v>
      </c>
      <c r="K21" s="40">
        <v>9.9999999999999995E-8</v>
      </c>
      <c r="L21" s="40">
        <v>9.9999999999999995E-8</v>
      </c>
      <c r="M21" s="40">
        <v>9.9999999999999995E-8</v>
      </c>
      <c r="N21" s="40">
        <v>29440</v>
      </c>
      <c r="O21" s="40">
        <f t="shared" si="0"/>
        <v>29440</v>
      </c>
      <c r="P21" s="52">
        <v>0.94738599999999995</v>
      </c>
      <c r="Q21" s="40">
        <v>27891.043839999998</v>
      </c>
      <c r="R21" s="40">
        <v>0</v>
      </c>
      <c r="S21" s="40">
        <v>27891.043839999998</v>
      </c>
      <c r="T21" s="40">
        <v>0</v>
      </c>
    </row>
    <row r="22" spans="1:20">
      <c r="A22" s="38" t="s">
        <v>101</v>
      </c>
      <c r="B22" s="40">
        <v>9.9999999999999995E-8</v>
      </c>
      <c r="C22" s="40">
        <v>9.9999999999999995E-8</v>
      </c>
      <c r="D22" s="40">
        <v>9.9999999999999995E-8</v>
      </c>
      <c r="E22" s="40">
        <v>425</v>
      </c>
      <c r="F22" s="40">
        <v>9.9999999999999995E-8</v>
      </c>
      <c r="G22" s="40">
        <v>9.9999999999999995E-8</v>
      </c>
      <c r="H22" s="40">
        <v>9.9999999999999995E-8</v>
      </c>
      <c r="I22" s="40">
        <v>425</v>
      </c>
      <c r="J22" s="40">
        <v>9.9999999999999995E-8</v>
      </c>
      <c r="K22" s="40">
        <v>9.9999999999999995E-8</v>
      </c>
      <c r="L22" s="40">
        <v>9.9999999999999995E-8</v>
      </c>
      <c r="M22" s="40">
        <v>9.9999999999999995E-8</v>
      </c>
      <c r="N22" s="40">
        <v>850</v>
      </c>
      <c r="O22" s="40">
        <f t="shared" si="0"/>
        <v>850</v>
      </c>
      <c r="P22" s="52">
        <v>0.95781099999999997</v>
      </c>
      <c r="Q22" s="40">
        <v>814.13934999999992</v>
      </c>
      <c r="R22" s="40">
        <v>814.13934999999992</v>
      </c>
      <c r="S22" s="40">
        <v>0</v>
      </c>
      <c r="T22" s="40">
        <v>0</v>
      </c>
    </row>
    <row r="23" spans="1:20">
      <c r="A23" s="38" t="s">
        <v>102</v>
      </c>
      <c r="B23" s="40">
        <v>9.9999999999999995E-8</v>
      </c>
      <c r="C23" s="40">
        <v>9.9999999999999995E-8</v>
      </c>
      <c r="D23" s="40">
        <v>9.9999999999999995E-8</v>
      </c>
      <c r="E23" s="40">
        <v>2075</v>
      </c>
      <c r="F23" s="40">
        <v>9.9999999999999995E-8</v>
      </c>
      <c r="G23" s="40">
        <v>9.9999999999999995E-8</v>
      </c>
      <c r="H23" s="40">
        <v>9.9999999999999995E-8</v>
      </c>
      <c r="I23" s="40">
        <v>2075</v>
      </c>
      <c r="J23" s="40">
        <v>9.9999999999999995E-8</v>
      </c>
      <c r="K23" s="40">
        <v>9.9999999999999995E-8</v>
      </c>
      <c r="L23" s="40">
        <v>9.9999999999999995E-8</v>
      </c>
      <c r="M23" s="40">
        <v>9.9999999999999995E-8</v>
      </c>
      <c r="N23" s="40">
        <v>4150</v>
      </c>
      <c r="O23" s="40">
        <f t="shared" si="0"/>
        <v>4150</v>
      </c>
      <c r="P23" s="52">
        <v>0.94854499999999997</v>
      </c>
      <c r="Q23" s="40">
        <v>3936.4617499999999</v>
      </c>
      <c r="R23" s="40">
        <v>3936.4617499999999</v>
      </c>
      <c r="S23" s="40">
        <v>0</v>
      </c>
      <c r="T23" s="40">
        <v>0</v>
      </c>
    </row>
    <row r="24" spans="1:20">
      <c r="A24" s="38" t="s">
        <v>307</v>
      </c>
      <c r="B24" s="40">
        <v>217939.16</v>
      </c>
      <c r="C24" s="40">
        <v>217939.16</v>
      </c>
      <c r="D24" s="40">
        <v>217939.16</v>
      </c>
      <c r="E24" s="40">
        <v>217939.16</v>
      </c>
      <c r="F24" s="40">
        <v>217939.16</v>
      </c>
      <c r="G24" s="40">
        <v>217939.16</v>
      </c>
      <c r="H24" s="40">
        <v>217939.16</v>
      </c>
      <c r="I24" s="40">
        <v>217939.16</v>
      </c>
      <c r="J24" s="40">
        <v>217939.16</v>
      </c>
      <c r="K24" s="40">
        <v>237939.16</v>
      </c>
      <c r="L24" s="40">
        <v>237939.16</v>
      </c>
      <c r="M24" s="40">
        <v>237939.16</v>
      </c>
      <c r="N24" s="40">
        <v>2675269.92</v>
      </c>
      <c r="O24" s="40">
        <f t="shared" si="0"/>
        <v>2675269.92</v>
      </c>
      <c r="P24" s="52">
        <v>1</v>
      </c>
      <c r="Q24" s="40">
        <v>2675269.92</v>
      </c>
      <c r="R24" s="40">
        <v>0</v>
      </c>
      <c r="S24" s="40">
        <v>0</v>
      </c>
      <c r="T24" s="40">
        <v>2675269.92</v>
      </c>
    </row>
    <row r="25" spans="1:20">
      <c r="A25" s="38" t="s">
        <v>308</v>
      </c>
      <c r="B25" s="40">
        <v>75669.91</v>
      </c>
      <c r="C25" s="40">
        <v>95636.94</v>
      </c>
      <c r="D25" s="40">
        <v>75669.91</v>
      </c>
      <c r="E25" s="40">
        <v>75669.91</v>
      </c>
      <c r="F25" s="40">
        <v>75669.91</v>
      </c>
      <c r="G25" s="40">
        <v>60694.63</v>
      </c>
      <c r="H25" s="40">
        <v>60694.63</v>
      </c>
      <c r="I25" s="40">
        <v>60694.63</v>
      </c>
      <c r="J25" s="40">
        <v>60694.63</v>
      </c>
      <c r="K25" s="40">
        <v>75669.91</v>
      </c>
      <c r="L25" s="40">
        <v>135587.48000000001</v>
      </c>
      <c r="M25" s="40">
        <v>135587.48000000001</v>
      </c>
      <c r="N25" s="40">
        <v>987939.97000000009</v>
      </c>
      <c r="O25" s="40">
        <f t="shared" si="0"/>
        <v>987939.97000000009</v>
      </c>
      <c r="P25" s="52">
        <v>0.88797400000000004</v>
      </c>
      <c r="Q25" s="40">
        <v>877265.00692078017</v>
      </c>
      <c r="R25" s="40">
        <v>0</v>
      </c>
      <c r="S25" s="40">
        <v>877265.00692078017</v>
      </c>
      <c r="T25" s="40">
        <v>0</v>
      </c>
    </row>
    <row r="26" spans="1:20">
      <c r="A26" s="38" t="s">
        <v>48</v>
      </c>
      <c r="B26" s="40">
        <v>9.9999999999999995E-8</v>
      </c>
      <c r="C26" s="40">
        <v>9.9999999999999995E-8</v>
      </c>
      <c r="D26" s="40">
        <v>9.9999999999999995E-8</v>
      </c>
      <c r="E26" s="40">
        <v>9.9999999999999995E-8</v>
      </c>
      <c r="F26" s="40">
        <v>9.9999999999999995E-8</v>
      </c>
      <c r="G26" s="40">
        <v>9.9999999999999995E-8</v>
      </c>
      <c r="H26" s="40">
        <v>30000</v>
      </c>
      <c r="I26" s="40">
        <v>16000</v>
      </c>
      <c r="J26" s="40">
        <v>16000</v>
      </c>
      <c r="K26" s="40">
        <v>16000</v>
      </c>
      <c r="L26" s="40">
        <v>16000</v>
      </c>
      <c r="M26" s="40">
        <v>16000</v>
      </c>
      <c r="N26" s="40">
        <v>110000</v>
      </c>
      <c r="O26" s="40">
        <f t="shared" si="0"/>
        <v>110000</v>
      </c>
      <c r="P26" s="52">
        <v>0.95665199999999995</v>
      </c>
      <c r="Q26" s="40">
        <v>105231.72</v>
      </c>
      <c r="R26" s="40">
        <v>0</v>
      </c>
      <c r="S26" s="40">
        <v>105231.72</v>
      </c>
      <c r="T26" s="40">
        <v>0</v>
      </c>
    </row>
    <row r="27" spans="1:20">
      <c r="A27" s="38" t="s">
        <v>103</v>
      </c>
      <c r="B27" s="40">
        <v>24652.5</v>
      </c>
      <c r="C27" s="40">
        <v>34032.502800000002</v>
      </c>
      <c r="D27" s="40">
        <v>34032.498599999999</v>
      </c>
      <c r="E27" s="40">
        <v>34032.498599999999</v>
      </c>
      <c r="F27" s="40">
        <v>24652.5</v>
      </c>
      <c r="G27" s="40">
        <v>24652.5</v>
      </c>
      <c r="H27" s="40">
        <v>24652.5</v>
      </c>
      <c r="I27" s="40">
        <v>24652.5</v>
      </c>
      <c r="J27" s="40">
        <v>24652.5</v>
      </c>
      <c r="K27" s="40">
        <v>24652.5</v>
      </c>
      <c r="L27" s="40">
        <v>24652.5</v>
      </c>
      <c r="M27" s="40">
        <v>24652.5</v>
      </c>
      <c r="N27" s="40">
        <v>323970</v>
      </c>
      <c r="O27" s="40">
        <f t="shared" si="0"/>
        <v>323970</v>
      </c>
      <c r="P27" s="52">
        <v>0.94143100000000002</v>
      </c>
      <c r="Q27" s="40">
        <v>304995.40107000002</v>
      </c>
      <c r="R27" s="40">
        <v>0</v>
      </c>
      <c r="S27" s="40">
        <v>304995.40107000002</v>
      </c>
      <c r="T27" s="40">
        <v>0</v>
      </c>
    </row>
    <row r="28" spans="1:20">
      <c r="A28" s="38" t="s">
        <v>49</v>
      </c>
      <c r="B28" s="40">
        <v>18597.5</v>
      </c>
      <c r="C28" s="40">
        <v>31550.837200000002</v>
      </c>
      <c r="D28" s="40">
        <v>31550.831399999999</v>
      </c>
      <c r="E28" s="40">
        <v>31550.831399999999</v>
      </c>
      <c r="F28" s="40">
        <v>18597.5</v>
      </c>
      <c r="G28" s="40">
        <v>18597.5</v>
      </c>
      <c r="H28" s="40">
        <v>18597.5</v>
      </c>
      <c r="I28" s="40">
        <v>18597.5</v>
      </c>
      <c r="J28" s="40">
        <v>18597.5</v>
      </c>
      <c r="K28" s="40">
        <v>18597.5</v>
      </c>
      <c r="L28" s="40">
        <v>18597.5</v>
      </c>
      <c r="M28" s="40">
        <v>18597.5</v>
      </c>
      <c r="N28" s="40">
        <v>262030</v>
      </c>
      <c r="O28" s="40">
        <f t="shared" si="0"/>
        <v>262030</v>
      </c>
      <c r="P28" s="52">
        <v>0.94738599999999995</v>
      </c>
      <c r="Q28" s="40">
        <v>248243.55357999998</v>
      </c>
      <c r="R28" s="40">
        <v>0</v>
      </c>
      <c r="S28" s="40">
        <v>248243.55357999998</v>
      </c>
      <c r="T28" s="40">
        <v>0</v>
      </c>
    </row>
    <row r="29" spans="1:20">
      <c r="A29" s="38" t="s">
        <v>304</v>
      </c>
      <c r="B29" s="40">
        <v>3652</v>
      </c>
      <c r="C29" s="40">
        <v>8652</v>
      </c>
      <c r="D29" s="40">
        <v>3652</v>
      </c>
      <c r="E29" s="40">
        <v>8652</v>
      </c>
      <c r="F29" s="40">
        <v>3652</v>
      </c>
      <c r="G29" s="40">
        <v>8652</v>
      </c>
      <c r="H29" s="40">
        <v>3652</v>
      </c>
      <c r="I29" s="40">
        <v>8652</v>
      </c>
      <c r="J29" s="40">
        <v>3652</v>
      </c>
      <c r="K29" s="40">
        <v>8652</v>
      </c>
      <c r="L29" s="40">
        <v>3652</v>
      </c>
      <c r="M29" s="40">
        <v>3652</v>
      </c>
      <c r="N29" s="40">
        <v>68824</v>
      </c>
      <c r="O29" s="40">
        <f t="shared" si="0"/>
        <v>68824</v>
      </c>
      <c r="P29" s="52">
        <v>0.94738599999999995</v>
      </c>
      <c r="Q29" s="40">
        <v>65202.894064</v>
      </c>
      <c r="R29" s="40">
        <v>0</v>
      </c>
      <c r="S29" s="40">
        <v>65202.894064</v>
      </c>
      <c r="T29" s="40">
        <v>0</v>
      </c>
    </row>
    <row r="30" spans="1:20">
      <c r="A30" s="38" t="s">
        <v>305</v>
      </c>
      <c r="B30" s="40">
        <v>13250</v>
      </c>
      <c r="C30" s="40">
        <v>13250</v>
      </c>
      <c r="D30" s="40">
        <v>13250</v>
      </c>
      <c r="E30" s="40">
        <v>13250</v>
      </c>
      <c r="F30" s="40">
        <v>13250</v>
      </c>
      <c r="G30" s="40">
        <v>13250</v>
      </c>
      <c r="H30" s="40">
        <v>13250</v>
      </c>
      <c r="I30" s="40">
        <v>13250</v>
      </c>
      <c r="J30" s="40">
        <v>13250</v>
      </c>
      <c r="K30" s="40">
        <v>13250</v>
      </c>
      <c r="L30" s="40">
        <v>13250</v>
      </c>
      <c r="M30" s="40">
        <v>13250</v>
      </c>
      <c r="N30" s="40">
        <v>159000</v>
      </c>
      <c r="O30" s="40">
        <f t="shared" si="0"/>
        <v>159000</v>
      </c>
      <c r="P30" s="52">
        <v>0.88797400000000004</v>
      </c>
      <c r="Q30" s="40">
        <v>141187.86600000001</v>
      </c>
      <c r="R30" s="40">
        <v>0</v>
      </c>
      <c r="S30" s="40">
        <v>141187.86600000001</v>
      </c>
      <c r="T30" s="40">
        <v>0</v>
      </c>
    </row>
    <row r="31" spans="1:20">
      <c r="A31" s="38" t="s">
        <v>309</v>
      </c>
      <c r="B31" s="40">
        <v>2348</v>
      </c>
      <c r="C31" s="40">
        <v>2348</v>
      </c>
      <c r="D31" s="40">
        <v>2348</v>
      </c>
      <c r="E31" s="40">
        <v>2348</v>
      </c>
      <c r="F31" s="40">
        <v>2348</v>
      </c>
      <c r="G31" s="40">
        <v>2348</v>
      </c>
      <c r="H31" s="40">
        <v>2348</v>
      </c>
      <c r="I31" s="40">
        <v>2348</v>
      </c>
      <c r="J31" s="40">
        <v>2348</v>
      </c>
      <c r="K31" s="40">
        <v>2348</v>
      </c>
      <c r="L31" s="40">
        <v>2348</v>
      </c>
      <c r="M31" s="40">
        <v>2348</v>
      </c>
      <c r="N31" s="40">
        <v>28176</v>
      </c>
      <c r="O31" s="40">
        <f t="shared" si="0"/>
        <v>28176</v>
      </c>
      <c r="P31" s="52">
        <v>0.94143100000000002</v>
      </c>
      <c r="Q31" s="40">
        <v>26525.759856000001</v>
      </c>
      <c r="R31" s="40">
        <v>0</v>
      </c>
      <c r="S31" s="40">
        <v>26525.759856000001</v>
      </c>
      <c r="T31" s="40">
        <v>0</v>
      </c>
    </row>
    <row r="32" spans="1:20">
      <c r="A32" s="38" t="s">
        <v>306</v>
      </c>
      <c r="B32" s="40">
        <v>49016.67</v>
      </c>
      <c r="C32" s="40">
        <v>49341.67</v>
      </c>
      <c r="D32" s="40">
        <v>49326.67</v>
      </c>
      <c r="E32" s="40">
        <v>49006.67</v>
      </c>
      <c r="F32" s="40">
        <v>48646.67</v>
      </c>
      <c r="G32" s="40">
        <v>48276.67</v>
      </c>
      <c r="H32" s="40">
        <v>49016.67</v>
      </c>
      <c r="I32" s="40">
        <v>49756.67</v>
      </c>
      <c r="J32" s="40">
        <v>49341.67</v>
      </c>
      <c r="K32" s="40">
        <v>49006.67</v>
      </c>
      <c r="L32" s="40">
        <v>49692.67</v>
      </c>
      <c r="M32" s="40">
        <v>49710.67</v>
      </c>
      <c r="N32" s="40">
        <v>590140.03999999992</v>
      </c>
      <c r="O32" s="40">
        <f t="shared" si="0"/>
        <v>590140.03999999992</v>
      </c>
      <c r="P32" s="52">
        <v>1</v>
      </c>
      <c r="Q32" s="40">
        <v>590140.03999999992</v>
      </c>
      <c r="R32" s="40">
        <v>0</v>
      </c>
      <c r="S32" s="40">
        <v>590140.03999999992</v>
      </c>
      <c r="T32" s="40">
        <v>0</v>
      </c>
    </row>
    <row r="33" spans="1:20">
      <c r="A33" s="38" t="s">
        <v>55</v>
      </c>
      <c r="B33" s="40">
        <v>9.9999999999999995E-8</v>
      </c>
      <c r="C33" s="40">
        <v>62988</v>
      </c>
      <c r="D33" s="40">
        <v>9.9999999999999995E-8</v>
      </c>
      <c r="E33" s="40">
        <v>62988</v>
      </c>
      <c r="F33" s="40">
        <v>9.9999999999999995E-8</v>
      </c>
      <c r="G33" s="40">
        <v>9.9999999999999995E-8</v>
      </c>
      <c r="H33" s="40">
        <v>9.9999999999999995E-8</v>
      </c>
      <c r="I33" s="40">
        <v>9.9999999999999995E-8</v>
      </c>
      <c r="J33" s="40">
        <v>9.9999999999999995E-8</v>
      </c>
      <c r="K33" s="40">
        <v>9.9999999999999995E-8</v>
      </c>
      <c r="L33" s="40">
        <v>9.9999999999999995E-8</v>
      </c>
      <c r="M33" s="40">
        <v>9.9999999999999995E-8</v>
      </c>
      <c r="N33" s="40">
        <v>125976</v>
      </c>
      <c r="O33" s="40">
        <f t="shared" si="0"/>
        <v>125976</v>
      </c>
      <c r="P33" s="52">
        <v>0.94854499999999997</v>
      </c>
      <c r="Q33" s="40">
        <v>119493.90492</v>
      </c>
      <c r="R33" s="40">
        <v>119493.90492</v>
      </c>
      <c r="S33" s="40">
        <v>0</v>
      </c>
      <c r="T33" s="40">
        <v>0</v>
      </c>
    </row>
    <row r="34" spans="1:20">
      <c r="A34" s="38" t="s">
        <v>105</v>
      </c>
      <c r="B34" s="40">
        <v>13000</v>
      </c>
      <c r="C34" s="40">
        <v>13000</v>
      </c>
      <c r="D34" s="40">
        <v>13000</v>
      </c>
      <c r="E34" s="40">
        <v>13000</v>
      </c>
      <c r="F34" s="40">
        <v>13000</v>
      </c>
      <c r="G34" s="40">
        <v>13000</v>
      </c>
      <c r="H34" s="40">
        <v>13000</v>
      </c>
      <c r="I34" s="40">
        <v>13000</v>
      </c>
      <c r="J34" s="40">
        <v>13000</v>
      </c>
      <c r="K34" s="40">
        <v>13000</v>
      </c>
      <c r="L34" s="40">
        <v>13000</v>
      </c>
      <c r="M34" s="40">
        <v>13000</v>
      </c>
      <c r="N34" s="40">
        <v>156000</v>
      </c>
      <c r="O34" s="40">
        <f t="shared" si="0"/>
        <v>156000</v>
      </c>
      <c r="P34" s="52">
        <v>0.94143100000000002</v>
      </c>
      <c r="Q34" s="40">
        <v>146863.236</v>
      </c>
      <c r="R34" s="40">
        <v>0</v>
      </c>
      <c r="S34" s="40">
        <v>146863.236</v>
      </c>
      <c r="T34" s="40">
        <v>0</v>
      </c>
    </row>
    <row r="35" spans="1:20">
      <c r="A35" s="38" t="s">
        <v>106</v>
      </c>
      <c r="B35" s="40">
        <v>14147.751469291001</v>
      </c>
      <c r="C35" s="40">
        <v>17339.436060256001</v>
      </c>
      <c r="D35" s="40">
        <v>16692.242748092001</v>
      </c>
      <c r="E35" s="40">
        <v>14032.984099167001</v>
      </c>
      <c r="F35" s="40">
        <v>14205.554013375</v>
      </c>
      <c r="G35" s="40">
        <v>14804.984099167001</v>
      </c>
      <c r="H35" s="40">
        <v>14119.269056270999</v>
      </c>
      <c r="I35" s="40">
        <v>17648.554013375</v>
      </c>
      <c r="J35" s="40">
        <v>13946.699142063</v>
      </c>
      <c r="K35" s="40">
        <v>17376.554013375</v>
      </c>
      <c r="L35" s="40">
        <v>14119.269056270999</v>
      </c>
      <c r="M35" s="40">
        <v>7146.9840991669998</v>
      </c>
      <c r="N35" s="40">
        <v>175580.28186987</v>
      </c>
      <c r="O35" s="40">
        <f t="shared" si="0"/>
        <v>175580.28186987</v>
      </c>
      <c r="P35" s="52">
        <v>0.95665199999999995</v>
      </c>
      <c r="Q35" s="40">
        <v>167969.22781137488</v>
      </c>
      <c r="R35" s="40">
        <v>0</v>
      </c>
      <c r="S35" s="40">
        <v>167969.22781137488</v>
      </c>
      <c r="T35" s="40">
        <v>0</v>
      </c>
    </row>
    <row r="36" spans="1:20">
      <c r="A36" s="38" t="s">
        <v>107</v>
      </c>
      <c r="B36" s="40">
        <v>19729.920703009</v>
      </c>
      <c r="C36" s="40">
        <v>31267.830176544001</v>
      </c>
      <c r="D36" s="40">
        <v>40019.239299508001</v>
      </c>
      <c r="E36" s="40">
        <v>18426.665895933002</v>
      </c>
      <c r="F36" s="40">
        <v>23006.653124125001</v>
      </c>
      <c r="G36" s="40">
        <v>22113.705895932999</v>
      </c>
      <c r="H36" s="40">
        <v>24385.779510028999</v>
      </c>
      <c r="I36" s="40">
        <v>21022.573124125</v>
      </c>
      <c r="J36" s="40">
        <v>19808.592281837002</v>
      </c>
      <c r="K36" s="40">
        <v>21022.573124125</v>
      </c>
      <c r="L36" s="40">
        <v>20540.819510029</v>
      </c>
      <c r="M36" s="40">
        <v>14325.225895932999</v>
      </c>
      <c r="N36" s="40">
        <v>275669.57854113</v>
      </c>
      <c r="O36" s="40">
        <f t="shared" si="0"/>
        <v>275669.57854113</v>
      </c>
      <c r="P36" s="52">
        <v>0.94738599999999995</v>
      </c>
      <c r="Q36" s="40">
        <v>261165.49933576697</v>
      </c>
      <c r="R36" s="40">
        <v>0</v>
      </c>
      <c r="S36" s="40">
        <v>261165.49933576697</v>
      </c>
      <c r="T36" s="40">
        <v>0</v>
      </c>
    </row>
    <row r="37" spans="1:20">
      <c r="A37" s="38" t="s">
        <v>57</v>
      </c>
      <c r="B37" s="40">
        <v>64759</v>
      </c>
      <c r="C37" s="40">
        <v>87597</v>
      </c>
      <c r="D37" s="40">
        <v>88160</v>
      </c>
      <c r="E37" s="40">
        <v>95773</v>
      </c>
      <c r="F37" s="40">
        <v>97997</v>
      </c>
      <c r="G37" s="40">
        <v>118279</v>
      </c>
      <c r="H37" s="40">
        <v>72228</v>
      </c>
      <c r="I37" s="40">
        <v>83230</v>
      </c>
      <c r="J37" s="40">
        <v>80470</v>
      </c>
      <c r="K37" s="40">
        <v>63480</v>
      </c>
      <c r="L37" s="40">
        <v>77853</v>
      </c>
      <c r="M37" s="40">
        <v>145039</v>
      </c>
      <c r="N37" s="40">
        <v>1074865</v>
      </c>
      <c r="O37" s="40">
        <f t="shared" si="0"/>
        <v>1074865</v>
      </c>
      <c r="P37" s="52">
        <v>0.94143100000000002</v>
      </c>
      <c r="Q37" s="40">
        <v>1011911.2318150001</v>
      </c>
      <c r="R37" s="40">
        <v>0</v>
      </c>
      <c r="S37" s="40">
        <v>1011911.2318150001</v>
      </c>
      <c r="T37" s="40">
        <v>0</v>
      </c>
    </row>
    <row r="38" spans="1:20">
      <c r="A38" s="38" t="s">
        <v>108</v>
      </c>
      <c r="B38" s="40">
        <v>54535.62</v>
      </c>
      <c r="C38" s="40">
        <v>54535.62</v>
      </c>
      <c r="D38" s="40">
        <v>73436.63</v>
      </c>
      <c r="E38" s="40">
        <v>72035.62</v>
      </c>
      <c r="F38" s="40">
        <v>55236.13</v>
      </c>
      <c r="G38" s="40">
        <v>55236.13</v>
      </c>
      <c r="H38" s="40">
        <v>65837.62</v>
      </c>
      <c r="I38" s="40">
        <v>68301.63</v>
      </c>
      <c r="J38" s="40">
        <v>56597.13</v>
      </c>
      <c r="K38" s="40">
        <v>55896.62</v>
      </c>
      <c r="L38" s="40">
        <v>56597.13</v>
      </c>
      <c r="M38" s="40">
        <v>48846.050735999997</v>
      </c>
      <c r="N38" s="40">
        <v>717091.93073599995</v>
      </c>
      <c r="O38" s="40">
        <f t="shared" si="0"/>
        <v>717091.93073599995</v>
      </c>
      <c r="P38" s="52">
        <v>0.94257899999999994</v>
      </c>
      <c r="Q38" s="40">
        <v>675915.79498120805</v>
      </c>
      <c r="R38" s="40">
        <v>675915.79498120805</v>
      </c>
      <c r="S38" s="40">
        <v>0</v>
      </c>
      <c r="T38" s="40">
        <v>0</v>
      </c>
    </row>
    <row r="39" spans="1:20">
      <c r="A39" s="38" t="s">
        <v>58</v>
      </c>
      <c r="B39" s="40">
        <v>314766.40999999997</v>
      </c>
      <c r="C39" s="40">
        <v>314766.40999999997</v>
      </c>
      <c r="D39" s="40">
        <v>303522.03999999998</v>
      </c>
      <c r="E39" s="40">
        <v>323218.46000000002</v>
      </c>
      <c r="F39" s="40">
        <v>313750.89</v>
      </c>
      <c r="G39" s="40">
        <v>426758.12</v>
      </c>
      <c r="H39" s="40">
        <v>448009.23</v>
      </c>
      <c r="I39" s="40">
        <v>427158.73</v>
      </c>
      <c r="J39" s="40">
        <v>394718.26</v>
      </c>
      <c r="K39" s="40">
        <v>424103.62</v>
      </c>
      <c r="L39" s="40">
        <v>323807.56</v>
      </c>
      <c r="M39" s="40">
        <v>315181.44</v>
      </c>
      <c r="N39" s="40">
        <v>4329761.17</v>
      </c>
      <c r="O39" s="40">
        <f t="shared" si="0"/>
        <v>4329761.17</v>
      </c>
      <c r="P39" s="52">
        <v>0.95781099999999997</v>
      </c>
      <c r="Q39" s="40">
        <v>4147092.87599887</v>
      </c>
      <c r="R39" s="40">
        <v>4147092.87599887</v>
      </c>
      <c r="S39" s="40">
        <v>0</v>
      </c>
      <c r="T39" s="40">
        <v>0</v>
      </c>
    </row>
    <row r="40" spans="1:20">
      <c r="A40" s="38" t="s">
        <v>59</v>
      </c>
      <c r="B40" s="40">
        <v>40545</v>
      </c>
      <c r="C40" s="40">
        <v>77175</v>
      </c>
      <c r="D40" s="40">
        <v>40545</v>
      </c>
      <c r="E40" s="40">
        <v>40545</v>
      </c>
      <c r="F40" s="40">
        <v>40545</v>
      </c>
      <c r="G40" s="40">
        <v>77175</v>
      </c>
      <c r="H40" s="40">
        <v>40545</v>
      </c>
      <c r="I40" s="40">
        <v>40545</v>
      </c>
      <c r="J40" s="40">
        <v>40545</v>
      </c>
      <c r="K40" s="40">
        <v>40545</v>
      </c>
      <c r="L40" s="40">
        <v>40545</v>
      </c>
      <c r="M40" s="40">
        <v>40545</v>
      </c>
      <c r="N40" s="40">
        <v>559800</v>
      </c>
      <c r="O40" s="40">
        <f t="shared" si="0"/>
        <v>559800</v>
      </c>
      <c r="P40" s="52">
        <v>0.94854499999999997</v>
      </c>
      <c r="Q40" s="40">
        <v>530995.49100000004</v>
      </c>
      <c r="R40" s="40">
        <v>530995.49100000004</v>
      </c>
      <c r="S40" s="40">
        <v>0</v>
      </c>
      <c r="T40" s="40">
        <v>0</v>
      </c>
    </row>
    <row r="41" spans="1:20">
      <c r="A41" s="38" t="s">
        <v>60</v>
      </c>
      <c r="B41" s="40">
        <v>202277.4</v>
      </c>
      <c r="C41" s="40">
        <v>202277.4</v>
      </c>
      <c r="D41" s="40">
        <v>191685.16</v>
      </c>
      <c r="E41" s="40">
        <v>185451.05</v>
      </c>
      <c r="F41" s="40">
        <v>177283.13</v>
      </c>
      <c r="G41" s="40">
        <v>199102.11</v>
      </c>
      <c r="H41" s="40">
        <v>211386.03</v>
      </c>
      <c r="I41" s="40">
        <v>219100.46</v>
      </c>
      <c r="J41" s="40">
        <v>216339.27</v>
      </c>
      <c r="K41" s="40">
        <v>189856.39</v>
      </c>
      <c r="L41" s="40">
        <v>197512.84</v>
      </c>
      <c r="M41" s="40">
        <v>203426.4</v>
      </c>
      <c r="N41" s="40">
        <v>2395697.6399999997</v>
      </c>
      <c r="O41" s="40">
        <f t="shared" si="0"/>
        <v>2395697.6399999997</v>
      </c>
      <c r="P41" s="52">
        <v>0.95781099999999997</v>
      </c>
      <c r="Q41" s="40">
        <v>2294625.5522660394</v>
      </c>
      <c r="R41" s="40">
        <v>2294625.5522660394</v>
      </c>
      <c r="S41" s="40">
        <v>0</v>
      </c>
      <c r="T41" s="40">
        <v>0</v>
      </c>
    </row>
    <row r="42" spans="1:20">
      <c r="A42" s="38" t="s">
        <v>62</v>
      </c>
      <c r="B42" s="40">
        <v>2983.33</v>
      </c>
      <c r="C42" s="40">
        <v>2983.33</v>
      </c>
      <c r="D42" s="40">
        <v>2983.33</v>
      </c>
      <c r="E42" s="40">
        <v>2983.33</v>
      </c>
      <c r="F42" s="40">
        <v>2983.33</v>
      </c>
      <c r="G42" s="40">
        <v>2983.33</v>
      </c>
      <c r="H42" s="40">
        <v>2983.33</v>
      </c>
      <c r="I42" s="40">
        <v>2983.33</v>
      </c>
      <c r="J42" s="40">
        <v>2983.33</v>
      </c>
      <c r="K42" s="40">
        <v>2983.33</v>
      </c>
      <c r="L42" s="40">
        <v>2983.33</v>
      </c>
      <c r="M42" s="40">
        <v>2987</v>
      </c>
      <c r="N42" s="40">
        <v>35803.630000000005</v>
      </c>
      <c r="O42" s="40">
        <f t="shared" si="0"/>
        <v>35803.630000000005</v>
      </c>
      <c r="P42" s="52">
        <v>0.94738599999999995</v>
      </c>
      <c r="Q42" s="40">
        <v>33919.857811180002</v>
      </c>
      <c r="R42" s="40">
        <v>0</v>
      </c>
      <c r="S42" s="40">
        <v>33919.857811180002</v>
      </c>
      <c r="T42" s="40">
        <v>0</v>
      </c>
    </row>
    <row r="43" spans="1:20">
      <c r="A43" s="38" t="s">
        <v>64</v>
      </c>
      <c r="B43" s="40">
        <v>45367.413244800002</v>
      </c>
      <c r="C43" s="40">
        <v>32220.222308699998</v>
      </c>
      <c r="D43" s="40">
        <v>64947.0842978</v>
      </c>
      <c r="E43" s="40">
        <v>32619.164345100002</v>
      </c>
      <c r="F43" s="40">
        <v>34123.4494634</v>
      </c>
      <c r="G43" s="40">
        <v>35223.238220200001</v>
      </c>
      <c r="H43" s="40">
        <v>38500.702906899998</v>
      </c>
      <c r="I43" s="40">
        <v>35761.7694634</v>
      </c>
      <c r="J43" s="40">
        <v>118491.6996583</v>
      </c>
      <c r="K43" s="40">
        <v>39912.241468499997</v>
      </c>
      <c r="L43" s="40">
        <v>69111.894844599999</v>
      </c>
      <c r="M43" s="40">
        <v>63450.354311299998</v>
      </c>
      <c r="N43" s="40">
        <v>609729.23453300004</v>
      </c>
      <c r="O43" s="40">
        <f t="shared" si="0"/>
        <v>609729.23453300004</v>
      </c>
      <c r="P43" s="52">
        <v>0.95665199999999995</v>
      </c>
      <c r="Q43" s="40">
        <v>583298.69167446357</v>
      </c>
      <c r="R43" s="40">
        <v>0</v>
      </c>
      <c r="S43" s="40">
        <v>583298.69167446357</v>
      </c>
      <c r="T43" s="40">
        <v>0</v>
      </c>
    </row>
    <row r="44" spans="1:20">
      <c r="A44" s="38" t="s">
        <v>65</v>
      </c>
      <c r="B44" s="40">
        <v>36345.196038000002</v>
      </c>
      <c r="C44" s="40">
        <v>27244.844303900001</v>
      </c>
      <c r="D44" s="40">
        <v>25088.3756517</v>
      </c>
      <c r="E44" s="40">
        <v>31880.523707200002</v>
      </c>
      <c r="F44" s="40">
        <v>31422.489240800001</v>
      </c>
      <c r="G44" s="40">
        <v>41613.867582699997</v>
      </c>
      <c r="H44" s="40">
        <v>41139.7674769</v>
      </c>
      <c r="I44" s="40">
        <v>37332.069240800003</v>
      </c>
      <c r="J44" s="40">
        <v>31108.6238128</v>
      </c>
      <c r="K44" s="40">
        <v>28020.011245900001</v>
      </c>
      <c r="L44" s="40">
        <v>24360.229414400001</v>
      </c>
      <c r="M44" s="40">
        <v>24047.973673699998</v>
      </c>
      <c r="N44" s="40">
        <v>379603.97138880001</v>
      </c>
      <c r="O44" s="40">
        <f t="shared" si="0"/>
        <v>379603.97138880001</v>
      </c>
      <c r="P44" s="52">
        <v>0.95665199999999995</v>
      </c>
      <c r="Q44" s="40">
        <v>363148.8984370383</v>
      </c>
      <c r="R44" s="40">
        <v>0</v>
      </c>
      <c r="S44" s="40">
        <v>363148.8984370383</v>
      </c>
      <c r="T44" s="40">
        <v>0</v>
      </c>
    </row>
    <row r="45" spans="1:20">
      <c r="A45" s="38" t="s">
        <v>66</v>
      </c>
      <c r="B45" s="40">
        <v>288997.31694330001</v>
      </c>
      <c r="C45" s="40">
        <v>292039.9277768</v>
      </c>
      <c r="D45" s="40">
        <v>289874.35080700001</v>
      </c>
      <c r="E45" s="40">
        <v>290920.59593070002</v>
      </c>
      <c r="F45" s="40">
        <v>288771.27173370001</v>
      </c>
      <c r="G45" s="40">
        <v>290920.59593070002</v>
      </c>
      <c r="H45" s="40">
        <v>289845.43383230001</v>
      </c>
      <c r="I45" s="40">
        <v>288771.27173370001</v>
      </c>
      <c r="J45" s="40">
        <v>291995.75802930002</v>
      </c>
      <c r="K45" s="40">
        <v>289153.23547479999</v>
      </c>
      <c r="L45" s="40">
        <v>292646.50126719999</v>
      </c>
      <c r="M45" s="40">
        <v>293856.34211859998</v>
      </c>
      <c r="N45" s="40">
        <v>3487792.6015780997</v>
      </c>
      <c r="O45" s="40">
        <f t="shared" si="0"/>
        <v>3487792.6015780997</v>
      </c>
      <c r="P45" s="52">
        <v>0.94143100000000002</v>
      </c>
      <c r="Q45" s="40">
        <v>3283516.076696272</v>
      </c>
      <c r="R45" s="40">
        <v>0</v>
      </c>
      <c r="S45" s="40">
        <v>3283516.076696272</v>
      </c>
      <c r="T45" s="40">
        <v>0</v>
      </c>
    </row>
    <row r="46" spans="1:20">
      <c r="A46" s="38" t="s">
        <v>109</v>
      </c>
      <c r="B46" s="40">
        <v>9.9999999999999995E-8</v>
      </c>
      <c r="C46" s="40">
        <v>9.9999999999999995E-8</v>
      </c>
      <c r="D46" s="40">
        <v>9.9999999999999995E-8</v>
      </c>
      <c r="E46" s="40">
        <v>9.9999999999999995E-8</v>
      </c>
      <c r="F46" s="40">
        <v>9.9999999999999995E-8</v>
      </c>
      <c r="G46" s="40">
        <v>9.9999999999999995E-8</v>
      </c>
      <c r="H46" s="40">
        <v>9.9999999999999995E-8</v>
      </c>
      <c r="I46" s="40">
        <v>9.9999999999999995E-8</v>
      </c>
      <c r="J46" s="40">
        <v>9.9999999999999995E-8</v>
      </c>
      <c r="K46" s="40">
        <v>20200</v>
      </c>
      <c r="L46" s="40">
        <v>22700</v>
      </c>
      <c r="M46" s="40">
        <v>23200</v>
      </c>
      <c r="N46" s="40">
        <v>66100</v>
      </c>
      <c r="O46" s="40">
        <f t="shared" si="0"/>
        <v>66100</v>
      </c>
      <c r="P46" s="52">
        <v>0.94854499999999997</v>
      </c>
      <c r="Q46" s="40">
        <v>62698.824499999995</v>
      </c>
      <c r="R46" s="40">
        <v>62698.824499999995</v>
      </c>
      <c r="S46" s="40">
        <v>0</v>
      </c>
      <c r="T46" s="40">
        <v>0</v>
      </c>
    </row>
    <row r="47" spans="1:20">
      <c r="A47" s="38" t="s">
        <v>67</v>
      </c>
      <c r="B47" s="40">
        <v>3000</v>
      </c>
      <c r="C47" s="40">
        <v>3000</v>
      </c>
      <c r="D47" s="40">
        <v>3000</v>
      </c>
      <c r="E47" s="40">
        <v>3000</v>
      </c>
      <c r="F47" s="40">
        <v>9.9999999999999995E-8</v>
      </c>
      <c r="G47" s="40">
        <v>9.9999999999999995E-8</v>
      </c>
      <c r="H47" s="40">
        <v>200000</v>
      </c>
      <c r="I47" s="40">
        <v>200000</v>
      </c>
      <c r="J47" s="40">
        <v>200000</v>
      </c>
      <c r="K47" s="40">
        <v>9.9999999999999995E-8</v>
      </c>
      <c r="L47" s="40">
        <v>9.9999999999999995E-8</v>
      </c>
      <c r="M47" s="40">
        <v>9.9999999999999995E-8</v>
      </c>
      <c r="N47" s="40">
        <v>612000</v>
      </c>
      <c r="O47" s="40">
        <f t="shared" si="0"/>
        <v>612000</v>
      </c>
      <c r="P47" s="52">
        <v>0.94257899999999994</v>
      </c>
      <c r="Q47" s="40">
        <v>576858.348</v>
      </c>
      <c r="R47" s="40">
        <v>576858.348</v>
      </c>
      <c r="S47" s="40">
        <v>0</v>
      </c>
      <c r="T47" s="40">
        <v>0</v>
      </c>
    </row>
    <row r="48" spans="1:20">
      <c r="A48" s="38" t="s">
        <v>68</v>
      </c>
      <c r="B48" s="40">
        <v>897972.19923619996</v>
      </c>
      <c r="C48" s="40">
        <v>1684566.8254227</v>
      </c>
      <c r="D48" s="40">
        <v>1914037.0827275999</v>
      </c>
      <c r="E48" s="40">
        <v>1762725.3751945</v>
      </c>
      <c r="F48" s="40">
        <v>1623702.1252134</v>
      </c>
      <c r="G48" s="40">
        <v>2840854.3751945002</v>
      </c>
      <c r="H48" s="40">
        <v>1612819.2502037999</v>
      </c>
      <c r="I48" s="40">
        <v>1383216.1252134</v>
      </c>
      <c r="J48" s="40">
        <v>1532629.5001854</v>
      </c>
      <c r="K48" s="40">
        <v>1312318.1252134</v>
      </c>
      <c r="L48" s="40">
        <v>1311837.2502037999</v>
      </c>
      <c r="M48" s="40">
        <v>928240.37519449997</v>
      </c>
      <c r="N48" s="40">
        <v>18804918.609203201</v>
      </c>
      <c r="O48" s="40">
        <f t="shared" si="0"/>
        <v>18804918.609203201</v>
      </c>
      <c r="P48" s="52">
        <v>0.95781099999999997</v>
      </c>
      <c r="Q48" s="40">
        <v>18011557.897999525</v>
      </c>
      <c r="R48" s="40">
        <v>18011557.897999525</v>
      </c>
      <c r="S48" s="40">
        <v>0</v>
      </c>
      <c r="T48" s="40">
        <v>0</v>
      </c>
    </row>
    <row r="49" spans="1:20">
      <c r="A49" s="38" t="s">
        <v>70</v>
      </c>
      <c r="B49" s="40">
        <v>68624.619735999993</v>
      </c>
      <c r="C49" s="40">
        <v>67133.000639999998</v>
      </c>
      <c r="D49" s="40">
        <v>69554.126703999995</v>
      </c>
      <c r="E49" s="40">
        <v>66846.723671999993</v>
      </c>
      <c r="F49" s="40">
        <v>69553.849736000004</v>
      </c>
      <c r="G49" s="40">
        <v>68651.173672000004</v>
      </c>
      <c r="H49" s="40">
        <v>67749.676703999998</v>
      </c>
      <c r="I49" s="40">
        <v>69553.849736000004</v>
      </c>
      <c r="J49" s="40">
        <v>67748.230639999994</v>
      </c>
      <c r="K49" s="40">
        <v>68779.394808900004</v>
      </c>
      <c r="L49" s="40">
        <v>69588.913905099995</v>
      </c>
      <c r="M49" s="40">
        <v>69397.769532200007</v>
      </c>
      <c r="N49" s="40">
        <v>823181.32948619989</v>
      </c>
      <c r="O49" s="40">
        <f t="shared" si="0"/>
        <v>823181.32948619989</v>
      </c>
      <c r="P49" s="52">
        <v>0.94854499999999997</v>
      </c>
      <c r="Q49" s="40">
        <v>780824.53417748748</v>
      </c>
      <c r="R49" s="40">
        <v>780824.53417748748</v>
      </c>
      <c r="S49" s="40">
        <v>0</v>
      </c>
      <c r="T49" s="40">
        <v>0</v>
      </c>
    </row>
    <row r="50" spans="1:20">
      <c r="A50" s="38" t="s">
        <v>110</v>
      </c>
      <c r="B50" s="40">
        <v>20833</v>
      </c>
      <c r="C50" s="40">
        <v>20833</v>
      </c>
      <c r="D50" s="40">
        <v>20833</v>
      </c>
      <c r="E50" s="40">
        <v>20833</v>
      </c>
      <c r="F50" s="40">
        <v>20833</v>
      </c>
      <c r="G50" s="40">
        <v>20833</v>
      </c>
      <c r="H50" s="40">
        <v>20833</v>
      </c>
      <c r="I50" s="40">
        <v>20833</v>
      </c>
      <c r="J50" s="40">
        <v>20833</v>
      </c>
      <c r="K50" s="40">
        <v>20833</v>
      </c>
      <c r="L50" s="40">
        <v>20833</v>
      </c>
      <c r="M50" s="40">
        <v>20837</v>
      </c>
      <c r="N50" s="40">
        <v>250000</v>
      </c>
      <c r="O50" s="40">
        <f t="shared" si="0"/>
        <v>250000</v>
      </c>
      <c r="P50" s="52">
        <v>0.95665199999999995</v>
      </c>
      <c r="Q50" s="40">
        <v>239163</v>
      </c>
      <c r="R50" s="40">
        <v>0</v>
      </c>
      <c r="S50" s="40">
        <v>239163</v>
      </c>
      <c r="T50" s="40">
        <v>0</v>
      </c>
    </row>
    <row r="51" spans="1:20">
      <c r="A51" s="38" t="s">
        <v>111</v>
      </c>
      <c r="B51" s="40">
        <v>9.9999999999999995E-8</v>
      </c>
      <c r="C51" s="40">
        <v>9.9999999999999995E-8</v>
      </c>
      <c r="D51" s="40">
        <v>9.9999999999999995E-8</v>
      </c>
      <c r="E51" s="40">
        <v>9.9999999999999995E-8</v>
      </c>
      <c r="F51" s="40">
        <v>9.9999999999999995E-8</v>
      </c>
      <c r="G51" s="40">
        <v>3528</v>
      </c>
      <c r="H51" s="40">
        <v>9.9999999999999995E-8</v>
      </c>
      <c r="I51" s="40">
        <v>9.9999999999999995E-8</v>
      </c>
      <c r="J51" s="40">
        <v>3528</v>
      </c>
      <c r="K51" s="40">
        <v>9.9999999999999995E-8</v>
      </c>
      <c r="L51" s="40">
        <v>9.9999999999999995E-8</v>
      </c>
      <c r="M51" s="40">
        <v>9.9999999999999995E-8</v>
      </c>
      <c r="N51" s="40">
        <v>7056</v>
      </c>
      <c r="O51" s="40">
        <f t="shared" si="0"/>
        <v>7056</v>
      </c>
      <c r="P51" s="52">
        <v>0.94738599999999995</v>
      </c>
      <c r="Q51" s="40">
        <v>6684.7556159999995</v>
      </c>
      <c r="R51" s="40">
        <v>0</v>
      </c>
      <c r="S51" s="40">
        <v>6684.7556159999995</v>
      </c>
      <c r="T51" s="40">
        <v>0</v>
      </c>
    </row>
    <row r="52" spans="1:20">
      <c r="A52" s="38" t="s">
        <v>112</v>
      </c>
      <c r="B52" s="40">
        <v>9.9999999999999995E-8</v>
      </c>
      <c r="C52" s="40">
        <v>4399</v>
      </c>
      <c r="D52" s="40">
        <v>13400</v>
      </c>
      <c r="E52" s="40">
        <v>9.9999999999999995E-8</v>
      </c>
      <c r="F52" s="40">
        <v>9.9999999999999995E-8</v>
      </c>
      <c r="G52" s="40">
        <v>7972</v>
      </c>
      <c r="H52" s="40">
        <v>9.9999999999999995E-8</v>
      </c>
      <c r="I52" s="40">
        <v>4399</v>
      </c>
      <c r="J52" s="40">
        <v>10972</v>
      </c>
      <c r="K52" s="40">
        <v>9.9999999999999995E-8</v>
      </c>
      <c r="L52" s="40">
        <v>9.9999999999999995E-8</v>
      </c>
      <c r="M52" s="40">
        <v>9.9999999999999995E-8</v>
      </c>
      <c r="N52" s="40">
        <v>41142</v>
      </c>
      <c r="O52" s="40">
        <f t="shared" si="0"/>
        <v>41142</v>
      </c>
      <c r="P52" s="52">
        <v>0.94143100000000002</v>
      </c>
      <c r="Q52" s="40">
        <v>38732.354202000002</v>
      </c>
      <c r="R52" s="40">
        <v>0</v>
      </c>
      <c r="S52" s="40">
        <v>38732.354202000002</v>
      </c>
      <c r="T52" s="40">
        <v>0</v>
      </c>
    </row>
    <row r="53" spans="1:20">
      <c r="A53" s="38" t="s">
        <v>113</v>
      </c>
      <c r="B53" s="40">
        <v>1020</v>
      </c>
      <c r="C53" s="40">
        <v>9.9999999999999995E-8</v>
      </c>
      <c r="D53" s="40">
        <v>9.9999999999999995E-8</v>
      </c>
      <c r="E53" s="40">
        <v>9.9999999999999995E-8</v>
      </c>
      <c r="F53" s="40">
        <v>9.9999999999999995E-8</v>
      </c>
      <c r="G53" s="40">
        <v>9.9999999999999995E-8</v>
      </c>
      <c r="H53" s="40">
        <v>9.9999999999999995E-8</v>
      </c>
      <c r="I53" s="40">
        <v>9.9999999999999995E-8</v>
      </c>
      <c r="J53" s="40">
        <v>9.9999999999999995E-8</v>
      </c>
      <c r="K53" s="40">
        <v>2890</v>
      </c>
      <c r="L53" s="40">
        <v>9.9999999999999995E-8</v>
      </c>
      <c r="M53" s="40">
        <v>9.9999999999999995E-8</v>
      </c>
      <c r="N53" s="40">
        <v>3910</v>
      </c>
      <c r="O53" s="40">
        <f t="shared" si="0"/>
        <v>3910</v>
      </c>
      <c r="P53" s="52">
        <v>0.95665199999999995</v>
      </c>
      <c r="Q53" s="40">
        <v>3740.5093199999997</v>
      </c>
      <c r="R53" s="40">
        <v>0</v>
      </c>
      <c r="S53" s="40">
        <v>3740.5093199999997</v>
      </c>
      <c r="T53" s="40">
        <v>0</v>
      </c>
    </row>
    <row r="54" spans="1:20">
      <c r="A54" s="38" t="s">
        <v>114</v>
      </c>
      <c r="B54" s="40">
        <v>4980</v>
      </c>
      <c r="C54" s="40">
        <v>9.9999999999999995E-8</v>
      </c>
      <c r="D54" s="40">
        <v>9.9999999999999995E-8</v>
      </c>
      <c r="E54" s="40">
        <v>9.9999999999999995E-8</v>
      </c>
      <c r="F54" s="40">
        <v>9.9999999999999995E-8</v>
      </c>
      <c r="G54" s="40">
        <v>9.9999999999999995E-8</v>
      </c>
      <c r="H54" s="40">
        <v>9.9999999999999995E-8</v>
      </c>
      <c r="I54" s="40">
        <v>9.9999999999999995E-8</v>
      </c>
      <c r="J54" s="40">
        <v>9.9999999999999995E-8</v>
      </c>
      <c r="K54" s="40">
        <v>14110</v>
      </c>
      <c r="L54" s="40">
        <v>9.9999999999999995E-8</v>
      </c>
      <c r="M54" s="40">
        <v>9.9999999999999995E-8</v>
      </c>
      <c r="N54" s="40">
        <v>19090</v>
      </c>
      <c r="O54" s="40">
        <f t="shared" si="0"/>
        <v>19090</v>
      </c>
      <c r="P54" s="52">
        <v>0.94738599999999995</v>
      </c>
      <c r="Q54" s="40">
        <v>18085.598739999998</v>
      </c>
      <c r="R54" s="40">
        <v>0</v>
      </c>
      <c r="S54" s="40">
        <v>18085.598739999998</v>
      </c>
      <c r="T54" s="40">
        <v>0</v>
      </c>
    </row>
    <row r="55" spans="1:20">
      <c r="A55" s="38" t="s">
        <v>115</v>
      </c>
      <c r="B55" s="40">
        <v>24625</v>
      </c>
      <c r="C55" s="40">
        <v>24625</v>
      </c>
      <c r="D55" s="40">
        <v>24625</v>
      </c>
      <c r="E55" s="40">
        <v>24625</v>
      </c>
      <c r="F55" s="40">
        <v>24625</v>
      </c>
      <c r="G55" s="40">
        <v>24625</v>
      </c>
      <c r="H55" s="40">
        <v>24625</v>
      </c>
      <c r="I55" s="40">
        <v>24625</v>
      </c>
      <c r="J55" s="40">
        <v>24625</v>
      </c>
      <c r="K55" s="40">
        <v>24625</v>
      </c>
      <c r="L55" s="40">
        <v>24625</v>
      </c>
      <c r="M55" s="40">
        <v>24625</v>
      </c>
      <c r="N55" s="40">
        <v>295500</v>
      </c>
      <c r="O55" s="40">
        <f t="shared" si="0"/>
        <v>295500</v>
      </c>
      <c r="P55" s="52">
        <v>0.95665199999999995</v>
      </c>
      <c r="Q55" s="40">
        <v>282690.66599999997</v>
      </c>
      <c r="R55" s="40">
        <v>0</v>
      </c>
      <c r="S55" s="40">
        <v>282690.66599999997</v>
      </c>
      <c r="T55" s="40">
        <v>0</v>
      </c>
    </row>
    <row r="56" spans="1:20">
      <c r="A56" s="38" t="s">
        <v>116</v>
      </c>
      <c r="B56" s="40">
        <v>9.9999999999999995E-8</v>
      </c>
      <c r="C56" s="40">
        <v>9.9999999999999995E-8</v>
      </c>
      <c r="D56" s="40">
        <v>9.9999999999999995E-8</v>
      </c>
      <c r="E56" s="40">
        <v>9.9999999999999995E-8</v>
      </c>
      <c r="F56" s="40">
        <v>9.9999999999999995E-8</v>
      </c>
      <c r="G56" s="40">
        <v>9.9999999999999995E-8</v>
      </c>
      <c r="H56" s="40">
        <v>2000</v>
      </c>
      <c r="I56" s="40">
        <v>9.9999999999999995E-8</v>
      </c>
      <c r="J56" s="40">
        <v>9.9999999999999995E-8</v>
      </c>
      <c r="K56" s="40">
        <v>9.9999999999999995E-8</v>
      </c>
      <c r="L56" s="40">
        <v>9.9999999999999995E-8</v>
      </c>
      <c r="M56" s="40">
        <v>9.9999999999999995E-8</v>
      </c>
      <c r="N56" s="40">
        <v>2000</v>
      </c>
      <c r="O56" s="40">
        <f t="shared" si="0"/>
        <v>2000</v>
      </c>
      <c r="P56" s="52">
        <v>0.94143100000000002</v>
      </c>
      <c r="Q56" s="40">
        <v>1882.8620000000001</v>
      </c>
      <c r="R56" s="40">
        <v>0</v>
      </c>
      <c r="S56" s="40">
        <v>1882.8620000000001</v>
      </c>
      <c r="T56" s="40">
        <v>0</v>
      </c>
    </row>
    <row r="57" spans="1:20">
      <c r="A57" s="38" t="s">
        <v>117</v>
      </c>
      <c r="B57" s="40">
        <v>9.9999999999999995E-8</v>
      </c>
      <c r="C57" s="40">
        <v>9.9999999999999995E-8</v>
      </c>
      <c r="D57" s="40">
        <v>9.9999999999999995E-8</v>
      </c>
      <c r="E57" s="40">
        <v>9.9999999999999995E-8</v>
      </c>
      <c r="F57" s="40">
        <v>9.9999999999999995E-8</v>
      </c>
      <c r="G57" s="40">
        <v>9.9999999999999995E-8</v>
      </c>
      <c r="H57" s="40">
        <v>9.9999999999999995E-8</v>
      </c>
      <c r="I57" s="40">
        <v>14649</v>
      </c>
      <c r="J57" s="40">
        <v>9.9999999999999995E-8</v>
      </c>
      <c r="K57" s="40">
        <v>8000</v>
      </c>
      <c r="L57" s="40">
        <v>9.9999999999999995E-8</v>
      </c>
      <c r="M57" s="40">
        <v>9.9999999999999995E-8</v>
      </c>
      <c r="N57" s="40">
        <v>22649</v>
      </c>
      <c r="O57" s="40">
        <f t="shared" si="0"/>
        <v>22649</v>
      </c>
      <c r="P57" s="52">
        <v>0.94738599999999995</v>
      </c>
      <c r="Q57" s="40">
        <v>21457.345514000001</v>
      </c>
      <c r="R57" s="40">
        <v>0</v>
      </c>
      <c r="S57" s="40">
        <v>21457.345514000001</v>
      </c>
      <c r="T57" s="40">
        <v>0</v>
      </c>
    </row>
    <row r="58" spans="1:20">
      <c r="A58" s="38" t="s">
        <v>71</v>
      </c>
      <c r="B58" s="40">
        <v>9.9999999999999995E-8</v>
      </c>
      <c r="C58" s="40">
        <v>9.9999999999999995E-8</v>
      </c>
      <c r="D58" s="40">
        <v>9.9999999999999995E-8</v>
      </c>
      <c r="E58" s="40">
        <v>9.9999999999999995E-8</v>
      </c>
      <c r="F58" s="40">
        <v>9.9999999999999995E-8</v>
      </c>
      <c r="G58" s="40">
        <v>9.9999999999999995E-8</v>
      </c>
      <c r="H58" s="40">
        <v>9.9999999999999995E-8</v>
      </c>
      <c r="I58" s="40">
        <v>9.9999999999999995E-8</v>
      </c>
      <c r="J58" s="40">
        <v>9.9999999999999995E-8</v>
      </c>
      <c r="K58" s="40">
        <v>9.9999999999999995E-8</v>
      </c>
      <c r="L58" s="40">
        <v>9.9999999999999995E-8</v>
      </c>
      <c r="M58" s="40">
        <v>9.9999999999999995E-8</v>
      </c>
      <c r="N58" s="40">
        <v>0</v>
      </c>
      <c r="O58" s="40">
        <f t="shared" si="0"/>
        <v>0</v>
      </c>
      <c r="P58" s="52">
        <v>0.95665199999999995</v>
      </c>
      <c r="Q58" s="40">
        <v>0</v>
      </c>
      <c r="R58" s="40">
        <v>0</v>
      </c>
      <c r="S58" s="40">
        <v>0</v>
      </c>
      <c r="T58" s="40">
        <v>0</v>
      </c>
    </row>
    <row r="59" spans="1:20" ht="15" thickBot="1">
      <c r="A59" s="38" t="s">
        <v>72</v>
      </c>
      <c r="B59" s="56">
        <v>-28.28</v>
      </c>
      <c r="C59" s="56">
        <v>-28.28</v>
      </c>
      <c r="D59" s="56">
        <v>-28.28</v>
      </c>
      <c r="E59" s="56">
        <v>-28.28</v>
      </c>
      <c r="F59" s="56">
        <v>-28.28</v>
      </c>
      <c r="G59" s="56">
        <v>-28.28</v>
      </c>
      <c r="H59" s="56">
        <v>-28.28</v>
      </c>
      <c r="I59" s="56">
        <v>-28.28</v>
      </c>
      <c r="J59" s="56">
        <v>-28.28</v>
      </c>
      <c r="K59" s="56">
        <v>-28.28</v>
      </c>
      <c r="L59" s="56">
        <v>-28.28</v>
      </c>
      <c r="M59" s="56">
        <v>-28.28</v>
      </c>
      <c r="N59" s="56">
        <v>-339.36</v>
      </c>
      <c r="O59" s="56">
        <f t="shared" si="0"/>
        <v>-339.36</v>
      </c>
      <c r="P59" s="52">
        <v>0.95781099999999997</v>
      </c>
      <c r="Q59" s="56">
        <v>-325.04274096</v>
      </c>
      <c r="R59" s="56">
        <v>-325.04274096</v>
      </c>
      <c r="S59" s="40">
        <v>0</v>
      </c>
      <c r="T59" s="40">
        <v>0</v>
      </c>
    </row>
    <row r="60" spans="1:20" ht="15" thickBot="1">
      <c r="A60" s="22" t="s">
        <v>118</v>
      </c>
      <c r="B60" s="53">
        <v>2665907.3107050005</v>
      </c>
      <c r="C60" s="53">
        <v>3545175.3500236007</v>
      </c>
      <c r="D60" s="53">
        <v>3898134.2455704007</v>
      </c>
      <c r="E60" s="53">
        <v>3769285.956179101</v>
      </c>
      <c r="F60" s="53">
        <v>3890137.5658597006</v>
      </c>
      <c r="G60" s="53">
        <v>5011181.0439298972</v>
      </c>
      <c r="H60" s="53">
        <v>4032589.9430248016</v>
      </c>
      <c r="I60" s="53">
        <v>3517333.3358591008</v>
      </c>
      <c r="J60" s="53">
        <v>3752612.5070842016</v>
      </c>
      <c r="K60" s="53">
        <v>3200308.7886835011</v>
      </c>
      <c r="L60" s="53">
        <v>3156483.5615362013</v>
      </c>
      <c r="M60" s="53">
        <v>2813862.5988962138</v>
      </c>
      <c r="N60" s="53">
        <f>SUM(N10:N59)</f>
        <v>43253012.207335912</v>
      </c>
      <c r="O60" s="49">
        <f>N60</f>
        <v>43253012.207335912</v>
      </c>
      <c r="P60" s="7" t="s">
        <v>19</v>
      </c>
      <c r="Q60" s="53">
        <v>41326467.308630563</v>
      </c>
      <c r="R60" s="53">
        <v>28067306.484189995</v>
      </c>
      <c r="S60" s="53">
        <v>10583890.904440574</v>
      </c>
      <c r="T60" s="53">
        <v>2675269.92</v>
      </c>
    </row>
    <row r="61" spans="1:20" ht="15" thickTop="1"/>
    <row r="62" spans="1:20">
      <c r="A62" s="6" t="s">
        <v>269</v>
      </c>
    </row>
  </sheetData>
  <mergeCells count="4">
    <mergeCell ref="A7:A8"/>
    <mergeCell ref="B7:N7"/>
    <mergeCell ref="P7:Q7"/>
    <mergeCell ref="R7:T7"/>
  </mergeCells>
  <pageMargins left="0.5" right="0.5" top="1.25" bottom="0.5" header="0.75" footer="0.5"/>
  <pageSetup scale="52" orientation="landscape" r:id="rId1"/>
  <headerFooter>
    <oddHeader>&amp;C&amp;"Arial,Regular"&amp;8
&amp;10FLORIDA POWER &amp; LIGHT COMPANY
ENVIRONMENTAL COST RECOVERY CLAUSE
CALCULATION OF THE PROJECTION AMOUNT&amp;R&amp;"Arial,Regular"&amp;8 FORM: 42-2P</oddHeader>
    <oddFooter>&amp;C&amp;"Arial"&amp;8 PAGE &amp;P</oddFooter>
  </headerFooter>
  <colBreaks count="1" manualBreakCount="1">
    <brk id="1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46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854323.7</v>
      </c>
      <c r="C12" s="118">
        <v>854323.7</v>
      </c>
      <c r="D12" s="118">
        <v>854323.7</v>
      </c>
      <c r="E12" s="118">
        <v>854323.7</v>
      </c>
      <c r="F12" s="118">
        <v>854323.7</v>
      </c>
      <c r="G12" s="118">
        <v>854323.7</v>
      </c>
      <c r="H12" s="118">
        <v>854323.7</v>
      </c>
      <c r="I12" s="118">
        <v>854323.7</v>
      </c>
      <c r="J12" s="118">
        <v>854323.7</v>
      </c>
      <c r="K12" s="118">
        <v>854323.7</v>
      </c>
      <c r="L12" s="118">
        <v>854323.7</v>
      </c>
      <c r="M12" s="118">
        <v>854323.7</v>
      </c>
      <c r="N12" s="118">
        <v>854323.7</v>
      </c>
      <c r="O12" s="122">
        <v>0</v>
      </c>
    </row>
    <row r="13" spans="1:15">
      <c r="A13" s="119" t="s">
        <v>382</v>
      </c>
      <c r="B13" s="118">
        <v>584486.84</v>
      </c>
      <c r="C13" s="118">
        <v>585759.43999999994</v>
      </c>
      <c r="D13" s="118">
        <v>587032.04</v>
      </c>
      <c r="E13" s="118">
        <v>588304.64000000001</v>
      </c>
      <c r="F13" s="118">
        <v>589577.24</v>
      </c>
      <c r="G13" s="118">
        <v>590849.84000000102</v>
      </c>
      <c r="H13" s="118">
        <v>592122.44000000099</v>
      </c>
      <c r="I13" s="118">
        <v>593395.04000000097</v>
      </c>
      <c r="J13" s="118">
        <v>594667.64000000095</v>
      </c>
      <c r="K13" s="118">
        <v>595940.24000000104</v>
      </c>
      <c r="L13" s="118">
        <v>597212.84000000102</v>
      </c>
      <c r="M13" s="118">
        <v>598485.44000000099</v>
      </c>
      <c r="N13" s="118">
        <v>599758.04000000097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269836.86</v>
      </c>
      <c r="C16" s="123">
        <v>268564.26</v>
      </c>
      <c r="D16" s="123">
        <v>267291.65999999992</v>
      </c>
      <c r="E16" s="123">
        <v>266019.05999999994</v>
      </c>
      <c r="F16" s="123">
        <v>264746.45999999996</v>
      </c>
      <c r="G16" s="123">
        <v>263473.85999999894</v>
      </c>
      <c r="H16" s="123">
        <v>262201.25999999896</v>
      </c>
      <c r="I16" s="123">
        <v>260928.65999999898</v>
      </c>
      <c r="J16" s="123">
        <v>259656.05999999901</v>
      </c>
      <c r="K16" s="123">
        <v>258383.45999999892</v>
      </c>
      <c r="L16" s="123">
        <v>257110.85999999894</v>
      </c>
      <c r="M16" s="123">
        <v>255838.25999999896</v>
      </c>
      <c r="N16" s="123">
        <v>254565.65999999898</v>
      </c>
      <c r="O16" s="122">
        <v>0</v>
      </c>
    </row>
    <row r="18" spans="1:15">
      <c r="A18" s="119" t="s">
        <v>386</v>
      </c>
      <c r="B18" s="120" t="s">
        <v>19</v>
      </c>
      <c r="C18" s="118">
        <v>269200.56</v>
      </c>
      <c r="D18" s="118">
        <v>267927.95999999996</v>
      </c>
      <c r="E18" s="118">
        <v>266655.35999999993</v>
      </c>
      <c r="F18" s="118">
        <v>265382.75999999995</v>
      </c>
      <c r="G18" s="118">
        <v>264110.15999999945</v>
      </c>
      <c r="H18" s="118">
        <v>262837.55999999895</v>
      </c>
      <c r="I18" s="118">
        <v>261564.95999999897</v>
      </c>
      <c r="J18" s="118">
        <v>260292.359999999</v>
      </c>
      <c r="K18" s="118">
        <v>259019.75999999896</v>
      </c>
      <c r="L18" s="118">
        <v>257747.15999999893</v>
      </c>
      <c r="M18" s="118">
        <v>256474.55999999895</v>
      </c>
      <c r="N18" s="118">
        <v>255201.95999999897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1449.9076173116334</v>
      </c>
      <c r="D21" s="118">
        <v>1443.0534249065699</v>
      </c>
      <c r="E21" s="118">
        <v>1436.1992325015065</v>
      </c>
      <c r="F21" s="118">
        <v>1429.3450400964434</v>
      </c>
      <c r="G21" s="118">
        <v>1422.4908476913774</v>
      </c>
      <c r="H21" s="118">
        <v>1415.6366552863115</v>
      </c>
      <c r="I21" s="118">
        <v>1408.7824628812482</v>
      </c>
      <c r="J21" s="118">
        <v>1401.9282704761852</v>
      </c>
      <c r="K21" s="118">
        <v>1395.0740780711217</v>
      </c>
      <c r="L21" s="118">
        <v>1388.2198856660582</v>
      </c>
      <c r="M21" s="118">
        <v>1381.3656932609949</v>
      </c>
      <c r="N21" s="118">
        <v>1374.5115008559319</v>
      </c>
      <c r="O21" s="118">
        <v>16946.514709005383</v>
      </c>
    </row>
    <row r="22" spans="1:15">
      <c r="A22" s="121" t="s">
        <v>389</v>
      </c>
      <c r="B22" s="120" t="s">
        <v>19</v>
      </c>
      <c r="C22" s="118">
        <v>300.91238596799997</v>
      </c>
      <c r="D22" s="118">
        <v>299.48987368799993</v>
      </c>
      <c r="E22" s="118">
        <v>298.0673614079999</v>
      </c>
      <c r="F22" s="118">
        <v>296.64484912799992</v>
      </c>
      <c r="G22" s="118">
        <v>295.22233684799937</v>
      </c>
      <c r="H22" s="118">
        <v>293.79982456799883</v>
      </c>
      <c r="I22" s="118">
        <v>292.37731228799885</v>
      </c>
      <c r="J22" s="118">
        <v>290.95480000799887</v>
      </c>
      <c r="K22" s="118">
        <v>289.53228772799883</v>
      </c>
      <c r="L22" s="118">
        <v>288.1097754479988</v>
      </c>
      <c r="M22" s="118">
        <v>286.68726316799882</v>
      </c>
      <c r="N22" s="118">
        <v>285.26475088799884</v>
      </c>
      <c r="O22" s="118">
        <v>3517.0628211359908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1272.5999999999999</v>
      </c>
      <c r="D25" s="118">
        <v>1272.5999999999999</v>
      </c>
      <c r="E25" s="118">
        <v>1272.5999999999999</v>
      </c>
      <c r="F25" s="118">
        <v>1272.5999999999999</v>
      </c>
      <c r="G25" s="118">
        <v>1272.5999999999999</v>
      </c>
      <c r="H25" s="118">
        <v>1272.5999999999999</v>
      </c>
      <c r="I25" s="118">
        <v>1272.5999999999999</v>
      </c>
      <c r="J25" s="118">
        <v>1272.5999999999999</v>
      </c>
      <c r="K25" s="118">
        <v>1272.5999999999999</v>
      </c>
      <c r="L25" s="118">
        <v>1272.5999999999999</v>
      </c>
      <c r="M25" s="118">
        <v>1272.5999999999999</v>
      </c>
      <c r="N25" s="118">
        <v>1272.5999999999999</v>
      </c>
      <c r="O25" s="118">
        <v>15271.200000000003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3023.4200032796334</v>
      </c>
      <c r="D31" s="123">
        <v>3015.1432985945698</v>
      </c>
      <c r="E31" s="123">
        <v>3006.8665939095063</v>
      </c>
      <c r="F31" s="123">
        <v>2998.5898892244431</v>
      </c>
      <c r="G31" s="123">
        <v>2990.3131845393768</v>
      </c>
      <c r="H31" s="123">
        <v>2982.0364798543101</v>
      </c>
      <c r="I31" s="123">
        <v>2973.759775169247</v>
      </c>
      <c r="J31" s="123">
        <v>2965.4830704841838</v>
      </c>
      <c r="K31" s="123">
        <v>2957.2063657991202</v>
      </c>
      <c r="L31" s="123">
        <v>2948.9296611140571</v>
      </c>
      <c r="M31" s="123">
        <v>2940.6529564289935</v>
      </c>
      <c r="N31" s="123">
        <v>2932.3762517439309</v>
      </c>
      <c r="O31" s="123">
        <v>35734.777530141379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47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771576.69</v>
      </c>
      <c r="C12" s="118">
        <v>771576.69</v>
      </c>
      <c r="D12" s="118">
        <v>771576.69</v>
      </c>
      <c r="E12" s="118">
        <v>771576.69</v>
      </c>
      <c r="F12" s="118">
        <v>771576.69</v>
      </c>
      <c r="G12" s="118">
        <v>771576.69</v>
      </c>
      <c r="H12" s="118">
        <v>771576.69</v>
      </c>
      <c r="I12" s="118">
        <v>771576.69</v>
      </c>
      <c r="J12" s="118">
        <v>771576.69</v>
      </c>
      <c r="K12" s="118">
        <v>771576.69</v>
      </c>
      <c r="L12" s="118">
        <v>771576.69</v>
      </c>
      <c r="M12" s="118">
        <v>771576.69</v>
      </c>
      <c r="N12" s="118">
        <v>771576.69</v>
      </c>
      <c r="O12" s="122">
        <v>0</v>
      </c>
    </row>
    <row r="13" spans="1:15">
      <c r="A13" s="119" t="s">
        <v>382</v>
      </c>
      <c r="B13" s="118">
        <v>207502.56</v>
      </c>
      <c r="C13" s="118">
        <v>210452.27</v>
      </c>
      <c r="D13" s="118">
        <v>213401.98</v>
      </c>
      <c r="E13" s="118">
        <v>216351.69</v>
      </c>
      <c r="F13" s="118">
        <v>219301.4</v>
      </c>
      <c r="G13" s="118">
        <v>222251.11</v>
      </c>
      <c r="H13" s="118">
        <v>225200.82</v>
      </c>
      <c r="I13" s="118">
        <v>228150.53</v>
      </c>
      <c r="J13" s="118">
        <v>231100.24</v>
      </c>
      <c r="K13" s="118">
        <v>234049.95</v>
      </c>
      <c r="L13" s="118">
        <v>236999.66</v>
      </c>
      <c r="M13" s="118">
        <v>239949.37</v>
      </c>
      <c r="N13" s="118">
        <v>242899.08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564074.12999999989</v>
      </c>
      <c r="C16" s="123">
        <v>561124.41999999993</v>
      </c>
      <c r="D16" s="123">
        <v>558174.71</v>
      </c>
      <c r="E16" s="123">
        <v>555225</v>
      </c>
      <c r="F16" s="123">
        <v>552275.28999999992</v>
      </c>
      <c r="G16" s="123">
        <v>549325.57999999996</v>
      </c>
      <c r="H16" s="123">
        <v>546375.86999999988</v>
      </c>
      <c r="I16" s="123">
        <v>543426.15999999992</v>
      </c>
      <c r="J16" s="123">
        <v>540476.44999999995</v>
      </c>
      <c r="K16" s="123">
        <v>537526.74</v>
      </c>
      <c r="L16" s="123">
        <v>534577.02999999991</v>
      </c>
      <c r="M16" s="123">
        <v>531627.31999999995</v>
      </c>
      <c r="N16" s="123">
        <v>528677.61</v>
      </c>
      <c r="O16" s="122">
        <v>0</v>
      </c>
    </row>
    <row r="18" spans="1:15">
      <c r="A18" s="119" t="s">
        <v>386</v>
      </c>
      <c r="B18" s="120" t="s">
        <v>19</v>
      </c>
      <c r="C18" s="118">
        <v>562599.27499999991</v>
      </c>
      <c r="D18" s="118">
        <v>559649.56499999994</v>
      </c>
      <c r="E18" s="118">
        <v>556699.85499999998</v>
      </c>
      <c r="F18" s="118">
        <v>553750.14500000002</v>
      </c>
      <c r="G18" s="118">
        <v>550800.43499999994</v>
      </c>
      <c r="H18" s="118">
        <v>547850.72499999986</v>
      </c>
      <c r="I18" s="118">
        <v>544901.0149999999</v>
      </c>
      <c r="J18" s="118">
        <v>541951.30499999993</v>
      </c>
      <c r="K18" s="118">
        <v>539001.59499999997</v>
      </c>
      <c r="L18" s="118">
        <v>536051.88500000001</v>
      </c>
      <c r="M18" s="118">
        <v>533102.17499999993</v>
      </c>
      <c r="N18" s="118">
        <v>530152.46499999997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3030.1459042897322</v>
      </c>
      <c r="D21" s="118">
        <v>3014.2588385352619</v>
      </c>
      <c r="E21" s="118">
        <v>2998.3717727807916</v>
      </c>
      <c r="F21" s="118">
        <v>2982.4847070263213</v>
      </c>
      <c r="G21" s="118">
        <v>2966.5976412718501</v>
      </c>
      <c r="H21" s="118">
        <v>2950.7105755173793</v>
      </c>
      <c r="I21" s="118">
        <v>2934.823509762909</v>
      </c>
      <c r="J21" s="118">
        <v>2918.9364440084387</v>
      </c>
      <c r="K21" s="118">
        <v>2903.0493782539684</v>
      </c>
      <c r="L21" s="118">
        <v>2887.1623124994976</v>
      </c>
      <c r="M21" s="118">
        <v>2871.2752467450268</v>
      </c>
      <c r="N21" s="118">
        <v>2855.3881809905565</v>
      </c>
      <c r="O21" s="118">
        <v>35313.204511681732</v>
      </c>
    </row>
    <row r="22" spans="1:15">
      <c r="A22" s="121" t="s">
        <v>389</v>
      </c>
      <c r="B22" s="120" t="s">
        <v>19</v>
      </c>
      <c r="C22" s="118">
        <v>628.87346959499985</v>
      </c>
      <c r="D22" s="118">
        <v>625.57628375699994</v>
      </c>
      <c r="E22" s="118">
        <v>622.27909791899992</v>
      </c>
      <c r="F22" s="118">
        <v>618.98191208100002</v>
      </c>
      <c r="G22" s="118">
        <v>615.68472624299989</v>
      </c>
      <c r="H22" s="118">
        <v>612.38754040499987</v>
      </c>
      <c r="I22" s="118">
        <v>609.09035456699985</v>
      </c>
      <c r="J22" s="118">
        <v>605.79316872899994</v>
      </c>
      <c r="K22" s="118">
        <v>602.49598289099993</v>
      </c>
      <c r="L22" s="118">
        <v>599.19879705300002</v>
      </c>
      <c r="M22" s="118">
        <v>595.90161121499989</v>
      </c>
      <c r="N22" s="118">
        <v>592.60442537699998</v>
      </c>
      <c r="O22" s="118">
        <v>7328.867369831999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2949.71</v>
      </c>
      <c r="D25" s="118">
        <v>2949.71</v>
      </c>
      <c r="E25" s="118">
        <v>2949.71</v>
      </c>
      <c r="F25" s="118">
        <v>2949.71</v>
      </c>
      <c r="G25" s="118">
        <v>2949.71</v>
      </c>
      <c r="H25" s="118">
        <v>2949.71</v>
      </c>
      <c r="I25" s="118">
        <v>2949.71</v>
      </c>
      <c r="J25" s="118">
        <v>2949.71</v>
      </c>
      <c r="K25" s="118">
        <v>2949.71</v>
      </c>
      <c r="L25" s="118">
        <v>2949.71</v>
      </c>
      <c r="M25" s="118">
        <v>2949.71</v>
      </c>
      <c r="N25" s="118">
        <v>2949.71</v>
      </c>
      <c r="O25" s="118">
        <v>35396.519999999997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6608.729373884732</v>
      </c>
      <c r="D31" s="123">
        <v>6589.545122292262</v>
      </c>
      <c r="E31" s="123">
        <v>6570.3608706997911</v>
      </c>
      <c r="F31" s="123">
        <v>6551.1766191073211</v>
      </c>
      <c r="G31" s="123">
        <v>6531.9923675148502</v>
      </c>
      <c r="H31" s="123">
        <v>6512.8081159223793</v>
      </c>
      <c r="I31" s="123">
        <v>6493.6238643299093</v>
      </c>
      <c r="J31" s="123">
        <v>6474.4396127374384</v>
      </c>
      <c r="K31" s="123">
        <v>6455.2553611449684</v>
      </c>
      <c r="L31" s="123">
        <v>6436.0711095524975</v>
      </c>
      <c r="M31" s="123">
        <v>6416.8868579600266</v>
      </c>
      <c r="N31" s="123">
        <v>6397.7026063675567</v>
      </c>
      <c r="O31" s="123">
        <v>78038.591881513727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48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6909558.5599999996</v>
      </c>
      <c r="C12" s="118">
        <v>6909558.5599999996</v>
      </c>
      <c r="D12" s="118">
        <v>6909558.5599999996</v>
      </c>
      <c r="E12" s="118">
        <v>6909558.5599999996</v>
      </c>
      <c r="F12" s="118">
        <v>6909558.5599999996</v>
      </c>
      <c r="G12" s="118">
        <v>6909558.5599999996</v>
      </c>
      <c r="H12" s="118">
        <v>6909558.5599999996</v>
      </c>
      <c r="I12" s="118">
        <v>6909558.5599999996</v>
      </c>
      <c r="J12" s="118">
        <v>6909558.5599999996</v>
      </c>
      <c r="K12" s="118">
        <v>6909558.5599999996</v>
      </c>
      <c r="L12" s="118">
        <v>6909558.5599999996</v>
      </c>
      <c r="M12" s="118">
        <v>6909558.5599999996</v>
      </c>
      <c r="N12" s="118">
        <v>6909558.5599999996</v>
      </c>
      <c r="O12" s="122">
        <v>0</v>
      </c>
    </row>
    <row r="13" spans="1:15">
      <c r="A13" s="119" t="s">
        <v>382</v>
      </c>
      <c r="B13" s="118">
        <v>-742006.61</v>
      </c>
      <c r="C13" s="118">
        <v>-729051.18</v>
      </c>
      <c r="D13" s="118">
        <v>-716095.75</v>
      </c>
      <c r="E13" s="118">
        <v>-703140.31999999902</v>
      </c>
      <c r="F13" s="118">
        <v>-690184.88999999897</v>
      </c>
      <c r="G13" s="118">
        <v>-677229.45999999903</v>
      </c>
      <c r="H13" s="118">
        <v>-664274.02999999898</v>
      </c>
      <c r="I13" s="118">
        <v>-651318.59999999905</v>
      </c>
      <c r="J13" s="118">
        <v>-638363.16999999899</v>
      </c>
      <c r="K13" s="118">
        <v>-625407.73999999894</v>
      </c>
      <c r="L13" s="118">
        <v>-612452.30999999901</v>
      </c>
      <c r="M13" s="118">
        <v>-599496.87999999896</v>
      </c>
      <c r="N13" s="118">
        <v>-586541.44999999902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7651565.1699999999</v>
      </c>
      <c r="C16" s="123">
        <v>7638609.7399999993</v>
      </c>
      <c r="D16" s="123">
        <v>7625654.3099999996</v>
      </c>
      <c r="E16" s="123">
        <v>7612698.879999999</v>
      </c>
      <c r="F16" s="123">
        <v>7599743.4499999983</v>
      </c>
      <c r="G16" s="123">
        <v>7586788.0199999986</v>
      </c>
      <c r="H16" s="123">
        <v>7573832.5899999989</v>
      </c>
      <c r="I16" s="123">
        <v>7560877.1599999983</v>
      </c>
      <c r="J16" s="123">
        <v>7547921.7299999986</v>
      </c>
      <c r="K16" s="123">
        <v>7534966.2999999989</v>
      </c>
      <c r="L16" s="123">
        <v>7522010.8699999982</v>
      </c>
      <c r="M16" s="123">
        <v>7509055.4399999985</v>
      </c>
      <c r="N16" s="123">
        <v>7496100.0099999988</v>
      </c>
      <c r="O16" s="122">
        <v>0</v>
      </c>
    </row>
    <row r="18" spans="1:15">
      <c r="A18" s="119" t="s">
        <v>386</v>
      </c>
      <c r="B18" s="120" t="s">
        <v>19</v>
      </c>
      <c r="C18" s="118">
        <v>7645087.4550000001</v>
      </c>
      <c r="D18" s="118">
        <v>7632132.0249999994</v>
      </c>
      <c r="E18" s="118">
        <v>7619176.5949999988</v>
      </c>
      <c r="F18" s="118">
        <v>7606221.1649999991</v>
      </c>
      <c r="G18" s="118">
        <v>7593265.7349999985</v>
      </c>
      <c r="H18" s="118">
        <v>7580310.3049999988</v>
      </c>
      <c r="I18" s="118">
        <v>7567354.8749999981</v>
      </c>
      <c r="J18" s="118">
        <v>7554399.4449999984</v>
      </c>
      <c r="K18" s="118">
        <v>7541444.0149999987</v>
      </c>
      <c r="L18" s="118">
        <v>7528488.584999999</v>
      </c>
      <c r="M18" s="118">
        <v>7515533.1549999984</v>
      </c>
      <c r="N18" s="118">
        <v>7502577.7249999987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41176.253630446052</v>
      </c>
      <c r="D21" s="118">
        <v>41106.476002039381</v>
      </c>
      <c r="E21" s="118">
        <v>41036.698373632702</v>
      </c>
      <c r="F21" s="118">
        <v>40966.920745226038</v>
      </c>
      <c r="G21" s="118">
        <v>40897.143116819359</v>
      </c>
      <c r="H21" s="118">
        <v>40827.365488412695</v>
      </c>
      <c r="I21" s="118">
        <v>40757.587860006017</v>
      </c>
      <c r="J21" s="118">
        <v>40687.810231599353</v>
      </c>
      <c r="K21" s="118">
        <v>40618.032603192682</v>
      </c>
      <c r="L21" s="118">
        <v>40548.25497478601</v>
      </c>
      <c r="M21" s="118">
        <v>40478.477346379339</v>
      </c>
      <c r="N21" s="118">
        <v>40408.699717972668</v>
      </c>
      <c r="O21" s="118">
        <v>489509.7200905123</v>
      </c>
    </row>
    <row r="22" spans="1:15">
      <c r="A22" s="121" t="s">
        <v>389</v>
      </c>
      <c r="B22" s="120" t="s">
        <v>19</v>
      </c>
      <c r="C22" s="118">
        <v>8545.6787571989989</v>
      </c>
      <c r="D22" s="118">
        <v>8531.1971775449983</v>
      </c>
      <c r="E22" s="118">
        <v>8516.7155978909977</v>
      </c>
      <c r="F22" s="118">
        <v>8502.234018236999</v>
      </c>
      <c r="G22" s="118">
        <v>8487.7524385829984</v>
      </c>
      <c r="H22" s="118">
        <v>8473.2708589289978</v>
      </c>
      <c r="I22" s="118">
        <v>8458.7892792749972</v>
      </c>
      <c r="J22" s="118">
        <v>8444.3076996209984</v>
      </c>
      <c r="K22" s="118">
        <v>8429.8261199669978</v>
      </c>
      <c r="L22" s="118">
        <v>8415.344540312999</v>
      </c>
      <c r="M22" s="118">
        <v>8400.8629606589984</v>
      </c>
      <c r="N22" s="118">
        <v>8386.3813810049978</v>
      </c>
      <c r="O22" s="118">
        <v>101592.36082922397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12955.43</v>
      </c>
      <c r="D25" s="118">
        <v>12955.43</v>
      </c>
      <c r="E25" s="118">
        <v>12955.43</v>
      </c>
      <c r="F25" s="118">
        <v>12955.43</v>
      </c>
      <c r="G25" s="118">
        <v>12955.43</v>
      </c>
      <c r="H25" s="118">
        <v>12955.43</v>
      </c>
      <c r="I25" s="118">
        <v>12955.43</v>
      </c>
      <c r="J25" s="118">
        <v>12955.43</v>
      </c>
      <c r="K25" s="118">
        <v>12955.43</v>
      </c>
      <c r="L25" s="118">
        <v>12955.43</v>
      </c>
      <c r="M25" s="118">
        <v>12955.43</v>
      </c>
      <c r="N25" s="118">
        <v>12955.43</v>
      </c>
      <c r="O25" s="118">
        <v>155465.15999999997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62677.362387645051</v>
      </c>
      <c r="D31" s="123">
        <v>62593.103179584381</v>
      </c>
      <c r="E31" s="123">
        <v>62508.843971523696</v>
      </c>
      <c r="F31" s="123">
        <v>62424.584763463041</v>
      </c>
      <c r="G31" s="123">
        <v>62340.325555402356</v>
      </c>
      <c r="H31" s="123">
        <v>62256.066347341693</v>
      </c>
      <c r="I31" s="123">
        <v>62171.807139281016</v>
      </c>
      <c r="J31" s="123">
        <v>62087.547931220353</v>
      </c>
      <c r="K31" s="123">
        <v>62003.288723159676</v>
      </c>
      <c r="L31" s="123">
        <v>61919.029515099006</v>
      </c>
      <c r="M31" s="123">
        <v>61834.770307038336</v>
      </c>
      <c r="N31" s="123">
        <v>61750.511098977666</v>
      </c>
      <c r="O31" s="123">
        <v>746567.24091973621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49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3178881.82</v>
      </c>
      <c r="C12" s="118">
        <v>3178881.82</v>
      </c>
      <c r="D12" s="118">
        <v>3178881.82</v>
      </c>
      <c r="E12" s="118">
        <v>3178881.82</v>
      </c>
      <c r="F12" s="118">
        <v>3178881.82</v>
      </c>
      <c r="G12" s="118">
        <v>3178881.82</v>
      </c>
      <c r="H12" s="118">
        <v>3178881.82</v>
      </c>
      <c r="I12" s="118">
        <v>3178881.82</v>
      </c>
      <c r="J12" s="118">
        <v>3178881.82</v>
      </c>
      <c r="K12" s="118">
        <v>3178881.82</v>
      </c>
      <c r="L12" s="118">
        <v>3178881.82</v>
      </c>
      <c r="M12" s="118">
        <v>3178881.82</v>
      </c>
      <c r="N12" s="118">
        <v>3178881.82</v>
      </c>
      <c r="O12" s="122">
        <v>0</v>
      </c>
    </row>
    <row r="13" spans="1:15">
      <c r="A13" s="119" t="s">
        <v>382</v>
      </c>
      <c r="B13" s="118">
        <v>336572.03</v>
      </c>
      <c r="C13" s="118">
        <v>343573.33</v>
      </c>
      <c r="D13" s="118">
        <v>350574.63</v>
      </c>
      <c r="E13" s="118">
        <v>357575.93</v>
      </c>
      <c r="F13" s="118">
        <v>364577.23</v>
      </c>
      <c r="G13" s="118">
        <v>371578.53</v>
      </c>
      <c r="H13" s="118">
        <v>378579.83</v>
      </c>
      <c r="I13" s="118">
        <v>385581.13</v>
      </c>
      <c r="J13" s="118">
        <v>392582.43</v>
      </c>
      <c r="K13" s="118">
        <v>399583.73</v>
      </c>
      <c r="L13" s="118">
        <v>406585.03</v>
      </c>
      <c r="M13" s="118">
        <v>413586.33</v>
      </c>
      <c r="N13" s="118">
        <v>420587.63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2842309.79</v>
      </c>
      <c r="C16" s="123">
        <v>2835308.4899999998</v>
      </c>
      <c r="D16" s="123">
        <v>2828307.19</v>
      </c>
      <c r="E16" s="123">
        <v>2821305.8899999997</v>
      </c>
      <c r="F16" s="123">
        <v>2814304.59</v>
      </c>
      <c r="G16" s="123">
        <v>2807303.29</v>
      </c>
      <c r="H16" s="123">
        <v>2800301.9899999998</v>
      </c>
      <c r="I16" s="123">
        <v>2793300.69</v>
      </c>
      <c r="J16" s="123">
        <v>2786299.3899999997</v>
      </c>
      <c r="K16" s="123">
        <v>2779298.09</v>
      </c>
      <c r="L16" s="123">
        <v>2772296.79</v>
      </c>
      <c r="M16" s="123">
        <v>2765295.4899999998</v>
      </c>
      <c r="N16" s="123">
        <v>2758294.19</v>
      </c>
      <c r="O16" s="122">
        <v>0</v>
      </c>
    </row>
    <row r="18" spans="1:15">
      <c r="A18" s="119" t="s">
        <v>386</v>
      </c>
      <c r="B18" s="120" t="s">
        <v>19</v>
      </c>
      <c r="C18" s="118">
        <v>2838809.1399999997</v>
      </c>
      <c r="D18" s="118">
        <v>2831807.84</v>
      </c>
      <c r="E18" s="118">
        <v>2824806.54</v>
      </c>
      <c r="F18" s="118">
        <v>2817805.2399999998</v>
      </c>
      <c r="G18" s="118">
        <v>2810803.94</v>
      </c>
      <c r="H18" s="118">
        <v>2803802.6399999997</v>
      </c>
      <c r="I18" s="118">
        <v>2796801.34</v>
      </c>
      <c r="J18" s="118">
        <v>2789800.04</v>
      </c>
      <c r="K18" s="118">
        <v>2782798.7399999998</v>
      </c>
      <c r="L18" s="118">
        <v>2775797.44</v>
      </c>
      <c r="M18" s="118">
        <v>2768796.1399999997</v>
      </c>
      <c r="N18" s="118">
        <v>2761794.84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15289.756440996583</v>
      </c>
      <c r="D21" s="118">
        <v>15252.047610817761</v>
      </c>
      <c r="E21" s="118">
        <v>15214.33878063894</v>
      </c>
      <c r="F21" s="118">
        <v>15176.629950460116</v>
      </c>
      <c r="G21" s="118">
        <v>15138.921120281293</v>
      </c>
      <c r="H21" s="118">
        <v>15101.21229010247</v>
      </c>
      <c r="I21" s="118">
        <v>15063.503459923648</v>
      </c>
      <c r="J21" s="118">
        <v>15025.794629744827</v>
      </c>
      <c r="K21" s="118">
        <v>14988.085799566003</v>
      </c>
      <c r="L21" s="118">
        <v>14950.376969387182</v>
      </c>
      <c r="M21" s="118">
        <v>14912.668139208357</v>
      </c>
      <c r="N21" s="118">
        <v>14874.959309029535</v>
      </c>
      <c r="O21" s="118">
        <v>180988.29450015671</v>
      </c>
    </row>
    <row r="22" spans="1:15">
      <c r="A22" s="121" t="s">
        <v>389</v>
      </c>
      <c r="B22" s="120" t="s">
        <v>19</v>
      </c>
      <c r="C22" s="118">
        <v>3173.2208566919994</v>
      </c>
      <c r="D22" s="118">
        <v>3165.3948035519998</v>
      </c>
      <c r="E22" s="118">
        <v>3157.5687504120001</v>
      </c>
      <c r="F22" s="118">
        <v>3149.7426972719995</v>
      </c>
      <c r="G22" s="118">
        <v>3141.9166441319999</v>
      </c>
      <c r="H22" s="118">
        <v>3134.0905909919993</v>
      </c>
      <c r="I22" s="118">
        <v>3126.2645378519996</v>
      </c>
      <c r="J22" s="118">
        <v>3118.438484712</v>
      </c>
      <c r="K22" s="118">
        <v>3110.6124315719994</v>
      </c>
      <c r="L22" s="118">
        <v>3102.7863784319998</v>
      </c>
      <c r="M22" s="118">
        <v>3094.9603252919997</v>
      </c>
      <c r="N22" s="118">
        <v>3087.1342721519995</v>
      </c>
      <c r="O22" s="118">
        <v>37562.130773063989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7001.3</v>
      </c>
      <c r="D25" s="118">
        <v>7001.3</v>
      </c>
      <c r="E25" s="118">
        <v>7001.3</v>
      </c>
      <c r="F25" s="118">
        <v>7001.3</v>
      </c>
      <c r="G25" s="118">
        <v>7001.3</v>
      </c>
      <c r="H25" s="118">
        <v>7001.3</v>
      </c>
      <c r="I25" s="118">
        <v>7001.3</v>
      </c>
      <c r="J25" s="118">
        <v>7001.3</v>
      </c>
      <c r="K25" s="118">
        <v>7001.3</v>
      </c>
      <c r="L25" s="118">
        <v>7001.3</v>
      </c>
      <c r="M25" s="118">
        <v>7001.3</v>
      </c>
      <c r="N25" s="118">
        <v>7001.3</v>
      </c>
      <c r="O25" s="118">
        <v>84015.60000000002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25464.277297688583</v>
      </c>
      <c r="D31" s="123">
        <v>25418.742414369761</v>
      </c>
      <c r="E31" s="123">
        <v>25373.207531050939</v>
      </c>
      <c r="F31" s="123">
        <v>25327.672647732114</v>
      </c>
      <c r="G31" s="123">
        <v>25282.137764413292</v>
      </c>
      <c r="H31" s="123">
        <v>25236.60288109447</v>
      </c>
      <c r="I31" s="123">
        <v>25191.067997775648</v>
      </c>
      <c r="J31" s="123">
        <v>25145.533114456826</v>
      </c>
      <c r="K31" s="123">
        <v>25099.998231138001</v>
      </c>
      <c r="L31" s="123">
        <v>25054.463347819179</v>
      </c>
      <c r="M31" s="123">
        <v>25008.928464500357</v>
      </c>
      <c r="N31" s="123">
        <v>24963.393581181535</v>
      </c>
      <c r="O31" s="123">
        <v>302566.02527322073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50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2950599.37</v>
      </c>
      <c r="C12" s="118">
        <v>2950599.37</v>
      </c>
      <c r="D12" s="118">
        <v>2950599.37</v>
      </c>
      <c r="E12" s="118">
        <v>2950599.37</v>
      </c>
      <c r="F12" s="118">
        <v>2950599.37</v>
      </c>
      <c r="G12" s="118">
        <v>2950599.37</v>
      </c>
      <c r="H12" s="118">
        <v>2950599.37</v>
      </c>
      <c r="I12" s="118">
        <v>2950599.37</v>
      </c>
      <c r="J12" s="118">
        <v>2950599.37</v>
      </c>
      <c r="K12" s="118">
        <v>2950599.37</v>
      </c>
      <c r="L12" s="118">
        <v>2950599.37</v>
      </c>
      <c r="M12" s="118">
        <v>2950599.37</v>
      </c>
      <c r="N12" s="118">
        <v>2950599.37</v>
      </c>
      <c r="O12" s="122">
        <v>0</v>
      </c>
    </row>
    <row r="13" spans="1:15">
      <c r="A13" s="119" t="s">
        <v>382</v>
      </c>
      <c r="B13" s="118">
        <v>480419.19</v>
      </c>
      <c r="C13" s="118">
        <v>489670.02</v>
      </c>
      <c r="D13" s="118">
        <v>498920.85</v>
      </c>
      <c r="E13" s="118">
        <v>508171.68</v>
      </c>
      <c r="F13" s="118">
        <v>517422.51</v>
      </c>
      <c r="G13" s="118">
        <v>526673.34</v>
      </c>
      <c r="H13" s="118">
        <v>535924.17000000004</v>
      </c>
      <c r="I13" s="118">
        <v>545175</v>
      </c>
      <c r="J13" s="118">
        <v>554425.82999999996</v>
      </c>
      <c r="K13" s="118">
        <v>563676.66</v>
      </c>
      <c r="L13" s="118">
        <v>572927.49</v>
      </c>
      <c r="M13" s="118">
        <v>582178.31999999995</v>
      </c>
      <c r="N13" s="118">
        <v>591429.15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2470180.1800000002</v>
      </c>
      <c r="C16" s="123">
        <v>2460929.35</v>
      </c>
      <c r="D16" s="123">
        <v>2451678.52</v>
      </c>
      <c r="E16" s="123">
        <v>2442427.69</v>
      </c>
      <c r="F16" s="123">
        <v>2433176.8600000003</v>
      </c>
      <c r="G16" s="123">
        <v>2423926.0300000003</v>
      </c>
      <c r="H16" s="123">
        <v>2414675.2000000002</v>
      </c>
      <c r="I16" s="123">
        <v>2405424.37</v>
      </c>
      <c r="J16" s="123">
        <v>2396173.54</v>
      </c>
      <c r="K16" s="123">
        <v>2386922.71</v>
      </c>
      <c r="L16" s="123">
        <v>2377671.88</v>
      </c>
      <c r="M16" s="123">
        <v>2368421.0500000003</v>
      </c>
      <c r="N16" s="123">
        <v>2359170.2200000002</v>
      </c>
      <c r="O16" s="122">
        <v>0</v>
      </c>
    </row>
    <row r="18" spans="1:15">
      <c r="A18" s="119" t="s">
        <v>386</v>
      </c>
      <c r="B18" s="120" t="s">
        <v>19</v>
      </c>
      <c r="C18" s="118">
        <v>2465554.7650000001</v>
      </c>
      <c r="D18" s="118">
        <v>2456303.9350000001</v>
      </c>
      <c r="E18" s="118">
        <v>2447053.105</v>
      </c>
      <c r="F18" s="118">
        <v>2437802.2750000004</v>
      </c>
      <c r="G18" s="118">
        <v>2428551.4450000003</v>
      </c>
      <c r="H18" s="118">
        <v>2419300.6150000002</v>
      </c>
      <c r="I18" s="118">
        <v>2410049.7850000001</v>
      </c>
      <c r="J18" s="118">
        <v>2400798.9550000001</v>
      </c>
      <c r="K18" s="118">
        <v>2391548.125</v>
      </c>
      <c r="L18" s="118">
        <v>2382297.2949999999</v>
      </c>
      <c r="M18" s="118">
        <v>2373046.4649999999</v>
      </c>
      <c r="N18" s="118">
        <v>2363795.6350000002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13279.41752674101</v>
      </c>
      <c r="D21" s="118">
        <v>13229.592783124373</v>
      </c>
      <c r="E21" s="118">
        <v>13179.768039507735</v>
      </c>
      <c r="F21" s="118">
        <v>13129.943295891102</v>
      </c>
      <c r="G21" s="118">
        <v>13080.118552274464</v>
      </c>
      <c r="H21" s="118">
        <v>13030.293808657827</v>
      </c>
      <c r="I21" s="118">
        <v>12980.46906504119</v>
      </c>
      <c r="J21" s="118">
        <v>12930.644321424554</v>
      </c>
      <c r="K21" s="118">
        <v>12880.819577807917</v>
      </c>
      <c r="L21" s="118">
        <v>12830.99483419128</v>
      </c>
      <c r="M21" s="118">
        <v>12781.170090574642</v>
      </c>
      <c r="N21" s="118">
        <v>12731.345346958009</v>
      </c>
      <c r="O21" s="118">
        <v>156064.57724219409</v>
      </c>
    </row>
    <row r="22" spans="1:15">
      <c r="A22" s="121" t="s">
        <v>389</v>
      </c>
      <c r="B22" s="120" t="s">
        <v>19</v>
      </c>
      <c r="C22" s="118">
        <v>2755.9971163169998</v>
      </c>
      <c r="D22" s="118">
        <v>2745.6565385429999</v>
      </c>
      <c r="E22" s="118">
        <v>2735.315960769</v>
      </c>
      <c r="F22" s="118">
        <v>2724.9753829950005</v>
      </c>
      <c r="G22" s="118">
        <v>2714.6348052210001</v>
      </c>
      <c r="H22" s="118">
        <v>2704.2942274470001</v>
      </c>
      <c r="I22" s="118">
        <v>2693.9536496730002</v>
      </c>
      <c r="J22" s="118">
        <v>2683.6130718989998</v>
      </c>
      <c r="K22" s="118">
        <v>2673.2724941249999</v>
      </c>
      <c r="L22" s="118">
        <v>2662.9319163509999</v>
      </c>
      <c r="M22" s="118">
        <v>2652.5913385769995</v>
      </c>
      <c r="N22" s="118">
        <v>2642.250760803</v>
      </c>
      <c r="O22" s="118">
        <v>32389.487262719998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9250.83</v>
      </c>
      <c r="D25" s="118">
        <v>9250.83</v>
      </c>
      <c r="E25" s="118">
        <v>9250.83</v>
      </c>
      <c r="F25" s="118">
        <v>9250.83</v>
      </c>
      <c r="G25" s="118">
        <v>9250.83</v>
      </c>
      <c r="H25" s="118">
        <v>9250.83</v>
      </c>
      <c r="I25" s="118">
        <v>9250.83</v>
      </c>
      <c r="J25" s="118">
        <v>9250.83</v>
      </c>
      <c r="K25" s="118">
        <v>9250.83</v>
      </c>
      <c r="L25" s="118">
        <v>9250.83</v>
      </c>
      <c r="M25" s="118">
        <v>9250.83</v>
      </c>
      <c r="N25" s="118">
        <v>9250.83</v>
      </c>
      <c r="O25" s="118">
        <v>111009.96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25286.244643058009</v>
      </c>
      <c r="D31" s="123">
        <v>25226.079321667374</v>
      </c>
      <c r="E31" s="123">
        <v>25165.914000276734</v>
      </c>
      <c r="F31" s="123">
        <v>25105.748678886102</v>
      </c>
      <c r="G31" s="123">
        <v>25045.583357495463</v>
      </c>
      <c r="H31" s="123">
        <v>24985.418036104827</v>
      </c>
      <c r="I31" s="123">
        <v>24925.252714714188</v>
      </c>
      <c r="J31" s="123">
        <v>24865.087393323556</v>
      </c>
      <c r="K31" s="123">
        <v>24804.922071932917</v>
      </c>
      <c r="L31" s="123">
        <v>24744.756750542278</v>
      </c>
      <c r="M31" s="123">
        <v>24684.591429151642</v>
      </c>
      <c r="N31" s="123">
        <v>24624.426107761006</v>
      </c>
      <c r="O31" s="123">
        <v>299464.02450491412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51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146691.32</v>
      </c>
      <c r="C12" s="118">
        <v>146691.32</v>
      </c>
      <c r="D12" s="118">
        <v>146691.32</v>
      </c>
      <c r="E12" s="118">
        <v>146691.32</v>
      </c>
      <c r="F12" s="118">
        <v>146691.32</v>
      </c>
      <c r="G12" s="118">
        <v>146691.32</v>
      </c>
      <c r="H12" s="118">
        <v>146691.32</v>
      </c>
      <c r="I12" s="118">
        <v>146691.32</v>
      </c>
      <c r="J12" s="118">
        <v>146691.32</v>
      </c>
      <c r="K12" s="118">
        <v>146691.32</v>
      </c>
      <c r="L12" s="118">
        <v>146691.32</v>
      </c>
      <c r="M12" s="118">
        <v>146691.32</v>
      </c>
      <c r="N12" s="118">
        <v>146691.32</v>
      </c>
      <c r="O12" s="122">
        <v>0</v>
      </c>
    </row>
    <row r="13" spans="1:15">
      <c r="A13" s="119" t="s">
        <v>382</v>
      </c>
      <c r="B13" s="118">
        <v>33192.21</v>
      </c>
      <c r="C13" s="118">
        <v>33375.57</v>
      </c>
      <c r="D13" s="118">
        <v>33558.93</v>
      </c>
      <c r="E13" s="118">
        <v>33742.29</v>
      </c>
      <c r="F13" s="118">
        <v>33925.65</v>
      </c>
      <c r="G13" s="118">
        <v>34109.01</v>
      </c>
      <c r="H13" s="118">
        <v>34292.370000000003</v>
      </c>
      <c r="I13" s="118">
        <v>34475.730000000003</v>
      </c>
      <c r="J13" s="118">
        <v>34659.089999999997</v>
      </c>
      <c r="K13" s="118">
        <v>34842.449999999997</v>
      </c>
      <c r="L13" s="118">
        <v>35025.81</v>
      </c>
      <c r="M13" s="118">
        <v>35209.17</v>
      </c>
      <c r="N13" s="118">
        <v>35392.53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113499.11000000002</v>
      </c>
      <c r="C16" s="123">
        <v>113315.75</v>
      </c>
      <c r="D16" s="123">
        <v>113132.39000000001</v>
      </c>
      <c r="E16" s="123">
        <v>112949.03</v>
      </c>
      <c r="F16" s="123">
        <v>112765.67000000001</v>
      </c>
      <c r="G16" s="123">
        <v>112582.31</v>
      </c>
      <c r="H16" s="123">
        <v>112398.95000000001</v>
      </c>
      <c r="I16" s="123">
        <v>112215.59</v>
      </c>
      <c r="J16" s="123">
        <v>112032.23000000001</v>
      </c>
      <c r="K16" s="123">
        <v>111848.87000000001</v>
      </c>
      <c r="L16" s="123">
        <v>111665.51000000001</v>
      </c>
      <c r="M16" s="123">
        <v>111482.15000000001</v>
      </c>
      <c r="N16" s="123">
        <v>111298.79000000001</v>
      </c>
      <c r="O16" s="122">
        <v>0</v>
      </c>
    </row>
    <row r="18" spans="1:15">
      <c r="A18" s="119" t="s">
        <v>386</v>
      </c>
      <c r="B18" s="120" t="s">
        <v>19</v>
      </c>
      <c r="C18" s="118">
        <v>113407.43000000001</v>
      </c>
      <c r="D18" s="118">
        <v>113224.07</v>
      </c>
      <c r="E18" s="118">
        <v>113040.71</v>
      </c>
      <c r="F18" s="118">
        <v>112857.35</v>
      </c>
      <c r="G18" s="118">
        <v>112673.99</v>
      </c>
      <c r="H18" s="118">
        <v>112490.63</v>
      </c>
      <c r="I18" s="118">
        <v>112307.27</v>
      </c>
      <c r="J18" s="118">
        <v>112123.91</v>
      </c>
      <c r="K18" s="118">
        <v>111940.55000000002</v>
      </c>
      <c r="L18" s="118">
        <v>111757.19</v>
      </c>
      <c r="M18" s="118">
        <v>111573.83000000002</v>
      </c>
      <c r="N18" s="118">
        <v>111390.47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610.80963805103477</v>
      </c>
      <c r="D21" s="118">
        <v>609.82206558569419</v>
      </c>
      <c r="E21" s="118">
        <v>608.83449312035373</v>
      </c>
      <c r="F21" s="118">
        <v>607.84692065501315</v>
      </c>
      <c r="G21" s="118">
        <v>606.85934818967257</v>
      </c>
      <c r="H21" s="118">
        <v>605.871775724332</v>
      </c>
      <c r="I21" s="118">
        <v>604.88420325899142</v>
      </c>
      <c r="J21" s="118">
        <v>603.89663079365084</v>
      </c>
      <c r="K21" s="118">
        <v>602.90905832831038</v>
      </c>
      <c r="L21" s="118">
        <v>601.92148586296969</v>
      </c>
      <c r="M21" s="118">
        <v>600.93391339762923</v>
      </c>
      <c r="N21" s="118">
        <v>599.94634093228854</v>
      </c>
      <c r="O21" s="118">
        <v>7264.5358738999403</v>
      </c>
    </row>
    <row r="22" spans="1:15">
      <c r="A22" s="121" t="s">
        <v>389</v>
      </c>
      <c r="B22" s="120" t="s">
        <v>19</v>
      </c>
      <c r="C22" s="118">
        <v>126.766825254</v>
      </c>
      <c r="D22" s="118">
        <v>126.561865446</v>
      </c>
      <c r="E22" s="118">
        <v>126.356905638</v>
      </c>
      <c r="F22" s="118">
        <v>126.15194583</v>
      </c>
      <c r="G22" s="118">
        <v>125.946986022</v>
      </c>
      <c r="H22" s="118">
        <v>125.74202621400001</v>
      </c>
      <c r="I22" s="118">
        <v>125.53706640599999</v>
      </c>
      <c r="J22" s="118">
        <v>125.332106598</v>
      </c>
      <c r="K22" s="118">
        <v>125.12714679000001</v>
      </c>
      <c r="L22" s="118">
        <v>124.922186982</v>
      </c>
      <c r="M22" s="118">
        <v>124.71722717400002</v>
      </c>
      <c r="N22" s="118">
        <v>124.512267366</v>
      </c>
      <c r="O22" s="118">
        <v>1507.6745557200002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183.36</v>
      </c>
      <c r="D25" s="118">
        <v>183.36</v>
      </c>
      <c r="E25" s="118">
        <v>183.36</v>
      </c>
      <c r="F25" s="118">
        <v>183.36</v>
      </c>
      <c r="G25" s="118">
        <v>183.36</v>
      </c>
      <c r="H25" s="118">
        <v>183.36</v>
      </c>
      <c r="I25" s="118">
        <v>183.36</v>
      </c>
      <c r="J25" s="118">
        <v>183.36</v>
      </c>
      <c r="K25" s="118">
        <v>183.36</v>
      </c>
      <c r="L25" s="118">
        <v>183.36</v>
      </c>
      <c r="M25" s="118">
        <v>183.36</v>
      </c>
      <c r="N25" s="118">
        <v>183.36</v>
      </c>
      <c r="O25" s="118">
        <v>2200.3200000000006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920.93646330503475</v>
      </c>
      <c r="D31" s="123">
        <v>919.74393103169416</v>
      </c>
      <c r="E31" s="123">
        <v>918.55139875835368</v>
      </c>
      <c r="F31" s="123">
        <v>917.35886648501321</v>
      </c>
      <c r="G31" s="123">
        <v>916.16633421167262</v>
      </c>
      <c r="H31" s="123">
        <v>914.97380193833203</v>
      </c>
      <c r="I31" s="123">
        <v>913.78126966499144</v>
      </c>
      <c r="J31" s="123">
        <v>912.58873739165085</v>
      </c>
      <c r="K31" s="123">
        <v>911.39620511831038</v>
      </c>
      <c r="L31" s="123">
        <v>910.20367284496967</v>
      </c>
      <c r="M31" s="123">
        <v>909.0111405716292</v>
      </c>
      <c r="N31" s="123">
        <v>907.8186082982885</v>
      </c>
      <c r="O31" s="123">
        <v>10972.530429619939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54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5372397.79</v>
      </c>
      <c r="C12" s="118">
        <v>5372397.79</v>
      </c>
      <c r="D12" s="118">
        <v>5372397.79</v>
      </c>
      <c r="E12" s="118">
        <v>5372397.79</v>
      </c>
      <c r="F12" s="118">
        <v>5372397.79</v>
      </c>
      <c r="G12" s="118">
        <v>5372397.79</v>
      </c>
      <c r="H12" s="118">
        <v>5372397.79</v>
      </c>
      <c r="I12" s="118">
        <v>5372397.79</v>
      </c>
      <c r="J12" s="118">
        <v>5372397.79</v>
      </c>
      <c r="K12" s="118">
        <v>5372397.79</v>
      </c>
      <c r="L12" s="118">
        <v>5372397.79</v>
      </c>
      <c r="M12" s="118">
        <v>5372397.79</v>
      </c>
      <c r="N12" s="118">
        <v>5372397.79</v>
      </c>
      <c r="O12" s="122">
        <v>0</v>
      </c>
    </row>
    <row r="13" spans="1:15">
      <c r="A13" s="119" t="s">
        <v>382</v>
      </c>
      <c r="B13" s="118">
        <v>2342124.9</v>
      </c>
      <c r="C13" s="118">
        <v>2344272.92</v>
      </c>
      <c r="D13" s="118">
        <v>2346420.94</v>
      </c>
      <c r="E13" s="118">
        <v>2348568.96</v>
      </c>
      <c r="F13" s="118">
        <v>2350716.98</v>
      </c>
      <c r="G13" s="118">
        <v>2352865</v>
      </c>
      <c r="H13" s="118">
        <v>2355013.02</v>
      </c>
      <c r="I13" s="118">
        <v>2357161.04</v>
      </c>
      <c r="J13" s="118">
        <v>2359309.06</v>
      </c>
      <c r="K13" s="118">
        <v>2361457.08</v>
      </c>
      <c r="L13" s="118">
        <v>2363605.1</v>
      </c>
      <c r="M13" s="118">
        <v>2365753.12</v>
      </c>
      <c r="N13" s="118">
        <v>2367901.14</v>
      </c>
      <c r="O13" s="122">
        <v>0</v>
      </c>
    </row>
    <row r="14" spans="1:15">
      <c r="A14" s="119" t="s">
        <v>383</v>
      </c>
      <c r="B14" s="118">
        <v>-1146350.45</v>
      </c>
      <c r="C14" s="118">
        <v>-1135736.0900000001</v>
      </c>
      <c r="D14" s="118">
        <v>-1125121.73</v>
      </c>
      <c r="E14" s="118">
        <v>-1114507.3700000001</v>
      </c>
      <c r="F14" s="118">
        <v>-1103893.01</v>
      </c>
      <c r="G14" s="118">
        <v>-1093278.6499999999</v>
      </c>
      <c r="H14" s="118">
        <v>-1082664.29</v>
      </c>
      <c r="I14" s="118">
        <v>-1072049.93</v>
      </c>
      <c r="J14" s="118">
        <v>-1061435.57</v>
      </c>
      <c r="K14" s="118">
        <v>-1050821.21</v>
      </c>
      <c r="L14" s="118">
        <v>-1040206.85</v>
      </c>
      <c r="M14" s="118">
        <v>-1029592.49</v>
      </c>
      <c r="N14" s="118">
        <v>-1018978.13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4176623.34</v>
      </c>
      <c r="C16" s="123">
        <v>4163860.96</v>
      </c>
      <c r="D16" s="123">
        <v>4151098.58</v>
      </c>
      <c r="E16" s="123">
        <v>4138336.2</v>
      </c>
      <c r="F16" s="123">
        <v>4125573.8200000003</v>
      </c>
      <c r="G16" s="123">
        <v>4112811.44</v>
      </c>
      <c r="H16" s="123">
        <v>4100049.06</v>
      </c>
      <c r="I16" s="123">
        <v>4087286.6799999997</v>
      </c>
      <c r="J16" s="123">
        <v>4074524.3</v>
      </c>
      <c r="K16" s="123">
        <v>4061761.92</v>
      </c>
      <c r="L16" s="123">
        <v>4048999.54</v>
      </c>
      <c r="M16" s="123">
        <v>4036237.16</v>
      </c>
      <c r="N16" s="123">
        <v>4023474.78</v>
      </c>
      <c r="O16" s="122">
        <v>0</v>
      </c>
    </row>
    <row r="18" spans="1:15">
      <c r="A18" s="119" t="s">
        <v>386</v>
      </c>
      <c r="B18" s="120" t="s">
        <v>19</v>
      </c>
      <c r="C18" s="118">
        <v>4170242.15</v>
      </c>
      <c r="D18" s="118">
        <v>4157479.77</v>
      </c>
      <c r="E18" s="118">
        <v>4144717.39</v>
      </c>
      <c r="F18" s="118">
        <v>4131955.0100000002</v>
      </c>
      <c r="G18" s="118">
        <v>4119192.63</v>
      </c>
      <c r="H18" s="118">
        <v>4106430.25</v>
      </c>
      <c r="I18" s="118">
        <v>4093667.87</v>
      </c>
      <c r="J18" s="118">
        <v>4080905.4899999998</v>
      </c>
      <c r="K18" s="118">
        <v>4068143.11</v>
      </c>
      <c r="L18" s="118">
        <v>4055380.73</v>
      </c>
      <c r="M18" s="118">
        <v>4042618.35</v>
      </c>
      <c r="N18" s="118">
        <v>4029855.9699999997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22460.8219957605</v>
      </c>
      <c r="D21" s="118">
        <v>22392.084129921641</v>
      </c>
      <c r="E21" s="118">
        <v>22323.346264082782</v>
      </c>
      <c r="F21" s="118">
        <v>22254.608398243923</v>
      </c>
      <c r="G21" s="118">
        <v>22185.870532405064</v>
      </c>
      <c r="H21" s="118">
        <v>22117.132666566205</v>
      </c>
      <c r="I21" s="118">
        <v>22048.394800727347</v>
      </c>
      <c r="J21" s="118">
        <v>21979.656934888488</v>
      </c>
      <c r="K21" s="118">
        <v>21910.919069049629</v>
      </c>
      <c r="L21" s="118">
        <v>21842.18120321077</v>
      </c>
      <c r="M21" s="118">
        <v>21773.443337371911</v>
      </c>
      <c r="N21" s="118">
        <v>21704.705471533052</v>
      </c>
      <c r="O21" s="118">
        <v>264993.16480376129</v>
      </c>
    </row>
    <row r="22" spans="1:15">
      <c r="A22" s="121" t="s">
        <v>389</v>
      </c>
      <c r="B22" s="120" t="s">
        <v>19</v>
      </c>
      <c r="C22" s="118">
        <v>4661.4966752699993</v>
      </c>
      <c r="D22" s="118">
        <v>4647.2308869059998</v>
      </c>
      <c r="E22" s="118">
        <v>4632.9650985420003</v>
      </c>
      <c r="F22" s="118">
        <v>4618.6993101779999</v>
      </c>
      <c r="G22" s="118">
        <v>4604.4335218139995</v>
      </c>
      <c r="H22" s="118">
        <v>4590.16773345</v>
      </c>
      <c r="I22" s="118">
        <v>4575.9019450859996</v>
      </c>
      <c r="J22" s="118">
        <v>4561.6361567219992</v>
      </c>
      <c r="K22" s="118">
        <v>4547.3703683579997</v>
      </c>
      <c r="L22" s="118">
        <v>4533.1045799940002</v>
      </c>
      <c r="M22" s="118">
        <v>4518.8387916299998</v>
      </c>
      <c r="N22" s="118">
        <v>4504.5730032659994</v>
      </c>
      <c r="O22" s="118">
        <v>54996.418071215994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2148.0199999999986</v>
      </c>
      <c r="D25" s="118">
        <v>2148.0199999999986</v>
      </c>
      <c r="E25" s="118">
        <v>2148.0199999999986</v>
      </c>
      <c r="F25" s="118">
        <v>2148.0199999999986</v>
      </c>
      <c r="G25" s="118">
        <v>2148.0199999999986</v>
      </c>
      <c r="H25" s="118">
        <v>2148.0199999999986</v>
      </c>
      <c r="I25" s="118">
        <v>2148.0199999999986</v>
      </c>
      <c r="J25" s="118">
        <v>2148.0199999999986</v>
      </c>
      <c r="K25" s="118">
        <v>2148.0199999999986</v>
      </c>
      <c r="L25" s="118">
        <v>2148.0199999999986</v>
      </c>
      <c r="M25" s="118">
        <v>2148.0199999999986</v>
      </c>
      <c r="N25" s="118">
        <v>2148.0199999999986</v>
      </c>
      <c r="O25" s="118">
        <v>25776.239999999976</v>
      </c>
    </row>
    <row r="26" spans="1:15">
      <c r="A26" s="121" t="s">
        <v>392</v>
      </c>
      <c r="B26" s="120" t="s">
        <v>19</v>
      </c>
      <c r="C26" s="118">
        <v>10614.36</v>
      </c>
      <c r="D26" s="118">
        <v>10614.36</v>
      </c>
      <c r="E26" s="118">
        <v>10614.36</v>
      </c>
      <c r="F26" s="118">
        <v>10614.36</v>
      </c>
      <c r="G26" s="118">
        <v>10614.36</v>
      </c>
      <c r="H26" s="118">
        <v>10614.36</v>
      </c>
      <c r="I26" s="118">
        <v>10614.36</v>
      </c>
      <c r="J26" s="118">
        <v>10614.36</v>
      </c>
      <c r="K26" s="118">
        <v>10614.36</v>
      </c>
      <c r="L26" s="118">
        <v>10614.36</v>
      </c>
      <c r="M26" s="118">
        <v>10614.36</v>
      </c>
      <c r="N26" s="118">
        <v>10614.36</v>
      </c>
      <c r="O26" s="118">
        <v>127372.32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39884.698671030499</v>
      </c>
      <c r="D31" s="123">
        <v>39801.695016827638</v>
      </c>
      <c r="E31" s="123">
        <v>39718.691362624784</v>
      </c>
      <c r="F31" s="123">
        <v>39635.687708421923</v>
      </c>
      <c r="G31" s="123">
        <v>39552.684054219062</v>
      </c>
      <c r="H31" s="123">
        <v>39469.680400016201</v>
      </c>
      <c r="I31" s="123">
        <v>39386.676745813347</v>
      </c>
      <c r="J31" s="123">
        <v>39303.673091610486</v>
      </c>
      <c r="K31" s="123">
        <v>39220.669437407625</v>
      </c>
      <c r="L31" s="123">
        <v>39137.665783204771</v>
      </c>
      <c r="M31" s="123">
        <v>39054.66212900191</v>
      </c>
      <c r="N31" s="123">
        <v>38971.658474799049</v>
      </c>
      <c r="O31" s="123">
        <v>473138.14287497726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52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3526024.13</v>
      </c>
      <c r="C12" s="118">
        <v>3526024.13</v>
      </c>
      <c r="D12" s="118">
        <v>3526024.13</v>
      </c>
      <c r="E12" s="118">
        <v>3526024.13</v>
      </c>
      <c r="F12" s="118">
        <v>3526024.13</v>
      </c>
      <c r="G12" s="118">
        <v>3526024.13</v>
      </c>
      <c r="H12" s="118">
        <v>3526024.13</v>
      </c>
      <c r="I12" s="118">
        <v>3526024.13</v>
      </c>
      <c r="J12" s="118">
        <v>3526024.13</v>
      </c>
      <c r="K12" s="118">
        <v>3526024.13</v>
      </c>
      <c r="L12" s="118">
        <v>3526024.13</v>
      </c>
      <c r="M12" s="118">
        <v>3526024.13</v>
      </c>
      <c r="N12" s="118">
        <v>3526024.13</v>
      </c>
      <c r="O12" s="122">
        <v>0</v>
      </c>
    </row>
    <row r="13" spans="1:15">
      <c r="A13" s="119" t="s">
        <v>382</v>
      </c>
      <c r="B13" s="118">
        <v>-272947.74</v>
      </c>
      <c r="C13" s="118">
        <v>-247111.10000000009</v>
      </c>
      <c r="D13" s="118">
        <v>-221274.32000000007</v>
      </c>
      <c r="E13" s="118">
        <v>-195437.60999999987</v>
      </c>
      <c r="F13" s="118">
        <v>-169600.89999999991</v>
      </c>
      <c r="G13" s="118">
        <v>-143764.18999999994</v>
      </c>
      <c r="H13" s="118">
        <v>-117927.47999999998</v>
      </c>
      <c r="I13" s="118">
        <v>-92090.770000000019</v>
      </c>
      <c r="J13" s="118">
        <v>-66254.060000000056</v>
      </c>
      <c r="K13" s="118">
        <v>-40417.350000000093</v>
      </c>
      <c r="L13" s="118">
        <v>-14580.64000000013</v>
      </c>
      <c r="M13" s="118">
        <v>11256.070000000065</v>
      </c>
      <c r="N13" s="118">
        <v>37092.780000000028</v>
      </c>
      <c r="O13" s="122">
        <v>0</v>
      </c>
    </row>
    <row r="14" spans="1:15">
      <c r="A14" s="119" t="s">
        <v>383</v>
      </c>
      <c r="B14" s="118">
        <v>-1407404.59</v>
      </c>
      <c r="C14" s="118">
        <v>-1394373</v>
      </c>
      <c r="D14" s="118">
        <v>-1381341.55</v>
      </c>
      <c r="E14" s="118">
        <v>-1368310.03</v>
      </c>
      <c r="F14" s="118">
        <v>-1355278.51</v>
      </c>
      <c r="G14" s="118">
        <v>-1342246.99</v>
      </c>
      <c r="H14" s="118">
        <v>-1329215.47</v>
      </c>
      <c r="I14" s="118">
        <v>-1316183.95</v>
      </c>
      <c r="J14" s="118">
        <v>-1303152.43</v>
      </c>
      <c r="K14" s="118">
        <v>-1290120.9099999999</v>
      </c>
      <c r="L14" s="118">
        <v>-1277089.3899999999</v>
      </c>
      <c r="M14" s="118">
        <v>-1264057.8700000001</v>
      </c>
      <c r="N14" s="118">
        <v>-1251026.3500000001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5206376.46</v>
      </c>
      <c r="C16" s="123">
        <v>5167508.2300000004</v>
      </c>
      <c r="D16" s="123">
        <v>5128640</v>
      </c>
      <c r="E16" s="123">
        <v>5089771.7699999996</v>
      </c>
      <c r="F16" s="123">
        <v>5050903.54</v>
      </c>
      <c r="G16" s="123">
        <v>5012035.3099999996</v>
      </c>
      <c r="H16" s="123">
        <v>4973167.08</v>
      </c>
      <c r="I16" s="123">
        <v>4934298.8499999996</v>
      </c>
      <c r="J16" s="123">
        <v>4895430.62</v>
      </c>
      <c r="K16" s="123">
        <v>4856562.3899999997</v>
      </c>
      <c r="L16" s="123">
        <v>4817694.16</v>
      </c>
      <c r="M16" s="123">
        <v>4778825.93</v>
      </c>
      <c r="N16" s="123">
        <v>4739957.6999999993</v>
      </c>
      <c r="O16" s="122">
        <v>0</v>
      </c>
    </row>
    <row r="18" spans="1:15">
      <c r="A18" s="119" t="s">
        <v>386</v>
      </c>
      <c r="B18" s="120" t="s">
        <v>19</v>
      </c>
      <c r="C18" s="118">
        <v>5186942.3450000007</v>
      </c>
      <c r="D18" s="118">
        <v>5148074.1150000002</v>
      </c>
      <c r="E18" s="118">
        <v>5109205.8849999998</v>
      </c>
      <c r="F18" s="118">
        <v>5070337.6549999993</v>
      </c>
      <c r="G18" s="118">
        <v>5031469.4249999998</v>
      </c>
      <c r="H18" s="118">
        <v>4992601.1950000003</v>
      </c>
      <c r="I18" s="118">
        <v>4953732.9649999999</v>
      </c>
      <c r="J18" s="118">
        <v>4914864.7349999994</v>
      </c>
      <c r="K18" s="118">
        <v>4875996.5049999999</v>
      </c>
      <c r="L18" s="118">
        <v>4837128.2750000004</v>
      </c>
      <c r="M18" s="118">
        <v>4798260.0449999999</v>
      </c>
      <c r="N18" s="118">
        <v>4759391.8149999995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27936.744323903964</v>
      </c>
      <c r="D21" s="118">
        <v>27727.400989891503</v>
      </c>
      <c r="E21" s="118">
        <v>27518.057655879042</v>
      </c>
      <c r="F21" s="118">
        <v>27308.714321866584</v>
      </c>
      <c r="G21" s="118">
        <v>27099.370987854127</v>
      </c>
      <c r="H21" s="118">
        <v>26890.027653841673</v>
      </c>
      <c r="I21" s="118">
        <v>26680.684319829215</v>
      </c>
      <c r="J21" s="118">
        <v>26471.340985816754</v>
      </c>
      <c r="K21" s="118">
        <v>26261.9976518043</v>
      </c>
      <c r="L21" s="118">
        <v>26052.654317791847</v>
      </c>
      <c r="M21" s="118">
        <v>25843.310983779385</v>
      </c>
      <c r="N21" s="118">
        <v>25633.967649766924</v>
      </c>
      <c r="O21" s="118">
        <v>321424.27184202534</v>
      </c>
    </row>
    <row r="22" spans="1:15">
      <c r="A22" s="121" t="s">
        <v>389</v>
      </c>
      <c r="B22" s="120" t="s">
        <v>19</v>
      </c>
      <c r="C22" s="118">
        <v>5797.9641532410005</v>
      </c>
      <c r="D22" s="118">
        <v>5754.5172457469998</v>
      </c>
      <c r="E22" s="118">
        <v>5711.0703382529991</v>
      </c>
      <c r="F22" s="118">
        <v>5667.6234307589993</v>
      </c>
      <c r="G22" s="118">
        <v>5624.1765232649996</v>
      </c>
      <c r="H22" s="118">
        <v>5580.7296157709998</v>
      </c>
      <c r="I22" s="118">
        <v>5537.282708277</v>
      </c>
      <c r="J22" s="118">
        <v>5493.8358007829993</v>
      </c>
      <c r="K22" s="118">
        <v>5450.3888932889995</v>
      </c>
      <c r="L22" s="118">
        <v>5406.9419857950006</v>
      </c>
      <c r="M22" s="118">
        <v>5363.4950783009999</v>
      </c>
      <c r="N22" s="118">
        <v>5320.0481708069992</v>
      </c>
      <c r="O22" s="118">
        <v>66708.073944287986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25836.710000000003</v>
      </c>
      <c r="D25" s="118">
        <v>25836.710000000003</v>
      </c>
      <c r="E25" s="118">
        <v>25836.710000000003</v>
      </c>
      <c r="F25" s="118">
        <v>25836.710000000003</v>
      </c>
      <c r="G25" s="118">
        <v>25836.710000000003</v>
      </c>
      <c r="H25" s="118">
        <v>25836.710000000003</v>
      </c>
      <c r="I25" s="118">
        <v>25836.710000000003</v>
      </c>
      <c r="J25" s="118">
        <v>25836.710000000003</v>
      </c>
      <c r="K25" s="118">
        <v>25836.710000000003</v>
      </c>
      <c r="L25" s="118">
        <v>25836.710000000003</v>
      </c>
      <c r="M25" s="118">
        <v>25836.710000000003</v>
      </c>
      <c r="N25" s="118">
        <v>25836.710000000003</v>
      </c>
      <c r="O25" s="118">
        <v>310040.52</v>
      </c>
    </row>
    <row r="26" spans="1:15">
      <c r="A26" s="121" t="s">
        <v>392</v>
      </c>
      <c r="B26" s="120" t="s">
        <v>19</v>
      </c>
      <c r="C26" s="118">
        <v>13031.52</v>
      </c>
      <c r="D26" s="118">
        <v>13031.52</v>
      </c>
      <c r="E26" s="118">
        <v>13031.52</v>
      </c>
      <c r="F26" s="118">
        <v>13031.52</v>
      </c>
      <c r="G26" s="118">
        <v>13031.52</v>
      </c>
      <c r="H26" s="118">
        <v>13031.52</v>
      </c>
      <c r="I26" s="118">
        <v>13031.52</v>
      </c>
      <c r="J26" s="118">
        <v>13031.52</v>
      </c>
      <c r="K26" s="118">
        <v>13031.52</v>
      </c>
      <c r="L26" s="118">
        <v>13031.52</v>
      </c>
      <c r="M26" s="118">
        <v>13031.52</v>
      </c>
      <c r="N26" s="118">
        <v>13031.52</v>
      </c>
      <c r="O26" s="118">
        <v>156378.24000000002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72602.93847714497</v>
      </c>
      <c r="D31" s="123">
        <v>72350.14823563851</v>
      </c>
      <c r="E31" s="123">
        <v>72097.357994132035</v>
      </c>
      <c r="F31" s="123">
        <v>71844.567752625589</v>
      </c>
      <c r="G31" s="123">
        <v>71591.777511119129</v>
      </c>
      <c r="H31" s="123">
        <v>71338.987269612669</v>
      </c>
      <c r="I31" s="123">
        <v>71086.197028106224</v>
      </c>
      <c r="J31" s="123">
        <v>70833.406786599749</v>
      </c>
      <c r="K31" s="123">
        <v>70580.616545093304</v>
      </c>
      <c r="L31" s="123">
        <v>70327.826303586859</v>
      </c>
      <c r="M31" s="123">
        <v>70075.036062080384</v>
      </c>
      <c r="N31" s="123">
        <v>69822.245820573924</v>
      </c>
      <c r="O31" s="123">
        <v>854551.1057863133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53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292891.65999999997</v>
      </c>
      <c r="D7" s="118">
        <v>292891.65999999997</v>
      </c>
      <c r="E7" s="118">
        <v>292890.65999999997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878673.98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3900489.27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3900489.27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1384606.29</v>
      </c>
      <c r="C12" s="118">
        <v>1384606.29</v>
      </c>
      <c r="D12" s="118">
        <v>1384606.29</v>
      </c>
      <c r="E12" s="118">
        <v>1384606.29</v>
      </c>
      <c r="F12" s="118">
        <v>1384606.29</v>
      </c>
      <c r="G12" s="118">
        <v>1384606.29</v>
      </c>
      <c r="H12" s="118">
        <v>5285095.5599999996</v>
      </c>
      <c r="I12" s="118">
        <v>5285095.5599999996</v>
      </c>
      <c r="J12" s="118">
        <v>5285095.5599999996</v>
      </c>
      <c r="K12" s="118">
        <v>5285095.5599999996</v>
      </c>
      <c r="L12" s="118">
        <v>5285095.5599999996</v>
      </c>
      <c r="M12" s="118">
        <v>5285095.5599999996</v>
      </c>
      <c r="N12" s="118">
        <v>5285095.5599999996</v>
      </c>
      <c r="O12" s="122">
        <v>0</v>
      </c>
    </row>
    <row r="13" spans="1:15">
      <c r="A13" s="119" t="s">
        <v>382</v>
      </c>
      <c r="B13" s="118">
        <v>366558.16</v>
      </c>
      <c r="C13" s="118">
        <v>368579.41</v>
      </c>
      <c r="D13" s="118">
        <v>370600.66</v>
      </c>
      <c r="E13" s="118">
        <v>372621.91</v>
      </c>
      <c r="F13" s="118">
        <v>374643.16</v>
      </c>
      <c r="G13" s="118">
        <v>376664.41</v>
      </c>
      <c r="H13" s="118">
        <v>382001.09</v>
      </c>
      <c r="I13" s="118">
        <v>390653.18</v>
      </c>
      <c r="J13" s="118">
        <v>399305.27</v>
      </c>
      <c r="K13" s="118">
        <v>407957.36</v>
      </c>
      <c r="L13" s="118">
        <v>416609.45</v>
      </c>
      <c r="M13" s="118">
        <v>425261.54</v>
      </c>
      <c r="N13" s="118">
        <v>433913.63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3021815.29</v>
      </c>
      <c r="C15" s="118">
        <v>3314706.95</v>
      </c>
      <c r="D15" s="118">
        <v>3607598.61</v>
      </c>
      <c r="E15" s="118">
        <v>3900489.27</v>
      </c>
      <c r="F15" s="118">
        <v>3900489.27</v>
      </c>
      <c r="G15" s="118">
        <v>3900489.27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4039863.42</v>
      </c>
      <c r="C16" s="123">
        <v>4330733.83</v>
      </c>
      <c r="D16" s="123">
        <v>4621604.24</v>
      </c>
      <c r="E16" s="123">
        <v>4912473.6500000004</v>
      </c>
      <c r="F16" s="123">
        <v>4910452.4000000004</v>
      </c>
      <c r="G16" s="123">
        <v>4908431.1500000004</v>
      </c>
      <c r="H16" s="123">
        <v>4903094.47</v>
      </c>
      <c r="I16" s="123">
        <v>4894442.38</v>
      </c>
      <c r="J16" s="123">
        <v>4885790.2899999991</v>
      </c>
      <c r="K16" s="123">
        <v>4877138.1999999993</v>
      </c>
      <c r="L16" s="123">
        <v>4868486.1099999994</v>
      </c>
      <c r="M16" s="123">
        <v>4859834.0199999996</v>
      </c>
      <c r="N16" s="123">
        <v>4851181.93</v>
      </c>
      <c r="O16" s="122">
        <v>0</v>
      </c>
    </row>
    <row r="18" spans="1:15">
      <c r="A18" s="119" t="s">
        <v>386</v>
      </c>
      <c r="B18" s="120" t="s">
        <v>19</v>
      </c>
      <c r="C18" s="118">
        <v>4185298.625</v>
      </c>
      <c r="D18" s="118">
        <v>4476169.0350000001</v>
      </c>
      <c r="E18" s="118">
        <v>4767038.9450000003</v>
      </c>
      <c r="F18" s="118">
        <v>4911463.0250000004</v>
      </c>
      <c r="G18" s="118">
        <v>4909441.7750000004</v>
      </c>
      <c r="H18" s="118">
        <v>4905762.8100000005</v>
      </c>
      <c r="I18" s="118">
        <v>4898768.4249999998</v>
      </c>
      <c r="J18" s="118">
        <v>4890116.334999999</v>
      </c>
      <c r="K18" s="118">
        <v>4881464.2449999992</v>
      </c>
      <c r="L18" s="118">
        <v>4872812.1549999993</v>
      </c>
      <c r="M18" s="118">
        <v>4864160.0649999995</v>
      </c>
      <c r="N18" s="118">
        <v>4855507.9749999996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22541.91580103476</v>
      </c>
      <c r="D21" s="118">
        <v>24108.536699258591</v>
      </c>
      <c r="E21" s="118">
        <v>25675.154904494677</v>
      </c>
      <c r="F21" s="118">
        <v>26453.019459142055</v>
      </c>
      <c r="G21" s="118">
        <v>26442.133056188468</v>
      </c>
      <c r="H21" s="118">
        <v>26422.318240880053</v>
      </c>
      <c r="I21" s="118">
        <v>26384.646654721721</v>
      </c>
      <c r="J21" s="118">
        <v>26338.046710068309</v>
      </c>
      <c r="K21" s="118">
        <v>26291.446765414905</v>
      </c>
      <c r="L21" s="118">
        <v>26244.846820761501</v>
      </c>
      <c r="M21" s="118">
        <v>26198.246876108096</v>
      </c>
      <c r="N21" s="118">
        <v>26151.646931454688</v>
      </c>
      <c r="O21" s="118">
        <v>309251.95891952788</v>
      </c>
    </row>
    <row r="22" spans="1:15">
      <c r="A22" s="121" t="s">
        <v>389</v>
      </c>
      <c r="B22" s="120" t="s">
        <v>19</v>
      </c>
      <c r="C22" s="118">
        <v>4678.3268030250001</v>
      </c>
      <c r="D22" s="118">
        <v>5003.4617473230001</v>
      </c>
      <c r="E22" s="118">
        <v>5328.5961327209998</v>
      </c>
      <c r="F22" s="118">
        <v>5490.0333693450002</v>
      </c>
      <c r="G22" s="118">
        <v>5487.7740160949998</v>
      </c>
      <c r="H22" s="118">
        <v>5483.6616690180008</v>
      </c>
      <c r="I22" s="118">
        <v>5475.8433454649994</v>
      </c>
      <c r="J22" s="118">
        <v>5466.1720392629986</v>
      </c>
      <c r="K22" s="118">
        <v>5456.5007330609988</v>
      </c>
      <c r="L22" s="118">
        <v>5446.8294268589989</v>
      </c>
      <c r="M22" s="118">
        <v>5437.158120656999</v>
      </c>
      <c r="N22" s="118">
        <v>5427.4868144549991</v>
      </c>
      <c r="O22" s="118">
        <v>64181.844217286998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2021.25</v>
      </c>
      <c r="D25" s="118">
        <v>2021.25</v>
      </c>
      <c r="E25" s="118">
        <v>2021.25</v>
      </c>
      <c r="F25" s="118">
        <v>2021.25</v>
      </c>
      <c r="G25" s="118">
        <v>2021.25</v>
      </c>
      <c r="H25" s="118">
        <v>5336.68</v>
      </c>
      <c r="I25" s="118">
        <v>8652.09</v>
      </c>
      <c r="J25" s="118">
        <v>8652.09</v>
      </c>
      <c r="K25" s="118">
        <v>8652.09</v>
      </c>
      <c r="L25" s="118">
        <v>8652.09</v>
      </c>
      <c r="M25" s="118">
        <v>8652.09</v>
      </c>
      <c r="N25" s="118">
        <v>8652.09</v>
      </c>
      <c r="O25" s="118">
        <v>67355.469999999987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29241.49260405976</v>
      </c>
      <c r="D31" s="123">
        <v>31133.248446581591</v>
      </c>
      <c r="E31" s="123">
        <v>33025.001037215676</v>
      </c>
      <c r="F31" s="123">
        <v>33964.302828487052</v>
      </c>
      <c r="G31" s="123">
        <v>33951.157072283466</v>
      </c>
      <c r="H31" s="123">
        <v>37242.659909898051</v>
      </c>
      <c r="I31" s="123">
        <v>40512.580000186717</v>
      </c>
      <c r="J31" s="123">
        <v>40456.308749331307</v>
      </c>
      <c r="K31" s="123">
        <v>40400.037498475904</v>
      </c>
      <c r="L31" s="123">
        <v>40343.766247620501</v>
      </c>
      <c r="M31" s="123">
        <v>40287.49499676509</v>
      </c>
      <c r="N31" s="123">
        <v>40231.223745909687</v>
      </c>
      <c r="O31" s="123">
        <v>440789.27313681482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539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104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3304478.4</v>
      </c>
      <c r="C12" s="118">
        <v>3304478.4</v>
      </c>
      <c r="D12" s="118">
        <v>3304478.4</v>
      </c>
      <c r="E12" s="118">
        <v>3304478.4</v>
      </c>
      <c r="F12" s="118">
        <v>3304478.4</v>
      </c>
      <c r="G12" s="118">
        <v>3304478.4</v>
      </c>
      <c r="H12" s="118">
        <v>3304478.4</v>
      </c>
      <c r="I12" s="118">
        <v>3304478.4</v>
      </c>
      <c r="J12" s="118">
        <v>3304478.4</v>
      </c>
      <c r="K12" s="118">
        <v>3304478.4</v>
      </c>
      <c r="L12" s="118">
        <v>3304478.4</v>
      </c>
      <c r="M12" s="118">
        <v>3304478.4</v>
      </c>
      <c r="N12" s="118">
        <v>3304478.4</v>
      </c>
      <c r="O12" s="122">
        <v>0</v>
      </c>
    </row>
    <row r="13" spans="1:15">
      <c r="A13" s="119" t="s">
        <v>382</v>
      </c>
      <c r="B13" s="118">
        <v>870129.36</v>
      </c>
      <c r="C13" s="118">
        <v>874963.07</v>
      </c>
      <c r="D13" s="118">
        <v>879796.78</v>
      </c>
      <c r="E13" s="118">
        <v>884630.49</v>
      </c>
      <c r="F13" s="118">
        <v>889464.2</v>
      </c>
      <c r="G13" s="118">
        <v>894297.91</v>
      </c>
      <c r="H13" s="118">
        <v>899131.62</v>
      </c>
      <c r="I13" s="118">
        <v>903965.33</v>
      </c>
      <c r="J13" s="118">
        <v>908799.04</v>
      </c>
      <c r="K13" s="118">
        <v>913632.75</v>
      </c>
      <c r="L13" s="118">
        <v>918466.46</v>
      </c>
      <c r="M13" s="118">
        <v>923300.17</v>
      </c>
      <c r="N13" s="118">
        <v>928133.88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2434349.04</v>
      </c>
      <c r="C16" s="123">
        <v>2429515.33</v>
      </c>
      <c r="D16" s="123">
        <v>2424681.62</v>
      </c>
      <c r="E16" s="123">
        <v>2419847.91</v>
      </c>
      <c r="F16" s="123">
        <v>2415014.2000000002</v>
      </c>
      <c r="G16" s="123">
        <v>2410180.4899999998</v>
      </c>
      <c r="H16" s="123">
        <v>2405346.7799999998</v>
      </c>
      <c r="I16" s="123">
        <v>2400513.0699999998</v>
      </c>
      <c r="J16" s="123">
        <v>2395679.36</v>
      </c>
      <c r="K16" s="123">
        <v>2390845.65</v>
      </c>
      <c r="L16" s="123">
        <v>2386011.94</v>
      </c>
      <c r="M16" s="123">
        <v>2381178.23</v>
      </c>
      <c r="N16" s="123">
        <v>2376344.52</v>
      </c>
      <c r="O16" s="122">
        <v>0</v>
      </c>
    </row>
    <row r="18" spans="1:15">
      <c r="A18" s="119" t="s">
        <v>386</v>
      </c>
      <c r="B18" s="120" t="s">
        <v>19</v>
      </c>
      <c r="C18" s="118">
        <v>2431932.1850000001</v>
      </c>
      <c r="D18" s="118">
        <v>2427098.4750000001</v>
      </c>
      <c r="E18" s="118">
        <v>2422264.7650000001</v>
      </c>
      <c r="F18" s="118">
        <v>2417431.0550000002</v>
      </c>
      <c r="G18" s="118">
        <v>2412597.3449999997</v>
      </c>
      <c r="H18" s="118">
        <v>2407763.6349999998</v>
      </c>
      <c r="I18" s="118">
        <v>2402929.9249999998</v>
      </c>
      <c r="J18" s="118">
        <v>2398096.2149999999</v>
      </c>
      <c r="K18" s="118">
        <v>2393262.5049999999</v>
      </c>
      <c r="L18" s="118">
        <v>2388428.7949999999</v>
      </c>
      <c r="M18" s="118">
        <v>2383595.085</v>
      </c>
      <c r="N18" s="118">
        <v>2378761.375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13098.327135043199</v>
      </c>
      <c r="D21" s="118">
        <v>13072.292891470766</v>
      </c>
      <c r="E21" s="118">
        <v>13046.258647898334</v>
      </c>
      <c r="F21" s="118">
        <v>13020.2244043259</v>
      </c>
      <c r="G21" s="118">
        <v>12994.190160753466</v>
      </c>
      <c r="H21" s="118">
        <v>12968.155917181031</v>
      </c>
      <c r="I21" s="118">
        <v>12942.121673608599</v>
      </c>
      <c r="J21" s="118">
        <v>12916.087430036167</v>
      </c>
      <c r="K21" s="118">
        <v>12890.053186463732</v>
      </c>
      <c r="L21" s="118">
        <v>12864.0189428913</v>
      </c>
      <c r="M21" s="118">
        <v>12837.984699318868</v>
      </c>
      <c r="N21" s="118">
        <v>12811.950455746433</v>
      </c>
      <c r="O21" s="118">
        <v>155461.6655447378</v>
      </c>
    </row>
    <row r="22" spans="1:15">
      <c r="A22" s="121" t="s">
        <v>389</v>
      </c>
      <c r="B22" s="120" t="s">
        <v>19</v>
      </c>
      <c r="C22" s="118">
        <v>2718.4137963929998</v>
      </c>
      <c r="D22" s="118">
        <v>2713.0106753549999</v>
      </c>
      <c r="E22" s="118">
        <v>2707.607554317</v>
      </c>
      <c r="F22" s="118">
        <v>2702.2044332790001</v>
      </c>
      <c r="G22" s="118">
        <v>2696.8013122409998</v>
      </c>
      <c r="H22" s="118">
        <v>2691.3981912029994</v>
      </c>
      <c r="I22" s="118">
        <v>2685.9950701649996</v>
      </c>
      <c r="J22" s="118">
        <v>2680.5919491269997</v>
      </c>
      <c r="K22" s="118">
        <v>2675.1888280889998</v>
      </c>
      <c r="L22" s="118">
        <v>2669.7857070509999</v>
      </c>
      <c r="M22" s="118">
        <v>2664.382586013</v>
      </c>
      <c r="N22" s="118">
        <v>2658.9794649749997</v>
      </c>
      <c r="O22" s="118">
        <v>32264.359568208001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4833.71</v>
      </c>
      <c r="D25" s="118">
        <v>4833.71</v>
      </c>
      <c r="E25" s="118">
        <v>4833.71</v>
      </c>
      <c r="F25" s="118">
        <v>4833.71</v>
      </c>
      <c r="G25" s="118">
        <v>4833.71</v>
      </c>
      <c r="H25" s="118">
        <v>4833.71</v>
      </c>
      <c r="I25" s="118">
        <v>4833.71</v>
      </c>
      <c r="J25" s="118">
        <v>4833.71</v>
      </c>
      <c r="K25" s="118">
        <v>4833.71</v>
      </c>
      <c r="L25" s="118">
        <v>4833.71</v>
      </c>
      <c r="M25" s="118">
        <v>4833.71</v>
      </c>
      <c r="N25" s="118">
        <v>4833.71</v>
      </c>
      <c r="O25" s="118">
        <v>58004.52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20650.450931436197</v>
      </c>
      <c r="D31" s="123">
        <v>20619.013566825764</v>
      </c>
      <c r="E31" s="123">
        <v>20587.576202215332</v>
      </c>
      <c r="F31" s="123">
        <v>20556.1388376049</v>
      </c>
      <c r="G31" s="123">
        <v>20524.701472994464</v>
      </c>
      <c r="H31" s="123">
        <v>20493.264108384032</v>
      </c>
      <c r="I31" s="123">
        <v>20461.826743773599</v>
      </c>
      <c r="J31" s="123">
        <v>20430.389379163167</v>
      </c>
      <c r="K31" s="123">
        <v>20398.952014552731</v>
      </c>
      <c r="L31" s="123">
        <v>20367.514649942299</v>
      </c>
      <c r="M31" s="123">
        <v>20336.077285331867</v>
      </c>
      <c r="N31" s="123">
        <v>20304.639920721434</v>
      </c>
      <c r="O31" s="123">
        <v>245730.54511294578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showGridLines="0" zoomScaleNormal="100" workbookViewId="0">
      <selection sqref="A1:A2"/>
    </sheetView>
  </sheetViews>
  <sheetFormatPr defaultColWidth="9.140625" defaultRowHeight="14.25"/>
  <cols>
    <col min="1" max="1" width="61" style="10" customWidth="1"/>
    <col min="2" max="2" width="11.7109375" style="10" customWidth="1"/>
    <col min="3" max="3" width="13.42578125" style="10" customWidth="1"/>
    <col min="4" max="4" width="11.7109375" style="10" customWidth="1"/>
    <col min="5" max="5" width="14.140625" style="10" customWidth="1"/>
    <col min="6" max="14" width="11.7109375" style="10" customWidth="1"/>
    <col min="15" max="16384" width="9.140625" style="10"/>
  </cols>
  <sheetData>
    <row r="1" spans="1:14" ht="33.75" customHeight="1" thickBot="1">
      <c r="A1" s="238" t="s">
        <v>513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5" customHeight="1">
      <c r="A2" s="239" t="s">
        <v>511</v>
      </c>
      <c r="C2" s="1"/>
      <c r="E2" s="1" t="s">
        <v>0</v>
      </c>
      <c r="F2" s="11"/>
    </row>
    <row r="3" spans="1:14">
      <c r="E3" s="11"/>
      <c r="F3" s="11" t="s">
        <v>270</v>
      </c>
    </row>
    <row r="4" spans="1:14" ht="15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ht="26.25" thickBot="1">
      <c r="A5" s="8" t="s">
        <v>119</v>
      </c>
      <c r="B5" s="8" t="s">
        <v>1</v>
      </c>
      <c r="C5" s="8" t="s">
        <v>2</v>
      </c>
      <c r="D5" s="8" t="s">
        <v>3</v>
      </c>
      <c r="E5" s="8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8" t="s">
        <v>11</v>
      </c>
      <c r="M5" s="8" t="s">
        <v>12</v>
      </c>
      <c r="N5" s="8" t="s">
        <v>13</v>
      </c>
    </row>
    <row r="6" spans="1:14">
      <c r="A6" s="24" t="s">
        <v>328</v>
      </c>
      <c r="B6" s="41">
        <v>2665907.3107049996</v>
      </c>
      <c r="C6" s="41">
        <v>3545175.3500236012</v>
      </c>
      <c r="D6" s="41">
        <v>3898134.2455704007</v>
      </c>
      <c r="E6" s="41">
        <v>3769285.956179101</v>
      </c>
      <c r="F6" s="41">
        <v>3890137.5658597006</v>
      </c>
      <c r="G6" s="41">
        <v>5011181.043929901</v>
      </c>
      <c r="H6" s="41">
        <v>4032589.9430248006</v>
      </c>
      <c r="I6" s="41">
        <v>3517333.3358591008</v>
      </c>
      <c r="J6" s="41">
        <v>3752612.5070842011</v>
      </c>
      <c r="K6" s="41">
        <v>3200308.7886835001</v>
      </c>
      <c r="L6" s="41">
        <v>3156483.5615361999</v>
      </c>
      <c r="M6" s="41">
        <v>2813862.5988962124</v>
      </c>
      <c r="N6" s="41">
        <v>43253012.207351714</v>
      </c>
    </row>
    <row r="7" spans="1:14">
      <c r="A7" s="11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1:14">
      <c r="A8" s="24" t="s">
        <v>321</v>
      </c>
      <c r="B8" s="41">
        <v>1430109.6781362998</v>
      </c>
      <c r="C8" s="41">
        <v>2216704.3043228001</v>
      </c>
      <c r="D8" s="41">
        <v>2424337.9516277001</v>
      </c>
      <c r="E8" s="41">
        <v>2286913.5540944999</v>
      </c>
      <c r="F8" s="41">
        <v>2129829.8141135001</v>
      </c>
      <c r="G8" s="41">
        <v>3481808.2740946002</v>
      </c>
      <c r="H8" s="41">
        <v>2287308.1791038997</v>
      </c>
      <c r="I8" s="41">
        <v>2044993.9841133999</v>
      </c>
      <c r="J8" s="41">
        <v>2158780.6990855001</v>
      </c>
      <c r="K8" s="41">
        <v>1941371.8041134998</v>
      </c>
      <c r="L8" s="41">
        <v>1848251.3191038999</v>
      </c>
      <c r="M8" s="41">
        <v>1461941.8840945999</v>
      </c>
      <c r="N8" s="41">
        <v>25712351.446004201</v>
      </c>
    </row>
    <row r="9" spans="1:14">
      <c r="A9" s="42" t="s">
        <v>14</v>
      </c>
      <c r="B9" s="41">
        <v>82531.390266652001</v>
      </c>
      <c r="C9" s="41">
        <v>82531.390266652001</v>
      </c>
      <c r="D9" s="41">
        <v>101432.40026665201</v>
      </c>
      <c r="E9" s="41">
        <v>100031.390266652</v>
      </c>
      <c r="F9" s="41">
        <v>80231.900266751996</v>
      </c>
      <c r="G9" s="41">
        <v>96071.900266751996</v>
      </c>
      <c r="H9" s="41">
        <v>290833.39026665199</v>
      </c>
      <c r="I9" s="41">
        <v>293297.400266652</v>
      </c>
      <c r="J9" s="41">
        <v>281592.900266652</v>
      </c>
      <c r="K9" s="41">
        <v>80740.836666752002</v>
      </c>
      <c r="L9" s="41">
        <v>81441.346666751997</v>
      </c>
      <c r="M9" s="41">
        <v>74430.267402765196</v>
      </c>
      <c r="N9" s="41">
        <v>1645166.5131363368</v>
      </c>
    </row>
    <row r="10" spans="1:14">
      <c r="A10" s="42" t="s">
        <v>15</v>
      </c>
      <c r="B10" s="41">
        <v>142352.573902948</v>
      </c>
      <c r="C10" s="41">
        <v>239638.95480684799</v>
      </c>
      <c r="D10" s="41">
        <v>144972.200870948</v>
      </c>
      <c r="E10" s="41">
        <v>204797.677838748</v>
      </c>
      <c r="F10" s="41">
        <v>142456.36390294798</v>
      </c>
      <c r="G10" s="41">
        <v>198343.68783894798</v>
      </c>
      <c r="H10" s="41">
        <v>140637.63087094799</v>
      </c>
      <c r="I10" s="41">
        <v>144545.92390284801</v>
      </c>
      <c r="J10" s="41">
        <v>140650.744806948</v>
      </c>
      <c r="K10" s="41">
        <v>161674.46257574798</v>
      </c>
      <c r="L10" s="41">
        <v>164998.54167194798</v>
      </c>
      <c r="M10" s="41">
        <v>166438.25729904801</v>
      </c>
      <c r="N10" s="41">
        <v>1991507.0202888763</v>
      </c>
    </row>
    <row r="11" spans="1:14">
      <c r="A11" s="11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</row>
    <row r="12" spans="1:14">
      <c r="A12" s="24" t="s">
        <v>322</v>
      </c>
      <c r="B12" s="41">
        <v>88919.91</v>
      </c>
      <c r="C12" s="41">
        <v>108886.94</v>
      </c>
      <c r="D12" s="41">
        <v>88919.91</v>
      </c>
      <c r="E12" s="41">
        <v>88919.91</v>
      </c>
      <c r="F12" s="41">
        <v>88919.91</v>
      </c>
      <c r="G12" s="41">
        <v>73944.63</v>
      </c>
      <c r="H12" s="41">
        <v>73944.63</v>
      </c>
      <c r="I12" s="41">
        <v>73944.63</v>
      </c>
      <c r="J12" s="41">
        <v>73944.63</v>
      </c>
      <c r="K12" s="41">
        <v>88919.91</v>
      </c>
      <c r="L12" s="41">
        <v>148837.48000000001</v>
      </c>
      <c r="M12" s="41">
        <v>148837.48000000001</v>
      </c>
      <c r="N12" s="41">
        <v>1146939.9700000002</v>
      </c>
    </row>
    <row r="13" spans="1:14">
      <c r="A13" s="43" t="s">
        <v>16</v>
      </c>
      <c r="B13" s="41">
        <v>72125.751469491006</v>
      </c>
      <c r="C13" s="41">
        <v>62797.436060656008</v>
      </c>
      <c r="D13" s="41">
        <v>62150.242748492004</v>
      </c>
      <c r="E13" s="41">
        <v>59490.984099567002</v>
      </c>
      <c r="F13" s="41">
        <v>59663.554013775007</v>
      </c>
      <c r="G13" s="41">
        <v>60262.984099567002</v>
      </c>
      <c r="H13" s="41">
        <v>89577.269056571007</v>
      </c>
      <c r="I13" s="41">
        <v>79106.554013675006</v>
      </c>
      <c r="J13" s="41">
        <v>75404.69914236301</v>
      </c>
      <c r="K13" s="41">
        <v>81724.554013575005</v>
      </c>
      <c r="L13" s="41">
        <v>75577.269056571007</v>
      </c>
      <c r="M13" s="41">
        <v>68608.984099466994</v>
      </c>
      <c r="N13" s="41">
        <v>846490.28187377006</v>
      </c>
    </row>
    <row r="14" spans="1:14">
      <c r="A14" s="42" t="s">
        <v>310</v>
      </c>
      <c r="B14" s="41">
        <v>421816.81694350002</v>
      </c>
      <c r="C14" s="41">
        <v>433416.43057700002</v>
      </c>
      <c r="D14" s="41">
        <v>440814.8494072</v>
      </c>
      <c r="E14" s="41">
        <v>436074.09453100001</v>
      </c>
      <c r="F14" s="41">
        <v>571364.77173399995</v>
      </c>
      <c r="G14" s="41">
        <v>573344.55593090004</v>
      </c>
      <c r="H14" s="41">
        <v>603573.93383250001</v>
      </c>
      <c r="I14" s="41">
        <v>416400.77173390001</v>
      </c>
      <c r="J14" s="41">
        <v>498438.25802950002</v>
      </c>
      <c r="K14" s="41">
        <v>417633.73547509999</v>
      </c>
      <c r="L14" s="41">
        <v>410500.00126749999</v>
      </c>
      <c r="M14" s="41">
        <v>478895.84211889998</v>
      </c>
      <c r="N14" s="41">
        <v>5702274.0615810007</v>
      </c>
    </row>
    <row r="15" spans="1:14">
      <c r="A15" s="42" t="s">
        <v>17</v>
      </c>
      <c r="B15" s="41">
        <v>79382.750703309008</v>
      </c>
      <c r="C15" s="41">
        <v>74453.997377044012</v>
      </c>
      <c r="D15" s="41">
        <v>278205.40069990803</v>
      </c>
      <c r="E15" s="41">
        <v>261612.82729633301</v>
      </c>
      <c r="F15" s="41">
        <v>485539.483124525</v>
      </c>
      <c r="G15" s="41">
        <v>184352.075896233</v>
      </c>
      <c r="H15" s="41">
        <v>200118.609510429</v>
      </c>
      <c r="I15" s="41">
        <v>124254.40312442501</v>
      </c>
      <c r="J15" s="41">
        <v>106919.42228213701</v>
      </c>
      <c r="K15" s="41">
        <v>73365.403124425007</v>
      </c>
      <c r="L15" s="41">
        <v>45773.649510529009</v>
      </c>
      <c r="M15" s="41">
        <v>39561.725896433003</v>
      </c>
      <c r="N15" s="41">
        <v>1953539.7485457305</v>
      </c>
    </row>
    <row r="16" spans="1:14">
      <c r="A16" s="42" t="s">
        <v>18</v>
      </c>
      <c r="B16" s="41">
        <v>81712.609282799996</v>
      </c>
      <c r="C16" s="41">
        <v>59465.0666126</v>
      </c>
      <c r="D16" s="41">
        <v>90035.4599495</v>
      </c>
      <c r="E16" s="41">
        <v>64499.6880523</v>
      </c>
      <c r="F16" s="41">
        <v>65545.938704200002</v>
      </c>
      <c r="G16" s="41">
        <v>76837.105802899998</v>
      </c>
      <c r="H16" s="41">
        <v>79640.470383799999</v>
      </c>
      <c r="I16" s="41">
        <v>73093.838704199996</v>
      </c>
      <c r="J16" s="41">
        <v>149600.32347110001</v>
      </c>
      <c r="K16" s="41">
        <v>67932.252714400005</v>
      </c>
      <c r="L16" s="41">
        <v>93472.124259000004</v>
      </c>
      <c r="M16" s="41">
        <v>87498.327984999996</v>
      </c>
      <c r="N16" s="41">
        <v>989333.20592179999</v>
      </c>
    </row>
    <row r="17" spans="1:14">
      <c r="A17" s="42" t="s">
        <v>314</v>
      </c>
      <c r="B17" s="44">
        <v>49016.67</v>
      </c>
      <c r="C17" s="44">
        <v>49341.67</v>
      </c>
      <c r="D17" s="44">
        <v>49326.67</v>
      </c>
      <c r="E17" s="44">
        <v>49006.67</v>
      </c>
      <c r="F17" s="44">
        <v>48646.67</v>
      </c>
      <c r="G17" s="44">
        <v>48276.67</v>
      </c>
      <c r="H17" s="44">
        <v>49016.67</v>
      </c>
      <c r="I17" s="44">
        <v>49756.67</v>
      </c>
      <c r="J17" s="44">
        <v>49341.67</v>
      </c>
      <c r="K17" s="44">
        <v>49006.67</v>
      </c>
      <c r="L17" s="44">
        <v>49692.67</v>
      </c>
      <c r="M17" s="44">
        <v>49710.67</v>
      </c>
      <c r="N17" s="41">
        <f>SUM(B17:M17)</f>
        <v>590140.03999999992</v>
      </c>
    </row>
    <row r="18" spans="1:14">
      <c r="A18" s="11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</row>
    <row r="19" spans="1:14">
      <c r="A19" s="24" t="s">
        <v>327</v>
      </c>
      <c r="B19" s="45">
        <v>217939.16</v>
      </c>
      <c r="C19" s="45">
        <v>217939.16</v>
      </c>
      <c r="D19" s="45">
        <v>217939.16</v>
      </c>
      <c r="E19" s="45">
        <v>217939.16</v>
      </c>
      <c r="F19" s="45">
        <v>217939.16</v>
      </c>
      <c r="G19" s="45">
        <v>217939.16</v>
      </c>
      <c r="H19" s="45">
        <v>217939.16</v>
      </c>
      <c r="I19" s="45">
        <v>217939.16</v>
      </c>
      <c r="J19" s="45">
        <v>217939.16</v>
      </c>
      <c r="K19" s="45">
        <v>237939.16</v>
      </c>
      <c r="L19" s="45">
        <v>237939.16</v>
      </c>
      <c r="M19" s="45">
        <v>237939.16</v>
      </c>
      <c r="N19" s="41">
        <f>SUM(B19:M19)</f>
        <v>2675269.92</v>
      </c>
    </row>
    <row r="20" spans="1:14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</row>
    <row r="21" spans="1:14">
      <c r="A21" s="24" t="s">
        <v>326</v>
      </c>
      <c r="B21" s="46">
        <v>0.95781099999999997</v>
      </c>
      <c r="C21" s="46">
        <v>0.95781099999999997</v>
      </c>
      <c r="D21" s="46">
        <v>0.95781099999999997</v>
      </c>
      <c r="E21" s="46">
        <v>0.95781099999999997</v>
      </c>
      <c r="F21" s="46">
        <v>0.95781099999999997</v>
      </c>
      <c r="G21" s="46">
        <v>0.95781099999999997</v>
      </c>
      <c r="H21" s="46">
        <v>0.95781099999999997</v>
      </c>
      <c r="I21" s="46">
        <v>0.95781099999999997</v>
      </c>
      <c r="J21" s="46">
        <v>0.95781099999999997</v>
      </c>
      <c r="K21" s="46">
        <v>0.95781099999999997</v>
      </c>
      <c r="L21" s="46">
        <v>0.95781099999999997</v>
      </c>
      <c r="M21" s="46">
        <v>0.95781099999999997</v>
      </c>
      <c r="N21" s="47"/>
    </row>
    <row r="22" spans="1:14">
      <c r="A22" s="42" t="s">
        <v>20</v>
      </c>
      <c r="B22" s="46">
        <v>0.94257899999999994</v>
      </c>
      <c r="C22" s="46">
        <v>0.94257899999999994</v>
      </c>
      <c r="D22" s="46">
        <v>0.94257899999999994</v>
      </c>
      <c r="E22" s="46">
        <v>0.94257899999999994</v>
      </c>
      <c r="F22" s="46">
        <v>0.94257899999999994</v>
      </c>
      <c r="G22" s="46">
        <v>0.94257899999999994</v>
      </c>
      <c r="H22" s="46">
        <v>0.94257899999999994</v>
      </c>
      <c r="I22" s="46">
        <v>0.94257899999999994</v>
      </c>
      <c r="J22" s="46">
        <v>0.94257899999999994</v>
      </c>
      <c r="K22" s="46">
        <v>0.94257899999999994</v>
      </c>
      <c r="L22" s="46">
        <v>0.94257899999999994</v>
      </c>
      <c r="M22" s="46">
        <v>0.94257899999999994</v>
      </c>
      <c r="N22" s="47"/>
    </row>
    <row r="23" spans="1:14">
      <c r="A23" s="42" t="s">
        <v>21</v>
      </c>
      <c r="B23" s="46">
        <v>0.94854499999999997</v>
      </c>
      <c r="C23" s="46">
        <v>0.94854499999999997</v>
      </c>
      <c r="D23" s="46">
        <v>0.94854499999999997</v>
      </c>
      <c r="E23" s="46">
        <v>0.94854499999999997</v>
      </c>
      <c r="F23" s="46">
        <v>0.94854499999999997</v>
      </c>
      <c r="G23" s="46">
        <v>0.94854499999999997</v>
      </c>
      <c r="H23" s="46">
        <v>0.94854499999999997</v>
      </c>
      <c r="I23" s="46">
        <v>0.94854499999999997</v>
      </c>
      <c r="J23" s="46">
        <v>0.94854499999999997</v>
      </c>
      <c r="K23" s="46">
        <v>0.94854499999999997</v>
      </c>
      <c r="L23" s="46">
        <v>0.94854499999999997</v>
      </c>
      <c r="M23" s="46">
        <v>0.94854499999999997</v>
      </c>
      <c r="N23" s="47"/>
    </row>
    <row r="24" spans="1:14">
      <c r="A24" s="1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1"/>
    </row>
    <row r="25" spans="1:14">
      <c r="A25" s="24" t="s">
        <v>323</v>
      </c>
      <c r="B25" s="46">
        <v>1</v>
      </c>
      <c r="C25" s="46">
        <v>1</v>
      </c>
      <c r="D25" s="46">
        <v>1</v>
      </c>
      <c r="E25" s="46">
        <v>1</v>
      </c>
      <c r="F25" s="46">
        <v>1</v>
      </c>
      <c r="G25" s="46">
        <v>1</v>
      </c>
      <c r="H25" s="46">
        <v>1</v>
      </c>
      <c r="I25" s="46">
        <v>1</v>
      </c>
      <c r="J25" s="46">
        <v>1</v>
      </c>
      <c r="K25" s="46">
        <v>1</v>
      </c>
      <c r="L25" s="46">
        <v>1</v>
      </c>
      <c r="M25" s="46">
        <v>1</v>
      </c>
      <c r="N25" s="47"/>
    </row>
    <row r="26" spans="1:14">
      <c r="A26" s="42" t="s">
        <v>22</v>
      </c>
      <c r="B26" s="46">
        <v>0.88797400000000004</v>
      </c>
      <c r="C26" s="46">
        <v>0.88797400000000004</v>
      </c>
      <c r="D26" s="46">
        <v>0.88797400000000004</v>
      </c>
      <c r="E26" s="46">
        <v>0.88797400000000004</v>
      </c>
      <c r="F26" s="46">
        <v>0.88797400000000004</v>
      </c>
      <c r="G26" s="46">
        <v>0.88797400000000004</v>
      </c>
      <c r="H26" s="46">
        <v>0.88797400000000004</v>
      </c>
      <c r="I26" s="46">
        <v>0.88797400000000004</v>
      </c>
      <c r="J26" s="46">
        <v>0.88797400000000004</v>
      </c>
      <c r="K26" s="46">
        <v>0.88797400000000004</v>
      </c>
      <c r="L26" s="46">
        <v>0.88797400000000004</v>
      </c>
      <c r="M26" s="46">
        <v>0.88797400000000004</v>
      </c>
      <c r="N26" s="47"/>
    </row>
    <row r="27" spans="1:14">
      <c r="A27" s="42" t="s">
        <v>23</v>
      </c>
      <c r="B27" s="46">
        <v>0.95665199999999995</v>
      </c>
      <c r="C27" s="46">
        <v>0.95665199999999995</v>
      </c>
      <c r="D27" s="46">
        <v>0.95665199999999995</v>
      </c>
      <c r="E27" s="46">
        <v>0.95665199999999995</v>
      </c>
      <c r="F27" s="46">
        <v>0.95665199999999995</v>
      </c>
      <c r="G27" s="46">
        <v>0.95665199999999995</v>
      </c>
      <c r="H27" s="46">
        <v>0.95665199999999995</v>
      </c>
      <c r="I27" s="46">
        <v>0.95665199999999995</v>
      </c>
      <c r="J27" s="46">
        <v>0.95665199999999995</v>
      </c>
      <c r="K27" s="46">
        <v>0.95665199999999995</v>
      </c>
      <c r="L27" s="46">
        <v>0.95665199999999995</v>
      </c>
      <c r="M27" s="46">
        <v>0.95665199999999995</v>
      </c>
      <c r="N27" s="47"/>
    </row>
    <row r="28" spans="1:14">
      <c r="A28" s="42" t="s">
        <v>24</v>
      </c>
      <c r="B28" s="46">
        <v>0.94143100000000002</v>
      </c>
      <c r="C28" s="46">
        <v>0.94143100000000002</v>
      </c>
      <c r="D28" s="46">
        <v>0.94143100000000002</v>
      </c>
      <c r="E28" s="46">
        <v>0.94143100000000002</v>
      </c>
      <c r="F28" s="46">
        <v>0.94143100000000002</v>
      </c>
      <c r="G28" s="46">
        <v>0.94143100000000002</v>
      </c>
      <c r="H28" s="46">
        <v>0.94143100000000002</v>
      </c>
      <c r="I28" s="46">
        <v>0.94143100000000002</v>
      </c>
      <c r="J28" s="46">
        <v>0.94143100000000002</v>
      </c>
      <c r="K28" s="46">
        <v>0.94143100000000002</v>
      </c>
      <c r="L28" s="46">
        <v>0.94143100000000002</v>
      </c>
      <c r="M28" s="46">
        <v>0.94143100000000002</v>
      </c>
      <c r="N28" s="47"/>
    </row>
    <row r="29" spans="1:14">
      <c r="A29" s="42" t="s">
        <v>25</v>
      </c>
      <c r="B29" s="46">
        <v>0.94738599999999995</v>
      </c>
      <c r="C29" s="46">
        <v>0.94738599999999995</v>
      </c>
      <c r="D29" s="46">
        <v>0.94738599999999995</v>
      </c>
      <c r="E29" s="46">
        <v>0.94738599999999995</v>
      </c>
      <c r="F29" s="46">
        <v>0.94738599999999995</v>
      </c>
      <c r="G29" s="46">
        <v>0.94738599999999995</v>
      </c>
      <c r="H29" s="46">
        <v>0.94738599999999995</v>
      </c>
      <c r="I29" s="46">
        <v>0.94738599999999995</v>
      </c>
      <c r="J29" s="46">
        <v>0.94738599999999995</v>
      </c>
      <c r="K29" s="46">
        <v>0.94738599999999995</v>
      </c>
      <c r="L29" s="46">
        <v>0.94738599999999995</v>
      </c>
      <c r="M29" s="46">
        <v>0.94738599999999995</v>
      </c>
      <c r="N29" s="47"/>
    </row>
    <row r="30" spans="1:14">
      <c r="A30" s="42" t="s">
        <v>26</v>
      </c>
      <c r="B30" s="46">
        <v>0.95665199999999995</v>
      </c>
      <c r="C30" s="46">
        <v>0.95665199999999995</v>
      </c>
      <c r="D30" s="46">
        <v>0.95665199999999995</v>
      </c>
      <c r="E30" s="46">
        <v>0.95665199999999995</v>
      </c>
      <c r="F30" s="46">
        <v>0.95665199999999995</v>
      </c>
      <c r="G30" s="46">
        <v>0.95665199999999995</v>
      </c>
      <c r="H30" s="46">
        <v>0.95665199999999995</v>
      </c>
      <c r="I30" s="46">
        <v>0.95665199999999995</v>
      </c>
      <c r="J30" s="46">
        <v>0.95665199999999995</v>
      </c>
      <c r="K30" s="46">
        <v>0.95665199999999995</v>
      </c>
      <c r="L30" s="46">
        <v>0.95665199999999995</v>
      </c>
      <c r="M30" s="46">
        <v>0.95665199999999995</v>
      </c>
      <c r="N30" s="47"/>
    </row>
    <row r="31" spans="1:14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</row>
    <row r="32" spans="1:14">
      <c r="A32" s="24" t="s">
        <v>324</v>
      </c>
      <c r="B32" s="41">
        <f>B8*B21</f>
        <v>1369774.7809254075</v>
      </c>
      <c r="C32" s="41">
        <f t="shared" ref="C32:M32" si="0">C8*C21</f>
        <v>2123183.7664277256</v>
      </c>
      <c r="D32" s="41">
        <f t="shared" si="0"/>
        <v>2322057.5577864791</v>
      </c>
      <c r="E32" s="41">
        <f t="shared" si="0"/>
        <v>2190430.9581608069</v>
      </c>
      <c r="F32" s="41">
        <f t="shared" si="0"/>
        <v>2039974.4240858655</v>
      </c>
      <c r="G32" s="41">
        <f t="shared" si="0"/>
        <v>3334914.264818823</v>
      </c>
      <c r="H32" s="41">
        <f t="shared" si="0"/>
        <v>2190808.9343356853</v>
      </c>
      <c r="I32" s="41">
        <f t="shared" si="0"/>
        <v>1958717.7329176397</v>
      </c>
      <c r="J32" s="41">
        <f t="shared" si="0"/>
        <v>2067703.9001717819</v>
      </c>
      <c r="K32" s="41">
        <f t="shared" si="0"/>
        <v>1859467.2690697552</v>
      </c>
      <c r="L32" s="41">
        <f t="shared" si="0"/>
        <v>1770275.4442022254</v>
      </c>
      <c r="M32" s="41">
        <f t="shared" si="0"/>
        <v>1400264.0179465327</v>
      </c>
      <c r="N32" s="41">
        <f>SUM(B32:M32)</f>
        <v>24627573.05084873</v>
      </c>
    </row>
    <row r="33" spans="1:15">
      <c r="A33" s="42" t="s">
        <v>319</v>
      </c>
      <c r="B33" s="41">
        <f>B9*B22</f>
        <v>77792.355306150566</v>
      </c>
      <c r="C33" s="41">
        <f t="shared" ref="C33:M33" si="1">C9*C22</f>
        <v>77792.355306150566</v>
      </c>
      <c r="D33" s="41">
        <f t="shared" si="1"/>
        <v>95608.050410940574</v>
      </c>
      <c r="E33" s="41">
        <f t="shared" si="1"/>
        <v>94287.487806150573</v>
      </c>
      <c r="F33" s="41">
        <f t="shared" si="1"/>
        <v>75624.904321534821</v>
      </c>
      <c r="G33" s="41">
        <f t="shared" si="1"/>
        <v>90555.355681534827</v>
      </c>
      <c r="H33" s="41">
        <f t="shared" si="1"/>
        <v>274133.44616415055</v>
      </c>
      <c r="I33" s="41">
        <f t="shared" si="1"/>
        <v>276455.97024594055</v>
      </c>
      <c r="J33" s="41">
        <f t="shared" si="1"/>
        <v>265423.55434044055</v>
      </c>
      <c r="K33" s="41">
        <f t="shared" si="1"/>
        <v>76104.617084510435</v>
      </c>
      <c r="L33" s="41">
        <f t="shared" si="1"/>
        <v>76764.903099800431</v>
      </c>
      <c r="M33" s="41">
        <f t="shared" si="1"/>
        <v>70156.40701823101</v>
      </c>
      <c r="N33" s="41">
        <f t="shared" ref="N33:N34" si="2">SUM(B33:M33)</f>
        <v>1550699.4067855354</v>
      </c>
    </row>
    <row r="34" spans="1:15">
      <c r="A34" s="42" t="s">
        <v>315</v>
      </c>
      <c r="B34" s="41">
        <f>B10*B23</f>
        <v>135027.8222127718</v>
      </c>
      <c r="C34" s="41">
        <f t="shared" ref="C34:M34" si="3">C10*C23</f>
        <v>227308.33238726162</v>
      </c>
      <c r="D34" s="41">
        <f t="shared" si="3"/>
        <v>137512.65627513337</v>
      </c>
      <c r="E34" s="41">
        <f t="shared" si="3"/>
        <v>194259.81332555521</v>
      </c>
      <c r="F34" s="41">
        <f t="shared" si="3"/>
        <v>135126.2716983218</v>
      </c>
      <c r="G34" s="41">
        <f t="shared" si="3"/>
        <v>188137.9133811949</v>
      </c>
      <c r="H34" s="41">
        <f t="shared" si="3"/>
        <v>133401.12157448335</v>
      </c>
      <c r="I34" s="41">
        <f t="shared" si="3"/>
        <v>137108.31338842696</v>
      </c>
      <c r="J34" s="41">
        <f t="shared" si="3"/>
        <v>133413.56073290648</v>
      </c>
      <c r="K34" s="41">
        <f t="shared" si="3"/>
        <v>153355.50310391287</v>
      </c>
      <c r="L34" s="41">
        <f t="shared" si="3"/>
        <v>156508.54171021789</v>
      </c>
      <c r="M34" s="41">
        <f t="shared" si="3"/>
        <v>157874.17676972548</v>
      </c>
      <c r="N34" s="41">
        <f t="shared" si="2"/>
        <v>1889034.0265599117</v>
      </c>
    </row>
    <row r="35" spans="1:15">
      <c r="A35" s="11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</row>
    <row r="36" spans="1:15">
      <c r="A36" s="24" t="s">
        <v>325</v>
      </c>
      <c r="B36" s="41">
        <f t="shared" ref="B36:M36" si="4">B12*B26</f>
        <v>78958.568162340001</v>
      </c>
      <c r="C36" s="41">
        <f t="shared" si="4"/>
        <v>96688.771659560007</v>
      </c>
      <c r="D36" s="41">
        <f t="shared" si="4"/>
        <v>78958.568162340001</v>
      </c>
      <c r="E36" s="41">
        <f t="shared" si="4"/>
        <v>78958.568162340001</v>
      </c>
      <c r="F36" s="41">
        <f t="shared" si="4"/>
        <v>78958.568162340001</v>
      </c>
      <c r="G36" s="41">
        <f t="shared" si="4"/>
        <v>65660.908879620009</v>
      </c>
      <c r="H36" s="41">
        <f t="shared" si="4"/>
        <v>65660.908879620009</v>
      </c>
      <c r="I36" s="41">
        <f t="shared" si="4"/>
        <v>65660.908879620009</v>
      </c>
      <c r="J36" s="41">
        <f t="shared" si="4"/>
        <v>65660.908879620009</v>
      </c>
      <c r="K36" s="41">
        <f t="shared" si="4"/>
        <v>78958.568162340001</v>
      </c>
      <c r="L36" s="41">
        <f t="shared" si="4"/>
        <v>132163.81246552002</v>
      </c>
      <c r="M36" s="41">
        <f t="shared" si="4"/>
        <v>132163.81246552002</v>
      </c>
      <c r="N36" s="41">
        <f t="shared" ref="N36:N41" si="5">SUM(B36:M36)</f>
        <v>1018452.8729207801</v>
      </c>
    </row>
    <row r="37" spans="1:15">
      <c r="A37" s="43" t="s">
        <v>318</v>
      </c>
      <c r="B37" s="41">
        <f t="shared" ref="B37:M37" si="6">B13*B27</f>
        <v>68999.244394791502</v>
      </c>
      <c r="C37" s="41">
        <f t="shared" si="6"/>
        <v>60075.292802298689</v>
      </c>
      <c r="D37" s="41">
        <f t="shared" si="6"/>
        <v>59456.154025830372</v>
      </c>
      <c r="E37" s="41">
        <f t="shared" si="6"/>
        <v>56912.168920818971</v>
      </c>
      <c r="F37" s="41">
        <f t="shared" si="6"/>
        <v>57077.258274385887</v>
      </c>
      <c r="G37" s="41">
        <f t="shared" si="6"/>
        <v>57650.704264818967</v>
      </c>
      <c r="H37" s="41">
        <f t="shared" si="6"/>
        <v>85694.273597506763</v>
      </c>
      <c r="I37" s="41">
        <f t="shared" si="6"/>
        <v>75677.443110290216</v>
      </c>
      <c r="J37" s="41">
        <f t="shared" si="6"/>
        <v>72136.056243939849</v>
      </c>
      <c r="K37" s="41">
        <f t="shared" si="6"/>
        <v>78181.958046194544</v>
      </c>
      <c r="L37" s="41">
        <f t="shared" si="6"/>
        <v>72301.145597506766</v>
      </c>
      <c r="M37" s="41">
        <f t="shared" si="6"/>
        <v>65634.921856723289</v>
      </c>
      <c r="N37" s="41">
        <f t="shared" si="5"/>
        <v>809796.62113510573</v>
      </c>
      <c r="O37" s="19"/>
    </row>
    <row r="38" spans="1:15">
      <c r="A38" s="42" t="s">
        <v>320</v>
      </c>
      <c r="B38" s="41">
        <f t="shared" ref="B38:M38" si="7">B14*B28</f>
        <v>397111.42779193615</v>
      </c>
      <c r="C38" s="41">
        <f t="shared" si="7"/>
        <v>408031.66365453572</v>
      </c>
      <c r="D38" s="41">
        <f t="shared" si="7"/>
        <v>414996.76449226972</v>
      </c>
      <c r="E38" s="41">
        <f t="shared" si="7"/>
        <v>410533.67088841385</v>
      </c>
      <c r="F38" s="41">
        <f t="shared" si="7"/>
        <v>537900.50841831136</v>
      </c>
      <c r="G38" s="41">
        <f t="shared" si="7"/>
        <v>539764.33863458317</v>
      </c>
      <c r="H38" s="41">
        <f t="shared" si="7"/>
        <v>568223.21210186428</v>
      </c>
      <c r="I38" s="41">
        <f t="shared" si="7"/>
        <v>392012.59493421722</v>
      </c>
      <c r="J38" s="41">
        <f t="shared" si="7"/>
        <v>469245.22769497026</v>
      </c>
      <c r="K38" s="41">
        <f t="shared" si="7"/>
        <v>393173.34522205888</v>
      </c>
      <c r="L38" s="41">
        <f t="shared" si="7"/>
        <v>386457.42669326381</v>
      </c>
      <c r="M38" s="41">
        <f t="shared" si="7"/>
        <v>450847.39154183812</v>
      </c>
      <c r="N38" s="41">
        <f t="shared" si="5"/>
        <v>5368297.5720682619</v>
      </c>
    </row>
    <row r="39" spans="1:15">
      <c r="A39" s="42" t="s">
        <v>317</v>
      </c>
      <c r="B39" s="41">
        <f t="shared" ref="B39:M39" si="8">B15*B29</f>
        <v>75206.10665780511</v>
      </c>
      <c r="C39" s="41">
        <f t="shared" si="8"/>
        <v>70536.674759048212</v>
      </c>
      <c r="D39" s="41">
        <f t="shared" si="8"/>
        <v>263567.90174748306</v>
      </c>
      <c r="E39" s="41">
        <f t="shared" si="8"/>
        <v>247848.33000096373</v>
      </c>
      <c r="F39" s="41">
        <f t="shared" si="8"/>
        <v>459993.30875941121</v>
      </c>
      <c r="G39" s="41">
        <f t="shared" si="8"/>
        <v>174652.57577502858</v>
      </c>
      <c r="H39" s="41">
        <f t="shared" si="8"/>
        <v>189589.56898964729</v>
      </c>
      <c r="I39" s="41">
        <f t="shared" si="8"/>
        <v>117716.8819584365</v>
      </c>
      <c r="J39" s="41">
        <f t="shared" si="8"/>
        <v>101293.96379818465</v>
      </c>
      <c r="K39" s="41">
        <f t="shared" si="8"/>
        <v>69505.355804436505</v>
      </c>
      <c r="L39" s="41">
        <f t="shared" si="8"/>
        <v>43365.31471518203</v>
      </c>
      <c r="M39" s="41">
        <f t="shared" si="8"/>
        <v>37480.225250118077</v>
      </c>
      <c r="N39" s="41">
        <f t="shared" si="5"/>
        <v>1850756.2082157452</v>
      </c>
    </row>
    <row r="40" spans="1:15">
      <c r="A40" s="42" t="s">
        <v>316</v>
      </c>
      <c r="B40" s="41">
        <f>B16*B30</f>
        <v>78170.531095609171</v>
      </c>
      <c r="C40" s="41">
        <f t="shared" ref="C40:M40" si="9">C16*C30</f>
        <v>56887.374905077013</v>
      </c>
      <c r="D40" s="41">
        <f t="shared" si="9"/>
        <v>86132.602831609067</v>
      </c>
      <c r="E40" s="41">
        <f t="shared" si="9"/>
        <v>61703.755574608898</v>
      </c>
      <c r="F40" s="41">
        <f t="shared" si="9"/>
        <v>62704.653353250338</v>
      </c>
      <c r="G40" s="41">
        <f t="shared" si="9"/>
        <v>73506.370940555891</v>
      </c>
      <c r="H40" s="41">
        <f t="shared" si="9"/>
        <v>76188.215273603026</v>
      </c>
      <c r="I40" s="41">
        <f t="shared" si="9"/>
        <v>69925.366984050328</v>
      </c>
      <c r="J40" s="41">
        <f t="shared" si="9"/>
        <v>143115.44864927477</v>
      </c>
      <c r="K40" s="41">
        <f t="shared" si="9"/>
        <v>64987.525423736188</v>
      </c>
      <c r="L40" s="41">
        <f t="shared" si="9"/>
        <v>89420.294616620871</v>
      </c>
      <c r="M40" s="41">
        <f t="shared" si="9"/>
        <v>83705.450463506219</v>
      </c>
      <c r="N40" s="41">
        <f t="shared" si="5"/>
        <v>946447.59011150175</v>
      </c>
    </row>
    <row r="41" spans="1:15">
      <c r="A41" s="42" t="s">
        <v>313</v>
      </c>
      <c r="B41" s="41">
        <f>B17*B25</f>
        <v>49016.67</v>
      </c>
      <c r="C41" s="41">
        <f t="shared" ref="C41:M41" si="10">C17*C25</f>
        <v>49341.67</v>
      </c>
      <c r="D41" s="41">
        <f t="shared" si="10"/>
        <v>49326.67</v>
      </c>
      <c r="E41" s="41">
        <f t="shared" si="10"/>
        <v>49006.67</v>
      </c>
      <c r="F41" s="41">
        <f t="shared" si="10"/>
        <v>48646.67</v>
      </c>
      <c r="G41" s="41">
        <f t="shared" si="10"/>
        <v>48276.67</v>
      </c>
      <c r="H41" s="41">
        <f t="shared" si="10"/>
        <v>49016.67</v>
      </c>
      <c r="I41" s="41">
        <f t="shared" si="10"/>
        <v>49756.67</v>
      </c>
      <c r="J41" s="41">
        <f t="shared" si="10"/>
        <v>49341.67</v>
      </c>
      <c r="K41" s="41">
        <f t="shared" si="10"/>
        <v>49006.67</v>
      </c>
      <c r="L41" s="41">
        <f t="shared" si="10"/>
        <v>49692.67</v>
      </c>
      <c r="M41" s="41">
        <f t="shared" si="10"/>
        <v>49710.67</v>
      </c>
      <c r="N41" s="41">
        <f t="shared" si="5"/>
        <v>590140.03999999992</v>
      </c>
    </row>
    <row r="42" spans="1:15">
      <c r="A42" s="11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5">
      <c r="A43" s="24" t="s">
        <v>311</v>
      </c>
      <c r="B43" s="41">
        <f t="shared" ref="B43:M43" si="11">B19*B25</f>
        <v>217939.16</v>
      </c>
      <c r="C43" s="41">
        <f t="shared" si="11"/>
        <v>217939.16</v>
      </c>
      <c r="D43" s="41">
        <f t="shared" si="11"/>
        <v>217939.16</v>
      </c>
      <c r="E43" s="41">
        <f t="shared" si="11"/>
        <v>217939.16</v>
      </c>
      <c r="F43" s="41">
        <f t="shared" si="11"/>
        <v>217939.16</v>
      </c>
      <c r="G43" s="41">
        <f t="shared" si="11"/>
        <v>217939.16</v>
      </c>
      <c r="H43" s="41">
        <f t="shared" si="11"/>
        <v>217939.16</v>
      </c>
      <c r="I43" s="41">
        <f t="shared" si="11"/>
        <v>217939.16</v>
      </c>
      <c r="J43" s="41">
        <f t="shared" si="11"/>
        <v>217939.16</v>
      </c>
      <c r="K43" s="41">
        <f t="shared" si="11"/>
        <v>237939.16</v>
      </c>
      <c r="L43" s="41">
        <f t="shared" si="11"/>
        <v>237939.16</v>
      </c>
      <c r="M43" s="41">
        <f t="shared" si="11"/>
        <v>237939.16</v>
      </c>
      <c r="N43" s="41">
        <f>SUM(B43:M43)</f>
        <v>2675269.92</v>
      </c>
    </row>
    <row r="44" spans="1:15" ht="15" thickBot="1">
      <c r="A44" s="11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</row>
    <row r="45" spans="1:15" ht="15" thickBot="1">
      <c r="A45" s="24" t="s">
        <v>312</v>
      </c>
      <c r="B45" s="48">
        <f t="shared" ref="B45:M45" si="12">SUM(B32:B43)</f>
        <v>2547996.6665468118</v>
      </c>
      <c r="C45" s="48">
        <f t="shared" si="12"/>
        <v>3387785.0619016569</v>
      </c>
      <c r="D45" s="48">
        <f t="shared" si="12"/>
        <v>3725556.0857320861</v>
      </c>
      <c r="E45" s="48">
        <f t="shared" si="12"/>
        <v>3601880.582839658</v>
      </c>
      <c r="F45" s="48">
        <f t="shared" si="12"/>
        <v>3713945.7270734208</v>
      </c>
      <c r="G45" s="48">
        <f t="shared" si="12"/>
        <v>4791058.2623761594</v>
      </c>
      <c r="H45" s="48">
        <f t="shared" si="12"/>
        <v>3850655.5109165604</v>
      </c>
      <c r="I45" s="48">
        <f t="shared" si="12"/>
        <v>3360971.042418621</v>
      </c>
      <c r="J45" s="48">
        <f t="shared" si="12"/>
        <v>3585273.4505111189</v>
      </c>
      <c r="K45" s="48">
        <f t="shared" si="12"/>
        <v>3060679.9719169447</v>
      </c>
      <c r="L45" s="48">
        <f t="shared" si="12"/>
        <v>3014888.7131003374</v>
      </c>
      <c r="M45" s="48">
        <f t="shared" si="12"/>
        <v>2685776.2333121952</v>
      </c>
      <c r="N45" s="48">
        <f>SUM(B45:M45)</f>
        <v>41326467.308645576</v>
      </c>
    </row>
    <row r="46" spans="1:15" ht="15" thickTop="1"/>
    <row r="47" spans="1:15">
      <c r="A47" s="6" t="s">
        <v>269</v>
      </c>
      <c r="N47" s="17"/>
    </row>
  </sheetData>
  <pageMargins left="0.5" right="0.5" top="1.25" bottom="0.5" header="0.75" footer="0.5"/>
  <pageSetup scale="52" orientation="landscape" r:id="rId1"/>
  <headerFooter>
    <oddHeader>&amp;C&amp;"Arial,Regular"&amp;8
&amp;10FLORIDA POWER &amp; LIGHT COMPANY
ENVIRONMENTAL COST RECOVERY CLAUSE
CALCULATION OF THE PROJECTION AMOUNT&amp;R&amp;"Arial,Regular"&amp;8 FORM: 42-2P</oddHeader>
    <oddFooter>&amp;C&amp;"Arial"&amp;8 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55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101570</v>
      </c>
      <c r="M7" s="118">
        <v>101570</v>
      </c>
      <c r="N7" s="118">
        <v>9.9999999999999995E-8</v>
      </c>
      <c r="O7" s="118">
        <v>203140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75238.91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203140</v>
      </c>
      <c r="N8" s="118">
        <v>9.9999999999999995E-8</v>
      </c>
      <c r="O8" s="118">
        <v>278378.91000000003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31581857.949999999</v>
      </c>
      <c r="C12" s="118">
        <v>31581857.949999999</v>
      </c>
      <c r="D12" s="118">
        <v>31581857.949999999</v>
      </c>
      <c r="E12" s="118">
        <v>31581857.949999999</v>
      </c>
      <c r="F12" s="118">
        <v>31581857.949999999</v>
      </c>
      <c r="G12" s="118">
        <v>31581857.949999999</v>
      </c>
      <c r="H12" s="118">
        <v>31657096.859999999</v>
      </c>
      <c r="I12" s="118">
        <v>31657096.859999999</v>
      </c>
      <c r="J12" s="118">
        <v>31657096.859999999</v>
      </c>
      <c r="K12" s="118">
        <v>31657096.859999999</v>
      </c>
      <c r="L12" s="118">
        <v>31657096.859999999</v>
      </c>
      <c r="M12" s="118">
        <v>31860236.859999999</v>
      </c>
      <c r="N12" s="118">
        <v>31860236.859999999</v>
      </c>
      <c r="O12" s="122">
        <v>0</v>
      </c>
    </row>
    <row r="13" spans="1:15">
      <c r="A13" s="119" t="s">
        <v>382</v>
      </c>
      <c r="B13" s="118">
        <v>9903538.3499999996</v>
      </c>
      <c r="C13" s="118">
        <v>10030110.66</v>
      </c>
      <c r="D13" s="118">
        <v>10156682.970000001</v>
      </c>
      <c r="E13" s="118">
        <v>10283255.279999999</v>
      </c>
      <c r="F13" s="118">
        <v>10409827.59</v>
      </c>
      <c r="G13" s="118">
        <v>10536399.9</v>
      </c>
      <c r="H13" s="118">
        <v>10663123.289999999</v>
      </c>
      <c r="I13" s="118">
        <v>10789997.779999999</v>
      </c>
      <c r="J13" s="118">
        <v>10916872.27</v>
      </c>
      <c r="K13" s="118">
        <v>11043746.76</v>
      </c>
      <c r="L13" s="118">
        <v>11170621.25</v>
      </c>
      <c r="M13" s="118">
        <v>11298140.720000001</v>
      </c>
      <c r="N13" s="118">
        <v>11426305.18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75238.91</v>
      </c>
      <c r="C15" s="118">
        <v>75238.91</v>
      </c>
      <c r="D15" s="118">
        <v>75238.91</v>
      </c>
      <c r="E15" s="118">
        <v>75238.91</v>
      </c>
      <c r="F15" s="118">
        <v>75238.91</v>
      </c>
      <c r="G15" s="118">
        <v>75238.91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101570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21753558.510000002</v>
      </c>
      <c r="C16" s="123">
        <v>21626986.199999999</v>
      </c>
      <c r="D16" s="123">
        <v>21500413.889999997</v>
      </c>
      <c r="E16" s="123">
        <v>21373841.580000002</v>
      </c>
      <c r="F16" s="123">
        <v>21247269.27</v>
      </c>
      <c r="G16" s="123">
        <v>21120696.959999997</v>
      </c>
      <c r="H16" s="123">
        <v>20993973.57</v>
      </c>
      <c r="I16" s="123">
        <v>20867099.079999998</v>
      </c>
      <c r="J16" s="123">
        <v>20740224.59</v>
      </c>
      <c r="K16" s="123">
        <v>20613350.100000001</v>
      </c>
      <c r="L16" s="123">
        <v>20588045.609999999</v>
      </c>
      <c r="M16" s="123">
        <v>20562096.140000001</v>
      </c>
      <c r="N16" s="123">
        <v>20433931.68</v>
      </c>
      <c r="O16" s="122">
        <v>0</v>
      </c>
    </row>
    <row r="18" spans="1:15">
      <c r="A18" s="119" t="s">
        <v>386</v>
      </c>
      <c r="B18" s="120" t="s">
        <v>19</v>
      </c>
      <c r="C18" s="118">
        <v>21690272.355</v>
      </c>
      <c r="D18" s="118">
        <v>21563700.044999998</v>
      </c>
      <c r="E18" s="118">
        <v>21437127.734999999</v>
      </c>
      <c r="F18" s="118">
        <v>21310555.425000001</v>
      </c>
      <c r="G18" s="118">
        <v>21183983.114999998</v>
      </c>
      <c r="H18" s="118">
        <v>21057335.265000001</v>
      </c>
      <c r="I18" s="118">
        <v>20930536.324999999</v>
      </c>
      <c r="J18" s="118">
        <v>20803661.835000001</v>
      </c>
      <c r="K18" s="118">
        <v>20676787.344999999</v>
      </c>
      <c r="L18" s="118">
        <v>20600697.855</v>
      </c>
      <c r="M18" s="118">
        <v>20575070.875</v>
      </c>
      <c r="N18" s="118">
        <v>20498013.91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116823.27521561785</v>
      </c>
      <c r="D21" s="118">
        <v>116141.55985659432</v>
      </c>
      <c r="E21" s="118">
        <v>115459.84449757083</v>
      </c>
      <c r="F21" s="118">
        <v>114778.12913854733</v>
      </c>
      <c r="G21" s="118">
        <v>114096.41377952381</v>
      </c>
      <c r="H21" s="118">
        <v>113414.291563912</v>
      </c>
      <c r="I21" s="118">
        <v>112731.35558126381</v>
      </c>
      <c r="J21" s="118">
        <v>112048.01268816758</v>
      </c>
      <c r="K21" s="118">
        <v>111364.66979507133</v>
      </c>
      <c r="L21" s="118">
        <v>110954.85366709463</v>
      </c>
      <c r="M21" s="118">
        <v>110816.82738100261</v>
      </c>
      <c r="N21" s="118">
        <v>110401.8004563914</v>
      </c>
      <c r="O21" s="118">
        <v>1359031.0336207577</v>
      </c>
    </row>
    <row r="22" spans="1:15">
      <c r="A22" s="121" t="s">
        <v>389</v>
      </c>
      <c r="B22" s="120" t="s">
        <v>19</v>
      </c>
      <c r="C22" s="118">
        <v>24245.386438418998</v>
      </c>
      <c r="D22" s="118">
        <v>24103.903910300996</v>
      </c>
      <c r="E22" s="118">
        <v>23962.421382182998</v>
      </c>
      <c r="F22" s="118">
        <v>23820.938854065</v>
      </c>
      <c r="G22" s="118">
        <v>23679.456325946998</v>
      </c>
      <c r="H22" s="118">
        <v>23537.889359216999</v>
      </c>
      <c r="I22" s="118">
        <v>23396.153504084999</v>
      </c>
      <c r="J22" s="118">
        <v>23254.333199163</v>
      </c>
      <c r="K22" s="118">
        <v>23112.512894240997</v>
      </c>
      <c r="L22" s="118">
        <v>23027.460062318998</v>
      </c>
      <c r="M22" s="118">
        <v>22998.814224074998</v>
      </c>
      <c r="N22" s="118">
        <v>22912.679948598001</v>
      </c>
      <c r="O22" s="118">
        <v>282051.95010261296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126572.31</v>
      </c>
      <c r="D25" s="118">
        <v>126572.31</v>
      </c>
      <c r="E25" s="118">
        <v>126572.31</v>
      </c>
      <c r="F25" s="118">
        <v>126572.31</v>
      </c>
      <c r="G25" s="118">
        <v>126572.31</v>
      </c>
      <c r="H25" s="118">
        <v>126723.39</v>
      </c>
      <c r="I25" s="118">
        <v>126874.49</v>
      </c>
      <c r="J25" s="118">
        <v>126874.49</v>
      </c>
      <c r="K25" s="118">
        <v>126874.49</v>
      </c>
      <c r="L25" s="118">
        <v>126874.49</v>
      </c>
      <c r="M25" s="118">
        <v>127519.47</v>
      </c>
      <c r="N25" s="118">
        <v>128164.46</v>
      </c>
      <c r="O25" s="118">
        <v>1522766.83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267640.97165403684</v>
      </c>
      <c r="D31" s="123">
        <v>266817.77376689529</v>
      </c>
      <c r="E31" s="123">
        <v>265994.5758797538</v>
      </c>
      <c r="F31" s="123">
        <v>265171.37799261231</v>
      </c>
      <c r="G31" s="123">
        <v>264348.18010547082</v>
      </c>
      <c r="H31" s="123">
        <v>263675.57092312898</v>
      </c>
      <c r="I31" s="123">
        <v>263001.9990853488</v>
      </c>
      <c r="J31" s="123">
        <v>262176.83588733058</v>
      </c>
      <c r="K31" s="123">
        <v>261351.67268931231</v>
      </c>
      <c r="L31" s="123">
        <v>260856.80372941366</v>
      </c>
      <c r="M31" s="123">
        <v>261335.1116050776</v>
      </c>
      <c r="N31" s="123">
        <v>261478.94040498941</v>
      </c>
      <c r="O31" s="123">
        <v>3163849.8137233709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56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115446.69</v>
      </c>
      <c r="C12" s="118">
        <v>115446.69</v>
      </c>
      <c r="D12" s="118">
        <v>115446.69</v>
      </c>
      <c r="E12" s="118">
        <v>115446.69</v>
      </c>
      <c r="F12" s="118">
        <v>115446.69</v>
      </c>
      <c r="G12" s="118">
        <v>115446.69</v>
      </c>
      <c r="H12" s="118">
        <v>115446.69</v>
      </c>
      <c r="I12" s="118">
        <v>115446.69</v>
      </c>
      <c r="J12" s="118">
        <v>115446.69</v>
      </c>
      <c r="K12" s="118">
        <v>115446.69</v>
      </c>
      <c r="L12" s="118">
        <v>115446.69</v>
      </c>
      <c r="M12" s="118">
        <v>115446.69</v>
      </c>
      <c r="N12" s="118">
        <v>115446.69</v>
      </c>
      <c r="O12" s="122">
        <v>0</v>
      </c>
    </row>
    <row r="13" spans="1:15">
      <c r="A13" s="119" t="s">
        <v>382</v>
      </c>
      <c r="B13" s="118">
        <v>49439.519999999997</v>
      </c>
      <c r="C13" s="118">
        <v>49583.83</v>
      </c>
      <c r="D13" s="118">
        <v>49728.14</v>
      </c>
      <c r="E13" s="118">
        <v>49872.45</v>
      </c>
      <c r="F13" s="118">
        <v>50016.76</v>
      </c>
      <c r="G13" s="118">
        <v>50161.07</v>
      </c>
      <c r="H13" s="118">
        <v>50305.38</v>
      </c>
      <c r="I13" s="118">
        <v>50449.69</v>
      </c>
      <c r="J13" s="118">
        <v>50594</v>
      </c>
      <c r="K13" s="118">
        <v>50738.31</v>
      </c>
      <c r="L13" s="118">
        <v>50882.62</v>
      </c>
      <c r="M13" s="118">
        <v>51026.93</v>
      </c>
      <c r="N13" s="118">
        <v>51171.24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66007.170000000013</v>
      </c>
      <c r="C16" s="123">
        <v>65862.86</v>
      </c>
      <c r="D16" s="123">
        <v>65718.55</v>
      </c>
      <c r="E16" s="123">
        <v>65574.240000000005</v>
      </c>
      <c r="F16" s="123">
        <v>65429.93</v>
      </c>
      <c r="G16" s="123">
        <v>65285.62</v>
      </c>
      <c r="H16" s="123">
        <v>65141.310000000005</v>
      </c>
      <c r="I16" s="123">
        <v>64997</v>
      </c>
      <c r="J16" s="123">
        <v>64852.69</v>
      </c>
      <c r="K16" s="123">
        <v>64708.380000000005</v>
      </c>
      <c r="L16" s="123">
        <v>64564.07</v>
      </c>
      <c r="M16" s="123">
        <v>64419.76</v>
      </c>
      <c r="N16" s="123">
        <v>64275.450000000004</v>
      </c>
      <c r="O16" s="122">
        <v>0</v>
      </c>
    </row>
    <row r="18" spans="1:15">
      <c r="A18" s="119" t="s">
        <v>386</v>
      </c>
      <c r="B18" s="120" t="s">
        <v>19</v>
      </c>
      <c r="C18" s="118">
        <v>65935.015000000014</v>
      </c>
      <c r="D18" s="118">
        <v>65790.705000000002</v>
      </c>
      <c r="E18" s="118">
        <v>65646.395000000004</v>
      </c>
      <c r="F18" s="118">
        <v>65502.085000000006</v>
      </c>
      <c r="G18" s="118">
        <v>65357.775000000001</v>
      </c>
      <c r="H18" s="118">
        <v>65213.465000000004</v>
      </c>
      <c r="I18" s="118">
        <v>65069.154999999999</v>
      </c>
      <c r="J18" s="118">
        <v>64924.845000000001</v>
      </c>
      <c r="K18" s="118">
        <v>64780.535000000003</v>
      </c>
      <c r="L18" s="118">
        <v>64636.225000000006</v>
      </c>
      <c r="M18" s="118">
        <v>64491.915000000001</v>
      </c>
      <c r="N18" s="118">
        <v>64347.605000000003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355.12437454088814</v>
      </c>
      <c r="D21" s="118">
        <v>354.34712441832431</v>
      </c>
      <c r="E21" s="118">
        <v>353.56987429576054</v>
      </c>
      <c r="F21" s="118">
        <v>352.79262417319677</v>
      </c>
      <c r="G21" s="118">
        <v>352.01537405063294</v>
      </c>
      <c r="H21" s="118">
        <v>351.23812392806917</v>
      </c>
      <c r="I21" s="118">
        <v>350.46087380550534</v>
      </c>
      <c r="J21" s="118">
        <v>349.68362368294152</v>
      </c>
      <c r="K21" s="118">
        <v>348.90637356037774</v>
      </c>
      <c r="L21" s="118">
        <v>348.12912343781397</v>
      </c>
      <c r="M21" s="118">
        <v>347.35187331525015</v>
      </c>
      <c r="N21" s="118">
        <v>346.57462319268637</v>
      </c>
      <c r="O21" s="118">
        <v>4210.1939864014475</v>
      </c>
    </row>
    <row r="22" spans="1:15">
      <c r="A22" s="121" t="s">
        <v>389</v>
      </c>
      <c r="B22" s="120" t="s">
        <v>19</v>
      </c>
      <c r="C22" s="118">
        <v>73.702159767000012</v>
      </c>
      <c r="D22" s="118">
        <v>73.540850048999999</v>
      </c>
      <c r="E22" s="118">
        <v>73.379540331000001</v>
      </c>
      <c r="F22" s="118">
        <v>73.218230613000003</v>
      </c>
      <c r="G22" s="118">
        <v>73.056920895000005</v>
      </c>
      <c r="H22" s="118">
        <v>72.895611177000006</v>
      </c>
      <c r="I22" s="118">
        <v>72.734301458999994</v>
      </c>
      <c r="J22" s="118">
        <v>72.572991740999996</v>
      </c>
      <c r="K22" s="118">
        <v>72.411682022999997</v>
      </c>
      <c r="L22" s="118">
        <v>72.250372304999999</v>
      </c>
      <c r="M22" s="118">
        <v>72.089062587000001</v>
      </c>
      <c r="N22" s="118">
        <v>71.927752869000003</v>
      </c>
      <c r="O22" s="118">
        <v>873.77947581600006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144.31</v>
      </c>
      <c r="D25" s="118">
        <v>144.31</v>
      </c>
      <c r="E25" s="118">
        <v>144.31</v>
      </c>
      <c r="F25" s="118">
        <v>144.31</v>
      </c>
      <c r="G25" s="118">
        <v>144.31</v>
      </c>
      <c r="H25" s="118">
        <v>144.31</v>
      </c>
      <c r="I25" s="118">
        <v>144.31</v>
      </c>
      <c r="J25" s="118">
        <v>144.31</v>
      </c>
      <c r="K25" s="118">
        <v>144.31</v>
      </c>
      <c r="L25" s="118">
        <v>144.31</v>
      </c>
      <c r="M25" s="118">
        <v>144.31</v>
      </c>
      <c r="N25" s="118">
        <v>144.31</v>
      </c>
      <c r="O25" s="118">
        <v>1731.7199999999996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573.13653430788816</v>
      </c>
      <c r="D31" s="123">
        <v>572.19797446732423</v>
      </c>
      <c r="E31" s="123">
        <v>571.25941462676053</v>
      </c>
      <c r="F31" s="123">
        <v>570.32085478619683</v>
      </c>
      <c r="G31" s="123">
        <v>569.38229494563302</v>
      </c>
      <c r="H31" s="123">
        <v>568.44373510506921</v>
      </c>
      <c r="I31" s="123">
        <v>567.5051752645054</v>
      </c>
      <c r="J31" s="123">
        <v>566.56661542394158</v>
      </c>
      <c r="K31" s="123">
        <v>565.62805558337777</v>
      </c>
      <c r="L31" s="123">
        <v>564.68949574281396</v>
      </c>
      <c r="M31" s="123">
        <v>563.75093590225015</v>
      </c>
      <c r="N31" s="123">
        <v>562.81237606168634</v>
      </c>
      <c r="O31" s="123">
        <v>6815.6934622174467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57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1977400.43</v>
      </c>
      <c r="C12" s="118">
        <v>1977400.43</v>
      </c>
      <c r="D12" s="118">
        <v>1977400.43</v>
      </c>
      <c r="E12" s="118">
        <v>1977400.43</v>
      </c>
      <c r="F12" s="118">
        <v>1977400.43</v>
      </c>
      <c r="G12" s="118">
        <v>1977400.43</v>
      </c>
      <c r="H12" s="118">
        <v>1977400.43</v>
      </c>
      <c r="I12" s="118">
        <v>1977400.43</v>
      </c>
      <c r="J12" s="118">
        <v>1977400.43</v>
      </c>
      <c r="K12" s="118">
        <v>1977400.43</v>
      </c>
      <c r="L12" s="118">
        <v>1977400.43</v>
      </c>
      <c r="M12" s="118">
        <v>1977400.43</v>
      </c>
      <c r="N12" s="118">
        <v>1977400.43</v>
      </c>
      <c r="O12" s="122">
        <v>0</v>
      </c>
    </row>
    <row r="13" spans="1:15">
      <c r="A13" s="119" t="s">
        <v>382</v>
      </c>
      <c r="B13" s="118">
        <v>10868.96</v>
      </c>
      <c r="C13" s="118">
        <v>15301.64</v>
      </c>
      <c r="D13" s="118">
        <v>19734.32</v>
      </c>
      <c r="E13" s="118">
        <v>24167</v>
      </c>
      <c r="F13" s="118">
        <v>28599.68</v>
      </c>
      <c r="G13" s="118">
        <v>33032.36</v>
      </c>
      <c r="H13" s="118">
        <v>37465.040000000001</v>
      </c>
      <c r="I13" s="118">
        <v>41897.72</v>
      </c>
      <c r="J13" s="118">
        <v>46330.400000000001</v>
      </c>
      <c r="K13" s="118">
        <v>50763.08</v>
      </c>
      <c r="L13" s="118">
        <v>55195.76</v>
      </c>
      <c r="M13" s="118">
        <v>59628.44</v>
      </c>
      <c r="N13" s="118">
        <v>64061.120000000003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1966531.47</v>
      </c>
      <c r="C16" s="123">
        <v>1962098.79</v>
      </c>
      <c r="D16" s="123">
        <v>1957666.1099999999</v>
      </c>
      <c r="E16" s="123">
        <v>1953233.43</v>
      </c>
      <c r="F16" s="123">
        <v>1948800.75</v>
      </c>
      <c r="G16" s="123">
        <v>1944368.0699999998</v>
      </c>
      <c r="H16" s="123">
        <v>1939935.39</v>
      </c>
      <c r="I16" s="123">
        <v>1935502.71</v>
      </c>
      <c r="J16" s="123">
        <v>1931070.03</v>
      </c>
      <c r="K16" s="123">
        <v>1926637.3499999999</v>
      </c>
      <c r="L16" s="123">
        <v>1922204.67</v>
      </c>
      <c r="M16" s="123">
        <v>1917771.99</v>
      </c>
      <c r="N16" s="123">
        <v>1913339.3099999998</v>
      </c>
      <c r="O16" s="122">
        <v>0</v>
      </c>
    </row>
    <row r="18" spans="1:15">
      <c r="A18" s="119" t="s">
        <v>386</v>
      </c>
      <c r="B18" s="120" t="s">
        <v>19</v>
      </c>
      <c r="C18" s="118">
        <v>1964315.13</v>
      </c>
      <c r="D18" s="118">
        <v>1959882.45</v>
      </c>
      <c r="E18" s="118">
        <v>1955449.77</v>
      </c>
      <c r="F18" s="118">
        <v>1951017.0899999999</v>
      </c>
      <c r="G18" s="118">
        <v>1946584.41</v>
      </c>
      <c r="H18" s="118">
        <v>1942151.73</v>
      </c>
      <c r="I18" s="118">
        <v>1937719.0499999998</v>
      </c>
      <c r="J18" s="118">
        <v>1933286.37</v>
      </c>
      <c r="K18" s="118">
        <v>1928853.69</v>
      </c>
      <c r="L18" s="118">
        <v>1924421.0099999998</v>
      </c>
      <c r="M18" s="118">
        <v>1919988.33</v>
      </c>
      <c r="N18" s="118">
        <v>1915555.65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10579.753139397228</v>
      </c>
      <c r="D21" s="118">
        <v>10555.878833574443</v>
      </c>
      <c r="E21" s="118">
        <v>10532.004527751658</v>
      </c>
      <c r="F21" s="118">
        <v>10508.130221928872</v>
      </c>
      <c r="G21" s="118">
        <v>10484.255916106087</v>
      </c>
      <c r="H21" s="118">
        <v>10460.381610283303</v>
      </c>
      <c r="I21" s="118">
        <v>10436.507304460518</v>
      </c>
      <c r="J21" s="118">
        <v>10412.632998637735</v>
      </c>
      <c r="K21" s="118">
        <v>10388.758692814949</v>
      </c>
      <c r="L21" s="118">
        <v>10364.884386992162</v>
      </c>
      <c r="M21" s="118">
        <v>10341.010081169379</v>
      </c>
      <c r="N21" s="118">
        <v>10317.135775346595</v>
      </c>
      <c r="O21" s="118">
        <v>125381.33348846294</v>
      </c>
    </row>
    <row r="22" spans="1:15">
      <c r="A22" s="121" t="s">
        <v>389</v>
      </c>
      <c r="B22" s="120" t="s">
        <v>19</v>
      </c>
      <c r="C22" s="118">
        <v>2195.7114523139999</v>
      </c>
      <c r="D22" s="118">
        <v>2190.7566026099998</v>
      </c>
      <c r="E22" s="118">
        <v>2185.8017529059998</v>
      </c>
      <c r="F22" s="118">
        <v>2180.8469032019998</v>
      </c>
      <c r="G22" s="118">
        <v>2175.8920534979998</v>
      </c>
      <c r="H22" s="118">
        <v>2170.9372037939997</v>
      </c>
      <c r="I22" s="118">
        <v>2165.9823540899997</v>
      </c>
      <c r="J22" s="118">
        <v>2161.0275043860001</v>
      </c>
      <c r="K22" s="118">
        <v>2156.0726546819997</v>
      </c>
      <c r="L22" s="118">
        <v>2151.1178049779996</v>
      </c>
      <c r="M22" s="118">
        <v>2146.1629552740001</v>
      </c>
      <c r="N22" s="118">
        <v>2141.2081055699996</v>
      </c>
      <c r="O22" s="118">
        <v>26021.517347304001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4432.68</v>
      </c>
      <c r="D25" s="118">
        <v>4432.68</v>
      </c>
      <c r="E25" s="118">
        <v>4432.68</v>
      </c>
      <c r="F25" s="118">
        <v>4432.68</v>
      </c>
      <c r="G25" s="118">
        <v>4432.68</v>
      </c>
      <c r="H25" s="118">
        <v>4432.68</v>
      </c>
      <c r="I25" s="118">
        <v>4432.68</v>
      </c>
      <c r="J25" s="118">
        <v>4432.68</v>
      </c>
      <c r="K25" s="118">
        <v>4432.68</v>
      </c>
      <c r="L25" s="118">
        <v>4432.68</v>
      </c>
      <c r="M25" s="118">
        <v>4432.68</v>
      </c>
      <c r="N25" s="118">
        <v>4432.68</v>
      </c>
      <c r="O25" s="118">
        <v>53192.160000000003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17208.144591711229</v>
      </c>
      <c r="D31" s="123">
        <v>17179.315436184443</v>
      </c>
      <c r="E31" s="123">
        <v>17150.486280657657</v>
      </c>
      <c r="F31" s="123">
        <v>17121.657125130871</v>
      </c>
      <c r="G31" s="123">
        <v>17092.827969604088</v>
      </c>
      <c r="H31" s="123">
        <v>17063.998814077302</v>
      </c>
      <c r="I31" s="123">
        <v>17035.16965855052</v>
      </c>
      <c r="J31" s="123">
        <v>17006.340503023734</v>
      </c>
      <c r="K31" s="123">
        <v>16977.511347496948</v>
      </c>
      <c r="L31" s="123">
        <v>16948.682191970162</v>
      </c>
      <c r="M31" s="123">
        <v>16919.853036443379</v>
      </c>
      <c r="N31" s="123">
        <v>16891.023880916597</v>
      </c>
      <c r="O31" s="123">
        <v>204595.01083576694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282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1300192.18</v>
      </c>
      <c r="C12" s="118">
        <v>1300192.18</v>
      </c>
      <c r="D12" s="118">
        <v>1300192.18</v>
      </c>
      <c r="E12" s="118">
        <v>1300192.18</v>
      </c>
      <c r="F12" s="118">
        <v>1300192.18</v>
      </c>
      <c r="G12" s="118">
        <v>1300192.18</v>
      </c>
      <c r="H12" s="118">
        <v>1300192.18</v>
      </c>
      <c r="I12" s="118">
        <v>1300192.18</v>
      </c>
      <c r="J12" s="118">
        <v>1300192.18</v>
      </c>
      <c r="K12" s="118">
        <v>1300192.18</v>
      </c>
      <c r="L12" s="118">
        <v>1300192.18</v>
      </c>
      <c r="M12" s="118">
        <v>1300192.18</v>
      </c>
      <c r="N12" s="118">
        <v>1300192.18</v>
      </c>
      <c r="O12" s="122">
        <v>0</v>
      </c>
    </row>
    <row r="13" spans="1:15">
      <c r="A13" s="119" t="s">
        <v>382</v>
      </c>
      <c r="B13" s="118">
        <v>329916.59000000003</v>
      </c>
      <c r="C13" s="118">
        <v>332360.02</v>
      </c>
      <c r="D13" s="118">
        <v>334803.45</v>
      </c>
      <c r="E13" s="118">
        <v>337246.88</v>
      </c>
      <c r="F13" s="118">
        <v>339690.31</v>
      </c>
      <c r="G13" s="118">
        <v>342133.74</v>
      </c>
      <c r="H13" s="118">
        <v>344577.17</v>
      </c>
      <c r="I13" s="118">
        <v>347020.6</v>
      </c>
      <c r="J13" s="118">
        <v>349464.03</v>
      </c>
      <c r="K13" s="118">
        <v>351907.46</v>
      </c>
      <c r="L13" s="118">
        <v>354350.89</v>
      </c>
      <c r="M13" s="118">
        <v>356794.32</v>
      </c>
      <c r="N13" s="118">
        <v>359237.75</v>
      </c>
      <c r="O13" s="122">
        <v>0</v>
      </c>
    </row>
    <row r="14" spans="1:15">
      <c r="A14" s="119" t="s">
        <v>383</v>
      </c>
      <c r="B14" s="120" t="s">
        <v>19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970275.58999999985</v>
      </c>
      <c r="C16" s="123">
        <v>967832.15999999992</v>
      </c>
      <c r="D16" s="123">
        <v>965388.73</v>
      </c>
      <c r="E16" s="123">
        <v>962945.29999999993</v>
      </c>
      <c r="F16" s="123">
        <v>960501.86999999988</v>
      </c>
      <c r="G16" s="123">
        <v>958058.44</v>
      </c>
      <c r="H16" s="123">
        <v>955615.01</v>
      </c>
      <c r="I16" s="123">
        <v>953171.58</v>
      </c>
      <c r="J16" s="123">
        <v>950728.14999999991</v>
      </c>
      <c r="K16" s="123">
        <v>948284.72</v>
      </c>
      <c r="L16" s="123">
        <v>945841.28999999992</v>
      </c>
      <c r="M16" s="123">
        <v>943397.85999999987</v>
      </c>
      <c r="N16" s="123">
        <v>940954.42999999993</v>
      </c>
      <c r="O16" s="122">
        <v>0</v>
      </c>
    </row>
    <row r="18" spans="1:15">
      <c r="A18" s="119" t="s">
        <v>386</v>
      </c>
      <c r="B18" s="120" t="s">
        <v>19</v>
      </c>
      <c r="C18" s="118">
        <v>969053.87499999988</v>
      </c>
      <c r="D18" s="118">
        <v>966610.44499999995</v>
      </c>
      <c r="E18" s="118">
        <v>964167.0149999999</v>
      </c>
      <c r="F18" s="118">
        <v>961723.58499999996</v>
      </c>
      <c r="G18" s="118">
        <v>959280.15499999991</v>
      </c>
      <c r="H18" s="118">
        <v>956836.72499999998</v>
      </c>
      <c r="I18" s="118">
        <v>954393.29499999993</v>
      </c>
      <c r="J18" s="118">
        <v>951949.86499999999</v>
      </c>
      <c r="K18" s="118">
        <v>949506.43499999994</v>
      </c>
      <c r="L18" s="118">
        <v>947063.00499999989</v>
      </c>
      <c r="M18" s="118">
        <v>944619.57499999995</v>
      </c>
      <c r="N18" s="118">
        <v>942176.1449999999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5219.3004165662041</v>
      </c>
      <c r="D21" s="118">
        <v>5206.1401624814143</v>
      </c>
      <c r="E21" s="118">
        <v>5192.9799083966236</v>
      </c>
      <c r="F21" s="118">
        <v>5179.8196543118347</v>
      </c>
      <c r="G21" s="118">
        <v>5166.659400227044</v>
      </c>
      <c r="H21" s="118">
        <v>5153.4991461422542</v>
      </c>
      <c r="I21" s="118">
        <v>5140.3388920574644</v>
      </c>
      <c r="J21" s="118">
        <v>5127.1786379726746</v>
      </c>
      <c r="K21" s="118">
        <v>5114.0183838878838</v>
      </c>
      <c r="L21" s="118">
        <v>5100.858129803094</v>
      </c>
      <c r="M21" s="118">
        <v>5087.6978757183042</v>
      </c>
      <c r="N21" s="118">
        <v>5074.5376216335135</v>
      </c>
      <c r="O21" s="118">
        <v>61763.028229198309</v>
      </c>
    </row>
    <row r="22" spans="1:15">
      <c r="A22" s="121" t="s">
        <v>389</v>
      </c>
      <c r="B22" s="120" t="s">
        <v>19</v>
      </c>
      <c r="C22" s="118">
        <v>1083.2084214749998</v>
      </c>
      <c r="D22" s="118">
        <v>1080.4771554209999</v>
      </c>
      <c r="E22" s="118">
        <v>1077.7458893669998</v>
      </c>
      <c r="F22" s="118">
        <v>1075.0146233129999</v>
      </c>
      <c r="G22" s="118">
        <v>1072.2833572589998</v>
      </c>
      <c r="H22" s="118">
        <v>1069.5520912049999</v>
      </c>
      <c r="I22" s="118">
        <v>1066.8208251509998</v>
      </c>
      <c r="J22" s="118">
        <v>1064.0895590969999</v>
      </c>
      <c r="K22" s="118">
        <v>1061.358293043</v>
      </c>
      <c r="L22" s="118">
        <v>1058.6270269889999</v>
      </c>
      <c r="M22" s="118">
        <v>1055.895760935</v>
      </c>
      <c r="N22" s="118">
        <v>1053.1644948809999</v>
      </c>
      <c r="O22" s="118">
        <v>12818.237498135997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2443.4299999999998</v>
      </c>
      <c r="D25" s="118">
        <v>2443.4299999999998</v>
      </c>
      <c r="E25" s="118">
        <v>2443.4299999999998</v>
      </c>
      <c r="F25" s="118">
        <v>2443.4299999999998</v>
      </c>
      <c r="G25" s="118">
        <v>2443.4299999999998</v>
      </c>
      <c r="H25" s="118">
        <v>2443.4299999999998</v>
      </c>
      <c r="I25" s="118">
        <v>2443.4299999999998</v>
      </c>
      <c r="J25" s="118">
        <v>2443.4299999999998</v>
      </c>
      <c r="K25" s="118">
        <v>2443.4299999999998</v>
      </c>
      <c r="L25" s="118">
        <v>2443.4299999999998</v>
      </c>
      <c r="M25" s="118">
        <v>2443.4299999999998</v>
      </c>
      <c r="N25" s="118">
        <v>2443.4299999999998</v>
      </c>
      <c r="O25" s="118">
        <v>29321.16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8745.9388380412038</v>
      </c>
      <c r="D31" s="123">
        <v>8730.0473179024139</v>
      </c>
      <c r="E31" s="123">
        <v>8714.1557977636239</v>
      </c>
      <c r="F31" s="123">
        <v>8698.264277624834</v>
      </c>
      <c r="G31" s="123">
        <v>8682.3727574860441</v>
      </c>
      <c r="H31" s="123">
        <v>8666.4812373472541</v>
      </c>
      <c r="I31" s="123">
        <v>8650.5897172084642</v>
      </c>
      <c r="J31" s="123">
        <v>8634.6981970696743</v>
      </c>
      <c r="K31" s="123">
        <v>8618.8066769308844</v>
      </c>
      <c r="L31" s="123">
        <v>8602.9151567920944</v>
      </c>
      <c r="M31" s="123">
        <v>8587.0236366533045</v>
      </c>
      <c r="N31" s="123">
        <v>8571.1321165145127</v>
      </c>
      <c r="O31" s="123">
        <v>103902.42572733431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58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205392.82</v>
      </c>
      <c r="F7" s="118">
        <v>1232354.8999999999</v>
      </c>
      <c r="G7" s="118">
        <v>1232354.8999999999</v>
      </c>
      <c r="H7" s="118">
        <v>1232354.8999999999</v>
      </c>
      <c r="I7" s="118">
        <v>205392.82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4107850.34</v>
      </c>
    </row>
    <row r="8" spans="1:15">
      <c r="A8" s="121" t="s">
        <v>378</v>
      </c>
      <c r="B8" s="120" t="s">
        <v>19</v>
      </c>
      <c r="C8" s="118">
        <v>-55172456</v>
      </c>
      <c r="D8" s="118">
        <v>9.9999999999999995E-8</v>
      </c>
      <c r="E8" s="118">
        <v>205392.82</v>
      </c>
      <c r="F8" s="118">
        <v>1232354.8999999999</v>
      </c>
      <c r="G8" s="118">
        <v>1232354.8999999999</v>
      </c>
      <c r="H8" s="118">
        <v>1232354.8999999999</v>
      </c>
      <c r="I8" s="118">
        <v>205392.82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-51064605.660000004</v>
      </c>
    </row>
    <row r="9" spans="1:15">
      <c r="A9" s="121" t="s">
        <v>379</v>
      </c>
      <c r="B9" s="120" t="s">
        <v>19</v>
      </c>
      <c r="C9" s="118">
        <v>-55172456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-55172456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414171552.67000002</v>
      </c>
      <c r="C12" s="118">
        <v>358999097</v>
      </c>
      <c r="D12" s="118">
        <v>358999097</v>
      </c>
      <c r="E12" s="118">
        <v>359204489.81999999</v>
      </c>
      <c r="F12" s="118">
        <v>360436844.72000003</v>
      </c>
      <c r="G12" s="118">
        <v>361669199.62</v>
      </c>
      <c r="H12" s="118">
        <v>362901554.51999998</v>
      </c>
      <c r="I12" s="118">
        <v>363106947.33999997</v>
      </c>
      <c r="J12" s="118">
        <v>363106947.33999997</v>
      </c>
      <c r="K12" s="118">
        <v>363106947.33999997</v>
      </c>
      <c r="L12" s="118">
        <v>363106947.33999997</v>
      </c>
      <c r="M12" s="118">
        <v>363106947.33999997</v>
      </c>
      <c r="N12" s="118">
        <v>363106947.33999997</v>
      </c>
      <c r="O12" s="122">
        <v>0</v>
      </c>
    </row>
    <row r="13" spans="1:15">
      <c r="A13" s="119" t="s">
        <v>382</v>
      </c>
      <c r="B13" s="118">
        <v>60761202.009999998</v>
      </c>
      <c r="C13" s="118">
        <v>49822956</v>
      </c>
      <c r="D13" s="118">
        <v>50618006.82</v>
      </c>
      <c r="E13" s="118">
        <v>51413248.490000002</v>
      </c>
      <c r="F13" s="118">
        <v>52209826.060000002</v>
      </c>
      <c r="G13" s="118">
        <v>53008693.759999998</v>
      </c>
      <c r="H13" s="118">
        <v>53809851.590000004</v>
      </c>
      <c r="I13" s="118">
        <v>54612345.32</v>
      </c>
      <c r="J13" s="118">
        <v>55415029.899999999</v>
      </c>
      <c r="K13" s="118">
        <v>56217714.480000004</v>
      </c>
      <c r="L13" s="118">
        <v>57020399.060000002</v>
      </c>
      <c r="M13" s="118">
        <v>57823083.640000001</v>
      </c>
      <c r="N13" s="118">
        <v>58625768.219999999</v>
      </c>
      <c r="O13" s="122">
        <v>0</v>
      </c>
    </row>
    <row r="14" spans="1:15">
      <c r="A14" s="119" t="s">
        <v>383</v>
      </c>
      <c r="B14" s="120" t="s">
        <v>19</v>
      </c>
      <c r="C14" s="118">
        <v>-43439159</v>
      </c>
      <c r="D14" s="118">
        <v>-43439159</v>
      </c>
      <c r="E14" s="118">
        <v>-43439159</v>
      </c>
      <c r="F14" s="118">
        <v>-43439159</v>
      </c>
      <c r="G14" s="118">
        <v>-43439159</v>
      </c>
      <c r="H14" s="118">
        <v>-43439159</v>
      </c>
      <c r="I14" s="118">
        <v>-43439159</v>
      </c>
      <c r="J14" s="118">
        <v>-43439159</v>
      </c>
      <c r="K14" s="118">
        <v>-43439159</v>
      </c>
      <c r="L14" s="118">
        <v>-43439159</v>
      </c>
      <c r="M14" s="118">
        <v>-43439159</v>
      </c>
      <c r="N14" s="118">
        <v>-43439159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353410350.66000003</v>
      </c>
      <c r="C16" s="123">
        <v>352615300</v>
      </c>
      <c r="D16" s="123">
        <v>351820249.18000001</v>
      </c>
      <c r="E16" s="123">
        <v>351230400.32999998</v>
      </c>
      <c r="F16" s="123">
        <v>351666177.66000003</v>
      </c>
      <c r="G16" s="123">
        <v>352099664.86000001</v>
      </c>
      <c r="H16" s="123">
        <v>352530861.92999995</v>
      </c>
      <c r="I16" s="123">
        <v>351933761.01999998</v>
      </c>
      <c r="J16" s="123">
        <v>351131076.44</v>
      </c>
      <c r="K16" s="123">
        <v>350328391.85999995</v>
      </c>
      <c r="L16" s="123">
        <v>349525707.27999997</v>
      </c>
      <c r="M16" s="123">
        <v>348723022.69999999</v>
      </c>
      <c r="N16" s="123">
        <v>347920338.12</v>
      </c>
      <c r="O16" s="122">
        <v>0</v>
      </c>
    </row>
    <row r="18" spans="1:15">
      <c r="A18" s="119" t="s">
        <v>386</v>
      </c>
      <c r="B18" s="120" t="s">
        <v>19</v>
      </c>
      <c r="C18" s="118">
        <v>353012825.33000004</v>
      </c>
      <c r="D18" s="118">
        <v>352217774.59000003</v>
      </c>
      <c r="E18" s="118">
        <v>351525324.755</v>
      </c>
      <c r="F18" s="118">
        <v>351448288.995</v>
      </c>
      <c r="G18" s="118">
        <v>351882921.25999999</v>
      </c>
      <c r="H18" s="118">
        <v>352315263.39499998</v>
      </c>
      <c r="I18" s="118">
        <v>352232311.47499996</v>
      </c>
      <c r="J18" s="118">
        <v>351532418.73000002</v>
      </c>
      <c r="K18" s="118">
        <v>350729734.14999998</v>
      </c>
      <c r="L18" s="118">
        <v>349927049.56999993</v>
      </c>
      <c r="M18" s="118">
        <v>349124364.99000001</v>
      </c>
      <c r="N18" s="118">
        <v>348321680.40999997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1901318.4239091785</v>
      </c>
      <c r="D21" s="118">
        <v>1897036.3001124253</v>
      </c>
      <c r="E21" s="118">
        <v>1893306.7822749708</v>
      </c>
      <c r="F21" s="118">
        <v>1892891.86955997</v>
      </c>
      <c r="G21" s="118">
        <v>1895232.788285224</v>
      </c>
      <c r="H21" s="118">
        <v>1897561.3724264356</v>
      </c>
      <c r="I21" s="118">
        <v>1897114.5954186958</v>
      </c>
      <c r="J21" s="118">
        <v>1893344.9902504282</v>
      </c>
      <c r="K21" s="118">
        <v>1889021.7507785612</v>
      </c>
      <c r="L21" s="118">
        <v>1884698.5113066945</v>
      </c>
      <c r="M21" s="118">
        <v>1880375.2718348282</v>
      </c>
      <c r="N21" s="118">
        <v>1876052.0323629614</v>
      </c>
      <c r="O21" s="118">
        <v>22697954.688520372</v>
      </c>
    </row>
    <row r="22" spans="1:15">
      <c r="A22" s="121" t="s">
        <v>389</v>
      </c>
      <c r="B22" s="120" t="s">
        <v>19</v>
      </c>
      <c r="C22" s="118">
        <v>394597.73615387402</v>
      </c>
      <c r="D22" s="118">
        <v>393709.02843670204</v>
      </c>
      <c r="E22" s="118">
        <v>392935.008011139</v>
      </c>
      <c r="F22" s="118">
        <v>392848.89743861096</v>
      </c>
      <c r="G22" s="118">
        <v>393334.72938442795</v>
      </c>
      <c r="H22" s="118">
        <v>393818.00142293097</v>
      </c>
      <c r="I22" s="118">
        <v>393725.27776675497</v>
      </c>
      <c r="J22" s="118">
        <v>392942.93765639403</v>
      </c>
      <c r="K22" s="118">
        <v>392045.69683286996</v>
      </c>
      <c r="L22" s="118">
        <v>391148.45600934589</v>
      </c>
      <c r="M22" s="118">
        <v>390251.21518582199</v>
      </c>
      <c r="N22" s="118">
        <v>389353.97436229797</v>
      </c>
      <c r="O22" s="118">
        <v>4710710.9586611697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795050.82</v>
      </c>
      <c r="D25" s="118">
        <v>795050.82</v>
      </c>
      <c r="E25" s="118">
        <v>795241.67</v>
      </c>
      <c r="F25" s="118">
        <v>796577.57</v>
      </c>
      <c r="G25" s="118">
        <v>798867.7</v>
      </c>
      <c r="H25" s="118">
        <v>801157.83</v>
      </c>
      <c r="I25" s="118">
        <v>802493.73</v>
      </c>
      <c r="J25" s="118">
        <v>802684.58</v>
      </c>
      <c r="K25" s="118">
        <v>802684.58</v>
      </c>
      <c r="L25" s="118">
        <v>802684.58</v>
      </c>
      <c r="M25" s="118">
        <v>802684.58</v>
      </c>
      <c r="N25" s="118">
        <v>802684.58</v>
      </c>
      <c r="O25" s="118">
        <v>9597863.040000001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3090966.9800630524</v>
      </c>
      <c r="D31" s="123">
        <v>3085796.1485491274</v>
      </c>
      <c r="E31" s="123">
        <v>3081483.4602861097</v>
      </c>
      <c r="F31" s="123">
        <v>3082318.336998581</v>
      </c>
      <c r="G31" s="123">
        <v>3087435.2176696518</v>
      </c>
      <c r="H31" s="123">
        <v>3092537.2038493669</v>
      </c>
      <c r="I31" s="123">
        <v>3093333.6031854507</v>
      </c>
      <c r="J31" s="123">
        <v>3088972.5079068225</v>
      </c>
      <c r="K31" s="123">
        <v>3083752.0276114312</v>
      </c>
      <c r="L31" s="123">
        <v>3078531.5473160404</v>
      </c>
      <c r="M31" s="123">
        <v>3073311.06702065</v>
      </c>
      <c r="N31" s="123">
        <v>3068090.5867252597</v>
      </c>
      <c r="O31" s="123">
        <v>37006528.68718154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59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111447788.89</v>
      </c>
      <c r="C12" s="118">
        <v>111447788.89</v>
      </c>
      <c r="D12" s="118">
        <v>111447788.89</v>
      </c>
      <c r="E12" s="118">
        <v>111447788.89</v>
      </c>
      <c r="F12" s="118">
        <v>111447788.89</v>
      </c>
      <c r="G12" s="118">
        <v>111447788.89</v>
      </c>
      <c r="H12" s="118">
        <v>111447788.89</v>
      </c>
      <c r="I12" s="118">
        <v>111447788.89</v>
      </c>
      <c r="J12" s="118">
        <v>111447788.89</v>
      </c>
      <c r="K12" s="118">
        <v>111447788.89</v>
      </c>
      <c r="L12" s="118">
        <v>111447788.89</v>
      </c>
      <c r="M12" s="118">
        <v>111447788.89</v>
      </c>
      <c r="N12" s="118">
        <v>111447788.89</v>
      </c>
      <c r="O12" s="122">
        <v>0</v>
      </c>
    </row>
    <row r="13" spans="1:15">
      <c r="A13" s="119" t="s">
        <v>382</v>
      </c>
      <c r="B13" s="118">
        <v>24558545.68</v>
      </c>
      <c r="C13" s="118">
        <v>24646890.969999999</v>
      </c>
      <c r="D13" s="118">
        <v>25065152.850000001</v>
      </c>
      <c r="E13" s="118">
        <v>25483414.73</v>
      </c>
      <c r="F13" s="118">
        <v>25901676.609999999</v>
      </c>
      <c r="G13" s="118">
        <v>26319938.490000002</v>
      </c>
      <c r="H13" s="118">
        <v>26738200.369999997</v>
      </c>
      <c r="I13" s="118">
        <v>27156462.25</v>
      </c>
      <c r="J13" s="118">
        <v>27574724.130000003</v>
      </c>
      <c r="K13" s="118">
        <v>27992986.009999998</v>
      </c>
      <c r="L13" s="118">
        <v>28411247.890000001</v>
      </c>
      <c r="M13" s="118">
        <v>28829509.77</v>
      </c>
      <c r="N13" s="118">
        <v>29247771.649999999</v>
      </c>
      <c r="O13" s="122">
        <v>0</v>
      </c>
    </row>
    <row r="14" spans="1:15">
      <c r="A14" s="119" t="s">
        <v>383</v>
      </c>
      <c r="B14" s="118">
        <v>-69386.45</v>
      </c>
      <c r="C14" s="118">
        <v>-68743.98</v>
      </c>
      <c r="D14" s="118">
        <v>-68101.509999999995</v>
      </c>
      <c r="E14" s="118">
        <v>-67459.039999999994</v>
      </c>
      <c r="F14" s="118">
        <v>-66816.570000000007</v>
      </c>
      <c r="G14" s="118">
        <v>-66174.100000000006</v>
      </c>
      <c r="H14" s="118">
        <v>-65531.63</v>
      </c>
      <c r="I14" s="118">
        <v>-64889.16</v>
      </c>
      <c r="J14" s="118">
        <v>-64246.69</v>
      </c>
      <c r="K14" s="118">
        <v>-63604.22</v>
      </c>
      <c r="L14" s="118">
        <v>-62961.75</v>
      </c>
      <c r="M14" s="118">
        <v>-62319.28</v>
      </c>
      <c r="N14" s="118">
        <v>-61676.81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86889243.210000008</v>
      </c>
      <c r="C16" s="123">
        <v>86869641.900000006</v>
      </c>
      <c r="D16" s="123">
        <v>86450737.549999997</v>
      </c>
      <c r="E16" s="123">
        <v>86031833.200000003</v>
      </c>
      <c r="F16" s="123">
        <v>85612928.849999994</v>
      </c>
      <c r="G16" s="123">
        <v>85194024.5</v>
      </c>
      <c r="H16" s="123">
        <v>84775120.150000006</v>
      </c>
      <c r="I16" s="123">
        <v>84356215.799999997</v>
      </c>
      <c r="J16" s="123">
        <v>83937311.449999988</v>
      </c>
      <c r="K16" s="123">
        <v>83518407.099999994</v>
      </c>
      <c r="L16" s="123">
        <v>83099502.75</v>
      </c>
      <c r="M16" s="123">
        <v>82680598.400000006</v>
      </c>
      <c r="N16" s="123">
        <v>82261694.050000012</v>
      </c>
      <c r="O16" s="122">
        <v>0</v>
      </c>
    </row>
    <row r="18" spans="1:15">
      <c r="A18" s="119" t="s">
        <v>386</v>
      </c>
      <c r="B18" s="120" t="s">
        <v>19</v>
      </c>
      <c r="C18" s="118">
        <v>86914135.780000001</v>
      </c>
      <c r="D18" s="118">
        <v>86660189.724999994</v>
      </c>
      <c r="E18" s="118">
        <v>86241285.375</v>
      </c>
      <c r="F18" s="118">
        <v>85822381.025000006</v>
      </c>
      <c r="G18" s="118">
        <v>85403476.674999997</v>
      </c>
      <c r="H18" s="118">
        <v>84984572.325000003</v>
      </c>
      <c r="I18" s="118">
        <v>84565667.974999994</v>
      </c>
      <c r="J18" s="118">
        <v>84146763.625</v>
      </c>
      <c r="K18" s="118">
        <v>83727859.274999991</v>
      </c>
      <c r="L18" s="118">
        <v>83308954.924999997</v>
      </c>
      <c r="M18" s="118">
        <v>82890050.575000003</v>
      </c>
      <c r="N18" s="118">
        <v>82471146.225000009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468117.4048058429</v>
      </c>
      <c r="D21" s="118">
        <v>466749.65757853125</v>
      </c>
      <c r="E21" s="118">
        <v>464493.44901793252</v>
      </c>
      <c r="F21" s="118">
        <v>462237.2404573338</v>
      </c>
      <c r="G21" s="118">
        <v>459981.03189673496</v>
      </c>
      <c r="H21" s="118">
        <v>457724.82333613624</v>
      </c>
      <c r="I21" s="118">
        <v>455468.61477553745</v>
      </c>
      <c r="J21" s="118">
        <v>453212.40621493873</v>
      </c>
      <c r="K21" s="118">
        <v>450956.19765433995</v>
      </c>
      <c r="L21" s="118">
        <v>448699.98909374123</v>
      </c>
      <c r="M21" s="118">
        <v>446443.7805331425</v>
      </c>
      <c r="N21" s="118">
        <v>444187.57197254378</v>
      </c>
      <c r="O21" s="118">
        <v>5478272.1673367545</v>
      </c>
    </row>
    <row r="22" spans="1:15">
      <c r="A22" s="121" t="s">
        <v>389</v>
      </c>
      <c r="B22" s="120" t="s">
        <v>19</v>
      </c>
      <c r="C22" s="118">
        <v>97152.620974884005</v>
      </c>
      <c r="D22" s="118">
        <v>96868.760074604987</v>
      </c>
      <c r="E22" s="118">
        <v>96400.508792174995</v>
      </c>
      <c r="F22" s="118">
        <v>95932.257509745003</v>
      </c>
      <c r="G22" s="118">
        <v>95464.006227314996</v>
      </c>
      <c r="H22" s="118">
        <v>94995.754944885004</v>
      </c>
      <c r="I22" s="118">
        <v>94527.503662454983</v>
      </c>
      <c r="J22" s="118">
        <v>94059.252380024991</v>
      </c>
      <c r="K22" s="118">
        <v>93591.001097594984</v>
      </c>
      <c r="L22" s="118">
        <v>93122.749815164992</v>
      </c>
      <c r="M22" s="118">
        <v>92654.498532735</v>
      </c>
      <c r="N22" s="118">
        <v>92186.247250305008</v>
      </c>
      <c r="O22" s="118">
        <v>1136955.1612618889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418261.88</v>
      </c>
      <c r="D25" s="118">
        <v>418261.88</v>
      </c>
      <c r="E25" s="118">
        <v>418261.88</v>
      </c>
      <c r="F25" s="118">
        <v>418261.88</v>
      </c>
      <c r="G25" s="118">
        <v>418261.88</v>
      </c>
      <c r="H25" s="118">
        <v>418261.88</v>
      </c>
      <c r="I25" s="118">
        <v>418261.88</v>
      </c>
      <c r="J25" s="118">
        <v>418261.88</v>
      </c>
      <c r="K25" s="118">
        <v>418261.88</v>
      </c>
      <c r="L25" s="118">
        <v>418261.88</v>
      </c>
      <c r="M25" s="118">
        <v>418261.88</v>
      </c>
      <c r="N25" s="118">
        <v>418261.88</v>
      </c>
      <c r="O25" s="118">
        <v>5019142.5599999996</v>
      </c>
    </row>
    <row r="26" spans="1:15">
      <c r="A26" s="121" t="s">
        <v>392</v>
      </c>
      <c r="B26" s="120" t="s">
        <v>19</v>
      </c>
      <c r="C26" s="118">
        <v>642.47</v>
      </c>
      <c r="D26" s="118">
        <v>642.47</v>
      </c>
      <c r="E26" s="118">
        <v>642.47</v>
      </c>
      <c r="F26" s="118">
        <v>642.47</v>
      </c>
      <c r="G26" s="118">
        <v>642.47</v>
      </c>
      <c r="H26" s="118">
        <v>642.47</v>
      </c>
      <c r="I26" s="118">
        <v>642.47</v>
      </c>
      <c r="J26" s="118">
        <v>642.47</v>
      </c>
      <c r="K26" s="118">
        <v>642.47</v>
      </c>
      <c r="L26" s="118">
        <v>642.47</v>
      </c>
      <c r="M26" s="118">
        <v>642.47</v>
      </c>
      <c r="N26" s="118">
        <v>642.47</v>
      </c>
      <c r="O26" s="118">
        <v>7709.6400000000021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984174.3757807269</v>
      </c>
      <c r="D31" s="123">
        <v>982522.76765313616</v>
      </c>
      <c r="E31" s="123">
        <v>979798.30781010748</v>
      </c>
      <c r="F31" s="123">
        <v>977073.84796707879</v>
      </c>
      <c r="G31" s="123">
        <v>974349.38812404999</v>
      </c>
      <c r="H31" s="123">
        <v>971624.92828102119</v>
      </c>
      <c r="I31" s="123">
        <v>968900.46843799239</v>
      </c>
      <c r="J31" s="123">
        <v>966176.0085949637</v>
      </c>
      <c r="K31" s="123">
        <v>963451.5487519349</v>
      </c>
      <c r="L31" s="123">
        <v>960727.08890890621</v>
      </c>
      <c r="M31" s="123">
        <v>958002.62906587753</v>
      </c>
      <c r="N31" s="123">
        <v>955278.16922284872</v>
      </c>
      <c r="O31" s="123">
        <v>11642079.528598644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60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173878.7</v>
      </c>
      <c r="F7" s="118">
        <v>1043275.24</v>
      </c>
      <c r="G7" s="118">
        <v>1043275.24</v>
      </c>
      <c r="H7" s="118">
        <v>1043275.24</v>
      </c>
      <c r="I7" s="118">
        <v>173878.7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3477583.12</v>
      </c>
    </row>
    <row r="8" spans="1:15">
      <c r="A8" s="121" t="s">
        <v>378</v>
      </c>
      <c r="B8" s="120" t="s">
        <v>19</v>
      </c>
      <c r="C8" s="118">
        <v>-88161.75</v>
      </c>
      <c r="D8" s="118">
        <v>9.9999999999999995E-8</v>
      </c>
      <c r="E8" s="118">
        <v>173878.7</v>
      </c>
      <c r="F8" s="118">
        <v>1043275.24</v>
      </c>
      <c r="G8" s="118">
        <v>1043275.24</v>
      </c>
      <c r="H8" s="118">
        <v>1043275.24</v>
      </c>
      <c r="I8" s="118">
        <v>173878.7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3389421.37</v>
      </c>
    </row>
    <row r="9" spans="1:15">
      <c r="A9" s="121" t="s">
        <v>379</v>
      </c>
      <c r="B9" s="120" t="s">
        <v>19</v>
      </c>
      <c r="C9" s="118">
        <v>-88161.75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-88161.75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107495942.47</v>
      </c>
      <c r="C12" s="118">
        <v>107407780.72</v>
      </c>
      <c r="D12" s="118">
        <v>107407780.72</v>
      </c>
      <c r="E12" s="118">
        <v>107581659.42</v>
      </c>
      <c r="F12" s="118">
        <v>108624934.66</v>
      </c>
      <c r="G12" s="118">
        <v>109668209.90000001</v>
      </c>
      <c r="H12" s="118">
        <v>110711485.14</v>
      </c>
      <c r="I12" s="118">
        <v>110885363.84</v>
      </c>
      <c r="J12" s="118">
        <v>110885363.84</v>
      </c>
      <c r="K12" s="118">
        <v>110885363.84</v>
      </c>
      <c r="L12" s="118">
        <v>110885363.84</v>
      </c>
      <c r="M12" s="118">
        <v>110885363.84</v>
      </c>
      <c r="N12" s="118">
        <v>110885363.84</v>
      </c>
      <c r="O12" s="122">
        <v>0</v>
      </c>
    </row>
    <row r="13" spans="1:15">
      <c r="A13" s="119" t="s">
        <v>382</v>
      </c>
      <c r="B13" s="118">
        <v>21614380.079999998</v>
      </c>
      <c r="C13" s="118">
        <v>21860491.75</v>
      </c>
      <c r="D13" s="118">
        <v>22110698.170000002</v>
      </c>
      <c r="E13" s="118">
        <v>22361066.149999999</v>
      </c>
      <c r="F13" s="118">
        <v>22612565.07</v>
      </c>
      <c r="G13" s="118">
        <v>22866002.739999998</v>
      </c>
      <c r="H13" s="118">
        <v>23121379.170000002</v>
      </c>
      <c r="I13" s="118">
        <v>23377886.539999999</v>
      </c>
      <c r="J13" s="118">
        <v>23634555.469999999</v>
      </c>
      <c r="K13" s="118">
        <v>23891224.399999999</v>
      </c>
      <c r="L13" s="118">
        <v>24147893.329999998</v>
      </c>
      <c r="M13" s="118">
        <v>24404562.260000002</v>
      </c>
      <c r="N13" s="118">
        <v>24661231.190000001</v>
      </c>
      <c r="O13" s="122">
        <v>0</v>
      </c>
    </row>
    <row r="14" spans="1:15">
      <c r="A14" s="119" t="s">
        <v>383</v>
      </c>
      <c r="B14" s="118">
        <v>0</v>
      </c>
      <c r="C14" s="118">
        <v>-84067</v>
      </c>
      <c r="D14" s="118">
        <v>-84067</v>
      </c>
      <c r="E14" s="118">
        <v>-84067</v>
      </c>
      <c r="F14" s="118">
        <v>-84067</v>
      </c>
      <c r="G14" s="118">
        <v>-84067</v>
      </c>
      <c r="H14" s="118">
        <v>-84067</v>
      </c>
      <c r="I14" s="118">
        <v>-84067</v>
      </c>
      <c r="J14" s="118">
        <v>-84067</v>
      </c>
      <c r="K14" s="118">
        <v>-84067</v>
      </c>
      <c r="L14" s="118">
        <v>-84067</v>
      </c>
      <c r="M14" s="118">
        <v>-84067</v>
      </c>
      <c r="N14" s="118">
        <v>-84067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85881562.390000001</v>
      </c>
      <c r="C16" s="123">
        <v>85631355.969999999</v>
      </c>
      <c r="D16" s="123">
        <v>85381149.549999997</v>
      </c>
      <c r="E16" s="123">
        <v>85304660.270000011</v>
      </c>
      <c r="F16" s="123">
        <v>86096436.590000004</v>
      </c>
      <c r="G16" s="123">
        <v>86886274.160000011</v>
      </c>
      <c r="H16" s="123">
        <v>87674172.969999999</v>
      </c>
      <c r="I16" s="123">
        <v>87591544.300000012</v>
      </c>
      <c r="J16" s="123">
        <v>87334875.370000005</v>
      </c>
      <c r="K16" s="123">
        <v>87078206.439999998</v>
      </c>
      <c r="L16" s="123">
        <v>86821537.510000005</v>
      </c>
      <c r="M16" s="123">
        <v>86564868.579999998</v>
      </c>
      <c r="N16" s="123">
        <v>86308199.650000006</v>
      </c>
      <c r="O16" s="122">
        <v>0</v>
      </c>
    </row>
    <row r="18" spans="1:15">
      <c r="A18" s="119" t="s">
        <v>386</v>
      </c>
      <c r="B18" s="120" t="s">
        <v>19</v>
      </c>
      <c r="C18" s="118">
        <v>85756459.180000007</v>
      </c>
      <c r="D18" s="118">
        <v>85506252.75999999</v>
      </c>
      <c r="E18" s="118">
        <v>85342904.909999996</v>
      </c>
      <c r="F18" s="118">
        <v>85700548.430000007</v>
      </c>
      <c r="G18" s="118">
        <v>86491355.375</v>
      </c>
      <c r="H18" s="118">
        <v>87280223.564999998</v>
      </c>
      <c r="I18" s="118">
        <v>87632858.635000005</v>
      </c>
      <c r="J18" s="118">
        <v>87463209.835000008</v>
      </c>
      <c r="K18" s="118">
        <v>87206540.905000001</v>
      </c>
      <c r="L18" s="118">
        <v>86949871.974999994</v>
      </c>
      <c r="M18" s="118">
        <v>86693203.045000002</v>
      </c>
      <c r="N18" s="118">
        <v>86436534.11500001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461882.18701609009</v>
      </c>
      <c r="D21" s="118">
        <v>460534.58137121954</v>
      </c>
      <c r="E21" s="118">
        <v>459654.79385522602</v>
      </c>
      <c r="F21" s="118">
        <v>461581.0530871168</v>
      </c>
      <c r="G21" s="118">
        <v>465840.31990802696</v>
      </c>
      <c r="H21" s="118">
        <v>470089.14464203134</v>
      </c>
      <c r="I21" s="118">
        <v>471988.428484993</v>
      </c>
      <c r="J21" s="118">
        <v>471074.70420675311</v>
      </c>
      <c r="K21" s="118">
        <v>469692.29164143663</v>
      </c>
      <c r="L21" s="118">
        <v>468309.87907612015</v>
      </c>
      <c r="M21" s="118">
        <v>466927.46651080373</v>
      </c>
      <c r="N21" s="118">
        <v>465545.05394548731</v>
      </c>
      <c r="O21" s="118">
        <v>5593119.9037453048</v>
      </c>
    </row>
    <row r="22" spans="1:15">
      <c r="A22" s="121" t="s">
        <v>389</v>
      </c>
      <c r="B22" s="120" t="s">
        <v>19</v>
      </c>
      <c r="C22" s="118">
        <v>95858.570071403999</v>
      </c>
      <c r="D22" s="118">
        <v>95578.889335127984</v>
      </c>
      <c r="E22" s="118">
        <v>95396.299108397987</v>
      </c>
      <c r="F22" s="118">
        <v>95796.073035054011</v>
      </c>
      <c r="G22" s="118">
        <v>96680.037038174996</v>
      </c>
      <c r="H22" s="118">
        <v>97561.83390095699</v>
      </c>
      <c r="I22" s="118">
        <v>97956.009382203003</v>
      </c>
      <c r="J22" s="118">
        <v>97766.375953563009</v>
      </c>
      <c r="K22" s="118">
        <v>97479.471423608993</v>
      </c>
      <c r="L22" s="118">
        <v>97192.566893654992</v>
      </c>
      <c r="M22" s="118">
        <v>96905.662363701005</v>
      </c>
      <c r="N22" s="118">
        <v>96618.757833747004</v>
      </c>
      <c r="O22" s="118">
        <v>1160790.5463395938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250206.42</v>
      </c>
      <c r="D25" s="118">
        <v>250206.42</v>
      </c>
      <c r="E25" s="118">
        <v>250367.98</v>
      </c>
      <c r="F25" s="118">
        <v>251498.92</v>
      </c>
      <c r="G25" s="118">
        <v>253437.67</v>
      </c>
      <c r="H25" s="118">
        <v>255376.43</v>
      </c>
      <c r="I25" s="118">
        <v>256507.37</v>
      </c>
      <c r="J25" s="118">
        <v>256668.93</v>
      </c>
      <c r="K25" s="118">
        <v>256668.93</v>
      </c>
      <c r="L25" s="118">
        <v>256668.93</v>
      </c>
      <c r="M25" s="118">
        <v>256668.93</v>
      </c>
      <c r="N25" s="118">
        <v>256668.93</v>
      </c>
      <c r="O25" s="118">
        <v>3050945.8600000003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807947.17708749417</v>
      </c>
      <c r="D31" s="123">
        <v>806319.89070634753</v>
      </c>
      <c r="E31" s="123">
        <v>805419.07296362403</v>
      </c>
      <c r="F31" s="123">
        <v>808876.04612217087</v>
      </c>
      <c r="G31" s="123">
        <v>815958.02694620204</v>
      </c>
      <c r="H31" s="123">
        <v>823027.40854298836</v>
      </c>
      <c r="I31" s="123">
        <v>826451.80786719604</v>
      </c>
      <c r="J31" s="123">
        <v>825510.01016031601</v>
      </c>
      <c r="K31" s="123">
        <v>823840.69306504563</v>
      </c>
      <c r="L31" s="123">
        <v>822171.37596977502</v>
      </c>
      <c r="M31" s="123">
        <v>820502.05887450464</v>
      </c>
      <c r="N31" s="123">
        <v>818832.74177923426</v>
      </c>
      <c r="O31" s="123">
        <v>9804856.310084898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61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4343.46</v>
      </c>
      <c r="D7" s="118">
        <v>3589.98</v>
      </c>
      <c r="E7" s="118">
        <v>32045.451000000001</v>
      </c>
      <c r="F7" s="118">
        <v>286167.27</v>
      </c>
      <c r="G7" s="118">
        <v>328565.592</v>
      </c>
      <c r="H7" s="118">
        <v>500383.592</v>
      </c>
      <c r="I7" s="118">
        <v>504626.092</v>
      </c>
      <c r="J7" s="118">
        <v>515396.65600000002</v>
      </c>
      <c r="K7" s="118">
        <v>430989.64399999997</v>
      </c>
      <c r="L7" s="118">
        <v>121825.064</v>
      </c>
      <c r="M7" s="118">
        <v>157718.24900000001</v>
      </c>
      <c r="N7" s="118">
        <v>142348.568</v>
      </c>
      <c r="O7" s="118">
        <v>3027999.6179999993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9.9999999999999995E-8</v>
      </c>
      <c r="C12" s="118">
        <v>9.9999999999999995E-8</v>
      </c>
      <c r="D12" s="118">
        <v>9.9999999999999995E-8</v>
      </c>
      <c r="E12" s="118">
        <v>9.9999999999999995E-8</v>
      </c>
      <c r="F12" s="118">
        <v>9.9999999999999995E-8</v>
      </c>
      <c r="G12" s="118">
        <v>9.9999999999999995E-8</v>
      </c>
      <c r="H12" s="118">
        <v>9.9999999999999995E-8</v>
      </c>
      <c r="I12" s="118">
        <v>9.9999999999999995E-8</v>
      </c>
      <c r="J12" s="118">
        <v>9.9999999999999995E-8</v>
      </c>
      <c r="K12" s="118">
        <v>9.9999999999999995E-8</v>
      </c>
      <c r="L12" s="118">
        <v>9.9999999999999995E-8</v>
      </c>
      <c r="M12" s="118">
        <v>9.9999999999999995E-8</v>
      </c>
      <c r="N12" s="118">
        <v>9.9999999999999995E-8</v>
      </c>
      <c r="O12" s="122">
        <v>0</v>
      </c>
    </row>
    <row r="13" spans="1:15">
      <c r="A13" s="119" t="s">
        <v>382</v>
      </c>
      <c r="B13" s="118">
        <v>0</v>
      </c>
      <c r="C13" s="118">
        <v>9.9999999999999995E-8</v>
      </c>
      <c r="D13" s="118">
        <v>9.9999999999999995E-8</v>
      </c>
      <c r="E13" s="118">
        <v>9.9999999999999995E-8</v>
      </c>
      <c r="F13" s="118">
        <v>9.9999999999999995E-8</v>
      </c>
      <c r="G13" s="118">
        <v>9.9999999999999995E-8</v>
      </c>
      <c r="H13" s="118">
        <v>9.9999999999999995E-8</v>
      </c>
      <c r="I13" s="118">
        <v>9.9999999999999995E-8</v>
      </c>
      <c r="J13" s="118">
        <v>9.9999999999999995E-8</v>
      </c>
      <c r="K13" s="118">
        <v>9.9999999999999995E-8</v>
      </c>
      <c r="L13" s="118">
        <v>9.9999999999999995E-8</v>
      </c>
      <c r="M13" s="118">
        <v>9.9999999999999995E-8</v>
      </c>
      <c r="N13" s="118">
        <v>9.9999999999999995E-8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4440790.1399999997</v>
      </c>
      <c r="C15" s="118">
        <v>4445133.5999999996</v>
      </c>
      <c r="D15" s="118">
        <v>4448723.58</v>
      </c>
      <c r="E15" s="118">
        <v>4480769.0310000004</v>
      </c>
      <c r="F15" s="118">
        <v>4766936.301</v>
      </c>
      <c r="G15" s="118">
        <v>5095501.8930000002</v>
      </c>
      <c r="H15" s="118">
        <v>5595885.4850000003</v>
      </c>
      <c r="I15" s="118">
        <v>6100511.5769999996</v>
      </c>
      <c r="J15" s="118">
        <v>6615908.233</v>
      </c>
      <c r="K15" s="118">
        <v>7046897.8770000003</v>
      </c>
      <c r="L15" s="118">
        <v>7168722.9409999996</v>
      </c>
      <c r="M15" s="118">
        <v>7326441.1900000004</v>
      </c>
      <c r="N15" s="118">
        <v>7468789.7580000004</v>
      </c>
      <c r="O15" s="122">
        <v>0</v>
      </c>
    </row>
    <row r="16" spans="1:15" ht="15.75" thickBot="1">
      <c r="A16" s="119" t="s">
        <v>385</v>
      </c>
      <c r="B16" s="123">
        <v>4440790.1399999997</v>
      </c>
      <c r="C16" s="123">
        <v>4445133.5999999996</v>
      </c>
      <c r="D16" s="123">
        <v>4448723.58</v>
      </c>
      <c r="E16" s="123">
        <v>4480769.0310000004</v>
      </c>
      <c r="F16" s="123">
        <v>4766936.301</v>
      </c>
      <c r="G16" s="123">
        <v>5095501.8930000002</v>
      </c>
      <c r="H16" s="123">
        <v>5595885.4850000003</v>
      </c>
      <c r="I16" s="123">
        <v>6100511.5769999996</v>
      </c>
      <c r="J16" s="123">
        <v>6615908.233</v>
      </c>
      <c r="K16" s="123">
        <v>7046897.8770000003</v>
      </c>
      <c r="L16" s="123">
        <v>7168722.9409999996</v>
      </c>
      <c r="M16" s="123">
        <v>7326441.1900000004</v>
      </c>
      <c r="N16" s="123">
        <v>7468789.7580000004</v>
      </c>
      <c r="O16" s="122">
        <v>0</v>
      </c>
    </row>
    <row r="18" spans="1:15">
      <c r="A18" s="119" t="s">
        <v>386</v>
      </c>
      <c r="B18" s="120" t="s">
        <v>19</v>
      </c>
      <c r="C18" s="118">
        <v>4442961.8699999992</v>
      </c>
      <c r="D18" s="118">
        <v>4446928.59</v>
      </c>
      <c r="E18" s="118">
        <v>4464746.3055000007</v>
      </c>
      <c r="F18" s="118">
        <v>4623852.6660000002</v>
      </c>
      <c r="G18" s="118">
        <v>4931219.0970000001</v>
      </c>
      <c r="H18" s="118">
        <v>5345693.6890000002</v>
      </c>
      <c r="I18" s="118">
        <v>5848198.5309999995</v>
      </c>
      <c r="J18" s="118">
        <v>6358209.9049999993</v>
      </c>
      <c r="K18" s="118">
        <v>6831403.0549999997</v>
      </c>
      <c r="L18" s="118">
        <v>7107810.409</v>
      </c>
      <c r="M18" s="118">
        <v>7247582.0655000005</v>
      </c>
      <c r="N18" s="118">
        <v>7397615.4740000004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23929.683722567806</v>
      </c>
      <c r="D21" s="118">
        <v>23951.048379252563</v>
      </c>
      <c r="E21" s="118">
        <v>24047.014158174206</v>
      </c>
      <c r="F21" s="118">
        <v>24903.957115691381</v>
      </c>
      <c r="G21" s="118">
        <v>26559.425178658228</v>
      </c>
      <c r="H21" s="118">
        <v>28791.775171254572</v>
      </c>
      <c r="I21" s="118">
        <v>31498.253932486637</v>
      </c>
      <c r="J21" s="118">
        <v>34245.162691064892</v>
      </c>
      <c r="K21" s="118">
        <v>36793.769397695396</v>
      </c>
      <c r="L21" s="118">
        <v>38282.492630832632</v>
      </c>
      <c r="M21" s="118">
        <v>39035.299346552747</v>
      </c>
      <c r="N21" s="118">
        <v>39843.375607001006</v>
      </c>
      <c r="O21" s="118">
        <v>371881.25733123207</v>
      </c>
    </row>
    <row r="22" spans="1:15">
      <c r="A22" s="121" t="s">
        <v>389</v>
      </c>
      <c r="B22" s="120" t="s">
        <v>19</v>
      </c>
      <c r="C22" s="118">
        <v>4966.342778285999</v>
      </c>
      <c r="D22" s="118">
        <v>4970.7767779019996</v>
      </c>
      <c r="E22" s="118">
        <v>4990.6934202879002</v>
      </c>
      <c r="F22" s="118">
        <v>5168.5425100548</v>
      </c>
      <c r="G22" s="118">
        <v>5512.1167066265998</v>
      </c>
      <c r="H22" s="118">
        <v>5975.4164055642004</v>
      </c>
      <c r="I22" s="118">
        <v>6537.1163179517989</v>
      </c>
      <c r="J22" s="118">
        <v>7107.2070318089991</v>
      </c>
      <c r="K22" s="118">
        <v>7636.1423348789995</v>
      </c>
      <c r="L22" s="118">
        <v>7945.1104751801995</v>
      </c>
      <c r="M22" s="118">
        <v>8101.3472328159005</v>
      </c>
      <c r="N22" s="118">
        <v>8269.0545768371994</v>
      </c>
      <c r="O22" s="118">
        <v>77179.866568194586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9.9999999999999995E-8</v>
      </c>
      <c r="D25" s="118">
        <v>9.9999999999999995E-8</v>
      </c>
      <c r="E25" s="118">
        <v>9.9999999999999995E-8</v>
      </c>
      <c r="F25" s="118">
        <v>9.9999999999999995E-8</v>
      </c>
      <c r="G25" s="118">
        <v>9.9999999999999995E-8</v>
      </c>
      <c r="H25" s="118">
        <v>9.9999999999999995E-8</v>
      </c>
      <c r="I25" s="118">
        <v>9.9999999999999995E-8</v>
      </c>
      <c r="J25" s="118">
        <v>9.9999999999999995E-8</v>
      </c>
      <c r="K25" s="118">
        <v>9.9999999999999995E-8</v>
      </c>
      <c r="L25" s="118">
        <v>9.9999999999999995E-8</v>
      </c>
      <c r="M25" s="118">
        <v>9.9999999999999995E-8</v>
      </c>
      <c r="N25" s="118">
        <v>9.9999999999999995E-8</v>
      </c>
      <c r="O25" s="118">
        <v>0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28896.026500853804</v>
      </c>
      <c r="D31" s="123">
        <v>28921.825157154562</v>
      </c>
      <c r="E31" s="123">
        <v>29037.707578462105</v>
      </c>
      <c r="F31" s="123">
        <v>30072.499625746183</v>
      </c>
      <c r="G31" s="123">
        <v>32071.541885284827</v>
      </c>
      <c r="H31" s="123">
        <v>34767.191576818776</v>
      </c>
      <c r="I31" s="123">
        <v>38035.370250438435</v>
      </c>
      <c r="J31" s="123">
        <v>41352.369722873889</v>
      </c>
      <c r="K31" s="123">
        <v>44429.911732574394</v>
      </c>
      <c r="L31" s="123">
        <v>46227.60310601283</v>
      </c>
      <c r="M31" s="123">
        <v>47136.646579368651</v>
      </c>
      <c r="N31" s="123">
        <v>48112.430183838209</v>
      </c>
      <c r="O31" s="123">
        <v>449061.12389942666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62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235391.32</v>
      </c>
      <c r="C12" s="118">
        <v>235391.32</v>
      </c>
      <c r="D12" s="118">
        <v>235391.32</v>
      </c>
      <c r="E12" s="118">
        <v>235391.32</v>
      </c>
      <c r="F12" s="118">
        <v>235391.32</v>
      </c>
      <c r="G12" s="118">
        <v>235391.32</v>
      </c>
      <c r="H12" s="118">
        <v>235391.32</v>
      </c>
      <c r="I12" s="118">
        <v>235391.32</v>
      </c>
      <c r="J12" s="118">
        <v>235391.32</v>
      </c>
      <c r="K12" s="118">
        <v>235391.32</v>
      </c>
      <c r="L12" s="118">
        <v>235391.32</v>
      </c>
      <c r="M12" s="118">
        <v>235391.32</v>
      </c>
      <c r="N12" s="118">
        <v>235391.32</v>
      </c>
      <c r="O12" s="122">
        <v>0</v>
      </c>
    </row>
    <row r="13" spans="1:15">
      <c r="A13" s="119" t="s">
        <v>382</v>
      </c>
      <c r="B13" s="118">
        <v>44301.82</v>
      </c>
      <c r="C13" s="118">
        <v>44796.14</v>
      </c>
      <c r="D13" s="118">
        <v>45290.46</v>
      </c>
      <c r="E13" s="118">
        <v>45784.78</v>
      </c>
      <c r="F13" s="118">
        <v>46279.1</v>
      </c>
      <c r="G13" s="118">
        <v>46773.42</v>
      </c>
      <c r="H13" s="118">
        <v>47267.74</v>
      </c>
      <c r="I13" s="118">
        <v>47762.06</v>
      </c>
      <c r="J13" s="118">
        <v>48256.38</v>
      </c>
      <c r="K13" s="118">
        <v>48750.7</v>
      </c>
      <c r="L13" s="118">
        <v>49245.02</v>
      </c>
      <c r="M13" s="118">
        <v>49739.34</v>
      </c>
      <c r="N13" s="118">
        <v>50233.66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191089.5</v>
      </c>
      <c r="C16" s="123">
        <v>190595.18</v>
      </c>
      <c r="D16" s="123">
        <v>190100.86000000002</v>
      </c>
      <c r="E16" s="123">
        <v>189606.54</v>
      </c>
      <c r="F16" s="123">
        <v>189112.22</v>
      </c>
      <c r="G16" s="123">
        <v>188617.90000000002</v>
      </c>
      <c r="H16" s="123">
        <v>188123.58000000002</v>
      </c>
      <c r="I16" s="123">
        <v>187629.26</v>
      </c>
      <c r="J16" s="123">
        <v>187134.94</v>
      </c>
      <c r="K16" s="123">
        <v>186640.62</v>
      </c>
      <c r="L16" s="123">
        <v>186146.30000000002</v>
      </c>
      <c r="M16" s="123">
        <v>185651.98</v>
      </c>
      <c r="N16" s="123">
        <v>185157.66</v>
      </c>
      <c r="O16" s="122">
        <v>0</v>
      </c>
    </row>
    <row r="18" spans="1:15">
      <c r="A18" s="119" t="s">
        <v>386</v>
      </c>
      <c r="B18" s="120" t="s">
        <v>19</v>
      </c>
      <c r="C18" s="118">
        <v>190842.34</v>
      </c>
      <c r="D18" s="118">
        <v>190348.02000000002</v>
      </c>
      <c r="E18" s="118">
        <v>189853.7</v>
      </c>
      <c r="F18" s="118">
        <v>189359.38</v>
      </c>
      <c r="G18" s="118">
        <v>188865.06</v>
      </c>
      <c r="H18" s="118">
        <v>188370.74000000002</v>
      </c>
      <c r="I18" s="118">
        <v>187876.42</v>
      </c>
      <c r="J18" s="118">
        <v>187382.1</v>
      </c>
      <c r="K18" s="118">
        <v>186887.78</v>
      </c>
      <c r="L18" s="118">
        <v>186393.46000000002</v>
      </c>
      <c r="M18" s="118">
        <v>185899.14</v>
      </c>
      <c r="N18" s="118">
        <v>185404.82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1027.8721651677718</v>
      </c>
      <c r="D21" s="118">
        <v>1025.2097697649187</v>
      </c>
      <c r="E21" s="118">
        <v>1022.5473743620656</v>
      </c>
      <c r="F21" s="118">
        <v>1019.8849789592124</v>
      </c>
      <c r="G21" s="118">
        <v>1017.2225835563593</v>
      </c>
      <c r="H21" s="118">
        <v>1014.5601881535063</v>
      </c>
      <c r="I21" s="118">
        <v>1011.8977927506531</v>
      </c>
      <c r="J21" s="118">
        <v>1009.2353973477999</v>
      </c>
      <c r="K21" s="118">
        <v>1006.5730019449468</v>
      </c>
      <c r="L21" s="118">
        <v>1003.9106065420938</v>
      </c>
      <c r="M21" s="118">
        <v>1001.2482111392407</v>
      </c>
      <c r="N21" s="118">
        <v>998.58581573638742</v>
      </c>
      <c r="O21" s="118">
        <v>12158.747885424955</v>
      </c>
    </row>
    <row r="22" spans="1:15">
      <c r="A22" s="121" t="s">
        <v>389</v>
      </c>
      <c r="B22" s="120" t="s">
        <v>19</v>
      </c>
      <c r="C22" s="118">
        <v>213.32356765199998</v>
      </c>
      <c r="D22" s="118">
        <v>212.77101675600002</v>
      </c>
      <c r="E22" s="118">
        <v>212.21846586000001</v>
      </c>
      <c r="F22" s="118">
        <v>211.665914964</v>
      </c>
      <c r="G22" s="118">
        <v>211.11336406799998</v>
      </c>
      <c r="H22" s="118">
        <v>210.56081317200002</v>
      </c>
      <c r="I22" s="118">
        <v>210.00826227600001</v>
      </c>
      <c r="J22" s="118">
        <v>209.45571138</v>
      </c>
      <c r="K22" s="118">
        <v>208.90316048399998</v>
      </c>
      <c r="L22" s="118">
        <v>208.35060958800003</v>
      </c>
      <c r="M22" s="118">
        <v>207.79805869200001</v>
      </c>
      <c r="N22" s="118">
        <v>207.245507796</v>
      </c>
      <c r="O22" s="118">
        <v>2523.4144526879995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494.32</v>
      </c>
      <c r="D25" s="118">
        <v>494.32</v>
      </c>
      <c r="E25" s="118">
        <v>494.32</v>
      </c>
      <c r="F25" s="118">
        <v>494.32</v>
      </c>
      <c r="G25" s="118">
        <v>494.32</v>
      </c>
      <c r="H25" s="118">
        <v>494.32</v>
      </c>
      <c r="I25" s="118">
        <v>494.32</v>
      </c>
      <c r="J25" s="118">
        <v>494.32</v>
      </c>
      <c r="K25" s="118">
        <v>494.32</v>
      </c>
      <c r="L25" s="118">
        <v>494.32</v>
      </c>
      <c r="M25" s="118">
        <v>494.32</v>
      </c>
      <c r="N25" s="118">
        <v>494.32</v>
      </c>
      <c r="O25" s="118">
        <v>5931.8399999999992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1735.5157328197718</v>
      </c>
      <c r="D31" s="123">
        <v>1732.3007865209188</v>
      </c>
      <c r="E31" s="123">
        <v>1729.0858402220656</v>
      </c>
      <c r="F31" s="123">
        <v>1725.8708939232124</v>
      </c>
      <c r="G31" s="123">
        <v>1722.6559476243592</v>
      </c>
      <c r="H31" s="123">
        <v>1719.4410013255062</v>
      </c>
      <c r="I31" s="123">
        <v>1716.2260550266531</v>
      </c>
      <c r="J31" s="123">
        <v>1713.0111087277999</v>
      </c>
      <c r="K31" s="123">
        <v>1709.7961624289467</v>
      </c>
      <c r="L31" s="123">
        <v>1706.5812161300937</v>
      </c>
      <c r="M31" s="123">
        <v>1703.3662698312405</v>
      </c>
      <c r="N31" s="123">
        <v>1700.1513235323873</v>
      </c>
      <c r="O31" s="123">
        <v>20614.002338112954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549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63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17456803.640000001</v>
      </c>
      <c r="C12" s="118">
        <v>17456803.640000001</v>
      </c>
      <c r="D12" s="118">
        <v>17456803.640000001</v>
      </c>
      <c r="E12" s="118">
        <v>17456803.640000001</v>
      </c>
      <c r="F12" s="118">
        <v>17456803.640000001</v>
      </c>
      <c r="G12" s="118">
        <v>17456803.640000001</v>
      </c>
      <c r="H12" s="118">
        <v>17456803.640000001</v>
      </c>
      <c r="I12" s="118">
        <v>17456803.640000001</v>
      </c>
      <c r="J12" s="118">
        <v>17456803.640000001</v>
      </c>
      <c r="K12" s="118">
        <v>17456803.640000001</v>
      </c>
      <c r="L12" s="118">
        <v>17456803.640000001</v>
      </c>
      <c r="M12" s="118">
        <v>17456803.640000001</v>
      </c>
      <c r="N12" s="118">
        <v>17456803.640000001</v>
      </c>
      <c r="O12" s="122">
        <v>0</v>
      </c>
    </row>
    <row r="13" spans="1:15">
      <c r="A13" s="119" t="s">
        <v>382</v>
      </c>
      <c r="B13" s="118">
        <v>1543536.44</v>
      </c>
      <c r="C13" s="118">
        <v>1583495.24</v>
      </c>
      <c r="D13" s="118">
        <v>1623454.04</v>
      </c>
      <c r="E13" s="118">
        <v>1663412.84</v>
      </c>
      <c r="F13" s="118">
        <v>1703371.64</v>
      </c>
      <c r="G13" s="118">
        <v>1743330.44</v>
      </c>
      <c r="H13" s="118">
        <v>1783289.24</v>
      </c>
      <c r="I13" s="118">
        <v>1823248.04</v>
      </c>
      <c r="J13" s="118">
        <v>1863206.84</v>
      </c>
      <c r="K13" s="118">
        <v>1903165.64</v>
      </c>
      <c r="L13" s="118">
        <v>1943124.44</v>
      </c>
      <c r="M13" s="118">
        <v>1983083.24</v>
      </c>
      <c r="N13" s="118">
        <v>2023042.04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15913267.200000001</v>
      </c>
      <c r="C16" s="123">
        <v>15873308.4</v>
      </c>
      <c r="D16" s="123">
        <v>15833349.600000001</v>
      </c>
      <c r="E16" s="123">
        <v>15793390.800000001</v>
      </c>
      <c r="F16" s="123">
        <v>15753432</v>
      </c>
      <c r="G16" s="123">
        <v>15713473.200000001</v>
      </c>
      <c r="H16" s="123">
        <v>15673514.4</v>
      </c>
      <c r="I16" s="123">
        <v>15633555.600000001</v>
      </c>
      <c r="J16" s="123">
        <v>15593596.800000001</v>
      </c>
      <c r="K16" s="123">
        <v>15553638</v>
      </c>
      <c r="L16" s="123">
        <v>15513679.200000001</v>
      </c>
      <c r="M16" s="123">
        <v>15473720.4</v>
      </c>
      <c r="N16" s="123">
        <v>15433761.600000001</v>
      </c>
      <c r="O16" s="122">
        <v>0</v>
      </c>
    </row>
    <row r="18" spans="1:15">
      <c r="A18" s="119" t="s">
        <v>386</v>
      </c>
      <c r="B18" s="120" t="s">
        <v>19</v>
      </c>
      <c r="C18" s="118">
        <v>15893287.800000001</v>
      </c>
      <c r="D18" s="118">
        <v>15853329</v>
      </c>
      <c r="E18" s="118">
        <v>15813370.200000001</v>
      </c>
      <c r="F18" s="118">
        <v>15773411.4</v>
      </c>
      <c r="G18" s="118">
        <v>15733452.600000001</v>
      </c>
      <c r="H18" s="118">
        <v>15693493.800000001</v>
      </c>
      <c r="I18" s="118">
        <v>15653535</v>
      </c>
      <c r="J18" s="118">
        <v>15613576.200000001</v>
      </c>
      <c r="K18" s="118">
        <v>15573617.4</v>
      </c>
      <c r="L18" s="118">
        <v>15533658.600000001</v>
      </c>
      <c r="M18" s="118">
        <v>15493699.800000001</v>
      </c>
      <c r="N18" s="118">
        <v>15453741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85600.858502471368</v>
      </c>
      <c r="D21" s="118">
        <v>85385.641385171795</v>
      </c>
      <c r="E21" s="118">
        <v>85170.424267872222</v>
      </c>
      <c r="F21" s="118">
        <v>84955.207150572634</v>
      </c>
      <c r="G21" s="118">
        <v>84739.990033273061</v>
      </c>
      <c r="H21" s="118">
        <v>84524.772915973488</v>
      </c>
      <c r="I21" s="118">
        <v>84309.5557986739</v>
      </c>
      <c r="J21" s="118">
        <v>84094.338681374327</v>
      </c>
      <c r="K21" s="118">
        <v>83879.121564074754</v>
      </c>
      <c r="L21" s="118">
        <v>83663.904446775181</v>
      </c>
      <c r="M21" s="118">
        <v>83448.687329475593</v>
      </c>
      <c r="N21" s="118">
        <v>83233.470212176006</v>
      </c>
      <c r="O21" s="118">
        <v>1013005.9722878844</v>
      </c>
    </row>
    <row r="22" spans="1:15">
      <c r="A22" s="121" t="s">
        <v>389</v>
      </c>
      <c r="B22" s="120" t="s">
        <v>19</v>
      </c>
      <c r="C22" s="118">
        <v>17765.51710284</v>
      </c>
      <c r="D22" s="118">
        <v>17720.851156199999</v>
      </c>
      <c r="E22" s="118">
        <v>17676.185209560001</v>
      </c>
      <c r="F22" s="118">
        <v>17631.519262919999</v>
      </c>
      <c r="G22" s="118">
        <v>17586.853316280001</v>
      </c>
      <c r="H22" s="118">
        <v>17542.18736964</v>
      </c>
      <c r="I22" s="118">
        <v>17497.521422999998</v>
      </c>
      <c r="J22" s="118">
        <v>17452.85547636</v>
      </c>
      <c r="K22" s="118">
        <v>17408.189529719999</v>
      </c>
      <c r="L22" s="118">
        <v>17363.523583080001</v>
      </c>
      <c r="M22" s="118">
        <v>17318.85763644</v>
      </c>
      <c r="N22" s="118">
        <v>17274.191689799998</v>
      </c>
      <c r="O22" s="118">
        <v>210238.25275584002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39958.800000000003</v>
      </c>
      <c r="D25" s="118">
        <v>39958.800000000003</v>
      </c>
      <c r="E25" s="118">
        <v>39958.800000000003</v>
      </c>
      <c r="F25" s="118">
        <v>39958.800000000003</v>
      </c>
      <c r="G25" s="118">
        <v>39958.800000000003</v>
      </c>
      <c r="H25" s="118">
        <v>39958.800000000003</v>
      </c>
      <c r="I25" s="118">
        <v>39958.800000000003</v>
      </c>
      <c r="J25" s="118">
        <v>39958.800000000003</v>
      </c>
      <c r="K25" s="118">
        <v>39958.800000000003</v>
      </c>
      <c r="L25" s="118">
        <v>39958.800000000003</v>
      </c>
      <c r="M25" s="118">
        <v>39958.800000000003</v>
      </c>
      <c r="N25" s="118">
        <v>39958.800000000003</v>
      </c>
      <c r="O25" s="118">
        <v>479505.59999999992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143325.17560531135</v>
      </c>
      <c r="D31" s="123">
        <v>143065.29254137177</v>
      </c>
      <c r="E31" s="123">
        <v>142805.40947743223</v>
      </c>
      <c r="F31" s="123">
        <v>142545.52641349263</v>
      </c>
      <c r="G31" s="123">
        <v>142285.64334955305</v>
      </c>
      <c r="H31" s="123">
        <v>142025.76028561348</v>
      </c>
      <c r="I31" s="123">
        <v>141765.8772216739</v>
      </c>
      <c r="J31" s="123">
        <v>141505.99415773433</v>
      </c>
      <c r="K31" s="123">
        <v>141246.11109379475</v>
      </c>
      <c r="L31" s="123">
        <v>140986.22802985518</v>
      </c>
      <c r="M31" s="123">
        <v>140726.3449659156</v>
      </c>
      <c r="N31" s="123">
        <v>140466.46190197603</v>
      </c>
      <c r="O31" s="123">
        <v>1702749.8250437244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zoomScaleNormal="100" workbookViewId="0">
      <selection sqref="A1:A2"/>
    </sheetView>
  </sheetViews>
  <sheetFormatPr defaultRowHeight="15"/>
  <cols>
    <col min="1" max="1" width="59.140625" bestFit="1" customWidth="1"/>
    <col min="2" max="13" width="11.7109375" customWidth="1"/>
    <col min="14" max="14" width="12.140625" bestFit="1" customWidth="1"/>
    <col min="15" max="15" width="13" customWidth="1"/>
    <col min="16" max="16" width="11.7109375" style="10" customWidth="1"/>
    <col min="17" max="17" width="12.85546875" style="10" customWidth="1"/>
    <col min="18" max="18" width="15.7109375" style="10" customWidth="1"/>
    <col min="19" max="19" width="11.85546875" style="10" customWidth="1"/>
  </cols>
  <sheetData>
    <row r="1" spans="1:29" ht="36" customHeight="1" thickBot="1">
      <c r="A1" s="238" t="s">
        <v>514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217"/>
      <c r="P1" s="18"/>
      <c r="Q1" s="18"/>
      <c r="R1" s="18"/>
      <c r="S1" s="18"/>
    </row>
    <row r="2" spans="1:29" ht="15" customHeight="1">
      <c r="A2" s="239" t="s">
        <v>511</v>
      </c>
      <c r="G2" s="102" t="s">
        <v>0</v>
      </c>
      <c r="O2" s="218"/>
      <c r="P2" s="110"/>
      <c r="Q2" s="110"/>
      <c r="R2" s="110"/>
      <c r="S2" s="111" t="s">
        <v>251</v>
      </c>
      <c r="T2" s="218"/>
      <c r="U2" s="218"/>
      <c r="V2" s="218"/>
      <c r="W2" s="218"/>
      <c r="X2" s="218"/>
      <c r="Y2" s="218"/>
      <c r="Z2" s="218"/>
      <c r="AA2" s="218"/>
      <c r="AB2" s="218"/>
      <c r="AC2" s="218"/>
    </row>
    <row r="3" spans="1:29">
      <c r="O3" s="217"/>
      <c r="P3" s="18"/>
      <c r="Q3" s="18"/>
      <c r="R3" s="18"/>
      <c r="S3" s="12" t="s">
        <v>371</v>
      </c>
      <c r="T3" s="217"/>
      <c r="U3" s="217"/>
      <c r="V3" s="217"/>
      <c r="W3" s="217"/>
      <c r="X3" s="217"/>
      <c r="Y3" s="217"/>
      <c r="Z3" s="217"/>
      <c r="AA3" s="217"/>
      <c r="AB3" s="217"/>
      <c r="AC3" s="217"/>
    </row>
    <row r="4" spans="1:29" ht="15.75" thickBot="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16"/>
      <c r="Q4" s="16"/>
      <c r="R4" s="16"/>
      <c r="S4" s="16"/>
      <c r="T4" s="217"/>
      <c r="U4" s="217"/>
      <c r="V4" s="217"/>
      <c r="W4" s="217"/>
      <c r="X4" s="217"/>
      <c r="Y4" s="217"/>
      <c r="Z4" s="217"/>
      <c r="AA4" s="217"/>
      <c r="AB4" s="217"/>
      <c r="AC4" s="217"/>
    </row>
    <row r="5" spans="1:29" s="219" customFormat="1" ht="13.5" thickBot="1">
      <c r="A5" s="230" t="s">
        <v>352</v>
      </c>
      <c r="B5" s="230" t="s">
        <v>27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15"/>
      <c r="P5" s="231" t="s">
        <v>28</v>
      </c>
      <c r="Q5" s="231"/>
      <c r="R5" s="231" t="s">
        <v>29</v>
      </c>
      <c r="S5" s="231"/>
    </row>
    <row r="6" spans="1:29" s="219" customFormat="1" ht="39" thickBot="1">
      <c r="A6" s="230"/>
      <c r="B6" s="214" t="s">
        <v>1</v>
      </c>
      <c r="C6" s="214" t="s">
        <v>2</v>
      </c>
      <c r="D6" s="214" t="s">
        <v>3</v>
      </c>
      <c r="E6" s="214" t="s">
        <v>4</v>
      </c>
      <c r="F6" s="214" t="s">
        <v>5</v>
      </c>
      <c r="G6" s="214" t="s">
        <v>6</v>
      </c>
      <c r="H6" s="214" t="s">
        <v>7</v>
      </c>
      <c r="I6" s="214" t="s">
        <v>8</v>
      </c>
      <c r="J6" s="214" t="s">
        <v>9</v>
      </c>
      <c r="K6" s="214" t="s">
        <v>10</v>
      </c>
      <c r="L6" s="214" t="s">
        <v>11</v>
      </c>
      <c r="M6" s="214" t="s">
        <v>12</v>
      </c>
      <c r="N6" s="214" t="s">
        <v>30</v>
      </c>
      <c r="O6" s="214" t="s">
        <v>30</v>
      </c>
      <c r="P6" s="215" t="s">
        <v>73</v>
      </c>
      <c r="Q6" s="215" t="s">
        <v>372</v>
      </c>
      <c r="R6" s="215" t="s">
        <v>31</v>
      </c>
      <c r="S6" s="215" t="s">
        <v>373</v>
      </c>
    </row>
    <row r="7" spans="1:29">
      <c r="A7" s="23" t="s">
        <v>351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59" t="s">
        <v>19</v>
      </c>
      <c r="Q7" s="35"/>
      <c r="R7" s="35"/>
      <c r="S7" s="35"/>
    </row>
    <row r="8" spans="1:29">
      <c r="A8" s="22" t="s">
        <v>32</v>
      </c>
      <c r="B8" s="40">
        <v>5321.5853426842204</v>
      </c>
      <c r="C8" s="40">
        <v>5301.2161682357291</v>
      </c>
      <c r="D8" s="40">
        <v>5280.8469937872387</v>
      </c>
      <c r="E8" s="40">
        <v>5260.4778193387483</v>
      </c>
      <c r="F8" s="40">
        <v>5240.108644890257</v>
      </c>
      <c r="G8" s="40">
        <v>5219.7394704417657</v>
      </c>
      <c r="H8" s="40">
        <v>5199.3702959932743</v>
      </c>
      <c r="I8" s="40">
        <v>5179.001121544783</v>
      </c>
      <c r="J8" s="40">
        <v>5158.6319470962926</v>
      </c>
      <c r="K8" s="40">
        <v>5138.2627726478013</v>
      </c>
      <c r="L8" s="40">
        <v>5117.89359819931</v>
      </c>
      <c r="M8" s="40">
        <v>5097.5244237508186</v>
      </c>
      <c r="N8" s="40">
        <v>62514.658598610244</v>
      </c>
      <c r="O8" s="40">
        <v>62514.658598610244</v>
      </c>
      <c r="P8" s="112">
        <v>0.94854499999999997</v>
      </c>
      <c r="Q8" s="40">
        <f>N8*P8</f>
        <v>59297.966840418754</v>
      </c>
      <c r="R8" s="40">
        <f>Q8</f>
        <v>59297.966840418754</v>
      </c>
      <c r="S8" s="40">
        <v>0</v>
      </c>
    </row>
    <row r="9" spans="1:29">
      <c r="A9" s="22" t="s">
        <v>33</v>
      </c>
      <c r="B9" s="40">
        <v>2508.3096064513793</v>
      </c>
      <c r="C9" s="40">
        <v>2500.5122300197254</v>
      </c>
      <c r="D9" s="40">
        <v>2492.7148535880724</v>
      </c>
      <c r="E9" s="40">
        <v>2484.9174771564185</v>
      </c>
      <c r="F9" s="40">
        <v>2477.1201007247646</v>
      </c>
      <c r="G9" s="40">
        <v>2469.3227242931116</v>
      </c>
      <c r="H9" s="40">
        <v>2461.5253478614577</v>
      </c>
      <c r="I9" s="40">
        <v>2453.7279714298038</v>
      </c>
      <c r="J9" s="40">
        <v>2445.9305949981504</v>
      </c>
      <c r="K9" s="40">
        <v>2438.1332185664969</v>
      </c>
      <c r="L9" s="40">
        <v>2430.335842134843</v>
      </c>
      <c r="M9" s="40">
        <v>2422.5384657031864</v>
      </c>
      <c r="N9" s="40">
        <v>29585.088432927405</v>
      </c>
      <c r="O9" s="40">
        <v>29585.088432927405</v>
      </c>
      <c r="P9" s="113">
        <v>0.95781099999999997</v>
      </c>
      <c r="Q9" s="40">
        <f t="shared" ref="Q9:Q50" si="0">N9*P9</f>
        <v>28336.92313703063</v>
      </c>
      <c r="R9" s="40">
        <f t="shared" ref="R9:R11" si="1">Q9</f>
        <v>28336.92313703063</v>
      </c>
      <c r="S9" s="40">
        <v>0</v>
      </c>
    </row>
    <row r="10" spans="1:29">
      <c r="A10" s="22" t="s">
        <v>34</v>
      </c>
      <c r="B10" s="40">
        <v>29781.711871310115</v>
      </c>
      <c r="C10" s="40">
        <v>29754.130345511843</v>
      </c>
      <c r="D10" s="40">
        <v>29726.350601341346</v>
      </c>
      <c r="E10" s="40">
        <v>30165.60561089257</v>
      </c>
      <c r="F10" s="40">
        <v>30721.891508267014</v>
      </c>
      <c r="G10" s="40">
        <v>30721.290268205623</v>
      </c>
      <c r="H10" s="40">
        <v>30602.039902532782</v>
      </c>
      <c r="I10" s="40">
        <v>30482.789536859942</v>
      </c>
      <c r="J10" s="40">
        <v>30363.539171187098</v>
      </c>
      <c r="K10" s="40">
        <v>30244.288805514254</v>
      </c>
      <c r="L10" s="40">
        <v>30125.038439841413</v>
      </c>
      <c r="M10" s="40">
        <v>30005.788074168569</v>
      </c>
      <c r="N10" s="40">
        <v>362694.46413563256</v>
      </c>
      <c r="O10" s="40">
        <v>362694.46413563256</v>
      </c>
      <c r="P10" s="113">
        <v>0.94854499999999997</v>
      </c>
      <c r="Q10" s="40">
        <f t="shared" si="0"/>
        <v>344032.02048353356</v>
      </c>
      <c r="R10" s="40">
        <f t="shared" si="1"/>
        <v>344032.02048353356</v>
      </c>
      <c r="S10" s="40">
        <v>0</v>
      </c>
    </row>
    <row r="11" spans="1:29">
      <c r="A11" s="22" t="s">
        <v>35</v>
      </c>
      <c r="B11" s="40">
        <v>21588.702935834845</v>
      </c>
      <c r="C11" s="40">
        <v>21977.813336520616</v>
      </c>
      <c r="D11" s="40">
        <v>21898.868363410569</v>
      </c>
      <c r="E11" s="40">
        <v>22351.697113672999</v>
      </c>
      <c r="F11" s="40">
        <v>22963.430678996396</v>
      </c>
      <c r="G11" s="40">
        <v>23043.217081959709</v>
      </c>
      <c r="H11" s="40">
        <v>24310.0154254843</v>
      </c>
      <c r="I11" s="40">
        <v>25572.343707411888</v>
      </c>
      <c r="J11" s="40">
        <v>25484.111733132588</v>
      </c>
      <c r="K11" s="40">
        <v>25395.879758853291</v>
      </c>
      <c r="L11" s="40">
        <v>25307.647784573997</v>
      </c>
      <c r="M11" s="40">
        <v>25219.415810294697</v>
      </c>
      <c r="N11" s="40">
        <v>285113.14373014588</v>
      </c>
      <c r="O11" s="40">
        <v>285113.14373014588</v>
      </c>
      <c r="P11" s="113">
        <v>0.94257899999999994</v>
      </c>
      <c r="Q11" s="40">
        <f t="shared" si="0"/>
        <v>268741.66190401715</v>
      </c>
      <c r="R11" s="40">
        <f t="shared" si="1"/>
        <v>268741.66190401715</v>
      </c>
      <c r="S11" s="40">
        <v>0</v>
      </c>
    </row>
    <row r="12" spans="1:29">
      <c r="A12" s="22" t="s">
        <v>36</v>
      </c>
      <c r="B12" s="40">
        <v>146.52583427348</v>
      </c>
      <c r="C12" s="40">
        <v>146.52583427348</v>
      </c>
      <c r="D12" s="40">
        <v>146.52583427348</v>
      </c>
      <c r="E12" s="40">
        <v>146.52583427348</v>
      </c>
      <c r="F12" s="40">
        <v>146.52583427348</v>
      </c>
      <c r="G12" s="40">
        <v>146.52583427348</v>
      </c>
      <c r="H12" s="40">
        <v>146.52583427348</v>
      </c>
      <c r="I12" s="40">
        <v>146.52583427348</v>
      </c>
      <c r="J12" s="40">
        <v>146.52583427348</v>
      </c>
      <c r="K12" s="40">
        <v>146.52583427348</v>
      </c>
      <c r="L12" s="40">
        <v>146.52583427348</v>
      </c>
      <c r="M12" s="40">
        <v>146.52583427348</v>
      </c>
      <c r="N12" s="40">
        <v>1758.3100112817601</v>
      </c>
      <c r="O12" s="40">
        <v>1758.3100112817601</v>
      </c>
      <c r="P12" s="113">
        <v>0.95665199999999995</v>
      </c>
      <c r="Q12" s="40">
        <f t="shared" si="0"/>
        <v>1682.0907889127184</v>
      </c>
      <c r="R12" s="40">
        <f>Q12*(1/13)</f>
        <v>129.39159914713218</v>
      </c>
      <c r="S12" s="40">
        <f>Q12*(12/13)</f>
        <v>1552.6991897655862</v>
      </c>
    </row>
    <row r="13" spans="1:29">
      <c r="A13" s="22" t="s">
        <v>37</v>
      </c>
      <c r="B13" s="40">
        <v>81780.403679526411</v>
      </c>
      <c r="C13" s="40">
        <v>81494.412899874937</v>
      </c>
      <c r="D13" s="40">
        <v>81208.422120223462</v>
      </c>
      <c r="E13" s="40">
        <v>80922.431340571959</v>
      </c>
      <c r="F13" s="40">
        <v>80636.440560920484</v>
      </c>
      <c r="G13" s="40">
        <v>80350.44978126901</v>
      </c>
      <c r="H13" s="40">
        <v>80064.459001617535</v>
      </c>
      <c r="I13" s="40">
        <v>81386.22250485624</v>
      </c>
      <c r="J13" s="40">
        <v>82704.564371811139</v>
      </c>
      <c r="K13" s="40">
        <v>82411.730319591967</v>
      </c>
      <c r="L13" s="40">
        <v>82118.896267372824</v>
      </c>
      <c r="M13" s="40">
        <v>81826.062215153666</v>
      </c>
      <c r="N13" s="40">
        <v>976904.49506278965</v>
      </c>
      <c r="O13" s="40">
        <v>976904.49506278965</v>
      </c>
      <c r="P13" s="113">
        <v>0.94738599999999995</v>
      </c>
      <c r="Q13" s="40">
        <f t="shared" si="0"/>
        <v>925505.64195955603</v>
      </c>
      <c r="R13" s="40">
        <f t="shared" ref="R13:R46" si="2">Q13*(1/13)</f>
        <v>71192.741689196628</v>
      </c>
      <c r="S13" s="40">
        <f t="shared" ref="S13:S31" si="3">Q13*(12/13)</f>
        <v>854312.90027035947</v>
      </c>
    </row>
    <row r="14" spans="1:29">
      <c r="A14" s="22" t="s">
        <v>38</v>
      </c>
      <c r="B14" s="40">
        <v>7326.4136211351624</v>
      </c>
      <c r="C14" s="40">
        <v>7305.3926383073394</v>
      </c>
      <c r="D14" s="40">
        <v>7284.3716554795183</v>
      </c>
      <c r="E14" s="40">
        <v>7263.3506726516962</v>
      </c>
      <c r="F14" s="40">
        <v>7242.3296898238732</v>
      </c>
      <c r="G14" s="40">
        <v>7221.3087069960511</v>
      </c>
      <c r="H14" s="40">
        <v>7200.2877241682281</v>
      </c>
      <c r="I14" s="40">
        <v>7179.266741340406</v>
      </c>
      <c r="J14" s="40">
        <v>7158.245758512584</v>
      </c>
      <c r="K14" s="40">
        <v>7137.224775684761</v>
      </c>
      <c r="L14" s="40">
        <v>7116.2037928569389</v>
      </c>
      <c r="M14" s="40">
        <v>7095.1828100291168</v>
      </c>
      <c r="N14" s="40">
        <v>86529.578586985663</v>
      </c>
      <c r="O14" s="40">
        <v>86529.578586985663</v>
      </c>
      <c r="P14" s="113">
        <v>0.94143100000000002</v>
      </c>
      <c r="Q14" s="40">
        <f t="shared" si="0"/>
        <v>81461.627698724507</v>
      </c>
      <c r="R14" s="40">
        <f t="shared" si="2"/>
        <v>6266.2790537480396</v>
      </c>
      <c r="S14" s="40">
        <f t="shared" si="3"/>
        <v>75195.348644976475</v>
      </c>
    </row>
    <row r="15" spans="1:29">
      <c r="A15" s="22" t="s">
        <v>39</v>
      </c>
      <c r="B15" s="40">
        <v>43309.948654879321</v>
      </c>
      <c r="C15" s="40">
        <v>43262.48865401627</v>
      </c>
      <c r="D15" s="40">
        <v>43215.028653153233</v>
      </c>
      <c r="E15" s="40">
        <v>43167.568652290181</v>
      </c>
      <c r="F15" s="40">
        <v>43120.10865142713</v>
      </c>
      <c r="G15" s="40">
        <v>43072.648650564086</v>
      </c>
      <c r="H15" s="40">
        <v>43025.188649701035</v>
      </c>
      <c r="I15" s="40">
        <v>42977.728648837998</v>
      </c>
      <c r="J15" s="40">
        <v>42930.268647974946</v>
      </c>
      <c r="K15" s="40">
        <v>42882.808647111902</v>
      </c>
      <c r="L15" s="40">
        <v>42835.348646248858</v>
      </c>
      <c r="M15" s="40">
        <v>42787.888645385807</v>
      </c>
      <c r="N15" s="40">
        <v>516587.02380159078</v>
      </c>
      <c r="O15" s="40">
        <v>516587.02380159078</v>
      </c>
      <c r="P15" s="113">
        <v>0.96944900000000001</v>
      </c>
      <c r="Q15" s="40">
        <f t="shared" si="0"/>
        <v>500804.77363742836</v>
      </c>
      <c r="R15" s="40">
        <f t="shared" si="2"/>
        <v>38523.444125956026</v>
      </c>
      <c r="S15" s="40">
        <f t="shared" si="3"/>
        <v>462281.32951147237</v>
      </c>
    </row>
    <row r="16" spans="1:29">
      <c r="A16" s="22" t="s">
        <v>40</v>
      </c>
      <c r="B16" s="40">
        <v>153.38458262907372</v>
      </c>
      <c r="C16" s="40">
        <v>152.52517373618966</v>
      </c>
      <c r="D16" s="40">
        <v>151.6657648433056</v>
      </c>
      <c r="E16" s="40">
        <v>150.80635595042153</v>
      </c>
      <c r="F16" s="40">
        <v>149.94694705753744</v>
      </c>
      <c r="G16" s="40">
        <v>149.08753816465338</v>
      </c>
      <c r="H16" s="40">
        <v>148.22812927176932</v>
      </c>
      <c r="I16" s="40">
        <v>147.36872037888526</v>
      </c>
      <c r="J16" s="40">
        <v>146.5093114860012</v>
      </c>
      <c r="K16" s="40">
        <v>145.64990259311713</v>
      </c>
      <c r="L16" s="40">
        <v>144.79049370023304</v>
      </c>
      <c r="M16" s="40">
        <v>143.93108480734898</v>
      </c>
      <c r="N16" s="40">
        <v>1783.894004618536</v>
      </c>
      <c r="O16" s="40">
        <v>1783.894004618536</v>
      </c>
      <c r="P16" s="113">
        <v>0.95665199999999995</v>
      </c>
      <c r="Q16" s="40">
        <f t="shared" si="0"/>
        <v>1706.5657673063315</v>
      </c>
      <c r="R16" s="40">
        <f t="shared" si="2"/>
        <v>131.27428979279475</v>
      </c>
      <c r="S16" s="40">
        <f t="shared" si="3"/>
        <v>1575.2914775135368</v>
      </c>
    </row>
    <row r="17" spans="1:19">
      <c r="A17" s="22" t="s">
        <v>41</v>
      </c>
      <c r="B17" s="40">
        <v>22.705601530819166</v>
      </c>
      <c r="C17" s="40">
        <v>22.673147691137835</v>
      </c>
      <c r="D17" s="40">
        <v>22.640693851456497</v>
      </c>
      <c r="E17" s="40">
        <v>22.608240011775166</v>
      </c>
      <c r="F17" s="40">
        <v>22.575786172093835</v>
      </c>
      <c r="G17" s="40">
        <v>22.543332332412497</v>
      </c>
      <c r="H17" s="40">
        <v>22.510878492731166</v>
      </c>
      <c r="I17" s="40">
        <v>22.478424653049828</v>
      </c>
      <c r="J17" s="40">
        <v>22.445970813368497</v>
      </c>
      <c r="K17" s="40">
        <v>22.413516973687159</v>
      </c>
      <c r="L17" s="40">
        <v>22.381063134005828</v>
      </c>
      <c r="M17" s="40">
        <v>22.348609294324497</v>
      </c>
      <c r="N17" s="40">
        <v>270.32526495086194</v>
      </c>
      <c r="O17" s="40">
        <v>270.32526495086194</v>
      </c>
      <c r="P17" s="113">
        <v>1</v>
      </c>
      <c r="Q17" s="40">
        <f t="shared" si="0"/>
        <v>270.32526495086194</v>
      </c>
      <c r="R17" s="40">
        <f t="shared" si="2"/>
        <v>20.794251150066305</v>
      </c>
      <c r="S17" s="40">
        <f t="shared" si="3"/>
        <v>249.53101380079565</v>
      </c>
    </row>
    <row r="18" spans="1:19">
      <c r="A18" s="22" t="s">
        <v>42</v>
      </c>
      <c r="B18" s="40">
        <v>93.226689589625238</v>
      </c>
      <c r="C18" s="40">
        <v>92.776823439172745</v>
      </c>
      <c r="D18" s="40">
        <v>60.606556431267514</v>
      </c>
      <c r="E18" s="40">
        <v>29.236274752136048</v>
      </c>
      <c r="F18" s="40">
        <v>29.795599444038793</v>
      </c>
      <c r="G18" s="40">
        <v>29.759698603349225</v>
      </c>
      <c r="H18" s="40">
        <v>29.723797762659647</v>
      </c>
      <c r="I18" s="40">
        <v>29.687896921970079</v>
      </c>
      <c r="J18" s="40">
        <v>29.651996081280505</v>
      </c>
      <c r="K18" s="40">
        <v>29.616095240590933</v>
      </c>
      <c r="L18" s="40">
        <v>29.580194399901362</v>
      </c>
      <c r="M18" s="40">
        <v>29.544293559211795</v>
      </c>
      <c r="N18" s="40">
        <v>513.20591622520396</v>
      </c>
      <c r="O18" s="40">
        <v>513.20591622520396</v>
      </c>
      <c r="P18" s="113">
        <v>0.96944900000000001</v>
      </c>
      <c r="Q18" s="40">
        <f t="shared" si="0"/>
        <v>497.52696227860775</v>
      </c>
      <c r="R18" s="40">
        <f t="shared" si="2"/>
        <v>38.271304790662136</v>
      </c>
      <c r="S18" s="40">
        <f t="shared" si="3"/>
        <v>459.25565748794565</v>
      </c>
    </row>
    <row r="19" spans="1:19">
      <c r="A19" s="22" t="s">
        <v>43</v>
      </c>
      <c r="B19" s="40">
        <v>9115.7009561959203</v>
      </c>
      <c r="C19" s="40">
        <v>9075.1058204351684</v>
      </c>
      <c r="D19" s="40">
        <v>9034.5106846744147</v>
      </c>
      <c r="E19" s="40">
        <v>9093.003820349526</v>
      </c>
      <c r="F19" s="40">
        <v>9151.4969560246391</v>
      </c>
      <c r="G19" s="40">
        <v>9884.7586612539526</v>
      </c>
      <c r="H19" s="40">
        <v>10613.627473072789</v>
      </c>
      <c r="I19" s="40">
        <v>10376.405154337914</v>
      </c>
      <c r="J19" s="40">
        <v>10140.416667814057</v>
      </c>
      <c r="K19" s="40">
        <v>10038.450179162413</v>
      </c>
      <c r="L19" s="40">
        <v>9936.8348395669618</v>
      </c>
      <c r="M19" s="40">
        <v>9890.6029466291729</v>
      </c>
      <c r="N19" s="40">
        <v>116350.91415951692</v>
      </c>
      <c r="O19" s="40">
        <v>116350.91415951692</v>
      </c>
      <c r="P19" s="113">
        <v>0.94738599999999995</v>
      </c>
      <c r="Q19" s="40">
        <f t="shared" si="0"/>
        <v>110229.22716192809</v>
      </c>
      <c r="R19" s="40">
        <f t="shared" si="2"/>
        <v>8479.1713201483162</v>
      </c>
      <c r="S19" s="40">
        <f t="shared" si="3"/>
        <v>101750.05584177979</v>
      </c>
    </row>
    <row r="20" spans="1:19">
      <c r="A20" s="22" t="s">
        <v>44</v>
      </c>
      <c r="B20" s="40">
        <v>3177.9642432318005</v>
      </c>
      <c r="C20" s="40">
        <v>3173.4170635621413</v>
      </c>
      <c r="D20" s="40">
        <v>3168.8698838924815</v>
      </c>
      <c r="E20" s="40">
        <v>3164.3227042228218</v>
      </c>
      <c r="F20" s="40">
        <v>3159.7755245531616</v>
      </c>
      <c r="G20" s="40">
        <v>3155.2283448835028</v>
      </c>
      <c r="H20" s="40">
        <v>3150.6811652138431</v>
      </c>
      <c r="I20" s="40">
        <v>3146.1339855441829</v>
      </c>
      <c r="J20" s="40">
        <v>3141.5868058745241</v>
      </c>
      <c r="K20" s="40">
        <v>3137.0396262048639</v>
      </c>
      <c r="L20" s="40">
        <v>3132.4924465352042</v>
      </c>
      <c r="M20" s="40">
        <v>3127.9452668655445</v>
      </c>
      <c r="N20" s="40">
        <v>37835.457060584078</v>
      </c>
      <c r="O20" s="40">
        <v>37835.457060584078</v>
      </c>
      <c r="P20" s="113">
        <v>0.94143100000000002</v>
      </c>
      <c r="Q20" s="40">
        <f t="shared" si="0"/>
        <v>35619.472176002731</v>
      </c>
      <c r="R20" s="40">
        <f t="shared" si="2"/>
        <v>2739.9593981540565</v>
      </c>
      <c r="S20" s="40">
        <f t="shared" si="3"/>
        <v>32879.512777848679</v>
      </c>
    </row>
    <row r="21" spans="1:19">
      <c r="A21" s="22" t="s">
        <v>45</v>
      </c>
      <c r="B21" s="40">
        <v>553.89096180682623</v>
      </c>
      <c r="C21" s="40">
        <v>552.45453795271408</v>
      </c>
      <c r="D21" s="40">
        <v>551.01811409860193</v>
      </c>
      <c r="E21" s="40">
        <v>549.58169024448989</v>
      </c>
      <c r="F21" s="40">
        <v>548.14526639037774</v>
      </c>
      <c r="G21" s="40">
        <v>546.70884253626559</v>
      </c>
      <c r="H21" s="40">
        <v>545.27241868215356</v>
      </c>
      <c r="I21" s="40">
        <v>543.83599482804141</v>
      </c>
      <c r="J21" s="40">
        <v>542.39957097392926</v>
      </c>
      <c r="K21" s="40">
        <v>540.96314711981722</v>
      </c>
      <c r="L21" s="40">
        <v>539.52672326570496</v>
      </c>
      <c r="M21" s="40">
        <v>538.09029941159292</v>
      </c>
      <c r="N21" s="40">
        <v>6551.8875673105158</v>
      </c>
      <c r="O21" s="40">
        <v>6551.8875673105158</v>
      </c>
      <c r="P21" s="113">
        <v>0.95665199999999995</v>
      </c>
      <c r="Q21" s="40">
        <f t="shared" si="0"/>
        <v>6267.8763450427396</v>
      </c>
      <c r="R21" s="40">
        <f t="shared" si="2"/>
        <v>482.14433423405694</v>
      </c>
      <c r="S21" s="40">
        <f t="shared" si="3"/>
        <v>5785.7320108086833</v>
      </c>
    </row>
    <row r="22" spans="1:19">
      <c r="A22" s="22" t="s">
        <v>46</v>
      </c>
      <c r="B22" s="40">
        <v>3023.4200032796334</v>
      </c>
      <c r="C22" s="40">
        <v>3015.1432985945698</v>
      </c>
      <c r="D22" s="40">
        <v>3006.8665939095063</v>
      </c>
      <c r="E22" s="40">
        <v>2998.5898892244431</v>
      </c>
      <c r="F22" s="40">
        <v>2990.3131845393768</v>
      </c>
      <c r="G22" s="40">
        <v>2982.0364798543101</v>
      </c>
      <c r="H22" s="40">
        <v>2973.759775169247</v>
      </c>
      <c r="I22" s="40">
        <v>2965.4830704841838</v>
      </c>
      <c r="J22" s="40">
        <v>2957.2063657991202</v>
      </c>
      <c r="K22" s="40">
        <v>2948.9296611140571</v>
      </c>
      <c r="L22" s="40">
        <v>2940.6529564289935</v>
      </c>
      <c r="M22" s="40">
        <v>2932.3762517439309</v>
      </c>
      <c r="N22" s="40">
        <v>35734.777530141379</v>
      </c>
      <c r="O22" s="35">
        <v>35734.777530141379</v>
      </c>
      <c r="P22" s="113">
        <v>0.95665199999999995</v>
      </c>
      <c r="Q22" s="40">
        <f t="shared" si="0"/>
        <v>34185.746393764806</v>
      </c>
      <c r="R22" s="40">
        <f t="shared" si="2"/>
        <v>2629.6727995203701</v>
      </c>
      <c r="S22" s="40">
        <f t="shared" si="3"/>
        <v>31556.073594244437</v>
      </c>
    </row>
    <row r="23" spans="1:19">
      <c r="A23" s="22" t="s">
        <v>47</v>
      </c>
      <c r="B23" s="40">
        <v>6608.729373884732</v>
      </c>
      <c r="C23" s="40">
        <v>6589.545122292262</v>
      </c>
      <c r="D23" s="40">
        <v>6570.3608706997911</v>
      </c>
      <c r="E23" s="40">
        <v>6551.1766191073211</v>
      </c>
      <c r="F23" s="40">
        <v>6531.9923675148502</v>
      </c>
      <c r="G23" s="40">
        <v>6512.8081159223793</v>
      </c>
      <c r="H23" s="40">
        <v>6493.6238643299093</v>
      </c>
      <c r="I23" s="40">
        <v>6474.4396127374384</v>
      </c>
      <c r="J23" s="40">
        <v>6455.2553611449684</v>
      </c>
      <c r="K23" s="40">
        <v>6436.0711095524975</v>
      </c>
      <c r="L23" s="40">
        <v>6416.8868579600266</v>
      </c>
      <c r="M23" s="40">
        <v>6397.7026063675567</v>
      </c>
      <c r="N23" s="40">
        <v>78038.591881513727</v>
      </c>
      <c r="O23" s="35">
        <v>78038.591881513727</v>
      </c>
      <c r="P23" s="113">
        <v>0.94738599999999995</v>
      </c>
      <c r="Q23" s="40">
        <f t="shared" si="0"/>
        <v>73932.669408259753</v>
      </c>
      <c r="R23" s="40">
        <f t="shared" si="2"/>
        <v>5687.1284160199812</v>
      </c>
      <c r="S23" s="40">
        <f t="shared" si="3"/>
        <v>68245.540992239781</v>
      </c>
    </row>
    <row r="24" spans="1:19">
      <c r="A24" s="22" t="s">
        <v>48</v>
      </c>
      <c r="B24" s="40">
        <v>62677.362387645051</v>
      </c>
      <c r="C24" s="40">
        <v>62593.103179584381</v>
      </c>
      <c r="D24" s="40">
        <v>62508.843971523696</v>
      </c>
      <c r="E24" s="40">
        <v>62424.584763463041</v>
      </c>
      <c r="F24" s="40">
        <v>62340.325555402356</v>
      </c>
      <c r="G24" s="40">
        <v>62256.066347341693</v>
      </c>
      <c r="H24" s="40">
        <v>62171.807139281016</v>
      </c>
      <c r="I24" s="40">
        <v>62087.547931220353</v>
      </c>
      <c r="J24" s="40">
        <v>62003.288723159676</v>
      </c>
      <c r="K24" s="40">
        <v>61919.029515099006</v>
      </c>
      <c r="L24" s="40">
        <v>61834.770307038336</v>
      </c>
      <c r="M24" s="40">
        <v>61750.511098977666</v>
      </c>
      <c r="N24" s="40">
        <v>746567.24091973621</v>
      </c>
      <c r="O24" s="40">
        <v>746567.24091973621</v>
      </c>
      <c r="P24" s="113">
        <v>0.95665199999999995</v>
      </c>
      <c r="Q24" s="40">
        <f t="shared" si="0"/>
        <v>714205.04416034743</v>
      </c>
      <c r="R24" s="40">
        <f t="shared" si="2"/>
        <v>54938.84955079596</v>
      </c>
      <c r="S24" s="40">
        <f t="shared" si="3"/>
        <v>659266.19460955146</v>
      </c>
    </row>
    <row r="25" spans="1:19">
      <c r="A25" s="22" t="s">
        <v>49</v>
      </c>
      <c r="B25" s="40">
        <v>25464.277297688583</v>
      </c>
      <c r="C25" s="40">
        <v>25418.742414369761</v>
      </c>
      <c r="D25" s="40">
        <v>25373.207531050939</v>
      </c>
      <c r="E25" s="40">
        <v>25327.672647732114</v>
      </c>
      <c r="F25" s="40">
        <v>25282.137764413292</v>
      </c>
      <c r="G25" s="40">
        <v>25236.60288109447</v>
      </c>
      <c r="H25" s="40">
        <v>25191.067997775648</v>
      </c>
      <c r="I25" s="40">
        <v>25145.533114456826</v>
      </c>
      <c r="J25" s="40">
        <v>25099.998231138001</v>
      </c>
      <c r="K25" s="40">
        <v>25054.463347819179</v>
      </c>
      <c r="L25" s="40">
        <v>25008.928464500357</v>
      </c>
      <c r="M25" s="40">
        <v>24963.393581181535</v>
      </c>
      <c r="N25" s="40">
        <v>302566.02527322073</v>
      </c>
      <c r="O25" s="40">
        <v>302566.02527322073</v>
      </c>
      <c r="P25" s="113">
        <v>0.94738599999999995</v>
      </c>
      <c r="Q25" s="40">
        <f t="shared" si="0"/>
        <v>286646.8164194955</v>
      </c>
      <c r="R25" s="40">
        <f t="shared" si="2"/>
        <v>22049.755109191963</v>
      </c>
      <c r="S25" s="40">
        <f t="shared" si="3"/>
        <v>264597.06131030357</v>
      </c>
    </row>
    <row r="26" spans="1:19">
      <c r="A26" s="22" t="s">
        <v>50</v>
      </c>
      <c r="B26" s="40">
        <v>25286.244643058009</v>
      </c>
      <c r="C26" s="40">
        <v>25226.079321667374</v>
      </c>
      <c r="D26" s="40">
        <v>25165.914000276734</v>
      </c>
      <c r="E26" s="40">
        <v>25105.748678886102</v>
      </c>
      <c r="F26" s="40">
        <v>25045.583357495463</v>
      </c>
      <c r="G26" s="40">
        <v>24985.418036104827</v>
      </c>
      <c r="H26" s="40">
        <v>24925.252714714188</v>
      </c>
      <c r="I26" s="40">
        <v>24865.087393323556</v>
      </c>
      <c r="J26" s="40">
        <v>24804.922071932917</v>
      </c>
      <c r="K26" s="40">
        <v>24744.756750542278</v>
      </c>
      <c r="L26" s="40">
        <v>24684.591429151642</v>
      </c>
      <c r="M26" s="40">
        <v>24624.426107761006</v>
      </c>
      <c r="N26" s="40">
        <v>299464.02450491412</v>
      </c>
      <c r="O26" s="40">
        <v>299464.02450491412</v>
      </c>
      <c r="P26" s="113">
        <v>0.95665199999999995</v>
      </c>
      <c r="Q26" s="40">
        <f t="shared" si="0"/>
        <v>286482.8579706751</v>
      </c>
      <c r="R26" s="40">
        <f t="shared" si="2"/>
        <v>22037.142920821163</v>
      </c>
      <c r="S26" s="40">
        <f t="shared" si="3"/>
        <v>264445.71504985396</v>
      </c>
    </row>
    <row r="27" spans="1:19">
      <c r="A27" s="22" t="s">
        <v>51</v>
      </c>
      <c r="B27" s="40">
        <v>920.93646330503475</v>
      </c>
      <c r="C27" s="40">
        <v>919.74393103169416</v>
      </c>
      <c r="D27" s="40">
        <v>918.55139875835368</v>
      </c>
      <c r="E27" s="40">
        <v>917.35886648501321</v>
      </c>
      <c r="F27" s="40">
        <v>916.16633421167262</v>
      </c>
      <c r="G27" s="40">
        <v>914.97380193833203</v>
      </c>
      <c r="H27" s="40">
        <v>913.78126966499144</v>
      </c>
      <c r="I27" s="40">
        <v>912.58873739165085</v>
      </c>
      <c r="J27" s="40">
        <v>911.39620511831038</v>
      </c>
      <c r="K27" s="40">
        <v>910.20367284496967</v>
      </c>
      <c r="L27" s="40">
        <v>909.0111405716292</v>
      </c>
      <c r="M27" s="40">
        <v>907.8186082982885</v>
      </c>
      <c r="N27" s="40">
        <v>10972.530429619939</v>
      </c>
      <c r="O27" s="40">
        <v>10972.530429619939</v>
      </c>
      <c r="P27" s="113">
        <v>0.96944900000000001</v>
      </c>
      <c r="Q27" s="40">
        <f t="shared" si="0"/>
        <v>10637.308652464621</v>
      </c>
      <c r="R27" s="40">
        <f t="shared" si="2"/>
        <v>818.25451172804776</v>
      </c>
      <c r="S27" s="40">
        <f t="shared" si="3"/>
        <v>9819.0541407365727</v>
      </c>
    </row>
    <row r="28" spans="1:19">
      <c r="A28" s="22" t="s">
        <v>52</v>
      </c>
      <c r="B28" s="40">
        <v>72602.93847714497</v>
      </c>
      <c r="C28" s="40">
        <v>72350.14823563851</v>
      </c>
      <c r="D28" s="40">
        <v>72097.357994132035</v>
      </c>
      <c r="E28" s="40">
        <v>71844.567752625589</v>
      </c>
      <c r="F28" s="40">
        <v>71591.777511119129</v>
      </c>
      <c r="G28" s="40">
        <v>71338.987269612669</v>
      </c>
      <c r="H28" s="40">
        <v>71086.197028106224</v>
      </c>
      <c r="I28" s="40">
        <v>70833.406786599749</v>
      </c>
      <c r="J28" s="40">
        <v>70580.616545093304</v>
      </c>
      <c r="K28" s="40">
        <v>70327.826303586859</v>
      </c>
      <c r="L28" s="40">
        <v>70075.036062080384</v>
      </c>
      <c r="M28" s="40">
        <v>69822.245820573924</v>
      </c>
      <c r="N28" s="40">
        <v>854551.1057863133</v>
      </c>
      <c r="O28" s="40">
        <v>854551.1057863133</v>
      </c>
      <c r="P28" s="113">
        <v>0.94738599999999995</v>
      </c>
      <c r="Q28" s="40">
        <f t="shared" si="0"/>
        <v>809589.75390647212</v>
      </c>
      <c r="R28" s="40">
        <f t="shared" si="2"/>
        <v>62276.134915882474</v>
      </c>
      <c r="S28" s="40">
        <f t="shared" si="3"/>
        <v>747313.61899058975</v>
      </c>
    </row>
    <row r="29" spans="1:19">
      <c r="A29" s="22" t="s">
        <v>53</v>
      </c>
      <c r="B29" s="40">
        <v>29241.49260405976</v>
      </c>
      <c r="C29" s="40">
        <v>31133.248446581591</v>
      </c>
      <c r="D29" s="40">
        <v>33025.001037215676</v>
      </c>
      <c r="E29" s="40">
        <v>33964.302828487052</v>
      </c>
      <c r="F29" s="40">
        <v>33951.157072283466</v>
      </c>
      <c r="G29" s="40">
        <v>37242.659909898051</v>
      </c>
      <c r="H29" s="40">
        <v>40512.580000186717</v>
      </c>
      <c r="I29" s="40">
        <v>40456.308749331307</v>
      </c>
      <c r="J29" s="40">
        <v>40400.037498475904</v>
      </c>
      <c r="K29" s="40">
        <v>40343.766247620501</v>
      </c>
      <c r="L29" s="40">
        <v>40287.49499676509</v>
      </c>
      <c r="M29" s="40">
        <v>40231.223745909687</v>
      </c>
      <c r="N29" s="40">
        <v>440789.27313681482</v>
      </c>
      <c r="O29" s="40">
        <v>440789.27313681482</v>
      </c>
      <c r="P29" s="113">
        <v>0.88797400000000004</v>
      </c>
      <c r="Q29" s="40">
        <f t="shared" si="0"/>
        <v>391409.41402439005</v>
      </c>
      <c r="R29" s="40">
        <f t="shared" si="2"/>
        <v>30108.416463414622</v>
      </c>
      <c r="S29" s="40">
        <f t="shared" si="3"/>
        <v>361300.99756097543</v>
      </c>
    </row>
    <row r="30" spans="1:19">
      <c r="A30" s="22" t="s">
        <v>54</v>
      </c>
      <c r="B30" s="40">
        <v>39884.698671030499</v>
      </c>
      <c r="C30" s="40">
        <v>39801.695016827638</v>
      </c>
      <c r="D30" s="40">
        <v>39718.691362624784</v>
      </c>
      <c r="E30" s="40">
        <v>39635.687708421923</v>
      </c>
      <c r="F30" s="40">
        <v>39552.684054219062</v>
      </c>
      <c r="G30" s="40">
        <v>39469.680400016201</v>
      </c>
      <c r="H30" s="40">
        <v>39386.676745813347</v>
      </c>
      <c r="I30" s="40">
        <v>39303.673091610486</v>
      </c>
      <c r="J30" s="40">
        <v>39220.669437407625</v>
      </c>
      <c r="K30" s="40">
        <v>39137.665783204771</v>
      </c>
      <c r="L30" s="40">
        <v>39054.66212900191</v>
      </c>
      <c r="M30" s="40">
        <v>38971.658474799049</v>
      </c>
      <c r="N30" s="40">
        <v>473138.14287497726</v>
      </c>
      <c r="O30" s="40">
        <v>473138.14287497726</v>
      </c>
      <c r="P30" s="113">
        <v>0.94143100000000002</v>
      </c>
      <c r="Q30" s="40">
        <f t="shared" si="0"/>
        <v>445426.91498493275</v>
      </c>
      <c r="R30" s="40">
        <f t="shared" si="2"/>
        <v>34263.608844994829</v>
      </c>
      <c r="S30" s="40">
        <f t="shared" si="3"/>
        <v>411163.30613993795</v>
      </c>
    </row>
    <row r="31" spans="1:19">
      <c r="A31" s="22" t="s">
        <v>104</v>
      </c>
      <c r="B31" s="40">
        <v>20650.450931436197</v>
      </c>
      <c r="C31" s="40">
        <v>20619.013566825764</v>
      </c>
      <c r="D31" s="40">
        <v>20587.576202215332</v>
      </c>
      <c r="E31" s="40">
        <v>20556.1388376049</v>
      </c>
      <c r="F31" s="40">
        <v>20524.701472994464</v>
      </c>
      <c r="G31" s="40">
        <v>20493.264108384032</v>
      </c>
      <c r="H31" s="40">
        <v>20461.826743773599</v>
      </c>
      <c r="I31" s="40">
        <v>20430.389379163167</v>
      </c>
      <c r="J31" s="40">
        <v>20398.952014552731</v>
      </c>
      <c r="K31" s="40">
        <v>20367.514649942299</v>
      </c>
      <c r="L31" s="40">
        <v>20336.077285331867</v>
      </c>
      <c r="M31" s="40">
        <v>20304.639920721434</v>
      </c>
      <c r="N31" s="40">
        <v>245730.54511294578</v>
      </c>
      <c r="O31" s="40">
        <v>245730.54511294578</v>
      </c>
      <c r="P31" s="113">
        <v>1</v>
      </c>
      <c r="Q31" s="40">
        <f t="shared" si="0"/>
        <v>245730.54511294578</v>
      </c>
      <c r="R31" s="40">
        <f t="shared" si="2"/>
        <v>18902.349624072755</v>
      </c>
      <c r="S31" s="40">
        <f t="shared" si="3"/>
        <v>226828.19548887305</v>
      </c>
    </row>
    <row r="32" spans="1:19">
      <c r="A32" s="22" t="s">
        <v>55</v>
      </c>
      <c r="B32" s="40">
        <v>267640.97165403684</v>
      </c>
      <c r="C32" s="40">
        <v>266817.77376689529</v>
      </c>
      <c r="D32" s="40">
        <v>265994.5758797538</v>
      </c>
      <c r="E32" s="40">
        <v>265171.37799261231</v>
      </c>
      <c r="F32" s="40">
        <v>264348.18010547082</v>
      </c>
      <c r="G32" s="40">
        <v>263675.57092312898</v>
      </c>
      <c r="H32" s="40">
        <v>263001.9990853488</v>
      </c>
      <c r="I32" s="40">
        <v>262176.83588733058</v>
      </c>
      <c r="J32" s="40">
        <v>261351.67268931231</v>
      </c>
      <c r="K32" s="40">
        <v>260856.80372941366</v>
      </c>
      <c r="L32" s="40">
        <v>261335.1116050776</v>
      </c>
      <c r="M32" s="40">
        <v>261478.94040498941</v>
      </c>
      <c r="N32" s="40">
        <v>3163849.8137233709</v>
      </c>
      <c r="O32" s="40">
        <v>3163849.8137233709</v>
      </c>
      <c r="P32" s="113">
        <v>0.94854499999999997</v>
      </c>
      <c r="Q32" s="40">
        <f t="shared" si="0"/>
        <v>3001053.9215582348</v>
      </c>
      <c r="R32" s="40">
        <f>Q32</f>
        <v>3001053.9215582348</v>
      </c>
      <c r="S32" s="40">
        <v>0</v>
      </c>
    </row>
    <row r="33" spans="1:19">
      <c r="A33" s="22" t="s">
        <v>56</v>
      </c>
      <c r="B33" s="40">
        <v>573.13653430788816</v>
      </c>
      <c r="C33" s="40">
        <v>572.19797446732423</v>
      </c>
      <c r="D33" s="40">
        <v>571.25941462676053</v>
      </c>
      <c r="E33" s="40">
        <v>570.32085478619683</v>
      </c>
      <c r="F33" s="40">
        <v>569.38229494563302</v>
      </c>
      <c r="G33" s="40">
        <v>568.44373510506921</v>
      </c>
      <c r="H33" s="40">
        <v>567.5051752645054</v>
      </c>
      <c r="I33" s="40">
        <v>566.56661542394158</v>
      </c>
      <c r="J33" s="40">
        <v>565.62805558337777</v>
      </c>
      <c r="K33" s="40">
        <v>564.68949574281396</v>
      </c>
      <c r="L33" s="40">
        <v>563.75093590225015</v>
      </c>
      <c r="M33" s="40">
        <v>562.81237606168634</v>
      </c>
      <c r="N33" s="40">
        <v>6815.6934622174467</v>
      </c>
      <c r="O33" s="40">
        <v>6815.6934622174467</v>
      </c>
      <c r="P33" s="113">
        <v>0.96944900000000001</v>
      </c>
      <c r="Q33" s="40">
        <f t="shared" si="0"/>
        <v>6607.4672112532417</v>
      </c>
      <c r="R33" s="40">
        <f t="shared" si="2"/>
        <v>508.26670855794168</v>
      </c>
      <c r="S33" s="40">
        <f t="shared" ref="S33" si="4">Q33*(12/13)</f>
        <v>6099.2005026953002</v>
      </c>
    </row>
    <row r="34" spans="1:19">
      <c r="A34" s="22" t="s">
        <v>57</v>
      </c>
      <c r="B34" s="40">
        <v>17208.144591711229</v>
      </c>
      <c r="C34" s="40">
        <v>17179.315436184443</v>
      </c>
      <c r="D34" s="40">
        <v>17150.486280657657</v>
      </c>
      <c r="E34" s="40">
        <v>17121.657125130871</v>
      </c>
      <c r="F34" s="40">
        <v>17092.827969604088</v>
      </c>
      <c r="G34" s="40">
        <v>17063.998814077302</v>
      </c>
      <c r="H34" s="40">
        <v>17035.16965855052</v>
      </c>
      <c r="I34" s="40">
        <v>17006.340503023734</v>
      </c>
      <c r="J34" s="40">
        <v>16977.511347496948</v>
      </c>
      <c r="K34" s="40">
        <v>16948.682191970162</v>
      </c>
      <c r="L34" s="40">
        <v>16919.853036443379</v>
      </c>
      <c r="M34" s="40">
        <v>16891.023880916597</v>
      </c>
      <c r="N34" s="40">
        <v>204595.01083576694</v>
      </c>
      <c r="O34" s="40">
        <v>204595.01083576694</v>
      </c>
      <c r="P34" s="113">
        <v>0.94143100000000002</v>
      </c>
      <c r="Q34" s="40">
        <f t="shared" si="0"/>
        <v>192612.08564612691</v>
      </c>
      <c r="R34" s="40">
        <f t="shared" si="2"/>
        <v>14816.314280471302</v>
      </c>
      <c r="S34" s="40">
        <f t="shared" ref="S34:S46" si="5">Q34*(12/13)</f>
        <v>177795.77136565562</v>
      </c>
    </row>
    <row r="35" spans="1:19">
      <c r="A35" s="22" t="s">
        <v>282</v>
      </c>
      <c r="B35" s="40">
        <v>8745.9388380412038</v>
      </c>
      <c r="C35" s="40">
        <v>8730.0473179024139</v>
      </c>
      <c r="D35" s="40">
        <v>8714.1557977636239</v>
      </c>
      <c r="E35" s="40">
        <v>8698.264277624834</v>
      </c>
      <c r="F35" s="40">
        <v>8682.3727574860441</v>
      </c>
      <c r="G35" s="40">
        <v>8666.4812373472541</v>
      </c>
      <c r="H35" s="40">
        <v>8650.5897172084642</v>
      </c>
      <c r="I35" s="40">
        <v>8634.6981970696743</v>
      </c>
      <c r="J35" s="40">
        <v>8618.8066769308844</v>
      </c>
      <c r="K35" s="40">
        <v>8602.9151567920944</v>
      </c>
      <c r="L35" s="40">
        <v>8587.0236366533045</v>
      </c>
      <c r="M35" s="40">
        <v>8571.1321165145127</v>
      </c>
      <c r="N35" s="40">
        <v>103902.42572733431</v>
      </c>
      <c r="O35" s="40">
        <v>103902.42572733431</v>
      </c>
      <c r="P35" s="113">
        <v>0.94143100000000002</v>
      </c>
      <c r="Q35" s="40">
        <f t="shared" si="0"/>
        <v>97816.964554910068</v>
      </c>
      <c r="R35" s="40">
        <f t="shared" si="2"/>
        <v>7524.3818888392361</v>
      </c>
      <c r="S35" s="40">
        <f t="shared" si="5"/>
        <v>90292.582666070841</v>
      </c>
    </row>
    <row r="36" spans="1:19">
      <c r="A36" s="22" t="s">
        <v>58</v>
      </c>
      <c r="B36" s="40">
        <v>3090966.9800630524</v>
      </c>
      <c r="C36" s="40">
        <v>3085796.1485491274</v>
      </c>
      <c r="D36" s="40">
        <v>3081483.4602861097</v>
      </c>
      <c r="E36" s="40">
        <v>3082318.336998581</v>
      </c>
      <c r="F36" s="40">
        <v>3087435.2176696518</v>
      </c>
      <c r="G36" s="40">
        <v>3092537.2038493669</v>
      </c>
      <c r="H36" s="40">
        <v>3093333.6031854507</v>
      </c>
      <c r="I36" s="40">
        <v>3088972.5079068225</v>
      </c>
      <c r="J36" s="40">
        <v>3083752.0276114312</v>
      </c>
      <c r="K36" s="40">
        <v>3078531.5473160404</v>
      </c>
      <c r="L36" s="40">
        <v>3073311.06702065</v>
      </c>
      <c r="M36" s="40">
        <v>3068090.5867252597</v>
      </c>
      <c r="N36" s="40">
        <v>37006528.68718154</v>
      </c>
      <c r="O36" s="40">
        <v>37006528.68718154</v>
      </c>
      <c r="P36" s="113">
        <v>0.95665199999999995</v>
      </c>
      <c r="Q36" s="40">
        <f t="shared" si="0"/>
        <v>35402369.681649595</v>
      </c>
      <c r="R36" s="40">
        <f t="shared" si="2"/>
        <v>2723259.2062807381</v>
      </c>
      <c r="S36" s="40">
        <f t="shared" si="5"/>
        <v>32679110.475368857</v>
      </c>
    </row>
    <row r="37" spans="1:19">
      <c r="A37" s="22" t="s">
        <v>59</v>
      </c>
      <c r="B37" s="40">
        <v>984174.3757807269</v>
      </c>
      <c r="C37" s="40">
        <v>982522.76765313616</v>
      </c>
      <c r="D37" s="40">
        <v>979798.30781010748</v>
      </c>
      <c r="E37" s="40">
        <v>977073.84796707879</v>
      </c>
      <c r="F37" s="40">
        <v>974349.38812404999</v>
      </c>
      <c r="G37" s="40">
        <v>971624.92828102119</v>
      </c>
      <c r="H37" s="40">
        <v>968900.46843799239</v>
      </c>
      <c r="I37" s="40">
        <v>966176.0085949637</v>
      </c>
      <c r="J37" s="40">
        <v>963451.5487519349</v>
      </c>
      <c r="K37" s="40">
        <v>960727.08890890621</v>
      </c>
      <c r="L37" s="40">
        <v>958002.62906587753</v>
      </c>
      <c r="M37" s="40">
        <v>955278.16922284872</v>
      </c>
      <c r="N37" s="40">
        <v>11642079.528598644</v>
      </c>
      <c r="O37" s="40">
        <v>11642079.528598644</v>
      </c>
      <c r="P37" s="113">
        <v>0.94738599999999995</v>
      </c>
      <c r="Q37" s="40">
        <f t="shared" si="0"/>
        <v>11029543.156280953</v>
      </c>
      <c r="R37" s="40">
        <f t="shared" si="2"/>
        <v>848426.39663699642</v>
      </c>
      <c r="S37" s="40">
        <f t="shared" si="5"/>
        <v>10181116.759643957</v>
      </c>
    </row>
    <row r="38" spans="1:19">
      <c r="A38" s="22" t="s">
        <v>60</v>
      </c>
      <c r="B38" s="40">
        <v>807947.17708749417</v>
      </c>
      <c r="C38" s="40">
        <v>806319.89070634753</v>
      </c>
      <c r="D38" s="40">
        <v>805419.07296362403</v>
      </c>
      <c r="E38" s="40">
        <v>808876.04612217087</v>
      </c>
      <c r="F38" s="40">
        <v>815958.02694620204</v>
      </c>
      <c r="G38" s="40">
        <v>823027.40854298836</v>
      </c>
      <c r="H38" s="40">
        <v>826451.80786719604</v>
      </c>
      <c r="I38" s="40">
        <v>825510.01016031601</v>
      </c>
      <c r="J38" s="40">
        <v>823840.69306504563</v>
      </c>
      <c r="K38" s="40">
        <v>822171.37596977502</v>
      </c>
      <c r="L38" s="40">
        <v>820502.05887450464</v>
      </c>
      <c r="M38" s="40">
        <v>818832.74177923426</v>
      </c>
      <c r="N38" s="40">
        <v>9804856.310084898</v>
      </c>
      <c r="O38" s="40">
        <v>9804856.310084898</v>
      </c>
      <c r="P38" s="113">
        <v>0.95665199999999995</v>
      </c>
      <c r="Q38" s="40">
        <f t="shared" si="0"/>
        <v>9379835.398755338</v>
      </c>
      <c r="R38" s="40">
        <f t="shared" si="2"/>
        <v>721525.79990425683</v>
      </c>
      <c r="S38" s="40">
        <f t="shared" si="5"/>
        <v>8658309.598851081</v>
      </c>
    </row>
    <row r="39" spans="1:19">
      <c r="A39" s="22" t="s">
        <v>61</v>
      </c>
      <c r="B39" s="40">
        <v>28896.026500853804</v>
      </c>
      <c r="C39" s="40">
        <v>28921.825157154562</v>
      </c>
      <c r="D39" s="40">
        <v>29037.707578462105</v>
      </c>
      <c r="E39" s="40">
        <v>30072.499625746183</v>
      </c>
      <c r="F39" s="40">
        <v>32071.541885284827</v>
      </c>
      <c r="G39" s="40">
        <v>34767.191576818776</v>
      </c>
      <c r="H39" s="40">
        <v>38035.370250438435</v>
      </c>
      <c r="I39" s="40">
        <v>41352.369722873889</v>
      </c>
      <c r="J39" s="40">
        <v>44429.911732574394</v>
      </c>
      <c r="K39" s="40">
        <v>46227.60310601283</v>
      </c>
      <c r="L39" s="40">
        <v>47136.646579368651</v>
      </c>
      <c r="M39" s="40">
        <v>48112.430183838209</v>
      </c>
      <c r="N39" s="40">
        <v>449061.12389942666</v>
      </c>
      <c r="O39" s="40">
        <v>449061.12389942666</v>
      </c>
      <c r="P39" s="113">
        <v>0.95665199999999995</v>
      </c>
      <c r="Q39" s="40">
        <f t="shared" si="0"/>
        <v>429595.22230063431</v>
      </c>
      <c r="R39" s="40">
        <f t="shared" si="2"/>
        <v>33045.786330818024</v>
      </c>
      <c r="S39" s="40">
        <f t="shared" si="5"/>
        <v>396549.43596981629</v>
      </c>
    </row>
    <row r="40" spans="1:19">
      <c r="A40" s="22" t="s">
        <v>62</v>
      </c>
      <c r="B40" s="40">
        <v>1735.5157328197718</v>
      </c>
      <c r="C40" s="40">
        <v>1732.3007865209188</v>
      </c>
      <c r="D40" s="40">
        <v>1729.0858402220656</v>
      </c>
      <c r="E40" s="40">
        <v>1725.8708939232124</v>
      </c>
      <c r="F40" s="40">
        <v>1722.6559476243592</v>
      </c>
      <c r="G40" s="40">
        <v>1719.4410013255062</v>
      </c>
      <c r="H40" s="40">
        <v>1716.2260550266531</v>
      </c>
      <c r="I40" s="40">
        <v>1713.0111087277999</v>
      </c>
      <c r="J40" s="40">
        <v>1709.7961624289467</v>
      </c>
      <c r="K40" s="40">
        <v>1706.5812161300937</v>
      </c>
      <c r="L40" s="40">
        <v>1703.3662698312405</v>
      </c>
      <c r="M40" s="40">
        <v>1700.1513235323873</v>
      </c>
      <c r="N40" s="40">
        <v>20614.002338112954</v>
      </c>
      <c r="O40" s="40">
        <v>20614.002338112954</v>
      </c>
      <c r="P40" s="113">
        <v>0.94738599999999995</v>
      </c>
      <c r="Q40" s="40">
        <f t="shared" si="0"/>
        <v>19529.417219095478</v>
      </c>
      <c r="R40" s="40">
        <f t="shared" si="2"/>
        <v>1502.2628630073445</v>
      </c>
      <c r="S40" s="40">
        <f t="shared" si="5"/>
        <v>18027.154356088133</v>
      </c>
    </row>
    <row r="41" spans="1:19">
      <c r="A41" s="22" t="s">
        <v>63</v>
      </c>
      <c r="B41" s="40">
        <v>143325.17560531135</v>
      </c>
      <c r="C41" s="40">
        <v>143065.29254137177</v>
      </c>
      <c r="D41" s="40">
        <v>142805.40947743223</v>
      </c>
      <c r="E41" s="40">
        <v>142545.52641349263</v>
      </c>
      <c r="F41" s="40">
        <v>142285.64334955305</v>
      </c>
      <c r="G41" s="40">
        <v>142025.76028561348</v>
      </c>
      <c r="H41" s="40">
        <v>141765.8772216739</v>
      </c>
      <c r="I41" s="40">
        <v>141505.99415773433</v>
      </c>
      <c r="J41" s="40">
        <v>141246.11109379475</v>
      </c>
      <c r="K41" s="40">
        <v>140986.22802985518</v>
      </c>
      <c r="L41" s="40">
        <v>140726.3449659156</v>
      </c>
      <c r="M41" s="40">
        <v>140466.46190197603</v>
      </c>
      <c r="N41" s="40">
        <v>1702749.8250437244</v>
      </c>
      <c r="O41" s="40">
        <v>1702749.8250437244</v>
      </c>
      <c r="P41" s="113">
        <v>0.95665199999999995</v>
      </c>
      <c r="Q41" s="40">
        <f t="shared" si="0"/>
        <v>1628939.025627729</v>
      </c>
      <c r="R41" s="40">
        <f t="shared" si="2"/>
        <v>125303.00197136377</v>
      </c>
      <c r="S41" s="40">
        <f t="shared" si="5"/>
        <v>1503636.0236563652</v>
      </c>
    </row>
    <row r="42" spans="1:19">
      <c r="A42" s="22" t="s">
        <v>64</v>
      </c>
      <c r="B42" s="40">
        <v>1082771.3094078465</v>
      </c>
      <c r="C42" s="40">
        <v>1079608.3673621863</v>
      </c>
      <c r="D42" s="40">
        <v>1076445.4253165263</v>
      </c>
      <c r="E42" s="40">
        <v>1073250.2492997737</v>
      </c>
      <c r="F42" s="40">
        <v>1070242.4471138045</v>
      </c>
      <c r="G42" s="40">
        <v>1067266.8324867396</v>
      </c>
      <c r="H42" s="40">
        <v>1064103.808298395</v>
      </c>
      <c r="I42" s="40">
        <v>1060980.8619473304</v>
      </c>
      <c r="J42" s="40">
        <v>1057857.7718144939</v>
      </c>
      <c r="K42" s="40">
        <v>1054694.4400626069</v>
      </c>
      <c r="L42" s="40">
        <v>1051531.1083107195</v>
      </c>
      <c r="M42" s="40">
        <v>1048367.7765588323</v>
      </c>
      <c r="N42" s="40">
        <v>12787120.397979256</v>
      </c>
      <c r="O42" s="40">
        <v>12787120.397979256</v>
      </c>
      <c r="P42" s="113">
        <v>0.95665199999999995</v>
      </c>
      <c r="Q42" s="40">
        <f t="shared" si="0"/>
        <v>12232824.302967651</v>
      </c>
      <c r="R42" s="40">
        <f t="shared" si="2"/>
        <v>940986.4848436655</v>
      </c>
      <c r="S42" s="40">
        <f t="shared" si="5"/>
        <v>11291837.818123985</v>
      </c>
    </row>
    <row r="43" spans="1:19">
      <c r="A43" s="22" t="s">
        <v>65</v>
      </c>
      <c r="B43" s="40">
        <v>503320.58109053457</v>
      </c>
      <c r="C43" s="40">
        <v>501904.33024933614</v>
      </c>
      <c r="D43" s="40">
        <v>500404.39026577212</v>
      </c>
      <c r="E43" s="40">
        <v>498906.4497687812</v>
      </c>
      <c r="F43" s="40">
        <v>497492.74011526001</v>
      </c>
      <c r="G43" s="40">
        <v>496077.58138804126</v>
      </c>
      <c r="H43" s="40">
        <v>494662.42266082251</v>
      </c>
      <c r="I43" s="40">
        <v>493247.26393360388</v>
      </c>
      <c r="J43" s="40">
        <v>491832.10520638491</v>
      </c>
      <c r="K43" s="40">
        <v>490416.94647916663</v>
      </c>
      <c r="L43" s="40">
        <v>489001.78775194788</v>
      </c>
      <c r="M43" s="40">
        <v>487586.62902472925</v>
      </c>
      <c r="N43" s="40">
        <v>5944853.227934381</v>
      </c>
      <c r="O43" s="40">
        <v>5944853.227934381</v>
      </c>
      <c r="P43" s="113">
        <v>0.95665199999999995</v>
      </c>
      <c r="Q43" s="40">
        <f t="shared" si="0"/>
        <v>5687155.7302098814</v>
      </c>
      <c r="R43" s="40">
        <f t="shared" si="2"/>
        <v>437473.51770845242</v>
      </c>
      <c r="S43" s="40">
        <f t="shared" si="5"/>
        <v>5249682.212501429</v>
      </c>
    </row>
    <row r="44" spans="1:19">
      <c r="A44" s="22" t="s">
        <v>66</v>
      </c>
      <c r="B44" s="40">
        <v>3013725.8604735802</v>
      </c>
      <c r="C44" s="40">
        <v>3006144.9040809325</v>
      </c>
      <c r="D44" s="40">
        <v>2998456.5127798426</v>
      </c>
      <c r="E44" s="40">
        <v>2990887.2090238999</v>
      </c>
      <c r="F44" s="40">
        <v>2983210.4803568199</v>
      </c>
      <c r="G44" s="40">
        <v>2975537.8022987959</v>
      </c>
      <c r="H44" s="40">
        <v>2967837.1520192907</v>
      </c>
      <c r="I44" s="40">
        <v>2960258.9974927078</v>
      </c>
      <c r="J44" s="40">
        <v>2952651.7099303505</v>
      </c>
      <c r="K44" s="40">
        <v>2945073.7474206719</v>
      </c>
      <c r="L44" s="40">
        <v>2937495.7849109932</v>
      </c>
      <c r="M44" s="40">
        <v>2931901.0290151639</v>
      </c>
      <c r="N44" s="40">
        <v>35663181.189803049</v>
      </c>
      <c r="O44" s="40">
        <v>35663181.189803049</v>
      </c>
      <c r="P44" s="113">
        <v>0.94143100000000002</v>
      </c>
      <c r="Q44" s="40">
        <f t="shared" si="0"/>
        <v>33574424.330697477</v>
      </c>
      <c r="R44" s="40">
        <f t="shared" si="2"/>
        <v>2582648.0254382677</v>
      </c>
      <c r="S44" s="40">
        <f t="shared" si="5"/>
        <v>30991776.305259213</v>
      </c>
    </row>
    <row r="45" spans="1:19">
      <c r="A45" s="22" t="s">
        <v>67</v>
      </c>
      <c r="B45" s="40">
        <v>11754.403673615372</v>
      </c>
      <c r="C45" s="40">
        <v>16838.125323954257</v>
      </c>
      <c r="D45" s="40">
        <v>23219.609101576254</v>
      </c>
      <c r="E45" s="40">
        <v>29377.154019871305</v>
      </c>
      <c r="F45" s="40">
        <v>35541.472606028008</v>
      </c>
      <c r="G45" s="40">
        <v>40482.593996591917</v>
      </c>
      <c r="H45" s="40">
        <v>43768.343001787172</v>
      </c>
      <c r="I45" s="40">
        <v>46717.400057596671</v>
      </c>
      <c r="J45" s="40">
        <v>47949.325829138965</v>
      </c>
      <c r="K45" s="40">
        <v>48707.433996241925</v>
      </c>
      <c r="L45" s="40">
        <v>131504.22569633837</v>
      </c>
      <c r="M45" s="40">
        <v>213479.17678219971</v>
      </c>
      <c r="N45" s="40">
        <v>689339.26408493996</v>
      </c>
      <c r="O45" s="40">
        <v>689339.26408493996</v>
      </c>
      <c r="P45" s="113">
        <v>0.94143100000000002</v>
      </c>
      <c r="Q45" s="40">
        <f t="shared" si="0"/>
        <v>648965.35272674914</v>
      </c>
      <c r="R45" s="40">
        <f t="shared" si="2"/>
        <v>49920.411748211474</v>
      </c>
      <c r="S45" s="40">
        <f t="shared" si="5"/>
        <v>599044.94097853766</v>
      </c>
    </row>
    <row r="46" spans="1:19">
      <c r="A46" s="22" t="s">
        <v>68</v>
      </c>
      <c r="B46" s="40">
        <v>500123.31803917437</v>
      </c>
      <c r="C46" s="40">
        <v>506324.86431524093</v>
      </c>
      <c r="D46" s="40">
        <v>512782.9650229527</v>
      </c>
      <c r="E46" s="40">
        <v>519301.23540958465</v>
      </c>
      <c r="F46" s="40">
        <v>522354.25519396155</v>
      </c>
      <c r="G46" s="40">
        <v>522757.4755186853</v>
      </c>
      <c r="H46" s="40">
        <v>523702.23332721303</v>
      </c>
      <c r="I46" s="40">
        <v>524373.06440435373</v>
      </c>
      <c r="J46" s="40">
        <v>528236.12581607117</v>
      </c>
      <c r="K46" s="40">
        <v>531461.39718369895</v>
      </c>
      <c r="L46" s="40">
        <v>530856.64485573513</v>
      </c>
      <c r="M46" s="40">
        <v>573397.63965643826</v>
      </c>
      <c r="N46" s="40">
        <v>6295671.2187431101</v>
      </c>
      <c r="O46" s="40">
        <v>6295671.2187431101</v>
      </c>
      <c r="P46" s="113">
        <v>0.95665199999999995</v>
      </c>
      <c r="Q46" s="40">
        <f t="shared" si="0"/>
        <v>6022766.4627530333</v>
      </c>
      <c r="R46" s="40">
        <f t="shared" si="2"/>
        <v>463289.72790407948</v>
      </c>
      <c r="S46" s="40">
        <f t="shared" si="5"/>
        <v>5559476.7348489538</v>
      </c>
    </row>
    <row r="47" spans="1:19">
      <c r="A47" s="22" t="s">
        <v>69</v>
      </c>
      <c r="B47" s="40">
        <v>1264.7650593002015</v>
      </c>
      <c r="C47" s="40">
        <v>1262.5153383214099</v>
      </c>
      <c r="D47" s="40">
        <v>1260.2656173426183</v>
      </c>
      <c r="E47" s="40">
        <v>1258.0158963638264</v>
      </c>
      <c r="F47" s="40">
        <v>1255.766175385035</v>
      </c>
      <c r="G47" s="40">
        <v>1253.5164544062432</v>
      </c>
      <c r="H47" s="40">
        <v>1251.2667334274515</v>
      </c>
      <c r="I47" s="40">
        <v>1249.0170124486601</v>
      </c>
      <c r="J47" s="40">
        <v>1246.7672914698683</v>
      </c>
      <c r="K47" s="40">
        <v>1244.5175704910769</v>
      </c>
      <c r="L47" s="40">
        <v>1242.267849512285</v>
      </c>
      <c r="M47" s="40">
        <v>1240.0181285334936</v>
      </c>
      <c r="N47" s="40">
        <v>15028.699127002168</v>
      </c>
      <c r="O47" s="40">
        <v>15028.699127002168</v>
      </c>
      <c r="P47" s="113">
        <v>0.94738599999999995</v>
      </c>
      <c r="Q47" s="40">
        <f t="shared" si="0"/>
        <v>14237.979151134075</v>
      </c>
      <c r="R47" s="40">
        <v>0</v>
      </c>
      <c r="S47" s="40">
        <f>Q47</f>
        <v>14237.979151134075</v>
      </c>
    </row>
    <row r="48" spans="1:19">
      <c r="A48" s="22" t="s">
        <v>70</v>
      </c>
      <c r="B48" s="40">
        <v>2046798.8784702376</v>
      </c>
      <c r="C48" s="40">
        <v>2041512.427973683</v>
      </c>
      <c r="D48" s="40">
        <v>2036225.9774771284</v>
      </c>
      <c r="E48" s="40">
        <v>2031922.7505485052</v>
      </c>
      <c r="F48" s="40">
        <v>2027615.7004404997</v>
      </c>
      <c r="G48" s="40">
        <v>2022219.2123713633</v>
      </c>
      <c r="H48" s="40">
        <v>2016822.7243022269</v>
      </c>
      <c r="I48" s="40">
        <v>2011426.2362330901</v>
      </c>
      <c r="J48" s="40">
        <v>2006029.7481639539</v>
      </c>
      <c r="K48" s="40">
        <v>2000633.2600948173</v>
      </c>
      <c r="L48" s="40">
        <v>1995236.7720256806</v>
      </c>
      <c r="M48" s="40">
        <v>1989840.2839565445</v>
      </c>
      <c r="N48" s="40">
        <v>24226283.972057734</v>
      </c>
      <c r="O48" s="40">
        <v>24226283.972057734</v>
      </c>
      <c r="P48" s="113">
        <v>0.94738599999999995</v>
      </c>
      <c r="Q48" s="40">
        <f t="shared" si="0"/>
        <v>22951642.267151888</v>
      </c>
      <c r="R48" s="40">
        <v>0</v>
      </c>
      <c r="S48" s="40">
        <f>Q48</f>
        <v>22951642.267151888</v>
      </c>
    </row>
    <row r="49" spans="1:19">
      <c r="A49" s="22" t="s">
        <v>71</v>
      </c>
      <c r="B49" s="40">
        <v>159750.83388192178</v>
      </c>
      <c r="C49" s="40">
        <v>168229.73961360945</v>
      </c>
      <c r="D49" s="40">
        <v>185189.18079304631</v>
      </c>
      <c r="E49" s="40">
        <v>202148.6219724832</v>
      </c>
      <c r="F49" s="40">
        <v>219108.06315192016</v>
      </c>
      <c r="G49" s="40">
        <v>236067.50433135702</v>
      </c>
      <c r="H49" s="40">
        <v>253026.94551079388</v>
      </c>
      <c r="I49" s="40">
        <v>269986.38669023081</v>
      </c>
      <c r="J49" s="40">
        <v>286945.82786966767</v>
      </c>
      <c r="K49" s="40">
        <v>303905.26904910459</v>
      </c>
      <c r="L49" s="40">
        <v>320864.71022854152</v>
      </c>
      <c r="M49" s="40">
        <v>346304.68718091637</v>
      </c>
      <c r="N49" s="40">
        <v>2951527.7702735937</v>
      </c>
      <c r="O49" s="40">
        <v>2951527.7702735937</v>
      </c>
      <c r="P49" s="113">
        <v>0.95665199999999995</v>
      </c>
      <c r="Q49" s="40">
        <f t="shared" si="0"/>
        <v>2823584.9444877738</v>
      </c>
      <c r="R49" s="40">
        <f t="shared" ref="R49" si="6">Q49*(1/13)</f>
        <v>217198.84188367493</v>
      </c>
      <c r="S49" s="40">
        <f t="shared" ref="S49" si="7">Q49*(12/13)</f>
        <v>2606386.1026040991</v>
      </c>
    </row>
    <row r="50" spans="1:19" ht="15.75" thickBot="1">
      <c r="A50" s="22" t="s">
        <v>72</v>
      </c>
      <c r="B50" s="221">
        <v>-76.899340606043793</v>
      </c>
      <c r="C50" s="221">
        <v>-76.715413835264627</v>
      </c>
      <c r="D50" s="221">
        <v>-76.531487064485418</v>
      </c>
      <c r="E50" s="221">
        <v>-76.347560293706252</v>
      </c>
      <c r="F50" s="221">
        <v>-76.163633522927043</v>
      </c>
      <c r="G50" s="221">
        <v>-75.979706752147862</v>
      </c>
      <c r="H50" s="221">
        <v>-75.795779981368668</v>
      </c>
      <c r="I50" s="221">
        <v>-75.611853210589487</v>
      </c>
      <c r="J50" s="221">
        <v>-75.427926439810292</v>
      </c>
      <c r="K50" s="221">
        <v>-75.243999669031112</v>
      </c>
      <c r="L50" s="221">
        <v>-75.060072898251917</v>
      </c>
      <c r="M50" s="221">
        <v>-74.876146127472737</v>
      </c>
      <c r="N50" s="221">
        <v>-910.65292040109944</v>
      </c>
      <c r="O50" s="221">
        <v>-910.65292040109944</v>
      </c>
      <c r="P50" s="112">
        <v>0.95781099999999997</v>
      </c>
      <c r="Q50" s="221">
        <f t="shared" si="0"/>
        <v>-872.23338434229743</v>
      </c>
      <c r="R50" s="221">
        <f>Q50</f>
        <v>-872.23338434229743</v>
      </c>
      <c r="S50" s="221">
        <v>0</v>
      </c>
    </row>
    <row r="51" spans="1:19">
      <c r="A51" s="22" t="s">
        <v>354</v>
      </c>
      <c r="B51" s="222">
        <v>13161887.518577574</v>
      </c>
      <c r="C51" s="222">
        <v>13155884.02593953</v>
      </c>
      <c r="D51" s="222">
        <v>13159826.127951341</v>
      </c>
      <c r="E51" s="222">
        <v>13175247.048848532</v>
      </c>
      <c r="F51" s="222">
        <v>13195596.528993187</v>
      </c>
      <c r="G51" s="222">
        <v>13214728.053671964</v>
      </c>
      <c r="H51" s="222">
        <v>13226193.746051067</v>
      </c>
      <c r="I51" s="222">
        <v>13224895.932881977</v>
      </c>
      <c r="J51" s="222">
        <v>13221864.832017478</v>
      </c>
      <c r="K51" s="222">
        <v>13215284.496618634</v>
      </c>
      <c r="L51" s="222">
        <v>13286997.701141728</v>
      </c>
      <c r="M51" s="222">
        <v>13411286.19906806</v>
      </c>
      <c r="N51" s="222">
        <v>158649692.21176109</v>
      </c>
      <c r="O51" s="222">
        <v>158649692.21176109</v>
      </c>
      <c r="P51" s="59" t="s">
        <v>19</v>
      </c>
      <c r="Q51" s="222">
        <f>SUM(Q8:Q50)</f>
        <v>150805332.24872598</v>
      </c>
      <c r="R51" s="222">
        <f>SUM(R8:R50)</f>
        <v>13249733.471453052</v>
      </c>
      <c r="S51" s="222">
        <f>SUM(S8:S50)</f>
        <v>137555598.77727294</v>
      </c>
    </row>
  </sheetData>
  <mergeCells count="4">
    <mergeCell ref="A5:A6"/>
    <mergeCell ref="B5:N5"/>
    <mergeCell ref="P5:Q5"/>
    <mergeCell ref="R5:S5"/>
  </mergeCells>
  <pageMargins left="0.5" right="0.5" top="0.75" bottom="0.5" header="0.3" footer="0.3"/>
  <pageSetup scale="47" orientation="landscape" r:id="rId1"/>
  <headerFooter>
    <oddHeader>&amp;C&amp;"Arial,Regular"&amp;10 FLORIDA POWER &amp;&amp; LIGHT COMPANY
 ENVIRONMENTAL COST RECOVERY CLAUSE
 CALCULATION OF THE PROJECTION AMOUNT&amp;R&amp;"Arial,Regular"&amp;10REVISED FORM: 42-3P</oddHeader>
    <oddFooter>&amp;C&amp;"Arial"&amp;10 PAGE &amp;P</oddFooter>
  </headerFooter>
  <colBreaks count="1" manualBreakCount="1">
    <brk id="14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64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45706.5</v>
      </c>
      <c r="H7" s="118">
        <v>9.9999999999999995E-8</v>
      </c>
      <c r="I7" s="118">
        <v>9.9999999999999995E-8</v>
      </c>
      <c r="J7" s="118">
        <v>5078.5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50785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40273.519999999997</v>
      </c>
      <c r="H8" s="118">
        <v>-4064.17</v>
      </c>
      <c r="I8" s="118">
        <v>9.9999999999999995E-8</v>
      </c>
      <c r="J8" s="118">
        <v>17194.900000000001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53404.25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-5432.98</v>
      </c>
      <c r="H9" s="118">
        <v>-4064.17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-9497.15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153450950.66999999</v>
      </c>
      <c r="C12" s="118">
        <v>153450950.66999999</v>
      </c>
      <c r="D12" s="118">
        <v>153450950.66999999</v>
      </c>
      <c r="E12" s="118">
        <v>153450950.66999999</v>
      </c>
      <c r="F12" s="118">
        <v>153450950.66999999</v>
      </c>
      <c r="G12" s="118">
        <v>153491224.19</v>
      </c>
      <c r="H12" s="118">
        <v>153487160.02000001</v>
      </c>
      <c r="I12" s="118">
        <v>153487160.02000001</v>
      </c>
      <c r="J12" s="118">
        <v>153504354.91999999</v>
      </c>
      <c r="K12" s="118">
        <v>153504354.91999999</v>
      </c>
      <c r="L12" s="118">
        <v>153504354.91999999</v>
      </c>
      <c r="M12" s="118">
        <v>153504354.91999999</v>
      </c>
      <c r="N12" s="118">
        <v>153504354.91999999</v>
      </c>
      <c r="O12" s="122">
        <v>0</v>
      </c>
    </row>
    <row r="13" spans="1:15">
      <c r="A13" s="119" t="s">
        <v>382</v>
      </c>
      <c r="B13" s="118">
        <v>41412109.469999999</v>
      </c>
      <c r="C13" s="118">
        <v>41856288.960000001</v>
      </c>
      <c r="D13" s="118">
        <v>42300468.450000003</v>
      </c>
      <c r="E13" s="118">
        <v>42744647.939999998</v>
      </c>
      <c r="F13" s="118">
        <v>43188795.090865701</v>
      </c>
      <c r="G13" s="118">
        <v>43627515.579401799</v>
      </c>
      <c r="H13" s="118">
        <v>44067643.529401802</v>
      </c>
      <c r="I13" s="118">
        <v>44511835.649401799</v>
      </c>
      <c r="J13" s="118">
        <v>44956051.409401797</v>
      </c>
      <c r="K13" s="118">
        <v>45400290.819401801</v>
      </c>
      <c r="L13" s="118">
        <v>45844530.229401797</v>
      </c>
      <c r="M13" s="118">
        <v>46288769.639401801</v>
      </c>
      <c r="N13" s="118">
        <v>46733009.049401797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12116.4</v>
      </c>
      <c r="C15" s="118">
        <v>12116.4</v>
      </c>
      <c r="D15" s="118">
        <v>12116.4</v>
      </c>
      <c r="E15" s="118">
        <v>12116.4</v>
      </c>
      <c r="F15" s="118">
        <v>12116.4</v>
      </c>
      <c r="G15" s="118">
        <v>12116.4</v>
      </c>
      <c r="H15" s="118">
        <v>12116.4</v>
      </c>
      <c r="I15" s="118">
        <v>12116.4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112050957.59999999</v>
      </c>
      <c r="C16" s="123">
        <v>111606778.10999998</v>
      </c>
      <c r="D16" s="123">
        <v>111162598.61999999</v>
      </c>
      <c r="E16" s="123">
        <v>110718419.13</v>
      </c>
      <c r="F16" s="123">
        <v>110274271.97913429</v>
      </c>
      <c r="G16" s="123">
        <v>109875825.01059821</v>
      </c>
      <c r="H16" s="123">
        <v>109431632.89059821</v>
      </c>
      <c r="I16" s="123">
        <v>108987440.77059822</v>
      </c>
      <c r="J16" s="123">
        <v>108548303.51059818</v>
      </c>
      <c r="K16" s="123">
        <v>108104064.10059819</v>
      </c>
      <c r="L16" s="123">
        <v>107659824.69059819</v>
      </c>
      <c r="M16" s="123">
        <v>107215585.28059819</v>
      </c>
      <c r="N16" s="123">
        <v>106771345.8705982</v>
      </c>
      <c r="O16" s="122">
        <v>0</v>
      </c>
    </row>
    <row r="18" spans="1:15">
      <c r="A18" s="119" t="s">
        <v>386</v>
      </c>
      <c r="B18" s="120" t="s">
        <v>19</v>
      </c>
      <c r="C18" s="118">
        <v>111828867.85499999</v>
      </c>
      <c r="D18" s="118">
        <v>111384688.36499998</v>
      </c>
      <c r="E18" s="118">
        <v>110940508.875</v>
      </c>
      <c r="F18" s="118">
        <v>110496345.55456714</v>
      </c>
      <c r="G18" s="118">
        <v>110075048.49486625</v>
      </c>
      <c r="H18" s="118">
        <v>109653728.95059821</v>
      </c>
      <c r="I18" s="118">
        <v>109209536.83059821</v>
      </c>
      <c r="J18" s="118">
        <v>108767872.14059821</v>
      </c>
      <c r="K18" s="118">
        <v>108326183.80559818</v>
      </c>
      <c r="L18" s="118">
        <v>107881944.39559819</v>
      </c>
      <c r="M18" s="118">
        <v>107437704.98559819</v>
      </c>
      <c r="N18" s="118">
        <v>106993465.5755982</v>
      </c>
      <c r="O18" s="122">
        <v>0</v>
      </c>
    </row>
    <row r="19" spans="1:15">
      <c r="A19" s="121" t="s">
        <v>405</v>
      </c>
      <c r="B19" s="120" t="s">
        <v>19</v>
      </c>
      <c r="C19" s="118">
        <v>31920369</v>
      </c>
      <c r="D19" s="118">
        <v>31798303</v>
      </c>
      <c r="E19" s="118">
        <v>31676237</v>
      </c>
      <c r="F19" s="118">
        <v>31554171</v>
      </c>
      <c r="G19" s="118">
        <v>31432105</v>
      </c>
      <c r="H19" s="118">
        <v>31310039</v>
      </c>
      <c r="I19" s="118">
        <v>31187973</v>
      </c>
      <c r="J19" s="118">
        <v>31065907</v>
      </c>
      <c r="K19" s="118">
        <v>30943841</v>
      </c>
      <c r="L19" s="118">
        <v>30821775</v>
      </c>
      <c r="M19" s="118">
        <v>30699709</v>
      </c>
      <c r="N19" s="118">
        <v>30577643</v>
      </c>
      <c r="O19" s="122">
        <v>0</v>
      </c>
    </row>
    <row r="21" spans="1:15">
      <c r="A21" s="119" t="s">
        <v>387</v>
      </c>
      <c r="B21" s="120" t="s">
        <v>19</v>
      </c>
      <c r="C21" s="120" t="s">
        <v>19</v>
      </c>
      <c r="D21" s="120" t="s">
        <v>19</v>
      </c>
      <c r="E21" s="120" t="s">
        <v>19</v>
      </c>
      <c r="F21" s="120" t="s">
        <v>19</v>
      </c>
      <c r="G21" s="120" t="s">
        <v>19</v>
      </c>
      <c r="H21" s="120" t="s">
        <v>19</v>
      </c>
      <c r="I21" s="120" t="s">
        <v>19</v>
      </c>
      <c r="J21" s="120" t="s">
        <v>19</v>
      </c>
      <c r="K21" s="120" t="s">
        <v>19</v>
      </c>
      <c r="L21" s="120" t="s">
        <v>19</v>
      </c>
      <c r="M21" s="120" t="s">
        <v>19</v>
      </c>
      <c r="N21" s="120" t="s">
        <v>19</v>
      </c>
      <c r="O21" s="120" t="s">
        <v>19</v>
      </c>
    </row>
    <row r="22" spans="1:15">
      <c r="A22" s="121" t="s">
        <v>388</v>
      </c>
      <c r="B22" s="120" t="s">
        <v>19</v>
      </c>
      <c r="C22" s="118">
        <v>664018.97171772749</v>
      </c>
      <c r="D22" s="118">
        <v>661390.64251118933</v>
      </c>
      <c r="E22" s="118">
        <v>658762.31330465141</v>
      </c>
      <c r="F22" s="118">
        <v>656134.07118700561</v>
      </c>
      <c r="G22" s="118">
        <v>653628.98618914699</v>
      </c>
      <c r="H22" s="118">
        <v>651123.7800899609</v>
      </c>
      <c r="I22" s="118">
        <v>648495.38285855239</v>
      </c>
      <c r="J22" s="118">
        <v>645880.59830316971</v>
      </c>
      <c r="K22" s="118">
        <v>643265.68639639637</v>
      </c>
      <c r="L22" s="118">
        <v>640637.03446220723</v>
      </c>
      <c r="M22" s="118">
        <v>638008.38252801786</v>
      </c>
      <c r="N22" s="118">
        <v>635379.73059382872</v>
      </c>
      <c r="O22" s="118">
        <v>7796725.5801418545</v>
      </c>
    </row>
    <row r="23" spans="1:15">
      <c r="A23" s="121" t="s">
        <v>389</v>
      </c>
      <c r="B23" s="120" t="s">
        <v>19</v>
      </c>
      <c r="C23" s="118">
        <v>134967.847690119</v>
      </c>
      <c r="D23" s="118">
        <v>134433.23485099699</v>
      </c>
      <c r="E23" s="118">
        <v>133898.62201187498</v>
      </c>
      <c r="F23" s="118">
        <v>133364.02724709516</v>
      </c>
      <c r="G23" s="118">
        <v>132854.99238856148</v>
      </c>
      <c r="H23" s="118">
        <v>132345.93239677869</v>
      </c>
      <c r="I23" s="118">
        <v>131811.30543984266</v>
      </c>
      <c r="J23" s="118">
        <v>131279.50364416066</v>
      </c>
      <c r="K23" s="118">
        <v>130747.67541809766</v>
      </c>
      <c r="L23" s="118">
        <v>130212.99560039965</v>
      </c>
      <c r="M23" s="118">
        <v>129678.31578270165</v>
      </c>
      <c r="N23" s="118">
        <v>129143.63596500366</v>
      </c>
      <c r="O23" s="118">
        <v>1584738.0884356322</v>
      </c>
    </row>
    <row r="25" spans="1:15">
      <c r="A25" s="119" t="s">
        <v>390</v>
      </c>
      <c r="B25" s="120" t="s">
        <v>19</v>
      </c>
      <c r="C25" s="120" t="s">
        <v>19</v>
      </c>
      <c r="D25" s="120" t="s">
        <v>19</v>
      </c>
      <c r="E25" s="120" t="s">
        <v>19</v>
      </c>
      <c r="F25" s="120" t="s">
        <v>19</v>
      </c>
      <c r="G25" s="120" t="s">
        <v>19</v>
      </c>
      <c r="H25" s="120" t="s">
        <v>19</v>
      </c>
      <c r="I25" s="120" t="s">
        <v>19</v>
      </c>
      <c r="J25" s="120" t="s">
        <v>19</v>
      </c>
      <c r="K25" s="120" t="s">
        <v>19</v>
      </c>
      <c r="L25" s="120" t="s">
        <v>19</v>
      </c>
      <c r="M25" s="120" t="s">
        <v>19</v>
      </c>
      <c r="N25" s="120" t="s">
        <v>19</v>
      </c>
      <c r="O25" s="120" t="s">
        <v>19</v>
      </c>
    </row>
    <row r="26" spans="1:15">
      <c r="A26" s="121" t="s">
        <v>391</v>
      </c>
      <c r="B26" s="120" t="s">
        <v>19</v>
      </c>
      <c r="C26" s="118">
        <v>431992.75</v>
      </c>
      <c r="D26" s="118">
        <v>431992.75</v>
      </c>
      <c r="E26" s="118">
        <v>431992.75</v>
      </c>
      <c r="F26" s="118">
        <v>431960.41086567298</v>
      </c>
      <c r="G26" s="118">
        <v>431966.72853609599</v>
      </c>
      <c r="H26" s="118">
        <v>432005.38</v>
      </c>
      <c r="I26" s="118">
        <v>432005.38</v>
      </c>
      <c r="J26" s="118">
        <v>432029.02</v>
      </c>
      <c r="K26" s="118">
        <v>432052.67</v>
      </c>
      <c r="L26" s="118">
        <v>432052.67</v>
      </c>
      <c r="M26" s="118">
        <v>432052.67</v>
      </c>
      <c r="N26" s="118">
        <v>432052.67</v>
      </c>
      <c r="O26" s="118">
        <v>5184155.8494017683</v>
      </c>
    </row>
    <row r="27" spans="1:15">
      <c r="A27" s="121" t="s">
        <v>392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393</v>
      </c>
      <c r="B28" s="120" t="s">
        <v>19</v>
      </c>
      <c r="C28" s="118">
        <v>12186.74</v>
      </c>
      <c r="D28" s="118">
        <v>12186.74</v>
      </c>
      <c r="E28" s="118">
        <v>12186.74</v>
      </c>
      <c r="F28" s="118">
        <v>12186.74</v>
      </c>
      <c r="G28" s="118">
        <v>12186.74</v>
      </c>
      <c r="H28" s="118">
        <v>12186.74</v>
      </c>
      <c r="I28" s="118">
        <v>12186.74</v>
      </c>
      <c r="J28" s="118">
        <v>12186.74</v>
      </c>
      <c r="K28" s="118">
        <v>12186.74</v>
      </c>
      <c r="L28" s="118">
        <v>12186.74</v>
      </c>
      <c r="M28" s="118">
        <v>12186.74</v>
      </c>
      <c r="N28" s="118">
        <v>12186.74</v>
      </c>
      <c r="O28" s="118">
        <v>146240.88</v>
      </c>
    </row>
    <row r="29" spans="1:15">
      <c r="A29" s="121" t="s">
        <v>394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0" spans="1:15">
      <c r="A30" s="121" t="s">
        <v>395</v>
      </c>
      <c r="B30" s="120" t="s">
        <v>19</v>
      </c>
      <c r="C30" s="118">
        <v>-160395</v>
      </c>
      <c r="D30" s="118">
        <v>-160395</v>
      </c>
      <c r="E30" s="118">
        <v>-160395</v>
      </c>
      <c r="F30" s="118">
        <v>-160395</v>
      </c>
      <c r="G30" s="118">
        <v>-160395</v>
      </c>
      <c r="H30" s="118">
        <v>-160395</v>
      </c>
      <c r="I30" s="118">
        <v>-160395</v>
      </c>
      <c r="J30" s="118">
        <v>-160395</v>
      </c>
      <c r="K30" s="118">
        <v>-160395</v>
      </c>
      <c r="L30" s="118">
        <v>-160395</v>
      </c>
      <c r="M30" s="118">
        <v>-160395</v>
      </c>
      <c r="N30" s="118">
        <v>-160395</v>
      </c>
      <c r="O30" s="118">
        <v>-1924740</v>
      </c>
    </row>
    <row r="32" spans="1:15" ht="15.75" thickBot="1">
      <c r="A32" s="119" t="s">
        <v>396</v>
      </c>
      <c r="B32" s="120" t="s">
        <v>19</v>
      </c>
      <c r="C32" s="123">
        <v>1082771.3094078465</v>
      </c>
      <c r="D32" s="123">
        <v>1079608.3673621863</v>
      </c>
      <c r="E32" s="123">
        <v>1076445.4253165263</v>
      </c>
      <c r="F32" s="123">
        <v>1073250.2492997737</v>
      </c>
      <c r="G32" s="123">
        <v>1070242.4471138045</v>
      </c>
      <c r="H32" s="123">
        <v>1067266.8324867396</v>
      </c>
      <c r="I32" s="123">
        <v>1064103.808298395</v>
      </c>
      <c r="J32" s="123">
        <v>1060980.8619473304</v>
      </c>
      <c r="K32" s="123">
        <v>1057857.7718144939</v>
      </c>
      <c r="L32" s="123">
        <v>1054694.4400626069</v>
      </c>
      <c r="M32" s="123">
        <v>1051531.1083107195</v>
      </c>
      <c r="N32" s="123">
        <v>1048367.7765588323</v>
      </c>
      <c r="O32" s="123">
        <v>12787120.397979256</v>
      </c>
    </row>
    <row r="33" spans="1:1" ht="15.75" thickTop="1">
      <c r="A33" s="124" t="s">
        <v>19</v>
      </c>
    </row>
    <row r="34" spans="1:1">
      <c r="A34" s="226" t="s">
        <v>499</v>
      </c>
    </row>
    <row r="35" spans="1:1">
      <c r="A35" s="5" t="s">
        <v>498</v>
      </c>
    </row>
    <row r="36" spans="1:1">
      <c r="A36" s="5" t="s">
        <v>413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5" t="s">
        <v>504</v>
      </c>
    </row>
    <row r="40" spans="1:1">
      <c r="A40" s="124" t="s">
        <v>399</v>
      </c>
    </row>
    <row r="41" spans="1:1">
      <c r="A41" s="124" t="s">
        <v>400</v>
      </c>
    </row>
    <row r="42" spans="1:1">
      <c r="A42" s="124" t="s">
        <v>401</v>
      </c>
    </row>
    <row r="43" spans="1:1">
      <c r="A43" s="124" t="s">
        <v>402</v>
      </c>
    </row>
    <row r="44" spans="1:1">
      <c r="A44" s="5" t="s">
        <v>414</v>
      </c>
    </row>
    <row r="45" spans="1:1" s="219" customFormat="1" ht="11.25">
      <c r="A45" s="5" t="s">
        <v>403</v>
      </c>
    </row>
    <row r="46" spans="1:1" s="219" customFormat="1" ht="11.25">
      <c r="A46" s="5" t="s">
        <v>19</v>
      </c>
    </row>
    <row r="47" spans="1:1" s="219" customFormat="1" ht="11.25">
      <c r="A47" s="5" t="s">
        <v>404</v>
      </c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65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-14105.66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-14105.66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-14551.27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-14551.27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70616895.530000001</v>
      </c>
      <c r="C12" s="118">
        <v>70616895.530000001</v>
      </c>
      <c r="D12" s="118">
        <v>70616895.530000001</v>
      </c>
      <c r="E12" s="118">
        <v>70616895.530000001</v>
      </c>
      <c r="F12" s="118">
        <v>70602789.870000005</v>
      </c>
      <c r="G12" s="118">
        <v>70602789.870000005</v>
      </c>
      <c r="H12" s="118">
        <v>70602789.870000005</v>
      </c>
      <c r="I12" s="118">
        <v>70602789.870000005</v>
      </c>
      <c r="J12" s="118">
        <v>70602789.870000005</v>
      </c>
      <c r="K12" s="118">
        <v>70602789.870000005</v>
      </c>
      <c r="L12" s="118">
        <v>70602789.870000005</v>
      </c>
      <c r="M12" s="118">
        <v>70602789.870000005</v>
      </c>
      <c r="N12" s="118">
        <v>70602789.870000005</v>
      </c>
      <c r="O12" s="122">
        <v>0</v>
      </c>
    </row>
    <row r="13" spans="1:15">
      <c r="A13" s="119" t="s">
        <v>382</v>
      </c>
      <c r="B13" s="118">
        <v>18268903.52</v>
      </c>
      <c r="C13" s="118">
        <v>18468988.27</v>
      </c>
      <c r="D13" s="118">
        <v>18669073.02</v>
      </c>
      <c r="E13" s="118">
        <v>18869073.807822</v>
      </c>
      <c r="F13" s="118">
        <v>19054439.367822099</v>
      </c>
      <c r="G13" s="118">
        <v>19254356.197822001</v>
      </c>
      <c r="H13" s="118">
        <v>19454273.0278221</v>
      </c>
      <c r="I13" s="118">
        <v>19654189.857822001</v>
      </c>
      <c r="J13" s="118">
        <v>19854106.6878221</v>
      </c>
      <c r="K13" s="118">
        <v>20054023.517822102</v>
      </c>
      <c r="L13" s="118">
        <v>20253940.347821999</v>
      </c>
      <c r="M13" s="118">
        <v>20453857.177822102</v>
      </c>
      <c r="N13" s="118">
        <v>20653774.007821999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52347992.010000005</v>
      </c>
      <c r="C16" s="123">
        <v>52147907.260000005</v>
      </c>
      <c r="D16" s="123">
        <v>51947822.510000005</v>
      </c>
      <c r="E16" s="123">
        <v>51747821.722177997</v>
      </c>
      <c r="F16" s="123">
        <v>51548350.502177909</v>
      </c>
      <c r="G16" s="123">
        <v>51348433.672178</v>
      </c>
      <c r="H16" s="123">
        <v>51148516.842177905</v>
      </c>
      <c r="I16" s="123">
        <v>50948600.012178004</v>
      </c>
      <c r="J16" s="123">
        <v>50748683.182177901</v>
      </c>
      <c r="K16" s="123">
        <v>50548766.352177903</v>
      </c>
      <c r="L16" s="123">
        <v>50348849.522178009</v>
      </c>
      <c r="M16" s="123">
        <v>50148932.692177907</v>
      </c>
      <c r="N16" s="123">
        <v>49949015.862178005</v>
      </c>
      <c r="O16" s="122">
        <v>0</v>
      </c>
    </row>
    <row r="18" spans="1:15">
      <c r="A18" s="119" t="s">
        <v>386</v>
      </c>
      <c r="B18" s="120" t="s">
        <v>19</v>
      </c>
      <c r="C18" s="118">
        <v>52247949.635000005</v>
      </c>
      <c r="D18" s="118">
        <v>52047864.885000005</v>
      </c>
      <c r="E18" s="118">
        <v>51847822.116089001</v>
      </c>
      <c r="F18" s="118">
        <v>51648086.112177953</v>
      </c>
      <c r="G18" s="118">
        <v>51448392.087177955</v>
      </c>
      <c r="H18" s="118">
        <v>51248475.257177949</v>
      </c>
      <c r="I18" s="118">
        <v>51048558.427177951</v>
      </c>
      <c r="J18" s="118">
        <v>50848641.597177953</v>
      </c>
      <c r="K18" s="118">
        <v>50648724.767177902</v>
      </c>
      <c r="L18" s="118">
        <v>50448807.937177956</v>
      </c>
      <c r="M18" s="118">
        <v>50248891.107177958</v>
      </c>
      <c r="N18" s="118">
        <v>50048974.27717796</v>
      </c>
      <c r="O18" s="122">
        <v>0</v>
      </c>
    </row>
    <row r="19" spans="1:15">
      <c r="A19" s="121" t="s">
        <v>405</v>
      </c>
      <c r="B19" s="120" t="s">
        <v>19</v>
      </c>
      <c r="C19" s="118">
        <v>13667330.5</v>
      </c>
      <c r="D19" s="118">
        <v>13616141.5</v>
      </c>
      <c r="E19" s="118">
        <v>13564952.5</v>
      </c>
      <c r="F19" s="118">
        <v>13513763.5</v>
      </c>
      <c r="G19" s="118">
        <v>13462574.5</v>
      </c>
      <c r="H19" s="118">
        <v>13411385.5</v>
      </c>
      <c r="I19" s="118">
        <v>13360196.5</v>
      </c>
      <c r="J19" s="118">
        <v>13309007.5</v>
      </c>
      <c r="K19" s="118">
        <v>13257818.5</v>
      </c>
      <c r="L19" s="118">
        <v>13206629.5</v>
      </c>
      <c r="M19" s="118">
        <v>13155440.5</v>
      </c>
      <c r="N19" s="118">
        <v>13104251.5</v>
      </c>
      <c r="O19" s="122">
        <v>0</v>
      </c>
    </row>
    <row r="21" spans="1:15">
      <c r="A21" s="119" t="s">
        <v>387</v>
      </c>
      <c r="B21" s="120" t="s">
        <v>19</v>
      </c>
      <c r="C21" s="120" t="s">
        <v>19</v>
      </c>
      <c r="D21" s="120" t="s">
        <v>19</v>
      </c>
      <c r="E21" s="120" t="s">
        <v>19</v>
      </c>
      <c r="F21" s="120" t="s">
        <v>19</v>
      </c>
      <c r="G21" s="120" t="s">
        <v>19</v>
      </c>
      <c r="H21" s="120" t="s">
        <v>19</v>
      </c>
      <c r="I21" s="120" t="s">
        <v>19</v>
      </c>
      <c r="J21" s="120" t="s">
        <v>19</v>
      </c>
      <c r="K21" s="120" t="s">
        <v>19</v>
      </c>
      <c r="L21" s="120" t="s">
        <v>19</v>
      </c>
      <c r="M21" s="120" t="s">
        <v>19</v>
      </c>
      <c r="N21" s="120" t="s">
        <v>19</v>
      </c>
      <c r="O21" s="120" t="s">
        <v>19</v>
      </c>
    </row>
    <row r="22" spans="1:15">
      <c r="A22" s="121" t="s">
        <v>388</v>
      </c>
      <c r="B22" s="120" t="s">
        <v>19</v>
      </c>
      <c r="C22" s="118">
        <v>307829.1324064316</v>
      </c>
      <c r="D22" s="118">
        <v>306652.51750458311</v>
      </c>
      <c r="E22" s="118">
        <v>305476.12871185085</v>
      </c>
      <c r="F22" s="118">
        <v>304301.39214788872</v>
      </c>
      <c r="G22" s="118">
        <v>303126.88168131246</v>
      </c>
      <c r="H22" s="118">
        <v>301951.17119246779</v>
      </c>
      <c r="I22" s="118">
        <v>300775.46070362307</v>
      </c>
      <c r="J22" s="118">
        <v>299599.75021477841</v>
      </c>
      <c r="K22" s="118">
        <v>298424.03972593346</v>
      </c>
      <c r="L22" s="118">
        <v>297248.32923708908</v>
      </c>
      <c r="M22" s="118">
        <v>296072.61874824436</v>
      </c>
      <c r="N22" s="118">
        <v>294896.9082593997</v>
      </c>
      <c r="O22" s="118">
        <v>3616354.3305336027</v>
      </c>
    </row>
    <row r="23" spans="1:15">
      <c r="A23" s="121" t="s">
        <v>389</v>
      </c>
      <c r="B23" s="120" t="s">
        <v>19</v>
      </c>
      <c r="C23" s="118">
        <v>62669.698684103001</v>
      </c>
      <c r="D23" s="118">
        <v>62430.062744753006</v>
      </c>
      <c r="E23" s="118">
        <v>62190.473731864287</v>
      </c>
      <c r="F23" s="118">
        <v>61951.227620892518</v>
      </c>
      <c r="G23" s="118">
        <v>61712.028433947518</v>
      </c>
      <c r="H23" s="118">
        <v>61472.580195573508</v>
      </c>
      <c r="I23" s="118">
        <v>61233.131957199512</v>
      </c>
      <c r="J23" s="118">
        <v>60993.683718825516</v>
      </c>
      <c r="K23" s="118">
        <v>60754.235480451462</v>
      </c>
      <c r="L23" s="118">
        <v>60514.787242077517</v>
      </c>
      <c r="M23" s="118">
        <v>60275.339003703521</v>
      </c>
      <c r="N23" s="118">
        <v>60035.890765329517</v>
      </c>
      <c r="O23" s="118">
        <v>736233.1395787209</v>
      </c>
    </row>
    <row r="25" spans="1:15">
      <c r="A25" s="119" t="s">
        <v>390</v>
      </c>
      <c r="B25" s="120" t="s">
        <v>19</v>
      </c>
      <c r="C25" s="120" t="s">
        <v>19</v>
      </c>
      <c r="D25" s="120" t="s">
        <v>19</v>
      </c>
      <c r="E25" s="120" t="s">
        <v>19</v>
      </c>
      <c r="F25" s="120" t="s">
        <v>19</v>
      </c>
      <c r="G25" s="120" t="s">
        <v>19</v>
      </c>
      <c r="H25" s="120" t="s">
        <v>19</v>
      </c>
      <c r="I25" s="120" t="s">
        <v>19</v>
      </c>
      <c r="J25" s="120" t="s">
        <v>19</v>
      </c>
      <c r="K25" s="120" t="s">
        <v>19</v>
      </c>
      <c r="L25" s="120" t="s">
        <v>19</v>
      </c>
      <c r="M25" s="120" t="s">
        <v>19</v>
      </c>
      <c r="N25" s="120" t="s">
        <v>19</v>
      </c>
      <c r="O25" s="120" t="s">
        <v>19</v>
      </c>
    </row>
    <row r="26" spans="1:15">
      <c r="A26" s="121" t="s">
        <v>391</v>
      </c>
      <c r="B26" s="120" t="s">
        <v>19</v>
      </c>
      <c r="C26" s="118">
        <v>195693.17</v>
      </c>
      <c r="D26" s="118">
        <v>195693.17</v>
      </c>
      <c r="E26" s="118">
        <v>195609.20782205701</v>
      </c>
      <c r="F26" s="118">
        <v>195525.25</v>
      </c>
      <c r="G26" s="118">
        <v>195525.25</v>
      </c>
      <c r="H26" s="118">
        <v>195525.25</v>
      </c>
      <c r="I26" s="118">
        <v>195525.25</v>
      </c>
      <c r="J26" s="118">
        <v>195525.25</v>
      </c>
      <c r="K26" s="118">
        <v>195525.25</v>
      </c>
      <c r="L26" s="118">
        <v>195525.25</v>
      </c>
      <c r="M26" s="118">
        <v>195525.25</v>
      </c>
      <c r="N26" s="118">
        <v>195525.25</v>
      </c>
      <c r="O26" s="118">
        <v>2346722.7978220573</v>
      </c>
    </row>
    <row r="27" spans="1:15">
      <c r="A27" s="121" t="s">
        <v>392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393</v>
      </c>
      <c r="B28" s="120" t="s">
        <v>19</v>
      </c>
      <c r="C28" s="118">
        <v>4391.58</v>
      </c>
      <c r="D28" s="118">
        <v>4391.58</v>
      </c>
      <c r="E28" s="118">
        <v>4391.58</v>
      </c>
      <c r="F28" s="118">
        <v>4391.58</v>
      </c>
      <c r="G28" s="118">
        <v>4391.58</v>
      </c>
      <c r="H28" s="118">
        <v>4391.58</v>
      </c>
      <c r="I28" s="118">
        <v>4391.58</v>
      </c>
      <c r="J28" s="118">
        <v>4391.58</v>
      </c>
      <c r="K28" s="118">
        <v>4391.58</v>
      </c>
      <c r="L28" s="118">
        <v>4391.58</v>
      </c>
      <c r="M28" s="118">
        <v>4391.58</v>
      </c>
      <c r="N28" s="118">
        <v>4391.58</v>
      </c>
      <c r="O28" s="118">
        <v>52698.960000000014</v>
      </c>
    </row>
    <row r="29" spans="1:15">
      <c r="A29" s="121" t="s">
        <v>394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0" spans="1:15">
      <c r="A30" s="121" t="s">
        <v>395</v>
      </c>
      <c r="B30" s="120" t="s">
        <v>19</v>
      </c>
      <c r="C30" s="118">
        <v>-67263</v>
      </c>
      <c r="D30" s="118">
        <v>-67263</v>
      </c>
      <c r="E30" s="118">
        <v>-67263</v>
      </c>
      <c r="F30" s="118">
        <v>-67263</v>
      </c>
      <c r="G30" s="118">
        <v>-67263</v>
      </c>
      <c r="H30" s="118">
        <v>-67263</v>
      </c>
      <c r="I30" s="118">
        <v>-67263</v>
      </c>
      <c r="J30" s="118">
        <v>-67263</v>
      </c>
      <c r="K30" s="118">
        <v>-67263</v>
      </c>
      <c r="L30" s="118">
        <v>-67263</v>
      </c>
      <c r="M30" s="118">
        <v>-67263</v>
      </c>
      <c r="N30" s="118">
        <v>-67263</v>
      </c>
      <c r="O30" s="118">
        <v>-807156</v>
      </c>
    </row>
    <row r="32" spans="1:15" ht="15.75" thickBot="1">
      <c r="A32" s="119" t="s">
        <v>396</v>
      </c>
      <c r="B32" s="120" t="s">
        <v>19</v>
      </c>
      <c r="C32" s="123">
        <v>503320.58109053457</v>
      </c>
      <c r="D32" s="123">
        <v>501904.33024933614</v>
      </c>
      <c r="E32" s="123">
        <v>500404.39026577212</v>
      </c>
      <c r="F32" s="123">
        <v>498906.4497687812</v>
      </c>
      <c r="G32" s="123">
        <v>497492.74011526001</v>
      </c>
      <c r="H32" s="123">
        <v>496077.58138804126</v>
      </c>
      <c r="I32" s="123">
        <v>494662.42266082251</v>
      </c>
      <c r="J32" s="123">
        <v>493247.26393360388</v>
      </c>
      <c r="K32" s="123">
        <v>491832.10520638491</v>
      </c>
      <c r="L32" s="123">
        <v>490416.94647916663</v>
      </c>
      <c r="M32" s="123">
        <v>489001.78775194788</v>
      </c>
      <c r="N32" s="123">
        <v>487586.62902472925</v>
      </c>
      <c r="O32" s="123">
        <v>5944853.227934381</v>
      </c>
    </row>
    <row r="33" spans="1:1" ht="15.75" thickTop="1">
      <c r="A33" s="124" t="s">
        <v>19</v>
      </c>
    </row>
    <row r="34" spans="1:1">
      <c r="A34" s="226" t="s">
        <v>499</v>
      </c>
    </row>
    <row r="35" spans="1:1">
      <c r="A35" s="226" t="s">
        <v>499</v>
      </c>
    </row>
    <row r="36" spans="1:1">
      <c r="A36" s="5" t="s">
        <v>413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226" t="s">
        <v>505</v>
      </c>
    </row>
    <row r="40" spans="1:1">
      <c r="A40" s="124" t="s">
        <v>399</v>
      </c>
    </row>
    <row r="41" spans="1:1">
      <c r="A41" s="124" t="s">
        <v>400</v>
      </c>
    </row>
    <row r="42" spans="1:1">
      <c r="A42" s="124" t="s">
        <v>401</v>
      </c>
    </row>
    <row r="43" spans="1:1">
      <c r="A43" s="124" t="s">
        <v>402</v>
      </c>
    </row>
    <row r="44" spans="1:1">
      <c r="A44" s="5" t="s">
        <v>414</v>
      </c>
    </row>
    <row r="45" spans="1:1" s="219" customFormat="1" ht="11.25">
      <c r="A45" s="5" t="s">
        <v>403</v>
      </c>
    </row>
    <row r="46" spans="1:1" s="219" customFormat="1" ht="11.25">
      <c r="A46" s="5" t="s">
        <v>19</v>
      </c>
    </row>
    <row r="47" spans="1:1" s="219" customFormat="1" ht="11.25">
      <c r="A47" s="5" t="s">
        <v>404</v>
      </c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66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28609.22</v>
      </c>
      <c r="D7" s="118">
        <v>28609.22</v>
      </c>
      <c r="E7" s="118">
        <v>28609.22</v>
      </c>
      <c r="F7" s="118">
        <v>28609.22</v>
      </c>
      <c r="G7" s="118">
        <v>28609.22</v>
      </c>
      <c r="H7" s="118">
        <v>28609.22</v>
      </c>
      <c r="I7" s="118">
        <v>28609.22</v>
      </c>
      <c r="J7" s="118">
        <v>28609.22</v>
      </c>
      <c r="K7" s="118">
        <v>28609.22</v>
      </c>
      <c r="L7" s="118">
        <v>28609.22</v>
      </c>
      <c r="M7" s="118">
        <v>28609.22</v>
      </c>
      <c r="N7" s="118">
        <v>28605.18</v>
      </c>
      <c r="O7" s="118">
        <v>343306.60000000003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-18107.95</v>
      </c>
      <c r="G8" s="118">
        <v>9.9999999999999995E-8</v>
      </c>
      <c r="H8" s="118">
        <v>9.9999999999999995E-8</v>
      </c>
      <c r="I8" s="118">
        <v>-11177.7</v>
      </c>
      <c r="J8" s="118">
        <v>-4910.32</v>
      </c>
      <c r="K8" s="118">
        <v>9.9999999999999995E-8</v>
      </c>
      <c r="L8" s="118">
        <v>9.9999999999999995E-8</v>
      </c>
      <c r="M8" s="118">
        <v>9.9999999999999995E-8</v>
      </c>
      <c r="N8" s="118">
        <v>1658074.91</v>
      </c>
      <c r="O8" s="118">
        <v>1623878.94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-21477.13</v>
      </c>
      <c r="G9" s="118">
        <v>9.9999999999999995E-8</v>
      </c>
      <c r="H9" s="118">
        <v>9.9999999999999995E-8</v>
      </c>
      <c r="I9" s="118">
        <v>-11177.7</v>
      </c>
      <c r="J9" s="118">
        <v>-4910.32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-37565.15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425921836.66000003</v>
      </c>
      <c r="C12" s="118">
        <v>425921836.66000003</v>
      </c>
      <c r="D12" s="118">
        <v>425921836.66000003</v>
      </c>
      <c r="E12" s="118">
        <v>425921836.66000003</v>
      </c>
      <c r="F12" s="118">
        <v>425903728.70999998</v>
      </c>
      <c r="G12" s="118">
        <v>425903728.70999998</v>
      </c>
      <c r="H12" s="118">
        <v>425903728.70999998</v>
      </c>
      <c r="I12" s="118">
        <v>425892551.00999999</v>
      </c>
      <c r="J12" s="118">
        <v>425887640.69</v>
      </c>
      <c r="K12" s="118">
        <v>425887640.69</v>
      </c>
      <c r="L12" s="118">
        <v>425887640.69</v>
      </c>
      <c r="M12" s="118">
        <v>425887640.69</v>
      </c>
      <c r="N12" s="118">
        <v>427545715.60000002</v>
      </c>
      <c r="O12" s="122">
        <v>0</v>
      </c>
    </row>
    <row r="13" spans="1:15">
      <c r="A13" s="119" t="s">
        <v>382</v>
      </c>
      <c r="B13" s="118">
        <v>91860507.879999906</v>
      </c>
      <c r="C13" s="118">
        <v>92936041.359999895</v>
      </c>
      <c r="D13" s="118">
        <v>94011574.839999899</v>
      </c>
      <c r="E13" s="118">
        <v>95087000.534585401</v>
      </c>
      <c r="F13" s="118">
        <v>96140949.094585404</v>
      </c>
      <c r="G13" s="118">
        <v>97216267.0045854</v>
      </c>
      <c r="H13" s="118">
        <v>98291491.487085402</v>
      </c>
      <c r="I13" s="118">
        <v>99355416.168990701</v>
      </c>
      <c r="J13" s="118">
        <v>100425608.228991</v>
      </c>
      <c r="K13" s="118">
        <v>101500681.37899099</v>
      </c>
      <c r="L13" s="118">
        <v>102575754.528991</v>
      </c>
      <c r="M13" s="118">
        <v>103650827.678991</v>
      </c>
      <c r="N13" s="118">
        <v>104727890.51899099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1314768.31</v>
      </c>
      <c r="C15" s="118">
        <v>1343377.53</v>
      </c>
      <c r="D15" s="118">
        <v>1371986.75</v>
      </c>
      <c r="E15" s="118">
        <v>1400595.97</v>
      </c>
      <c r="F15" s="118">
        <v>1429205.19</v>
      </c>
      <c r="G15" s="118">
        <v>1457814.41</v>
      </c>
      <c r="H15" s="118">
        <v>1486423.63</v>
      </c>
      <c r="I15" s="118">
        <v>1515032.85</v>
      </c>
      <c r="J15" s="118">
        <v>1543642.07</v>
      </c>
      <c r="K15" s="118">
        <v>1572251.29</v>
      </c>
      <c r="L15" s="118">
        <v>1600860.51</v>
      </c>
      <c r="M15" s="118">
        <v>1629469.73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335376097.09000009</v>
      </c>
      <c r="C16" s="123">
        <v>334329172.8300001</v>
      </c>
      <c r="D16" s="123">
        <v>333282248.57000011</v>
      </c>
      <c r="E16" s="123">
        <v>332235432.09541464</v>
      </c>
      <c r="F16" s="123">
        <v>331191984.80541456</v>
      </c>
      <c r="G16" s="123">
        <v>330145276.11541462</v>
      </c>
      <c r="H16" s="123">
        <v>329098660.85291457</v>
      </c>
      <c r="I16" s="123">
        <v>328052167.69100928</v>
      </c>
      <c r="J16" s="123">
        <v>327005674.53100902</v>
      </c>
      <c r="K16" s="123">
        <v>325959210.60100901</v>
      </c>
      <c r="L16" s="123">
        <v>324912746.671009</v>
      </c>
      <c r="M16" s="123">
        <v>323866282.741009</v>
      </c>
      <c r="N16" s="123">
        <v>322817825.08100903</v>
      </c>
      <c r="O16" s="122">
        <v>0</v>
      </c>
    </row>
    <row r="18" spans="1:15">
      <c r="A18" s="119" t="s">
        <v>386</v>
      </c>
      <c r="B18" s="120" t="s">
        <v>19</v>
      </c>
      <c r="C18" s="118">
        <v>334852634.9600001</v>
      </c>
      <c r="D18" s="118">
        <v>333805710.70000011</v>
      </c>
      <c r="E18" s="118">
        <v>332758840.33270741</v>
      </c>
      <c r="F18" s="118">
        <v>331713708.4504146</v>
      </c>
      <c r="G18" s="118">
        <v>330668630.46041459</v>
      </c>
      <c r="H18" s="118">
        <v>329621968.4841646</v>
      </c>
      <c r="I18" s="118">
        <v>328575414.27196193</v>
      </c>
      <c r="J18" s="118">
        <v>327528921.11100912</v>
      </c>
      <c r="K18" s="118">
        <v>326482442.56600904</v>
      </c>
      <c r="L18" s="118">
        <v>325435978.63600898</v>
      </c>
      <c r="M18" s="118">
        <v>324389514.70600903</v>
      </c>
      <c r="N18" s="118">
        <v>323342053.91100901</v>
      </c>
      <c r="O18" s="122">
        <v>0</v>
      </c>
    </row>
    <row r="19" spans="1:15">
      <c r="A19" s="121" t="s">
        <v>405</v>
      </c>
      <c r="B19" s="120" t="s">
        <v>19</v>
      </c>
      <c r="C19" s="118">
        <v>94472353</v>
      </c>
      <c r="D19" s="118">
        <v>94128555</v>
      </c>
      <c r="E19" s="118">
        <v>93784757</v>
      </c>
      <c r="F19" s="118">
        <v>93440959</v>
      </c>
      <c r="G19" s="118">
        <v>93097161</v>
      </c>
      <c r="H19" s="118">
        <v>92753363</v>
      </c>
      <c r="I19" s="118">
        <v>92409565</v>
      </c>
      <c r="J19" s="118">
        <v>92065767</v>
      </c>
      <c r="K19" s="118">
        <v>91721969</v>
      </c>
      <c r="L19" s="118">
        <v>91378171</v>
      </c>
      <c r="M19" s="118">
        <v>91034373</v>
      </c>
      <c r="N19" s="118">
        <v>90690575</v>
      </c>
      <c r="O19" s="122">
        <v>0</v>
      </c>
    </row>
    <row r="21" spans="1:15">
      <c r="A21" s="119" t="s">
        <v>387</v>
      </c>
      <c r="B21" s="120" t="s">
        <v>19</v>
      </c>
      <c r="C21" s="120" t="s">
        <v>19</v>
      </c>
      <c r="D21" s="120" t="s">
        <v>19</v>
      </c>
      <c r="E21" s="120" t="s">
        <v>19</v>
      </c>
      <c r="F21" s="120" t="s">
        <v>19</v>
      </c>
      <c r="G21" s="120" t="s">
        <v>19</v>
      </c>
      <c r="H21" s="120" t="s">
        <v>19</v>
      </c>
      <c r="I21" s="120" t="s">
        <v>19</v>
      </c>
      <c r="J21" s="120" t="s">
        <v>19</v>
      </c>
      <c r="K21" s="120" t="s">
        <v>19</v>
      </c>
      <c r="L21" s="120" t="s">
        <v>19</v>
      </c>
      <c r="M21" s="120" t="s">
        <v>19</v>
      </c>
      <c r="N21" s="120" t="s">
        <v>19</v>
      </c>
      <c r="O21" s="120" t="s">
        <v>19</v>
      </c>
    </row>
    <row r="22" spans="1:15">
      <c r="A22" s="121" t="s">
        <v>388</v>
      </c>
      <c r="B22" s="120" t="s">
        <v>19</v>
      </c>
      <c r="C22" s="118">
        <v>1986150.8365086922</v>
      </c>
      <c r="D22" s="118">
        <v>1979847.4657894722</v>
      </c>
      <c r="E22" s="118">
        <v>1973544.3853350524</v>
      </c>
      <c r="F22" s="118">
        <v>1967250.6683182265</v>
      </c>
      <c r="G22" s="118">
        <v>1960957.2415639688</v>
      </c>
      <c r="H22" s="118">
        <v>1954655.2834985969</v>
      </c>
      <c r="I22" s="118">
        <v>1948353.9058477418</v>
      </c>
      <c r="J22" s="118">
        <v>1942052.8570174221</v>
      </c>
      <c r="K22" s="118">
        <v>1935751.8869082658</v>
      </c>
      <c r="L22" s="118">
        <v>1929450.9955151412</v>
      </c>
      <c r="M22" s="118">
        <v>1923150.1041220166</v>
      </c>
      <c r="N22" s="118">
        <v>1916843.8436384383</v>
      </c>
      <c r="O22" s="118">
        <v>23418009.474063035</v>
      </c>
    </row>
    <row r="23" spans="1:15">
      <c r="A23" s="121" t="s">
        <v>389</v>
      </c>
      <c r="B23" s="120" t="s">
        <v>19</v>
      </c>
      <c r="C23" s="118">
        <v>403792.54396488809</v>
      </c>
      <c r="D23" s="118">
        <v>402514.95829146018</v>
      </c>
      <c r="E23" s="118">
        <v>401237.43285930029</v>
      </c>
      <c r="F23" s="118">
        <v>399961.85070567345</v>
      </c>
      <c r="G23" s="118">
        <v>398686.32879285142</v>
      </c>
      <c r="H23" s="118">
        <v>397409.03630019916</v>
      </c>
      <c r="I23" s="118">
        <v>396131.86426619906</v>
      </c>
      <c r="J23" s="118">
        <v>394854.76047528593</v>
      </c>
      <c r="K23" s="118">
        <v>393577.67302208493</v>
      </c>
      <c r="L23" s="118">
        <v>392300.60190553084</v>
      </c>
      <c r="M23" s="118">
        <v>391023.53078897687</v>
      </c>
      <c r="N23" s="118">
        <v>389745.34537672589</v>
      </c>
      <c r="O23" s="118">
        <v>4761235.9267491763</v>
      </c>
    </row>
    <row r="25" spans="1:15">
      <c r="A25" s="119" t="s">
        <v>390</v>
      </c>
      <c r="B25" s="120" t="s">
        <v>19</v>
      </c>
      <c r="C25" s="120" t="s">
        <v>19</v>
      </c>
      <c r="D25" s="120" t="s">
        <v>19</v>
      </c>
      <c r="E25" s="120" t="s">
        <v>19</v>
      </c>
      <c r="F25" s="120" t="s">
        <v>19</v>
      </c>
      <c r="G25" s="120" t="s">
        <v>19</v>
      </c>
      <c r="H25" s="120" t="s">
        <v>19</v>
      </c>
      <c r="I25" s="120" t="s">
        <v>19</v>
      </c>
      <c r="J25" s="120" t="s">
        <v>19</v>
      </c>
      <c r="K25" s="120" t="s">
        <v>19</v>
      </c>
      <c r="L25" s="120" t="s">
        <v>19</v>
      </c>
      <c r="M25" s="120" t="s">
        <v>19</v>
      </c>
      <c r="N25" s="120" t="s">
        <v>19</v>
      </c>
      <c r="O25" s="120" t="s">
        <v>19</v>
      </c>
    </row>
    <row r="26" spans="1:15">
      <c r="A26" s="121" t="s">
        <v>391</v>
      </c>
      <c r="B26" s="120" t="s">
        <v>19</v>
      </c>
      <c r="C26" s="118">
        <v>1025978.33</v>
      </c>
      <c r="D26" s="118">
        <v>1025978.33</v>
      </c>
      <c r="E26" s="118">
        <v>1025870.54458549</v>
      </c>
      <c r="F26" s="118">
        <v>1025870.5399999999</v>
      </c>
      <c r="G26" s="118">
        <v>1025762.7599999999</v>
      </c>
      <c r="H26" s="118">
        <v>1025669.3324999999</v>
      </c>
      <c r="I26" s="118">
        <v>1025547.2319053499</v>
      </c>
      <c r="J26" s="118">
        <v>1025547.2299999999</v>
      </c>
      <c r="K26" s="118">
        <v>1025517.9999999999</v>
      </c>
      <c r="L26" s="118">
        <v>1025517.9999999999</v>
      </c>
      <c r="M26" s="118">
        <v>1025517.9999999999</v>
      </c>
      <c r="N26" s="118">
        <v>1027507.6900000001</v>
      </c>
      <c r="O26" s="118">
        <v>12310285.988990838</v>
      </c>
    </row>
    <row r="27" spans="1:15">
      <c r="A27" s="121" t="s">
        <v>392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393</v>
      </c>
      <c r="B28" s="120" t="s">
        <v>19</v>
      </c>
      <c r="C28" s="118">
        <v>49555.15</v>
      </c>
      <c r="D28" s="118">
        <v>49555.15</v>
      </c>
      <c r="E28" s="118">
        <v>49555.15</v>
      </c>
      <c r="F28" s="118">
        <v>49555.15</v>
      </c>
      <c r="G28" s="118">
        <v>49555.15</v>
      </c>
      <c r="H28" s="118">
        <v>49555.15</v>
      </c>
      <c r="I28" s="118">
        <v>49555.15</v>
      </c>
      <c r="J28" s="118">
        <v>49555.15</v>
      </c>
      <c r="K28" s="118">
        <v>49555.15</v>
      </c>
      <c r="L28" s="118">
        <v>49555.15</v>
      </c>
      <c r="M28" s="118">
        <v>49555.15</v>
      </c>
      <c r="N28" s="118">
        <v>49555.15</v>
      </c>
      <c r="O28" s="118">
        <v>594661.80000000016</v>
      </c>
    </row>
    <row r="29" spans="1:15">
      <c r="A29" s="121" t="s">
        <v>394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0" spans="1:15">
      <c r="A30" s="121" t="s">
        <v>395</v>
      </c>
      <c r="B30" s="120" t="s">
        <v>19</v>
      </c>
      <c r="C30" s="118">
        <v>-451751</v>
      </c>
      <c r="D30" s="118">
        <v>-451751</v>
      </c>
      <c r="E30" s="118">
        <v>-451751</v>
      </c>
      <c r="F30" s="118">
        <v>-451751</v>
      </c>
      <c r="G30" s="118">
        <v>-451751</v>
      </c>
      <c r="H30" s="118">
        <v>-451751</v>
      </c>
      <c r="I30" s="118">
        <v>-451751</v>
      </c>
      <c r="J30" s="118">
        <v>-451751</v>
      </c>
      <c r="K30" s="118">
        <v>-451751</v>
      </c>
      <c r="L30" s="118">
        <v>-451751</v>
      </c>
      <c r="M30" s="118">
        <v>-451751</v>
      </c>
      <c r="N30" s="118">
        <v>-451751</v>
      </c>
      <c r="O30" s="118">
        <v>-5421012</v>
      </c>
    </row>
    <row r="32" spans="1:15" ht="15.75" thickBot="1">
      <c r="A32" s="119" t="s">
        <v>396</v>
      </c>
      <c r="B32" s="120" t="s">
        <v>19</v>
      </c>
      <c r="C32" s="123">
        <v>3013725.8604735802</v>
      </c>
      <c r="D32" s="123">
        <v>3006144.9040809325</v>
      </c>
      <c r="E32" s="123">
        <v>2998456.5127798426</v>
      </c>
      <c r="F32" s="123">
        <v>2990887.2090238999</v>
      </c>
      <c r="G32" s="123">
        <v>2983210.4803568199</v>
      </c>
      <c r="H32" s="123">
        <v>2975537.8022987959</v>
      </c>
      <c r="I32" s="123">
        <v>2967837.1520192907</v>
      </c>
      <c r="J32" s="123">
        <v>2960258.9974927078</v>
      </c>
      <c r="K32" s="123">
        <v>2952651.7099303505</v>
      </c>
      <c r="L32" s="123">
        <v>2945073.7474206719</v>
      </c>
      <c r="M32" s="123">
        <v>2937495.7849109932</v>
      </c>
      <c r="N32" s="123">
        <v>2931901.0290151639</v>
      </c>
      <c r="O32" s="123">
        <v>35663181.189803049</v>
      </c>
    </row>
    <row r="33" spans="1:1" ht="15.75" thickTop="1">
      <c r="A33" s="124" t="s">
        <v>19</v>
      </c>
    </row>
    <row r="34" spans="1:1">
      <c r="A34" s="226" t="s">
        <v>499</v>
      </c>
    </row>
    <row r="35" spans="1:1">
      <c r="A35" s="226" t="s">
        <v>499</v>
      </c>
    </row>
    <row r="36" spans="1:1">
      <c r="A36" s="5" t="s">
        <v>413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226" t="s">
        <v>505</v>
      </c>
    </row>
    <row r="40" spans="1:1">
      <c r="A40" s="124" t="s">
        <v>399</v>
      </c>
    </row>
    <row r="41" spans="1:1">
      <c r="A41" s="124" t="s">
        <v>400</v>
      </c>
    </row>
    <row r="42" spans="1:1">
      <c r="A42" s="124" t="s">
        <v>401</v>
      </c>
    </row>
    <row r="43" spans="1:1">
      <c r="A43" s="124" t="s">
        <v>402</v>
      </c>
    </row>
    <row r="44" spans="1:1">
      <c r="A44" s="5" t="s">
        <v>414</v>
      </c>
    </row>
    <row r="45" spans="1:1" s="219" customFormat="1" ht="11.25">
      <c r="A45" s="5" t="s">
        <v>403</v>
      </c>
    </row>
    <row r="46" spans="1:1" s="219" customFormat="1" ht="11.25">
      <c r="A46" s="5" t="s">
        <v>19</v>
      </c>
    </row>
    <row r="47" spans="1:1" s="219" customFormat="1" ht="11.25">
      <c r="A47" s="5" t="s">
        <v>404</v>
      </c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67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781680.17220000003</v>
      </c>
      <c r="D7" s="118">
        <v>781680.17220000003</v>
      </c>
      <c r="E7" s="118">
        <v>1180713.4528999999</v>
      </c>
      <c r="F7" s="118">
        <v>712815.90720000002</v>
      </c>
      <c r="G7" s="118">
        <v>1182796.4484999999</v>
      </c>
      <c r="H7" s="118">
        <v>336666.02380000002</v>
      </c>
      <c r="I7" s="118">
        <v>673746.77769999998</v>
      </c>
      <c r="J7" s="118">
        <v>233128.64</v>
      </c>
      <c r="K7" s="118">
        <v>145705.4</v>
      </c>
      <c r="L7" s="118">
        <v>87423.24</v>
      </c>
      <c r="M7" s="118">
        <v>39754.19</v>
      </c>
      <c r="N7" s="118">
        <v>9.9999999999999995E-8</v>
      </c>
      <c r="O7" s="118">
        <v>6156110.4244999997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7273376.0005999999</v>
      </c>
      <c r="N8" s="118">
        <v>9.9999999999999995E-8</v>
      </c>
      <c r="O8" s="118">
        <v>7273376.0005999999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5787482.1100000003</v>
      </c>
      <c r="C12" s="118">
        <v>5787482.1100000003</v>
      </c>
      <c r="D12" s="118">
        <v>5787482.1100000003</v>
      </c>
      <c r="E12" s="118">
        <v>5787482.1100000003</v>
      </c>
      <c r="F12" s="118">
        <v>5787482.1100000003</v>
      </c>
      <c r="G12" s="118">
        <v>5787482.1100000003</v>
      </c>
      <c r="H12" s="118">
        <v>5787482.1100000003</v>
      </c>
      <c r="I12" s="118">
        <v>5787482.1100000003</v>
      </c>
      <c r="J12" s="118">
        <v>5787482.1100000003</v>
      </c>
      <c r="K12" s="118">
        <v>5787482.1100000003</v>
      </c>
      <c r="L12" s="118">
        <v>5787482.1100000003</v>
      </c>
      <c r="M12" s="118">
        <v>13060858.1106</v>
      </c>
      <c r="N12" s="118">
        <v>13060858.1106</v>
      </c>
      <c r="O12" s="122">
        <v>0</v>
      </c>
    </row>
    <row r="13" spans="1:15">
      <c r="A13" s="119" t="s">
        <v>382</v>
      </c>
      <c r="B13" s="118">
        <v>5488244.5775966896</v>
      </c>
      <c r="C13" s="118">
        <v>5488290.9175966904</v>
      </c>
      <c r="D13" s="118">
        <v>5488290.9175966904</v>
      </c>
      <c r="E13" s="118">
        <v>5488290.9175966904</v>
      </c>
      <c r="F13" s="118">
        <v>5488290.9175966904</v>
      </c>
      <c r="G13" s="118">
        <v>5488290.9175966904</v>
      </c>
      <c r="H13" s="118">
        <v>5488290.9175966904</v>
      </c>
      <c r="I13" s="118">
        <v>5488290.9175966904</v>
      </c>
      <c r="J13" s="118">
        <v>5488290.9175966904</v>
      </c>
      <c r="K13" s="118">
        <v>5488290.9175966904</v>
      </c>
      <c r="L13" s="118">
        <v>5488290.9175966904</v>
      </c>
      <c r="M13" s="118">
        <v>5570942.9175966904</v>
      </c>
      <c r="N13" s="118">
        <v>5736246.9175966904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1117265.5760999999</v>
      </c>
      <c r="C15" s="118">
        <v>1898945.7483000001</v>
      </c>
      <c r="D15" s="118">
        <v>2680625.9205</v>
      </c>
      <c r="E15" s="118">
        <v>3861339.3733999999</v>
      </c>
      <c r="F15" s="118">
        <v>4574155.2806000002</v>
      </c>
      <c r="G15" s="118">
        <v>5756951.7291000001</v>
      </c>
      <c r="H15" s="118">
        <v>6093617.7528999997</v>
      </c>
      <c r="I15" s="118">
        <v>6767364.5306000002</v>
      </c>
      <c r="J15" s="118">
        <v>7000493.1705999998</v>
      </c>
      <c r="K15" s="118">
        <v>7146198.5706000002</v>
      </c>
      <c r="L15" s="118">
        <v>7233621.8106000004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1416503.1085033107</v>
      </c>
      <c r="C16" s="123">
        <v>2198136.9407033101</v>
      </c>
      <c r="D16" s="123">
        <v>2979817.11290331</v>
      </c>
      <c r="E16" s="123">
        <v>4160530.5658033099</v>
      </c>
      <c r="F16" s="123">
        <v>4873346.4730033102</v>
      </c>
      <c r="G16" s="123">
        <v>6056142.9215033101</v>
      </c>
      <c r="H16" s="123">
        <v>6392808.9453033097</v>
      </c>
      <c r="I16" s="123">
        <v>7066555.7230033102</v>
      </c>
      <c r="J16" s="123">
        <v>7299684.3630033098</v>
      </c>
      <c r="K16" s="123">
        <v>7445389.7630033102</v>
      </c>
      <c r="L16" s="123">
        <v>7532813.0030033104</v>
      </c>
      <c r="M16" s="123">
        <v>7489915.1930033099</v>
      </c>
      <c r="N16" s="123">
        <v>7324611.1930033099</v>
      </c>
      <c r="O16" s="122">
        <v>0</v>
      </c>
    </row>
    <row r="18" spans="1:15">
      <c r="A18" s="119" t="s">
        <v>386</v>
      </c>
      <c r="B18" s="120" t="s">
        <v>19</v>
      </c>
      <c r="C18" s="118">
        <v>1807320.0246033105</v>
      </c>
      <c r="D18" s="118">
        <v>2588977.02680331</v>
      </c>
      <c r="E18" s="118">
        <v>3570173.8393533099</v>
      </c>
      <c r="F18" s="118">
        <v>4516938.5194033105</v>
      </c>
      <c r="G18" s="118">
        <v>5464744.6972533101</v>
      </c>
      <c r="H18" s="118">
        <v>6224475.9334033094</v>
      </c>
      <c r="I18" s="118">
        <v>6729682.3341533095</v>
      </c>
      <c r="J18" s="118">
        <v>7183120.0430033095</v>
      </c>
      <c r="K18" s="118">
        <v>7372537.06300331</v>
      </c>
      <c r="L18" s="118">
        <v>7489101.3830033103</v>
      </c>
      <c r="M18" s="118">
        <v>7511364.0980033102</v>
      </c>
      <c r="N18" s="118">
        <v>7407263.1930033099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9734.1813501137913</v>
      </c>
      <c r="D21" s="118">
        <v>13944.166803393517</v>
      </c>
      <c r="E21" s="118">
        <v>19228.868783947124</v>
      </c>
      <c r="F21" s="118">
        <v>24328.120142882286</v>
      </c>
      <c r="G21" s="118">
        <v>29432.980983438261</v>
      </c>
      <c r="H21" s="118">
        <v>33524.874798233701</v>
      </c>
      <c r="I21" s="118">
        <v>36245.904088670606</v>
      </c>
      <c r="J21" s="118">
        <v>38688.108473527573</v>
      </c>
      <c r="K21" s="118">
        <v>39708.303900113868</v>
      </c>
      <c r="L21" s="118">
        <v>40336.116470320827</v>
      </c>
      <c r="M21" s="118">
        <v>40456.022907590261</v>
      </c>
      <c r="N21" s="118">
        <v>39895.337985060622</v>
      </c>
      <c r="O21" s="118">
        <v>365522.98668729246</v>
      </c>
    </row>
    <row r="22" spans="1:15">
      <c r="A22" s="121" t="s">
        <v>389</v>
      </c>
      <c r="B22" s="120" t="s">
        <v>19</v>
      </c>
      <c r="C22" s="118">
        <v>2020.2223235015804</v>
      </c>
      <c r="D22" s="118">
        <v>2893.95852056074</v>
      </c>
      <c r="E22" s="118">
        <v>3990.7403176291295</v>
      </c>
      <c r="F22" s="118">
        <v>5049.0338769890204</v>
      </c>
      <c r="G22" s="118">
        <v>6108.4916225897496</v>
      </c>
      <c r="H22" s="118">
        <v>6957.7191983582188</v>
      </c>
      <c r="I22" s="118">
        <v>7522.438913116569</v>
      </c>
      <c r="J22" s="118">
        <v>8029.2915840690994</v>
      </c>
      <c r="K22" s="118">
        <v>8241.0219290250989</v>
      </c>
      <c r="L22" s="118">
        <v>8371.3175259211002</v>
      </c>
      <c r="M22" s="118">
        <v>8396.2027887480999</v>
      </c>
      <c r="N22" s="118">
        <v>8279.8387971391003</v>
      </c>
      <c r="O22" s="118">
        <v>75860.2773976475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9.9999999999999995E-8</v>
      </c>
      <c r="D25" s="118">
        <v>9.9999999999999995E-8</v>
      </c>
      <c r="E25" s="118">
        <v>9.9999999999999995E-8</v>
      </c>
      <c r="F25" s="118">
        <v>9.9999999999999995E-8</v>
      </c>
      <c r="G25" s="118">
        <v>9.9999999999999995E-8</v>
      </c>
      <c r="H25" s="118">
        <v>9.9999999999999995E-8</v>
      </c>
      <c r="I25" s="118">
        <v>9.9999999999999995E-8</v>
      </c>
      <c r="J25" s="118">
        <v>9.9999999999999995E-8</v>
      </c>
      <c r="K25" s="118">
        <v>9.9999999999999995E-8</v>
      </c>
      <c r="L25" s="118">
        <v>9.9999999999999995E-8</v>
      </c>
      <c r="M25" s="118">
        <v>82652</v>
      </c>
      <c r="N25" s="118">
        <v>165304</v>
      </c>
      <c r="O25" s="118">
        <v>247956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11754.403673615372</v>
      </c>
      <c r="D31" s="123">
        <v>16838.125323954257</v>
      </c>
      <c r="E31" s="123">
        <v>23219.609101576254</v>
      </c>
      <c r="F31" s="123">
        <v>29377.154019871305</v>
      </c>
      <c r="G31" s="123">
        <v>35541.472606028008</v>
      </c>
      <c r="H31" s="123">
        <v>40482.593996591917</v>
      </c>
      <c r="I31" s="123">
        <v>43768.343001787172</v>
      </c>
      <c r="J31" s="123">
        <v>46717.400057596671</v>
      </c>
      <c r="K31" s="123">
        <v>47949.325829138965</v>
      </c>
      <c r="L31" s="123">
        <v>48707.433996241925</v>
      </c>
      <c r="M31" s="123">
        <v>131504.22569633837</v>
      </c>
      <c r="N31" s="123">
        <v>213479.17678219971</v>
      </c>
      <c r="O31" s="123">
        <v>689339.26408493996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68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1016318</v>
      </c>
      <c r="D7" s="118">
        <v>1076712</v>
      </c>
      <c r="E7" s="118">
        <v>1095212</v>
      </c>
      <c r="F7" s="118">
        <v>1095215</v>
      </c>
      <c r="G7" s="118">
        <v>29600</v>
      </c>
      <c r="H7" s="118">
        <v>280365.39</v>
      </c>
      <c r="I7" s="118">
        <v>196130.19</v>
      </c>
      <c r="J7" s="118">
        <v>196129.17</v>
      </c>
      <c r="K7" s="118">
        <v>1177784.72</v>
      </c>
      <c r="L7" s="118">
        <v>9.9999999999999995E-8</v>
      </c>
      <c r="M7" s="118">
        <v>9.9999999999999995E-8</v>
      </c>
      <c r="N7" s="118">
        <v>9.9999999999999995E-8</v>
      </c>
      <c r="O7" s="118">
        <v>6163466.4699999997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33761069.509999998</v>
      </c>
      <c r="O8" s="118">
        <v>33761069.509999998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35649121.460000001</v>
      </c>
      <c r="C12" s="118">
        <v>35649121.460000001</v>
      </c>
      <c r="D12" s="118">
        <v>35649121.460000001</v>
      </c>
      <c r="E12" s="118">
        <v>35649121.460000001</v>
      </c>
      <c r="F12" s="118">
        <v>35649121.460000001</v>
      </c>
      <c r="G12" s="118">
        <v>35649121.460000001</v>
      </c>
      <c r="H12" s="118">
        <v>35649121.460000001</v>
      </c>
      <c r="I12" s="118">
        <v>35649121.460000001</v>
      </c>
      <c r="J12" s="118">
        <v>35649121.460000001</v>
      </c>
      <c r="K12" s="118">
        <v>35649121.460000001</v>
      </c>
      <c r="L12" s="118">
        <v>35649121.460000001</v>
      </c>
      <c r="M12" s="118">
        <v>35649121.460000001</v>
      </c>
      <c r="N12" s="118">
        <v>69410190.969999999</v>
      </c>
      <c r="O12" s="122">
        <v>0</v>
      </c>
    </row>
    <row r="13" spans="1:15">
      <c r="A13" s="119" t="s">
        <v>382</v>
      </c>
      <c r="B13" s="118">
        <v>1108058.5900000001</v>
      </c>
      <c r="C13" s="118">
        <v>1201043.3999999999</v>
      </c>
      <c r="D13" s="118">
        <v>1294028.21</v>
      </c>
      <c r="E13" s="118">
        <v>1387013.02</v>
      </c>
      <c r="F13" s="118">
        <v>1479997.83</v>
      </c>
      <c r="G13" s="118">
        <v>1572982.64</v>
      </c>
      <c r="H13" s="118">
        <v>1665967.45</v>
      </c>
      <c r="I13" s="118">
        <v>1758952.26</v>
      </c>
      <c r="J13" s="118">
        <v>1851937.07</v>
      </c>
      <c r="K13" s="118">
        <v>1944921.88</v>
      </c>
      <c r="L13" s="118">
        <v>2037906.69</v>
      </c>
      <c r="M13" s="118">
        <v>2130891.5</v>
      </c>
      <c r="N13" s="118">
        <v>2267162.8199999998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27597603.039999999</v>
      </c>
      <c r="C15" s="118">
        <v>28613921.039999999</v>
      </c>
      <c r="D15" s="118">
        <v>29690633.039999999</v>
      </c>
      <c r="E15" s="118">
        <v>30785845.039999999</v>
      </c>
      <c r="F15" s="118">
        <v>31881060.039999999</v>
      </c>
      <c r="G15" s="118">
        <v>31910660.039999999</v>
      </c>
      <c r="H15" s="118">
        <v>32191025.43</v>
      </c>
      <c r="I15" s="118">
        <v>32387155.620000001</v>
      </c>
      <c r="J15" s="118">
        <v>32583284.789999999</v>
      </c>
      <c r="K15" s="118">
        <v>33761069.509999998</v>
      </c>
      <c r="L15" s="118">
        <v>33761069.509999998</v>
      </c>
      <c r="M15" s="118">
        <v>33761069.509999998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62138665.909999996</v>
      </c>
      <c r="C16" s="123">
        <v>63061999.100000001</v>
      </c>
      <c r="D16" s="123">
        <v>64045726.289999999</v>
      </c>
      <c r="E16" s="123">
        <v>65047953.479999997</v>
      </c>
      <c r="F16" s="123">
        <v>66050183.670000002</v>
      </c>
      <c r="G16" s="123">
        <v>65986798.859999999</v>
      </c>
      <c r="H16" s="123">
        <v>66174179.439999998</v>
      </c>
      <c r="I16" s="123">
        <v>66277324.820000008</v>
      </c>
      <c r="J16" s="123">
        <v>66380469.18</v>
      </c>
      <c r="K16" s="123">
        <v>67465269.090000004</v>
      </c>
      <c r="L16" s="123">
        <v>67372284.280000001</v>
      </c>
      <c r="M16" s="123">
        <v>67279299.469999999</v>
      </c>
      <c r="N16" s="123">
        <v>67143028.150000006</v>
      </c>
      <c r="O16" s="122">
        <v>0</v>
      </c>
    </row>
    <row r="18" spans="1:15">
      <c r="A18" s="119" t="s">
        <v>386</v>
      </c>
      <c r="B18" s="120" t="s">
        <v>19</v>
      </c>
      <c r="C18" s="118">
        <v>62600332.504999995</v>
      </c>
      <c r="D18" s="118">
        <v>63553862.695</v>
      </c>
      <c r="E18" s="118">
        <v>64546839.884999998</v>
      </c>
      <c r="F18" s="118">
        <v>65549068.575000003</v>
      </c>
      <c r="G18" s="118">
        <v>66018491.265000001</v>
      </c>
      <c r="H18" s="118">
        <v>66080489.149999999</v>
      </c>
      <c r="I18" s="118">
        <v>66225752.130000003</v>
      </c>
      <c r="J18" s="118">
        <v>66328897</v>
      </c>
      <c r="K18" s="118">
        <v>66922869.135000005</v>
      </c>
      <c r="L18" s="118">
        <v>67418776.685000002</v>
      </c>
      <c r="M18" s="118">
        <v>67325791.875</v>
      </c>
      <c r="N18" s="118">
        <v>67211163.810000002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337163.85636508535</v>
      </c>
      <c r="D21" s="118">
        <v>342299.54659476993</v>
      </c>
      <c r="E21" s="118">
        <v>347647.69739949971</v>
      </c>
      <c r="F21" s="118">
        <v>353045.67655644967</v>
      </c>
      <c r="G21" s="118">
        <v>355573.97565794457</v>
      </c>
      <c r="H21" s="118">
        <v>355907.89474681532</v>
      </c>
      <c r="I21" s="118">
        <v>356690.27759629901</v>
      </c>
      <c r="J21" s="118">
        <v>357245.8133377537</v>
      </c>
      <c r="K21" s="118">
        <v>360444.93269696808</v>
      </c>
      <c r="L21" s="118">
        <v>363115.87860520597</v>
      </c>
      <c r="M21" s="118">
        <v>362615.06469786016</v>
      </c>
      <c r="N21" s="118">
        <v>361997.68074962025</v>
      </c>
      <c r="O21" s="118">
        <v>4253748.2950042719</v>
      </c>
    </row>
    <row r="22" spans="1:15">
      <c r="A22" s="121" t="s">
        <v>389</v>
      </c>
      <c r="B22" s="120" t="s">
        <v>19</v>
      </c>
      <c r="C22" s="118">
        <v>69974.651674088993</v>
      </c>
      <c r="D22" s="118">
        <v>71040.507720470996</v>
      </c>
      <c r="E22" s="118">
        <v>72150.457623452996</v>
      </c>
      <c r="F22" s="118">
        <v>73270.748853134995</v>
      </c>
      <c r="G22" s="118">
        <v>73795.469536017001</v>
      </c>
      <c r="H22" s="118">
        <v>73864.770771869997</v>
      </c>
      <c r="I22" s="118">
        <v>74027.145730913995</v>
      </c>
      <c r="J22" s="118">
        <v>74142.441066600004</v>
      </c>
      <c r="K22" s="118">
        <v>74806.383119103004</v>
      </c>
      <c r="L22" s="118">
        <v>75360.708578492995</v>
      </c>
      <c r="M22" s="118">
        <v>75256.770157874998</v>
      </c>
      <c r="N22" s="118">
        <v>75128.638906818</v>
      </c>
      <c r="O22" s="118">
        <v>882818.69373883796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92984.81</v>
      </c>
      <c r="D25" s="118">
        <v>92984.81</v>
      </c>
      <c r="E25" s="118">
        <v>92984.81</v>
      </c>
      <c r="F25" s="118">
        <v>92984.81</v>
      </c>
      <c r="G25" s="118">
        <v>92984.81</v>
      </c>
      <c r="H25" s="118">
        <v>92984.81</v>
      </c>
      <c r="I25" s="118">
        <v>92984.81</v>
      </c>
      <c r="J25" s="118">
        <v>92984.81</v>
      </c>
      <c r="K25" s="118">
        <v>92984.81</v>
      </c>
      <c r="L25" s="118">
        <v>92984.81</v>
      </c>
      <c r="M25" s="118">
        <v>92984.81</v>
      </c>
      <c r="N25" s="118">
        <v>136271.32</v>
      </c>
      <c r="O25" s="118">
        <v>1159104.2300000002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500123.31803917437</v>
      </c>
      <c r="D31" s="123">
        <v>506324.86431524093</v>
      </c>
      <c r="E31" s="123">
        <v>512782.9650229527</v>
      </c>
      <c r="F31" s="123">
        <v>519301.23540958465</v>
      </c>
      <c r="G31" s="123">
        <v>522354.25519396155</v>
      </c>
      <c r="H31" s="123">
        <v>522757.4755186853</v>
      </c>
      <c r="I31" s="123">
        <v>523702.23332721303</v>
      </c>
      <c r="J31" s="123">
        <v>524373.06440435373</v>
      </c>
      <c r="K31" s="123">
        <v>528236.12581607117</v>
      </c>
      <c r="L31" s="123">
        <v>531461.39718369895</v>
      </c>
      <c r="M31" s="123">
        <v>530856.64485573513</v>
      </c>
      <c r="N31" s="123">
        <v>573397.63965643826</v>
      </c>
      <c r="O31" s="123">
        <v>6295671.2187431101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69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164718.54999999999</v>
      </c>
      <c r="C12" s="118">
        <v>164718.54999999999</v>
      </c>
      <c r="D12" s="118">
        <v>164718.54999999999</v>
      </c>
      <c r="E12" s="118">
        <v>164718.54999999999</v>
      </c>
      <c r="F12" s="118">
        <v>164718.54999999999</v>
      </c>
      <c r="G12" s="118">
        <v>164718.54999999999</v>
      </c>
      <c r="H12" s="118">
        <v>164718.54999999999</v>
      </c>
      <c r="I12" s="118">
        <v>164718.54999999999</v>
      </c>
      <c r="J12" s="118">
        <v>164718.54999999999</v>
      </c>
      <c r="K12" s="118">
        <v>164718.54999999999</v>
      </c>
      <c r="L12" s="118">
        <v>164718.54999999999</v>
      </c>
      <c r="M12" s="118">
        <v>164718.54999999999</v>
      </c>
      <c r="N12" s="118">
        <v>164718.54999999999</v>
      </c>
      <c r="O12" s="122">
        <v>0</v>
      </c>
    </row>
    <row r="13" spans="1:15">
      <c r="A13" s="119" t="s">
        <v>382</v>
      </c>
      <c r="B13" s="118">
        <v>23265.34</v>
      </c>
      <c r="C13" s="118">
        <v>23611.25</v>
      </c>
      <c r="D13" s="118">
        <v>23957.16</v>
      </c>
      <c r="E13" s="118">
        <v>24303.07</v>
      </c>
      <c r="F13" s="118">
        <v>24648.98</v>
      </c>
      <c r="G13" s="118">
        <v>24994.89</v>
      </c>
      <c r="H13" s="118">
        <v>25340.799999999999</v>
      </c>
      <c r="I13" s="118">
        <v>25686.71</v>
      </c>
      <c r="J13" s="118">
        <v>26032.62</v>
      </c>
      <c r="K13" s="118">
        <v>26378.53</v>
      </c>
      <c r="L13" s="118">
        <v>26724.44</v>
      </c>
      <c r="M13" s="118">
        <v>27070.35</v>
      </c>
      <c r="N13" s="118">
        <v>27416.26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141453.21</v>
      </c>
      <c r="C16" s="123">
        <v>141107.29999999999</v>
      </c>
      <c r="D16" s="123">
        <v>140761.38999999998</v>
      </c>
      <c r="E16" s="123">
        <v>140415.47999999998</v>
      </c>
      <c r="F16" s="123">
        <v>140069.56999999998</v>
      </c>
      <c r="G16" s="123">
        <v>139723.65999999997</v>
      </c>
      <c r="H16" s="123">
        <v>139377.75</v>
      </c>
      <c r="I16" s="123">
        <v>139031.84</v>
      </c>
      <c r="J16" s="123">
        <v>138685.93</v>
      </c>
      <c r="K16" s="123">
        <v>138340.01999999999</v>
      </c>
      <c r="L16" s="123">
        <v>137994.10999999999</v>
      </c>
      <c r="M16" s="123">
        <v>137648.19999999998</v>
      </c>
      <c r="N16" s="123">
        <v>137302.28999999998</v>
      </c>
      <c r="O16" s="122">
        <v>0</v>
      </c>
    </row>
    <row r="18" spans="1:15">
      <c r="A18" s="119" t="s">
        <v>386</v>
      </c>
      <c r="B18" s="120" t="s">
        <v>19</v>
      </c>
      <c r="C18" s="118">
        <v>141280.255</v>
      </c>
      <c r="D18" s="118">
        <v>140934.34499999997</v>
      </c>
      <c r="E18" s="118">
        <v>140588.435</v>
      </c>
      <c r="F18" s="118">
        <v>140242.52499999997</v>
      </c>
      <c r="G18" s="118">
        <v>139896.61499999999</v>
      </c>
      <c r="H18" s="118">
        <v>139550.70499999999</v>
      </c>
      <c r="I18" s="118">
        <v>139204.79499999998</v>
      </c>
      <c r="J18" s="118">
        <v>138858.88500000001</v>
      </c>
      <c r="K18" s="118">
        <v>138512.97499999998</v>
      </c>
      <c r="L18" s="118">
        <v>138167.065</v>
      </c>
      <c r="M18" s="118">
        <v>137821.15499999997</v>
      </c>
      <c r="N18" s="118">
        <v>137475.245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760.93199026120158</v>
      </c>
      <c r="D21" s="118">
        <v>759.0689274804098</v>
      </c>
      <c r="E21" s="118">
        <v>757.20586469961825</v>
      </c>
      <c r="F21" s="118">
        <v>755.34280191882647</v>
      </c>
      <c r="G21" s="118">
        <v>753.47973913803492</v>
      </c>
      <c r="H21" s="118">
        <v>751.61667635724325</v>
      </c>
      <c r="I21" s="118">
        <v>749.75361357645158</v>
      </c>
      <c r="J21" s="118">
        <v>747.89055079566015</v>
      </c>
      <c r="K21" s="118">
        <v>746.02748801486825</v>
      </c>
      <c r="L21" s="118">
        <v>744.16442523407682</v>
      </c>
      <c r="M21" s="118">
        <v>742.30136245328492</v>
      </c>
      <c r="N21" s="118">
        <v>740.43829967249349</v>
      </c>
      <c r="O21" s="118">
        <v>9008.2217396021697</v>
      </c>
    </row>
    <row r="22" spans="1:15">
      <c r="A22" s="121" t="s">
        <v>389</v>
      </c>
      <c r="B22" s="120" t="s">
        <v>19</v>
      </c>
      <c r="C22" s="118">
        <v>157.92306903900001</v>
      </c>
      <c r="D22" s="118">
        <v>157.53641084099996</v>
      </c>
      <c r="E22" s="118">
        <v>157.149752643</v>
      </c>
      <c r="F22" s="118">
        <v>156.76309444499995</v>
      </c>
      <c r="G22" s="118">
        <v>156.37643624699999</v>
      </c>
      <c r="H22" s="118">
        <v>155.98977804899997</v>
      </c>
      <c r="I22" s="118">
        <v>155.60311985099997</v>
      </c>
      <c r="J22" s="118">
        <v>155.21646165300001</v>
      </c>
      <c r="K22" s="118">
        <v>154.82980345499996</v>
      </c>
      <c r="L22" s="118">
        <v>154.443145257</v>
      </c>
      <c r="M22" s="118">
        <v>154.05648705899995</v>
      </c>
      <c r="N22" s="118">
        <v>153.66982886099998</v>
      </c>
      <c r="O22" s="118">
        <v>1869.5573873999999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345.91</v>
      </c>
      <c r="D25" s="118">
        <v>345.91</v>
      </c>
      <c r="E25" s="118">
        <v>345.91</v>
      </c>
      <c r="F25" s="118">
        <v>345.91</v>
      </c>
      <c r="G25" s="118">
        <v>345.91</v>
      </c>
      <c r="H25" s="118">
        <v>345.91</v>
      </c>
      <c r="I25" s="118">
        <v>345.91</v>
      </c>
      <c r="J25" s="118">
        <v>345.91</v>
      </c>
      <c r="K25" s="118">
        <v>345.91</v>
      </c>
      <c r="L25" s="118">
        <v>345.91</v>
      </c>
      <c r="M25" s="118">
        <v>345.91</v>
      </c>
      <c r="N25" s="118">
        <v>345.91</v>
      </c>
      <c r="O25" s="118">
        <v>4150.9199999999992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1264.7650593002015</v>
      </c>
      <c r="D31" s="123">
        <v>1262.5153383214099</v>
      </c>
      <c r="E31" s="123">
        <v>1260.2656173426183</v>
      </c>
      <c r="F31" s="123">
        <v>1258.0158963638264</v>
      </c>
      <c r="G31" s="123">
        <v>1255.766175385035</v>
      </c>
      <c r="H31" s="123">
        <v>1253.5164544062432</v>
      </c>
      <c r="I31" s="123">
        <v>1251.2667334274515</v>
      </c>
      <c r="J31" s="123">
        <v>1249.0170124486601</v>
      </c>
      <c r="K31" s="123">
        <v>1246.7672914698683</v>
      </c>
      <c r="L31" s="123">
        <v>1244.5175704910769</v>
      </c>
      <c r="M31" s="123">
        <v>1242.267849512285</v>
      </c>
      <c r="N31" s="123">
        <v>1240.0181285334936</v>
      </c>
      <c r="O31" s="123">
        <v>15028.699127002168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70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31486.7</v>
      </c>
      <c r="E7" s="118">
        <v>9.9999999999999995E-8</v>
      </c>
      <c r="F7" s="118">
        <v>153660.4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185147.1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185147.1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185147.1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214904413.02000001</v>
      </c>
      <c r="C12" s="118">
        <v>214904413.02000001</v>
      </c>
      <c r="D12" s="118">
        <v>214904413.02000001</v>
      </c>
      <c r="E12" s="118">
        <v>214904413.02000001</v>
      </c>
      <c r="F12" s="118">
        <v>215089560.12</v>
      </c>
      <c r="G12" s="118">
        <v>215089560.12</v>
      </c>
      <c r="H12" s="118">
        <v>215089560.12</v>
      </c>
      <c r="I12" s="118">
        <v>215089560.12</v>
      </c>
      <c r="J12" s="118">
        <v>215089560.12</v>
      </c>
      <c r="K12" s="118">
        <v>215089560.12</v>
      </c>
      <c r="L12" s="118">
        <v>215089560.12</v>
      </c>
      <c r="M12" s="118">
        <v>215089560.12</v>
      </c>
      <c r="N12" s="118">
        <v>215089560.12</v>
      </c>
      <c r="O12" s="122">
        <v>0</v>
      </c>
    </row>
    <row r="13" spans="1:15">
      <c r="A13" s="119" t="s">
        <v>382</v>
      </c>
      <c r="B13" s="118">
        <v>27179298.32</v>
      </c>
      <c r="C13" s="118">
        <v>28007869.620000001</v>
      </c>
      <c r="D13" s="118">
        <v>28836440.920000002</v>
      </c>
      <c r="E13" s="118">
        <v>29665012.219999999</v>
      </c>
      <c r="F13" s="118">
        <v>30494171.359999999</v>
      </c>
      <c r="G13" s="118">
        <v>31323918.34</v>
      </c>
      <c r="H13" s="118">
        <v>32153665.32</v>
      </c>
      <c r="I13" s="118">
        <v>32983412.300000001</v>
      </c>
      <c r="J13" s="118">
        <v>33813159.280000001</v>
      </c>
      <c r="K13" s="118">
        <v>34642906.259999998</v>
      </c>
      <c r="L13" s="118">
        <v>35472653.240000002</v>
      </c>
      <c r="M13" s="118">
        <v>36302400.219999999</v>
      </c>
      <c r="N13" s="118">
        <v>37132147.200000003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9.9999999999999995E-8</v>
      </c>
      <c r="D14" s="118">
        <v>9.9999999999999995E-8</v>
      </c>
      <c r="E14" s="118">
        <v>9.9999999999999995E-8</v>
      </c>
      <c r="F14" s="118">
        <v>9.9999999999999995E-8</v>
      </c>
      <c r="G14" s="118">
        <v>9.9999999999999995E-8</v>
      </c>
      <c r="H14" s="118">
        <v>9.9999999999999995E-8</v>
      </c>
      <c r="I14" s="118">
        <v>9.9999999999999995E-8</v>
      </c>
      <c r="J14" s="118">
        <v>9.9999999999999995E-8</v>
      </c>
      <c r="K14" s="118">
        <v>9.9999999999999995E-8</v>
      </c>
      <c r="L14" s="118">
        <v>9.9999999999999995E-8</v>
      </c>
      <c r="M14" s="118">
        <v>9.9999999999999995E-8</v>
      </c>
      <c r="N14" s="118">
        <v>9.9999999999999995E-8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31486.7</v>
      </c>
      <c r="E15" s="118">
        <v>31486.7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187725114.70000002</v>
      </c>
      <c r="C16" s="123">
        <v>186896543.40000001</v>
      </c>
      <c r="D16" s="123">
        <v>186099458.80000001</v>
      </c>
      <c r="E16" s="123">
        <v>185270887.5</v>
      </c>
      <c r="F16" s="123">
        <v>184595388.75999999</v>
      </c>
      <c r="G16" s="123">
        <v>183765641.78</v>
      </c>
      <c r="H16" s="123">
        <v>182935894.80000001</v>
      </c>
      <c r="I16" s="123">
        <v>182106147.81999999</v>
      </c>
      <c r="J16" s="123">
        <v>181276400.84</v>
      </c>
      <c r="K16" s="123">
        <v>180446653.86000001</v>
      </c>
      <c r="L16" s="123">
        <v>179616906.88</v>
      </c>
      <c r="M16" s="123">
        <v>178787159.90000001</v>
      </c>
      <c r="N16" s="123">
        <v>177957412.92000002</v>
      </c>
      <c r="O16" s="122">
        <v>0</v>
      </c>
    </row>
    <row r="18" spans="1:15">
      <c r="A18" s="119" t="s">
        <v>386</v>
      </c>
      <c r="B18" s="120" t="s">
        <v>19</v>
      </c>
      <c r="C18" s="118">
        <v>187310829.05000001</v>
      </c>
      <c r="D18" s="118">
        <v>186498001.10000002</v>
      </c>
      <c r="E18" s="118">
        <v>185685173.15000001</v>
      </c>
      <c r="F18" s="118">
        <v>184933138.13</v>
      </c>
      <c r="G18" s="118">
        <v>184180515.26999998</v>
      </c>
      <c r="H18" s="118">
        <v>183350768.29000002</v>
      </c>
      <c r="I18" s="118">
        <v>182521021.31</v>
      </c>
      <c r="J18" s="118">
        <v>181691274.32999998</v>
      </c>
      <c r="K18" s="118">
        <v>180861527.35000002</v>
      </c>
      <c r="L18" s="118">
        <v>180031780.37</v>
      </c>
      <c r="M18" s="118">
        <v>179202033.38999999</v>
      </c>
      <c r="N18" s="118">
        <v>178372286.41000003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1008851.5337581475</v>
      </c>
      <c r="D21" s="118">
        <v>1004473.662344103</v>
      </c>
      <c r="E21" s="118">
        <v>1000095.7909300583</v>
      </c>
      <c r="F21" s="118">
        <v>996045.34874679125</v>
      </c>
      <c r="G21" s="118">
        <v>991991.74047169369</v>
      </c>
      <c r="H21" s="118">
        <v>987522.74357680138</v>
      </c>
      <c r="I21" s="118">
        <v>983053.74668190884</v>
      </c>
      <c r="J21" s="118">
        <v>978584.74978701619</v>
      </c>
      <c r="K21" s="118">
        <v>974115.75289212388</v>
      </c>
      <c r="L21" s="118">
        <v>969646.75599723135</v>
      </c>
      <c r="M21" s="118">
        <v>965177.75910233869</v>
      </c>
      <c r="N21" s="118">
        <v>960708.76220744639</v>
      </c>
      <c r="O21" s="118">
        <v>11820268.34649566</v>
      </c>
    </row>
    <row r="22" spans="1:15">
      <c r="A22" s="121" t="s">
        <v>389</v>
      </c>
      <c r="B22" s="120" t="s">
        <v>19</v>
      </c>
      <c r="C22" s="118">
        <v>209376.04471208999</v>
      </c>
      <c r="D22" s="118">
        <v>208467.46562958002</v>
      </c>
      <c r="E22" s="118">
        <v>207558.88654707</v>
      </c>
      <c r="F22" s="118">
        <v>206718.26180171399</v>
      </c>
      <c r="G22" s="118">
        <v>205876.97996880597</v>
      </c>
      <c r="H22" s="118">
        <v>204949.48879456203</v>
      </c>
      <c r="I22" s="118">
        <v>204021.997620318</v>
      </c>
      <c r="J22" s="118">
        <v>203094.50644607397</v>
      </c>
      <c r="K22" s="118">
        <v>202167.01527183002</v>
      </c>
      <c r="L22" s="118">
        <v>201239.52409758599</v>
      </c>
      <c r="M22" s="118">
        <v>200312.03292334199</v>
      </c>
      <c r="N22" s="118">
        <v>199384.54174909802</v>
      </c>
      <c r="O22" s="118">
        <v>2453166.74556207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828571.3</v>
      </c>
      <c r="D25" s="118">
        <v>828571.3</v>
      </c>
      <c r="E25" s="118">
        <v>828571.3</v>
      </c>
      <c r="F25" s="118">
        <v>829159.14</v>
      </c>
      <c r="G25" s="118">
        <v>829746.98</v>
      </c>
      <c r="H25" s="118">
        <v>829746.98</v>
      </c>
      <c r="I25" s="118">
        <v>829746.98</v>
      </c>
      <c r="J25" s="118">
        <v>829746.98</v>
      </c>
      <c r="K25" s="118">
        <v>829746.98</v>
      </c>
      <c r="L25" s="118">
        <v>829746.98</v>
      </c>
      <c r="M25" s="118">
        <v>829746.98</v>
      </c>
      <c r="N25" s="118">
        <v>829746.98</v>
      </c>
      <c r="O25" s="118">
        <v>9952848.8800000027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2046798.8784702376</v>
      </c>
      <c r="D31" s="123">
        <v>2041512.427973683</v>
      </c>
      <c r="E31" s="123">
        <v>2036225.9774771284</v>
      </c>
      <c r="F31" s="123">
        <v>2031922.7505485052</v>
      </c>
      <c r="G31" s="123">
        <v>2027615.7004404997</v>
      </c>
      <c r="H31" s="123">
        <v>2022219.2123713633</v>
      </c>
      <c r="I31" s="123">
        <v>2016822.7243022269</v>
      </c>
      <c r="J31" s="123">
        <v>2011426.2362330901</v>
      </c>
      <c r="K31" s="123">
        <v>2006029.7481639539</v>
      </c>
      <c r="L31" s="123">
        <v>2000633.2600948173</v>
      </c>
      <c r="M31" s="123">
        <v>1995236.7720256806</v>
      </c>
      <c r="N31" s="123">
        <v>1989840.2839565445</v>
      </c>
      <c r="O31" s="123">
        <v>24226283.972057734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71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2607880.85</v>
      </c>
      <c r="E7" s="118">
        <v>2607880.85</v>
      </c>
      <c r="F7" s="118">
        <v>2607880.85</v>
      </c>
      <c r="G7" s="118">
        <v>2607880.85</v>
      </c>
      <c r="H7" s="118">
        <v>2607880.85</v>
      </c>
      <c r="I7" s="118">
        <v>2607880.85</v>
      </c>
      <c r="J7" s="118">
        <v>2607880.85</v>
      </c>
      <c r="K7" s="118">
        <v>2607880.85</v>
      </c>
      <c r="L7" s="118">
        <v>2607880.85</v>
      </c>
      <c r="M7" s="118">
        <v>2607880.85</v>
      </c>
      <c r="N7" s="118">
        <v>5215761.7</v>
      </c>
      <c r="O7" s="118">
        <v>31294570.200000003</v>
      </c>
    </row>
    <row r="8" spans="1:15">
      <c r="A8" s="121" t="s">
        <v>378</v>
      </c>
      <c r="B8" s="120" t="s">
        <v>19</v>
      </c>
      <c r="C8" s="118">
        <v>-54373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-54373</v>
      </c>
    </row>
    <row r="9" spans="1:15">
      <c r="A9" s="121" t="s">
        <v>379</v>
      </c>
      <c r="B9" s="120" t="s">
        <v>19</v>
      </c>
      <c r="C9" s="118">
        <v>-54373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-54373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255066.39</v>
      </c>
      <c r="C12" s="118">
        <v>200693</v>
      </c>
      <c r="D12" s="118">
        <v>200693</v>
      </c>
      <c r="E12" s="118">
        <v>200693</v>
      </c>
      <c r="F12" s="118">
        <v>200693</v>
      </c>
      <c r="G12" s="118">
        <v>200693</v>
      </c>
      <c r="H12" s="118">
        <v>200693</v>
      </c>
      <c r="I12" s="118">
        <v>200693</v>
      </c>
      <c r="J12" s="118">
        <v>200693</v>
      </c>
      <c r="K12" s="118">
        <v>200693</v>
      </c>
      <c r="L12" s="118">
        <v>200693</v>
      </c>
      <c r="M12" s="118">
        <v>200693</v>
      </c>
      <c r="N12" s="118">
        <v>200693</v>
      </c>
      <c r="O12" s="122">
        <v>0</v>
      </c>
    </row>
    <row r="13" spans="1:15">
      <c r="A13" s="119" t="s">
        <v>382</v>
      </c>
      <c r="B13" s="118">
        <v>4095.49</v>
      </c>
      <c r="C13" s="118">
        <v>3442.6800000000003</v>
      </c>
      <c r="D13" s="118">
        <v>3693.3600000000006</v>
      </c>
      <c r="E13" s="118">
        <v>3944.0400000000009</v>
      </c>
      <c r="F13" s="118">
        <v>4194.7200000000012</v>
      </c>
      <c r="G13" s="118">
        <v>4445.4000000000015</v>
      </c>
      <c r="H13" s="118">
        <v>4696.0800000000017</v>
      </c>
      <c r="I13" s="118">
        <v>4946.760000000002</v>
      </c>
      <c r="J13" s="118">
        <v>5197.4400000000023</v>
      </c>
      <c r="K13" s="118">
        <v>5448.1200000000026</v>
      </c>
      <c r="L13" s="118">
        <v>5698.8000000000029</v>
      </c>
      <c r="M13" s="118">
        <v>5949.4800000000032</v>
      </c>
      <c r="N13" s="118">
        <v>6200.1600000000035</v>
      </c>
      <c r="O13" s="122">
        <v>0</v>
      </c>
    </row>
    <row r="14" spans="1:15">
      <c r="A14" s="119" t="s">
        <v>383</v>
      </c>
      <c r="B14" s="118">
        <v>9.9999999999999995E-8</v>
      </c>
      <c r="C14" s="118">
        <v>-53470</v>
      </c>
      <c r="D14" s="118">
        <v>-53470</v>
      </c>
      <c r="E14" s="118">
        <v>-53470</v>
      </c>
      <c r="F14" s="118">
        <v>-53470</v>
      </c>
      <c r="G14" s="118">
        <v>-53470</v>
      </c>
      <c r="H14" s="118">
        <v>-53470</v>
      </c>
      <c r="I14" s="118">
        <v>-53470</v>
      </c>
      <c r="J14" s="118">
        <v>-53470</v>
      </c>
      <c r="K14" s="118">
        <v>-53470</v>
      </c>
      <c r="L14" s="118">
        <v>-53470</v>
      </c>
      <c r="M14" s="118">
        <v>-53470</v>
      </c>
      <c r="N14" s="118">
        <v>-53470</v>
      </c>
      <c r="O14" s="118">
        <v>0</v>
      </c>
    </row>
    <row r="15" spans="1:15" ht="15.75" thickBot="1">
      <c r="A15" s="119" t="s">
        <v>384</v>
      </c>
      <c r="B15" s="118">
        <v>24273394.84</v>
      </c>
      <c r="C15" s="118">
        <v>24273394.84</v>
      </c>
      <c r="D15" s="118">
        <v>26881275.690000001</v>
      </c>
      <c r="E15" s="118">
        <v>29489156.539999999</v>
      </c>
      <c r="F15" s="118">
        <v>32097037.390000001</v>
      </c>
      <c r="G15" s="118">
        <v>34704918.240000002</v>
      </c>
      <c r="H15" s="118">
        <v>37312799.090000004</v>
      </c>
      <c r="I15" s="118">
        <v>39920679.939999998</v>
      </c>
      <c r="J15" s="118">
        <v>42528560.789999999</v>
      </c>
      <c r="K15" s="118">
        <v>45136441.640000001</v>
      </c>
      <c r="L15" s="118">
        <v>47744322.490000002</v>
      </c>
      <c r="M15" s="118">
        <v>50352203.340000004</v>
      </c>
      <c r="N15" s="118">
        <v>55567965.039999999</v>
      </c>
      <c r="O15" s="122">
        <v>0</v>
      </c>
    </row>
    <row r="16" spans="1:15" ht="15.75" thickBot="1">
      <c r="A16" s="119" t="s">
        <v>385</v>
      </c>
      <c r="B16" s="123">
        <v>24524365.739999998</v>
      </c>
      <c r="C16" s="123">
        <v>24524115.16</v>
      </c>
      <c r="D16" s="123">
        <v>27131745.330000002</v>
      </c>
      <c r="E16" s="123">
        <v>29739375.5</v>
      </c>
      <c r="F16" s="123">
        <v>32347005.670000002</v>
      </c>
      <c r="G16" s="123">
        <v>34954635.840000004</v>
      </c>
      <c r="H16" s="123">
        <v>37562266.010000005</v>
      </c>
      <c r="I16" s="123">
        <v>40169896.18</v>
      </c>
      <c r="J16" s="123">
        <v>42777526.350000001</v>
      </c>
      <c r="K16" s="123">
        <v>45385156.520000003</v>
      </c>
      <c r="L16" s="123">
        <v>47992786.690000005</v>
      </c>
      <c r="M16" s="123">
        <v>50600416.860000007</v>
      </c>
      <c r="N16" s="123">
        <v>55815927.880000003</v>
      </c>
      <c r="O16" s="122">
        <v>0</v>
      </c>
    </row>
    <row r="18" spans="1:15">
      <c r="A18" s="119" t="s">
        <v>386</v>
      </c>
      <c r="B18" s="120" t="s">
        <v>19</v>
      </c>
      <c r="C18" s="118">
        <v>24524240.449999999</v>
      </c>
      <c r="D18" s="118">
        <v>25827930.245000001</v>
      </c>
      <c r="E18" s="118">
        <v>28435560.414999999</v>
      </c>
      <c r="F18" s="118">
        <v>31043190.585000001</v>
      </c>
      <c r="G18" s="118">
        <v>33650820.755000003</v>
      </c>
      <c r="H18" s="118">
        <v>36258450.925000004</v>
      </c>
      <c r="I18" s="118">
        <v>38866081.094999999</v>
      </c>
      <c r="J18" s="118">
        <v>41473711.265000001</v>
      </c>
      <c r="K18" s="118">
        <v>44081341.435000002</v>
      </c>
      <c r="L18" s="118">
        <v>46688971.605000004</v>
      </c>
      <c r="M18" s="118">
        <v>49296601.775000006</v>
      </c>
      <c r="N18" s="118">
        <v>53208172.370000005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132086.95790691179</v>
      </c>
      <c r="D21" s="118">
        <v>139108.59918574846</v>
      </c>
      <c r="E21" s="118">
        <v>153153.23136115933</v>
      </c>
      <c r="F21" s="118">
        <v>167197.86353657022</v>
      </c>
      <c r="G21" s="118">
        <v>181242.49571198114</v>
      </c>
      <c r="H21" s="118">
        <v>195287.12788739204</v>
      </c>
      <c r="I21" s="118">
        <v>209331.7600628029</v>
      </c>
      <c r="J21" s="118">
        <v>223376.3922382138</v>
      </c>
      <c r="K21" s="118">
        <v>237421.02441362469</v>
      </c>
      <c r="L21" s="118">
        <v>251465.65658903559</v>
      </c>
      <c r="M21" s="118">
        <v>265510.28876444651</v>
      </c>
      <c r="N21" s="118">
        <v>286577.91210573039</v>
      </c>
      <c r="O21" s="118">
        <v>2441759.3097636173</v>
      </c>
    </row>
    <row r="22" spans="1:15">
      <c r="A22" s="121" t="s">
        <v>389</v>
      </c>
      <c r="B22" s="120" t="s">
        <v>19</v>
      </c>
      <c r="C22" s="118">
        <v>27413.19597501</v>
      </c>
      <c r="D22" s="118">
        <v>28870.460427860999</v>
      </c>
      <c r="E22" s="118">
        <v>31785.269431886998</v>
      </c>
      <c r="F22" s="118">
        <v>34700.078435912998</v>
      </c>
      <c r="G22" s="118">
        <v>37614.887439939004</v>
      </c>
      <c r="H22" s="118">
        <v>40529.696443965004</v>
      </c>
      <c r="I22" s="118">
        <v>43444.505447990996</v>
      </c>
      <c r="J22" s="118">
        <v>46359.314452016995</v>
      </c>
      <c r="K22" s="118">
        <v>49274.123456043002</v>
      </c>
      <c r="L22" s="118">
        <v>52188.932460069002</v>
      </c>
      <c r="M22" s="118">
        <v>55103.741464095001</v>
      </c>
      <c r="N22" s="118">
        <v>59476.095075186</v>
      </c>
      <c r="O22" s="118">
        <v>506760.30050997605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250.68</v>
      </c>
      <c r="D25" s="118">
        <v>250.68</v>
      </c>
      <c r="E25" s="118">
        <v>250.68</v>
      </c>
      <c r="F25" s="118">
        <v>250.68</v>
      </c>
      <c r="G25" s="118">
        <v>250.68</v>
      </c>
      <c r="H25" s="118">
        <v>250.68</v>
      </c>
      <c r="I25" s="118">
        <v>250.68</v>
      </c>
      <c r="J25" s="118">
        <v>250.68</v>
      </c>
      <c r="K25" s="118">
        <v>250.68</v>
      </c>
      <c r="L25" s="118">
        <v>250.68</v>
      </c>
      <c r="M25" s="118">
        <v>250.68</v>
      </c>
      <c r="N25" s="118">
        <v>250.68</v>
      </c>
      <c r="O25" s="118">
        <v>3008.16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159750.83388192178</v>
      </c>
      <c r="D31" s="123">
        <v>168229.73961360945</v>
      </c>
      <c r="E31" s="123">
        <v>185189.18079304631</v>
      </c>
      <c r="F31" s="123">
        <v>202148.6219724832</v>
      </c>
      <c r="G31" s="123">
        <v>219108.06315192016</v>
      </c>
      <c r="H31" s="123">
        <v>236067.50433135702</v>
      </c>
      <c r="I31" s="123">
        <v>253026.94551079388</v>
      </c>
      <c r="J31" s="123">
        <v>269986.38669023081</v>
      </c>
      <c r="K31" s="123">
        <v>286945.82786966767</v>
      </c>
      <c r="L31" s="123">
        <v>303905.26904910459</v>
      </c>
      <c r="M31" s="123">
        <v>320864.71022854152</v>
      </c>
      <c r="N31" s="123">
        <v>346304.68718091637</v>
      </c>
      <c r="O31" s="123">
        <v>2951527.7702735937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showZeros="0" workbookViewId="0">
      <pane xSplit="1" ySplit="4" topLeftCell="B5" activePane="bottomRight" state="frozen"/>
      <selection activeCell="F50" sqref="F50"/>
      <selection pane="topRight" activeCell="F50" sqref="F50"/>
      <selection pane="bottomLeft" activeCell="F50" sqref="F50"/>
      <selection pane="bottomRight"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558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31" t="s">
        <v>19</v>
      </c>
      <c r="B4" s="131" t="s">
        <v>375</v>
      </c>
      <c r="C4" s="131" t="s">
        <v>1</v>
      </c>
      <c r="D4" s="131" t="s">
        <v>2</v>
      </c>
      <c r="E4" s="131" t="s">
        <v>3</v>
      </c>
      <c r="F4" s="131" t="s">
        <v>4</v>
      </c>
      <c r="G4" s="131" t="s">
        <v>5</v>
      </c>
      <c r="H4" s="131" t="s">
        <v>6</v>
      </c>
      <c r="I4" s="131" t="s">
        <v>7</v>
      </c>
      <c r="J4" s="131" t="s">
        <v>8</v>
      </c>
      <c r="K4" s="131" t="s">
        <v>9</v>
      </c>
      <c r="L4" s="131" t="s">
        <v>10</v>
      </c>
      <c r="M4" s="131" t="s">
        <v>11</v>
      </c>
      <c r="N4" s="131" t="s">
        <v>12</v>
      </c>
      <c r="O4" s="131" t="s">
        <v>30</v>
      </c>
    </row>
    <row r="5" spans="1:15">
      <c r="A5" s="108" t="s">
        <v>443</v>
      </c>
      <c r="B5" s="4">
        <v>0</v>
      </c>
      <c r="C5" s="130" t="s">
        <v>19</v>
      </c>
      <c r="D5" s="130" t="s">
        <v>19</v>
      </c>
      <c r="E5" s="130" t="s">
        <v>19</v>
      </c>
      <c r="F5" s="130" t="s">
        <v>19</v>
      </c>
      <c r="G5" s="130" t="s">
        <v>19</v>
      </c>
      <c r="H5" s="130" t="s">
        <v>19</v>
      </c>
      <c r="I5" s="130" t="s">
        <v>19</v>
      </c>
      <c r="J5" s="130" t="s">
        <v>19</v>
      </c>
      <c r="K5" s="130" t="s">
        <v>19</v>
      </c>
      <c r="L5" s="130" t="s">
        <v>19</v>
      </c>
      <c r="M5" s="130" t="s">
        <v>19</v>
      </c>
      <c r="N5" s="130" t="s">
        <v>19</v>
      </c>
      <c r="O5" s="4">
        <v>0</v>
      </c>
    </row>
    <row r="6" spans="1:15">
      <c r="A6" s="109" t="s">
        <v>442</v>
      </c>
      <c r="B6" s="128">
        <v>9.9999999999999995E-8</v>
      </c>
      <c r="C6" s="128">
        <v>9.9999999999999995E-8</v>
      </c>
      <c r="D6" s="128">
        <v>9.9999999999999995E-8</v>
      </c>
      <c r="E6" s="128">
        <v>9.9999999999999995E-8</v>
      </c>
      <c r="F6" s="128">
        <v>9.9999999999999995E-8</v>
      </c>
      <c r="G6" s="128">
        <v>9.9999999999999995E-8</v>
      </c>
      <c r="H6" s="128">
        <v>9.9999999999999995E-8</v>
      </c>
      <c r="I6" s="128">
        <v>9.9999999999999995E-8</v>
      </c>
      <c r="J6" s="128">
        <v>9.9999999999999995E-8</v>
      </c>
      <c r="K6" s="128">
        <v>9.9999999999999995E-8</v>
      </c>
      <c r="L6" s="128">
        <v>9.9999999999999995E-8</v>
      </c>
      <c r="M6" s="128">
        <v>9.9999999999999995E-8</v>
      </c>
      <c r="N6" s="128">
        <v>9.9999999999999995E-8</v>
      </c>
      <c r="O6" s="4">
        <v>0</v>
      </c>
    </row>
    <row r="7" spans="1:15">
      <c r="A7" s="109" t="s">
        <v>441</v>
      </c>
      <c r="B7" s="128">
        <v>9.9999999999999995E-8</v>
      </c>
      <c r="C7" s="128">
        <v>9.9999999999999995E-8</v>
      </c>
      <c r="D7" s="128">
        <v>9.9999999999999995E-8</v>
      </c>
      <c r="E7" s="128">
        <v>9.9999999999999995E-8</v>
      </c>
      <c r="F7" s="128">
        <v>9.9999999999999995E-8</v>
      </c>
      <c r="G7" s="128">
        <v>9.9999999999999995E-8</v>
      </c>
      <c r="H7" s="128">
        <v>9.9999999999999995E-8</v>
      </c>
      <c r="I7" s="128">
        <v>9.9999999999999995E-8</v>
      </c>
      <c r="J7" s="128">
        <v>9.9999999999999995E-8</v>
      </c>
      <c r="K7" s="128">
        <v>9.9999999999999995E-8</v>
      </c>
      <c r="L7" s="128">
        <v>9.9999999999999995E-8</v>
      </c>
      <c r="M7" s="128">
        <v>9.9999999999999995E-8</v>
      </c>
      <c r="N7" s="128">
        <v>9.9999999999999995E-8</v>
      </c>
      <c r="O7" s="4">
        <v>0</v>
      </c>
    </row>
    <row r="8" spans="1:15">
      <c r="A8" s="109" t="s">
        <v>440</v>
      </c>
      <c r="B8" s="128">
        <v>9.9999999999999995E-8</v>
      </c>
      <c r="C8" s="128">
        <v>9.9999999999999995E-8</v>
      </c>
      <c r="D8" s="128">
        <v>9.9999999999999995E-8</v>
      </c>
      <c r="E8" s="128">
        <v>9.9999999999999995E-8</v>
      </c>
      <c r="F8" s="128">
        <v>9.9999999999999995E-8</v>
      </c>
      <c r="G8" s="128">
        <v>9.9999999999999995E-8</v>
      </c>
      <c r="H8" s="128">
        <v>9.9999999999999995E-8</v>
      </c>
      <c r="I8" s="128">
        <v>9.9999999999999995E-8</v>
      </c>
      <c r="J8" s="128">
        <v>9.9999999999999995E-8</v>
      </c>
      <c r="K8" s="128">
        <v>9.9999999999999995E-8</v>
      </c>
      <c r="L8" s="128">
        <v>9.9999999999999995E-8</v>
      </c>
      <c r="M8" s="128">
        <v>9.9999999999999995E-8</v>
      </c>
      <c r="N8" s="128">
        <v>9.9999999999999995E-8</v>
      </c>
      <c r="O8" s="4">
        <v>0</v>
      </c>
    </row>
    <row r="9" spans="1:15" ht="15.75" thickBot="1">
      <c r="A9" s="109" t="s">
        <v>439</v>
      </c>
      <c r="B9" s="128">
        <v>-11837.94</v>
      </c>
      <c r="C9" s="128">
        <v>-11809.66</v>
      </c>
      <c r="D9" s="128">
        <v>-11781.38</v>
      </c>
      <c r="E9" s="128">
        <v>-11753.099999999999</v>
      </c>
      <c r="F9" s="128">
        <v>-11724.819999999998</v>
      </c>
      <c r="G9" s="128">
        <v>-11696.539999999997</v>
      </c>
      <c r="H9" s="128">
        <v>-11668.259999999997</v>
      </c>
      <c r="I9" s="128">
        <v>-11639.979999999996</v>
      </c>
      <c r="J9" s="128">
        <v>-11611.699999999995</v>
      </c>
      <c r="K9" s="128">
        <v>-11583.419999999995</v>
      </c>
      <c r="L9" s="128">
        <v>-11555.139999999994</v>
      </c>
      <c r="M9" s="128">
        <v>-11526.859999999993</v>
      </c>
      <c r="N9" s="128">
        <v>-11498.579999999993</v>
      </c>
      <c r="O9" s="4">
        <v>0</v>
      </c>
    </row>
    <row r="10" spans="1:15" ht="15.75" thickBot="1">
      <c r="A10" s="108" t="s">
        <v>438</v>
      </c>
      <c r="B10" s="127">
        <v>-11837.94</v>
      </c>
      <c r="C10" s="127">
        <v>-11809.66</v>
      </c>
      <c r="D10" s="127">
        <v>-11781.38</v>
      </c>
      <c r="E10" s="127">
        <v>-11753.099999999999</v>
      </c>
      <c r="F10" s="127">
        <v>-11724.819999999998</v>
      </c>
      <c r="G10" s="127">
        <v>-11696.539999999997</v>
      </c>
      <c r="H10" s="127">
        <v>-11668.259999999997</v>
      </c>
      <c r="I10" s="127">
        <v>-11639.979999999996</v>
      </c>
      <c r="J10" s="127">
        <v>-11611.699999999995</v>
      </c>
      <c r="K10" s="127">
        <v>-11583.419999999995</v>
      </c>
      <c r="L10" s="127">
        <v>-11555.139999999994</v>
      </c>
      <c r="M10" s="127">
        <v>-11526.859999999993</v>
      </c>
      <c r="N10" s="127">
        <v>-11498.579999999993</v>
      </c>
      <c r="O10" s="4">
        <v>0</v>
      </c>
    </row>
    <row r="12" spans="1:15">
      <c r="A12" s="108" t="s">
        <v>437</v>
      </c>
      <c r="B12" s="128">
        <v>0</v>
      </c>
      <c r="C12" s="128">
        <v>-11823.8</v>
      </c>
      <c r="D12" s="128">
        <v>-11795.52</v>
      </c>
      <c r="E12" s="128">
        <v>-11767.239999999998</v>
      </c>
      <c r="F12" s="128">
        <v>-11738.96</v>
      </c>
      <c r="G12" s="128">
        <v>-11710.679999999997</v>
      </c>
      <c r="H12" s="128">
        <v>-11682.399999999998</v>
      </c>
      <c r="I12" s="128">
        <v>-11654.119999999995</v>
      </c>
      <c r="J12" s="128">
        <v>-11625.839999999997</v>
      </c>
      <c r="K12" s="128">
        <v>-11597.559999999994</v>
      </c>
      <c r="L12" s="128">
        <v>-11569.279999999995</v>
      </c>
      <c r="M12" s="128">
        <v>-11540.999999999993</v>
      </c>
      <c r="N12" s="128">
        <v>-11512.719999999994</v>
      </c>
      <c r="O12" s="4">
        <v>0</v>
      </c>
    </row>
    <row r="14" spans="1:15">
      <c r="A14" s="108" t="s">
        <v>436</v>
      </c>
      <c r="B14" s="4">
        <v>0</v>
      </c>
      <c r="C14" s="130" t="s">
        <v>19</v>
      </c>
      <c r="D14" s="130" t="s">
        <v>19</v>
      </c>
      <c r="E14" s="130" t="s">
        <v>19</v>
      </c>
      <c r="F14" s="130" t="s">
        <v>19</v>
      </c>
      <c r="G14" s="130" t="s">
        <v>19</v>
      </c>
      <c r="H14" s="130" t="s">
        <v>19</v>
      </c>
      <c r="I14" s="130" t="s">
        <v>19</v>
      </c>
      <c r="J14" s="130" t="s">
        <v>19</v>
      </c>
      <c r="K14" s="130" t="s">
        <v>19</v>
      </c>
      <c r="L14" s="130" t="s">
        <v>19</v>
      </c>
      <c r="M14" s="130" t="s">
        <v>19</v>
      </c>
      <c r="N14" s="130" t="s">
        <v>19</v>
      </c>
      <c r="O14" s="4">
        <v>0</v>
      </c>
    </row>
    <row r="15" spans="1:15">
      <c r="A15" s="109" t="s">
        <v>435</v>
      </c>
      <c r="B15" s="128">
        <v>0</v>
      </c>
      <c r="C15" s="128">
        <v>-63.6826969660438</v>
      </c>
      <c r="D15" s="128">
        <v>-63.53038157926462</v>
      </c>
      <c r="E15" s="128">
        <v>-63.37806619248542</v>
      </c>
      <c r="F15" s="128">
        <v>-63.225750805706248</v>
      </c>
      <c r="G15" s="128">
        <v>-63.073435418927048</v>
      </c>
      <c r="H15" s="128">
        <v>-62.921120032147869</v>
      </c>
      <c r="I15" s="128">
        <v>-62.768804645368675</v>
      </c>
      <c r="J15" s="128">
        <v>-62.616489258589496</v>
      </c>
      <c r="K15" s="128">
        <v>-62.464173871810296</v>
      </c>
      <c r="L15" s="128">
        <v>-62.311858485031117</v>
      </c>
      <c r="M15" s="128">
        <v>-62.159543098251923</v>
      </c>
      <c r="N15" s="128">
        <v>-62.007227711472744</v>
      </c>
      <c r="O15" s="4">
        <v>0</v>
      </c>
    </row>
    <row r="16" spans="1:15" ht="15.75" thickBot="1">
      <c r="A16" s="109" t="s">
        <v>434</v>
      </c>
      <c r="B16" s="128">
        <v>0</v>
      </c>
      <c r="C16" s="128">
        <v>-13.216643639999999</v>
      </c>
      <c r="D16" s="128">
        <v>-13.185032256</v>
      </c>
      <c r="E16" s="128">
        <v>-13.153420871999998</v>
      </c>
      <c r="F16" s="128">
        <v>-13.121809487999998</v>
      </c>
      <c r="G16" s="128">
        <v>-13.090198103999995</v>
      </c>
      <c r="H16" s="128">
        <v>-13.058586719999997</v>
      </c>
      <c r="I16" s="128">
        <v>-13.026975335999994</v>
      </c>
      <c r="J16" s="128">
        <v>-12.995363951999996</v>
      </c>
      <c r="K16" s="128">
        <v>-12.963752567999993</v>
      </c>
      <c r="L16" s="128">
        <v>-12.932141183999994</v>
      </c>
      <c r="M16" s="128">
        <v>-12.900529799999992</v>
      </c>
      <c r="N16" s="128">
        <v>-12.868918415999993</v>
      </c>
      <c r="O16" s="4">
        <v>0</v>
      </c>
    </row>
    <row r="17" spans="1:15" ht="15.75" thickBot="1">
      <c r="A17" s="108" t="s">
        <v>433</v>
      </c>
      <c r="B17" s="4">
        <v>0</v>
      </c>
      <c r="C17" s="127">
        <v>-76.899340606043793</v>
      </c>
      <c r="D17" s="127">
        <v>-76.715413835264627</v>
      </c>
      <c r="E17" s="127">
        <v>-76.531487064485418</v>
      </c>
      <c r="F17" s="127">
        <v>-76.347560293706252</v>
      </c>
      <c r="G17" s="127">
        <v>-76.163633522927043</v>
      </c>
      <c r="H17" s="127">
        <v>-75.979706752147862</v>
      </c>
      <c r="I17" s="127">
        <v>-75.795779981368668</v>
      </c>
      <c r="J17" s="127">
        <v>-75.611853210589487</v>
      </c>
      <c r="K17" s="127">
        <v>-75.427926439810292</v>
      </c>
      <c r="L17" s="127">
        <v>-75.243999669031112</v>
      </c>
      <c r="M17" s="127">
        <v>-75.060072898251917</v>
      </c>
      <c r="N17" s="127">
        <v>-74.876146127472737</v>
      </c>
      <c r="O17" s="127">
        <v>-910.65292040109944</v>
      </c>
    </row>
    <row r="19" spans="1:15">
      <c r="A19" s="108" t="s">
        <v>432</v>
      </c>
      <c r="B19" s="4">
        <v>0</v>
      </c>
      <c r="C19" s="130" t="s">
        <v>19</v>
      </c>
      <c r="D19" s="130" t="s">
        <v>19</v>
      </c>
      <c r="E19" s="130" t="s">
        <v>19</v>
      </c>
      <c r="F19" s="130" t="s">
        <v>19</v>
      </c>
      <c r="G19" s="130" t="s">
        <v>19</v>
      </c>
      <c r="H19" s="130" t="s">
        <v>19</v>
      </c>
      <c r="I19" s="130" t="s">
        <v>19</v>
      </c>
      <c r="J19" s="130" t="s">
        <v>19</v>
      </c>
      <c r="K19" s="130" t="s">
        <v>19</v>
      </c>
      <c r="L19" s="130" t="s">
        <v>19</v>
      </c>
      <c r="M19" s="130" t="s">
        <v>19</v>
      </c>
      <c r="N19" s="130" t="s">
        <v>19</v>
      </c>
      <c r="O19" s="4">
        <v>0</v>
      </c>
    </row>
    <row r="20" spans="1:15">
      <c r="A20" s="109" t="s">
        <v>431</v>
      </c>
      <c r="B20" s="128">
        <v>0</v>
      </c>
      <c r="C20" s="128">
        <v>-28.28</v>
      </c>
      <c r="D20" s="128">
        <v>-28.28</v>
      </c>
      <c r="E20" s="128">
        <v>-28.28</v>
      </c>
      <c r="F20" s="128">
        <v>-28.28</v>
      </c>
      <c r="G20" s="128">
        <v>-28.28</v>
      </c>
      <c r="H20" s="128">
        <v>-28.28</v>
      </c>
      <c r="I20" s="128">
        <v>-28.28</v>
      </c>
      <c r="J20" s="128">
        <v>-28.28</v>
      </c>
      <c r="K20" s="128">
        <v>-28.28</v>
      </c>
      <c r="L20" s="128">
        <v>-28.28</v>
      </c>
      <c r="M20" s="128">
        <v>-28.28</v>
      </c>
      <c r="N20" s="128">
        <v>-28.28</v>
      </c>
      <c r="O20" s="4">
        <v>0</v>
      </c>
    </row>
    <row r="21" spans="1:15">
      <c r="A21" s="109" t="s">
        <v>430</v>
      </c>
      <c r="B21" s="128">
        <v>0</v>
      </c>
      <c r="C21" s="128">
        <v>9.9999999999999995E-8</v>
      </c>
      <c r="D21" s="128">
        <v>9.9999999999999995E-8</v>
      </c>
      <c r="E21" s="128">
        <v>9.9999999999999995E-8</v>
      </c>
      <c r="F21" s="128">
        <v>9.9999999999999995E-8</v>
      </c>
      <c r="G21" s="128">
        <v>9.9999999999999995E-8</v>
      </c>
      <c r="H21" s="128">
        <v>9.9999999999999995E-8</v>
      </c>
      <c r="I21" s="128">
        <v>9.9999999999999995E-8</v>
      </c>
      <c r="J21" s="128">
        <v>9.9999999999999995E-8</v>
      </c>
      <c r="K21" s="128">
        <v>9.9999999999999995E-8</v>
      </c>
      <c r="L21" s="128">
        <v>9.9999999999999995E-8</v>
      </c>
      <c r="M21" s="128">
        <v>9.9999999999999995E-8</v>
      </c>
      <c r="N21" s="128">
        <v>9.9999999999999995E-8</v>
      </c>
      <c r="O21" s="4">
        <v>0</v>
      </c>
    </row>
    <row r="22" spans="1:15" ht="15.75" thickBot="1">
      <c r="A22" s="109" t="s">
        <v>429</v>
      </c>
      <c r="B22" s="128">
        <v>0</v>
      </c>
      <c r="C22" s="128">
        <v>9.9999999999999995E-8</v>
      </c>
      <c r="D22" s="128">
        <v>9.9999999999999995E-8</v>
      </c>
      <c r="E22" s="128">
        <v>9.9999999999999995E-8</v>
      </c>
      <c r="F22" s="128">
        <v>9.9999999999999995E-8</v>
      </c>
      <c r="G22" s="128">
        <v>9.9999999999999995E-8</v>
      </c>
      <c r="H22" s="128">
        <v>9.9999999999999995E-8</v>
      </c>
      <c r="I22" s="128">
        <v>9.9999999999999995E-8</v>
      </c>
      <c r="J22" s="128">
        <v>9.9999999999999995E-8</v>
      </c>
      <c r="K22" s="128">
        <v>9.9999999999999995E-8</v>
      </c>
      <c r="L22" s="128">
        <v>9.9999999999999995E-8</v>
      </c>
      <c r="M22" s="128">
        <v>9.9999999999999995E-8</v>
      </c>
      <c r="N22" s="128">
        <v>9.9999999999999995E-8</v>
      </c>
      <c r="O22" s="4">
        <v>0</v>
      </c>
    </row>
    <row r="23" spans="1:15" ht="15.75" thickBot="1">
      <c r="A23" s="108" t="s">
        <v>428</v>
      </c>
      <c r="B23" s="4">
        <v>0</v>
      </c>
      <c r="C23" s="127">
        <v>-28.28</v>
      </c>
      <c r="D23" s="127">
        <v>-28.28</v>
      </c>
      <c r="E23" s="127">
        <v>-28.28</v>
      </c>
      <c r="F23" s="127">
        <v>-28.28</v>
      </c>
      <c r="G23" s="127">
        <v>-28.28</v>
      </c>
      <c r="H23" s="127">
        <v>-28.28</v>
      </c>
      <c r="I23" s="127">
        <v>-28.28</v>
      </c>
      <c r="J23" s="127">
        <v>-28.28</v>
      </c>
      <c r="K23" s="127">
        <v>-28.28</v>
      </c>
      <c r="L23" s="127">
        <v>-28.28</v>
      </c>
      <c r="M23" s="127">
        <v>-28.28</v>
      </c>
      <c r="N23" s="127">
        <v>-28.28</v>
      </c>
      <c r="O23" s="127">
        <v>-339.36</v>
      </c>
    </row>
    <row r="25" spans="1:15">
      <c r="A25" s="108" t="s">
        <v>427</v>
      </c>
      <c r="B25" s="128">
        <v>0</v>
      </c>
      <c r="C25" s="128">
        <v>-105.17934060604379</v>
      </c>
      <c r="D25" s="128">
        <v>-104.99541383526463</v>
      </c>
      <c r="E25" s="128">
        <v>-104.81148706448542</v>
      </c>
      <c r="F25" s="128">
        <v>-104.62756029370625</v>
      </c>
      <c r="G25" s="128">
        <v>-104.44363352292704</v>
      </c>
      <c r="H25" s="128">
        <v>-104.25970675214786</v>
      </c>
      <c r="I25" s="128">
        <v>-104.07577998136867</v>
      </c>
      <c r="J25" s="128">
        <v>-103.89185321058949</v>
      </c>
      <c r="K25" s="128">
        <v>-103.70792643981029</v>
      </c>
      <c r="L25" s="128">
        <v>-103.52399966903111</v>
      </c>
      <c r="M25" s="128">
        <v>-103.34007289825192</v>
      </c>
      <c r="N25" s="128">
        <v>-103.15614612747274</v>
      </c>
      <c r="O25" s="4">
        <v>0</v>
      </c>
    </row>
    <row r="26" spans="1:15">
      <c r="A26" s="109" t="s">
        <v>426</v>
      </c>
      <c r="B26" s="128">
        <v>0</v>
      </c>
      <c r="C26" s="128">
        <v>-105.17934060604379</v>
      </c>
      <c r="D26" s="128">
        <v>-104.99541383526463</v>
      </c>
      <c r="E26" s="128">
        <v>-104.81148706448542</v>
      </c>
      <c r="F26" s="128">
        <v>-104.62756029370625</v>
      </c>
      <c r="G26" s="128">
        <v>-104.44363352292704</v>
      </c>
      <c r="H26" s="128">
        <v>-104.25970675214786</v>
      </c>
      <c r="I26" s="128">
        <v>-104.07577998136867</v>
      </c>
      <c r="J26" s="128">
        <v>-103.89185321058949</v>
      </c>
      <c r="K26" s="128">
        <v>-103.70792643981029</v>
      </c>
      <c r="L26" s="128">
        <v>-103.52399966903111</v>
      </c>
      <c r="M26" s="128">
        <v>-103.34007289825192</v>
      </c>
      <c r="N26" s="128">
        <v>-103.15614612747274</v>
      </c>
      <c r="O26" s="4">
        <v>0</v>
      </c>
    </row>
    <row r="27" spans="1:15">
      <c r="A27" s="109" t="s">
        <v>425</v>
      </c>
      <c r="B27" s="128">
        <v>0</v>
      </c>
      <c r="C27" s="128">
        <v>9.9999999999999995E-8</v>
      </c>
      <c r="D27" s="128">
        <v>9.9999999999999995E-8</v>
      </c>
      <c r="E27" s="128">
        <v>9.9999999999999995E-8</v>
      </c>
      <c r="F27" s="128">
        <v>9.9999999999999995E-8</v>
      </c>
      <c r="G27" s="128">
        <v>9.9999999999999995E-8</v>
      </c>
      <c r="H27" s="128">
        <v>9.9999999999999995E-8</v>
      </c>
      <c r="I27" s="128">
        <v>9.9999999999999995E-8</v>
      </c>
      <c r="J27" s="128">
        <v>9.9999999999999995E-8</v>
      </c>
      <c r="K27" s="128">
        <v>9.9999999999999995E-8</v>
      </c>
      <c r="L27" s="128">
        <v>9.9999999999999995E-8</v>
      </c>
      <c r="M27" s="128">
        <v>9.9999999999999995E-8</v>
      </c>
      <c r="N27" s="128">
        <v>9.9999999999999995E-8</v>
      </c>
      <c r="O27" s="4">
        <v>0</v>
      </c>
    </row>
    <row r="29" spans="1:15">
      <c r="A29" s="108" t="s">
        <v>424</v>
      </c>
      <c r="B29" s="4">
        <v>0</v>
      </c>
      <c r="C29" s="129">
        <v>0.94911993920315352</v>
      </c>
      <c r="D29" s="129">
        <v>0.94911993920315352</v>
      </c>
      <c r="E29" s="129">
        <v>0.94911993920315352</v>
      </c>
      <c r="F29" s="129">
        <v>0.94911993920315352</v>
      </c>
      <c r="G29" s="129">
        <v>0.94911993920315352</v>
      </c>
      <c r="H29" s="129">
        <v>0.94911993920315352</v>
      </c>
      <c r="I29" s="129">
        <v>0.94911993920315352</v>
      </c>
      <c r="J29" s="129">
        <v>0.94911993920315352</v>
      </c>
      <c r="K29" s="129">
        <v>0.94911993920315352</v>
      </c>
      <c r="L29" s="129">
        <v>0.94911993920315352</v>
      </c>
      <c r="M29" s="129">
        <v>0.94911993920315352</v>
      </c>
      <c r="N29" s="129">
        <v>0.94911993920315352</v>
      </c>
      <c r="O29" s="4">
        <v>0</v>
      </c>
    </row>
    <row r="30" spans="1:15">
      <c r="A30" s="108" t="s">
        <v>423</v>
      </c>
      <c r="B30" s="4">
        <v>0</v>
      </c>
      <c r="C30" s="129">
        <v>0.94703551608626713</v>
      </c>
      <c r="D30" s="129">
        <v>0.94703551608626713</v>
      </c>
      <c r="E30" s="129">
        <v>0.94703551608626713</v>
      </c>
      <c r="F30" s="129">
        <v>0.94703551608626713</v>
      </c>
      <c r="G30" s="129">
        <v>0.94703551608626713</v>
      </c>
      <c r="H30" s="129">
        <v>0.94703551608626713</v>
      </c>
      <c r="I30" s="129">
        <v>0.94703551608626713</v>
      </c>
      <c r="J30" s="129">
        <v>0.94703551608626713</v>
      </c>
      <c r="K30" s="129">
        <v>0.94703551608626713</v>
      </c>
      <c r="L30" s="129">
        <v>0.94703551608626713</v>
      </c>
      <c r="M30" s="129">
        <v>0.94703551608626713</v>
      </c>
      <c r="N30" s="129">
        <v>0.94703551608626713</v>
      </c>
      <c r="O30" s="4">
        <v>0</v>
      </c>
    </row>
    <row r="32" spans="1:15">
      <c r="A32" s="108" t="s">
        <v>422</v>
      </c>
      <c r="B32" s="128">
        <v>0</v>
      </c>
      <c r="C32" s="128">
        <v>-99.827809361436067</v>
      </c>
      <c r="D32" s="128">
        <v>-99.653240795936313</v>
      </c>
      <c r="E32" s="128">
        <v>-99.478672230436516</v>
      </c>
      <c r="F32" s="128">
        <v>-99.304103664936761</v>
      </c>
      <c r="G32" s="128">
        <v>-99.129535099436964</v>
      </c>
      <c r="H32" s="128">
        <v>-98.954966533937196</v>
      </c>
      <c r="I32" s="128">
        <v>-98.780397968437413</v>
      </c>
      <c r="J32" s="128">
        <v>-98.605829402937644</v>
      </c>
      <c r="K32" s="128">
        <v>-98.431260837437861</v>
      </c>
      <c r="L32" s="128">
        <v>-98.256692271938093</v>
      </c>
      <c r="M32" s="128">
        <v>-98.08212370643831</v>
      </c>
      <c r="N32" s="128">
        <v>-97.907555140938541</v>
      </c>
      <c r="O32" s="4">
        <v>0</v>
      </c>
    </row>
    <row r="33" spans="1:15">
      <c r="A33" s="108" t="s">
        <v>421</v>
      </c>
      <c r="B33" s="128">
        <v>0</v>
      </c>
      <c r="C33" s="128">
        <v>9.9999999999999995E-8</v>
      </c>
      <c r="D33" s="128">
        <v>9.9999999999999995E-8</v>
      </c>
      <c r="E33" s="128">
        <v>9.9999999999999995E-8</v>
      </c>
      <c r="F33" s="128">
        <v>9.9999999999999995E-8</v>
      </c>
      <c r="G33" s="128">
        <v>9.9999999999999995E-8</v>
      </c>
      <c r="H33" s="128">
        <v>9.9999999999999995E-8</v>
      </c>
      <c r="I33" s="128">
        <v>9.9999999999999995E-8</v>
      </c>
      <c r="J33" s="128">
        <v>9.9999999999999995E-8</v>
      </c>
      <c r="K33" s="128">
        <v>9.9999999999999995E-8</v>
      </c>
      <c r="L33" s="128">
        <v>9.9999999999999995E-8</v>
      </c>
      <c r="M33" s="128">
        <v>9.9999999999999995E-8</v>
      </c>
      <c r="N33" s="128">
        <v>9.9999999999999995E-8</v>
      </c>
      <c r="O33" s="4">
        <v>0</v>
      </c>
    </row>
    <row r="34" spans="1:15">
      <c r="A34" s="226" t="s">
        <v>499</v>
      </c>
    </row>
    <row r="35" spans="1:15" ht="15.75" thickBot="1">
      <c r="A35" s="108" t="s">
        <v>420</v>
      </c>
      <c r="B35" s="4">
        <v>0</v>
      </c>
      <c r="C35" s="127">
        <v>-99.827809361436067</v>
      </c>
      <c r="D35" s="127">
        <v>-99.653240795936313</v>
      </c>
      <c r="E35" s="127">
        <v>-99.478672230436516</v>
      </c>
      <c r="F35" s="127">
        <v>-99.304103664936761</v>
      </c>
      <c r="G35" s="127">
        <v>-99.129535099436964</v>
      </c>
      <c r="H35" s="127">
        <v>-98.954966533937196</v>
      </c>
      <c r="I35" s="127">
        <v>-98.780397968437413</v>
      </c>
      <c r="J35" s="127">
        <v>-98.605829402937644</v>
      </c>
      <c r="K35" s="127">
        <v>-98.431260837437861</v>
      </c>
      <c r="L35" s="127">
        <v>-98.256692271938093</v>
      </c>
      <c r="M35" s="127">
        <v>-98.08212370643831</v>
      </c>
      <c r="N35" s="127">
        <v>-97.907555140938541</v>
      </c>
      <c r="O35" s="127">
        <v>-1186.4121870142476</v>
      </c>
    </row>
    <row r="36" spans="1:15" ht="15.75" thickTop="1">
      <c r="A36" s="5" t="s">
        <v>19</v>
      </c>
    </row>
    <row r="37" spans="1:15">
      <c r="A37" s="226" t="s">
        <v>501</v>
      </c>
    </row>
    <row r="38" spans="1:15">
      <c r="A38" s="226" t="s">
        <v>503</v>
      </c>
    </row>
    <row r="39" spans="1:15">
      <c r="A39" s="5" t="s">
        <v>419</v>
      </c>
    </row>
    <row r="40" spans="1:15">
      <c r="A40" s="5" t="s">
        <v>418</v>
      </c>
    </row>
    <row r="41" spans="1:15">
      <c r="A41" s="5" t="s">
        <v>417</v>
      </c>
    </row>
    <row r="42" spans="1:15">
      <c r="A42" s="5" t="s">
        <v>416</v>
      </c>
    </row>
    <row r="43" spans="1:15">
      <c r="A43" s="1" t="s">
        <v>19</v>
      </c>
    </row>
    <row r="44" spans="1:15">
      <c r="A44" s="1" t="s">
        <v>415</v>
      </c>
    </row>
    <row r="45" spans="1:15" s="219" customFormat="1" ht="11.25">
      <c r="A45" s="5" t="s">
        <v>19</v>
      </c>
    </row>
    <row r="46" spans="1:15" s="219" customFormat="1" ht="11.25">
      <c r="A46" s="5" t="s">
        <v>120</v>
      </c>
    </row>
    <row r="47" spans="1:15" s="219" customFormat="1" ht="11.25">
      <c r="A47" s="2"/>
    </row>
    <row r="48" spans="1:15">
      <c r="A48" s="2"/>
    </row>
    <row r="49" spans="1:15">
      <c r="A49" s="2"/>
    </row>
    <row r="50" spans="1:15">
      <c r="A50" s="2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&amp;C&amp;"Arial"&amp;10 FLORIDA POWER &amp;&amp; LIGHT COMPANY
 ENVIRONMENTAL COST RECOVERY CLAUSE
 RETURN ON CAPITAL INVESTMENTS, DEPRECIATION AND TAXES &amp;R&amp;"Arial"&amp;10 FORM: 42-4P</oddHeader>
    <oddFooter>&amp;C&amp;"Arial"&amp;10 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06"/>
  <sheetViews>
    <sheetView zoomScaleNormal="100" zoomScaleSheetLayoutView="100" workbookViewId="0">
      <pane ySplit="4" topLeftCell="A5" activePane="bottomLeft" state="frozen"/>
      <selection activeCell="E24" sqref="E24"/>
      <selection pane="bottomLeft" activeCell="B1" sqref="B1:B2"/>
    </sheetView>
  </sheetViews>
  <sheetFormatPr defaultRowHeight="11.25"/>
  <cols>
    <col min="1" max="1" width="31.7109375" style="61" customWidth="1"/>
    <col min="2" max="2" width="22.28515625" style="61" customWidth="1"/>
    <col min="3" max="3" width="18.7109375" style="61" customWidth="1"/>
    <col min="4" max="4" width="13.5703125" style="61" customWidth="1"/>
    <col min="5" max="5" width="9.7109375" style="64" customWidth="1"/>
    <col min="6" max="6" width="17.140625" style="61" customWidth="1"/>
    <col min="7" max="7" width="14.7109375" style="61" customWidth="1"/>
    <col min="8" max="8" width="12.28515625" style="61" customWidth="1"/>
    <col min="9" max="13" width="10.42578125" style="61" customWidth="1"/>
    <col min="14" max="14" width="9.5703125" style="61" customWidth="1"/>
    <col min="15" max="2551" width="16.28515625" style="61" customWidth="1"/>
    <col min="2552" max="2552" width="18.7109375" style="61" customWidth="1"/>
    <col min="2553" max="2553" width="18.5703125" style="61" customWidth="1"/>
    <col min="2554" max="2554" width="21" style="61" customWidth="1"/>
    <col min="2555" max="2555" width="20.7109375" style="61" customWidth="1"/>
    <col min="2556" max="2557" width="13.7109375" style="61" customWidth="1"/>
    <col min="2558" max="2558" width="22.140625" style="61" customWidth="1"/>
    <col min="2559" max="2559" width="21.85546875" style="61" customWidth="1"/>
    <col min="2560" max="2561" width="13.7109375" style="61" customWidth="1"/>
    <col min="2562" max="2562" width="21" style="61" customWidth="1"/>
    <col min="2563" max="2563" width="20.7109375" style="61" customWidth="1"/>
    <col min="2564" max="2565" width="13.7109375" style="61" customWidth="1"/>
    <col min="2566" max="2566" width="22.140625" style="61" customWidth="1"/>
    <col min="2567" max="2567" width="21.85546875" style="61" customWidth="1"/>
    <col min="2568" max="2569" width="13.7109375" style="61" customWidth="1"/>
    <col min="2570" max="2570" width="22.140625" style="61" customWidth="1"/>
    <col min="2571" max="2571" width="21.85546875" style="61" customWidth="1"/>
    <col min="2572" max="2573" width="13.7109375" style="61" customWidth="1"/>
    <col min="2574" max="2574" width="22.140625" style="61" customWidth="1"/>
    <col min="2575" max="2575" width="21.85546875" style="61" customWidth="1"/>
    <col min="2576" max="2577" width="13.7109375" style="61" customWidth="1"/>
    <col min="2578" max="2578" width="22.140625" style="61" customWidth="1"/>
    <col min="2579" max="2579" width="21.85546875" style="61" customWidth="1"/>
    <col min="2580" max="2581" width="13.7109375" style="61" customWidth="1"/>
    <col min="2582" max="2582" width="22.140625" style="61" customWidth="1"/>
    <col min="2583" max="2583" width="21.85546875" style="61" customWidth="1"/>
    <col min="2584" max="2585" width="13.7109375" style="61" customWidth="1"/>
    <col min="2586" max="2586" width="22.140625" style="61" customWidth="1"/>
    <col min="2587" max="2587" width="21.85546875" style="61" customWidth="1"/>
    <col min="2588" max="2589" width="13.7109375" style="61" customWidth="1"/>
    <col min="2590" max="2590" width="21" style="61" customWidth="1"/>
    <col min="2591" max="2591" width="20.7109375" style="61" customWidth="1"/>
    <col min="2592" max="2593" width="13.7109375" style="61" customWidth="1"/>
    <col min="2594" max="2594" width="22.140625" style="61" customWidth="1"/>
    <col min="2595" max="2595" width="21.85546875" style="61" customWidth="1"/>
    <col min="2596" max="2597" width="13.7109375" style="61" customWidth="1"/>
    <col min="2598" max="2598" width="22.140625" style="61" customWidth="1"/>
    <col min="2599" max="2599" width="21.85546875" style="61" customWidth="1"/>
    <col min="2600" max="2601" width="13.7109375" style="61" customWidth="1"/>
    <col min="2602" max="2602" width="22.140625" style="61" customWidth="1"/>
    <col min="2603" max="2603" width="21.85546875" style="61" customWidth="1"/>
    <col min="2604" max="2605" width="13.7109375" style="61" customWidth="1"/>
    <col min="2606" max="2606" width="22.140625" style="61" customWidth="1"/>
    <col min="2607" max="2607" width="21.85546875" style="61" customWidth="1"/>
    <col min="2608" max="2609" width="13.7109375" style="61" customWidth="1"/>
    <col min="2610" max="2610" width="22.140625" style="61" customWidth="1"/>
    <col min="2611" max="2611" width="21.85546875" style="61" customWidth="1"/>
    <col min="2612" max="2613" width="13.7109375" style="61" customWidth="1"/>
    <col min="2614" max="2614" width="22.140625" style="61" customWidth="1"/>
    <col min="2615" max="2615" width="21.85546875" style="61" customWidth="1"/>
    <col min="2616" max="2617" width="13.7109375" style="61" customWidth="1"/>
    <col min="2618" max="2618" width="19.42578125" style="61" customWidth="1"/>
    <col min="2619" max="2619" width="19.28515625" style="61" customWidth="1"/>
    <col min="2620" max="2621" width="13.7109375" style="61" customWidth="1"/>
    <col min="2622" max="2622" width="22.140625" style="61" customWidth="1"/>
    <col min="2623" max="2623" width="21.85546875" style="61" customWidth="1"/>
    <col min="2624" max="2625" width="13.7109375" style="61" customWidth="1"/>
    <col min="2626" max="2626" width="22.140625" style="61" customWidth="1"/>
    <col min="2627" max="2627" width="21.85546875" style="61" customWidth="1"/>
    <col min="2628" max="2629" width="13.7109375" style="61" customWidth="1"/>
    <col min="2630" max="2630" width="22.140625" style="61" customWidth="1"/>
    <col min="2631" max="2631" width="21.85546875" style="61" customWidth="1"/>
    <col min="2632" max="2633" width="13.7109375" style="61" customWidth="1"/>
    <col min="2634" max="2634" width="22.140625" style="61" customWidth="1"/>
    <col min="2635" max="2635" width="21.85546875" style="61" customWidth="1"/>
    <col min="2636" max="2637" width="13.7109375" style="61" customWidth="1"/>
    <col min="2638" max="2638" width="22.140625" style="61" customWidth="1"/>
    <col min="2639" max="2639" width="21.85546875" style="61" customWidth="1"/>
    <col min="2640" max="2641" width="13.7109375" style="61" customWidth="1"/>
    <col min="2642" max="2642" width="22.140625" style="61" customWidth="1"/>
    <col min="2643" max="2643" width="21.85546875" style="61" customWidth="1"/>
    <col min="2644" max="2645" width="13.7109375" style="61" customWidth="1"/>
    <col min="2646" max="2646" width="22.140625" style="61" customWidth="1"/>
    <col min="2647" max="2647" width="21.85546875" style="61" customWidth="1"/>
    <col min="2648" max="2649" width="13.7109375" style="61" customWidth="1"/>
    <col min="2650" max="2650" width="22.140625" style="61" customWidth="1"/>
    <col min="2651" max="2651" width="21.85546875" style="61" customWidth="1"/>
    <col min="2652" max="2653" width="13.7109375" style="61" customWidth="1"/>
    <col min="2654" max="2654" width="22.140625" style="61" customWidth="1"/>
    <col min="2655" max="2655" width="21.85546875" style="61" customWidth="1"/>
    <col min="2656" max="2657" width="13.7109375" style="61" customWidth="1"/>
    <col min="2658" max="2658" width="21" style="61" customWidth="1"/>
    <col min="2659" max="2659" width="20.7109375" style="61" customWidth="1"/>
    <col min="2660" max="2661" width="13.7109375" style="61" customWidth="1"/>
    <col min="2662" max="2662" width="22.140625" style="61" customWidth="1"/>
    <col min="2663" max="2663" width="21.85546875" style="61" customWidth="1"/>
    <col min="2664" max="2665" width="13.7109375" style="61" customWidth="1"/>
    <col min="2666" max="2666" width="22.140625" style="61" customWidth="1"/>
    <col min="2667" max="2667" width="21.85546875" style="61" customWidth="1"/>
    <col min="2668" max="2669" width="13.7109375" style="61" customWidth="1"/>
    <col min="2670" max="2670" width="22.140625" style="61" customWidth="1"/>
    <col min="2671" max="2671" width="21.85546875" style="61" customWidth="1"/>
    <col min="2672" max="2673" width="13.7109375" style="61" customWidth="1"/>
    <col min="2674" max="2674" width="22.140625" style="61" customWidth="1"/>
    <col min="2675" max="2675" width="21.85546875" style="61" customWidth="1"/>
    <col min="2676" max="2677" width="13.7109375" style="61" customWidth="1"/>
    <col min="2678" max="2678" width="22.140625" style="61" customWidth="1"/>
    <col min="2679" max="2679" width="21.85546875" style="61" customWidth="1"/>
    <col min="2680" max="2681" width="13.7109375" style="61" customWidth="1"/>
    <col min="2682" max="2682" width="22.140625" style="61" customWidth="1"/>
    <col min="2683" max="2683" width="21.85546875" style="61" customWidth="1"/>
    <col min="2684" max="2685" width="13.7109375" style="61" customWidth="1"/>
    <col min="2686" max="2686" width="22.140625" style="61" customWidth="1"/>
    <col min="2687" max="2687" width="21.85546875" style="61" customWidth="1"/>
    <col min="2688" max="2689" width="13.7109375" style="61" customWidth="1"/>
    <col min="2690" max="2690" width="22.140625" style="61" customWidth="1"/>
    <col min="2691" max="2691" width="21.85546875" style="61" customWidth="1"/>
    <col min="2692" max="2693" width="13.7109375" style="61" customWidth="1"/>
    <col min="2694" max="2694" width="22.140625" style="61" customWidth="1"/>
    <col min="2695" max="2695" width="21.85546875" style="61" customWidth="1"/>
    <col min="2696" max="2697" width="13.7109375" style="61" customWidth="1"/>
    <col min="2698" max="2698" width="22.140625" style="61" customWidth="1"/>
    <col min="2699" max="2699" width="21.85546875" style="61" customWidth="1"/>
    <col min="2700" max="2701" width="13.7109375" style="61" customWidth="1"/>
    <col min="2702" max="2702" width="22.140625" style="61" customWidth="1"/>
    <col min="2703" max="2703" width="21.85546875" style="61" customWidth="1"/>
    <col min="2704" max="2705" width="13.7109375" style="61" customWidth="1"/>
    <col min="2706" max="2706" width="22.140625" style="61" customWidth="1"/>
    <col min="2707" max="2707" width="21.85546875" style="61" customWidth="1"/>
    <col min="2708" max="2709" width="13.7109375" style="61" customWidth="1"/>
    <col min="2710" max="2710" width="22.140625" style="61" customWidth="1"/>
    <col min="2711" max="2711" width="21.85546875" style="61" customWidth="1"/>
    <col min="2712" max="2713" width="13.7109375" style="61" customWidth="1"/>
    <col min="2714" max="2714" width="22.140625" style="61" customWidth="1"/>
    <col min="2715" max="2715" width="21.85546875" style="61" customWidth="1"/>
    <col min="2716" max="2717" width="13.7109375" style="61" customWidth="1"/>
    <col min="2718" max="2718" width="21" style="61" customWidth="1"/>
    <col min="2719" max="2719" width="20.7109375" style="61" customWidth="1"/>
    <col min="2720" max="2721" width="13.7109375" style="61" customWidth="1"/>
    <col min="2722" max="2722" width="22.140625" style="61" customWidth="1"/>
    <col min="2723" max="2723" width="21.85546875" style="61" customWidth="1"/>
    <col min="2724" max="2725" width="13.7109375" style="61" customWidth="1"/>
    <col min="2726" max="2726" width="22.140625" style="61" customWidth="1"/>
    <col min="2727" max="2727" width="21.85546875" style="61" customWidth="1"/>
    <col min="2728" max="2729" width="13.7109375" style="61" customWidth="1"/>
    <col min="2730" max="2730" width="22.140625" style="61" customWidth="1"/>
    <col min="2731" max="2731" width="21.85546875" style="61" customWidth="1"/>
    <col min="2732" max="2733" width="13.7109375" style="61" customWidth="1"/>
    <col min="2734" max="2734" width="22.140625" style="61" customWidth="1"/>
    <col min="2735" max="2735" width="21.85546875" style="61" customWidth="1"/>
    <col min="2736" max="2737" width="13.7109375" style="61" customWidth="1"/>
    <col min="2738" max="2738" width="21" style="61" customWidth="1"/>
    <col min="2739" max="2739" width="20.7109375" style="61" customWidth="1"/>
    <col min="2740" max="2741" width="13.7109375" style="61" customWidth="1"/>
    <col min="2742" max="2742" width="22.140625" style="61" customWidth="1"/>
    <col min="2743" max="2743" width="21.85546875" style="61" customWidth="1"/>
    <col min="2744" max="2745" width="13.7109375" style="61" customWidth="1"/>
    <col min="2746" max="2746" width="22.140625" style="61" customWidth="1"/>
    <col min="2747" max="2747" width="21.85546875" style="61" customWidth="1"/>
    <col min="2748" max="2749" width="13.7109375" style="61" customWidth="1"/>
    <col min="2750" max="2750" width="22.140625" style="61" customWidth="1"/>
    <col min="2751" max="2751" width="21.85546875" style="61" customWidth="1"/>
    <col min="2752" max="2753" width="13.7109375" style="61" customWidth="1"/>
    <col min="2754" max="2754" width="22.140625" style="61" customWidth="1"/>
    <col min="2755" max="2755" width="21.85546875" style="61" customWidth="1"/>
    <col min="2756" max="2757" width="13.7109375" style="61" customWidth="1"/>
    <col min="2758" max="2758" width="22.140625" style="61" customWidth="1"/>
    <col min="2759" max="2759" width="21.85546875" style="61" customWidth="1"/>
    <col min="2760" max="2761" width="13.7109375" style="61" customWidth="1"/>
    <col min="2762" max="2762" width="22.140625" style="61" customWidth="1"/>
    <col min="2763" max="2763" width="21.85546875" style="61" customWidth="1"/>
    <col min="2764" max="2765" width="13.7109375" style="61" customWidth="1"/>
    <col min="2766" max="2766" width="22.140625" style="61" customWidth="1"/>
    <col min="2767" max="2767" width="21.85546875" style="61" customWidth="1"/>
    <col min="2768" max="2769" width="13.7109375" style="61" customWidth="1"/>
    <col min="2770" max="2770" width="22.140625" style="61" customWidth="1"/>
    <col min="2771" max="2771" width="21.85546875" style="61" customWidth="1"/>
    <col min="2772" max="2773" width="13.7109375" style="61" customWidth="1"/>
    <col min="2774" max="2774" width="22.140625" style="61" customWidth="1"/>
    <col min="2775" max="2775" width="21.85546875" style="61" customWidth="1"/>
    <col min="2776" max="2777" width="13.7109375" style="61" customWidth="1"/>
    <col min="2778" max="2778" width="21" style="61" customWidth="1"/>
    <col min="2779" max="2779" width="20.7109375" style="61" customWidth="1"/>
    <col min="2780" max="2781" width="13.7109375" style="61" customWidth="1"/>
    <col min="2782" max="2782" width="22.140625" style="61" customWidth="1"/>
    <col min="2783" max="2783" width="21.85546875" style="61" customWidth="1"/>
    <col min="2784" max="2785" width="13.7109375" style="61" customWidth="1"/>
    <col min="2786" max="2786" width="22.140625" style="61" customWidth="1"/>
    <col min="2787" max="2787" width="21.85546875" style="61" customWidth="1"/>
    <col min="2788" max="2789" width="13.7109375" style="61" customWidth="1"/>
    <col min="2790" max="2790" width="22.140625" style="61" customWidth="1"/>
    <col min="2791" max="2791" width="21.85546875" style="61" customWidth="1"/>
    <col min="2792" max="2793" width="13.7109375" style="61" customWidth="1"/>
    <col min="2794" max="2794" width="22.140625" style="61" customWidth="1"/>
    <col min="2795" max="2795" width="21.85546875" style="61" customWidth="1"/>
    <col min="2796" max="2797" width="13.7109375" style="61" customWidth="1"/>
    <col min="2798" max="2798" width="22.140625" style="61" customWidth="1"/>
    <col min="2799" max="2799" width="21.85546875" style="61" customWidth="1"/>
    <col min="2800" max="2801" width="13.7109375" style="61" customWidth="1"/>
    <col min="2802" max="2802" width="22.140625" style="61" customWidth="1"/>
    <col min="2803" max="2803" width="21.85546875" style="61" customWidth="1"/>
    <col min="2804" max="2805" width="13.7109375" style="61" customWidth="1"/>
    <col min="2806" max="2806" width="22.140625" style="61" customWidth="1"/>
    <col min="2807" max="2807" width="21.85546875" style="61" customWidth="1"/>
    <col min="2808" max="2809" width="13.7109375" style="61" customWidth="1"/>
    <col min="2810" max="2810" width="22.140625" style="61" customWidth="1"/>
    <col min="2811" max="2811" width="21.85546875" style="61" customWidth="1"/>
    <col min="2812" max="2813" width="13.7109375" style="61" customWidth="1"/>
    <col min="2814" max="2814" width="22.140625" style="61" customWidth="1"/>
    <col min="2815" max="2815" width="21.85546875" style="61" customWidth="1"/>
    <col min="2816" max="2817" width="13.7109375" style="61" customWidth="1"/>
    <col min="2818" max="2818" width="22.140625" style="61" customWidth="1"/>
    <col min="2819" max="2819" width="21.85546875" style="61" customWidth="1"/>
    <col min="2820" max="2821" width="13.7109375" style="61" customWidth="1"/>
    <col min="2822" max="2822" width="22.140625" style="61" customWidth="1"/>
    <col min="2823" max="2823" width="21.85546875" style="61" customWidth="1"/>
    <col min="2824" max="2825" width="13.7109375" style="61" customWidth="1"/>
    <col min="2826" max="2826" width="21" style="61" customWidth="1"/>
    <col min="2827" max="2827" width="20.7109375" style="61" customWidth="1"/>
    <col min="2828" max="2829" width="13.7109375" style="61" customWidth="1"/>
    <col min="2830" max="2830" width="21" style="61" customWidth="1"/>
    <col min="2831" max="2831" width="20.7109375" style="61" customWidth="1"/>
    <col min="2832" max="2833" width="13.7109375" style="61" customWidth="1"/>
    <col min="2834" max="2834" width="21" style="61" customWidth="1"/>
    <col min="2835" max="2835" width="20.7109375" style="61" customWidth="1"/>
    <col min="2836" max="2837" width="13.7109375" style="61" customWidth="1"/>
    <col min="2838" max="2838" width="22.140625" style="61" customWidth="1"/>
    <col min="2839" max="2839" width="21.85546875" style="61" customWidth="1"/>
    <col min="2840" max="2841" width="13.7109375" style="61" customWidth="1"/>
    <col min="2842" max="2842" width="22.140625" style="61" customWidth="1"/>
    <col min="2843" max="2843" width="21.85546875" style="61" customWidth="1"/>
    <col min="2844" max="2845" width="13.7109375" style="61" customWidth="1"/>
    <col min="2846" max="2846" width="22.140625" style="61" customWidth="1"/>
    <col min="2847" max="2847" width="21.85546875" style="61" customWidth="1"/>
    <col min="2848" max="2849" width="13.7109375" style="61" customWidth="1"/>
    <col min="2850" max="2850" width="22.140625" style="61" customWidth="1"/>
    <col min="2851" max="2851" width="21.85546875" style="61" customWidth="1"/>
    <col min="2852" max="2853" width="13.7109375" style="61" customWidth="1"/>
    <col min="2854" max="2854" width="22.140625" style="61" customWidth="1"/>
    <col min="2855" max="2855" width="21.85546875" style="61" customWidth="1"/>
    <col min="2856" max="2857" width="13.7109375" style="61" customWidth="1"/>
    <col min="2858" max="2858" width="22.140625" style="61" customWidth="1"/>
    <col min="2859" max="2859" width="21.85546875" style="61" customWidth="1"/>
    <col min="2860" max="2861" width="13.7109375" style="61" customWidth="1"/>
    <col min="2862" max="2862" width="22.140625" style="61" customWidth="1"/>
    <col min="2863" max="2863" width="21.85546875" style="61" customWidth="1"/>
    <col min="2864" max="2865" width="13.7109375" style="61" customWidth="1"/>
    <col min="2866" max="2866" width="22.140625" style="61" customWidth="1"/>
    <col min="2867" max="2867" width="21.85546875" style="61" customWidth="1"/>
    <col min="2868" max="2869" width="13.7109375" style="61" customWidth="1"/>
    <col min="2870" max="2870" width="22.140625" style="61" customWidth="1"/>
    <col min="2871" max="2871" width="21.85546875" style="61" customWidth="1"/>
    <col min="2872" max="2873" width="13.7109375" style="61" customWidth="1"/>
    <col min="2874" max="2874" width="22.140625" style="61" customWidth="1"/>
    <col min="2875" max="2875" width="21.85546875" style="61" customWidth="1"/>
    <col min="2876" max="2877" width="13.7109375" style="61" customWidth="1"/>
    <col min="2878" max="2878" width="22.140625" style="61" customWidth="1"/>
    <col min="2879" max="2879" width="21.85546875" style="61" customWidth="1"/>
    <col min="2880" max="2881" width="13.7109375" style="61" customWidth="1"/>
    <col min="2882" max="2882" width="19.42578125" style="61" customWidth="1"/>
    <col min="2883" max="2883" width="19.28515625" style="61" customWidth="1"/>
    <col min="2884" max="2885" width="13.7109375" style="61" customWidth="1"/>
    <col min="2886" max="2886" width="22.140625" style="61" customWidth="1"/>
    <col min="2887" max="2887" width="21.85546875" style="61" customWidth="1"/>
    <col min="2888" max="2889" width="13.7109375" style="61" customWidth="1"/>
    <col min="2890" max="2890" width="21" style="61" customWidth="1"/>
    <col min="2891" max="2891" width="20.7109375" style="61" customWidth="1"/>
    <col min="2892" max="2893" width="13.7109375" style="61" customWidth="1"/>
    <col min="2894" max="2894" width="22.140625" style="61" customWidth="1"/>
    <col min="2895" max="2895" width="21.85546875" style="61" customWidth="1"/>
    <col min="2896" max="2897" width="13.7109375" style="61" customWidth="1"/>
    <col min="2898" max="2898" width="22.140625" style="61" customWidth="1"/>
    <col min="2899" max="2899" width="21.85546875" style="61" customWidth="1"/>
    <col min="2900" max="2901" width="13.7109375" style="61" customWidth="1"/>
    <col min="2902" max="2902" width="19.42578125" style="61" customWidth="1"/>
    <col min="2903" max="2903" width="19.28515625" style="61" customWidth="1"/>
    <col min="2904" max="2905" width="13.7109375" style="61" customWidth="1"/>
    <col min="2906" max="2906" width="22.140625" style="61" customWidth="1"/>
    <col min="2907" max="2907" width="21.85546875" style="61" customWidth="1"/>
    <col min="2908" max="2909" width="13.7109375" style="61" customWidth="1"/>
    <col min="2910" max="2910" width="22.140625" style="61" customWidth="1"/>
    <col min="2911" max="2911" width="21.85546875" style="61" customWidth="1"/>
    <col min="2912" max="2913" width="13.7109375" style="61" customWidth="1"/>
    <col min="2914" max="2914" width="19.42578125" style="61" customWidth="1"/>
    <col min="2915" max="2915" width="19.28515625" style="61" customWidth="1"/>
    <col min="2916" max="2917" width="13.7109375" style="61" customWidth="1"/>
    <col min="2918" max="2918" width="22.140625" style="61" customWidth="1"/>
    <col min="2919" max="2919" width="21.85546875" style="61" customWidth="1"/>
    <col min="2920" max="2921" width="13.7109375" style="61" customWidth="1"/>
    <col min="2922" max="2922" width="22.140625" style="61" customWidth="1"/>
    <col min="2923" max="2923" width="21.85546875" style="61" customWidth="1"/>
    <col min="2924" max="2925" width="13.7109375" style="61" customWidth="1"/>
    <col min="2926" max="2926" width="22.140625" style="61" customWidth="1"/>
    <col min="2927" max="2927" width="21.85546875" style="61" customWidth="1"/>
    <col min="2928" max="2929" width="13.7109375" style="61" customWidth="1"/>
    <col min="2930" max="2930" width="22.140625" style="61" customWidth="1"/>
    <col min="2931" max="2931" width="21.85546875" style="61" customWidth="1"/>
    <col min="2932" max="2933" width="13.7109375" style="61" customWidth="1"/>
    <col min="2934" max="2934" width="22.140625" style="61" customWidth="1"/>
    <col min="2935" max="2935" width="21.85546875" style="61" customWidth="1"/>
    <col min="2936" max="2937" width="13.7109375" style="61" customWidth="1"/>
    <col min="2938" max="2938" width="22.140625" style="61" customWidth="1"/>
    <col min="2939" max="2939" width="21.85546875" style="61" customWidth="1"/>
    <col min="2940" max="2941" width="13.7109375" style="61" customWidth="1"/>
    <col min="2942" max="2942" width="22.140625" style="61" customWidth="1"/>
    <col min="2943" max="2943" width="21.85546875" style="61" customWidth="1"/>
    <col min="2944" max="2945" width="13.7109375" style="61" customWidth="1"/>
    <col min="2946" max="2946" width="22.140625" style="61" customWidth="1"/>
    <col min="2947" max="2947" width="21.85546875" style="61" customWidth="1"/>
    <col min="2948" max="2949" width="13.7109375" style="61" customWidth="1"/>
    <col min="2950" max="2950" width="22.140625" style="61" customWidth="1"/>
    <col min="2951" max="2951" width="21.85546875" style="61" customWidth="1"/>
    <col min="2952" max="2953" width="13.7109375" style="61" customWidth="1"/>
    <col min="2954" max="2954" width="21" style="61" customWidth="1"/>
    <col min="2955" max="2955" width="20.7109375" style="61" customWidth="1"/>
    <col min="2956" max="2957" width="13.7109375" style="61" customWidth="1"/>
    <col min="2958" max="2958" width="22.140625" style="61" customWidth="1"/>
    <col min="2959" max="2959" width="21.85546875" style="61" customWidth="1"/>
    <col min="2960" max="2961" width="13.7109375" style="61" customWidth="1"/>
    <col min="2962" max="2962" width="22.140625" style="61" customWidth="1"/>
    <col min="2963" max="2963" width="21.85546875" style="61" customWidth="1"/>
    <col min="2964" max="2965" width="13.7109375" style="61" customWidth="1"/>
    <col min="2966" max="2966" width="22.140625" style="61" customWidth="1"/>
    <col min="2967" max="2967" width="21.85546875" style="61" customWidth="1"/>
    <col min="2968" max="2969" width="13.7109375" style="61" customWidth="1"/>
    <col min="2970" max="2970" width="22.140625" style="61" customWidth="1"/>
    <col min="2971" max="2971" width="21.85546875" style="61" customWidth="1"/>
    <col min="2972" max="2973" width="13.7109375" style="61" customWidth="1"/>
    <col min="2974" max="2974" width="22.140625" style="61" customWidth="1"/>
    <col min="2975" max="2975" width="21.85546875" style="61" customWidth="1"/>
    <col min="2976" max="2977" width="13.7109375" style="61" customWidth="1"/>
    <col min="2978" max="2978" width="21" style="61" customWidth="1"/>
    <col min="2979" max="2979" width="20.7109375" style="61" customWidth="1"/>
    <col min="2980" max="2981" width="13.7109375" style="61" customWidth="1"/>
    <col min="2982" max="2982" width="22.140625" style="61" customWidth="1"/>
    <col min="2983" max="2983" width="21.85546875" style="61" customWidth="1"/>
    <col min="2984" max="2985" width="13.7109375" style="61" customWidth="1"/>
    <col min="2986" max="2986" width="22.140625" style="61" customWidth="1"/>
    <col min="2987" max="2987" width="21.85546875" style="61" customWidth="1"/>
    <col min="2988" max="2989" width="13.7109375" style="61" customWidth="1"/>
    <col min="2990" max="2990" width="22.140625" style="61" customWidth="1"/>
    <col min="2991" max="2991" width="21.85546875" style="61" customWidth="1"/>
    <col min="2992" max="2993" width="13.7109375" style="61" customWidth="1"/>
    <col min="2994" max="2994" width="22.140625" style="61" customWidth="1"/>
    <col min="2995" max="2995" width="21.85546875" style="61" customWidth="1"/>
    <col min="2996" max="2997" width="13.7109375" style="61" customWidth="1"/>
    <col min="2998" max="2998" width="22.140625" style="61" customWidth="1"/>
    <col min="2999" max="2999" width="21.85546875" style="61" customWidth="1"/>
    <col min="3000" max="3001" width="13.7109375" style="61" customWidth="1"/>
    <col min="3002" max="3002" width="22.140625" style="61" customWidth="1"/>
    <col min="3003" max="3003" width="21.85546875" style="61" customWidth="1"/>
    <col min="3004" max="3005" width="13.7109375" style="61" customWidth="1"/>
    <col min="3006" max="3006" width="22.140625" style="61" customWidth="1"/>
    <col min="3007" max="3007" width="21.85546875" style="61" customWidth="1"/>
    <col min="3008" max="3009" width="13.7109375" style="61" customWidth="1"/>
    <col min="3010" max="3010" width="22.140625" style="61" customWidth="1"/>
    <col min="3011" max="3011" width="21.85546875" style="61" customWidth="1"/>
    <col min="3012" max="3013" width="13.7109375" style="61" customWidth="1"/>
    <col min="3014" max="3014" width="22.140625" style="61" customWidth="1"/>
    <col min="3015" max="3015" width="21.85546875" style="61" customWidth="1"/>
    <col min="3016" max="3017" width="13.7109375" style="61" customWidth="1"/>
    <col min="3018" max="3018" width="22.140625" style="61" customWidth="1"/>
    <col min="3019" max="3019" width="21.85546875" style="61" customWidth="1"/>
    <col min="3020" max="3021" width="13.7109375" style="61" customWidth="1"/>
    <col min="3022" max="3022" width="21" style="61" customWidth="1"/>
    <col min="3023" max="3023" width="20.7109375" style="61" customWidth="1"/>
    <col min="3024" max="3025" width="13.7109375" style="61" customWidth="1"/>
    <col min="3026" max="3026" width="22.140625" style="61" customWidth="1"/>
    <col min="3027" max="3027" width="21.85546875" style="61" customWidth="1"/>
    <col min="3028" max="3029" width="13.7109375" style="61" customWidth="1"/>
    <col min="3030" max="3030" width="22.140625" style="61" customWidth="1"/>
    <col min="3031" max="3031" width="21.85546875" style="61" customWidth="1"/>
    <col min="3032" max="3033" width="13.7109375" style="61" customWidth="1"/>
    <col min="3034" max="3034" width="22.140625" style="61" customWidth="1"/>
    <col min="3035" max="3035" width="21.85546875" style="61" customWidth="1"/>
    <col min="3036" max="3037" width="13.7109375" style="61" customWidth="1"/>
    <col min="3038" max="3038" width="22.140625" style="61" customWidth="1"/>
    <col min="3039" max="3039" width="21.85546875" style="61" customWidth="1"/>
    <col min="3040" max="3041" width="13.7109375" style="61" customWidth="1"/>
    <col min="3042" max="3042" width="22.140625" style="61" customWidth="1"/>
    <col min="3043" max="3043" width="21.85546875" style="61" customWidth="1"/>
    <col min="3044" max="3045" width="13.7109375" style="61" customWidth="1"/>
    <col min="3046" max="3046" width="22.140625" style="61" customWidth="1"/>
    <col min="3047" max="3047" width="21.85546875" style="61" customWidth="1"/>
    <col min="3048" max="3049" width="13.7109375" style="61" customWidth="1"/>
    <col min="3050" max="3050" width="22.140625" style="61" customWidth="1"/>
    <col min="3051" max="3051" width="21.85546875" style="61" customWidth="1"/>
    <col min="3052" max="3053" width="13.7109375" style="61" customWidth="1"/>
    <col min="3054" max="3054" width="21" style="61" customWidth="1"/>
    <col min="3055" max="3055" width="20.7109375" style="61" customWidth="1"/>
    <col min="3056" max="3057" width="13.7109375" style="61" customWidth="1"/>
    <col min="3058" max="3058" width="22.140625" style="61" customWidth="1"/>
    <col min="3059" max="3059" width="21.85546875" style="61" customWidth="1"/>
    <col min="3060" max="3061" width="13.7109375" style="61" customWidth="1"/>
    <col min="3062" max="3062" width="22.140625" style="61" customWidth="1"/>
    <col min="3063" max="3063" width="21.85546875" style="61" customWidth="1"/>
    <col min="3064" max="3065" width="13.7109375" style="61" customWidth="1"/>
    <col min="3066" max="3066" width="22.140625" style="61" customWidth="1"/>
    <col min="3067" max="3067" width="21.85546875" style="61" customWidth="1"/>
    <col min="3068" max="3069" width="13.7109375" style="61" customWidth="1"/>
    <col min="3070" max="3070" width="22.140625" style="61" customWidth="1"/>
    <col min="3071" max="3071" width="21.85546875" style="61" customWidth="1"/>
    <col min="3072" max="3073" width="13.7109375" style="61" customWidth="1"/>
    <col min="3074" max="3074" width="22.140625" style="61" customWidth="1"/>
    <col min="3075" max="3075" width="21.85546875" style="61" customWidth="1"/>
    <col min="3076" max="3077" width="13.7109375" style="61" customWidth="1"/>
    <col min="3078" max="3078" width="22.140625" style="61" customWidth="1"/>
    <col min="3079" max="3079" width="21.85546875" style="61" customWidth="1"/>
    <col min="3080" max="3081" width="13.7109375" style="61" customWidth="1"/>
    <col min="3082" max="3082" width="21" style="61" customWidth="1"/>
    <col min="3083" max="3083" width="20.7109375" style="61" customWidth="1"/>
    <col min="3084" max="3085" width="13.7109375" style="61" customWidth="1"/>
    <col min="3086" max="3086" width="22.140625" style="61" customWidth="1"/>
    <col min="3087" max="3087" width="21.85546875" style="61" customWidth="1"/>
    <col min="3088" max="3089" width="13.7109375" style="61" customWidth="1"/>
    <col min="3090" max="3090" width="19.42578125" style="61" customWidth="1"/>
    <col min="3091" max="3091" width="19.28515625" style="61" customWidth="1"/>
    <col min="3092" max="3093" width="13.7109375" style="61" customWidth="1"/>
    <col min="3094" max="3094" width="22.140625" style="61" customWidth="1"/>
    <col min="3095" max="3095" width="21.85546875" style="61" customWidth="1"/>
    <col min="3096" max="3097" width="13.7109375" style="61" customWidth="1"/>
    <col min="3098" max="3098" width="22.140625" style="61" customWidth="1"/>
    <col min="3099" max="3099" width="21.85546875" style="61" customWidth="1"/>
    <col min="3100" max="3101" width="13.7109375" style="61" customWidth="1"/>
    <col min="3102" max="3102" width="22.140625" style="61" customWidth="1"/>
    <col min="3103" max="3103" width="21.85546875" style="61" customWidth="1"/>
    <col min="3104" max="3105" width="13.7109375" style="61" customWidth="1"/>
    <col min="3106" max="3106" width="19.42578125" style="61" customWidth="1"/>
    <col min="3107" max="3107" width="19.28515625" style="61" customWidth="1"/>
    <col min="3108" max="3109" width="13.7109375" style="61" customWidth="1"/>
    <col min="3110" max="3110" width="21" style="61" customWidth="1"/>
    <col min="3111" max="3111" width="20.7109375" style="61" customWidth="1"/>
    <col min="3112" max="3113" width="13.7109375" style="61" customWidth="1"/>
    <col min="3114" max="3114" width="19.42578125" style="61" customWidth="1"/>
    <col min="3115" max="3115" width="19.28515625" style="61" customWidth="1"/>
    <col min="3116" max="3117" width="13.7109375" style="61" customWidth="1"/>
    <col min="3118" max="3118" width="22.140625" style="61" customWidth="1"/>
    <col min="3119" max="3119" width="21.85546875" style="61" customWidth="1"/>
    <col min="3120" max="3121" width="13.7109375" style="61" customWidth="1"/>
    <col min="3122" max="3122" width="22.140625" style="61" customWidth="1"/>
    <col min="3123" max="3123" width="21.85546875" style="61" customWidth="1"/>
    <col min="3124" max="3125" width="13.7109375" style="61" customWidth="1"/>
    <col min="3126" max="3126" width="22.140625" style="61" customWidth="1"/>
    <col min="3127" max="3127" width="21.85546875" style="61" customWidth="1"/>
    <col min="3128" max="3129" width="13.7109375" style="61" customWidth="1"/>
    <col min="3130" max="3130" width="22.140625" style="61" customWidth="1"/>
    <col min="3131" max="3131" width="21.85546875" style="61" customWidth="1"/>
    <col min="3132" max="3133" width="13.7109375" style="61" customWidth="1"/>
    <col min="3134" max="3134" width="22.140625" style="61" customWidth="1"/>
    <col min="3135" max="3135" width="21.85546875" style="61" customWidth="1"/>
    <col min="3136" max="3137" width="13.7109375" style="61" customWidth="1"/>
    <col min="3138" max="3138" width="19.42578125" style="61" customWidth="1"/>
    <col min="3139" max="3139" width="19.28515625" style="61" customWidth="1"/>
    <col min="3140" max="3141" width="13.7109375" style="61" customWidth="1"/>
    <col min="3142" max="3142" width="19.42578125" style="61" customWidth="1"/>
    <col min="3143" max="3143" width="19.28515625" style="61" customWidth="1"/>
    <col min="3144" max="3145" width="13.7109375" style="61" customWidth="1"/>
    <col min="3146" max="3146" width="19.42578125" style="61" customWidth="1"/>
    <col min="3147" max="3147" width="19.28515625" style="61" customWidth="1"/>
    <col min="3148" max="3149" width="13.7109375" style="61" customWidth="1"/>
    <col min="3150" max="3150" width="22.140625" style="61" customWidth="1"/>
    <col min="3151" max="3151" width="21.85546875" style="61" customWidth="1"/>
    <col min="3152" max="3153" width="13.7109375" style="61" customWidth="1"/>
    <col min="3154" max="3154" width="22.140625" style="61" customWidth="1"/>
    <col min="3155" max="3155" width="21.85546875" style="61" customWidth="1"/>
    <col min="3156" max="3157" width="13.7109375" style="61" customWidth="1"/>
    <col min="3158" max="3158" width="22.140625" style="61" customWidth="1"/>
    <col min="3159" max="3159" width="21.85546875" style="61" customWidth="1"/>
    <col min="3160" max="3161" width="13.7109375" style="61" customWidth="1"/>
    <col min="3162" max="3162" width="22.140625" style="61" customWidth="1"/>
    <col min="3163" max="3163" width="21.85546875" style="61" customWidth="1"/>
    <col min="3164" max="3165" width="13.7109375" style="61" customWidth="1"/>
    <col min="3166" max="3166" width="22.140625" style="61" customWidth="1"/>
    <col min="3167" max="3167" width="21.85546875" style="61" customWidth="1"/>
    <col min="3168" max="3169" width="13.7109375" style="61" customWidth="1"/>
    <col min="3170" max="3170" width="22.140625" style="61" customWidth="1"/>
    <col min="3171" max="3171" width="21.85546875" style="61" customWidth="1"/>
    <col min="3172" max="3173" width="13.7109375" style="61" customWidth="1"/>
    <col min="3174" max="3174" width="22.140625" style="61" customWidth="1"/>
    <col min="3175" max="3175" width="21.85546875" style="61" customWidth="1"/>
    <col min="3176" max="3177" width="13.7109375" style="61" customWidth="1"/>
    <col min="3178" max="3178" width="22.140625" style="61" customWidth="1"/>
    <col min="3179" max="3179" width="21.85546875" style="61" customWidth="1"/>
    <col min="3180" max="3181" width="13.7109375" style="61" customWidth="1"/>
    <col min="3182" max="3182" width="22.140625" style="61" customWidth="1"/>
    <col min="3183" max="3183" width="21.85546875" style="61" customWidth="1"/>
    <col min="3184" max="3185" width="13.7109375" style="61" customWidth="1"/>
    <col min="3186" max="3186" width="22.140625" style="61" customWidth="1"/>
    <col min="3187" max="3187" width="21.85546875" style="61" customWidth="1"/>
    <col min="3188" max="3189" width="13.7109375" style="61" customWidth="1"/>
    <col min="3190" max="3190" width="22.140625" style="61" customWidth="1"/>
    <col min="3191" max="3191" width="21.85546875" style="61" customWidth="1"/>
    <col min="3192" max="3193" width="13.7109375" style="61" customWidth="1"/>
    <col min="3194" max="3194" width="22.140625" style="61" customWidth="1"/>
    <col min="3195" max="3195" width="21.85546875" style="61" customWidth="1"/>
    <col min="3196" max="3197" width="13.7109375" style="61" customWidth="1"/>
    <col min="3198" max="3198" width="22.140625" style="61" customWidth="1"/>
    <col min="3199" max="3199" width="21.85546875" style="61" customWidth="1"/>
    <col min="3200" max="3201" width="13.7109375" style="61" customWidth="1"/>
    <col min="3202" max="3202" width="22.140625" style="61" customWidth="1"/>
    <col min="3203" max="3203" width="21.85546875" style="61" customWidth="1"/>
    <col min="3204" max="3205" width="13.7109375" style="61" customWidth="1"/>
    <col min="3206" max="3206" width="22.140625" style="61" customWidth="1"/>
    <col min="3207" max="3207" width="21.85546875" style="61" customWidth="1"/>
    <col min="3208" max="3209" width="13.7109375" style="61" customWidth="1"/>
    <col min="3210" max="3210" width="22.140625" style="61" customWidth="1"/>
    <col min="3211" max="3211" width="21.85546875" style="61" customWidth="1"/>
    <col min="3212" max="3213" width="13.7109375" style="61" customWidth="1"/>
    <col min="3214" max="3214" width="22.140625" style="61" customWidth="1"/>
    <col min="3215" max="3215" width="21.85546875" style="61" customWidth="1"/>
    <col min="3216" max="3217" width="13.7109375" style="61" customWidth="1"/>
    <col min="3218" max="3218" width="22.140625" style="61" customWidth="1"/>
    <col min="3219" max="3219" width="21.85546875" style="61" customWidth="1"/>
    <col min="3220" max="3221" width="13.7109375" style="61" customWidth="1"/>
    <col min="3222" max="3222" width="22.140625" style="61" customWidth="1"/>
    <col min="3223" max="3223" width="21.85546875" style="61" customWidth="1"/>
    <col min="3224" max="3225" width="13.7109375" style="61" customWidth="1"/>
    <col min="3226" max="3226" width="22.140625" style="61" customWidth="1"/>
    <col min="3227" max="3227" width="21.85546875" style="61" customWidth="1"/>
    <col min="3228" max="3229" width="13.7109375" style="61" customWidth="1"/>
    <col min="3230" max="3230" width="22.140625" style="61" customWidth="1"/>
    <col min="3231" max="3231" width="21.85546875" style="61" customWidth="1"/>
    <col min="3232" max="3233" width="13.7109375" style="61" customWidth="1"/>
    <col min="3234" max="3234" width="22.140625" style="61" customWidth="1"/>
    <col min="3235" max="3235" width="21.85546875" style="61" customWidth="1"/>
    <col min="3236" max="3237" width="13.7109375" style="61" customWidth="1"/>
    <col min="3238" max="3238" width="22.140625" style="61" customWidth="1"/>
    <col min="3239" max="3239" width="21.85546875" style="61" customWidth="1"/>
    <col min="3240" max="3241" width="13.7109375" style="61" customWidth="1"/>
    <col min="3242" max="3242" width="22.140625" style="61" customWidth="1"/>
    <col min="3243" max="3243" width="21.85546875" style="61" customWidth="1"/>
    <col min="3244" max="3245" width="13.7109375" style="61" customWidth="1"/>
    <col min="3246" max="3246" width="22.140625" style="61" customWidth="1"/>
    <col min="3247" max="3247" width="21.85546875" style="61" customWidth="1"/>
    <col min="3248" max="3249" width="13.7109375" style="61" customWidth="1"/>
    <col min="3250" max="3250" width="22.140625" style="61" customWidth="1"/>
    <col min="3251" max="3251" width="21.85546875" style="61" customWidth="1"/>
    <col min="3252" max="3253" width="13.7109375" style="61" customWidth="1"/>
    <col min="3254" max="3254" width="22.140625" style="61" customWidth="1"/>
    <col min="3255" max="3255" width="21.85546875" style="61" customWidth="1"/>
    <col min="3256" max="3257" width="13.7109375" style="61" customWidth="1"/>
    <col min="3258" max="3258" width="22.140625" style="61" customWidth="1"/>
    <col min="3259" max="3259" width="21.85546875" style="61" customWidth="1"/>
    <col min="3260" max="3261" width="13.7109375" style="61" customWidth="1"/>
    <col min="3262" max="3262" width="22.140625" style="61" customWidth="1"/>
    <col min="3263" max="3263" width="21.85546875" style="61" customWidth="1"/>
    <col min="3264" max="3265" width="13.7109375" style="61" customWidth="1"/>
    <col min="3266" max="3266" width="21" style="61" customWidth="1"/>
    <col min="3267" max="3267" width="20.7109375" style="61" customWidth="1"/>
    <col min="3268" max="3269" width="13.7109375" style="61" customWidth="1"/>
    <col min="3270" max="3270" width="30.28515625" style="61" customWidth="1"/>
    <col min="3271" max="3271" width="30.140625" style="61" customWidth="1"/>
    <col min="3272" max="3273" width="13.7109375" style="61" customWidth="1"/>
    <col min="3274" max="3274" width="22.140625" style="61" customWidth="1"/>
    <col min="3275" max="3275" width="21.85546875" style="61" customWidth="1"/>
    <col min="3276" max="3277" width="13.7109375" style="61" customWidth="1"/>
    <col min="3278" max="3278" width="22.140625" style="61" customWidth="1"/>
    <col min="3279" max="3279" width="21.85546875" style="61" customWidth="1"/>
    <col min="3280" max="3281" width="13.7109375" style="61" customWidth="1"/>
    <col min="3282" max="3282" width="22.140625" style="61" customWidth="1"/>
    <col min="3283" max="3283" width="21.85546875" style="61" customWidth="1"/>
    <col min="3284" max="3285" width="13.7109375" style="61" customWidth="1"/>
    <col min="3286" max="3286" width="22.140625" style="61" customWidth="1"/>
    <col min="3287" max="3287" width="21.85546875" style="61" customWidth="1"/>
    <col min="3288" max="3289" width="13.7109375" style="61" customWidth="1"/>
    <col min="3290" max="3290" width="22.140625" style="61" customWidth="1"/>
    <col min="3291" max="3291" width="21.85546875" style="61" customWidth="1"/>
    <col min="3292" max="3293" width="13.7109375" style="61" customWidth="1"/>
    <col min="3294" max="3294" width="22.140625" style="61" customWidth="1"/>
    <col min="3295" max="3295" width="21.85546875" style="61" customWidth="1"/>
    <col min="3296" max="3297" width="13.7109375" style="61" customWidth="1"/>
    <col min="3298" max="3298" width="22.140625" style="61" customWidth="1"/>
    <col min="3299" max="3299" width="21.85546875" style="61" customWidth="1"/>
    <col min="3300" max="3301" width="13.7109375" style="61" customWidth="1"/>
    <col min="3302" max="3302" width="22.140625" style="61" customWidth="1"/>
    <col min="3303" max="3303" width="21.85546875" style="61" customWidth="1"/>
    <col min="3304" max="3305" width="13.7109375" style="61" customWidth="1"/>
    <col min="3306" max="3306" width="19.42578125" style="61" customWidth="1"/>
    <col min="3307" max="3307" width="19.28515625" style="61" customWidth="1"/>
    <col min="3308" max="3309" width="13.7109375" style="61" customWidth="1"/>
    <col min="3310" max="3310" width="22.140625" style="61" customWidth="1"/>
    <col min="3311" max="3311" width="21.85546875" style="61" customWidth="1"/>
    <col min="3312" max="3313" width="13.7109375" style="61" customWidth="1"/>
    <col min="3314" max="3314" width="22.140625" style="61" customWidth="1"/>
    <col min="3315" max="3315" width="21.85546875" style="61" customWidth="1"/>
    <col min="3316" max="3317" width="13.7109375" style="61" customWidth="1"/>
    <col min="3318" max="3318" width="22.140625" style="61" customWidth="1"/>
    <col min="3319" max="3319" width="21.85546875" style="61" customWidth="1"/>
    <col min="3320" max="3321" width="13.7109375" style="61" customWidth="1"/>
    <col min="3322" max="3322" width="22.140625" style="61" customWidth="1"/>
    <col min="3323" max="3323" width="21.85546875" style="61" customWidth="1"/>
    <col min="3324" max="3325" width="13.7109375" style="61" customWidth="1"/>
    <col min="3326" max="3326" width="21" style="61" customWidth="1"/>
    <col min="3327" max="3327" width="20.7109375" style="61" customWidth="1"/>
    <col min="3328" max="3329" width="13.7109375" style="61" customWidth="1"/>
    <col min="3330" max="3330" width="21" style="61" customWidth="1"/>
    <col min="3331" max="3331" width="20.7109375" style="61" customWidth="1"/>
    <col min="3332" max="3333" width="13.7109375" style="61" customWidth="1"/>
    <col min="3334" max="3334" width="22.140625" style="61" customWidth="1"/>
    <col min="3335" max="3335" width="21.85546875" style="61" customWidth="1"/>
    <col min="3336" max="3337" width="13.7109375" style="61" customWidth="1"/>
    <col min="3338" max="3338" width="22.140625" style="61" customWidth="1"/>
    <col min="3339" max="3339" width="21.85546875" style="61" customWidth="1"/>
    <col min="3340" max="3341" width="13.7109375" style="61" customWidth="1"/>
    <col min="3342" max="3342" width="22.140625" style="61" customWidth="1"/>
    <col min="3343" max="3343" width="21.85546875" style="61" customWidth="1"/>
    <col min="3344" max="3345" width="13.7109375" style="61" customWidth="1"/>
    <col min="3346" max="3346" width="22.140625" style="61" customWidth="1"/>
    <col min="3347" max="3347" width="21.85546875" style="61" customWidth="1"/>
    <col min="3348" max="3349" width="13.7109375" style="61" customWidth="1"/>
    <col min="3350" max="3350" width="22.140625" style="61" customWidth="1"/>
    <col min="3351" max="3351" width="21.85546875" style="61" customWidth="1"/>
    <col min="3352" max="3353" width="13.7109375" style="61" customWidth="1"/>
    <col min="3354" max="3354" width="22.140625" style="61" customWidth="1"/>
    <col min="3355" max="3355" width="21.85546875" style="61" customWidth="1"/>
    <col min="3356" max="3357" width="13.7109375" style="61" customWidth="1"/>
    <col min="3358" max="3358" width="22.140625" style="61" customWidth="1"/>
    <col min="3359" max="3359" width="21.85546875" style="61" customWidth="1"/>
    <col min="3360" max="3361" width="13.7109375" style="61" customWidth="1"/>
    <col min="3362" max="3362" width="22.140625" style="61" customWidth="1"/>
    <col min="3363" max="3363" width="21.85546875" style="61" customWidth="1"/>
    <col min="3364" max="3365" width="13.7109375" style="61" customWidth="1"/>
    <col min="3366" max="3366" width="22.140625" style="61" customWidth="1"/>
    <col min="3367" max="3367" width="21.85546875" style="61" customWidth="1"/>
    <col min="3368" max="3369" width="13.7109375" style="61" customWidth="1"/>
    <col min="3370" max="3370" width="22.140625" style="61" customWidth="1"/>
    <col min="3371" max="3371" width="21.85546875" style="61" customWidth="1"/>
    <col min="3372" max="3373" width="13.7109375" style="61" customWidth="1"/>
    <col min="3374" max="3374" width="22.140625" style="61" customWidth="1"/>
    <col min="3375" max="3375" width="21.85546875" style="61" customWidth="1"/>
    <col min="3376" max="3377" width="13.7109375" style="61" customWidth="1"/>
    <col min="3378" max="3378" width="22.140625" style="61" customWidth="1"/>
    <col min="3379" max="3379" width="21.85546875" style="61" customWidth="1"/>
    <col min="3380" max="3381" width="13.7109375" style="61" customWidth="1"/>
    <col min="3382" max="3382" width="22.140625" style="61" customWidth="1"/>
    <col min="3383" max="3383" width="21.85546875" style="61" customWidth="1"/>
    <col min="3384" max="3385" width="13.7109375" style="61" customWidth="1"/>
    <col min="3386" max="3386" width="22.140625" style="61" customWidth="1"/>
    <col min="3387" max="3387" width="21.85546875" style="61" customWidth="1"/>
    <col min="3388" max="3389" width="13.7109375" style="61" customWidth="1"/>
    <col min="3390" max="3390" width="22.140625" style="61" customWidth="1"/>
    <col min="3391" max="3391" width="21.85546875" style="61" customWidth="1"/>
    <col min="3392" max="3393" width="13.7109375" style="61" customWidth="1"/>
    <col min="3394" max="3394" width="22.140625" style="61" customWidth="1"/>
    <col min="3395" max="3395" width="21.85546875" style="61" customWidth="1"/>
    <col min="3396" max="3397" width="13.7109375" style="61" customWidth="1"/>
    <col min="3398" max="3398" width="22.140625" style="61" customWidth="1"/>
    <col min="3399" max="3399" width="21.85546875" style="61" customWidth="1"/>
    <col min="3400" max="3401" width="13.7109375" style="61" customWidth="1"/>
    <col min="3402" max="3402" width="22.140625" style="61" customWidth="1"/>
    <col min="3403" max="3403" width="21.85546875" style="61" customWidth="1"/>
    <col min="3404" max="3405" width="13.7109375" style="61" customWidth="1"/>
    <col min="3406" max="3406" width="22.140625" style="61" customWidth="1"/>
    <col min="3407" max="3407" width="21.85546875" style="61" customWidth="1"/>
    <col min="3408" max="3409" width="13.7109375" style="61" customWidth="1"/>
    <col min="3410" max="3410" width="22.140625" style="61" customWidth="1"/>
    <col min="3411" max="3411" width="21.85546875" style="61" customWidth="1"/>
    <col min="3412" max="3413" width="13.7109375" style="61" customWidth="1"/>
    <col min="3414" max="3414" width="19.42578125" style="61" customWidth="1"/>
    <col min="3415" max="3415" width="19.28515625" style="61" customWidth="1"/>
    <col min="3416" max="3417" width="13.7109375" style="61" customWidth="1"/>
    <col min="3418" max="3418" width="22.140625" style="61" customWidth="1"/>
    <col min="3419" max="3419" width="21.85546875" style="61" customWidth="1"/>
    <col min="3420" max="3421" width="13.7109375" style="61" customWidth="1"/>
    <col min="3422" max="3422" width="21" style="61" customWidth="1"/>
    <col min="3423" max="3423" width="20.7109375" style="61" customWidth="1"/>
    <col min="3424" max="3425" width="13.7109375" style="61" customWidth="1"/>
    <col min="3426" max="3426" width="22.140625" style="61" customWidth="1"/>
    <col min="3427" max="3427" width="21.85546875" style="61" customWidth="1"/>
    <col min="3428" max="3429" width="13.7109375" style="61" customWidth="1"/>
    <col min="3430" max="3430" width="22.140625" style="61" customWidth="1"/>
    <col min="3431" max="3431" width="21.85546875" style="61" customWidth="1"/>
    <col min="3432" max="3433" width="13.7109375" style="61" customWidth="1"/>
    <col min="3434" max="3434" width="22.140625" style="61" customWidth="1"/>
    <col min="3435" max="3435" width="21.85546875" style="61" customWidth="1"/>
    <col min="3436" max="3437" width="13.7109375" style="61" customWidth="1"/>
    <col min="3438" max="3438" width="22.140625" style="61" customWidth="1"/>
    <col min="3439" max="3439" width="21.85546875" style="61" customWidth="1"/>
    <col min="3440" max="3441" width="13.7109375" style="61" customWidth="1"/>
    <col min="3442" max="3442" width="19.42578125" style="61" customWidth="1"/>
    <col min="3443" max="3443" width="19.28515625" style="61" customWidth="1"/>
    <col min="3444" max="3445" width="13.7109375" style="61" customWidth="1"/>
    <col min="3446" max="3446" width="22.140625" style="61" customWidth="1"/>
    <col min="3447" max="3447" width="21.85546875" style="61" customWidth="1"/>
    <col min="3448" max="3449" width="13.7109375" style="61" customWidth="1"/>
    <col min="3450" max="3450" width="22.140625" style="61" customWidth="1"/>
    <col min="3451" max="3451" width="21.85546875" style="61" customWidth="1"/>
    <col min="3452" max="3453" width="13.7109375" style="61" customWidth="1"/>
    <col min="3454" max="3454" width="22.140625" style="61" customWidth="1"/>
    <col min="3455" max="3455" width="21.85546875" style="61" customWidth="1"/>
    <col min="3456" max="3457" width="13.7109375" style="61" customWidth="1"/>
    <col min="3458" max="3458" width="22.140625" style="61" customWidth="1"/>
    <col min="3459" max="3459" width="21.85546875" style="61" customWidth="1"/>
    <col min="3460" max="3461" width="13.7109375" style="61" customWidth="1"/>
    <col min="3462" max="3462" width="22.140625" style="61" customWidth="1"/>
    <col min="3463" max="3463" width="21.85546875" style="61" customWidth="1"/>
    <col min="3464" max="3465" width="13.7109375" style="61" customWidth="1"/>
    <col min="3466" max="3466" width="21" style="61" customWidth="1"/>
    <col min="3467" max="3467" width="20.7109375" style="61" customWidth="1"/>
    <col min="3468" max="3469" width="13.7109375" style="61" customWidth="1"/>
    <col min="3470" max="3470" width="22.140625" style="61" customWidth="1"/>
    <col min="3471" max="3471" width="21.85546875" style="61" customWidth="1"/>
    <col min="3472" max="3473" width="13.7109375" style="61" customWidth="1"/>
    <col min="3474" max="3474" width="19.42578125" style="61" customWidth="1"/>
    <col min="3475" max="3475" width="19.28515625" style="61" customWidth="1"/>
    <col min="3476" max="3477" width="13.7109375" style="61" customWidth="1"/>
    <col min="3478" max="3478" width="22.140625" style="61" customWidth="1"/>
    <col min="3479" max="3479" width="21.85546875" style="61" customWidth="1"/>
    <col min="3480" max="3481" width="13.7109375" style="61" customWidth="1"/>
    <col min="3482" max="3482" width="22.140625" style="61" customWidth="1"/>
    <col min="3483" max="3483" width="21.85546875" style="61" customWidth="1"/>
    <col min="3484" max="3485" width="13.7109375" style="61" customWidth="1"/>
    <col min="3486" max="3486" width="22.140625" style="61" customWidth="1"/>
    <col min="3487" max="3487" width="21.85546875" style="61" customWidth="1"/>
    <col min="3488" max="3489" width="13.7109375" style="61" customWidth="1"/>
    <col min="3490" max="3490" width="22.140625" style="61" customWidth="1"/>
    <col min="3491" max="3491" width="21.85546875" style="61" customWidth="1"/>
    <col min="3492" max="3493" width="13.7109375" style="61" customWidth="1"/>
    <col min="3494" max="3494" width="22.140625" style="61" customWidth="1"/>
    <col min="3495" max="3495" width="21.85546875" style="61" customWidth="1"/>
    <col min="3496" max="3497" width="13.7109375" style="61" customWidth="1"/>
    <col min="3498" max="3498" width="22.140625" style="61" customWidth="1"/>
    <col min="3499" max="3499" width="21.85546875" style="61" customWidth="1"/>
    <col min="3500" max="3501" width="13.7109375" style="61" customWidth="1"/>
    <col min="3502" max="3502" width="22.140625" style="61" customWidth="1"/>
    <col min="3503" max="3503" width="21.85546875" style="61" customWidth="1"/>
    <col min="3504" max="3505" width="13.7109375" style="61" customWidth="1"/>
    <col min="3506" max="3506" width="22.140625" style="61" customWidth="1"/>
    <col min="3507" max="3507" width="21.85546875" style="61" customWidth="1"/>
    <col min="3508" max="3509" width="13.7109375" style="61" customWidth="1"/>
    <col min="3510" max="3510" width="22.140625" style="61" customWidth="1"/>
    <col min="3511" max="3511" width="21.85546875" style="61" customWidth="1"/>
    <col min="3512" max="3513" width="13.7109375" style="61" customWidth="1"/>
    <col min="3514" max="3514" width="21" style="61" customWidth="1"/>
    <col min="3515" max="3515" width="20.7109375" style="61" customWidth="1"/>
    <col min="3516" max="3517" width="13.7109375" style="61" customWidth="1"/>
    <col min="3518" max="3518" width="22.140625" style="61" customWidth="1"/>
    <col min="3519" max="3519" width="21.85546875" style="61" customWidth="1"/>
    <col min="3520" max="3521" width="13.7109375" style="61" customWidth="1"/>
    <col min="3522" max="3522" width="22.140625" style="61" customWidth="1"/>
    <col min="3523" max="3523" width="21.85546875" style="61" customWidth="1"/>
    <col min="3524" max="3525" width="13.7109375" style="61" customWidth="1"/>
    <col min="3526" max="3526" width="22.140625" style="61" customWidth="1"/>
    <col min="3527" max="3527" width="21.85546875" style="61" customWidth="1"/>
    <col min="3528" max="3529" width="13.7109375" style="61" customWidth="1"/>
    <col min="3530" max="3530" width="22.140625" style="61" customWidth="1"/>
    <col min="3531" max="3531" width="21.85546875" style="61" customWidth="1"/>
    <col min="3532" max="3533" width="13.7109375" style="61" customWidth="1"/>
    <col min="3534" max="3534" width="22.140625" style="61" customWidth="1"/>
    <col min="3535" max="3535" width="21.85546875" style="61" customWidth="1"/>
    <col min="3536" max="3537" width="13.7109375" style="61" customWidth="1"/>
    <col min="3538" max="3538" width="22.140625" style="61" customWidth="1"/>
    <col min="3539" max="3539" width="21.85546875" style="61" customWidth="1"/>
    <col min="3540" max="3541" width="13.7109375" style="61" customWidth="1"/>
    <col min="3542" max="3542" width="22.140625" style="61" customWidth="1"/>
    <col min="3543" max="3543" width="21.85546875" style="61" customWidth="1"/>
    <col min="3544" max="3545" width="13.7109375" style="61" customWidth="1"/>
    <col min="3546" max="3546" width="22.140625" style="61" customWidth="1"/>
    <col min="3547" max="3547" width="21.85546875" style="61" customWidth="1"/>
    <col min="3548" max="3549" width="13.7109375" style="61" customWidth="1"/>
    <col min="3550" max="3550" width="22.140625" style="61" customWidth="1"/>
    <col min="3551" max="3551" width="21.85546875" style="61" customWidth="1"/>
    <col min="3552" max="3553" width="13.7109375" style="61" customWidth="1"/>
    <col min="3554" max="3554" width="21" style="61" customWidth="1"/>
    <col min="3555" max="3555" width="20.7109375" style="61" customWidth="1"/>
    <col min="3556" max="3557" width="13.7109375" style="61" customWidth="1"/>
    <col min="3558" max="3558" width="22.140625" style="61" customWidth="1"/>
    <col min="3559" max="3559" width="21.85546875" style="61" customWidth="1"/>
    <col min="3560" max="3561" width="13.7109375" style="61" customWidth="1"/>
    <col min="3562" max="3562" width="22.140625" style="61" customWidth="1"/>
    <col min="3563" max="3563" width="21.85546875" style="61" customWidth="1"/>
    <col min="3564" max="3565" width="13.7109375" style="61" customWidth="1"/>
    <col min="3566" max="3566" width="22.140625" style="61" customWidth="1"/>
    <col min="3567" max="3567" width="21.85546875" style="61" customWidth="1"/>
    <col min="3568" max="3569" width="13.7109375" style="61" customWidth="1"/>
    <col min="3570" max="3570" width="22.140625" style="61" customWidth="1"/>
    <col min="3571" max="3571" width="21.85546875" style="61" customWidth="1"/>
    <col min="3572" max="3573" width="13.7109375" style="61" customWidth="1"/>
    <col min="3574" max="3574" width="21" style="61" customWidth="1"/>
    <col min="3575" max="3575" width="20.7109375" style="61" customWidth="1"/>
    <col min="3576" max="3577" width="13.7109375" style="61" customWidth="1"/>
    <col min="3578" max="3578" width="21" style="61" customWidth="1"/>
    <col min="3579" max="3579" width="20.7109375" style="61" customWidth="1"/>
    <col min="3580" max="3581" width="13.7109375" style="61" customWidth="1"/>
    <col min="3582" max="3582" width="22.140625" style="61" customWidth="1"/>
    <col min="3583" max="3583" width="21.85546875" style="61" customWidth="1"/>
    <col min="3584" max="3585" width="13.7109375" style="61" customWidth="1"/>
    <col min="3586" max="3586" width="22.140625" style="61" customWidth="1"/>
    <col min="3587" max="3587" width="21.85546875" style="61" customWidth="1"/>
    <col min="3588" max="3589" width="13.7109375" style="61" customWidth="1"/>
    <col min="3590" max="3590" width="22.140625" style="61" customWidth="1"/>
    <col min="3591" max="3591" width="21.85546875" style="61" customWidth="1"/>
    <col min="3592" max="3593" width="13.7109375" style="61" customWidth="1"/>
    <col min="3594" max="3594" width="21" style="61" customWidth="1"/>
    <col min="3595" max="3595" width="20.7109375" style="61" customWidth="1"/>
    <col min="3596" max="3597" width="13.7109375" style="61" customWidth="1"/>
    <col min="3598" max="3598" width="22.140625" style="61" customWidth="1"/>
    <col min="3599" max="3599" width="21.85546875" style="61" customWidth="1"/>
    <col min="3600" max="3601" width="13.7109375" style="61" customWidth="1"/>
    <col min="3602" max="3602" width="22.140625" style="61" customWidth="1"/>
    <col min="3603" max="3603" width="21.85546875" style="61" customWidth="1"/>
    <col min="3604" max="3605" width="13.7109375" style="61" customWidth="1"/>
    <col min="3606" max="3606" width="22.140625" style="61" customWidth="1"/>
    <col min="3607" max="3607" width="21.85546875" style="61" customWidth="1"/>
    <col min="3608" max="3609" width="13.7109375" style="61" customWidth="1"/>
    <col min="3610" max="3610" width="22.140625" style="61" customWidth="1"/>
    <col min="3611" max="3611" width="21.85546875" style="61" customWidth="1"/>
    <col min="3612" max="3613" width="13.7109375" style="61" customWidth="1"/>
    <col min="3614" max="3614" width="22.140625" style="61" customWidth="1"/>
    <col min="3615" max="3615" width="21.85546875" style="61" customWidth="1"/>
    <col min="3616" max="3617" width="13.7109375" style="61" customWidth="1"/>
    <col min="3618" max="3618" width="22.140625" style="61" customWidth="1"/>
    <col min="3619" max="3619" width="21.85546875" style="61" customWidth="1"/>
    <col min="3620" max="3621" width="13.7109375" style="61" customWidth="1"/>
    <col min="3622" max="3622" width="22.140625" style="61" customWidth="1"/>
    <col min="3623" max="3623" width="21.85546875" style="61" customWidth="1"/>
    <col min="3624" max="3625" width="13.7109375" style="61" customWidth="1"/>
    <col min="3626" max="3626" width="22.140625" style="61" customWidth="1"/>
    <col min="3627" max="3627" width="21.85546875" style="61" customWidth="1"/>
    <col min="3628" max="3629" width="13.7109375" style="61" customWidth="1"/>
    <col min="3630" max="3630" width="22.140625" style="61" customWidth="1"/>
    <col min="3631" max="3631" width="21.85546875" style="61" customWidth="1"/>
    <col min="3632" max="3633" width="13.7109375" style="61" customWidth="1"/>
    <col min="3634" max="3634" width="22.140625" style="61" customWidth="1"/>
    <col min="3635" max="3635" width="21.85546875" style="61" customWidth="1"/>
    <col min="3636" max="3637" width="13.7109375" style="61" customWidth="1"/>
    <col min="3638" max="3638" width="22.140625" style="61" customWidth="1"/>
    <col min="3639" max="3639" width="21.85546875" style="61" customWidth="1"/>
    <col min="3640" max="3641" width="13.7109375" style="61" customWidth="1"/>
    <col min="3642" max="3642" width="22.140625" style="61" customWidth="1"/>
    <col min="3643" max="3643" width="21.85546875" style="61" customWidth="1"/>
    <col min="3644" max="3645" width="13.7109375" style="61" customWidth="1"/>
    <col min="3646" max="3646" width="22.140625" style="61" customWidth="1"/>
    <col min="3647" max="3647" width="21.85546875" style="61" customWidth="1"/>
    <col min="3648" max="3649" width="13.7109375" style="61" customWidth="1"/>
    <col min="3650" max="3650" width="22.140625" style="61" customWidth="1"/>
    <col min="3651" max="3651" width="21.85546875" style="61" customWidth="1"/>
    <col min="3652" max="3653" width="13.7109375" style="61" customWidth="1"/>
    <col min="3654" max="3654" width="22.140625" style="61" customWidth="1"/>
    <col min="3655" max="3655" width="21.85546875" style="61" customWidth="1"/>
    <col min="3656" max="3657" width="13.7109375" style="61" customWidth="1"/>
    <col min="3658" max="3658" width="22.140625" style="61" customWidth="1"/>
    <col min="3659" max="3659" width="21.85546875" style="61" customWidth="1"/>
    <col min="3660" max="3661" width="13.7109375" style="61" customWidth="1"/>
    <col min="3662" max="3662" width="22.140625" style="61" customWidth="1"/>
    <col min="3663" max="3663" width="21.85546875" style="61" customWidth="1"/>
    <col min="3664" max="3665" width="13.7109375" style="61" customWidth="1"/>
    <col min="3666" max="3666" width="22.140625" style="61" customWidth="1"/>
    <col min="3667" max="3667" width="21.85546875" style="61" customWidth="1"/>
    <col min="3668" max="3669" width="13.7109375" style="61" customWidth="1"/>
    <col min="3670" max="3670" width="22.140625" style="61" customWidth="1"/>
    <col min="3671" max="3671" width="21.85546875" style="61" customWidth="1"/>
    <col min="3672" max="3673" width="13.7109375" style="61" customWidth="1"/>
    <col min="3674" max="3674" width="22.140625" style="61" customWidth="1"/>
    <col min="3675" max="3675" width="21.85546875" style="61" customWidth="1"/>
    <col min="3676" max="3677" width="13.7109375" style="61" customWidth="1"/>
    <col min="3678" max="3678" width="22.140625" style="61" customWidth="1"/>
    <col min="3679" max="3679" width="21.85546875" style="61" customWidth="1"/>
    <col min="3680" max="3681" width="13.7109375" style="61" customWidth="1"/>
    <col min="3682" max="3682" width="22.140625" style="61" customWidth="1"/>
    <col min="3683" max="3683" width="21.85546875" style="61" customWidth="1"/>
    <col min="3684" max="3685" width="13.7109375" style="61" customWidth="1"/>
    <col min="3686" max="3686" width="22.140625" style="61" customWidth="1"/>
    <col min="3687" max="3687" width="21.85546875" style="61" customWidth="1"/>
    <col min="3688" max="3689" width="13.7109375" style="61" customWidth="1"/>
    <col min="3690" max="3690" width="22.140625" style="61" customWidth="1"/>
    <col min="3691" max="3691" width="21.85546875" style="61" customWidth="1"/>
    <col min="3692" max="3693" width="13.7109375" style="61" customWidth="1"/>
    <col min="3694" max="3694" width="22.140625" style="61" customWidth="1"/>
    <col min="3695" max="3695" width="21.85546875" style="61" customWidth="1"/>
    <col min="3696" max="3697" width="13.7109375" style="61" customWidth="1"/>
    <col min="3698" max="3698" width="22.140625" style="61" customWidth="1"/>
    <col min="3699" max="3699" width="21.85546875" style="61" customWidth="1"/>
    <col min="3700" max="3701" width="13.7109375" style="61" customWidth="1"/>
    <col min="3702" max="3702" width="22.140625" style="61" customWidth="1"/>
    <col min="3703" max="3703" width="21.85546875" style="61" customWidth="1"/>
    <col min="3704" max="3705" width="13.7109375" style="61" customWidth="1"/>
    <col min="3706" max="3706" width="22.140625" style="61" customWidth="1"/>
    <col min="3707" max="3707" width="21.85546875" style="61" customWidth="1"/>
    <col min="3708" max="3709" width="13.7109375" style="61" customWidth="1"/>
    <col min="3710" max="3710" width="22.140625" style="61" customWidth="1"/>
    <col min="3711" max="3711" width="21.85546875" style="61" customWidth="1"/>
    <col min="3712" max="3713" width="13.7109375" style="61" customWidth="1"/>
    <col min="3714" max="3714" width="22.140625" style="61" customWidth="1"/>
    <col min="3715" max="3715" width="21.85546875" style="61" customWidth="1"/>
    <col min="3716" max="3717" width="13.7109375" style="61" customWidth="1"/>
    <col min="3718" max="3718" width="22.140625" style="61" customWidth="1"/>
    <col min="3719" max="3719" width="21.85546875" style="61" customWidth="1"/>
    <col min="3720" max="3721" width="13.7109375" style="61" customWidth="1"/>
    <col min="3722" max="3722" width="22.140625" style="61" customWidth="1"/>
    <col min="3723" max="3723" width="21.85546875" style="61" customWidth="1"/>
    <col min="3724" max="3725" width="13.7109375" style="61" customWidth="1"/>
    <col min="3726" max="3726" width="22.140625" style="61" customWidth="1"/>
    <col min="3727" max="3727" width="21.85546875" style="61" customWidth="1"/>
    <col min="3728" max="3729" width="13.7109375" style="61" customWidth="1"/>
    <col min="3730" max="3730" width="22.140625" style="61" customWidth="1"/>
    <col min="3731" max="3731" width="21.85546875" style="61" customWidth="1"/>
    <col min="3732" max="3733" width="13.7109375" style="61" customWidth="1"/>
    <col min="3734" max="3734" width="19.42578125" style="61" customWidth="1"/>
    <col min="3735" max="3735" width="19.28515625" style="61" customWidth="1"/>
    <col min="3736" max="3737" width="13.7109375" style="61" customWidth="1"/>
    <col min="3738" max="3738" width="22.140625" style="61" customWidth="1"/>
    <col min="3739" max="3739" width="21.85546875" style="61" customWidth="1"/>
    <col min="3740" max="3741" width="13.7109375" style="61" customWidth="1"/>
    <col min="3742" max="3742" width="19.42578125" style="61" customWidth="1"/>
    <col min="3743" max="3743" width="19.28515625" style="61" customWidth="1"/>
    <col min="3744" max="3745" width="13.7109375" style="61" customWidth="1"/>
    <col min="3746" max="3746" width="22.140625" style="61" customWidth="1"/>
    <col min="3747" max="3747" width="21.85546875" style="61" customWidth="1"/>
    <col min="3748" max="3749" width="13.7109375" style="61" customWidth="1"/>
    <col min="3750" max="3750" width="22.140625" style="61" customWidth="1"/>
    <col min="3751" max="3751" width="21.85546875" style="61" customWidth="1"/>
    <col min="3752" max="3753" width="13.7109375" style="61" customWidth="1"/>
    <col min="3754" max="3754" width="22.140625" style="61" customWidth="1"/>
    <col min="3755" max="3755" width="21.85546875" style="61" customWidth="1"/>
    <col min="3756" max="3757" width="13.7109375" style="61" customWidth="1"/>
    <col min="3758" max="3758" width="22.140625" style="61" customWidth="1"/>
    <col min="3759" max="3759" width="21.85546875" style="61" customWidth="1"/>
    <col min="3760" max="3761" width="13.7109375" style="61" customWidth="1"/>
    <col min="3762" max="3762" width="22.140625" style="61" customWidth="1"/>
    <col min="3763" max="3763" width="21.85546875" style="61" customWidth="1"/>
    <col min="3764" max="3765" width="13.7109375" style="61" customWidth="1"/>
    <col min="3766" max="3766" width="22.140625" style="61" customWidth="1"/>
    <col min="3767" max="3767" width="21.85546875" style="61" customWidth="1"/>
    <col min="3768" max="3769" width="13.7109375" style="61" customWidth="1"/>
    <col min="3770" max="3770" width="22.140625" style="61" customWidth="1"/>
    <col min="3771" max="3771" width="21.85546875" style="61" customWidth="1"/>
    <col min="3772" max="3773" width="13.7109375" style="61" customWidth="1"/>
    <col min="3774" max="3774" width="22.140625" style="61" customWidth="1"/>
    <col min="3775" max="3775" width="21.85546875" style="61" customWidth="1"/>
    <col min="3776" max="3777" width="13.7109375" style="61" customWidth="1"/>
    <col min="3778" max="3778" width="22.140625" style="61" customWidth="1"/>
    <col min="3779" max="3779" width="21.85546875" style="61" customWidth="1"/>
    <col min="3780" max="3781" width="13.7109375" style="61" customWidth="1"/>
    <col min="3782" max="3782" width="22.140625" style="61" customWidth="1"/>
    <col min="3783" max="3783" width="21.85546875" style="61" customWidth="1"/>
    <col min="3784" max="3785" width="13.7109375" style="61" customWidth="1"/>
    <col min="3786" max="3786" width="22.140625" style="61" customWidth="1"/>
    <col min="3787" max="3787" width="21.85546875" style="61" customWidth="1"/>
    <col min="3788" max="3789" width="13.7109375" style="61" customWidth="1"/>
    <col min="3790" max="3790" width="22.140625" style="61" customWidth="1"/>
    <col min="3791" max="3791" width="21.85546875" style="61" customWidth="1"/>
    <col min="3792" max="3793" width="13.7109375" style="61" customWidth="1"/>
    <col min="3794" max="3794" width="21" style="61" customWidth="1"/>
    <col min="3795" max="3795" width="20.7109375" style="61" customWidth="1"/>
    <col min="3796" max="3797" width="13.7109375" style="61" customWidth="1"/>
    <col min="3798" max="3798" width="22.140625" style="61" customWidth="1"/>
    <col min="3799" max="3799" width="21.85546875" style="61" customWidth="1"/>
    <col min="3800" max="3801" width="13.7109375" style="61" customWidth="1"/>
    <col min="3802" max="3802" width="22.140625" style="61" customWidth="1"/>
    <col min="3803" max="3803" width="21.85546875" style="61" customWidth="1"/>
    <col min="3804" max="3805" width="13.7109375" style="61" customWidth="1"/>
    <col min="3806" max="3806" width="22.140625" style="61" customWidth="1"/>
    <col min="3807" max="3807" width="21.85546875" style="61" customWidth="1"/>
    <col min="3808" max="3809" width="13.7109375" style="61" customWidth="1"/>
    <col min="3810" max="3810" width="22.140625" style="61" customWidth="1"/>
    <col min="3811" max="3811" width="21.85546875" style="61" customWidth="1"/>
    <col min="3812" max="3813" width="13.7109375" style="61" customWidth="1"/>
    <col min="3814" max="3814" width="22.140625" style="61" customWidth="1"/>
    <col min="3815" max="3815" width="21.85546875" style="61" customWidth="1"/>
    <col min="3816" max="3817" width="13.7109375" style="61" customWidth="1"/>
    <col min="3818" max="3818" width="22.140625" style="61" customWidth="1"/>
    <col min="3819" max="3819" width="21.85546875" style="61" customWidth="1"/>
    <col min="3820" max="3821" width="13.7109375" style="61" customWidth="1"/>
    <col min="3822" max="3822" width="23.140625" style="61" customWidth="1"/>
    <col min="3823" max="3823" width="22.85546875" style="61" customWidth="1"/>
    <col min="3824" max="3825" width="13.7109375" style="61" customWidth="1"/>
    <col min="3826" max="3826" width="23.140625" style="61" customWidth="1"/>
    <col min="3827" max="3827" width="22.85546875" style="61" customWidth="1"/>
    <col min="3828" max="3829" width="13.7109375" style="61" customWidth="1"/>
    <col min="3830" max="3830" width="23.140625" style="61" customWidth="1"/>
    <col min="3831" max="3831" width="22.85546875" style="61" customWidth="1"/>
    <col min="3832" max="3833" width="13.7109375" style="61" customWidth="1"/>
    <col min="3834" max="3834" width="23.140625" style="61" customWidth="1"/>
    <col min="3835" max="3835" width="22.85546875" style="61" customWidth="1"/>
    <col min="3836" max="3837" width="13.7109375" style="61" customWidth="1"/>
    <col min="3838" max="3838" width="20.42578125" style="61" customWidth="1"/>
    <col min="3839" max="3839" width="20.28515625" style="61" customWidth="1"/>
    <col min="3840" max="3841" width="13.7109375" style="61" customWidth="1"/>
    <col min="3842" max="3842" width="23.140625" style="61" customWidth="1"/>
    <col min="3843" max="3843" width="22.85546875" style="61" customWidth="1"/>
    <col min="3844" max="3845" width="13.7109375" style="61" customWidth="1"/>
    <col min="3846" max="3846" width="23.140625" style="61" customWidth="1"/>
    <col min="3847" max="3847" width="22.85546875" style="61" customWidth="1"/>
    <col min="3848" max="3849" width="13.7109375" style="61" customWidth="1"/>
    <col min="3850" max="3850" width="23.140625" style="61" customWidth="1"/>
    <col min="3851" max="3851" width="22.85546875" style="61" customWidth="1"/>
    <col min="3852" max="3853" width="13.7109375" style="61" customWidth="1"/>
    <col min="3854" max="3854" width="23.140625" style="61" customWidth="1"/>
    <col min="3855" max="3855" width="22.85546875" style="61" customWidth="1"/>
    <col min="3856" max="3857" width="13.7109375" style="61" customWidth="1"/>
    <col min="3858" max="3858" width="23.140625" style="61" customWidth="1"/>
    <col min="3859" max="3859" width="22.85546875" style="61" customWidth="1"/>
    <col min="3860" max="3861" width="13.7109375" style="61" customWidth="1"/>
    <col min="3862" max="3862" width="23.140625" style="61" customWidth="1"/>
    <col min="3863" max="3863" width="22.85546875" style="61" customWidth="1"/>
    <col min="3864" max="3865" width="13.7109375" style="61" customWidth="1"/>
    <col min="3866" max="3866" width="22.140625" style="61" customWidth="1"/>
    <col min="3867" max="3867" width="21.85546875" style="61" customWidth="1"/>
    <col min="3868" max="3869" width="13.7109375" style="61" customWidth="1"/>
    <col min="3870" max="3870" width="23.140625" style="61" customWidth="1"/>
    <col min="3871" max="3871" width="22.85546875" style="61" customWidth="1"/>
    <col min="3872" max="3873" width="13.7109375" style="61" customWidth="1"/>
    <col min="3874" max="3874" width="23.140625" style="61" customWidth="1"/>
    <col min="3875" max="3875" width="22.85546875" style="61" customWidth="1"/>
    <col min="3876" max="3877" width="13.7109375" style="61" customWidth="1"/>
    <col min="3878" max="3878" width="23.140625" style="61" customWidth="1"/>
    <col min="3879" max="3879" width="22.85546875" style="61" customWidth="1"/>
    <col min="3880" max="3881" width="13.7109375" style="61" customWidth="1"/>
    <col min="3882" max="3882" width="23.140625" style="61" customWidth="1"/>
    <col min="3883" max="3883" width="22.85546875" style="61" customWidth="1"/>
    <col min="3884" max="3885" width="13.7109375" style="61" customWidth="1"/>
    <col min="3886" max="3886" width="23.140625" style="61" customWidth="1"/>
    <col min="3887" max="3887" width="22.85546875" style="61" customWidth="1"/>
    <col min="3888" max="3889" width="13.7109375" style="61" customWidth="1"/>
    <col min="3890" max="3890" width="23.140625" style="61" customWidth="1"/>
    <col min="3891" max="3891" width="22.85546875" style="61" customWidth="1"/>
    <col min="3892" max="3893" width="13.7109375" style="61" customWidth="1"/>
    <col min="3894" max="3894" width="23.140625" style="61" customWidth="1"/>
    <col min="3895" max="3895" width="22.85546875" style="61" customWidth="1"/>
    <col min="3896" max="3897" width="13.7109375" style="61" customWidth="1"/>
    <col min="3898" max="3898" width="23.140625" style="61" customWidth="1"/>
    <col min="3899" max="3899" width="22.85546875" style="61" customWidth="1"/>
    <col min="3900" max="3901" width="13.7109375" style="61" customWidth="1"/>
    <col min="3902" max="3902" width="23.140625" style="61" customWidth="1"/>
    <col min="3903" max="3903" width="22.85546875" style="61" customWidth="1"/>
    <col min="3904" max="3905" width="13.7109375" style="61" customWidth="1"/>
    <col min="3906" max="3906" width="23.140625" style="61" customWidth="1"/>
    <col min="3907" max="3907" width="22.85546875" style="61" customWidth="1"/>
    <col min="3908" max="3909" width="13.7109375" style="61" customWidth="1"/>
    <col min="3910" max="3910" width="22.140625" style="61" customWidth="1"/>
    <col min="3911" max="3911" width="21.85546875" style="61" customWidth="1"/>
    <col min="3912" max="3913" width="13.7109375" style="61" customWidth="1"/>
    <col min="3914" max="3914" width="23.140625" style="61" customWidth="1"/>
    <col min="3915" max="3915" width="22.85546875" style="61" customWidth="1"/>
    <col min="3916" max="3917" width="13.7109375" style="61" customWidth="1"/>
    <col min="3918" max="3918" width="23.140625" style="61" customWidth="1"/>
    <col min="3919" max="3919" width="22.85546875" style="61" customWidth="1"/>
    <col min="3920" max="3921" width="13.7109375" style="61" customWidth="1"/>
    <col min="3922" max="3922" width="23.140625" style="61" customWidth="1"/>
    <col min="3923" max="3923" width="22.85546875" style="61" customWidth="1"/>
    <col min="3924" max="3925" width="13.7109375" style="61" customWidth="1"/>
    <col min="3926" max="3926" width="23.140625" style="61" customWidth="1"/>
    <col min="3927" max="3927" width="22.85546875" style="61" customWidth="1"/>
    <col min="3928" max="3929" width="13.7109375" style="61" customWidth="1"/>
    <col min="3930" max="3930" width="23.140625" style="61" customWidth="1"/>
    <col min="3931" max="3931" width="22.85546875" style="61" customWidth="1"/>
    <col min="3932" max="3933" width="13.7109375" style="61" customWidth="1"/>
    <col min="3934" max="3934" width="23.140625" style="61" customWidth="1"/>
    <col min="3935" max="3935" width="22.85546875" style="61" customWidth="1"/>
    <col min="3936" max="3937" width="13.7109375" style="61" customWidth="1"/>
    <col min="3938" max="3938" width="23.140625" style="61" customWidth="1"/>
    <col min="3939" max="3939" width="22.85546875" style="61" customWidth="1"/>
    <col min="3940" max="3941" width="13.7109375" style="61" customWidth="1"/>
    <col min="3942" max="3942" width="23.140625" style="61" customWidth="1"/>
    <col min="3943" max="3943" width="22.85546875" style="61" customWidth="1"/>
    <col min="3944" max="3945" width="13.7109375" style="61" customWidth="1"/>
    <col min="3946" max="3946" width="23.140625" style="61" customWidth="1"/>
    <col min="3947" max="3947" width="22.85546875" style="61" customWidth="1"/>
    <col min="3948" max="3949" width="13.7109375" style="61" customWidth="1"/>
    <col min="3950" max="3950" width="23.140625" style="61" customWidth="1"/>
    <col min="3951" max="3951" width="22.85546875" style="61" customWidth="1"/>
    <col min="3952" max="3953" width="13.7109375" style="61" customWidth="1"/>
    <col min="3954" max="3954" width="23.140625" style="61" customWidth="1"/>
    <col min="3955" max="3955" width="22.85546875" style="61" customWidth="1"/>
    <col min="3956" max="3957" width="13.7109375" style="61" customWidth="1"/>
    <col min="3958" max="3958" width="23.140625" style="61" customWidth="1"/>
    <col min="3959" max="3959" width="22.85546875" style="61" customWidth="1"/>
    <col min="3960" max="3961" width="13.7109375" style="61" customWidth="1"/>
    <col min="3962" max="3962" width="23.140625" style="61" customWidth="1"/>
    <col min="3963" max="3963" width="22.85546875" style="61" customWidth="1"/>
    <col min="3964" max="3965" width="13.7109375" style="61" customWidth="1"/>
    <col min="3966" max="3966" width="23.140625" style="61" customWidth="1"/>
    <col min="3967" max="3967" width="22.85546875" style="61" customWidth="1"/>
    <col min="3968" max="3969" width="13.7109375" style="61" customWidth="1"/>
    <col min="3970" max="3970" width="23.140625" style="61" customWidth="1"/>
    <col min="3971" max="3971" width="22.85546875" style="61" customWidth="1"/>
    <col min="3972" max="3973" width="13.7109375" style="61" customWidth="1"/>
    <col min="3974" max="3974" width="23.140625" style="61" customWidth="1"/>
    <col min="3975" max="3975" width="22.85546875" style="61" customWidth="1"/>
    <col min="3976" max="3977" width="13.7109375" style="61" customWidth="1"/>
    <col min="3978" max="3978" width="23.140625" style="61" customWidth="1"/>
    <col min="3979" max="3979" width="22.85546875" style="61" customWidth="1"/>
    <col min="3980" max="3981" width="13.7109375" style="61" customWidth="1"/>
    <col min="3982" max="3982" width="22.140625" style="61" customWidth="1"/>
    <col min="3983" max="3983" width="21.85546875" style="61" customWidth="1"/>
    <col min="3984" max="3985" width="13.7109375" style="61" customWidth="1"/>
    <col min="3986" max="3986" width="23.140625" style="61" customWidth="1"/>
    <col min="3987" max="3987" width="22.85546875" style="61" customWidth="1"/>
    <col min="3988" max="3989" width="13.7109375" style="61" customWidth="1"/>
    <col min="3990" max="3990" width="23.140625" style="61" customWidth="1"/>
    <col min="3991" max="3991" width="22.85546875" style="61" customWidth="1"/>
    <col min="3992" max="3993" width="13.7109375" style="61" customWidth="1"/>
    <col min="3994" max="3994" width="20.42578125" style="61" customWidth="1"/>
    <col min="3995" max="3995" width="20.28515625" style="61" customWidth="1"/>
    <col min="3996" max="3997" width="13.7109375" style="61" customWidth="1"/>
    <col min="3998" max="3998" width="23.140625" style="61" customWidth="1"/>
    <col min="3999" max="3999" width="22.85546875" style="61" customWidth="1"/>
    <col min="4000" max="4001" width="13.7109375" style="61" customWidth="1"/>
    <col min="4002" max="4002" width="23.140625" style="61" customWidth="1"/>
    <col min="4003" max="4003" width="22.85546875" style="61" customWidth="1"/>
    <col min="4004" max="4005" width="13.7109375" style="61" customWidth="1"/>
    <col min="4006" max="4006" width="23.140625" style="61" customWidth="1"/>
    <col min="4007" max="4007" width="22.85546875" style="61" customWidth="1"/>
    <col min="4008" max="4009" width="13.7109375" style="61" customWidth="1"/>
    <col min="4010" max="4010" width="23.140625" style="61" customWidth="1"/>
    <col min="4011" max="4011" width="22.85546875" style="61" customWidth="1"/>
    <col min="4012" max="4013" width="13.7109375" style="61" customWidth="1"/>
    <col min="4014" max="4014" width="23.140625" style="61" customWidth="1"/>
    <col min="4015" max="4015" width="22.85546875" style="61" customWidth="1"/>
    <col min="4016" max="4017" width="13.7109375" style="61" customWidth="1"/>
    <col min="4018" max="4018" width="22.140625" style="61" customWidth="1"/>
    <col min="4019" max="4019" width="21.85546875" style="61" customWidth="1"/>
    <col min="4020" max="4021" width="13.7109375" style="61" customWidth="1"/>
    <col min="4022" max="4022" width="23.140625" style="61" customWidth="1"/>
    <col min="4023" max="4023" width="22.85546875" style="61" customWidth="1"/>
    <col min="4024" max="4025" width="13.7109375" style="61" customWidth="1"/>
    <col min="4026" max="4026" width="23.140625" style="61" customWidth="1"/>
    <col min="4027" max="4027" width="22.85546875" style="61" customWidth="1"/>
    <col min="4028" max="4029" width="13.7109375" style="61" customWidth="1"/>
    <col min="4030" max="4030" width="20.42578125" style="61" customWidth="1"/>
    <col min="4031" max="4031" width="20.28515625" style="61" customWidth="1"/>
    <col min="4032" max="4033" width="13.7109375" style="61" customWidth="1"/>
    <col min="4034" max="4034" width="23.140625" style="61" customWidth="1"/>
    <col min="4035" max="4035" width="22.85546875" style="61" customWidth="1"/>
    <col min="4036" max="4037" width="13.7109375" style="61" customWidth="1"/>
    <col min="4038" max="4038" width="23.140625" style="61" customWidth="1"/>
    <col min="4039" max="4039" width="22.85546875" style="61" customWidth="1"/>
    <col min="4040" max="4041" width="13.7109375" style="61" customWidth="1"/>
    <col min="4042" max="4042" width="22.140625" style="61" customWidth="1"/>
    <col min="4043" max="4043" width="21.85546875" style="61" customWidth="1"/>
    <col min="4044" max="4045" width="13.7109375" style="61" customWidth="1"/>
    <col min="4046" max="4046" width="23.140625" style="61" customWidth="1"/>
    <col min="4047" max="4047" width="22.85546875" style="61" customWidth="1"/>
    <col min="4048" max="4049" width="13.7109375" style="61" customWidth="1"/>
    <col min="4050" max="4050" width="23.140625" style="61" customWidth="1"/>
    <col min="4051" max="4051" width="22.85546875" style="61" customWidth="1"/>
    <col min="4052" max="4053" width="13.7109375" style="61" customWidth="1"/>
    <col min="4054" max="4054" width="23.140625" style="61" customWidth="1"/>
    <col min="4055" max="4055" width="22.85546875" style="61" customWidth="1"/>
    <col min="4056" max="4057" width="13.7109375" style="61" customWidth="1"/>
    <col min="4058" max="4058" width="23.140625" style="61" customWidth="1"/>
    <col min="4059" max="4059" width="22.85546875" style="61" customWidth="1"/>
    <col min="4060" max="4061" width="13.7109375" style="61" customWidth="1"/>
    <col min="4062" max="4062" width="23.140625" style="61" customWidth="1"/>
    <col min="4063" max="4063" width="22.85546875" style="61" customWidth="1"/>
    <col min="4064" max="4065" width="13.7109375" style="61" customWidth="1"/>
    <col min="4066" max="4066" width="23.140625" style="61" customWidth="1"/>
    <col min="4067" max="4067" width="22.85546875" style="61" customWidth="1"/>
    <col min="4068" max="4069" width="13.7109375" style="61" customWidth="1"/>
    <col min="4070" max="4070" width="23.140625" style="61" customWidth="1"/>
    <col min="4071" max="4071" width="22.85546875" style="61" customWidth="1"/>
    <col min="4072" max="4073" width="13.7109375" style="61" customWidth="1"/>
    <col min="4074" max="4074" width="23.140625" style="61" customWidth="1"/>
    <col min="4075" max="4075" width="22.85546875" style="61" customWidth="1"/>
    <col min="4076" max="4077" width="13.7109375" style="61" customWidth="1"/>
    <col min="4078" max="4078" width="23.140625" style="61" customWidth="1"/>
    <col min="4079" max="4079" width="22.85546875" style="61" customWidth="1"/>
    <col min="4080" max="4081" width="13.7109375" style="61" customWidth="1"/>
    <col min="4082" max="4082" width="22.140625" style="61" customWidth="1"/>
    <col min="4083" max="4083" width="21.85546875" style="61" customWidth="1"/>
    <col min="4084" max="4085" width="13.7109375" style="61" customWidth="1"/>
    <col min="4086" max="4086" width="23.140625" style="61" customWidth="1"/>
    <col min="4087" max="4087" width="22.85546875" style="61" customWidth="1"/>
    <col min="4088" max="4089" width="13.7109375" style="61" customWidth="1"/>
    <col min="4090" max="4090" width="23.140625" style="61" customWidth="1"/>
    <col min="4091" max="4091" width="22.85546875" style="61" customWidth="1"/>
    <col min="4092" max="4093" width="13.7109375" style="61" customWidth="1"/>
    <col min="4094" max="4094" width="20.42578125" style="61" customWidth="1"/>
    <col min="4095" max="4095" width="20.28515625" style="61" customWidth="1"/>
    <col min="4096" max="4097" width="13.7109375" style="61" customWidth="1"/>
    <col min="4098" max="4098" width="23.140625" style="61" customWidth="1"/>
    <col min="4099" max="4099" width="22.85546875" style="61" customWidth="1"/>
    <col min="4100" max="4101" width="13.7109375" style="61" customWidth="1"/>
    <col min="4102" max="4102" width="23.140625" style="61" customWidth="1"/>
    <col min="4103" max="4103" width="22.85546875" style="61" customWidth="1"/>
    <col min="4104" max="4105" width="13.7109375" style="61" customWidth="1"/>
    <col min="4106" max="4106" width="23.140625" style="61" customWidth="1"/>
    <col min="4107" max="4107" width="22.85546875" style="61" customWidth="1"/>
    <col min="4108" max="4109" width="13.7109375" style="61" customWidth="1"/>
    <col min="4110" max="4110" width="23.140625" style="61" customWidth="1"/>
    <col min="4111" max="4111" width="22.85546875" style="61" customWidth="1"/>
    <col min="4112" max="4113" width="13.7109375" style="61" customWidth="1"/>
    <col min="4114" max="4114" width="23.140625" style="61" customWidth="1"/>
    <col min="4115" max="4115" width="22.85546875" style="61" customWidth="1"/>
    <col min="4116" max="4117" width="13.7109375" style="61" customWidth="1"/>
    <col min="4118" max="4118" width="23.140625" style="61" customWidth="1"/>
    <col min="4119" max="4119" width="22.85546875" style="61" customWidth="1"/>
    <col min="4120" max="4121" width="13.7109375" style="61" customWidth="1"/>
    <col min="4122" max="4122" width="23.140625" style="61" customWidth="1"/>
    <col min="4123" max="4123" width="22.85546875" style="61" customWidth="1"/>
    <col min="4124" max="4125" width="13.7109375" style="61" customWidth="1"/>
    <col min="4126" max="4126" width="22.140625" style="61" customWidth="1"/>
    <col min="4127" max="4127" width="21.85546875" style="61" customWidth="1"/>
    <col min="4128" max="4129" width="13.7109375" style="61" customWidth="1"/>
    <col min="4130" max="4130" width="23.140625" style="61" customWidth="1"/>
    <col min="4131" max="4131" width="22.85546875" style="61" customWidth="1"/>
    <col min="4132" max="4133" width="13.7109375" style="61" customWidth="1"/>
    <col min="4134" max="4134" width="23.140625" style="61" customWidth="1"/>
    <col min="4135" max="4135" width="22.85546875" style="61" customWidth="1"/>
    <col min="4136" max="4137" width="13.7109375" style="61" customWidth="1"/>
    <col min="4138" max="4138" width="23.140625" style="61" customWidth="1"/>
    <col min="4139" max="4139" width="22.85546875" style="61" customWidth="1"/>
    <col min="4140" max="4141" width="13.7109375" style="61" customWidth="1"/>
    <col min="4142" max="4142" width="23.140625" style="61" customWidth="1"/>
    <col min="4143" max="4143" width="22.85546875" style="61" customWidth="1"/>
    <col min="4144" max="4145" width="13.7109375" style="61" customWidth="1"/>
    <col min="4146" max="4146" width="23.140625" style="61" customWidth="1"/>
    <col min="4147" max="4147" width="22.85546875" style="61" customWidth="1"/>
    <col min="4148" max="4149" width="13.7109375" style="61" customWidth="1"/>
    <col min="4150" max="4150" width="23.140625" style="61" customWidth="1"/>
    <col min="4151" max="4151" width="22.85546875" style="61" customWidth="1"/>
    <col min="4152" max="4153" width="13.7109375" style="61" customWidth="1"/>
    <col min="4154" max="4154" width="23.140625" style="61" customWidth="1"/>
    <col min="4155" max="4155" width="22.85546875" style="61" customWidth="1"/>
    <col min="4156" max="4157" width="13.7109375" style="61" customWidth="1"/>
    <col min="4158" max="4158" width="23.140625" style="61" customWidth="1"/>
    <col min="4159" max="4159" width="22.85546875" style="61" customWidth="1"/>
    <col min="4160" max="4161" width="13.7109375" style="61" customWidth="1"/>
    <col min="4162" max="4162" width="23.140625" style="61" customWidth="1"/>
    <col min="4163" max="4163" width="22.85546875" style="61" customWidth="1"/>
    <col min="4164" max="4165" width="13.7109375" style="61" customWidth="1"/>
    <col min="4166" max="4166" width="23.140625" style="61" customWidth="1"/>
    <col min="4167" max="4167" width="22.85546875" style="61" customWidth="1"/>
    <col min="4168" max="4169" width="13.7109375" style="61" customWidth="1"/>
    <col min="4170" max="4170" width="22.140625" style="61" customWidth="1"/>
    <col min="4171" max="4171" width="21.85546875" style="61" customWidth="1"/>
    <col min="4172" max="4173" width="13.7109375" style="61" customWidth="1"/>
    <col min="4174" max="4174" width="23.140625" style="61" customWidth="1"/>
    <col min="4175" max="4175" width="22.85546875" style="61" customWidth="1"/>
    <col min="4176" max="4177" width="13.7109375" style="61" customWidth="1"/>
    <col min="4178" max="4178" width="23.140625" style="61" customWidth="1"/>
    <col min="4179" max="4179" width="22.85546875" style="61" customWidth="1"/>
    <col min="4180" max="4181" width="13.7109375" style="61" customWidth="1"/>
    <col min="4182" max="4182" width="23.140625" style="61" customWidth="1"/>
    <col min="4183" max="4183" width="22.85546875" style="61" customWidth="1"/>
    <col min="4184" max="4185" width="13.7109375" style="61" customWidth="1"/>
    <col min="4186" max="4186" width="23.140625" style="61" customWidth="1"/>
    <col min="4187" max="4187" width="22.85546875" style="61" customWidth="1"/>
    <col min="4188" max="4189" width="13.7109375" style="61" customWidth="1"/>
    <col min="4190" max="4190" width="20.42578125" style="61" customWidth="1"/>
    <col min="4191" max="4191" width="20.28515625" style="61" customWidth="1"/>
    <col min="4192" max="4193" width="13.7109375" style="61" customWidth="1"/>
    <col min="4194" max="4194" width="23.140625" style="61" customWidth="1"/>
    <col min="4195" max="4195" width="22.85546875" style="61" customWidth="1"/>
    <col min="4196" max="4197" width="13.7109375" style="61" customWidth="1"/>
    <col min="4198" max="4198" width="20.42578125" style="61" customWidth="1"/>
    <col min="4199" max="4199" width="20.28515625" style="61" customWidth="1"/>
    <col min="4200" max="4201" width="13.7109375" style="61" customWidth="1"/>
    <col min="4202" max="4202" width="23.140625" style="61" customWidth="1"/>
    <col min="4203" max="4203" width="22.85546875" style="61" customWidth="1"/>
    <col min="4204" max="4205" width="13.7109375" style="61" customWidth="1"/>
    <col min="4206" max="4206" width="22.140625" style="61" customWidth="1"/>
    <col min="4207" max="4207" width="21.85546875" style="61" customWidth="1"/>
    <col min="4208" max="4209" width="13.7109375" style="61" customWidth="1"/>
    <col min="4210" max="4210" width="23.140625" style="61" customWidth="1"/>
    <col min="4211" max="4211" width="22.85546875" style="61" customWidth="1"/>
    <col min="4212" max="4213" width="13.7109375" style="61" customWidth="1"/>
    <col min="4214" max="4214" width="23.140625" style="61" customWidth="1"/>
    <col min="4215" max="4215" width="22.85546875" style="61" customWidth="1"/>
    <col min="4216" max="4217" width="13.7109375" style="61" customWidth="1"/>
    <col min="4218" max="4218" width="23.140625" style="61" customWidth="1"/>
    <col min="4219" max="4219" width="22.85546875" style="61" customWidth="1"/>
    <col min="4220" max="4221" width="13.7109375" style="61" customWidth="1"/>
    <col min="4222" max="4222" width="23.140625" style="61" customWidth="1"/>
    <col min="4223" max="4223" width="22.85546875" style="61" customWidth="1"/>
    <col min="4224" max="4225" width="13.7109375" style="61" customWidth="1"/>
    <col min="4226" max="4226" width="23.140625" style="61" customWidth="1"/>
    <col min="4227" max="4227" width="22.85546875" style="61" customWidth="1"/>
    <col min="4228" max="4229" width="13.7109375" style="61" customWidth="1"/>
    <col min="4230" max="4230" width="23.140625" style="61" customWidth="1"/>
    <col min="4231" max="4231" width="22.85546875" style="61" customWidth="1"/>
    <col min="4232" max="4233" width="13.7109375" style="61" customWidth="1"/>
    <col min="4234" max="4234" width="23.140625" style="61" customWidth="1"/>
    <col min="4235" max="4235" width="22.85546875" style="61" customWidth="1"/>
    <col min="4236" max="4237" width="13.7109375" style="61" customWidth="1"/>
    <col min="4238" max="4238" width="23.140625" style="61" customWidth="1"/>
    <col min="4239" max="4239" width="22.85546875" style="61" customWidth="1"/>
    <col min="4240" max="4241" width="13.7109375" style="61" customWidth="1"/>
    <col min="4242" max="4242" width="23.140625" style="61" customWidth="1"/>
    <col min="4243" max="4243" width="22.85546875" style="61" customWidth="1"/>
    <col min="4244" max="4245" width="13.7109375" style="61" customWidth="1"/>
    <col min="4246" max="4246" width="23.140625" style="61" customWidth="1"/>
    <col min="4247" max="4247" width="22.85546875" style="61" customWidth="1"/>
    <col min="4248" max="4249" width="13.7109375" style="61" customWidth="1"/>
    <col min="4250" max="4250" width="23.140625" style="61" customWidth="1"/>
    <col min="4251" max="4251" width="22.85546875" style="61" customWidth="1"/>
    <col min="4252" max="4253" width="13.7109375" style="61" customWidth="1"/>
    <col min="4254" max="4254" width="22.140625" style="61" customWidth="1"/>
    <col min="4255" max="4255" width="21.85546875" style="61" customWidth="1"/>
    <col min="4256" max="4257" width="13.7109375" style="61" customWidth="1"/>
    <col min="4258" max="4258" width="23.140625" style="61" customWidth="1"/>
    <col min="4259" max="4259" width="22.85546875" style="61" customWidth="1"/>
    <col min="4260" max="4261" width="13.7109375" style="61" customWidth="1"/>
    <col min="4262" max="4262" width="22.140625" style="61" customWidth="1"/>
    <col min="4263" max="4263" width="21.85546875" style="61" customWidth="1"/>
    <col min="4264" max="4265" width="13.7109375" style="61" customWidth="1"/>
    <col min="4266" max="4266" width="23.140625" style="61" customWidth="1"/>
    <col min="4267" max="4267" width="22.85546875" style="61" customWidth="1"/>
    <col min="4268" max="4269" width="13.7109375" style="61" customWidth="1"/>
    <col min="4270" max="4270" width="23.140625" style="61" customWidth="1"/>
    <col min="4271" max="4271" width="22.85546875" style="61" customWidth="1"/>
    <col min="4272" max="4273" width="13.7109375" style="61" customWidth="1"/>
    <col min="4274" max="4274" width="22.140625" style="61" customWidth="1"/>
    <col min="4275" max="4275" width="21.85546875" style="61" customWidth="1"/>
    <col min="4276" max="4277" width="13.7109375" style="61" customWidth="1"/>
    <col min="4278" max="4278" width="23.140625" style="61" customWidth="1"/>
    <col min="4279" max="4279" width="22.85546875" style="61" customWidth="1"/>
    <col min="4280" max="4281" width="13.7109375" style="61" customWidth="1"/>
    <col min="4282" max="4282" width="23.140625" style="61" customWidth="1"/>
    <col min="4283" max="4283" width="22.85546875" style="61" customWidth="1"/>
    <col min="4284" max="4285" width="13.7109375" style="61" customWidth="1"/>
    <col min="4286" max="4286" width="23.140625" style="61" customWidth="1"/>
    <col min="4287" max="4287" width="22.85546875" style="61" customWidth="1"/>
    <col min="4288" max="4289" width="13.7109375" style="61" customWidth="1"/>
    <col min="4290" max="4290" width="20.42578125" style="61" customWidth="1"/>
    <col min="4291" max="4291" width="20.28515625" style="61" customWidth="1"/>
    <col min="4292" max="4293" width="13.7109375" style="61" customWidth="1"/>
    <col min="4294" max="4294" width="23.140625" style="61" customWidth="1"/>
    <col min="4295" max="4295" width="22.85546875" style="61" customWidth="1"/>
    <col min="4296" max="4297" width="13.7109375" style="61" customWidth="1"/>
    <col min="4298" max="4298" width="22.140625" style="61" customWidth="1"/>
    <col min="4299" max="4299" width="21.85546875" style="61" customWidth="1"/>
    <col min="4300" max="4301" width="13.7109375" style="61" customWidth="1"/>
    <col min="4302" max="4302" width="22.140625" style="61" customWidth="1"/>
    <col min="4303" max="4303" width="21.85546875" style="61" customWidth="1"/>
    <col min="4304" max="4305" width="13.7109375" style="61" customWidth="1"/>
    <col min="4306" max="4306" width="23.140625" style="61" customWidth="1"/>
    <col min="4307" max="4307" width="22.85546875" style="61" customWidth="1"/>
    <col min="4308" max="4309" width="13.7109375" style="61" customWidth="1"/>
    <col min="4310" max="4310" width="23.140625" style="61" customWidth="1"/>
    <col min="4311" max="4311" width="22.85546875" style="61" customWidth="1"/>
    <col min="4312" max="4313" width="13.7109375" style="61" customWidth="1"/>
    <col min="4314" max="4314" width="23.140625" style="61" customWidth="1"/>
    <col min="4315" max="4315" width="22.85546875" style="61" customWidth="1"/>
    <col min="4316" max="4317" width="13.7109375" style="61" customWidth="1"/>
    <col min="4318" max="4318" width="23.140625" style="61" customWidth="1"/>
    <col min="4319" max="4319" width="22.85546875" style="61" customWidth="1"/>
    <col min="4320" max="4321" width="13.7109375" style="61" customWidth="1"/>
    <col min="4322" max="4322" width="23.140625" style="61" customWidth="1"/>
    <col min="4323" max="4323" width="22.85546875" style="61" customWidth="1"/>
    <col min="4324" max="4325" width="13.7109375" style="61" customWidth="1"/>
    <col min="4326" max="4326" width="23.140625" style="61" customWidth="1"/>
    <col min="4327" max="4327" width="22.85546875" style="61" customWidth="1"/>
    <col min="4328" max="4329" width="13.7109375" style="61" customWidth="1"/>
    <col min="4330" max="4330" width="23.140625" style="61" customWidth="1"/>
    <col min="4331" max="4331" width="22.85546875" style="61" customWidth="1"/>
    <col min="4332" max="4333" width="13.7109375" style="61" customWidth="1"/>
    <col min="4334" max="4334" width="23.140625" style="61" customWidth="1"/>
    <col min="4335" max="4335" width="22.85546875" style="61" customWidth="1"/>
    <col min="4336" max="4337" width="13.7109375" style="61" customWidth="1"/>
    <col min="4338" max="4338" width="22.140625" style="61" customWidth="1"/>
    <col min="4339" max="4339" width="21.85546875" style="61" customWidth="1"/>
    <col min="4340" max="4341" width="13.7109375" style="61" customWidth="1"/>
    <col min="4342" max="4342" width="23.140625" style="61" customWidth="1"/>
    <col min="4343" max="4343" width="22.85546875" style="61" customWidth="1"/>
    <col min="4344" max="4345" width="13.7109375" style="61" customWidth="1"/>
    <col min="4346" max="4346" width="23.140625" style="61" customWidth="1"/>
    <col min="4347" max="4347" width="22.85546875" style="61" customWidth="1"/>
    <col min="4348" max="4349" width="13.7109375" style="61" customWidth="1"/>
    <col min="4350" max="4350" width="23.140625" style="61" customWidth="1"/>
    <col min="4351" max="4351" width="22.85546875" style="61" customWidth="1"/>
    <col min="4352" max="4353" width="13.7109375" style="61" customWidth="1"/>
    <col min="4354" max="4354" width="23.140625" style="61" customWidth="1"/>
    <col min="4355" max="4355" width="22.85546875" style="61" customWidth="1"/>
    <col min="4356" max="4357" width="13.7109375" style="61" customWidth="1"/>
    <col min="4358" max="4358" width="23.140625" style="61" customWidth="1"/>
    <col min="4359" max="4359" width="22.85546875" style="61" customWidth="1"/>
    <col min="4360" max="4361" width="13.7109375" style="61" customWidth="1"/>
    <col min="4362" max="4362" width="23.140625" style="61" customWidth="1"/>
    <col min="4363" max="4363" width="22.85546875" style="61" customWidth="1"/>
    <col min="4364" max="4365" width="13.7109375" style="61" customWidth="1"/>
    <col min="4366" max="4366" width="23.140625" style="61" customWidth="1"/>
    <col min="4367" max="4367" width="22.85546875" style="61" customWidth="1"/>
    <col min="4368" max="4369" width="13.7109375" style="61" customWidth="1"/>
    <col min="4370" max="4370" width="23.140625" style="61" customWidth="1"/>
    <col min="4371" max="4371" width="22.85546875" style="61" customWidth="1"/>
    <col min="4372" max="4373" width="13.7109375" style="61" customWidth="1"/>
    <col min="4374" max="4374" width="23.140625" style="61" customWidth="1"/>
    <col min="4375" max="4375" width="22.85546875" style="61" customWidth="1"/>
    <col min="4376" max="4377" width="13.7109375" style="61" customWidth="1"/>
    <col min="4378" max="4378" width="22.140625" style="61" customWidth="1"/>
    <col min="4379" max="4379" width="21.85546875" style="61" customWidth="1"/>
    <col min="4380" max="4381" width="13.7109375" style="61" customWidth="1"/>
    <col min="4382" max="4382" width="23.140625" style="61" customWidth="1"/>
    <col min="4383" max="4383" width="22.85546875" style="61" customWidth="1"/>
    <col min="4384" max="4385" width="13.7109375" style="61" customWidth="1"/>
    <col min="4386" max="4386" width="23.140625" style="61" customWidth="1"/>
    <col min="4387" max="4387" width="22.85546875" style="61" customWidth="1"/>
    <col min="4388" max="4389" width="13.7109375" style="61" customWidth="1"/>
    <col min="4390" max="4390" width="23.140625" style="61" customWidth="1"/>
    <col min="4391" max="4391" width="22.85546875" style="61" customWidth="1"/>
    <col min="4392" max="4393" width="13.7109375" style="61" customWidth="1"/>
    <col min="4394" max="4394" width="23.140625" style="61" customWidth="1"/>
    <col min="4395" max="4395" width="22.85546875" style="61" customWidth="1"/>
    <col min="4396" max="4397" width="13.7109375" style="61" customWidth="1"/>
    <col min="4398" max="4398" width="23.140625" style="61" customWidth="1"/>
    <col min="4399" max="4399" width="22.85546875" style="61" customWidth="1"/>
    <col min="4400" max="4401" width="13.7109375" style="61" customWidth="1"/>
    <col min="4402" max="4402" width="23.140625" style="61" customWidth="1"/>
    <col min="4403" max="4403" width="22.85546875" style="61" customWidth="1"/>
    <col min="4404" max="4405" width="13.7109375" style="61" customWidth="1"/>
    <col min="4406" max="4406" width="23.140625" style="61" customWidth="1"/>
    <col min="4407" max="4407" width="22.85546875" style="61" customWidth="1"/>
    <col min="4408" max="4409" width="13.7109375" style="61" customWidth="1"/>
    <col min="4410" max="4410" width="23.140625" style="61" customWidth="1"/>
    <col min="4411" max="4411" width="22.85546875" style="61" customWidth="1"/>
    <col min="4412" max="4413" width="13.7109375" style="61" customWidth="1"/>
    <col min="4414" max="4414" width="23.140625" style="61" customWidth="1"/>
    <col min="4415" max="4415" width="22.85546875" style="61" customWidth="1"/>
    <col min="4416" max="4417" width="13.7109375" style="61" customWidth="1"/>
    <col min="4418" max="4418" width="23.140625" style="61" customWidth="1"/>
    <col min="4419" max="4419" width="22.85546875" style="61" customWidth="1"/>
    <col min="4420" max="4421" width="13.7109375" style="61" customWidth="1"/>
    <col min="4422" max="4422" width="23.140625" style="61" customWidth="1"/>
    <col min="4423" max="4423" width="22.85546875" style="61" customWidth="1"/>
    <col min="4424" max="4425" width="13.7109375" style="61" customWidth="1"/>
    <col min="4426" max="4426" width="23.140625" style="61" customWidth="1"/>
    <col min="4427" max="4427" width="22.85546875" style="61" customWidth="1"/>
    <col min="4428" max="4429" width="13.7109375" style="61" customWidth="1"/>
    <col min="4430" max="4430" width="23.140625" style="61" customWidth="1"/>
    <col min="4431" max="4431" width="22.85546875" style="61" customWidth="1"/>
    <col min="4432" max="4433" width="13.7109375" style="61" customWidth="1"/>
    <col min="4434" max="4434" width="23.140625" style="61" customWidth="1"/>
    <col min="4435" max="4435" width="22.85546875" style="61" customWidth="1"/>
    <col min="4436" max="4437" width="13.7109375" style="61" customWidth="1"/>
    <col min="4438" max="4438" width="23.140625" style="61" customWidth="1"/>
    <col min="4439" max="4439" width="22.85546875" style="61" customWidth="1"/>
    <col min="4440" max="4441" width="13.7109375" style="61" customWidth="1"/>
    <col min="4442" max="4442" width="22.140625" style="61" customWidth="1"/>
    <col min="4443" max="4443" width="21.85546875" style="61" customWidth="1"/>
    <col min="4444" max="4445" width="13.7109375" style="61" customWidth="1"/>
    <col min="4446" max="4446" width="22.140625" style="61" customWidth="1"/>
    <col min="4447" max="4447" width="21.85546875" style="61" customWidth="1"/>
    <col min="4448" max="4449" width="13.7109375" style="61" customWidth="1"/>
    <col min="4450" max="4450" width="22.140625" style="61" customWidth="1"/>
    <col min="4451" max="4451" width="21.85546875" style="61" customWidth="1"/>
    <col min="4452" max="4453" width="13.7109375" style="61" customWidth="1"/>
    <col min="4454" max="4454" width="23.140625" style="61" customWidth="1"/>
    <col min="4455" max="4455" width="22.85546875" style="61" customWidth="1"/>
    <col min="4456" max="4457" width="13.7109375" style="61" customWidth="1"/>
    <col min="4458" max="4458" width="22.140625" style="61" customWidth="1"/>
    <col min="4459" max="4459" width="21.85546875" style="61" customWidth="1"/>
    <col min="4460" max="4461" width="13.7109375" style="61" customWidth="1"/>
    <col min="4462" max="4462" width="23.140625" style="61" customWidth="1"/>
    <col min="4463" max="4463" width="22.85546875" style="61" customWidth="1"/>
    <col min="4464" max="4465" width="13.7109375" style="61" customWidth="1"/>
    <col min="4466" max="4466" width="22.140625" style="61" customWidth="1"/>
    <col min="4467" max="4467" width="21.85546875" style="61" customWidth="1"/>
    <col min="4468" max="4469" width="13.7109375" style="61" customWidth="1"/>
    <col min="4470" max="4470" width="23.140625" style="61" customWidth="1"/>
    <col min="4471" max="4471" width="22.85546875" style="61" customWidth="1"/>
    <col min="4472" max="4473" width="13.7109375" style="61" customWidth="1"/>
    <col min="4474" max="4474" width="23.140625" style="61" customWidth="1"/>
    <col min="4475" max="4475" width="22.85546875" style="61" customWidth="1"/>
    <col min="4476" max="4477" width="13.7109375" style="61" customWidth="1"/>
    <col min="4478" max="4478" width="23.140625" style="61" customWidth="1"/>
    <col min="4479" max="4479" width="22.85546875" style="61" customWidth="1"/>
    <col min="4480" max="4481" width="13.7109375" style="61" customWidth="1"/>
    <col min="4482" max="4482" width="23.140625" style="61" customWidth="1"/>
    <col min="4483" max="4483" width="22.85546875" style="61" customWidth="1"/>
    <col min="4484" max="4485" width="13.7109375" style="61" customWidth="1"/>
    <col min="4486" max="4486" width="23.140625" style="61" customWidth="1"/>
    <col min="4487" max="4487" width="22.85546875" style="61" customWidth="1"/>
    <col min="4488" max="4489" width="13.7109375" style="61" customWidth="1"/>
    <col min="4490" max="4490" width="23.140625" style="61" customWidth="1"/>
    <col min="4491" max="4491" width="22.85546875" style="61" customWidth="1"/>
    <col min="4492" max="4493" width="13.7109375" style="61" customWidth="1"/>
    <col min="4494" max="4494" width="23.140625" style="61" customWidth="1"/>
    <col min="4495" max="4495" width="22.85546875" style="61" customWidth="1"/>
    <col min="4496" max="4497" width="13.7109375" style="61" customWidth="1"/>
    <col min="4498" max="4498" width="23.140625" style="61" customWidth="1"/>
    <col min="4499" max="4499" width="22.85546875" style="61" customWidth="1"/>
    <col min="4500" max="4501" width="13.7109375" style="61" customWidth="1"/>
    <col min="4502" max="4502" width="23.140625" style="61" customWidth="1"/>
    <col min="4503" max="4503" width="22.85546875" style="61" customWidth="1"/>
    <col min="4504" max="4505" width="13.7109375" style="61" customWidth="1"/>
    <col min="4506" max="4506" width="23.140625" style="61" customWidth="1"/>
    <col min="4507" max="4507" width="22.85546875" style="61" customWidth="1"/>
    <col min="4508" max="4509" width="13.7109375" style="61" customWidth="1"/>
    <col min="4510" max="4510" width="23.140625" style="61" customWidth="1"/>
    <col min="4511" max="4511" width="22.85546875" style="61" customWidth="1"/>
    <col min="4512" max="4513" width="13.7109375" style="61" customWidth="1"/>
    <col min="4514" max="4514" width="23.140625" style="61" customWidth="1"/>
    <col min="4515" max="4515" width="22.85546875" style="61" customWidth="1"/>
    <col min="4516" max="4517" width="13.7109375" style="61" customWidth="1"/>
    <col min="4518" max="4518" width="22.140625" style="61" customWidth="1"/>
    <col min="4519" max="4519" width="21.85546875" style="61" customWidth="1"/>
    <col min="4520" max="4521" width="13.7109375" style="61" customWidth="1"/>
    <col min="4522" max="4522" width="23.140625" style="61" customWidth="1"/>
    <col min="4523" max="4523" width="22.85546875" style="61" customWidth="1"/>
    <col min="4524" max="4525" width="13.7109375" style="61" customWidth="1"/>
    <col min="4526" max="4526" width="23.140625" style="61" customWidth="1"/>
    <col min="4527" max="4527" width="22.85546875" style="61" customWidth="1"/>
    <col min="4528" max="4529" width="13.7109375" style="61" customWidth="1"/>
    <col min="4530" max="4530" width="23.140625" style="61" customWidth="1"/>
    <col min="4531" max="4531" width="22.85546875" style="61" customWidth="1"/>
    <col min="4532" max="4533" width="13.7109375" style="61" customWidth="1"/>
    <col min="4534" max="4534" width="23.140625" style="61" customWidth="1"/>
    <col min="4535" max="4535" width="22.85546875" style="61" customWidth="1"/>
    <col min="4536" max="4537" width="13.7109375" style="61" customWidth="1"/>
    <col min="4538" max="4538" width="23.140625" style="61" customWidth="1"/>
    <col min="4539" max="4539" width="22.85546875" style="61" customWidth="1"/>
    <col min="4540" max="4541" width="13.7109375" style="61" customWidth="1"/>
    <col min="4542" max="4542" width="23.140625" style="61" customWidth="1"/>
    <col min="4543" max="4543" width="22.85546875" style="61" customWidth="1"/>
    <col min="4544" max="4545" width="13.7109375" style="61" customWidth="1"/>
    <col min="4546" max="4546" width="23.140625" style="61" customWidth="1"/>
    <col min="4547" max="4547" width="22.85546875" style="61" customWidth="1"/>
    <col min="4548" max="4549" width="13.7109375" style="61" customWidth="1"/>
    <col min="4550" max="4550" width="23.140625" style="61" customWidth="1"/>
    <col min="4551" max="4551" width="22.85546875" style="61" customWidth="1"/>
    <col min="4552" max="4553" width="13.7109375" style="61" customWidth="1"/>
    <col min="4554" max="4554" width="23.140625" style="61" customWidth="1"/>
    <col min="4555" max="4555" width="22.85546875" style="61" customWidth="1"/>
    <col min="4556" max="4557" width="13.7109375" style="61" customWidth="1"/>
    <col min="4558" max="4558" width="23.140625" style="61" customWidth="1"/>
    <col min="4559" max="4559" width="22.85546875" style="61" customWidth="1"/>
    <col min="4560" max="4561" width="13.7109375" style="61" customWidth="1"/>
    <col min="4562" max="4562" width="23.140625" style="61" customWidth="1"/>
    <col min="4563" max="4563" width="22.85546875" style="61" customWidth="1"/>
    <col min="4564" max="4565" width="13.7109375" style="61" customWidth="1"/>
    <col min="4566" max="4566" width="23.140625" style="61" customWidth="1"/>
    <col min="4567" max="4567" width="22.85546875" style="61" customWidth="1"/>
    <col min="4568" max="4569" width="13.7109375" style="61" customWidth="1"/>
    <col min="4570" max="4570" width="23.140625" style="61" customWidth="1"/>
    <col min="4571" max="4571" width="22.85546875" style="61" customWidth="1"/>
    <col min="4572" max="4573" width="13.7109375" style="61" customWidth="1"/>
    <col min="4574" max="4574" width="23.140625" style="61" customWidth="1"/>
    <col min="4575" max="4575" width="22.85546875" style="61" customWidth="1"/>
    <col min="4576" max="4577" width="13.7109375" style="61" customWidth="1"/>
    <col min="4578" max="4578" width="23.140625" style="61" customWidth="1"/>
    <col min="4579" max="4579" width="22.85546875" style="61" customWidth="1"/>
    <col min="4580" max="4581" width="13.7109375" style="61" customWidth="1"/>
    <col min="4582" max="4582" width="23.140625" style="61" customWidth="1"/>
    <col min="4583" max="4583" width="22.85546875" style="61" customWidth="1"/>
    <col min="4584" max="4585" width="13.7109375" style="61" customWidth="1"/>
    <col min="4586" max="4586" width="22.140625" style="61" customWidth="1"/>
    <col min="4587" max="4587" width="21.85546875" style="61" customWidth="1"/>
    <col min="4588" max="4589" width="13.7109375" style="61" customWidth="1"/>
    <col min="4590" max="4590" width="23.140625" style="61" customWidth="1"/>
    <col min="4591" max="4591" width="22.85546875" style="61" customWidth="1"/>
    <col min="4592" max="4593" width="13.7109375" style="61" customWidth="1"/>
    <col min="4594" max="4594" width="22.140625" style="61" customWidth="1"/>
    <col min="4595" max="4595" width="21.85546875" style="61" customWidth="1"/>
    <col min="4596" max="4597" width="13.7109375" style="61" customWidth="1"/>
    <col min="4598" max="4598" width="23.140625" style="61" customWidth="1"/>
    <col min="4599" max="4599" width="22.85546875" style="61" customWidth="1"/>
    <col min="4600" max="4601" width="13.7109375" style="61" customWidth="1"/>
    <col min="4602" max="4602" width="23.140625" style="61" customWidth="1"/>
    <col min="4603" max="4603" width="22.85546875" style="61" customWidth="1"/>
    <col min="4604" max="4605" width="13.7109375" style="61" customWidth="1"/>
    <col min="4606" max="4606" width="23.140625" style="61" customWidth="1"/>
    <col min="4607" max="4607" width="22.85546875" style="61" customWidth="1"/>
    <col min="4608" max="4609" width="13.7109375" style="61" customWidth="1"/>
    <col min="4610" max="4610" width="23.140625" style="61" customWidth="1"/>
    <col min="4611" max="4611" width="22.85546875" style="61" customWidth="1"/>
    <col min="4612" max="4613" width="13.7109375" style="61" customWidth="1"/>
    <col min="4614" max="4614" width="23.140625" style="61" customWidth="1"/>
    <col min="4615" max="4615" width="22.85546875" style="61" customWidth="1"/>
    <col min="4616" max="4617" width="13.7109375" style="61" customWidth="1"/>
    <col min="4618" max="4618" width="23.140625" style="61" customWidth="1"/>
    <col min="4619" max="4619" width="22.85546875" style="61" customWidth="1"/>
    <col min="4620" max="4621" width="13.7109375" style="61" customWidth="1"/>
    <col min="4622" max="4622" width="23.140625" style="61" customWidth="1"/>
    <col min="4623" max="4623" width="22.85546875" style="61" customWidth="1"/>
    <col min="4624" max="4625" width="13.7109375" style="61" customWidth="1"/>
    <col min="4626" max="4626" width="23.140625" style="61" customWidth="1"/>
    <col min="4627" max="4627" width="22.85546875" style="61" customWidth="1"/>
    <col min="4628" max="4629" width="13.7109375" style="61" customWidth="1"/>
    <col min="4630" max="4630" width="23.140625" style="61" customWidth="1"/>
    <col min="4631" max="4631" width="22.85546875" style="61" customWidth="1"/>
    <col min="4632" max="4633" width="13.7109375" style="61" customWidth="1"/>
    <col min="4634" max="4634" width="23.140625" style="61" customWidth="1"/>
    <col min="4635" max="4635" width="22.85546875" style="61" customWidth="1"/>
    <col min="4636" max="4637" width="13.7109375" style="61" customWidth="1"/>
    <col min="4638" max="4638" width="23.140625" style="61" customWidth="1"/>
    <col min="4639" max="4639" width="22.85546875" style="61" customWidth="1"/>
    <col min="4640" max="4641" width="13.7109375" style="61" customWidth="1"/>
    <col min="4642" max="4642" width="23.140625" style="61" customWidth="1"/>
    <col min="4643" max="4643" width="22.85546875" style="61" customWidth="1"/>
    <col min="4644" max="4645" width="13.7109375" style="61" customWidth="1"/>
    <col min="4646" max="4646" width="23.140625" style="61" customWidth="1"/>
    <col min="4647" max="4647" width="22.85546875" style="61" customWidth="1"/>
    <col min="4648" max="4649" width="13.7109375" style="61" customWidth="1"/>
    <col min="4650" max="4650" width="23.140625" style="61" customWidth="1"/>
    <col min="4651" max="4651" width="22.85546875" style="61" customWidth="1"/>
    <col min="4652" max="4653" width="13.7109375" style="61" customWidth="1"/>
    <col min="4654" max="4654" width="23.140625" style="61" customWidth="1"/>
    <col min="4655" max="4655" width="22.85546875" style="61" customWidth="1"/>
    <col min="4656" max="4657" width="13.7109375" style="61" customWidth="1"/>
    <col min="4658" max="4658" width="23.140625" style="61" customWidth="1"/>
    <col min="4659" max="4659" width="22.85546875" style="61" customWidth="1"/>
    <col min="4660" max="4661" width="13.7109375" style="61" customWidth="1"/>
    <col min="4662" max="4662" width="23.140625" style="61" customWidth="1"/>
    <col min="4663" max="4663" width="22.85546875" style="61" customWidth="1"/>
    <col min="4664" max="4665" width="13.7109375" style="61" customWidth="1"/>
    <col min="4666" max="4666" width="23.140625" style="61" customWidth="1"/>
    <col min="4667" max="4667" width="22.85546875" style="61" customWidth="1"/>
    <col min="4668" max="4669" width="13.7109375" style="61" customWidth="1"/>
    <col min="4670" max="4670" width="23.140625" style="61" customWidth="1"/>
    <col min="4671" max="4671" width="22.85546875" style="61" customWidth="1"/>
    <col min="4672" max="4673" width="13.7109375" style="61" customWidth="1"/>
    <col min="4674" max="4674" width="24.140625" style="61" customWidth="1"/>
    <col min="4675" max="4675" width="23.85546875" style="61" customWidth="1"/>
    <col min="4676" max="4677" width="13.7109375" style="61" customWidth="1"/>
    <col min="4678" max="4678" width="24.140625" style="61" customWidth="1"/>
    <col min="4679" max="4679" width="23.85546875" style="61" customWidth="1"/>
    <col min="4680" max="4681" width="13.7109375" style="61" customWidth="1"/>
    <col min="4682" max="4682" width="21.5703125" style="61" customWidth="1"/>
    <col min="4683" max="4683" width="21.28515625" style="61" customWidth="1"/>
    <col min="4684" max="4685" width="13.7109375" style="61" customWidth="1"/>
    <col min="4686" max="4686" width="24.140625" style="61" customWidth="1"/>
    <col min="4687" max="4687" width="23.85546875" style="61" customWidth="1"/>
    <col min="4688" max="4689" width="13.7109375" style="61" customWidth="1"/>
    <col min="4690" max="4690" width="24.140625" style="61" customWidth="1"/>
    <col min="4691" max="4691" width="23.85546875" style="61" customWidth="1"/>
    <col min="4692" max="4693" width="13.7109375" style="61" customWidth="1"/>
    <col min="4694" max="4694" width="24.140625" style="61" customWidth="1"/>
    <col min="4695" max="4695" width="23.85546875" style="61" customWidth="1"/>
    <col min="4696" max="4697" width="13.7109375" style="61" customWidth="1"/>
    <col min="4698" max="4698" width="23.140625" style="61" customWidth="1"/>
    <col min="4699" max="4699" width="22.85546875" style="61" customWidth="1"/>
    <col min="4700" max="4701" width="13.7109375" style="61" customWidth="1"/>
    <col min="4702" max="4702" width="24.140625" style="61" customWidth="1"/>
    <col min="4703" max="4703" width="23.85546875" style="61" customWidth="1"/>
    <col min="4704" max="4705" width="13.7109375" style="61" customWidth="1"/>
    <col min="4706" max="4706" width="24.140625" style="61" customWidth="1"/>
    <col min="4707" max="4707" width="23.85546875" style="61" customWidth="1"/>
    <col min="4708" max="4709" width="13.7109375" style="61" customWidth="1"/>
    <col min="4710" max="4710" width="24.140625" style="61" customWidth="1"/>
    <col min="4711" max="4711" width="23.85546875" style="61" customWidth="1"/>
    <col min="4712" max="4713" width="13.7109375" style="61" customWidth="1"/>
    <col min="4714" max="4714" width="24.140625" style="61" customWidth="1"/>
    <col min="4715" max="4715" width="23.85546875" style="61" customWidth="1"/>
    <col min="4716" max="4717" width="13.7109375" style="61" customWidth="1"/>
    <col min="4718" max="4718" width="24.140625" style="61" customWidth="1"/>
    <col min="4719" max="4719" width="23.85546875" style="61" customWidth="1"/>
    <col min="4720" max="4721" width="13.7109375" style="61" customWidth="1"/>
    <col min="4722" max="4722" width="24.140625" style="61" customWidth="1"/>
    <col min="4723" max="4723" width="23.85546875" style="61" customWidth="1"/>
    <col min="4724" max="4725" width="13.7109375" style="61" customWidth="1"/>
    <col min="4726" max="4726" width="24.140625" style="61" customWidth="1"/>
    <col min="4727" max="4727" width="23.85546875" style="61" customWidth="1"/>
    <col min="4728" max="4729" width="13.7109375" style="61" customWidth="1"/>
    <col min="4730" max="4730" width="24.140625" style="61" customWidth="1"/>
    <col min="4731" max="4731" width="23.85546875" style="61" customWidth="1"/>
    <col min="4732" max="4733" width="13.7109375" style="61" customWidth="1"/>
    <col min="4734" max="4734" width="23.140625" style="61" customWidth="1"/>
    <col min="4735" max="4735" width="22.85546875" style="61" customWidth="1"/>
    <col min="4736" max="4737" width="13.7109375" style="61" customWidth="1"/>
    <col min="4738" max="4738" width="24.140625" style="61" customWidth="1"/>
    <col min="4739" max="4739" width="23.85546875" style="61" customWidth="1"/>
    <col min="4740" max="4741" width="13.7109375" style="61" customWidth="1"/>
    <col min="4742" max="4742" width="24.140625" style="61" customWidth="1"/>
    <col min="4743" max="4743" width="23.85546875" style="61" customWidth="1"/>
    <col min="4744" max="4745" width="13.7109375" style="61" customWidth="1"/>
    <col min="4746" max="4746" width="24.140625" style="61" customWidth="1"/>
    <col min="4747" max="4747" width="23.85546875" style="61" customWidth="1"/>
    <col min="4748" max="4749" width="13.7109375" style="61" customWidth="1"/>
    <col min="4750" max="4750" width="24.140625" style="61" customWidth="1"/>
    <col min="4751" max="4751" width="23.85546875" style="61" customWidth="1"/>
    <col min="4752" max="4753" width="13.7109375" style="61" customWidth="1"/>
    <col min="4754" max="4754" width="24.140625" style="61" customWidth="1"/>
    <col min="4755" max="4755" width="23.85546875" style="61" customWidth="1"/>
    <col min="4756" max="4757" width="13.7109375" style="61" customWidth="1"/>
    <col min="4758" max="4758" width="24.140625" style="61" customWidth="1"/>
    <col min="4759" max="4759" width="23.85546875" style="61" customWidth="1"/>
    <col min="4760" max="4761" width="13.7109375" style="61" customWidth="1"/>
    <col min="4762" max="4762" width="24.140625" style="61" customWidth="1"/>
    <col min="4763" max="4763" width="23.85546875" style="61" customWidth="1"/>
    <col min="4764" max="4765" width="13.7109375" style="61" customWidth="1"/>
    <col min="4766" max="4766" width="24.140625" style="61" customWidth="1"/>
    <col min="4767" max="4767" width="23.85546875" style="61" customWidth="1"/>
    <col min="4768" max="4769" width="13.7109375" style="61" customWidth="1"/>
    <col min="4770" max="4770" width="23.140625" style="61" customWidth="1"/>
    <col min="4771" max="4771" width="22.85546875" style="61" customWidth="1"/>
    <col min="4772" max="4773" width="13.7109375" style="61" customWidth="1"/>
    <col min="4774" max="4774" width="24.140625" style="61" customWidth="1"/>
    <col min="4775" max="4775" width="23.85546875" style="61" customWidth="1"/>
    <col min="4776" max="4777" width="13.7109375" style="61" customWidth="1"/>
    <col min="4778" max="4778" width="24.140625" style="61" customWidth="1"/>
    <col min="4779" max="4779" width="23.85546875" style="61" customWidth="1"/>
    <col min="4780" max="4781" width="13.7109375" style="61" customWidth="1"/>
    <col min="4782" max="4782" width="24.140625" style="61" customWidth="1"/>
    <col min="4783" max="4783" width="23.85546875" style="61" customWidth="1"/>
    <col min="4784" max="4785" width="13.7109375" style="61" customWidth="1"/>
    <col min="4786" max="4786" width="24.140625" style="61" customWidth="1"/>
    <col min="4787" max="4787" width="23.85546875" style="61" customWidth="1"/>
    <col min="4788" max="4789" width="13.7109375" style="61" customWidth="1"/>
    <col min="4790" max="4790" width="24.140625" style="61" customWidth="1"/>
    <col min="4791" max="4791" width="23.85546875" style="61" customWidth="1"/>
    <col min="4792" max="4793" width="13.7109375" style="61" customWidth="1"/>
    <col min="4794" max="4794" width="24.140625" style="61" customWidth="1"/>
    <col min="4795" max="4795" width="23.85546875" style="61" customWidth="1"/>
    <col min="4796" max="4797" width="13.7109375" style="61" customWidth="1"/>
    <col min="4798" max="4798" width="24.140625" style="61" customWidth="1"/>
    <col min="4799" max="4799" width="23.85546875" style="61" customWidth="1"/>
    <col min="4800" max="4801" width="13.7109375" style="61" customWidth="1"/>
    <col min="4802" max="4802" width="24.140625" style="61" customWidth="1"/>
    <col min="4803" max="4803" width="23.85546875" style="61" customWidth="1"/>
    <col min="4804" max="4805" width="13.7109375" style="61" customWidth="1"/>
    <col min="4806" max="4806" width="24.140625" style="61" customWidth="1"/>
    <col min="4807" max="4807" width="23.85546875" style="61" customWidth="1"/>
    <col min="4808" max="4809" width="13.7109375" style="61" customWidth="1"/>
    <col min="4810" max="4810" width="24.140625" style="61" customWidth="1"/>
    <col min="4811" max="4811" width="23.85546875" style="61" customWidth="1"/>
    <col min="4812" max="4813" width="13.7109375" style="61" customWidth="1"/>
    <col min="4814" max="4814" width="24.140625" style="61" customWidth="1"/>
    <col min="4815" max="4815" width="23.85546875" style="61" customWidth="1"/>
    <col min="4816" max="4817" width="13.7109375" style="61" customWidth="1"/>
    <col min="4818" max="4818" width="24.140625" style="61" customWidth="1"/>
    <col min="4819" max="4819" width="23.85546875" style="61" customWidth="1"/>
    <col min="4820" max="4821" width="13.7109375" style="61" customWidth="1"/>
    <col min="4822" max="4822" width="24.140625" style="61" customWidth="1"/>
    <col min="4823" max="4823" width="23.85546875" style="61" customWidth="1"/>
    <col min="4824" max="4825" width="13.7109375" style="61" customWidth="1"/>
    <col min="4826" max="4826" width="24.140625" style="61" customWidth="1"/>
    <col min="4827" max="4827" width="23.85546875" style="61" customWidth="1"/>
    <col min="4828" max="4829" width="13.7109375" style="61" customWidth="1"/>
    <col min="4830" max="4830" width="24.140625" style="61" customWidth="1"/>
    <col min="4831" max="4831" width="23.85546875" style="61" customWidth="1"/>
    <col min="4832" max="4833" width="13.7109375" style="61" customWidth="1"/>
    <col min="4834" max="4834" width="24.140625" style="61" customWidth="1"/>
    <col min="4835" max="4835" width="23.85546875" style="61" customWidth="1"/>
    <col min="4836" max="4837" width="13.7109375" style="61" customWidth="1"/>
    <col min="4838" max="4838" width="24.140625" style="61" customWidth="1"/>
    <col min="4839" max="4839" width="23.85546875" style="61" customWidth="1"/>
    <col min="4840" max="4841" width="13.7109375" style="61" customWidth="1"/>
    <col min="4842" max="4842" width="24.140625" style="61" customWidth="1"/>
    <col min="4843" max="4843" width="23.85546875" style="61" customWidth="1"/>
    <col min="4844" max="4845" width="13.7109375" style="61" customWidth="1"/>
    <col min="4846" max="4846" width="24.140625" style="61" customWidth="1"/>
    <col min="4847" max="4847" width="23.85546875" style="61" customWidth="1"/>
    <col min="4848" max="4849" width="13.7109375" style="61" customWidth="1"/>
    <col min="4850" max="4850" width="24.140625" style="61" customWidth="1"/>
    <col min="4851" max="4851" width="23.85546875" style="61" customWidth="1"/>
    <col min="4852" max="4853" width="13.7109375" style="61" customWidth="1"/>
    <col min="4854" max="4854" width="24.140625" style="61" customWidth="1"/>
    <col min="4855" max="4855" width="23.85546875" style="61" customWidth="1"/>
    <col min="4856" max="4857" width="13.7109375" style="61" customWidth="1"/>
    <col min="4858" max="4858" width="24.140625" style="61" customWidth="1"/>
    <col min="4859" max="4859" width="23.85546875" style="61" customWidth="1"/>
    <col min="4860" max="4861" width="13.7109375" style="61" customWidth="1"/>
    <col min="4862" max="4862" width="24.140625" style="61" customWidth="1"/>
    <col min="4863" max="4863" width="23.85546875" style="61" customWidth="1"/>
    <col min="4864" max="4865" width="13.7109375" style="61" customWidth="1"/>
    <col min="4866" max="4866" width="24.140625" style="61" customWidth="1"/>
    <col min="4867" max="4867" width="23.85546875" style="61" customWidth="1"/>
    <col min="4868" max="4869" width="13.7109375" style="61" customWidth="1"/>
    <col min="4870" max="4870" width="24.140625" style="61" customWidth="1"/>
    <col min="4871" max="4871" width="23.85546875" style="61" customWidth="1"/>
    <col min="4872" max="4873" width="13.7109375" style="61" customWidth="1"/>
    <col min="4874" max="4874" width="24.140625" style="61" customWidth="1"/>
    <col min="4875" max="4875" width="23.85546875" style="61" customWidth="1"/>
    <col min="4876" max="4877" width="13.7109375" style="61" customWidth="1"/>
    <col min="4878" max="4878" width="23.140625" style="61" customWidth="1"/>
    <col min="4879" max="4879" width="22.85546875" style="61" customWidth="1"/>
    <col min="4880" max="4881" width="13.7109375" style="61" customWidth="1"/>
    <col min="4882" max="4882" width="24.140625" style="61" customWidth="1"/>
    <col min="4883" max="4883" width="23.85546875" style="61" customWidth="1"/>
    <col min="4884" max="4885" width="13.7109375" style="61" customWidth="1"/>
    <col min="4886" max="4886" width="24.140625" style="61" customWidth="1"/>
    <col min="4887" max="4887" width="23.85546875" style="61" customWidth="1"/>
    <col min="4888" max="4889" width="13.7109375" style="61" customWidth="1"/>
    <col min="4890" max="4890" width="24.140625" style="61" customWidth="1"/>
    <col min="4891" max="4891" width="23.85546875" style="61" customWidth="1"/>
    <col min="4892" max="4893" width="13.7109375" style="61" customWidth="1"/>
    <col min="4894" max="4894" width="24.140625" style="61" customWidth="1"/>
    <col min="4895" max="4895" width="23.85546875" style="61" customWidth="1"/>
    <col min="4896" max="4897" width="13.7109375" style="61" customWidth="1"/>
    <col min="4898" max="4898" width="24.140625" style="61" customWidth="1"/>
    <col min="4899" max="4899" width="23.85546875" style="61" customWidth="1"/>
    <col min="4900" max="4901" width="13.7109375" style="61" customWidth="1"/>
    <col min="4902" max="4902" width="24.140625" style="61" customWidth="1"/>
    <col min="4903" max="4903" width="23.85546875" style="61" customWidth="1"/>
    <col min="4904" max="4905" width="13.7109375" style="61" customWidth="1"/>
    <col min="4906" max="4906" width="24.140625" style="61" customWidth="1"/>
    <col min="4907" max="4907" width="23.85546875" style="61" customWidth="1"/>
    <col min="4908" max="4909" width="13.7109375" style="61" customWidth="1"/>
    <col min="4910" max="4910" width="24.140625" style="61" customWidth="1"/>
    <col min="4911" max="4911" width="23.85546875" style="61" customWidth="1"/>
    <col min="4912" max="4913" width="13.7109375" style="61" customWidth="1"/>
    <col min="4914" max="4914" width="24.140625" style="61" customWidth="1"/>
    <col min="4915" max="4915" width="23.85546875" style="61" customWidth="1"/>
    <col min="4916" max="4917" width="13.7109375" style="61" customWidth="1"/>
    <col min="4918" max="4918" width="24.140625" style="61" customWidth="1"/>
    <col min="4919" max="4919" width="23.85546875" style="61" customWidth="1"/>
    <col min="4920" max="4921" width="13.7109375" style="61" customWidth="1"/>
    <col min="4922" max="4922" width="24.140625" style="61" customWidth="1"/>
    <col min="4923" max="4923" width="23.85546875" style="61" customWidth="1"/>
    <col min="4924" max="4925" width="13.7109375" style="61" customWidth="1"/>
    <col min="4926" max="4926" width="24.140625" style="61" customWidth="1"/>
    <col min="4927" max="4927" width="23.85546875" style="61" customWidth="1"/>
    <col min="4928" max="4929" width="13.7109375" style="61" customWidth="1"/>
    <col min="4930" max="4930" width="24.140625" style="61" customWidth="1"/>
    <col min="4931" max="4931" width="23.85546875" style="61" customWidth="1"/>
    <col min="4932" max="4933" width="13.7109375" style="61" customWidth="1"/>
    <col min="4934" max="4934" width="24.140625" style="61" customWidth="1"/>
    <col min="4935" max="4935" width="23.85546875" style="61" customWidth="1"/>
    <col min="4936" max="4937" width="13.7109375" style="61" customWidth="1"/>
    <col min="4938" max="4938" width="24.140625" style="61" customWidth="1"/>
    <col min="4939" max="4939" width="23.85546875" style="61" customWidth="1"/>
    <col min="4940" max="4941" width="13.7109375" style="61" customWidth="1"/>
    <col min="4942" max="4942" width="24.140625" style="61" customWidth="1"/>
    <col min="4943" max="4943" width="23.85546875" style="61" customWidth="1"/>
    <col min="4944" max="4945" width="13.7109375" style="61" customWidth="1"/>
    <col min="4946" max="4946" width="23.140625" style="61" customWidth="1"/>
    <col min="4947" max="4947" width="22.85546875" style="61" customWidth="1"/>
    <col min="4948" max="4949" width="13.7109375" style="61" customWidth="1"/>
    <col min="4950" max="4950" width="24.140625" style="61" customWidth="1"/>
    <col min="4951" max="4951" width="23.85546875" style="61" customWidth="1"/>
    <col min="4952" max="4953" width="13.7109375" style="61" customWidth="1"/>
    <col min="4954" max="4954" width="24.140625" style="61" customWidth="1"/>
    <col min="4955" max="4955" width="23.85546875" style="61" customWidth="1"/>
    <col min="4956" max="4957" width="13.7109375" style="61" customWidth="1"/>
    <col min="4958" max="4958" width="24.140625" style="61" customWidth="1"/>
    <col min="4959" max="4959" width="23.85546875" style="61" customWidth="1"/>
    <col min="4960" max="4961" width="13.7109375" style="61" customWidth="1"/>
    <col min="4962" max="4962" width="21.5703125" style="61" customWidth="1"/>
    <col min="4963" max="4963" width="21.28515625" style="61" customWidth="1"/>
    <col min="4964" max="4965" width="13.7109375" style="61" customWidth="1"/>
    <col min="4966" max="4966" width="24.140625" style="61" customWidth="1"/>
    <col min="4967" max="4967" width="23.85546875" style="61" customWidth="1"/>
    <col min="4968" max="4969" width="13.7109375" style="61" customWidth="1"/>
    <col min="4970" max="4970" width="24.140625" style="61" customWidth="1"/>
    <col min="4971" max="4971" width="23.85546875" style="61" customWidth="1"/>
    <col min="4972" max="4973" width="13.7109375" style="61" customWidth="1"/>
    <col min="4974" max="4974" width="21.5703125" style="61" customWidth="1"/>
    <col min="4975" max="4975" width="21.28515625" style="61" customWidth="1"/>
    <col min="4976" max="4977" width="13.7109375" style="61" customWidth="1"/>
    <col min="4978" max="4978" width="24.140625" style="61" customWidth="1"/>
    <col min="4979" max="4979" width="23.85546875" style="61" customWidth="1"/>
    <col min="4980" max="4981" width="13.7109375" style="61" customWidth="1"/>
    <col min="4982" max="4982" width="24.140625" style="61" customWidth="1"/>
    <col min="4983" max="4983" width="23.85546875" style="61" customWidth="1"/>
    <col min="4984" max="4985" width="13.7109375" style="61" customWidth="1"/>
    <col min="4986" max="4986" width="23.140625" style="61" customWidth="1"/>
    <col min="4987" max="4987" width="22.85546875" style="61" customWidth="1"/>
    <col min="4988" max="4989" width="13.7109375" style="61" customWidth="1"/>
    <col min="4990" max="4990" width="24.140625" style="61" customWidth="1"/>
    <col min="4991" max="4991" width="23.85546875" style="61" customWidth="1"/>
    <col min="4992" max="4993" width="13.7109375" style="61" customWidth="1"/>
    <col min="4994" max="4994" width="24.140625" style="61" customWidth="1"/>
    <col min="4995" max="4995" width="23.85546875" style="61" customWidth="1"/>
    <col min="4996" max="4997" width="13.7109375" style="61" customWidth="1"/>
    <col min="4998" max="4998" width="24.140625" style="61" customWidth="1"/>
    <col min="4999" max="4999" width="23.85546875" style="61" customWidth="1"/>
    <col min="5000" max="5001" width="13.7109375" style="61" customWidth="1"/>
    <col min="5002" max="5002" width="24.140625" style="61" customWidth="1"/>
    <col min="5003" max="5003" width="23.85546875" style="61" customWidth="1"/>
    <col min="5004" max="5005" width="13.7109375" style="61" customWidth="1"/>
    <col min="5006" max="5006" width="24.140625" style="61" customWidth="1"/>
    <col min="5007" max="5007" width="23.85546875" style="61" customWidth="1"/>
    <col min="5008" max="5009" width="13.85546875" style="61" customWidth="1"/>
    <col min="5010" max="5010" width="25.140625" style="61" customWidth="1"/>
    <col min="5011" max="5011" width="24.85546875" style="61" customWidth="1"/>
    <col min="5012" max="5013" width="13.85546875" style="61" customWidth="1"/>
    <col min="5014" max="5014" width="25.140625" style="61" customWidth="1"/>
    <col min="5015" max="5015" width="24.85546875" style="61" customWidth="1"/>
    <col min="5016" max="5017" width="13.7109375" style="61" customWidth="1"/>
    <col min="5018" max="5018" width="24.140625" style="61" customWidth="1"/>
    <col min="5019" max="5019" width="23.85546875" style="61" customWidth="1"/>
    <col min="5020" max="5021" width="13.85546875" style="61" customWidth="1"/>
    <col min="5022" max="5022" width="25.140625" style="61" customWidth="1"/>
    <col min="5023" max="5023" width="24.85546875" style="61" customWidth="1"/>
    <col min="5024" max="5025" width="13.7109375" style="61" customWidth="1"/>
    <col min="5026" max="5026" width="24.140625" style="61" customWidth="1"/>
    <col min="5027" max="5027" width="23.85546875" style="61" customWidth="1"/>
    <col min="5028" max="5029" width="13.85546875" style="61" customWidth="1"/>
    <col min="5030" max="5030" width="25.140625" style="61" customWidth="1"/>
    <col min="5031" max="5031" width="24.85546875" style="61" customWidth="1"/>
    <col min="5032" max="5033" width="13.85546875" style="61" customWidth="1"/>
    <col min="5034" max="5034" width="25.140625" style="61" customWidth="1"/>
    <col min="5035" max="5035" width="24.85546875" style="61" customWidth="1"/>
    <col min="5036" max="5037" width="13.85546875" style="61" customWidth="1"/>
    <col min="5038" max="5038" width="25.140625" style="61" customWidth="1"/>
    <col min="5039" max="5039" width="24.85546875" style="61" customWidth="1"/>
    <col min="5040" max="5041" width="13.85546875" style="61" customWidth="1"/>
    <col min="5042" max="5042" width="25.140625" style="61" customWidth="1"/>
    <col min="5043" max="5043" width="24.85546875" style="61" customWidth="1"/>
    <col min="5044" max="5045" width="13.85546875" style="61" customWidth="1"/>
    <col min="5046" max="5046" width="25.140625" style="61" customWidth="1"/>
    <col min="5047" max="5047" width="24.85546875" style="61" customWidth="1"/>
    <col min="5048" max="5049" width="13.85546875" style="61" customWidth="1"/>
    <col min="5050" max="5050" width="25.140625" style="61" customWidth="1"/>
    <col min="5051" max="5051" width="24.85546875" style="61" customWidth="1"/>
    <col min="5052" max="5053" width="13.85546875" style="61" customWidth="1"/>
    <col min="5054" max="5054" width="25.140625" style="61" customWidth="1"/>
    <col min="5055" max="5055" width="24.85546875" style="61" customWidth="1"/>
    <col min="5056" max="5057" width="13.85546875" style="61" customWidth="1"/>
    <col min="5058" max="5058" width="25.140625" style="61" customWidth="1"/>
    <col min="5059" max="5059" width="24.85546875" style="61" customWidth="1"/>
    <col min="5060" max="5061" width="13.85546875" style="61" customWidth="1"/>
    <col min="5062" max="5062" width="25.140625" style="61" customWidth="1"/>
    <col min="5063" max="5063" width="24.85546875" style="61" customWidth="1"/>
    <col min="5064" max="5065" width="13.7109375" style="61" customWidth="1"/>
    <col min="5066" max="5066" width="24.140625" style="61" customWidth="1"/>
    <col min="5067" max="5067" width="23.85546875" style="61" customWidth="1"/>
    <col min="5068" max="5069" width="13.85546875" style="61" customWidth="1"/>
    <col min="5070" max="5070" width="25.140625" style="61" customWidth="1"/>
    <col min="5071" max="5071" width="24.85546875" style="61" customWidth="1"/>
    <col min="5072" max="5073" width="13.85546875" style="61" customWidth="1"/>
    <col min="5074" max="5074" width="25.140625" style="61" customWidth="1"/>
    <col min="5075" max="5075" width="24.85546875" style="61" customWidth="1"/>
    <col min="5076" max="5077" width="13.85546875" style="61" customWidth="1"/>
    <col min="5078" max="5078" width="25.140625" style="61" customWidth="1"/>
    <col min="5079" max="5079" width="24.85546875" style="61" customWidth="1"/>
    <col min="5080" max="5081" width="13.85546875" style="61" customWidth="1"/>
    <col min="5082" max="5082" width="25.140625" style="61" customWidth="1"/>
    <col min="5083" max="5083" width="24.85546875" style="61" customWidth="1"/>
    <col min="5084" max="5085" width="13.85546875" style="61" customWidth="1"/>
    <col min="5086" max="5086" width="25.140625" style="61" customWidth="1"/>
    <col min="5087" max="5087" width="24.85546875" style="61" customWidth="1"/>
    <col min="5088" max="5089" width="13.85546875" style="61" customWidth="1"/>
    <col min="5090" max="5090" width="25.140625" style="61" customWidth="1"/>
    <col min="5091" max="5091" width="24.85546875" style="61" customWidth="1"/>
    <col min="5092" max="5093" width="13.7109375" style="61" customWidth="1"/>
    <col min="5094" max="5094" width="24.140625" style="61" customWidth="1"/>
    <col min="5095" max="5095" width="23.85546875" style="61" customWidth="1"/>
    <col min="5096" max="5097" width="13.85546875" style="61" customWidth="1"/>
    <col min="5098" max="5098" width="25.140625" style="61" customWidth="1"/>
    <col min="5099" max="5099" width="24.85546875" style="61" customWidth="1"/>
    <col min="5100" max="5101" width="13.85546875" style="61" customWidth="1"/>
    <col min="5102" max="5102" width="25.140625" style="61" customWidth="1"/>
    <col min="5103" max="5103" width="24.85546875" style="61" customWidth="1"/>
    <col min="5104" max="5105" width="13.85546875" style="61" customWidth="1"/>
    <col min="5106" max="5106" width="25.140625" style="61" customWidth="1"/>
    <col min="5107" max="5107" width="24.85546875" style="61" customWidth="1"/>
    <col min="5108" max="5109" width="13.85546875" style="61" customWidth="1"/>
    <col min="5110" max="5110" width="25.140625" style="61" customWidth="1"/>
    <col min="5111" max="5111" width="24.85546875" style="61" customWidth="1"/>
    <col min="5112" max="5113" width="13.85546875" style="61" customWidth="1"/>
    <col min="5114" max="5114" width="26.28515625" style="61" customWidth="1"/>
    <col min="5115" max="5115" width="26" style="61" customWidth="1"/>
    <col min="5116" max="5117" width="13.85546875" style="61" customWidth="1"/>
    <col min="5118" max="5118" width="26.28515625" style="61" customWidth="1"/>
    <col min="5119" max="5119" width="26" style="61" customWidth="1"/>
    <col min="5120" max="5121" width="13.7109375" style="61" customWidth="1"/>
    <col min="5122" max="5122" width="26.28515625" style="61" customWidth="1"/>
    <col min="5123" max="5123" width="26" style="61" customWidth="1"/>
    <col min="5124" max="5125" width="13.7109375" style="61" customWidth="1"/>
    <col min="5126" max="5126" width="22.140625" style="61" customWidth="1"/>
    <col min="5127" max="5127" width="21.85546875" style="61" customWidth="1"/>
    <col min="5128" max="5133" width="13.7109375" style="61" customWidth="1"/>
    <col min="5134" max="5134" width="20.42578125" style="61" customWidth="1"/>
    <col min="5135" max="5135" width="20.28515625" style="61" customWidth="1"/>
    <col min="5136" max="5137" width="13.7109375" style="61" customWidth="1"/>
    <col min="5138" max="5138" width="17.5703125" style="61" customWidth="1"/>
    <col min="5139" max="5139" width="17.28515625" style="61" customWidth="1"/>
    <col min="5140" max="5140" width="18.7109375" style="61" customWidth="1"/>
    <col min="5141" max="5141" width="18.5703125" style="61" customWidth="1"/>
    <col min="5142" max="5142" width="22.140625" style="61" customWidth="1"/>
    <col min="5143" max="5143" width="21.85546875" style="61" customWidth="1"/>
    <col min="5144" max="5145" width="13.7109375" style="61" customWidth="1"/>
    <col min="5146" max="5146" width="22.140625" style="61" customWidth="1"/>
    <col min="5147" max="5147" width="21.85546875" style="61" customWidth="1"/>
    <col min="5148" max="5148" width="21" style="61" customWidth="1"/>
    <col min="5149" max="5149" width="20.7109375" style="61" customWidth="1"/>
    <col min="5150" max="5151" width="13.7109375" style="61" customWidth="1"/>
    <col min="5152" max="5152" width="22.140625" style="61" customWidth="1"/>
    <col min="5153" max="5153" width="21.85546875" style="61" customWidth="1"/>
    <col min="5154" max="5154" width="22.140625" style="61" customWidth="1"/>
    <col min="5155" max="5155" width="21.85546875" style="61" customWidth="1"/>
    <col min="5156" max="5157" width="13.7109375" style="61" customWidth="1"/>
    <col min="5158" max="5158" width="22.140625" style="61" customWidth="1"/>
    <col min="5159" max="5159" width="21.85546875" style="61" customWidth="1"/>
    <col min="5160" max="5160" width="22.140625" style="61" customWidth="1"/>
    <col min="5161" max="5161" width="21.85546875" style="61" customWidth="1"/>
    <col min="5162" max="5163" width="13.7109375" style="61" customWidth="1"/>
    <col min="5164" max="5164" width="21" style="61" customWidth="1"/>
    <col min="5165" max="5165" width="20.7109375" style="61" customWidth="1"/>
    <col min="5166" max="5166" width="21" style="61" customWidth="1"/>
    <col min="5167" max="5167" width="20.7109375" style="61" customWidth="1"/>
    <col min="5168" max="5169" width="13.7109375" style="61" customWidth="1"/>
    <col min="5170" max="5170" width="22.140625" style="61" customWidth="1"/>
    <col min="5171" max="5171" width="21.85546875" style="61" customWidth="1"/>
    <col min="5172" max="5172" width="22.140625" style="61" customWidth="1"/>
    <col min="5173" max="5173" width="21.85546875" style="61" customWidth="1"/>
    <col min="5174" max="5175" width="13.7109375" style="61" customWidth="1"/>
    <col min="5176" max="5176" width="22.140625" style="61" customWidth="1"/>
    <col min="5177" max="5177" width="21.85546875" style="61" customWidth="1"/>
    <col min="5178" max="5178" width="22.140625" style="61" customWidth="1"/>
    <col min="5179" max="5179" width="21.85546875" style="61" customWidth="1"/>
    <col min="5180" max="5181" width="13.7109375" style="61" customWidth="1"/>
    <col min="5182" max="5182" width="19.42578125" style="61" customWidth="1"/>
    <col min="5183" max="5183" width="19.28515625" style="61" customWidth="1"/>
    <col min="5184" max="5184" width="19.42578125" style="61" customWidth="1"/>
    <col min="5185" max="5185" width="19.28515625" style="61" customWidth="1"/>
    <col min="5186" max="5187" width="13.7109375" style="61" customWidth="1"/>
    <col min="5188" max="5188" width="22.140625" style="61" customWidth="1"/>
    <col min="5189" max="5189" width="21.85546875" style="61" customWidth="1"/>
    <col min="5190" max="5190" width="22.140625" style="61" customWidth="1"/>
    <col min="5191" max="5191" width="21.85546875" style="61" customWidth="1"/>
    <col min="5192" max="5193" width="13.7109375" style="61" customWidth="1"/>
    <col min="5194" max="5194" width="22.140625" style="61" customWidth="1"/>
    <col min="5195" max="5195" width="21.85546875" style="61" customWidth="1"/>
    <col min="5196" max="5196" width="22.140625" style="61" customWidth="1"/>
    <col min="5197" max="5197" width="21.85546875" style="61" customWidth="1"/>
    <col min="5198" max="5199" width="13.7109375" style="61" customWidth="1"/>
    <col min="5200" max="5200" width="22.140625" style="61" customWidth="1"/>
    <col min="5201" max="5201" width="21.85546875" style="61" customWidth="1"/>
    <col min="5202" max="5202" width="30.28515625" style="61" customWidth="1"/>
    <col min="5203" max="5203" width="30.140625" style="61" customWidth="1"/>
    <col min="5204" max="5205" width="13.7109375" style="61" customWidth="1"/>
    <col min="5206" max="5206" width="22.140625" style="61" customWidth="1"/>
    <col min="5207" max="5207" width="21.85546875" style="61" customWidth="1"/>
    <col min="5208" max="5208" width="22.140625" style="61" customWidth="1"/>
    <col min="5209" max="5209" width="21.85546875" style="61" customWidth="1"/>
    <col min="5210" max="5211" width="13.7109375" style="61" customWidth="1"/>
    <col min="5212" max="5212" width="22.140625" style="61" customWidth="1"/>
    <col min="5213" max="5213" width="21.85546875" style="61" customWidth="1"/>
    <col min="5214" max="5214" width="22.140625" style="61" customWidth="1"/>
    <col min="5215" max="5215" width="21.85546875" style="61" customWidth="1"/>
    <col min="5216" max="5217" width="13.7109375" style="61" customWidth="1"/>
    <col min="5218" max="5218" width="22.140625" style="61" customWidth="1"/>
    <col min="5219" max="5219" width="21.85546875" style="61" customWidth="1"/>
    <col min="5220" max="5220" width="22.140625" style="61" customWidth="1"/>
    <col min="5221" max="5221" width="21.85546875" style="61" customWidth="1"/>
    <col min="5222" max="5223" width="13.7109375" style="61" customWidth="1"/>
    <col min="5224" max="5224" width="22.140625" style="61" customWidth="1"/>
    <col min="5225" max="5225" width="21.85546875" style="61" customWidth="1"/>
    <col min="5226" max="5226" width="22.140625" style="61" customWidth="1"/>
    <col min="5227" max="5227" width="21.85546875" style="61" customWidth="1"/>
    <col min="5228" max="5229" width="13.7109375" style="61" customWidth="1"/>
    <col min="5230" max="5230" width="22.140625" style="61" customWidth="1"/>
    <col min="5231" max="5231" width="21.85546875" style="61" customWidth="1"/>
    <col min="5232" max="5232" width="21" style="61" customWidth="1"/>
    <col min="5233" max="5233" width="20.7109375" style="61" customWidth="1"/>
    <col min="5234" max="5235" width="13.7109375" style="61" customWidth="1"/>
    <col min="5236" max="5236" width="22.140625" style="61" customWidth="1"/>
    <col min="5237" max="5237" width="21.85546875" style="61" customWidth="1"/>
    <col min="5238" max="5238" width="22.140625" style="61" customWidth="1"/>
    <col min="5239" max="5239" width="21.85546875" style="61" customWidth="1"/>
    <col min="5240" max="5241" width="13.7109375" style="61" customWidth="1"/>
    <col min="5242" max="5242" width="22.140625" style="61" customWidth="1"/>
    <col min="5243" max="5243" width="21.85546875" style="61" customWidth="1"/>
    <col min="5244" max="5244" width="22.140625" style="61" customWidth="1"/>
    <col min="5245" max="5245" width="21.85546875" style="61" customWidth="1"/>
    <col min="5246" max="5247" width="13.7109375" style="61" customWidth="1"/>
    <col min="5248" max="5248" width="22.140625" style="61" customWidth="1"/>
    <col min="5249" max="5249" width="21.85546875" style="61" customWidth="1"/>
    <col min="5250" max="5250" width="22.140625" style="61" customWidth="1"/>
    <col min="5251" max="5251" width="21.85546875" style="61" customWidth="1"/>
    <col min="5252" max="5253" width="13.7109375" style="61" customWidth="1"/>
    <col min="5254" max="5254" width="21" style="61" customWidth="1"/>
    <col min="5255" max="5255" width="20.7109375" style="61" customWidth="1"/>
    <col min="5256" max="5256" width="22.140625" style="61" customWidth="1"/>
    <col min="5257" max="5257" width="21.85546875" style="61" customWidth="1"/>
    <col min="5258" max="5259" width="13.7109375" style="61" customWidth="1"/>
    <col min="5260" max="5260" width="22.140625" style="61" customWidth="1"/>
    <col min="5261" max="5261" width="21.85546875" style="61" customWidth="1"/>
    <col min="5262" max="5262" width="22.140625" style="61" customWidth="1"/>
    <col min="5263" max="5263" width="21.85546875" style="61" customWidth="1"/>
    <col min="5264" max="5265" width="13.7109375" style="61" customWidth="1"/>
    <col min="5266" max="5266" width="22.140625" style="61" customWidth="1"/>
    <col min="5267" max="5267" width="21.85546875" style="61" customWidth="1"/>
    <col min="5268" max="5268" width="22.140625" style="61" customWidth="1"/>
    <col min="5269" max="5269" width="21.85546875" style="61" customWidth="1"/>
    <col min="5270" max="5271" width="13.7109375" style="61" customWidth="1"/>
    <col min="5272" max="5272" width="22.140625" style="61" customWidth="1"/>
    <col min="5273" max="5273" width="21.85546875" style="61" customWidth="1"/>
    <col min="5274" max="5274" width="22.140625" style="61" customWidth="1"/>
    <col min="5275" max="5275" width="21.85546875" style="61" customWidth="1"/>
    <col min="5276" max="5277" width="13.7109375" style="61" customWidth="1"/>
    <col min="5278" max="5278" width="22.140625" style="61" customWidth="1"/>
    <col min="5279" max="5279" width="21.85546875" style="61" customWidth="1"/>
    <col min="5280" max="5280" width="22.140625" style="61" customWidth="1"/>
    <col min="5281" max="5281" width="21.85546875" style="61" customWidth="1"/>
    <col min="5282" max="5283" width="13.7109375" style="61" customWidth="1"/>
    <col min="5284" max="5284" width="22.140625" style="61" customWidth="1"/>
    <col min="5285" max="5285" width="21.85546875" style="61" customWidth="1"/>
    <col min="5286" max="5286" width="22.140625" style="61" customWidth="1"/>
    <col min="5287" max="5287" width="21.85546875" style="61" customWidth="1"/>
    <col min="5288" max="5289" width="13.7109375" style="61" customWidth="1"/>
    <col min="5290" max="5290" width="22.140625" style="61" customWidth="1"/>
    <col min="5291" max="5291" width="21.85546875" style="61" customWidth="1"/>
    <col min="5292" max="5292" width="22.140625" style="61" customWidth="1"/>
    <col min="5293" max="5293" width="21.85546875" style="61" customWidth="1"/>
    <col min="5294" max="5295" width="13.7109375" style="61" customWidth="1"/>
    <col min="5296" max="5296" width="22.140625" style="61" customWidth="1"/>
    <col min="5297" max="5297" width="21.85546875" style="61" customWidth="1"/>
    <col min="5298" max="5298" width="22.140625" style="61" customWidth="1"/>
    <col min="5299" max="5299" width="21.85546875" style="61" customWidth="1"/>
    <col min="5300" max="5301" width="13.7109375" style="61" customWidth="1"/>
    <col min="5302" max="5302" width="22.140625" style="61" customWidth="1"/>
    <col min="5303" max="5303" width="21.85546875" style="61" customWidth="1"/>
    <col min="5304" max="5304" width="22.140625" style="61" customWidth="1"/>
    <col min="5305" max="5305" width="21.85546875" style="61" customWidth="1"/>
    <col min="5306" max="5307" width="13.7109375" style="61" customWidth="1"/>
    <col min="5308" max="5308" width="21" style="61" customWidth="1"/>
    <col min="5309" max="5309" width="20.7109375" style="61" customWidth="1"/>
    <col min="5310" max="5310" width="21" style="61" customWidth="1"/>
    <col min="5311" max="5311" width="20.7109375" style="61" customWidth="1"/>
    <col min="5312" max="5313" width="13.7109375" style="61" customWidth="1"/>
    <col min="5314" max="5314" width="22.140625" style="61" customWidth="1"/>
    <col min="5315" max="5315" width="21.85546875" style="61" customWidth="1"/>
    <col min="5316" max="5316" width="22.140625" style="61" customWidth="1"/>
    <col min="5317" max="5317" width="21.85546875" style="61" customWidth="1"/>
    <col min="5318" max="5319" width="13.7109375" style="61" customWidth="1"/>
    <col min="5320" max="5320" width="22.140625" style="61" customWidth="1"/>
    <col min="5321" max="5321" width="21.85546875" style="61" customWidth="1"/>
    <col min="5322" max="5322" width="22.140625" style="61" customWidth="1"/>
    <col min="5323" max="5323" width="21.85546875" style="61" customWidth="1"/>
    <col min="5324" max="5325" width="13.7109375" style="61" customWidth="1"/>
    <col min="5326" max="5326" width="22.140625" style="61" customWidth="1"/>
    <col min="5327" max="5327" width="21.85546875" style="61" customWidth="1"/>
    <col min="5328" max="5328" width="22.140625" style="61" customWidth="1"/>
    <col min="5329" max="5329" width="21.85546875" style="61" customWidth="1"/>
    <col min="5330" max="5331" width="13.7109375" style="61" customWidth="1"/>
    <col min="5332" max="5332" width="22.140625" style="61" customWidth="1"/>
    <col min="5333" max="5333" width="21.85546875" style="61" customWidth="1"/>
    <col min="5334" max="5334" width="22.140625" style="61" customWidth="1"/>
    <col min="5335" max="5335" width="21.85546875" style="61" customWidth="1"/>
    <col min="5336" max="5337" width="13.7109375" style="61" customWidth="1"/>
    <col min="5338" max="5338" width="22.140625" style="61" customWidth="1"/>
    <col min="5339" max="5339" width="21.85546875" style="61" customWidth="1"/>
    <col min="5340" max="5340" width="22.140625" style="61" customWidth="1"/>
    <col min="5341" max="5341" width="21.85546875" style="61" customWidth="1"/>
    <col min="5342" max="5343" width="13.7109375" style="61" customWidth="1"/>
    <col min="5344" max="5344" width="22.140625" style="61" customWidth="1"/>
    <col min="5345" max="5345" width="21.85546875" style="61" customWidth="1"/>
    <col min="5346" max="5346" width="22.140625" style="61" customWidth="1"/>
    <col min="5347" max="5347" width="21.85546875" style="61" customWidth="1"/>
    <col min="5348" max="5349" width="13.7109375" style="61" customWidth="1"/>
    <col min="5350" max="5350" width="22.140625" style="61" customWidth="1"/>
    <col min="5351" max="5351" width="21.85546875" style="61" customWidth="1"/>
    <col min="5352" max="5352" width="22.140625" style="61" customWidth="1"/>
    <col min="5353" max="5353" width="21.85546875" style="61" customWidth="1"/>
    <col min="5354" max="5355" width="13.7109375" style="61" customWidth="1"/>
    <col min="5356" max="5356" width="20.42578125" style="61" customWidth="1"/>
    <col min="5357" max="5357" width="20.28515625" style="61" customWidth="1"/>
    <col min="5358" max="5358" width="19.42578125" style="61" customWidth="1"/>
    <col min="5359" max="5359" width="19.28515625" style="61" customWidth="1"/>
    <col min="5360" max="5361" width="13.7109375" style="61" customWidth="1"/>
    <col min="5362" max="5362" width="22.140625" style="61" customWidth="1"/>
    <col min="5363" max="5363" width="21.85546875" style="61" customWidth="1"/>
    <col min="5364" max="5364" width="22.140625" style="61" customWidth="1"/>
    <col min="5365" max="5365" width="21.85546875" style="61" customWidth="1"/>
    <col min="5366" max="5367" width="13.7109375" style="61" customWidth="1"/>
    <col min="5368" max="5368" width="22.140625" style="61" customWidth="1"/>
    <col min="5369" max="5369" width="21.85546875" style="61" customWidth="1"/>
    <col min="5370" max="5370" width="22.140625" style="61" customWidth="1"/>
    <col min="5371" max="5371" width="21.85546875" style="61" customWidth="1"/>
    <col min="5372" max="5373" width="13.7109375" style="61" customWidth="1"/>
    <col min="5374" max="5374" width="21" style="61" customWidth="1"/>
    <col min="5375" max="5375" width="20.7109375" style="61" customWidth="1"/>
    <col min="5376" max="5376" width="22.140625" style="61" customWidth="1"/>
    <col min="5377" max="5377" width="21.85546875" style="61" customWidth="1"/>
    <col min="5378" max="5379" width="13.7109375" style="61" customWidth="1"/>
    <col min="5380" max="5380" width="21" style="61" customWidth="1"/>
    <col min="5381" max="5381" width="20.7109375" style="61" customWidth="1"/>
    <col min="5382" max="5382" width="21" style="61" customWidth="1"/>
    <col min="5383" max="5383" width="20.7109375" style="61" customWidth="1"/>
    <col min="5384" max="5385" width="13.7109375" style="61" customWidth="1"/>
    <col min="5386" max="5386" width="22.140625" style="61" customWidth="1"/>
    <col min="5387" max="5387" width="21.85546875" style="61" customWidth="1"/>
    <col min="5388" max="5388" width="22.140625" style="61" customWidth="1"/>
    <col min="5389" max="5389" width="21.85546875" style="61" customWidth="1"/>
    <col min="5390" max="5391" width="13.7109375" style="61" customWidth="1"/>
    <col min="5392" max="5392" width="22.140625" style="61" customWidth="1"/>
    <col min="5393" max="5393" width="21.85546875" style="61" customWidth="1"/>
    <col min="5394" max="5394" width="22.140625" style="61" customWidth="1"/>
    <col min="5395" max="5395" width="21.85546875" style="61" customWidth="1"/>
    <col min="5396" max="5397" width="13.7109375" style="61" customWidth="1"/>
    <col min="5398" max="5398" width="21" style="61" customWidth="1"/>
    <col min="5399" max="5399" width="20.7109375" style="61" customWidth="1"/>
    <col min="5400" max="5400" width="21" style="61" customWidth="1"/>
    <col min="5401" max="5401" width="20.7109375" style="61" customWidth="1"/>
    <col min="5402" max="5403" width="13.7109375" style="61" customWidth="1"/>
    <col min="5404" max="5404" width="22.140625" style="61" customWidth="1"/>
    <col min="5405" max="5405" width="21.85546875" style="61" customWidth="1"/>
    <col min="5406" max="5406" width="22.140625" style="61" customWidth="1"/>
    <col min="5407" max="5407" width="21.85546875" style="61" customWidth="1"/>
    <col min="5408" max="5409" width="13.7109375" style="61" customWidth="1"/>
    <col min="5410" max="5410" width="22.140625" style="61" customWidth="1"/>
    <col min="5411" max="5411" width="21.85546875" style="61" customWidth="1"/>
    <col min="5412" max="5412" width="22.140625" style="61" customWidth="1"/>
    <col min="5413" max="5413" width="21.85546875" style="61" customWidth="1"/>
    <col min="5414" max="5415" width="13.7109375" style="61" customWidth="1"/>
    <col min="5416" max="5416" width="22.140625" style="61" customWidth="1"/>
    <col min="5417" max="5417" width="21.85546875" style="61" customWidth="1"/>
    <col min="5418" max="5418" width="22.140625" style="61" customWidth="1"/>
    <col min="5419" max="5419" width="21.85546875" style="61" customWidth="1"/>
    <col min="5420" max="5421" width="13.7109375" style="61" customWidth="1"/>
    <col min="5422" max="5422" width="22.140625" style="61" customWidth="1"/>
    <col min="5423" max="5423" width="21.85546875" style="61" customWidth="1"/>
    <col min="5424" max="5424" width="22.140625" style="61" customWidth="1"/>
    <col min="5425" max="5425" width="21.85546875" style="61" customWidth="1"/>
    <col min="5426" max="5427" width="13.7109375" style="61" customWidth="1"/>
    <col min="5428" max="5428" width="22.140625" style="61" customWidth="1"/>
    <col min="5429" max="5429" width="21.85546875" style="61" customWidth="1"/>
    <col min="5430" max="5430" width="22.140625" style="61" customWidth="1"/>
    <col min="5431" max="5431" width="21.85546875" style="61" customWidth="1"/>
    <col min="5432" max="5433" width="13.7109375" style="61" customWidth="1"/>
    <col min="5434" max="5434" width="22.140625" style="61" customWidth="1"/>
    <col min="5435" max="5435" width="21.85546875" style="61" customWidth="1"/>
    <col min="5436" max="5436" width="22.140625" style="61" customWidth="1"/>
    <col min="5437" max="5437" width="21.85546875" style="61" customWidth="1"/>
    <col min="5438" max="5439" width="13.7109375" style="61" customWidth="1"/>
    <col min="5440" max="5440" width="22.140625" style="61" customWidth="1"/>
    <col min="5441" max="5441" width="21.85546875" style="61" customWidth="1"/>
    <col min="5442" max="5442" width="22.140625" style="61" customWidth="1"/>
    <col min="5443" max="5443" width="21.85546875" style="61" customWidth="1"/>
    <col min="5444" max="5445" width="13.7109375" style="61" customWidth="1"/>
    <col min="5446" max="5446" width="22.140625" style="61" customWidth="1"/>
    <col min="5447" max="5447" width="21.85546875" style="61" customWidth="1"/>
    <col min="5448" max="5448" width="22.140625" style="61" customWidth="1"/>
    <col min="5449" max="5449" width="21.85546875" style="61" customWidth="1"/>
    <col min="5450" max="5451" width="13.7109375" style="61" customWidth="1"/>
    <col min="5452" max="5452" width="22.140625" style="61" customWidth="1"/>
    <col min="5453" max="5453" width="21.85546875" style="61" customWidth="1"/>
    <col min="5454" max="5454" width="22.140625" style="61" customWidth="1"/>
    <col min="5455" max="5455" width="21.85546875" style="61" customWidth="1"/>
    <col min="5456" max="5457" width="13.7109375" style="61" customWidth="1"/>
    <col min="5458" max="5458" width="21" style="61" customWidth="1"/>
    <col min="5459" max="5459" width="20.7109375" style="61" customWidth="1"/>
    <col min="5460" max="5460" width="21" style="61" customWidth="1"/>
    <col min="5461" max="5461" width="20.7109375" style="61" customWidth="1"/>
    <col min="5462" max="5463" width="13.7109375" style="61" customWidth="1"/>
    <col min="5464" max="5464" width="22.140625" style="61" customWidth="1"/>
    <col min="5465" max="5465" width="21.85546875" style="61" customWidth="1"/>
    <col min="5466" max="5466" width="22.140625" style="61" customWidth="1"/>
    <col min="5467" max="5467" width="21.85546875" style="61" customWidth="1"/>
    <col min="5468" max="5469" width="13.7109375" style="61" customWidth="1"/>
    <col min="5470" max="5470" width="22.140625" style="61" customWidth="1"/>
    <col min="5471" max="5471" width="21.85546875" style="61" customWidth="1"/>
    <col min="5472" max="5472" width="22.140625" style="61" customWidth="1"/>
    <col min="5473" max="5473" width="21.85546875" style="61" customWidth="1"/>
    <col min="5474" max="5475" width="13.7109375" style="61" customWidth="1"/>
    <col min="5476" max="5476" width="22.140625" style="61" customWidth="1"/>
    <col min="5477" max="5477" width="21.85546875" style="61" customWidth="1"/>
    <col min="5478" max="5478" width="22.140625" style="61" customWidth="1"/>
    <col min="5479" max="5479" width="21.85546875" style="61" customWidth="1"/>
    <col min="5480" max="5481" width="13.7109375" style="61" customWidth="1"/>
    <col min="5482" max="5482" width="22.140625" style="61" customWidth="1"/>
    <col min="5483" max="5483" width="21.85546875" style="61" customWidth="1"/>
    <col min="5484" max="5484" width="22.140625" style="61" customWidth="1"/>
    <col min="5485" max="5485" width="21.85546875" style="61" customWidth="1"/>
    <col min="5486" max="5487" width="13.7109375" style="61" customWidth="1"/>
    <col min="5488" max="5488" width="22.140625" style="61" customWidth="1"/>
    <col min="5489" max="5489" width="21.85546875" style="61" customWidth="1"/>
    <col min="5490" max="5490" width="21" style="61" customWidth="1"/>
    <col min="5491" max="5491" width="20.7109375" style="61" customWidth="1"/>
    <col min="5492" max="5493" width="13.7109375" style="61" customWidth="1"/>
    <col min="5494" max="5494" width="22.140625" style="61" customWidth="1"/>
    <col min="5495" max="5495" width="21.85546875" style="61" customWidth="1"/>
    <col min="5496" max="5496" width="22.140625" style="61" customWidth="1"/>
    <col min="5497" max="5497" width="21.85546875" style="61" customWidth="1"/>
    <col min="5498" max="5499" width="13.7109375" style="61" customWidth="1"/>
    <col min="5500" max="5500" width="22.140625" style="61" customWidth="1"/>
    <col min="5501" max="5501" width="21.85546875" style="61" customWidth="1"/>
    <col min="5502" max="5502" width="22.140625" style="61" customWidth="1"/>
    <col min="5503" max="5503" width="21.85546875" style="61" customWidth="1"/>
    <col min="5504" max="5505" width="13.7109375" style="61" customWidth="1"/>
    <col min="5506" max="5506" width="22.140625" style="61" customWidth="1"/>
    <col min="5507" max="5507" width="21.85546875" style="61" customWidth="1"/>
    <col min="5508" max="5508" width="22.140625" style="61" customWidth="1"/>
    <col min="5509" max="5509" width="21.85546875" style="61" customWidth="1"/>
    <col min="5510" max="5511" width="13.7109375" style="61" customWidth="1"/>
    <col min="5512" max="5512" width="22.140625" style="61" customWidth="1"/>
    <col min="5513" max="5513" width="21.85546875" style="61" customWidth="1"/>
    <col min="5514" max="5514" width="22.140625" style="61" customWidth="1"/>
    <col min="5515" max="5515" width="21.85546875" style="61" customWidth="1"/>
    <col min="5516" max="5517" width="13.7109375" style="61" customWidth="1"/>
    <col min="5518" max="5518" width="22.140625" style="61" customWidth="1"/>
    <col min="5519" max="5519" width="21.85546875" style="61" customWidth="1"/>
    <col min="5520" max="5520" width="22.140625" style="61" customWidth="1"/>
    <col min="5521" max="5521" width="21.85546875" style="61" customWidth="1"/>
    <col min="5522" max="5523" width="13.7109375" style="61" customWidth="1"/>
    <col min="5524" max="5524" width="22.140625" style="61" customWidth="1"/>
    <col min="5525" max="5525" width="21.85546875" style="61" customWidth="1"/>
    <col min="5526" max="5526" width="22.140625" style="61" customWidth="1"/>
    <col min="5527" max="5527" width="21.85546875" style="61" customWidth="1"/>
    <col min="5528" max="5529" width="13.7109375" style="61" customWidth="1"/>
    <col min="5530" max="5530" width="22.140625" style="61" customWidth="1"/>
    <col min="5531" max="5531" width="21.85546875" style="61" customWidth="1"/>
    <col min="5532" max="5532" width="22.140625" style="61" customWidth="1"/>
    <col min="5533" max="5533" width="21.85546875" style="61" customWidth="1"/>
    <col min="5534" max="5535" width="13.7109375" style="61" customWidth="1"/>
    <col min="5536" max="5536" width="22.140625" style="61" customWidth="1"/>
    <col min="5537" max="5537" width="21.85546875" style="61" customWidth="1"/>
    <col min="5538" max="5538" width="22.140625" style="61" customWidth="1"/>
    <col min="5539" max="5539" width="21.85546875" style="61" customWidth="1"/>
    <col min="5540" max="5541" width="13.7109375" style="61" customWidth="1"/>
    <col min="5542" max="5542" width="22.140625" style="61" customWidth="1"/>
    <col min="5543" max="5543" width="21.85546875" style="61" customWidth="1"/>
    <col min="5544" max="5544" width="22.140625" style="61" customWidth="1"/>
    <col min="5545" max="5545" width="21.85546875" style="61" customWidth="1"/>
    <col min="5546" max="5547" width="13.7109375" style="61" customWidth="1"/>
    <col min="5548" max="5548" width="22.140625" style="61" customWidth="1"/>
    <col min="5549" max="5549" width="21.85546875" style="61" customWidth="1"/>
    <col min="5550" max="5550" width="22.140625" style="61" customWidth="1"/>
    <col min="5551" max="5551" width="21.85546875" style="61" customWidth="1"/>
    <col min="5552" max="5553" width="13.7109375" style="61" customWidth="1"/>
    <col min="5554" max="5554" width="22.140625" style="61" customWidth="1"/>
    <col min="5555" max="5555" width="21.85546875" style="61" customWidth="1"/>
    <col min="5556" max="5556" width="22.140625" style="61" customWidth="1"/>
    <col min="5557" max="5557" width="21.85546875" style="61" customWidth="1"/>
    <col min="5558" max="5559" width="13.7109375" style="61" customWidth="1"/>
    <col min="5560" max="5560" width="22.140625" style="61" customWidth="1"/>
    <col min="5561" max="5561" width="21.85546875" style="61" customWidth="1"/>
    <col min="5562" max="5562" width="22.140625" style="61" customWidth="1"/>
    <col min="5563" max="5563" width="21.85546875" style="61" customWidth="1"/>
    <col min="5564" max="5565" width="13.7109375" style="61" customWidth="1"/>
    <col min="5566" max="5566" width="22.140625" style="61" customWidth="1"/>
    <col min="5567" max="5567" width="21.85546875" style="61" customWidth="1"/>
    <col min="5568" max="5568" width="22.140625" style="61" customWidth="1"/>
    <col min="5569" max="5569" width="21.85546875" style="61" customWidth="1"/>
    <col min="5570" max="5571" width="13.7109375" style="61" customWidth="1"/>
    <col min="5572" max="5572" width="22.140625" style="61" customWidth="1"/>
    <col min="5573" max="5573" width="21.85546875" style="61" customWidth="1"/>
    <col min="5574" max="5574" width="22.140625" style="61" customWidth="1"/>
    <col min="5575" max="5575" width="21.85546875" style="61" customWidth="1"/>
    <col min="5576" max="5577" width="13.7109375" style="61" customWidth="1"/>
    <col min="5578" max="5578" width="22.140625" style="61" customWidth="1"/>
    <col min="5579" max="5579" width="21.85546875" style="61" customWidth="1"/>
    <col min="5580" max="5580" width="22.140625" style="61" customWidth="1"/>
    <col min="5581" max="5581" width="21.85546875" style="61" customWidth="1"/>
    <col min="5582" max="5583" width="13.7109375" style="61" customWidth="1"/>
    <col min="5584" max="5584" width="22.140625" style="61" customWidth="1"/>
    <col min="5585" max="5585" width="21.85546875" style="61" customWidth="1"/>
    <col min="5586" max="5586" width="22.140625" style="61" customWidth="1"/>
    <col min="5587" max="5587" width="21.85546875" style="61" customWidth="1"/>
    <col min="5588" max="5589" width="13.7109375" style="61" customWidth="1"/>
    <col min="5590" max="5590" width="22.140625" style="61" customWidth="1"/>
    <col min="5591" max="5591" width="21.85546875" style="61" customWidth="1"/>
    <col min="5592" max="5592" width="22.140625" style="61" customWidth="1"/>
    <col min="5593" max="5593" width="21.85546875" style="61" customWidth="1"/>
    <col min="5594" max="5595" width="13.7109375" style="61" customWidth="1"/>
    <col min="5596" max="5596" width="22.140625" style="61" customWidth="1"/>
    <col min="5597" max="5597" width="21.85546875" style="61" customWidth="1"/>
    <col min="5598" max="5598" width="22.140625" style="61" customWidth="1"/>
    <col min="5599" max="5599" width="21.85546875" style="61" customWidth="1"/>
    <col min="5600" max="5601" width="13.7109375" style="61" customWidth="1"/>
    <col min="5602" max="5602" width="22.140625" style="61" customWidth="1"/>
    <col min="5603" max="5603" width="21.85546875" style="61" customWidth="1"/>
    <col min="5604" max="5604" width="22.140625" style="61" customWidth="1"/>
    <col min="5605" max="5605" width="21.85546875" style="61" customWidth="1"/>
    <col min="5606" max="5607" width="13.7109375" style="61" customWidth="1"/>
    <col min="5608" max="5608" width="22.140625" style="61" customWidth="1"/>
    <col min="5609" max="5609" width="21.85546875" style="61" customWidth="1"/>
    <col min="5610" max="5610" width="22.140625" style="61" customWidth="1"/>
    <col min="5611" max="5611" width="21.85546875" style="61" customWidth="1"/>
    <col min="5612" max="5613" width="13.7109375" style="61" customWidth="1"/>
    <col min="5614" max="5614" width="22.140625" style="61" customWidth="1"/>
    <col min="5615" max="5615" width="21.85546875" style="61" customWidth="1"/>
    <col min="5616" max="5616" width="22.140625" style="61" customWidth="1"/>
    <col min="5617" max="5617" width="21.85546875" style="61" customWidth="1"/>
    <col min="5618" max="5619" width="13.7109375" style="61" customWidth="1"/>
    <col min="5620" max="5620" width="22.140625" style="61" customWidth="1"/>
    <col min="5621" max="5621" width="21.85546875" style="61" customWidth="1"/>
    <col min="5622" max="5622" width="19.42578125" style="61" customWidth="1"/>
    <col min="5623" max="5623" width="19.28515625" style="61" customWidth="1"/>
    <col min="5624" max="5625" width="13.7109375" style="61" customWidth="1"/>
    <col min="5626" max="5626" width="22.140625" style="61" customWidth="1"/>
    <col min="5627" max="5627" width="21.85546875" style="61" customWidth="1"/>
    <col min="5628" max="5628" width="22.140625" style="61" customWidth="1"/>
    <col min="5629" max="5629" width="21.85546875" style="61" customWidth="1"/>
    <col min="5630" max="5631" width="13.7109375" style="61" customWidth="1"/>
    <col min="5632" max="5632" width="22.140625" style="61" customWidth="1"/>
    <col min="5633" max="5633" width="21.85546875" style="61" customWidth="1"/>
    <col min="5634" max="5634" width="22.140625" style="61" customWidth="1"/>
    <col min="5635" max="5635" width="21.85546875" style="61" customWidth="1"/>
    <col min="5636" max="5637" width="13.7109375" style="61" customWidth="1"/>
    <col min="5638" max="5638" width="22.140625" style="61" customWidth="1"/>
    <col min="5639" max="5639" width="21.85546875" style="61" customWidth="1"/>
    <col min="5640" max="5640" width="22.140625" style="61" customWidth="1"/>
    <col min="5641" max="5641" width="21.85546875" style="61" customWidth="1"/>
    <col min="5642" max="5643" width="13.7109375" style="61" customWidth="1"/>
    <col min="5644" max="5644" width="22.140625" style="61" customWidth="1"/>
    <col min="5645" max="5645" width="21.85546875" style="61" customWidth="1"/>
    <col min="5646" max="5646" width="22.140625" style="61" customWidth="1"/>
    <col min="5647" max="5647" width="21.85546875" style="61" customWidth="1"/>
    <col min="5648" max="5649" width="13.7109375" style="61" customWidth="1"/>
    <col min="5650" max="5650" width="19.42578125" style="61" customWidth="1"/>
    <col min="5651" max="5651" width="19.28515625" style="61" customWidth="1"/>
    <col min="5652" max="5652" width="19.42578125" style="61" customWidth="1"/>
    <col min="5653" max="5653" width="19.28515625" style="61" customWidth="1"/>
    <col min="5654" max="5655" width="13.7109375" style="61" customWidth="1"/>
    <col min="5656" max="5656" width="22.140625" style="61" customWidth="1"/>
    <col min="5657" max="5657" width="21.85546875" style="61" customWidth="1"/>
    <col min="5658" max="5658" width="22.140625" style="61" customWidth="1"/>
    <col min="5659" max="5659" width="21.85546875" style="61" customWidth="1"/>
    <col min="5660" max="5661" width="13.7109375" style="61" customWidth="1"/>
    <col min="5662" max="5662" width="22.140625" style="61" customWidth="1"/>
    <col min="5663" max="5663" width="21.85546875" style="61" customWidth="1"/>
    <col min="5664" max="5664" width="22.140625" style="61" customWidth="1"/>
    <col min="5665" max="5665" width="21.85546875" style="61" customWidth="1"/>
    <col min="5666" max="5667" width="13.7109375" style="61" customWidth="1"/>
    <col min="5668" max="5668" width="20.42578125" style="61" customWidth="1"/>
    <col min="5669" max="5669" width="20.28515625" style="61" customWidth="1"/>
    <col min="5670" max="5670" width="19.42578125" style="61" customWidth="1"/>
    <col min="5671" max="5671" width="19.28515625" style="61" customWidth="1"/>
    <col min="5672" max="5673" width="13.7109375" style="61" customWidth="1"/>
    <col min="5674" max="5674" width="22.140625" style="61" customWidth="1"/>
    <col min="5675" max="5675" width="21.85546875" style="61" customWidth="1"/>
    <col min="5676" max="5676" width="22.140625" style="61" customWidth="1"/>
    <col min="5677" max="5677" width="21.85546875" style="61" customWidth="1"/>
    <col min="5678" max="5679" width="13.7109375" style="61" customWidth="1"/>
    <col min="5680" max="5680" width="22.140625" style="61" customWidth="1"/>
    <col min="5681" max="5681" width="21.85546875" style="61" customWidth="1"/>
    <col min="5682" max="5682" width="22.140625" style="61" customWidth="1"/>
    <col min="5683" max="5683" width="21.85546875" style="61" customWidth="1"/>
    <col min="5684" max="5685" width="13.7109375" style="61" customWidth="1"/>
    <col min="5686" max="5686" width="22.140625" style="61" customWidth="1"/>
    <col min="5687" max="5687" width="21.85546875" style="61" customWidth="1"/>
    <col min="5688" max="5688" width="22.140625" style="61" customWidth="1"/>
    <col min="5689" max="5689" width="21.85546875" style="61" customWidth="1"/>
    <col min="5690" max="5691" width="13.7109375" style="61" customWidth="1"/>
    <col min="5692" max="5692" width="22.140625" style="61" customWidth="1"/>
    <col min="5693" max="5693" width="21.85546875" style="61" customWidth="1"/>
    <col min="5694" max="5694" width="22.140625" style="61" customWidth="1"/>
    <col min="5695" max="5695" width="21.85546875" style="61" customWidth="1"/>
    <col min="5696" max="5697" width="13.7109375" style="61" customWidth="1"/>
    <col min="5698" max="5698" width="22.140625" style="61" customWidth="1"/>
    <col min="5699" max="5699" width="21.85546875" style="61" customWidth="1"/>
    <col min="5700" max="5700" width="22.140625" style="61" customWidth="1"/>
    <col min="5701" max="5701" width="21.85546875" style="61" customWidth="1"/>
    <col min="5702" max="5703" width="13.7109375" style="61" customWidth="1"/>
    <col min="5704" max="5704" width="22.140625" style="61" customWidth="1"/>
    <col min="5705" max="5705" width="21.85546875" style="61" customWidth="1"/>
    <col min="5706" max="5706" width="22.140625" style="61" customWidth="1"/>
    <col min="5707" max="5707" width="21.85546875" style="61" customWidth="1"/>
    <col min="5708" max="5709" width="13.7109375" style="61" customWidth="1"/>
    <col min="5710" max="5710" width="22.140625" style="61" customWidth="1"/>
    <col min="5711" max="5711" width="21.85546875" style="61" customWidth="1"/>
    <col min="5712" max="5712" width="22.140625" style="61" customWidth="1"/>
    <col min="5713" max="5713" width="21.85546875" style="61" customWidth="1"/>
    <col min="5714" max="5715" width="13.7109375" style="61" customWidth="1"/>
    <col min="5716" max="5716" width="22.140625" style="61" customWidth="1"/>
    <col min="5717" max="5717" width="21.85546875" style="61" customWidth="1"/>
    <col min="5718" max="5718" width="22.140625" style="61" customWidth="1"/>
    <col min="5719" max="5719" width="21.85546875" style="61" customWidth="1"/>
    <col min="5720" max="5721" width="13.7109375" style="61" customWidth="1"/>
    <col min="5722" max="5722" width="22.140625" style="61" customWidth="1"/>
    <col min="5723" max="5723" width="21.85546875" style="61" customWidth="1"/>
    <col min="5724" max="5724" width="22.140625" style="61" customWidth="1"/>
    <col min="5725" max="5725" width="21.85546875" style="61" customWidth="1"/>
    <col min="5726" max="5727" width="13.7109375" style="61" customWidth="1"/>
    <col min="5728" max="5728" width="22.140625" style="61" customWidth="1"/>
    <col min="5729" max="5729" width="21.85546875" style="61" customWidth="1"/>
    <col min="5730" max="5730" width="22.140625" style="61" customWidth="1"/>
    <col min="5731" max="5731" width="21.85546875" style="61" customWidth="1"/>
    <col min="5732" max="5733" width="13.7109375" style="61" customWidth="1"/>
    <col min="5734" max="5734" width="22.140625" style="61" customWidth="1"/>
    <col min="5735" max="5735" width="21.85546875" style="61" customWidth="1"/>
    <col min="5736" max="5736" width="22.140625" style="61" customWidth="1"/>
    <col min="5737" max="5737" width="21.85546875" style="61" customWidth="1"/>
    <col min="5738" max="5739" width="13.7109375" style="61" customWidth="1"/>
    <col min="5740" max="5740" width="21" style="61" customWidth="1"/>
    <col min="5741" max="5741" width="20.7109375" style="61" customWidth="1"/>
    <col min="5742" max="5742" width="22.140625" style="61" customWidth="1"/>
    <col min="5743" max="5743" width="21.85546875" style="61" customWidth="1"/>
    <col min="5744" max="5745" width="13.7109375" style="61" customWidth="1"/>
    <col min="5746" max="5746" width="23.140625" style="61" customWidth="1"/>
    <col min="5747" max="5747" width="22.85546875" style="61" customWidth="1"/>
    <col min="5748" max="5748" width="22.140625" style="61" customWidth="1"/>
    <col min="5749" max="5749" width="21.85546875" style="61" customWidth="1"/>
    <col min="5750" max="5751" width="13.7109375" style="61" customWidth="1"/>
    <col min="5752" max="5752" width="22.140625" style="61" customWidth="1"/>
    <col min="5753" max="5753" width="21.85546875" style="61" customWidth="1"/>
    <col min="5754" max="5754" width="22.140625" style="61" customWidth="1"/>
    <col min="5755" max="5755" width="21.85546875" style="61" customWidth="1"/>
    <col min="5756" max="5757" width="13.7109375" style="61" customWidth="1"/>
    <col min="5758" max="5758" width="22.140625" style="61" customWidth="1"/>
    <col min="5759" max="5759" width="21.85546875" style="61" customWidth="1"/>
    <col min="5760" max="5760" width="21" style="61" customWidth="1"/>
    <col min="5761" max="5761" width="20.7109375" style="61" customWidth="1"/>
    <col min="5762" max="5763" width="13.7109375" style="61" customWidth="1"/>
    <col min="5764" max="5764" width="22.140625" style="61" customWidth="1"/>
    <col min="5765" max="5765" width="21.85546875" style="61" customWidth="1"/>
    <col min="5766" max="5766" width="22.140625" style="61" customWidth="1"/>
    <col min="5767" max="5767" width="21.85546875" style="61" customWidth="1"/>
    <col min="5768" max="5769" width="13.7109375" style="61" customWidth="1"/>
    <col min="5770" max="5770" width="22.140625" style="61" customWidth="1"/>
    <col min="5771" max="5771" width="21.85546875" style="61" customWidth="1"/>
    <col min="5772" max="5772" width="22.140625" style="61" customWidth="1"/>
    <col min="5773" max="5773" width="21.85546875" style="61" customWidth="1"/>
    <col min="5774" max="5775" width="13.7109375" style="61" customWidth="1"/>
    <col min="5776" max="5776" width="22.140625" style="61" customWidth="1"/>
    <col min="5777" max="5777" width="21.85546875" style="61" customWidth="1"/>
    <col min="5778" max="5778" width="22.140625" style="61" customWidth="1"/>
    <col min="5779" max="5779" width="21.85546875" style="61" customWidth="1"/>
    <col min="5780" max="5781" width="13.7109375" style="61" customWidth="1"/>
    <col min="5782" max="5782" width="23.140625" style="61" customWidth="1"/>
    <col min="5783" max="5783" width="22.85546875" style="61" customWidth="1"/>
    <col min="5784" max="5784" width="22.140625" style="61" customWidth="1"/>
    <col min="5785" max="5785" width="21.85546875" style="61" customWidth="1"/>
    <col min="5786" max="5787" width="13.7109375" style="61" customWidth="1"/>
    <col min="5788" max="5788" width="23.140625" style="61" customWidth="1"/>
    <col min="5789" max="5789" width="22.85546875" style="61" customWidth="1"/>
    <col min="5790" max="5790" width="23.140625" style="61" customWidth="1"/>
    <col min="5791" max="5791" width="22.85546875" style="61" customWidth="1"/>
    <col min="5792" max="5793" width="13.7109375" style="61" customWidth="1"/>
    <col min="5794" max="5794" width="23.140625" style="61" customWidth="1"/>
    <col min="5795" max="5795" width="22.85546875" style="61" customWidth="1"/>
    <col min="5796" max="5796" width="23.140625" style="61" customWidth="1"/>
    <col min="5797" max="5797" width="22.85546875" style="61" customWidth="1"/>
    <col min="5798" max="5799" width="13.7109375" style="61" customWidth="1"/>
    <col min="5800" max="5800" width="23.140625" style="61" customWidth="1"/>
    <col min="5801" max="5801" width="22.85546875" style="61" customWidth="1"/>
    <col min="5802" max="5802" width="23.140625" style="61" customWidth="1"/>
    <col min="5803" max="5803" width="22.85546875" style="61" customWidth="1"/>
    <col min="5804" max="5805" width="13.7109375" style="61" customWidth="1"/>
    <col min="5806" max="5806" width="23.140625" style="61" customWidth="1"/>
    <col min="5807" max="5807" width="22.85546875" style="61" customWidth="1"/>
    <col min="5808" max="5808" width="23.140625" style="61" customWidth="1"/>
    <col min="5809" max="5809" width="22.85546875" style="61" customWidth="1"/>
    <col min="5810" max="5811" width="13.7109375" style="61" customWidth="1"/>
    <col min="5812" max="5812" width="20.42578125" style="61" customWidth="1"/>
    <col min="5813" max="5813" width="20.28515625" style="61" customWidth="1"/>
    <col min="5814" max="5814" width="20.42578125" style="61" customWidth="1"/>
    <col min="5815" max="5815" width="20.28515625" style="61" customWidth="1"/>
    <col min="5816" max="5817" width="13.7109375" style="61" customWidth="1"/>
    <col min="5818" max="5818" width="23.140625" style="61" customWidth="1"/>
    <col min="5819" max="5819" width="22.85546875" style="61" customWidth="1"/>
    <col min="5820" max="5820" width="23.140625" style="61" customWidth="1"/>
    <col min="5821" max="5821" width="22.85546875" style="61" customWidth="1"/>
    <col min="5822" max="5823" width="13.7109375" style="61" customWidth="1"/>
    <col min="5824" max="5824" width="23.140625" style="61" customWidth="1"/>
    <col min="5825" max="5825" width="22.85546875" style="61" customWidth="1"/>
    <col min="5826" max="5826" width="23.140625" style="61" customWidth="1"/>
    <col min="5827" max="5827" width="22.85546875" style="61" customWidth="1"/>
    <col min="5828" max="5829" width="13.7109375" style="61" customWidth="1"/>
    <col min="5830" max="5830" width="23.140625" style="61" customWidth="1"/>
    <col min="5831" max="5831" width="22.85546875" style="61" customWidth="1"/>
    <col min="5832" max="5832" width="23.140625" style="61" customWidth="1"/>
    <col min="5833" max="5833" width="22.85546875" style="61" customWidth="1"/>
    <col min="5834" max="5835" width="13.7109375" style="61" customWidth="1"/>
    <col min="5836" max="5836" width="23.140625" style="61" customWidth="1"/>
    <col min="5837" max="5837" width="22.85546875" style="61" customWidth="1"/>
    <col min="5838" max="5838" width="22.140625" style="61" customWidth="1"/>
    <col min="5839" max="5839" width="21.85546875" style="61" customWidth="1"/>
    <col min="5840" max="5841" width="13.7109375" style="61" customWidth="1"/>
    <col min="5842" max="5842" width="23.140625" style="61" customWidth="1"/>
    <col min="5843" max="5843" width="22.85546875" style="61" customWidth="1"/>
    <col min="5844" max="5844" width="23.140625" style="61" customWidth="1"/>
    <col min="5845" max="5845" width="22.85546875" style="61" customWidth="1"/>
    <col min="5846" max="5847" width="13.7109375" style="61" customWidth="1"/>
    <col min="5848" max="5848" width="23.140625" style="61" customWidth="1"/>
    <col min="5849" max="5849" width="22.85546875" style="61" customWidth="1"/>
    <col min="5850" max="5850" width="23.140625" style="61" customWidth="1"/>
    <col min="5851" max="5851" width="22.85546875" style="61" customWidth="1"/>
    <col min="5852" max="5853" width="13.7109375" style="61" customWidth="1"/>
    <col min="5854" max="5854" width="23.140625" style="61" customWidth="1"/>
    <col min="5855" max="5855" width="22.85546875" style="61" customWidth="1"/>
    <col min="5856" max="5856" width="23.140625" style="61" customWidth="1"/>
    <col min="5857" max="5857" width="22.85546875" style="61" customWidth="1"/>
    <col min="5858" max="5859" width="13.7109375" style="61" customWidth="1"/>
    <col min="5860" max="5860" width="23.140625" style="61" customWidth="1"/>
    <col min="5861" max="5861" width="22.85546875" style="61" customWidth="1"/>
    <col min="5862" max="5862" width="23.140625" style="61" customWidth="1"/>
    <col min="5863" max="5863" width="22.85546875" style="61" customWidth="1"/>
    <col min="5864" max="5865" width="13.7109375" style="61" customWidth="1"/>
    <col min="5866" max="5866" width="23.140625" style="61" customWidth="1"/>
    <col min="5867" max="5867" width="22.85546875" style="61" customWidth="1"/>
    <col min="5868" max="5868" width="23.140625" style="61" customWidth="1"/>
    <col min="5869" max="5869" width="22.85546875" style="61" customWidth="1"/>
    <col min="5870" max="5871" width="13.7109375" style="61" customWidth="1"/>
    <col min="5872" max="5872" width="23.140625" style="61" customWidth="1"/>
    <col min="5873" max="5873" width="22.85546875" style="61" customWidth="1"/>
    <col min="5874" max="5874" width="23.140625" style="61" customWidth="1"/>
    <col min="5875" max="5875" width="22.85546875" style="61" customWidth="1"/>
    <col min="5876" max="5877" width="13.7109375" style="61" customWidth="1"/>
    <col min="5878" max="5878" width="23.140625" style="61" customWidth="1"/>
    <col min="5879" max="5879" width="22.85546875" style="61" customWidth="1"/>
    <col min="5880" max="5880" width="23.140625" style="61" customWidth="1"/>
    <col min="5881" max="5881" width="22.85546875" style="61" customWidth="1"/>
    <col min="5882" max="5883" width="13.7109375" style="61" customWidth="1"/>
    <col min="5884" max="5884" width="23.140625" style="61" customWidth="1"/>
    <col min="5885" max="5885" width="22.85546875" style="61" customWidth="1"/>
    <col min="5886" max="5886" width="23.140625" style="61" customWidth="1"/>
    <col min="5887" max="5887" width="22.85546875" style="61" customWidth="1"/>
    <col min="5888" max="5889" width="13.7109375" style="61" customWidth="1"/>
    <col min="5890" max="5890" width="23.140625" style="61" customWidth="1"/>
    <col min="5891" max="5891" width="22.85546875" style="61" customWidth="1"/>
    <col min="5892" max="5892" width="23.140625" style="61" customWidth="1"/>
    <col min="5893" max="5893" width="22.85546875" style="61" customWidth="1"/>
    <col min="5894" max="5895" width="13.7109375" style="61" customWidth="1"/>
    <col min="5896" max="5896" width="23.140625" style="61" customWidth="1"/>
    <col min="5897" max="5897" width="22.85546875" style="61" customWidth="1"/>
    <col min="5898" max="5898" width="23.140625" style="61" customWidth="1"/>
    <col min="5899" max="5899" width="22.85546875" style="61" customWidth="1"/>
    <col min="5900" max="5901" width="13.7109375" style="61" customWidth="1"/>
    <col min="5902" max="5902" width="23.140625" style="61" customWidth="1"/>
    <col min="5903" max="5903" width="22.85546875" style="61" customWidth="1"/>
    <col min="5904" max="5904" width="23.140625" style="61" customWidth="1"/>
    <col min="5905" max="5905" width="22.85546875" style="61" customWidth="1"/>
    <col min="5906" max="5907" width="13.7109375" style="61" customWidth="1"/>
    <col min="5908" max="5908" width="23.140625" style="61" customWidth="1"/>
    <col min="5909" max="5909" width="22.85546875" style="61" customWidth="1"/>
    <col min="5910" max="5910" width="23.140625" style="61" customWidth="1"/>
    <col min="5911" max="5911" width="22.85546875" style="61" customWidth="1"/>
    <col min="5912" max="5913" width="13.7109375" style="61" customWidth="1"/>
    <col min="5914" max="5914" width="22.140625" style="61" customWidth="1"/>
    <col min="5915" max="5915" width="21.85546875" style="61" customWidth="1"/>
    <col min="5916" max="5916" width="22.140625" style="61" customWidth="1"/>
    <col min="5917" max="5917" width="21.85546875" style="61" customWidth="1"/>
    <col min="5918" max="5919" width="13.7109375" style="61" customWidth="1"/>
    <col min="5920" max="5920" width="23.140625" style="61" customWidth="1"/>
    <col min="5921" max="5921" width="22.85546875" style="61" customWidth="1"/>
    <col min="5922" max="5922" width="23.140625" style="61" customWidth="1"/>
    <col min="5923" max="5923" width="22.85546875" style="61" customWidth="1"/>
    <col min="5924" max="5925" width="13.7109375" style="61" customWidth="1"/>
    <col min="5926" max="5926" width="23.140625" style="61" customWidth="1"/>
    <col min="5927" max="5927" width="22.85546875" style="61" customWidth="1"/>
    <col min="5928" max="5928" width="23.140625" style="61" customWidth="1"/>
    <col min="5929" max="5929" width="22.85546875" style="61" customWidth="1"/>
    <col min="5930" max="5931" width="13.7109375" style="61" customWidth="1"/>
    <col min="5932" max="5932" width="23.140625" style="61" customWidth="1"/>
    <col min="5933" max="5933" width="22.85546875" style="61" customWidth="1"/>
    <col min="5934" max="5934" width="23.140625" style="61" customWidth="1"/>
    <col min="5935" max="5935" width="22.85546875" style="61" customWidth="1"/>
    <col min="5936" max="5937" width="13.7109375" style="61" customWidth="1"/>
    <col min="5938" max="5938" width="23.140625" style="61" customWidth="1"/>
    <col min="5939" max="5939" width="22.85546875" style="61" customWidth="1"/>
    <col min="5940" max="5940" width="23.140625" style="61" customWidth="1"/>
    <col min="5941" max="5941" width="22.85546875" style="61" customWidth="1"/>
    <col min="5942" max="5943" width="13.7109375" style="61" customWidth="1"/>
    <col min="5944" max="5944" width="23.140625" style="61" customWidth="1"/>
    <col min="5945" max="5945" width="22.85546875" style="61" customWidth="1"/>
    <col min="5946" max="5946" width="23.140625" style="61" customWidth="1"/>
    <col min="5947" max="5947" width="22.85546875" style="61" customWidth="1"/>
    <col min="5948" max="5949" width="13.7109375" style="61" customWidth="1"/>
    <col min="5950" max="5950" width="23.140625" style="61" customWidth="1"/>
    <col min="5951" max="5951" width="22.85546875" style="61" customWidth="1"/>
    <col min="5952" max="5952" width="23.140625" style="61" customWidth="1"/>
    <col min="5953" max="5953" width="22.85546875" style="61" customWidth="1"/>
    <col min="5954" max="5955" width="13.7109375" style="61" customWidth="1"/>
    <col min="5956" max="5956" width="23.140625" style="61" customWidth="1"/>
    <col min="5957" max="5957" width="22.85546875" style="61" customWidth="1"/>
    <col min="5958" max="5958" width="23.140625" style="61" customWidth="1"/>
    <col min="5959" max="5959" width="22.85546875" style="61" customWidth="1"/>
    <col min="5960" max="5961" width="13.7109375" style="61" customWidth="1"/>
    <col min="5962" max="5962" width="23.140625" style="61" customWidth="1"/>
    <col min="5963" max="5963" width="22.85546875" style="61" customWidth="1"/>
    <col min="5964" max="5964" width="23.140625" style="61" customWidth="1"/>
    <col min="5965" max="5965" width="22.85546875" style="61" customWidth="1"/>
    <col min="5966" max="5967" width="13.7109375" style="61" customWidth="1"/>
    <col min="5968" max="5968" width="23.140625" style="61" customWidth="1"/>
    <col min="5969" max="5969" width="22.85546875" style="61" customWidth="1"/>
    <col min="5970" max="5970" width="23.140625" style="61" customWidth="1"/>
    <col min="5971" max="5971" width="22.85546875" style="61" customWidth="1"/>
    <col min="5972" max="5973" width="13.7109375" style="61" customWidth="1"/>
    <col min="5974" max="5974" width="23.140625" style="61" customWidth="1"/>
    <col min="5975" max="5975" width="22.85546875" style="61" customWidth="1"/>
    <col min="5976" max="5976" width="23.140625" style="61" customWidth="1"/>
    <col min="5977" max="5977" width="22.85546875" style="61" customWidth="1"/>
    <col min="5978" max="5979" width="13.7109375" style="61" customWidth="1"/>
    <col min="5980" max="5980" width="23.140625" style="61" customWidth="1"/>
    <col min="5981" max="5981" width="22.85546875" style="61" customWidth="1"/>
    <col min="5982" max="5982" width="23.140625" style="61" customWidth="1"/>
    <col min="5983" max="5983" width="22.85546875" style="61" customWidth="1"/>
    <col min="5984" max="5985" width="13.7109375" style="61" customWidth="1"/>
    <col min="5986" max="5986" width="23.140625" style="61" customWidth="1"/>
    <col min="5987" max="5987" width="22.85546875" style="61" customWidth="1"/>
    <col min="5988" max="5988" width="23.140625" style="61" customWidth="1"/>
    <col min="5989" max="5989" width="22.85546875" style="61" customWidth="1"/>
    <col min="5990" max="5991" width="13.7109375" style="61" customWidth="1"/>
    <col min="5992" max="5992" width="23.140625" style="61" customWidth="1"/>
    <col min="5993" max="5993" width="22.85546875" style="61" customWidth="1"/>
    <col min="5994" max="5994" width="23.140625" style="61" customWidth="1"/>
    <col min="5995" max="5995" width="22.85546875" style="61" customWidth="1"/>
    <col min="5996" max="5997" width="13.7109375" style="61" customWidth="1"/>
    <col min="5998" max="5998" width="23.140625" style="61" customWidth="1"/>
    <col min="5999" max="5999" width="22.85546875" style="61" customWidth="1"/>
    <col min="6000" max="6000" width="23.140625" style="61" customWidth="1"/>
    <col min="6001" max="6001" width="22.85546875" style="61" customWidth="1"/>
    <col min="6002" max="6003" width="13.7109375" style="61" customWidth="1"/>
    <col min="6004" max="6004" width="23.140625" style="61" customWidth="1"/>
    <col min="6005" max="6005" width="22.85546875" style="61" customWidth="1"/>
    <col min="6006" max="6006" width="23.140625" style="61" customWidth="1"/>
    <col min="6007" max="6007" width="22.85546875" style="61" customWidth="1"/>
    <col min="6008" max="6009" width="13.7109375" style="61" customWidth="1"/>
    <col min="6010" max="6010" width="23.140625" style="61" customWidth="1"/>
    <col min="6011" max="6011" width="22.85546875" style="61" customWidth="1"/>
    <col min="6012" max="6012" width="23.140625" style="61" customWidth="1"/>
    <col min="6013" max="6013" width="22.85546875" style="61" customWidth="1"/>
    <col min="6014" max="6015" width="13.7109375" style="61" customWidth="1"/>
    <col min="6016" max="6016" width="23.140625" style="61" customWidth="1"/>
    <col min="6017" max="6017" width="22.85546875" style="61" customWidth="1"/>
    <col min="6018" max="6018" width="23.140625" style="61" customWidth="1"/>
    <col min="6019" max="6019" width="22.85546875" style="61" customWidth="1"/>
    <col min="6020" max="6021" width="13.7109375" style="61" customWidth="1"/>
    <col min="6022" max="6022" width="23.140625" style="61" customWidth="1"/>
    <col min="6023" max="6023" width="22.85546875" style="61" customWidth="1"/>
    <col min="6024" max="6024" width="23.140625" style="61" customWidth="1"/>
    <col min="6025" max="6025" width="22.85546875" style="61" customWidth="1"/>
    <col min="6026" max="6027" width="13.7109375" style="61" customWidth="1"/>
    <col min="6028" max="6028" width="23.140625" style="61" customWidth="1"/>
    <col min="6029" max="6029" width="22.85546875" style="61" customWidth="1"/>
    <col min="6030" max="6030" width="22.140625" style="61" customWidth="1"/>
    <col min="6031" max="6031" width="21.85546875" style="61" customWidth="1"/>
    <col min="6032" max="6033" width="13.7109375" style="61" customWidth="1"/>
    <col min="6034" max="6034" width="23.140625" style="61" customWidth="1"/>
    <col min="6035" max="6035" width="22.85546875" style="61" customWidth="1"/>
    <col min="6036" max="6036" width="23.140625" style="61" customWidth="1"/>
    <col min="6037" max="6037" width="22.85546875" style="61" customWidth="1"/>
    <col min="6038" max="6039" width="13.7109375" style="61" customWidth="1"/>
    <col min="6040" max="6040" width="22.140625" style="61" customWidth="1"/>
    <col min="6041" max="6041" width="21.85546875" style="61" customWidth="1"/>
    <col min="6042" max="6042" width="22.140625" style="61" customWidth="1"/>
    <col min="6043" max="6043" width="21.85546875" style="61" customWidth="1"/>
    <col min="6044" max="6045" width="13.7109375" style="61" customWidth="1"/>
    <col min="6046" max="6046" width="23.140625" style="61" customWidth="1"/>
    <col min="6047" max="6047" width="22.85546875" style="61" customWidth="1"/>
    <col min="6048" max="6048" width="23.140625" style="61" customWidth="1"/>
    <col min="6049" max="6049" width="22.85546875" style="61" customWidth="1"/>
    <col min="6050" max="6051" width="13.7109375" style="61" customWidth="1"/>
    <col min="6052" max="6052" width="23.140625" style="61" customWidth="1"/>
    <col min="6053" max="6053" width="22.85546875" style="61" customWidth="1"/>
    <col min="6054" max="6054" width="23.140625" style="61" customWidth="1"/>
    <col min="6055" max="6055" width="22.85546875" style="61" customWidth="1"/>
    <col min="6056" max="6057" width="13.7109375" style="61" customWidth="1"/>
    <col min="6058" max="6058" width="20.42578125" style="61" customWidth="1"/>
    <col min="6059" max="6059" width="20.28515625" style="61" customWidth="1"/>
    <col min="6060" max="6060" width="20.42578125" style="61" customWidth="1"/>
    <col min="6061" max="6061" width="20.28515625" style="61" customWidth="1"/>
    <col min="6062" max="6063" width="13.7109375" style="61" customWidth="1"/>
    <col min="6064" max="6064" width="23.140625" style="61" customWidth="1"/>
    <col min="6065" max="6065" width="22.85546875" style="61" customWidth="1"/>
    <col min="6066" max="6066" width="23.140625" style="61" customWidth="1"/>
    <col min="6067" max="6067" width="22.85546875" style="61" customWidth="1"/>
    <col min="6068" max="6069" width="13.7109375" style="61" customWidth="1"/>
    <col min="6070" max="6070" width="23.140625" style="61" customWidth="1"/>
    <col min="6071" max="6071" width="22.85546875" style="61" customWidth="1"/>
    <col min="6072" max="6072" width="23.140625" style="61" customWidth="1"/>
    <col min="6073" max="6073" width="22.85546875" style="61" customWidth="1"/>
    <col min="6074" max="6075" width="13.7109375" style="61" customWidth="1"/>
    <col min="6076" max="6076" width="23.140625" style="61" customWidth="1"/>
    <col min="6077" max="6077" width="22.85546875" style="61" customWidth="1"/>
    <col min="6078" max="6078" width="23.140625" style="61" customWidth="1"/>
    <col min="6079" max="6079" width="22.85546875" style="61" customWidth="1"/>
    <col min="6080" max="6081" width="13.7109375" style="61" customWidth="1"/>
    <col min="6082" max="6082" width="22.140625" style="61" customWidth="1"/>
    <col min="6083" max="6083" width="21.85546875" style="61" customWidth="1"/>
    <col min="6084" max="6084" width="22.140625" style="61" customWidth="1"/>
    <col min="6085" max="6085" width="21.85546875" style="61" customWidth="1"/>
    <col min="6086" max="6087" width="13.7109375" style="61" customWidth="1"/>
    <col min="6088" max="6088" width="22.140625" style="61" customWidth="1"/>
    <col min="6089" max="6089" width="21.85546875" style="61" customWidth="1"/>
    <col min="6090" max="6090" width="23.140625" style="61" customWidth="1"/>
    <col min="6091" max="6091" width="22.85546875" style="61" customWidth="1"/>
    <col min="6092" max="6093" width="13.7109375" style="61" customWidth="1"/>
    <col min="6094" max="6094" width="23.140625" style="61" customWidth="1"/>
    <col min="6095" max="6095" width="22.85546875" style="61" customWidth="1"/>
    <col min="6096" max="6096" width="23.140625" style="61" customWidth="1"/>
    <col min="6097" max="6097" width="22.85546875" style="61" customWidth="1"/>
    <col min="6098" max="6099" width="13.7109375" style="61" customWidth="1"/>
    <col min="6100" max="6100" width="23.140625" style="61" customWidth="1"/>
    <col min="6101" max="6101" width="22.85546875" style="61" customWidth="1"/>
    <col min="6102" max="6102" width="23.140625" style="61" customWidth="1"/>
    <col min="6103" max="6103" width="22.85546875" style="61" customWidth="1"/>
    <col min="6104" max="6105" width="13.7109375" style="61" customWidth="1"/>
    <col min="6106" max="6106" width="23.140625" style="61" customWidth="1"/>
    <col min="6107" max="6107" width="22.85546875" style="61" customWidth="1"/>
    <col min="6108" max="6108" width="23.140625" style="61" customWidth="1"/>
    <col min="6109" max="6109" width="22.85546875" style="61" customWidth="1"/>
    <col min="6110" max="6111" width="13.7109375" style="61" customWidth="1"/>
    <col min="6112" max="6112" width="23.140625" style="61" customWidth="1"/>
    <col min="6113" max="6113" width="22.85546875" style="61" customWidth="1"/>
    <col min="6114" max="6114" width="23.140625" style="61" customWidth="1"/>
    <col min="6115" max="6115" width="22.85546875" style="61" customWidth="1"/>
    <col min="6116" max="6117" width="13.7109375" style="61" customWidth="1"/>
    <col min="6118" max="6118" width="23.140625" style="61" customWidth="1"/>
    <col min="6119" max="6119" width="22.85546875" style="61" customWidth="1"/>
    <col min="6120" max="6120" width="23.140625" style="61" customWidth="1"/>
    <col min="6121" max="6121" width="22.85546875" style="61" customWidth="1"/>
    <col min="6122" max="6123" width="13.7109375" style="61" customWidth="1"/>
    <col min="6124" max="6124" width="23.140625" style="61" customWidth="1"/>
    <col min="6125" max="6125" width="22.85546875" style="61" customWidth="1"/>
    <col min="6126" max="6126" width="22.140625" style="61" customWidth="1"/>
    <col min="6127" max="6127" width="21.85546875" style="61" customWidth="1"/>
    <col min="6128" max="6129" width="13.7109375" style="61" customWidth="1"/>
    <col min="6130" max="6130" width="23.140625" style="61" customWidth="1"/>
    <col min="6131" max="6131" width="22.85546875" style="61" customWidth="1"/>
    <col min="6132" max="6132" width="23.140625" style="61" customWidth="1"/>
    <col min="6133" max="6133" width="22.85546875" style="61" customWidth="1"/>
    <col min="6134" max="6135" width="13.7109375" style="61" customWidth="1"/>
    <col min="6136" max="6136" width="23.140625" style="61" customWidth="1"/>
    <col min="6137" max="6137" width="22.85546875" style="61" customWidth="1"/>
    <col min="6138" max="6138" width="23.140625" style="61" customWidth="1"/>
    <col min="6139" max="6139" width="22.85546875" style="61" customWidth="1"/>
    <col min="6140" max="6141" width="13.7109375" style="61" customWidth="1"/>
    <col min="6142" max="6142" width="23.140625" style="61" customWidth="1"/>
    <col min="6143" max="6143" width="22.85546875" style="61" customWidth="1"/>
    <col min="6144" max="6144" width="23.140625" style="61" customWidth="1"/>
    <col min="6145" max="6145" width="22.85546875" style="61" customWidth="1"/>
    <col min="6146" max="6147" width="13.7109375" style="61" customWidth="1"/>
    <col min="6148" max="6148" width="23.140625" style="61" customWidth="1"/>
    <col min="6149" max="6149" width="22.85546875" style="61" customWidth="1"/>
    <col min="6150" max="6150" width="23.140625" style="61" customWidth="1"/>
    <col min="6151" max="6151" width="22.85546875" style="61" customWidth="1"/>
    <col min="6152" max="6153" width="13.7109375" style="61" customWidth="1"/>
    <col min="6154" max="6154" width="23.140625" style="61" customWidth="1"/>
    <col min="6155" max="6155" width="22.85546875" style="61" customWidth="1"/>
    <col min="6156" max="6156" width="23.140625" style="61" customWidth="1"/>
    <col min="6157" max="6157" width="22.85546875" style="61" customWidth="1"/>
    <col min="6158" max="6159" width="13.7109375" style="61" customWidth="1"/>
    <col min="6160" max="6160" width="22.140625" style="61" customWidth="1"/>
    <col min="6161" max="6161" width="21.85546875" style="61" customWidth="1"/>
    <col min="6162" max="6162" width="23.140625" style="61" customWidth="1"/>
    <col min="6163" max="6163" width="22.85546875" style="61" customWidth="1"/>
    <col min="6164" max="6165" width="13.7109375" style="61" customWidth="1"/>
    <col min="6166" max="6166" width="23.140625" style="61" customWidth="1"/>
    <col min="6167" max="6167" width="22.85546875" style="61" customWidth="1"/>
    <col min="6168" max="6168" width="23.140625" style="61" customWidth="1"/>
    <col min="6169" max="6169" width="22.85546875" style="61" customWidth="1"/>
    <col min="6170" max="6171" width="13.7109375" style="61" customWidth="1"/>
    <col min="6172" max="6172" width="23.140625" style="61" customWidth="1"/>
    <col min="6173" max="6173" width="22.85546875" style="61" customWidth="1"/>
    <col min="6174" max="6174" width="23.140625" style="61" customWidth="1"/>
    <col min="6175" max="6175" width="22.85546875" style="61" customWidth="1"/>
    <col min="6176" max="6177" width="13.7109375" style="61" customWidth="1"/>
    <col min="6178" max="6178" width="23.140625" style="61" customWidth="1"/>
    <col min="6179" max="6179" width="22.85546875" style="61" customWidth="1"/>
    <col min="6180" max="6180" width="23.140625" style="61" customWidth="1"/>
    <col min="6181" max="6181" width="22.85546875" style="61" customWidth="1"/>
    <col min="6182" max="6183" width="13.7109375" style="61" customWidth="1"/>
    <col min="6184" max="6184" width="23.140625" style="61" customWidth="1"/>
    <col min="6185" max="6185" width="22.85546875" style="61" customWidth="1"/>
    <col min="6186" max="6186" width="23.140625" style="61" customWidth="1"/>
    <col min="6187" max="6187" width="22.85546875" style="61" customWidth="1"/>
    <col min="6188" max="6189" width="13.7109375" style="61" customWidth="1"/>
    <col min="6190" max="6190" width="23.140625" style="61" customWidth="1"/>
    <col min="6191" max="6191" width="22.85546875" style="61" customWidth="1"/>
    <col min="6192" max="6192" width="23.140625" style="61" customWidth="1"/>
    <col min="6193" max="6193" width="22.85546875" style="61" customWidth="1"/>
    <col min="6194" max="6195" width="13.7109375" style="61" customWidth="1"/>
    <col min="6196" max="6196" width="23.140625" style="61" customWidth="1"/>
    <col min="6197" max="6197" width="22.85546875" style="61" customWidth="1"/>
    <col min="6198" max="6198" width="22.140625" style="61" customWidth="1"/>
    <col min="6199" max="6199" width="21.85546875" style="61" customWidth="1"/>
    <col min="6200" max="6201" width="13.7109375" style="61" customWidth="1"/>
    <col min="6202" max="6202" width="23.140625" style="61" customWidth="1"/>
    <col min="6203" max="6203" width="22.85546875" style="61" customWidth="1"/>
    <col min="6204" max="6204" width="23.140625" style="61" customWidth="1"/>
    <col min="6205" max="6205" width="22.85546875" style="61" customWidth="1"/>
    <col min="6206" max="6207" width="13.7109375" style="61" customWidth="1"/>
    <col min="6208" max="6208" width="23.140625" style="61" customWidth="1"/>
    <col min="6209" max="6209" width="22.85546875" style="61" customWidth="1"/>
    <col min="6210" max="6210" width="23.140625" style="61" customWidth="1"/>
    <col min="6211" max="6211" width="22.85546875" style="61" customWidth="1"/>
    <col min="6212" max="6213" width="13.7109375" style="61" customWidth="1"/>
    <col min="6214" max="6214" width="22.140625" style="61" customWidth="1"/>
    <col min="6215" max="6215" width="21.85546875" style="61" customWidth="1"/>
    <col min="6216" max="6216" width="23.140625" style="61" customWidth="1"/>
    <col min="6217" max="6217" width="22.85546875" style="61" customWidth="1"/>
    <col min="6218" max="6219" width="13.7109375" style="61" customWidth="1"/>
    <col min="6220" max="6220" width="23.140625" style="61" customWidth="1"/>
    <col min="6221" max="6221" width="22.85546875" style="61" customWidth="1"/>
    <col min="6222" max="6222" width="23.140625" style="61" customWidth="1"/>
    <col min="6223" max="6223" width="22.85546875" style="61" customWidth="1"/>
    <col min="6224" max="6225" width="13.7109375" style="61" customWidth="1"/>
    <col min="6226" max="6226" width="23.140625" style="61" customWidth="1"/>
    <col min="6227" max="6227" width="22.85546875" style="61" customWidth="1"/>
    <col min="6228" max="6228" width="23.140625" style="61" customWidth="1"/>
    <col min="6229" max="6229" width="22.85546875" style="61" customWidth="1"/>
    <col min="6230" max="6231" width="13.7109375" style="61" customWidth="1"/>
    <col min="6232" max="6232" width="23.140625" style="61" customWidth="1"/>
    <col min="6233" max="6233" width="22.85546875" style="61" customWidth="1"/>
    <col min="6234" max="6234" width="23.140625" style="61" customWidth="1"/>
    <col min="6235" max="6235" width="22.85546875" style="61" customWidth="1"/>
    <col min="6236" max="6237" width="13.7109375" style="61" customWidth="1"/>
    <col min="6238" max="6238" width="23.140625" style="61" customWidth="1"/>
    <col min="6239" max="6239" width="22.85546875" style="61" customWidth="1"/>
    <col min="6240" max="6240" width="23.140625" style="61" customWidth="1"/>
    <col min="6241" max="6241" width="22.85546875" style="61" customWidth="1"/>
    <col min="6242" max="6243" width="13.7109375" style="61" customWidth="1"/>
    <col min="6244" max="6244" width="23.140625" style="61" customWidth="1"/>
    <col min="6245" max="6245" width="22.85546875" style="61" customWidth="1"/>
    <col min="6246" max="6246" width="23.140625" style="61" customWidth="1"/>
    <col min="6247" max="6247" width="22.85546875" style="61" customWidth="1"/>
    <col min="6248" max="6249" width="13.7109375" style="61" customWidth="1"/>
    <col min="6250" max="6250" width="23.140625" style="61" customWidth="1"/>
    <col min="6251" max="6251" width="22.85546875" style="61" customWidth="1"/>
    <col min="6252" max="6252" width="23.140625" style="61" customWidth="1"/>
    <col min="6253" max="6253" width="22.85546875" style="61" customWidth="1"/>
    <col min="6254" max="6255" width="13.7109375" style="61" customWidth="1"/>
    <col min="6256" max="6256" width="23.140625" style="61" customWidth="1"/>
    <col min="6257" max="6257" width="22.85546875" style="61" customWidth="1"/>
    <col min="6258" max="6258" width="23.140625" style="61" customWidth="1"/>
    <col min="6259" max="6259" width="22.85546875" style="61" customWidth="1"/>
    <col min="6260" max="6261" width="13.7109375" style="61" customWidth="1"/>
    <col min="6262" max="6262" width="23.140625" style="61" customWidth="1"/>
    <col min="6263" max="6263" width="22.85546875" style="61" customWidth="1"/>
    <col min="6264" max="6264" width="23.140625" style="61" customWidth="1"/>
    <col min="6265" max="6265" width="22.85546875" style="61" customWidth="1"/>
    <col min="6266" max="6267" width="13.7109375" style="61" customWidth="1"/>
    <col min="6268" max="6268" width="23.140625" style="61" customWidth="1"/>
    <col min="6269" max="6269" width="22.85546875" style="61" customWidth="1"/>
    <col min="6270" max="6270" width="23.140625" style="61" customWidth="1"/>
    <col min="6271" max="6271" width="22.85546875" style="61" customWidth="1"/>
    <col min="6272" max="6273" width="13.7109375" style="61" customWidth="1"/>
    <col min="6274" max="6274" width="23.140625" style="61" customWidth="1"/>
    <col min="6275" max="6275" width="22.85546875" style="61" customWidth="1"/>
    <col min="6276" max="6276" width="23.140625" style="61" customWidth="1"/>
    <col min="6277" max="6277" width="22.85546875" style="61" customWidth="1"/>
    <col min="6278" max="6279" width="13.7109375" style="61" customWidth="1"/>
    <col min="6280" max="6280" width="22.140625" style="61" customWidth="1"/>
    <col min="6281" max="6281" width="21.85546875" style="61" customWidth="1"/>
    <col min="6282" max="6282" width="23.140625" style="61" customWidth="1"/>
    <col min="6283" max="6283" width="22.85546875" style="61" customWidth="1"/>
    <col min="6284" max="6285" width="13.7109375" style="61" customWidth="1"/>
    <col min="6286" max="6286" width="23.140625" style="61" customWidth="1"/>
    <col min="6287" max="6287" width="22.85546875" style="61" customWidth="1"/>
    <col min="6288" max="6288" width="23.140625" style="61" customWidth="1"/>
    <col min="6289" max="6289" width="22.85546875" style="61" customWidth="1"/>
    <col min="6290" max="6291" width="13.7109375" style="61" customWidth="1"/>
    <col min="6292" max="6292" width="23.140625" style="61" customWidth="1"/>
    <col min="6293" max="6293" width="22.85546875" style="61" customWidth="1"/>
    <col min="6294" max="6294" width="23.140625" style="61" customWidth="1"/>
    <col min="6295" max="6295" width="22.85546875" style="61" customWidth="1"/>
    <col min="6296" max="6297" width="13.7109375" style="61" customWidth="1"/>
    <col min="6298" max="6298" width="23.140625" style="61" customWidth="1"/>
    <col min="6299" max="6299" width="22.85546875" style="61" customWidth="1"/>
    <col min="6300" max="6300" width="23.140625" style="61" customWidth="1"/>
    <col min="6301" max="6301" width="22.85546875" style="61" customWidth="1"/>
    <col min="6302" max="6303" width="13.7109375" style="61" customWidth="1"/>
    <col min="6304" max="6304" width="23.140625" style="61" customWidth="1"/>
    <col min="6305" max="6305" width="22.85546875" style="61" customWidth="1"/>
    <col min="6306" max="6306" width="22.140625" style="61" customWidth="1"/>
    <col min="6307" max="6307" width="21.85546875" style="61" customWidth="1"/>
    <col min="6308" max="6309" width="13.7109375" style="61" customWidth="1"/>
    <col min="6310" max="6310" width="20.42578125" style="61" customWidth="1"/>
    <col min="6311" max="6311" width="20.28515625" style="61" customWidth="1"/>
    <col min="6312" max="6312" width="20.42578125" style="61" customWidth="1"/>
    <col min="6313" max="6313" width="20.28515625" style="61" customWidth="1"/>
    <col min="6314" max="6315" width="13.7109375" style="61" customWidth="1"/>
    <col min="6316" max="6316" width="23.140625" style="61" customWidth="1"/>
    <col min="6317" max="6317" width="22.85546875" style="61" customWidth="1"/>
    <col min="6318" max="6318" width="23.140625" style="61" customWidth="1"/>
    <col min="6319" max="6319" width="22.85546875" style="61" customWidth="1"/>
    <col min="6320" max="6321" width="13.7109375" style="61" customWidth="1"/>
    <col min="6322" max="6322" width="20.42578125" style="61" customWidth="1"/>
    <col min="6323" max="6323" width="20.28515625" style="61" customWidth="1"/>
    <col min="6324" max="6324" width="20.42578125" style="61" customWidth="1"/>
    <col min="6325" max="6325" width="20.28515625" style="61" customWidth="1"/>
    <col min="6326" max="6327" width="13.7109375" style="61" customWidth="1"/>
    <col min="6328" max="6328" width="23.140625" style="61" customWidth="1"/>
    <col min="6329" max="6329" width="22.85546875" style="61" customWidth="1"/>
    <col min="6330" max="6330" width="23.140625" style="61" customWidth="1"/>
    <col min="6331" max="6331" width="22.85546875" style="61" customWidth="1"/>
    <col min="6332" max="6333" width="13.7109375" style="61" customWidth="1"/>
    <col min="6334" max="6334" width="23.140625" style="61" customWidth="1"/>
    <col min="6335" max="6335" width="22.85546875" style="61" customWidth="1"/>
    <col min="6336" max="6336" width="23.140625" style="61" customWidth="1"/>
    <col min="6337" max="6337" width="22.85546875" style="61" customWidth="1"/>
    <col min="6338" max="6339" width="13.7109375" style="61" customWidth="1"/>
    <col min="6340" max="6340" width="23.140625" style="61" customWidth="1"/>
    <col min="6341" max="6341" width="22.85546875" style="61" customWidth="1"/>
    <col min="6342" max="6342" width="23.140625" style="61" customWidth="1"/>
    <col min="6343" max="6343" width="22.85546875" style="61" customWidth="1"/>
    <col min="6344" max="6345" width="13.7109375" style="61" customWidth="1"/>
    <col min="6346" max="6346" width="22.140625" style="61" customWidth="1"/>
    <col min="6347" max="6347" width="21.85546875" style="61" customWidth="1"/>
    <col min="6348" max="6348" width="22.140625" style="61" customWidth="1"/>
    <col min="6349" max="6349" width="21.85546875" style="61" customWidth="1"/>
    <col min="6350" max="6351" width="13.7109375" style="61" customWidth="1"/>
    <col min="6352" max="6352" width="23.140625" style="61" customWidth="1"/>
    <col min="6353" max="6353" width="22.85546875" style="61" customWidth="1"/>
    <col min="6354" max="6354" width="23.140625" style="61" customWidth="1"/>
    <col min="6355" max="6355" width="22.85546875" style="61" customWidth="1"/>
    <col min="6356" max="6357" width="13.7109375" style="61" customWidth="1"/>
    <col min="6358" max="6358" width="23.140625" style="61" customWidth="1"/>
    <col min="6359" max="6359" width="22.85546875" style="61" customWidth="1"/>
    <col min="6360" max="6360" width="23.140625" style="61" customWidth="1"/>
    <col min="6361" max="6361" width="22.85546875" style="61" customWidth="1"/>
    <col min="6362" max="6363" width="13.7109375" style="61" customWidth="1"/>
    <col min="6364" max="6364" width="23.140625" style="61" customWidth="1"/>
    <col min="6365" max="6365" width="22.85546875" style="61" customWidth="1"/>
    <col min="6366" max="6366" width="23.140625" style="61" customWidth="1"/>
    <col min="6367" max="6367" width="22.85546875" style="61" customWidth="1"/>
    <col min="6368" max="6369" width="13.7109375" style="61" customWidth="1"/>
    <col min="6370" max="6370" width="23.140625" style="61" customWidth="1"/>
    <col min="6371" max="6371" width="22.85546875" style="61" customWidth="1"/>
    <col min="6372" max="6372" width="23.140625" style="61" customWidth="1"/>
    <col min="6373" max="6373" width="22.85546875" style="61" customWidth="1"/>
    <col min="6374" max="6375" width="13.7109375" style="61" customWidth="1"/>
    <col min="6376" max="6376" width="23.140625" style="61" customWidth="1"/>
    <col min="6377" max="6377" width="22.85546875" style="61" customWidth="1"/>
    <col min="6378" max="6378" width="23.140625" style="61" customWidth="1"/>
    <col min="6379" max="6379" width="22.85546875" style="61" customWidth="1"/>
    <col min="6380" max="6381" width="13.7109375" style="61" customWidth="1"/>
    <col min="6382" max="6382" width="23.140625" style="61" customWidth="1"/>
    <col min="6383" max="6383" width="22.85546875" style="61" customWidth="1"/>
    <col min="6384" max="6384" width="23.140625" style="61" customWidth="1"/>
    <col min="6385" max="6385" width="22.85546875" style="61" customWidth="1"/>
    <col min="6386" max="6387" width="13.7109375" style="61" customWidth="1"/>
    <col min="6388" max="6388" width="23.140625" style="61" customWidth="1"/>
    <col min="6389" max="6389" width="22.85546875" style="61" customWidth="1"/>
    <col min="6390" max="6390" width="23.140625" style="61" customWidth="1"/>
    <col min="6391" max="6391" width="22.85546875" style="61" customWidth="1"/>
    <col min="6392" max="6393" width="13.7109375" style="61" customWidth="1"/>
    <col min="6394" max="6394" width="23.140625" style="61" customWidth="1"/>
    <col min="6395" max="6395" width="22.85546875" style="61" customWidth="1"/>
    <col min="6396" max="6396" width="23.140625" style="61" customWidth="1"/>
    <col min="6397" max="6397" width="22.85546875" style="61" customWidth="1"/>
    <col min="6398" max="6399" width="13.7109375" style="61" customWidth="1"/>
    <col min="6400" max="6400" width="23.140625" style="61" customWidth="1"/>
    <col min="6401" max="6401" width="22.85546875" style="61" customWidth="1"/>
    <col min="6402" max="6402" width="23.140625" style="61" customWidth="1"/>
    <col min="6403" max="6403" width="22.85546875" style="61" customWidth="1"/>
    <col min="6404" max="6405" width="13.7109375" style="61" customWidth="1"/>
    <col min="6406" max="6406" width="22.140625" style="61" customWidth="1"/>
    <col min="6407" max="6407" width="21.85546875" style="61" customWidth="1"/>
    <col min="6408" max="6408" width="23.140625" style="61" customWidth="1"/>
    <col min="6409" max="6409" width="22.85546875" style="61" customWidth="1"/>
    <col min="6410" max="6411" width="13.7109375" style="61" customWidth="1"/>
    <col min="6412" max="6412" width="23.140625" style="61" customWidth="1"/>
    <col min="6413" max="6413" width="22.85546875" style="61" customWidth="1"/>
    <col min="6414" max="6414" width="23.140625" style="61" customWidth="1"/>
    <col min="6415" max="6415" width="22.85546875" style="61" customWidth="1"/>
    <col min="6416" max="6417" width="13.7109375" style="61" customWidth="1"/>
    <col min="6418" max="6418" width="22.140625" style="61" customWidth="1"/>
    <col min="6419" max="6419" width="21.85546875" style="61" customWidth="1"/>
    <col min="6420" max="6420" width="22.140625" style="61" customWidth="1"/>
    <col min="6421" max="6421" width="21.85546875" style="61" customWidth="1"/>
    <col min="6422" max="6423" width="13.7109375" style="61" customWidth="1"/>
    <col min="6424" max="6424" width="22.140625" style="61" customWidth="1"/>
    <col min="6425" max="6425" width="21.85546875" style="61" customWidth="1"/>
    <col min="6426" max="6426" width="22.140625" style="61" customWidth="1"/>
    <col min="6427" max="6427" width="21.85546875" style="61" customWidth="1"/>
    <col min="6428" max="6429" width="13.7109375" style="61" customWidth="1"/>
    <col min="6430" max="6430" width="23.140625" style="61" customWidth="1"/>
    <col min="6431" max="6431" width="22.85546875" style="61" customWidth="1"/>
    <col min="6432" max="6432" width="23.140625" style="61" customWidth="1"/>
    <col min="6433" max="6433" width="22.85546875" style="61" customWidth="1"/>
    <col min="6434" max="6435" width="13.7109375" style="61" customWidth="1"/>
    <col min="6436" max="6436" width="23.140625" style="61" customWidth="1"/>
    <col min="6437" max="6437" width="22.85546875" style="61" customWidth="1"/>
    <col min="6438" max="6438" width="23.140625" style="61" customWidth="1"/>
    <col min="6439" max="6439" width="22.85546875" style="61" customWidth="1"/>
    <col min="6440" max="6441" width="13.7109375" style="61" customWidth="1"/>
    <col min="6442" max="6442" width="23.140625" style="61" customWidth="1"/>
    <col min="6443" max="6443" width="22.85546875" style="61" customWidth="1"/>
    <col min="6444" max="6444" width="23.140625" style="61" customWidth="1"/>
    <col min="6445" max="6445" width="22.85546875" style="61" customWidth="1"/>
    <col min="6446" max="6447" width="13.7109375" style="61" customWidth="1"/>
    <col min="6448" max="6448" width="22.140625" style="61" customWidth="1"/>
    <col min="6449" max="6449" width="21.85546875" style="61" customWidth="1"/>
    <col min="6450" max="6450" width="23.140625" style="61" customWidth="1"/>
    <col min="6451" max="6451" width="22.85546875" style="61" customWidth="1"/>
    <col min="6452" max="6453" width="13.7109375" style="61" customWidth="1"/>
    <col min="6454" max="6454" width="23.140625" style="61" customWidth="1"/>
    <col min="6455" max="6455" width="22.85546875" style="61" customWidth="1"/>
    <col min="6456" max="6456" width="23.140625" style="61" customWidth="1"/>
    <col min="6457" max="6457" width="22.85546875" style="61" customWidth="1"/>
    <col min="6458" max="6459" width="13.7109375" style="61" customWidth="1"/>
    <col min="6460" max="6460" width="23.140625" style="61" customWidth="1"/>
    <col min="6461" max="6461" width="22.85546875" style="61" customWidth="1"/>
    <col min="6462" max="6462" width="23.140625" style="61" customWidth="1"/>
    <col min="6463" max="6463" width="22.85546875" style="61" customWidth="1"/>
    <col min="6464" max="6465" width="13.7109375" style="61" customWidth="1"/>
    <col min="6466" max="6466" width="23.140625" style="61" customWidth="1"/>
    <col min="6467" max="6467" width="22.85546875" style="61" customWidth="1"/>
    <col min="6468" max="6468" width="23.140625" style="61" customWidth="1"/>
    <col min="6469" max="6469" width="22.85546875" style="61" customWidth="1"/>
    <col min="6470" max="6471" width="13.7109375" style="61" customWidth="1"/>
    <col min="6472" max="6472" width="22.140625" style="61" customWidth="1"/>
    <col min="6473" max="6473" width="21.85546875" style="61" customWidth="1"/>
    <col min="6474" max="6474" width="23.140625" style="61" customWidth="1"/>
    <col min="6475" max="6475" width="22.85546875" style="61" customWidth="1"/>
    <col min="6476" max="6477" width="13.7109375" style="61" customWidth="1"/>
    <col min="6478" max="6478" width="23.140625" style="61" customWidth="1"/>
    <col min="6479" max="6479" width="22.85546875" style="61" customWidth="1"/>
    <col min="6480" max="6480" width="23.140625" style="61" customWidth="1"/>
    <col min="6481" max="6481" width="22.85546875" style="61" customWidth="1"/>
    <col min="6482" max="6483" width="13.7109375" style="61" customWidth="1"/>
    <col min="6484" max="6484" width="23.140625" style="61" customWidth="1"/>
    <col min="6485" max="6485" width="22.85546875" style="61" customWidth="1"/>
    <col min="6486" max="6486" width="23.140625" style="61" customWidth="1"/>
    <col min="6487" max="6487" width="22.85546875" style="61" customWidth="1"/>
    <col min="6488" max="6489" width="13.7109375" style="61" customWidth="1"/>
    <col min="6490" max="6490" width="23.140625" style="61" customWidth="1"/>
    <col min="6491" max="6491" width="22.85546875" style="61" customWidth="1"/>
    <col min="6492" max="6492" width="23.140625" style="61" customWidth="1"/>
    <col min="6493" max="6493" width="22.85546875" style="61" customWidth="1"/>
    <col min="6494" max="6495" width="13.7109375" style="61" customWidth="1"/>
    <col min="6496" max="6496" width="23.140625" style="61" customWidth="1"/>
    <col min="6497" max="6497" width="22.85546875" style="61" customWidth="1"/>
    <col min="6498" max="6498" width="23.140625" style="61" customWidth="1"/>
    <col min="6499" max="6499" width="22.85546875" style="61" customWidth="1"/>
    <col min="6500" max="6501" width="13.7109375" style="61" customWidth="1"/>
    <col min="6502" max="6502" width="23.140625" style="61" customWidth="1"/>
    <col min="6503" max="6503" width="22.85546875" style="61" customWidth="1"/>
    <col min="6504" max="6504" width="23.140625" style="61" customWidth="1"/>
    <col min="6505" max="6505" width="22.85546875" style="61" customWidth="1"/>
    <col min="6506" max="6507" width="13.7109375" style="61" customWidth="1"/>
    <col min="6508" max="6508" width="23.140625" style="61" customWidth="1"/>
    <col min="6509" max="6509" width="22.85546875" style="61" customWidth="1"/>
    <col min="6510" max="6510" width="23.140625" style="61" customWidth="1"/>
    <col min="6511" max="6511" width="22.85546875" style="61" customWidth="1"/>
    <col min="6512" max="6513" width="13.7109375" style="61" customWidth="1"/>
    <col min="6514" max="6514" width="23.140625" style="61" customWidth="1"/>
    <col min="6515" max="6515" width="22.85546875" style="61" customWidth="1"/>
    <col min="6516" max="6516" width="23.140625" style="61" customWidth="1"/>
    <col min="6517" max="6517" width="22.85546875" style="61" customWidth="1"/>
    <col min="6518" max="6519" width="13.7109375" style="61" customWidth="1"/>
    <col min="6520" max="6520" width="23.140625" style="61" customWidth="1"/>
    <col min="6521" max="6521" width="22.85546875" style="61" customWidth="1"/>
    <col min="6522" max="6522" width="23.140625" style="61" customWidth="1"/>
    <col min="6523" max="6523" width="22.85546875" style="61" customWidth="1"/>
    <col min="6524" max="6525" width="13.7109375" style="61" customWidth="1"/>
    <col min="6526" max="6526" width="22.140625" style="61" customWidth="1"/>
    <col min="6527" max="6527" width="21.85546875" style="61" customWidth="1"/>
    <col min="6528" max="6528" width="20.42578125" style="61" customWidth="1"/>
    <col min="6529" max="6529" width="20.28515625" style="61" customWidth="1"/>
    <col min="6530" max="6531" width="13.7109375" style="61" customWidth="1"/>
    <col min="6532" max="6532" width="23.140625" style="61" customWidth="1"/>
    <col min="6533" max="6533" width="22.85546875" style="61" customWidth="1"/>
    <col min="6534" max="6534" width="23.140625" style="61" customWidth="1"/>
    <col min="6535" max="6535" width="22.85546875" style="61" customWidth="1"/>
    <col min="6536" max="6537" width="13.7109375" style="61" customWidth="1"/>
    <col min="6538" max="6538" width="23.140625" style="61" customWidth="1"/>
    <col min="6539" max="6539" width="22.85546875" style="61" customWidth="1"/>
    <col min="6540" max="6540" width="23.140625" style="61" customWidth="1"/>
    <col min="6541" max="6541" width="22.85546875" style="61" customWidth="1"/>
    <col min="6542" max="6543" width="13.7109375" style="61" customWidth="1"/>
    <col min="6544" max="6544" width="23.140625" style="61" customWidth="1"/>
    <col min="6545" max="6545" width="22.85546875" style="61" customWidth="1"/>
    <col min="6546" max="6546" width="23.140625" style="61" customWidth="1"/>
    <col min="6547" max="6547" width="22.85546875" style="61" customWidth="1"/>
    <col min="6548" max="6549" width="13.7109375" style="61" customWidth="1"/>
    <col min="6550" max="6550" width="23.140625" style="61" customWidth="1"/>
    <col min="6551" max="6551" width="22.85546875" style="61" customWidth="1"/>
    <col min="6552" max="6552" width="23.140625" style="61" customWidth="1"/>
    <col min="6553" max="6553" width="22.85546875" style="61" customWidth="1"/>
    <col min="6554" max="6555" width="13.7109375" style="61" customWidth="1"/>
    <col min="6556" max="6556" width="23.140625" style="61" customWidth="1"/>
    <col min="6557" max="6557" width="22.85546875" style="61" customWidth="1"/>
    <col min="6558" max="6558" width="23.140625" style="61" customWidth="1"/>
    <col min="6559" max="6559" width="22.85546875" style="61" customWidth="1"/>
    <col min="6560" max="6561" width="13.7109375" style="61" customWidth="1"/>
    <col min="6562" max="6562" width="23.140625" style="61" customWidth="1"/>
    <col min="6563" max="6563" width="22.85546875" style="61" customWidth="1"/>
    <col min="6564" max="6564" width="23.140625" style="61" customWidth="1"/>
    <col min="6565" max="6565" width="22.85546875" style="61" customWidth="1"/>
    <col min="6566" max="6567" width="13.7109375" style="61" customWidth="1"/>
    <col min="6568" max="6568" width="23.140625" style="61" customWidth="1"/>
    <col min="6569" max="6569" width="22.85546875" style="61" customWidth="1"/>
    <col min="6570" max="6570" width="23.140625" style="61" customWidth="1"/>
    <col min="6571" max="6571" width="22.85546875" style="61" customWidth="1"/>
    <col min="6572" max="6573" width="13.7109375" style="61" customWidth="1"/>
    <col min="6574" max="6574" width="23.140625" style="61" customWidth="1"/>
    <col min="6575" max="6575" width="22.85546875" style="61" customWidth="1"/>
    <col min="6576" max="6576" width="23.140625" style="61" customWidth="1"/>
    <col min="6577" max="6577" width="22.85546875" style="61" customWidth="1"/>
    <col min="6578" max="6579" width="13.7109375" style="61" customWidth="1"/>
    <col min="6580" max="6580" width="23.140625" style="61" customWidth="1"/>
    <col min="6581" max="6581" width="22.85546875" style="61" customWidth="1"/>
    <col min="6582" max="6582" width="23.140625" style="61" customWidth="1"/>
    <col min="6583" max="6583" width="22.85546875" style="61" customWidth="1"/>
    <col min="6584" max="6585" width="13.7109375" style="61" customWidth="1"/>
    <col min="6586" max="6586" width="22.140625" style="61" customWidth="1"/>
    <col min="6587" max="6587" width="21.85546875" style="61" customWidth="1"/>
    <col min="6588" max="6588" width="22.140625" style="61" customWidth="1"/>
    <col min="6589" max="6589" width="21.85546875" style="61" customWidth="1"/>
    <col min="6590" max="6591" width="13.7109375" style="61" customWidth="1"/>
    <col min="6592" max="6592" width="23.140625" style="61" customWidth="1"/>
    <col min="6593" max="6593" width="22.85546875" style="61" customWidth="1"/>
    <col min="6594" max="6594" width="23.140625" style="61" customWidth="1"/>
    <col min="6595" max="6595" width="22.85546875" style="61" customWidth="1"/>
    <col min="6596" max="6597" width="13.7109375" style="61" customWidth="1"/>
    <col min="6598" max="6598" width="23.140625" style="61" customWidth="1"/>
    <col min="6599" max="6599" width="22.85546875" style="61" customWidth="1"/>
    <col min="6600" max="6600" width="23.140625" style="61" customWidth="1"/>
    <col min="6601" max="6601" width="22.85546875" style="61" customWidth="1"/>
    <col min="6602" max="6603" width="13.7109375" style="61" customWidth="1"/>
    <col min="6604" max="6604" width="23.140625" style="61" customWidth="1"/>
    <col min="6605" max="6605" width="22.85546875" style="61" customWidth="1"/>
    <col min="6606" max="6606" width="23.140625" style="61" customWidth="1"/>
    <col min="6607" max="6607" width="22.85546875" style="61" customWidth="1"/>
    <col min="6608" max="6609" width="13.7109375" style="61" customWidth="1"/>
    <col min="6610" max="6610" width="23.140625" style="61" customWidth="1"/>
    <col min="6611" max="6611" width="22.85546875" style="61" customWidth="1"/>
    <col min="6612" max="6612" width="23.140625" style="61" customWidth="1"/>
    <col min="6613" max="6613" width="22.85546875" style="61" customWidth="1"/>
    <col min="6614" max="6615" width="13.7109375" style="61" customWidth="1"/>
    <col min="6616" max="6616" width="23.140625" style="61" customWidth="1"/>
    <col min="6617" max="6617" width="22.85546875" style="61" customWidth="1"/>
    <col min="6618" max="6618" width="23.140625" style="61" customWidth="1"/>
    <col min="6619" max="6619" width="22.85546875" style="61" customWidth="1"/>
    <col min="6620" max="6621" width="13.7109375" style="61" customWidth="1"/>
    <col min="6622" max="6622" width="23.140625" style="61" customWidth="1"/>
    <col min="6623" max="6623" width="22.85546875" style="61" customWidth="1"/>
    <col min="6624" max="6624" width="23.140625" style="61" customWidth="1"/>
    <col min="6625" max="6625" width="22.85546875" style="61" customWidth="1"/>
    <col min="6626" max="6627" width="13.7109375" style="61" customWidth="1"/>
    <col min="6628" max="6628" width="23.140625" style="61" customWidth="1"/>
    <col min="6629" max="6629" width="22.85546875" style="61" customWidth="1"/>
    <col min="6630" max="6630" width="23.140625" style="61" customWidth="1"/>
    <col min="6631" max="6631" width="22.85546875" style="61" customWidth="1"/>
    <col min="6632" max="6633" width="13.7109375" style="61" customWidth="1"/>
    <col min="6634" max="6634" width="23.140625" style="61" customWidth="1"/>
    <col min="6635" max="6635" width="22.85546875" style="61" customWidth="1"/>
    <col min="6636" max="6636" width="22.140625" style="61" customWidth="1"/>
    <col min="6637" max="6637" width="21.85546875" style="61" customWidth="1"/>
    <col min="6638" max="6639" width="13.7109375" style="61" customWidth="1"/>
    <col min="6640" max="6640" width="23.140625" style="61" customWidth="1"/>
    <col min="6641" max="6641" width="22.85546875" style="61" customWidth="1"/>
    <col min="6642" max="6642" width="23.140625" style="61" customWidth="1"/>
    <col min="6643" max="6643" width="22.85546875" style="61" customWidth="1"/>
    <col min="6644" max="6645" width="13.7109375" style="61" customWidth="1"/>
    <col min="6646" max="6646" width="23.140625" style="61" customWidth="1"/>
    <col min="6647" max="6647" width="22.85546875" style="61" customWidth="1"/>
    <col min="6648" max="6648" width="23.140625" style="61" customWidth="1"/>
    <col min="6649" max="6649" width="22.85546875" style="61" customWidth="1"/>
    <col min="6650" max="6651" width="13.7109375" style="61" customWidth="1"/>
    <col min="6652" max="6652" width="23.140625" style="61" customWidth="1"/>
    <col min="6653" max="6653" width="22.85546875" style="61" customWidth="1"/>
    <col min="6654" max="6654" width="23.140625" style="61" customWidth="1"/>
    <col min="6655" max="6655" width="22.85546875" style="61" customWidth="1"/>
    <col min="6656" max="6657" width="13.7109375" style="61" customWidth="1"/>
    <col min="6658" max="6658" width="23.140625" style="61" customWidth="1"/>
    <col min="6659" max="6659" width="22.85546875" style="61" customWidth="1"/>
    <col min="6660" max="6660" width="23.140625" style="61" customWidth="1"/>
    <col min="6661" max="6661" width="22.85546875" style="61" customWidth="1"/>
    <col min="6662" max="6663" width="13.7109375" style="61" customWidth="1"/>
    <col min="6664" max="6664" width="23.140625" style="61" customWidth="1"/>
    <col min="6665" max="6665" width="22.85546875" style="61" customWidth="1"/>
    <col min="6666" max="6666" width="23.140625" style="61" customWidth="1"/>
    <col min="6667" max="6667" width="22.85546875" style="61" customWidth="1"/>
    <col min="6668" max="6669" width="13.7109375" style="61" customWidth="1"/>
    <col min="6670" max="6670" width="23.140625" style="61" customWidth="1"/>
    <col min="6671" max="6671" width="22.85546875" style="61" customWidth="1"/>
    <col min="6672" max="6672" width="23.140625" style="61" customWidth="1"/>
    <col min="6673" max="6673" width="22.85546875" style="61" customWidth="1"/>
    <col min="6674" max="6675" width="13.7109375" style="61" customWidth="1"/>
    <col min="6676" max="6676" width="22.140625" style="61" customWidth="1"/>
    <col min="6677" max="6677" width="21.85546875" style="61" customWidth="1"/>
    <col min="6678" max="6678" width="23.140625" style="61" customWidth="1"/>
    <col min="6679" max="6679" width="22.85546875" style="61" customWidth="1"/>
    <col min="6680" max="6681" width="13.7109375" style="61" customWidth="1"/>
    <col min="6682" max="6682" width="23.140625" style="61" customWidth="1"/>
    <col min="6683" max="6683" width="22.85546875" style="61" customWidth="1"/>
    <col min="6684" max="6684" width="22.140625" style="61" customWidth="1"/>
    <col min="6685" max="6685" width="21.85546875" style="61" customWidth="1"/>
    <col min="6686" max="6687" width="13.7109375" style="61" customWidth="1"/>
    <col min="6688" max="6688" width="23.140625" style="61" customWidth="1"/>
    <col min="6689" max="6689" width="22.85546875" style="61" customWidth="1"/>
    <col min="6690" max="6690" width="23.140625" style="61" customWidth="1"/>
    <col min="6691" max="6691" width="22.85546875" style="61" customWidth="1"/>
    <col min="6692" max="6693" width="13.7109375" style="61" customWidth="1"/>
    <col min="6694" max="6694" width="23.140625" style="61" customWidth="1"/>
    <col min="6695" max="6695" width="22.85546875" style="61" customWidth="1"/>
    <col min="6696" max="6696" width="23.140625" style="61" customWidth="1"/>
    <col min="6697" max="6697" width="22.85546875" style="61" customWidth="1"/>
    <col min="6698" max="6699" width="13.7109375" style="61" customWidth="1"/>
    <col min="6700" max="6700" width="19.42578125" style="61" customWidth="1"/>
    <col min="6701" max="6701" width="19.28515625" style="61" customWidth="1"/>
    <col min="6702" max="6702" width="20.42578125" style="61" customWidth="1"/>
    <col min="6703" max="6703" width="20.28515625" style="61" customWidth="1"/>
    <col min="6704" max="6705" width="13.7109375" style="61" customWidth="1"/>
    <col min="6706" max="6706" width="23.140625" style="61" customWidth="1"/>
    <col min="6707" max="6707" width="22.85546875" style="61" customWidth="1"/>
    <col min="6708" max="6708" width="23.140625" style="61" customWidth="1"/>
    <col min="6709" max="6709" width="22.85546875" style="61" customWidth="1"/>
    <col min="6710" max="6711" width="13.7109375" style="61" customWidth="1"/>
    <col min="6712" max="6712" width="22.140625" style="61" customWidth="1"/>
    <col min="6713" max="6713" width="21.85546875" style="61" customWidth="1"/>
    <col min="6714" max="6714" width="22.140625" style="61" customWidth="1"/>
    <col min="6715" max="6715" width="21.85546875" style="61" customWidth="1"/>
    <col min="6716" max="6717" width="13.7109375" style="61" customWidth="1"/>
    <col min="6718" max="6718" width="22.140625" style="61" customWidth="1"/>
    <col min="6719" max="6719" width="21.85546875" style="61" customWidth="1"/>
    <col min="6720" max="6720" width="22.140625" style="61" customWidth="1"/>
    <col min="6721" max="6721" width="21.85546875" style="61" customWidth="1"/>
    <col min="6722" max="6723" width="13.7109375" style="61" customWidth="1"/>
    <col min="6724" max="6724" width="22.140625" style="61" customWidth="1"/>
    <col min="6725" max="6725" width="21.85546875" style="61" customWidth="1"/>
    <col min="6726" max="6726" width="22.140625" style="61" customWidth="1"/>
    <col min="6727" max="6727" width="21.85546875" style="61" customWidth="1"/>
    <col min="6728" max="6729" width="13.7109375" style="61" customWidth="1"/>
    <col min="6730" max="6730" width="23.140625" style="61" customWidth="1"/>
    <col min="6731" max="6731" width="22.85546875" style="61" customWidth="1"/>
    <col min="6732" max="6732" width="23.140625" style="61" customWidth="1"/>
    <col min="6733" max="6733" width="22.85546875" style="61" customWidth="1"/>
    <col min="6734" max="6735" width="13.7109375" style="61" customWidth="1"/>
    <col min="6736" max="6736" width="22.140625" style="61" customWidth="1"/>
    <col min="6737" max="6737" width="21.85546875" style="61" customWidth="1"/>
    <col min="6738" max="6738" width="22.140625" style="61" customWidth="1"/>
    <col min="6739" max="6739" width="21.85546875" style="61" customWidth="1"/>
    <col min="6740" max="6741" width="13.7109375" style="61" customWidth="1"/>
    <col min="6742" max="6742" width="23.140625" style="61" customWidth="1"/>
    <col min="6743" max="6743" width="22.85546875" style="61" customWidth="1"/>
    <col min="6744" max="6744" width="23.140625" style="61" customWidth="1"/>
    <col min="6745" max="6745" width="22.85546875" style="61" customWidth="1"/>
    <col min="6746" max="6747" width="13.7109375" style="61" customWidth="1"/>
    <col min="6748" max="6748" width="23.140625" style="61" customWidth="1"/>
    <col min="6749" max="6749" width="22.85546875" style="61" customWidth="1"/>
    <col min="6750" max="6750" width="23.140625" style="61" customWidth="1"/>
    <col min="6751" max="6751" width="22.85546875" style="61" customWidth="1"/>
    <col min="6752" max="6753" width="13.7109375" style="61" customWidth="1"/>
    <col min="6754" max="6754" width="23.140625" style="61" customWidth="1"/>
    <col min="6755" max="6755" width="22.85546875" style="61" customWidth="1"/>
    <col min="6756" max="6756" width="23.140625" style="61" customWidth="1"/>
    <col min="6757" max="6757" width="22.85546875" style="61" customWidth="1"/>
    <col min="6758" max="6759" width="13.7109375" style="61" customWidth="1"/>
    <col min="6760" max="6760" width="21.5703125" style="61" customWidth="1"/>
    <col min="6761" max="6761" width="21.28515625" style="61" customWidth="1"/>
    <col min="6762" max="6762" width="20.42578125" style="61" customWidth="1"/>
    <col min="6763" max="6763" width="20.28515625" style="61" customWidth="1"/>
    <col min="6764" max="6765" width="13.7109375" style="61" customWidth="1"/>
    <col min="6766" max="6766" width="22.140625" style="61" customWidth="1"/>
    <col min="6767" max="6767" width="21.85546875" style="61" customWidth="1"/>
    <col min="6768" max="6768" width="23.140625" style="61" customWidth="1"/>
    <col min="6769" max="6769" width="22.85546875" style="61" customWidth="1"/>
    <col min="6770" max="6771" width="13.7109375" style="61" customWidth="1"/>
    <col min="6772" max="6772" width="23.140625" style="61" customWidth="1"/>
    <col min="6773" max="6773" width="22.85546875" style="61" customWidth="1"/>
    <col min="6774" max="6774" width="23.140625" style="61" customWidth="1"/>
    <col min="6775" max="6775" width="22.85546875" style="61" customWidth="1"/>
    <col min="6776" max="6777" width="13.7109375" style="61" customWidth="1"/>
    <col min="6778" max="6778" width="23.140625" style="61" customWidth="1"/>
    <col min="6779" max="6779" width="22.85546875" style="61" customWidth="1"/>
    <col min="6780" max="6780" width="23.140625" style="61" customWidth="1"/>
    <col min="6781" max="6781" width="22.85546875" style="61" customWidth="1"/>
    <col min="6782" max="6783" width="13.7109375" style="61" customWidth="1"/>
    <col min="6784" max="6784" width="23.140625" style="61" customWidth="1"/>
    <col min="6785" max="6785" width="22.85546875" style="61" customWidth="1"/>
    <col min="6786" max="6786" width="23.140625" style="61" customWidth="1"/>
    <col min="6787" max="6787" width="22.85546875" style="61" customWidth="1"/>
    <col min="6788" max="6789" width="13.7109375" style="61" customWidth="1"/>
    <col min="6790" max="6790" width="23.140625" style="61" customWidth="1"/>
    <col min="6791" max="6791" width="22.85546875" style="61" customWidth="1"/>
    <col min="6792" max="6792" width="23.140625" style="61" customWidth="1"/>
    <col min="6793" max="6793" width="22.85546875" style="61" customWidth="1"/>
    <col min="6794" max="6795" width="13.7109375" style="61" customWidth="1"/>
    <col min="6796" max="6796" width="23.140625" style="61" customWidth="1"/>
    <col min="6797" max="6797" width="22.85546875" style="61" customWidth="1"/>
    <col min="6798" max="6798" width="23.140625" style="61" customWidth="1"/>
    <col min="6799" max="6799" width="22.85546875" style="61" customWidth="1"/>
    <col min="6800" max="6801" width="13.7109375" style="61" customWidth="1"/>
    <col min="6802" max="6802" width="23.140625" style="61" customWidth="1"/>
    <col min="6803" max="6803" width="22.85546875" style="61" customWidth="1"/>
    <col min="6804" max="6804" width="23.140625" style="61" customWidth="1"/>
    <col min="6805" max="6805" width="22.85546875" style="61" customWidth="1"/>
    <col min="6806" max="6807" width="13.7109375" style="61" customWidth="1"/>
    <col min="6808" max="6808" width="23.140625" style="61" customWidth="1"/>
    <col min="6809" max="6809" width="22.85546875" style="61" customWidth="1"/>
    <col min="6810" max="6810" width="23.140625" style="61" customWidth="1"/>
    <col min="6811" max="6811" width="22.85546875" style="61" customWidth="1"/>
    <col min="6812" max="6813" width="13.7109375" style="61" customWidth="1"/>
    <col min="6814" max="6814" width="23.140625" style="61" customWidth="1"/>
    <col min="6815" max="6815" width="22.85546875" style="61" customWidth="1"/>
    <col min="6816" max="6816" width="23.140625" style="61" customWidth="1"/>
    <col min="6817" max="6817" width="22.85546875" style="61" customWidth="1"/>
    <col min="6818" max="6819" width="13.7109375" style="61" customWidth="1"/>
    <col min="6820" max="6820" width="23.140625" style="61" customWidth="1"/>
    <col min="6821" max="6821" width="22.85546875" style="61" customWidth="1"/>
    <col min="6822" max="6822" width="23.140625" style="61" customWidth="1"/>
    <col min="6823" max="6823" width="22.85546875" style="61" customWidth="1"/>
    <col min="6824" max="6825" width="13.7109375" style="61" customWidth="1"/>
    <col min="6826" max="6826" width="23.140625" style="61" customWidth="1"/>
    <col min="6827" max="6827" width="22.85546875" style="61" customWidth="1"/>
    <col min="6828" max="6828" width="23.140625" style="61" customWidth="1"/>
    <col min="6829" max="6829" width="22.85546875" style="61" customWidth="1"/>
    <col min="6830" max="6831" width="13.7109375" style="61" customWidth="1"/>
    <col min="6832" max="6832" width="23.140625" style="61" customWidth="1"/>
    <col min="6833" max="6833" width="22.85546875" style="61" customWidth="1"/>
    <col min="6834" max="6834" width="23.140625" style="61" customWidth="1"/>
    <col min="6835" max="6835" width="22.85546875" style="61" customWidth="1"/>
    <col min="6836" max="6837" width="13.7109375" style="61" customWidth="1"/>
    <col min="6838" max="6838" width="23.140625" style="61" customWidth="1"/>
    <col min="6839" max="6839" width="22.85546875" style="61" customWidth="1"/>
    <col min="6840" max="6840" width="23.140625" style="61" customWidth="1"/>
    <col min="6841" max="6841" width="22.85546875" style="61" customWidth="1"/>
    <col min="6842" max="6843" width="13.7109375" style="61" customWidth="1"/>
    <col min="6844" max="6844" width="23.140625" style="61" customWidth="1"/>
    <col min="6845" max="6845" width="22.85546875" style="61" customWidth="1"/>
    <col min="6846" max="6846" width="23.140625" style="61" customWidth="1"/>
    <col min="6847" max="6847" width="22.85546875" style="61" customWidth="1"/>
    <col min="6848" max="6849" width="13.7109375" style="61" customWidth="1"/>
    <col min="6850" max="6850" width="23.140625" style="61" customWidth="1"/>
    <col min="6851" max="6851" width="22.85546875" style="61" customWidth="1"/>
    <col min="6852" max="6852" width="23.140625" style="61" customWidth="1"/>
    <col min="6853" max="6853" width="22.85546875" style="61" customWidth="1"/>
    <col min="6854" max="6855" width="13.7109375" style="61" customWidth="1"/>
    <col min="6856" max="6856" width="23.140625" style="61" customWidth="1"/>
    <col min="6857" max="6857" width="22.85546875" style="61" customWidth="1"/>
    <col min="6858" max="6858" width="23.140625" style="61" customWidth="1"/>
    <col min="6859" max="6859" width="22.85546875" style="61" customWidth="1"/>
    <col min="6860" max="6861" width="13.7109375" style="61" customWidth="1"/>
    <col min="6862" max="6862" width="23.140625" style="61" customWidth="1"/>
    <col min="6863" max="6863" width="22.85546875" style="61" customWidth="1"/>
    <col min="6864" max="6864" width="23.140625" style="61" customWidth="1"/>
    <col min="6865" max="6865" width="22.85546875" style="61" customWidth="1"/>
    <col min="6866" max="6867" width="13.7109375" style="61" customWidth="1"/>
    <col min="6868" max="6868" width="23.140625" style="61" customWidth="1"/>
    <col min="6869" max="6869" width="22.85546875" style="61" customWidth="1"/>
    <col min="6870" max="6870" width="23.140625" style="61" customWidth="1"/>
    <col min="6871" max="6871" width="22.85546875" style="61" customWidth="1"/>
    <col min="6872" max="6873" width="13.7109375" style="61" customWidth="1"/>
    <col min="6874" max="6874" width="23.140625" style="61" customWidth="1"/>
    <col min="6875" max="6875" width="22.85546875" style="61" customWidth="1"/>
    <col min="6876" max="6876" width="23.140625" style="61" customWidth="1"/>
    <col min="6877" max="6877" width="22.85546875" style="61" customWidth="1"/>
    <col min="6878" max="6879" width="13.7109375" style="61" customWidth="1"/>
    <col min="6880" max="6880" width="23.140625" style="61" customWidth="1"/>
    <col min="6881" max="6881" width="22.85546875" style="61" customWidth="1"/>
    <col min="6882" max="6882" width="23.140625" style="61" customWidth="1"/>
    <col min="6883" max="6883" width="22.85546875" style="61" customWidth="1"/>
    <col min="6884" max="6885" width="13.7109375" style="61" customWidth="1"/>
    <col min="6886" max="6886" width="23.140625" style="61" customWidth="1"/>
    <col min="6887" max="6887" width="22.85546875" style="61" customWidth="1"/>
    <col min="6888" max="6888" width="23.140625" style="61" customWidth="1"/>
    <col min="6889" max="6889" width="22.85546875" style="61" customWidth="1"/>
    <col min="6890" max="6891" width="13.7109375" style="61" customWidth="1"/>
    <col min="6892" max="6892" width="23.140625" style="61" customWidth="1"/>
    <col min="6893" max="6893" width="22.85546875" style="61" customWidth="1"/>
    <col min="6894" max="6894" width="23.140625" style="61" customWidth="1"/>
    <col min="6895" max="6895" width="22.85546875" style="61" customWidth="1"/>
    <col min="6896" max="6897" width="13.7109375" style="61" customWidth="1"/>
    <col min="6898" max="6898" width="23.140625" style="61" customWidth="1"/>
    <col min="6899" max="6899" width="22.85546875" style="61" customWidth="1"/>
    <col min="6900" max="6900" width="23.140625" style="61" customWidth="1"/>
    <col min="6901" max="6901" width="22.85546875" style="61" customWidth="1"/>
    <col min="6902" max="6903" width="13.7109375" style="61" customWidth="1"/>
    <col min="6904" max="6904" width="22.140625" style="61" customWidth="1"/>
    <col min="6905" max="6905" width="21.85546875" style="61" customWidth="1"/>
    <col min="6906" max="6906" width="22.140625" style="61" customWidth="1"/>
    <col min="6907" max="6907" width="21.85546875" style="61" customWidth="1"/>
    <col min="6908" max="6909" width="13.7109375" style="61" customWidth="1"/>
    <col min="6910" max="6910" width="23.140625" style="61" customWidth="1"/>
    <col min="6911" max="6911" width="22.85546875" style="61" customWidth="1"/>
    <col min="6912" max="6912" width="23.140625" style="61" customWidth="1"/>
    <col min="6913" max="6913" width="22.85546875" style="61" customWidth="1"/>
    <col min="6914" max="6915" width="13.7109375" style="61" customWidth="1"/>
    <col min="6916" max="6916" width="22.140625" style="61" customWidth="1"/>
    <col min="6917" max="6917" width="21.85546875" style="61" customWidth="1"/>
    <col min="6918" max="6918" width="22.140625" style="61" customWidth="1"/>
    <col min="6919" max="6919" width="21.85546875" style="61" customWidth="1"/>
    <col min="6920" max="6921" width="13.7109375" style="61" customWidth="1"/>
    <col min="6922" max="6922" width="23.140625" style="61" customWidth="1"/>
    <col min="6923" max="6923" width="22.85546875" style="61" customWidth="1"/>
    <col min="6924" max="6924" width="22.140625" style="61" customWidth="1"/>
    <col min="6925" max="6925" width="21.85546875" style="61" customWidth="1"/>
    <col min="6926" max="6927" width="13.7109375" style="61" customWidth="1"/>
    <col min="6928" max="6928" width="23.140625" style="61" customWidth="1"/>
    <col min="6929" max="6929" width="22.85546875" style="61" customWidth="1"/>
    <col min="6930" max="6930" width="23.140625" style="61" customWidth="1"/>
    <col min="6931" max="6931" width="22.85546875" style="61" customWidth="1"/>
    <col min="6932" max="6933" width="13.7109375" style="61" customWidth="1"/>
    <col min="6934" max="6934" width="23.140625" style="61" customWidth="1"/>
    <col min="6935" max="6935" width="22.85546875" style="61" customWidth="1"/>
    <col min="6936" max="6936" width="23.140625" style="61" customWidth="1"/>
    <col min="6937" max="6937" width="22.85546875" style="61" customWidth="1"/>
    <col min="6938" max="6939" width="13.7109375" style="61" customWidth="1"/>
    <col min="6940" max="6940" width="23.140625" style="61" customWidth="1"/>
    <col min="6941" max="6941" width="22.85546875" style="61" customWidth="1"/>
    <col min="6942" max="6942" width="23.140625" style="61" customWidth="1"/>
    <col min="6943" max="6943" width="22.85546875" style="61" customWidth="1"/>
    <col min="6944" max="6945" width="13.7109375" style="61" customWidth="1"/>
    <col min="6946" max="6946" width="23.140625" style="61" customWidth="1"/>
    <col min="6947" max="6947" width="22.85546875" style="61" customWidth="1"/>
    <col min="6948" max="6948" width="23.140625" style="61" customWidth="1"/>
    <col min="6949" max="6949" width="22.85546875" style="61" customWidth="1"/>
    <col min="6950" max="6951" width="13.7109375" style="61" customWidth="1"/>
    <col min="6952" max="6952" width="23.140625" style="61" customWidth="1"/>
    <col min="6953" max="6953" width="22.85546875" style="61" customWidth="1"/>
    <col min="6954" max="6954" width="23.140625" style="61" customWidth="1"/>
    <col min="6955" max="6955" width="22.85546875" style="61" customWidth="1"/>
    <col min="6956" max="6957" width="13.7109375" style="61" customWidth="1"/>
    <col min="6958" max="6958" width="23.140625" style="61" customWidth="1"/>
    <col min="6959" max="6959" width="22.85546875" style="61" customWidth="1"/>
    <col min="6960" max="6960" width="20.42578125" style="61" customWidth="1"/>
    <col min="6961" max="6961" width="20.28515625" style="61" customWidth="1"/>
    <col min="6962" max="6963" width="13.7109375" style="61" customWidth="1"/>
    <col min="6964" max="6964" width="23.140625" style="61" customWidth="1"/>
    <col min="6965" max="6965" width="22.85546875" style="61" customWidth="1"/>
    <col min="6966" max="6966" width="23.140625" style="61" customWidth="1"/>
    <col min="6967" max="6967" width="22.85546875" style="61" customWidth="1"/>
    <col min="6968" max="6969" width="13.7109375" style="61" customWidth="1"/>
    <col min="6970" max="6970" width="23.140625" style="61" customWidth="1"/>
    <col min="6971" max="6971" width="22.85546875" style="61" customWidth="1"/>
    <col min="6972" max="6972" width="23.140625" style="61" customWidth="1"/>
    <col min="6973" max="6973" width="22.85546875" style="61" customWidth="1"/>
    <col min="6974" max="6975" width="13.7109375" style="61" customWidth="1"/>
    <col min="6976" max="6976" width="23.140625" style="61" customWidth="1"/>
    <col min="6977" max="6977" width="22.85546875" style="61" customWidth="1"/>
    <col min="6978" max="6978" width="23.140625" style="61" customWidth="1"/>
    <col min="6979" max="6979" width="22.85546875" style="61" customWidth="1"/>
    <col min="6980" max="6981" width="13.7109375" style="61" customWidth="1"/>
    <col min="6982" max="6982" width="23.140625" style="61" customWidth="1"/>
    <col min="6983" max="6983" width="22.85546875" style="61" customWidth="1"/>
    <col min="6984" max="6984" width="23.140625" style="61" customWidth="1"/>
    <col min="6985" max="6985" width="22.85546875" style="61" customWidth="1"/>
    <col min="6986" max="6987" width="13.7109375" style="61" customWidth="1"/>
    <col min="6988" max="6988" width="23.140625" style="61" customWidth="1"/>
    <col min="6989" max="6989" width="22.85546875" style="61" customWidth="1"/>
    <col min="6990" max="6990" width="23.140625" style="61" customWidth="1"/>
    <col min="6991" max="6991" width="22.85546875" style="61" customWidth="1"/>
    <col min="6992" max="6993" width="13.7109375" style="61" customWidth="1"/>
    <col min="6994" max="6994" width="23.140625" style="61" customWidth="1"/>
    <col min="6995" max="6995" width="22.85546875" style="61" customWidth="1"/>
    <col min="6996" max="6996" width="23.140625" style="61" customWidth="1"/>
    <col min="6997" max="6997" width="22.85546875" style="61" customWidth="1"/>
    <col min="6998" max="6999" width="13.7109375" style="61" customWidth="1"/>
    <col min="7000" max="7000" width="23.140625" style="61" customWidth="1"/>
    <col min="7001" max="7001" width="22.85546875" style="61" customWidth="1"/>
    <col min="7002" max="7002" width="23.140625" style="61" customWidth="1"/>
    <col min="7003" max="7003" width="22.85546875" style="61" customWidth="1"/>
    <col min="7004" max="7005" width="13.7109375" style="61" customWidth="1"/>
    <col min="7006" max="7006" width="23.140625" style="61" customWidth="1"/>
    <col min="7007" max="7007" width="22.85546875" style="61" customWidth="1"/>
    <col min="7008" max="7008" width="23.140625" style="61" customWidth="1"/>
    <col min="7009" max="7009" width="22.85546875" style="61" customWidth="1"/>
    <col min="7010" max="7011" width="13.7109375" style="61" customWidth="1"/>
    <col min="7012" max="7012" width="24.140625" style="61" customWidth="1"/>
    <col min="7013" max="7013" width="23.85546875" style="61" customWidth="1"/>
    <col min="7014" max="7014" width="23.140625" style="61" customWidth="1"/>
    <col min="7015" max="7015" width="22.85546875" style="61" customWidth="1"/>
    <col min="7016" max="7017" width="13.7109375" style="61" customWidth="1"/>
    <col min="7018" max="7018" width="23.140625" style="61" customWidth="1"/>
    <col min="7019" max="7019" width="22.85546875" style="61" customWidth="1"/>
    <col min="7020" max="7020" width="23.140625" style="61" customWidth="1"/>
    <col min="7021" max="7021" width="22.85546875" style="61" customWidth="1"/>
    <col min="7022" max="7023" width="13.7109375" style="61" customWidth="1"/>
    <col min="7024" max="7024" width="23.140625" style="61" customWidth="1"/>
    <col min="7025" max="7025" width="22.85546875" style="61" customWidth="1"/>
    <col min="7026" max="7026" width="22.140625" style="61" customWidth="1"/>
    <col min="7027" max="7027" width="21.85546875" style="61" customWidth="1"/>
    <col min="7028" max="7029" width="13.7109375" style="61" customWidth="1"/>
    <col min="7030" max="7030" width="23.140625" style="61" customWidth="1"/>
    <col min="7031" max="7031" width="22.85546875" style="61" customWidth="1"/>
    <col min="7032" max="7032" width="23.140625" style="61" customWidth="1"/>
    <col min="7033" max="7033" width="22.85546875" style="61" customWidth="1"/>
    <col min="7034" max="7035" width="13.7109375" style="61" customWidth="1"/>
    <col min="7036" max="7036" width="23.140625" style="61" customWidth="1"/>
    <col min="7037" max="7037" width="22.85546875" style="61" customWidth="1"/>
    <col min="7038" max="7038" width="23.140625" style="61" customWidth="1"/>
    <col min="7039" max="7039" width="22.85546875" style="61" customWidth="1"/>
    <col min="7040" max="7041" width="13.7109375" style="61" customWidth="1"/>
    <col min="7042" max="7042" width="23.140625" style="61" customWidth="1"/>
    <col min="7043" max="7043" width="22.85546875" style="61" customWidth="1"/>
    <col min="7044" max="7044" width="23.140625" style="61" customWidth="1"/>
    <col min="7045" max="7045" width="22.85546875" style="61" customWidth="1"/>
    <col min="7046" max="7047" width="13.7109375" style="61" customWidth="1"/>
    <col min="7048" max="7048" width="24.140625" style="61" customWidth="1"/>
    <col min="7049" max="7049" width="23.85546875" style="61" customWidth="1"/>
    <col min="7050" max="7050" width="24.140625" style="61" customWidth="1"/>
    <col min="7051" max="7051" width="23.85546875" style="61" customWidth="1"/>
    <col min="7052" max="7053" width="13.7109375" style="61" customWidth="1"/>
    <col min="7054" max="7054" width="24.140625" style="61" customWidth="1"/>
    <col min="7055" max="7055" width="23.85546875" style="61" customWidth="1"/>
    <col min="7056" max="7056" width="24.140625" style="61" customWidth="1"/>
    <col min="7057" max="7057" width="23.85546875" style="61" customWidth="1"/>
    <col min="7058" max="7059" width="13.7109375" style="61" customWidth="1"/>
    <col min="7060" max="7060" width="24.140625" style="61" customWidth="1"/>
    <col min="7061" max="7061" width="23.85546875" style="61" customWidth="1"/>
    <col min="7062" max="7062" width="24.140625" style="61" customWidth="1"/>
    <col min="7063" max="7063" width="23.85546875" style="61" customWidth="1"/>
    <col min="7064" max="7065" width="13.7109375" style="61" customWidth="1"/>
    <col min="7066" max="7066" width="24.140625" style="61" customWidth="1"/>
    <col min="7067" max="7067" width="23.85546875" style="61" customWidth="1"/>
    <col min="7068" max="7068" width="24.140625" style="61" customWidth="1"/>
    <col min="7069" max="7069" width="23.85546875" style="61" customWidth="1"/>
    <col min="7070" max="7071" width="13.7109375" style="61" customWidth="1"/>
    <col min="7072" max="7072" width="24.140625" style="61" customWidth="1"/>
    <col min="7073" max="7073" width="23.85546875" style="61" customWidth="1"/>
    <col min="7074" max="7074" width="24.140625" style="61" customWidth="1"/>
    <col min="7075" max="7075" width="23.85546875" style="61" customWidth="1"/>
    <col min="7076" max="7077" width="13.7109375" style="61" customWidth="1"/>
    <col min="7078" max="7078" width="24.140625" style="61" customWidth="1"/>
    <col min="7079" max="7079" width="23.85546875" style="61" customWidth="1"/>
    <col min="7080" max="7080" width="23.140625" style="61" customWidth="1"/>
    <col min="7081" max="7081" width="22.85546875" style="61" customWidth="1"/>
    <col min="7082" max="7083" width="13.7109375" style="61" customWidth="1"/>
    <col min="7084" max="7084" width="23.140625" style="61" customWidth="1"/>
    <col min="7085" max="7085" width="22.85546875" style="61" customWidth="1"/>
    <col min="7086" max="7086" width="23.140625" style="61" customWidth="1"/>
    <col min="7087" max="7087" width="22.85546875" style="61" customWidth="1"/>
    <col min="7088" max="7089" width="13.7109375" style="61" customWidth="1"/>
    <col min="7090" max="7090" width="24.140625" style="61" customWidth="1"/>
    <col min="7091" max="7091" width="23.85546875" style="61" customWidth="1"/>
    <col min="7092" max="7092" width="24.140625" style="61" customWidth="1"/>
    <col min="7093" max="7093" width="23.85546875" style="61" customWidth="1"/>
    <col min="7094" max="7095" width="13.7109375" style="61" customWidth="1"/>
    <col min="7096" max="7096" width="24.140625" style="61" customWidth="1"/>
    <col min="7097" max="7097" width="23.85546875" style="61" customWidth="1"/>
    <col min="7098" max="7098" width="24.140625" style="61" customWidth="1"/>
    <col min="7099" max="7099" width="23.85546875" style="61" customWidth="1"/>
    <col min="7100" max="7101" width="13.7109375" style="61" customWidth="1"/>
    <col min="7102" max="7102" width="24.140625" style="61" customWidth="1"/>
    <col min="7103" max="7103" width="23.85546875" style="61" customWidth="1"/>
    <col min="7104" max="7104" width="21.5703125" style="61" customWidth="1"/>
    <col min="7105" max="7105" width="21.28515625" style="61" customWidth="1"/>
    <col min="7106" max="7107" width="13.7109375" style="61" customWidth="1"/>
    <col min="7108" max="7108" width="24.140625" style="61" customWidth="1"/>
    <col min="7109" max="7109" width="23.85546875" style="61" customWidth="1"/>
    <col min="7110" max="7110" width="24.140625" style="61" customWidth="1"/>
    <col min="7111" max="7111" width="23.85546875" style="61" customWidth="1"/>
    <col min="7112" max="7113" width="13.7109375" style="61" customWidth="1"/>
    <col min="7114" max="7114" width="24.140625" style="61" customWidth="1"/>
    <col min="7115" max="7115" width="23.85546875" style="61" customWidth="1"/>
    <col min="7116" max="7116" width="24.140625" style="61" customWidth="1"/>
    <col min="7117" max="7117" width="23.85546875" style="61" customWidth="1"/>
    <col min="7118" max="7119" width="13.7109375" style="61" customWidth="1"/>
    <col min="7120" max="7120" width="24.140625" style="61" customWidth="1"/>
    <col min="7121" max="7121" width="23.85546875" style="61" customWidth="1"/>
    <col min="7122" max="7122" width="24.140625" style="61" customWidth="1"/>
    <col min="7123" max="7123" width="23.85546875" style="61" customWidth="1"/>
    <col min="7124" max="7125" width="13.7109375" style="61" customWidth="1"/>
    <col min="7126" max="7126" width="23.140625" style="61" customWidth="1"/>
    <col min="7127" max="7127" width="22.85546875" style="61" customWidth="1"/>
    <col min="7128" max="7128" width="23.140625" style="61" customWidth="1"/>
    <col min="7129" max="7129" width="22.85546875" style="61" customWidth="1"/>
    <col min="7130" max="7131" width="13.7109375" style="61" customWidth="1"/>
    <col min="7132" max="7132" width="24.140625" style="61" customWidth="1"/>
    <col min="7133" max="7133" width="23.85546875" style="61" customWidth="1"/>
    <col min="7134" max="7134" width="24.140625" style="61" customWidth="1"/>
    <col min="7135" max="7135" width="23.85546875" style="61" customWidth="1"/>
    <col min="7136" max="7137" width="13.7109375" style="61" customWidth="1"/>
    <col min="7138" max="7138" width="24.140625" style="61" customWidth="1"/>
    <col min="7139" max="7139" width="23.85546875" style="61" customWidth="1"/>
    <col min="7140" max="7140" width="23.140625" style="61" customWidth="1"/>
    <col min="7141" max="7141" width="22.85546875" style="61" customWidth="1"/>
    <col min="7142" max="7143" width="13.7109375" style="61" customWidth="1"/>
    <col min="7144" max="7144" width="24.140625" style="61" customWidth="1"/>
    <col min="7145" max="7145" width="23.85546875" style="61" customWidth="1"/>
    <col min="7146" max="7146" width="24.140625" style="61" customWidth="1"/>
    <col min="7147" max="7147" width="23.85546875" style="61" customWidth="1"/>
    <col min="7148" max="7149" width="13.7109375" style="61" customWidth="1"/>
    <col min="7150" max="7150" width="24.140625" style="61" customWidth="1"/>
    <col min="7151" max="7151" width="23.85546875" style="61" customWidth="1"/>
    <col min="7152" max="7152" width="24.140625" style="61" customWidth="1"/>
    <col min="7153" max="7153" width="23.85546875" style="61" customWidth="1"/>
    <col min="7154" max="7155" width="13.7109375" style="61" customWidth="1"/>
    <col min="7156" max="7156" width="24.140625" style="61" customWidth="1"/>
    <col min="7157" max="7157" width="23.85546875" style="61" customWidth="1"/>
    <col min="7158" max="7158" width="24.140625" style="61" customWidth="1"/>
    <col min="7159" max="7159" width="23.85546875" style="61" customWidth="1"/>
    <col min="7160" max="7161" width="13.7109375" style="61" customWidth="1"/>
    <col min="7162" max="7162" width="24.140625" style="61" customWidth="1"/>
    <col min="7163" max="7163" width="23.85546875" style="61" customWidth="1"/>
    <col min="7164" max="7164" width="24.140625" style="61" customWidth="1"/>
    <col min="7165" max="7165" width="23.85546875" style="61" customWidth="1"/>
    <col min="7166" max="7167" width="13.7109375" style="61" customWidth="1"/>
    <col min="7168" max="7168" width="24.140625" style="61" customWidth="1"/>
    <col min="7169" max="7169" width="23.85546875" style="61" customWidth="1"/>
    <col min="7170" max="7170" width="24.140625" style="61" customWidth="1"/>
    <col min="7171" max="7171" width="23.85546875" style="61" customWidth="1"/>
    <col min="7172" max="7173" width="13.7109375" style="61" customWidth="1"/>
    <col min="7174" max="7174" width="24.140625" style="61" customWidth="1"/>
    <col min="7175" max="7175" width="23.85546875" style="61" customWidth="1"/>
    <col min="7176" max="7176" width="24.140625" style="61" customWidth="1"/>
    <col min="7177" max="7177" width="23.85546875" style="61" customWidth="1"/>
    <col min="7178" max="7179" width="13.7109375" style="61" customWidth="1"/>
    <col min="7180" max="7180" width="24.140625" style="61" customWidth="1"/>
    <col min="7181" max="7181" width="23.85546875" style="61" customWidth="1"/>
    <col min="7182" max="7182" width="24.140625" style="61" customWidth="1"/>
    <col min="7183" max="7183" width="23.85546875" style="61" customWidth="1"/>
    <col min="7184" max="7185" width="13.7109375" style="61" customWidth="1"/>
    <col min="7186" max="7186" width="23.140625" style="61" customWidth="1"/>
    <col min="7187" max="7187" width="22.85546875" style="61" customWidth="1"/>
    <col min="7188" max="7188" width="23.140625" style="61" customWidth="1"/>
    <col min="7189" max="7189" width="22.85546875" style="61" customWidth="1"/>
    <col min="7190" max="7191" width="13.7109375" style="61" customWidth="1"/>
    <col min="7192" max="7192" width="24.140625" style="61" customWidth="1"/>
    <col min="7193" max="7193" width="23.85546875" style="61" customWidth="1"/>
    <col min="7194" max="7194" width="24.140625" style="61" customWidth="1"/>
    <col min="7195" max="7195" width="23.85546875" style="61" customWidth="1"/>
    <col min="7196" max="7197" width="13.7109375" style="61" customWidth="1"/>
    <col min="7198" max="7198" width="24.140625" style="61" customWidth="1"/>
    <col min="7199" max="7199" width="23.85546875" style="61" customWidth="1"/>
    <col min="7200" max="7200" width="24.140625" style="61" customWidth="1"/>
    <col min="7201" max="7201" width="23.85546875" style="61" customWidth="1"/>
    <col min="7202" max="7203" width="13.7109375" style="61" customWidth="1"/>
    <col min="7204" max="7204" width="24.140625" style="61" customWidth="1"/>
    <col min="7205" max="7205" width="23.85546875" style="61" customWidth="1"/>
    <col min="7206" max="7206" width="24.140625" style="61" customWidth="1"/>
    <col min="7207" max="7207" width="23.85546875" style="61" customWidth="1"/>
    <col min="7208" max="7209" width="13.7109375" style="61" customWidth="1"/>
    <col min="7210" max="7210" width="24.140625" style="61" customWidth="1"/>
    <col min="7211" max="7211" width="23.85546875" style="61" customWidth="1"/>
    <col min="7212" max="7212" width="24.140625" style="61" customWidth="1"/>
    <col min="7213" max="7213" width="23.85546875" style="61" customWidth="1"/>
    <col min="7214" max="7215" width="13.7109375" style="61" customWidth="1"/>
    <col min="7216" max="7216" width="24.140625" style="61" customWidth="1"/>
    <col min="7217" max="7217" width="23.85546875" style="61" customWidth="1"/>
    <col min="7218" max="7218" width="23.140625" style="61" customWidth="1"/>
    <col min="7219" max="7219" width="22.85546875" style="61" customWidth="1"/>
    <col min="7220" max="7221" width="13.7109375" style="61" customWidth="1"/>
    <col min="7222" max="7222" width="24.140625" style="61" customWidth="1"/>
    <col min="7223" max="7223" width="23.85546875" style="61" customWidth="1"/>
    <col min="7224" max="7224" width="23.140625" style="61" customWidth="1"/>
    <col min="7225" max="7225" width="22.85546875" style="61" customWidth="1"/>
    <col min="7226" max="7227" width="13.7109375" style="61" customWidth="1"/>
    <col min="7228" max="7228" width="24.140625" style="61" customWidth="1"/>
    <col min="7229" max="7229" width="23.85546875" style="61" customWidth="1"/>
    <col min="7230" max="7230" width="24.140625" style="61" customWidth="1"/>
    <col min="7231" max="7231" width="23.85546875" style="61" customWidth="1"/>
    <col min="7232" max="7233" width="13.7109375" style="61" customWidth="1"/>
    <col min="7234" max="7234" width="24.140625" style="61" customWidth="1"/>
    <col min="7235" max="7235" width="23.85546875" style="61" customWidth="1"/>
    <col min="7236" max="7236" width="24.140625" style="61" customWidth="1"/>
    <col min="7237" max="7237" width="23.85546875" style="61" customWidth="1"/>
    <col min="7238" max="7239" width="13.7109375" style="61" customWidth="1"/>
    <col min="7240" max="7240" width="24.140625" style="61" customWidth="1"/>
    <col min="7241" max="7241" width="23.85546875" style="61" customWidth="1"/>
    <col min="7242" max="7242" width="24.140625" style="61" customWidth="1"/>
    <col min="7243" max="7243" width="23.85546875" style="61" customWidth="1"/>
    <col min="7244" max="7245" width="13.7109375" style="61" customWidth="1"/>
    <col min="7246" max="7246" width="24.140625" style="61" customWidth="1"/>
    <col min="7247" max="7247" width="23.85546875" style="61" customWidth="1"/>
    <col min="7248" max="7248" width="24.140625" style="61" customWidth="1"/>
    <col min="7249" max="7249" width="23.85546875" style="61" customWidth="1"/>
    <col min="7250" max="7251" width="13.7109375" style="61" customWidth="1"/>
    <col min="7252" max="7252" width="24.140625" style="61" customWidth="1"/>
    <col min="7253" max="7253" width="23.85546875" style="61" customWidth="1"/>
    <col min="7254" max="7254" width="24.140625" style="61" customWidth="1"/>
    <col min="7255" max="7255" width="23.85546875" style="61" customWidth="1"/>
    <col min="7256" max="7257" width="13.7109375" style="61" customWidth="1"/>
    <col min="7258" max="7258" width="24.140625" style="61" customWidth="1"/>
    <col min="7259" max="7259" width="23.85546875" style="61" customWidth="1"/>
    <col min="7260" max="7260" width="24.140625" style="61" customWidth="1"/>
    <col min="7261" max="7261" width="23.85546875" style="61" customWidth="1"/>
    <col min="7262" max="7263" width="13.7109375" style="61" customWidth="1"/>
    <col min="7264" max="7264" width="24.140625" style="61" customWidth="1"/>
    <col min="7265" max="7265" width="23.85546875" style="61" customWidth="1"/>
    <col min="7266" max="7266" width="24.140625" style="61" customWidth="1"/>
    <col min="7267" max="7267" width="23.85546875" style="61" customWidth="1"/>
    <col min="7268" max="7269" width="13.7109375" style="61" customWidth="1"/>
    <col min="7270" max="7270" width="24.140625" style="61" customWidth="1"/>
    <col min="7271" max="7271" width="23.85546875" style="61" customWidth="1"/>
    <col min="7272" max="7272" width="24.140625" style="61" customWidth="1"/>
    <col min="7273" max="7273" width="23.85546875" style="61" customWidth="1"/>
    <col min="7274" max="7275" width="13.7109375" style="61" customWidth="1"/>
    <col min="7276" max="7276" width="24.140625" style="61" customWidth="1"/>
    <col min="7277" max="7277" width="23.85546875" style="61" customWidth="1"/>
    <col min="7278" max="7278" width="24.140625" style="61" customWidth="1"/>
    <col min="7279" max="7279" width="23.85546875" style="61" customWidth="1"/>
    <col min="7280" max="7281" width="13.7109375" style="61" customWidth="1"/>
    <col min="7282" max="7282" width="24.140625" style="61" customWidth="1"/>
    <col min="7283" max="7283" width="23.85546875" style="61" customWidth="1"/>
    <col min="7284" max="7284" width="24.140625" style="61" customWidth="1"/>
    <col min="7285" max="7285" width="23.85546875" style="61" customWidth="1"/>
    <col min="7286" max="7287" width="13.7109375" style="61" customWidth="1"/>
    <col min="7288" max="7288" width="24.140625" style="61" customWidth="1"/>
    <col min="7289" max="7289" width="23.85546875" style="61" customWidth="1"/>
    <col min="7290" max="7290" width="24.140625" style="61" customWidth="1"/>
    <col min="7291" max="7291" width="23.85546875" style="61" customWidth="1"/>
    <col min="7292" max="7293" width="13.7109375" style="61" customWidth="1"/>
    <col min="7294" max="7294" width="24.140625" style="61" customWidth="1"/>
    <col min="7295" max="7295" width="23.85546875" style="61" customWidth="1"/>
    <col min="7296" max="7296" width="24.140625" style="61" customWidth="1"/>
    <col min="7297" max="7297" width="23.85546875" style="61" customWidth="1"/>
    <col min="7298" max="7299" width="13.7109375" style="61" customWidth="1"/>
    <col min="7300" max="7300" width="24.140625" style="61" customWidth="1"/>
    <col min="7301" max="7301" width="23.85546875" style="61" customWidth="1"/>
    <col min="7302" max="7302" width="24.140625" style="61" customWidth="1"/>
    <col min="7303" max="7303" width="23.85546875" style="61" customWidth="1"/>
    <col min="7304" max="7305" width="13.7109375" style="61" customWidth="1"/>
    <col min="7306" max="7306" width="24.140625" style="61" customWidth="1"/>
    <col min="7307" max="7307" width="23.85546875" style="61" customWidth="1"/>
    <col min="7308" max="7308" width="24.140625" style="61" customWidth="1"/>
    <col min="7309" max="7309" width="23.85546875" style="61" customWidth="1"/>
    <col min="7310" max="7311" width="13.7109375" style="61" customWidth="1"/>
    <col min="7312" max="7312" width="24.140625" style="61" customWidth="1"/>
    <col min="7313" max="7313" width="23.85546875" style="61" customWidth="1"/>
    <col min="7314" max="7314" width="24.140625" style="61" customWidth="1"/>
    <col min="7315" max="7315" width="23.85546875" style="61" customWidth="1"/>
    <col min="7316" max="7317" width="13.7109375" style="61" customWidth="1"/>
    <col min="7318" max="7318" width="24.140625" style="61" customWidth="1"/>
    <col min="7319" max="7319" width="23.85546875" style="61" customWidth="1"/>
    <col min="7320" max="7320" width="24.140625" style="61" customWidth="1"/>
    <col min="7321" max="7321" width="23.85546875" style="61" customWidth="1"/>
    <col min="7322" max="7323" width="13.7109375" style="61" customWidth="1"/>
    <col min="7324" max="7324" width="24.140625" style="61" customWidth="1"/>
    <col min="7325" max="7325" width="23.85546875" style="61" customWidth="1"/>
    <col min="7326" max="7326" width="24.140625" style="61" customWidth="1"/>
    <col min="7327" max="7327" width="23.85546875" style="61" customWidth="1"/>
    <col min="7328" max="7329" width="13.7109375" style="61" customWidth="1"/>
    <col min="7330" max="7330" width="24.140625" style="61" customWidth="1"/>
    <col min="7331" max="7331" width="23.85546875" style="61" customWidth="1"/>
    <col min="7332" max="7332" width="24.140625" style="61" customWidth="1"/>
    <col min="7333" max="7333" width="23.85546875" style="61" customWidth="1"/>
    <col min="7334" max="7335" width="13.7109375" style="61" customWidth="1"/>
    <col min="7336" max="7336" width="24.140625" style="61" customWidth="1"/>
    <col min="7337" max="7337" width="23.85546875" style="61" customWidth="1"/>
    <col min="7338" max="7338" width="24.140625" style="61" customWidth="1"/>
    <col min="7339" max="7339" width="23.85546875" style="61" customWidth="1"/>
    <col min="7340" max="7341" width="13.7109375" style="61" customWidth="1"/>
    <col min="7342" max="7342" width="23.140625" style="61" customWidth="1"/>
    <col min="7343" max="7343" width="22.85546875" style="61" customWidth="1"/>
    <col min="7344" max="7344" width="23.140625" style="61" customWidth="1"/>
    <col min="7345" max="7345" width="22.85546875" style="61" customWidth="1"/>
    <col min="7346" max="7347" width="13.7109375" style="61" customWidth="1"/>
    <col min="7348" max="7348" width="24.140625" style="61" customWidth="1"/>
    <col min="7349" max="7349" width="23.85546875" style="61" customWidth="1"/>
    <col min="7350" max="7350" width="24.140625" style="61" customWidth="1"/>
    <col min="7351" max="7351" width="23.85546875" style="61" customWidth="1"/>
    <col min="7352" max="7353" width="13.7109375" style="61" customWidth="1"/>
    <col min="7354" max="7354" width="24.140625" style="61" customWidth="1"/>
    <col min="7355" max="7355" width="23.85546875" style="61" customWidth="1"/>
    <col min="7356" max="7356" width="24.140625" style="61" customWidth="1"/>
    <col min="7357" max="7357" width="23.85546875" style="61" customWidth="1"/>
    <col min="7358" max="7359" width="13.7109375" style="61" customWidth="1"/>
    <col min="7360" max="7360" width="24.140625" style="61" customWidth="1"/>
    <col min="7361" max="7361" width="23.85546875" style="61" customWidth="1"/>
    <col min="7362" max="7362" width="24.140625" style="61" customWidth="1"/>
    <col min="7363" max="7363" width="23.85546875" style="61" customWidth="1"/>
    <col min="7364" max="7365" width="13.7109375" style="61" customWidth="1"/>
    <col min="7366" max="7366" width="24.140625" style="61" customWidth="1"/>
    <col min="7367" max="7367" width="23.85546875" style="61" customWidth="1"/>
    <col min="7368" max="7368" width="24.140625" style="61" customWidth="1"/>
    <col min="7369" max="7369" width="23.85546875" style="61" customWidth="1"/>
    <col min="7370" max="7371" width="13.7109375" style="61" customWidth="1"/>
    <col min="7372" max="7372" width="24.140625" style="61" customWidth="1"/>
    <col min="7373" max="7373" width="23.85546875" style="61" customWidth="1"/>
    <col min="7374" max="7374" width="24.140625" style="61" customWidth="1"/>
    <col min="7375" max="7375" width="23.85546875" style="61" customWidth="1"/>
    <col min="7376" max="7377" width="13.7109375" style="61" customWidth="1"/>
    <col min="7378" max="7378" width="24.140625" style="61" customWidth="1"/>
    <col min="7379" max="7379" width="23.85546875" style="61" customWidth="1"/>
    <col min="7380" max="7380" width="24.140625" style="61" customWidth="1"/>
    <col min="7381" max="7381" width="23.85546875" style="61" customWidth="1"/>
    <col min="7382" max="7383" width="13.7109375" style="61" customWidth="1"/>
    <col min="7384" max="7384" width="24.140625" style="61" customWidth="1"/>
    <col min="7385" max="7385" width="23.85546875" style="61" customWidth="1"/>
    <col min="7386" max="7386" width="24.140625" style="61" customWidth="1"/>
    <col min="7387" max="7387" width="23.85546875" style="61" customWidth="1"/>
    <col min="7388" max="7389" width="13.7109375" style="61" customWidth="1"/>
    <col min="7390" max="7390" width="24.140625" style="61" customWidth="1"/>
    <col min="7391" max="7391" width="23.85546875" style="61" customWidth="1"/>
    <col min="7392" max="7392" width="24.140625" style="61" customWidth="1"/>
    <col min="7393" max="7393" width="23.85546875" style="61" customWidth="1"/>
    <col min="7394" max="7395" width="13.7109375" style="61" customWidth="1"/>
    <col min="7396" max="7396" width="24.140625" style="61" customWidth="1"/>
    <col min="7397" max="7397" width="23.85546875" style="61" customWidth="1"/>
    <col min="7398" max="7398" width="24.140625" style="61" customWidth="1"/>
    <col min="7399" max="7399" width="23.85546875" style="61" customWidth="1"/>
    <col min="7400" max="7401" width="13.7109375" style="61" customWidth="1"/>
    <col min="7402" max="7402" width="24.140625" style="61" customWidth="1"/>
    <col min="7403" max="7403" width="23.85546875" style="61" customWidth="1"/>
    <col min="7404" max="7404" width="24.140625" style="61" customWidth="1"/>
    <col min="7405" max="7405" width="23.85546875" style="61" customWidth="1"/>
    <col min="7406" max="7407" width="13.7109375" style="61" customWidth="1"/>
    <col min="7408" max="7408" width="24.140625" style="61" customWidth="1"/>
    <col min="7409" max="7409" width="23.85546875" style="61" customWidth="1"/>
    <col min="7410" max="7410" width="24.140625" style="61" customWidth="1"/>
    <col min="7411" max="7411" width="23.85546875" style="61" customWidth="1"/>
    <col min="7412" max="7413" width="13.7109375" style="61" customWidth="1"/>
    <col min="7414" max="7414" width="24.140625" style="61" customWidth="1"/>
    <col min="7415" max="7415" width="23.85546875" style="61" customWidth="1"/>
    <col min="7416" max="7416" width="23.140625" style="61" customWidth="1"/>
    <col min="7417" max="7417" width="22.85546875" style="61" customWidth="1"/>
    <col min="7418" max="7419" width="13.7109375" style="61" customWidth="1"/>
    <col min="7420" max="7420" width="24.140625" style="61" customWidth="1"/>
    <col min="7421" max="7421" width="23.85546875" style="61" customWidth="1"/>
    <col min="7422" max="7422" width="24.140625" style="61" customWidth="1"/>
    <col min="7423" max="7423" width="23.85546875" style="61" customWidth="1"/>
    <col min="7424" max="7425" width="13.7109375" style="61" customWidth="1"/>
    <col min="7426" max="7426" width="24.140625" style="61" customWidth="1"/>
    <col min="7427" max="7427" width="23.85546875" style="61" customWidth="1"/>
    <col min="7428" max="7428" width="24.140625" style="61" customWidth="1"/>
    <col min="7429" max="7429" width="23.85546875" style="61" customWidth="1"/>
    <col min="7430" max="7431" width="13.7109375" style="61" customWidth="1"/>
    <col min="7432" max="7432" width="24.140625" style="61" customWidth="1"/>
    <col min="7433" max="7433" width="23.85546875" style="61" customWidth="1"/>
    <col min="7434" max="7434" width="24.140625" style="61" customWidth="1"/>
    <col min="7435" max="7435" width="23.85546875" style="61" customWidth="1"/>
    <col min="7436" max="7437" width="13.7109375" style="61" customWidth="1"/>
    <col min="7438" max="7438" width="24.140625" style="61" customWidth="1"/>
    <col min="7439" max="7439" width="23.85546875" style="61" customWidth="1"/>
    <col min="7440" max="7440" width="24.140625" style="61" customWidth="1"/>
    <col min="7441" max="7441" width="23.85546875" style="61" customWidth="1"/>
    <col min="7442" max="7443" width="13.7109375" style="61" customWidth="1"/>
    <col min="7444" max="7444" width="23.140625" style="61" customWidth="1"/>
    <col min="7445" max="7445" width="22.85546875" style="61" customWidth="1"/>
    <col min="7446" max="7446" width="23.140625" style="61" customWidth="1"/>
    <col min="7447" max="7447" width="22.85546875" style="61" customWidth="1"/>
    <col min="7448" max="7449" width="13.7109375" style="61" customWidth="1"/>
    <col min="7450" max="7450" width="24.140625" style="61" customWidth="1"/>
    <col min="7451" max="7451" width="23.85546875" style="61" customWidth="1"/>
    <col min="7452" max="7452" width="24.140625" style="61" customWidth="1"/>
    <col min="7453" max="7453" width="23.85546875" style="61" customWidth="1"/>
    <col min="7454" max="7455" width="13.7109375" style="61" customWidth="1"/>
    <col min="7456" max="7456" width="24.140625" style="61" customWidth="1"/>
    <col min="7457" max="7457" width="23.85546875" style="61" customWidth="1"/>
    <col min="7458" max="7458" width="24.140625" style="61" customWidth="1"/>
    <col min="7459" max="7459" width="23.85546875" style="61" customWidth="1"/>
    <col min="7460" max="7461" width="13.7109375" style="61" customWidth="1"/>
    <col min="7462" max="7462" width="24.140625" style="61" customWidth="1"/>
    <col min="7463" max="7463" width="23.85546875" style="61" customWidth="1"/>
    <col min="7464" max="7464" width="23.140625" style="61" customWidth="1"/>
    <col min="7465" max="7465" width="22.85546875" style="61" customWidth="1"/>
    <col min="7466" max="7467" width="13.7109375" style="61" customWidth="1"/>
    <col min="7468" max="7468" width="21.5703125" style="61" customWidth="1"/>
    <col min="7469" max="7469" width="21.28515625" style="61" customWidth="1"/>
    <col min="7470" max="7470" width="21.5703125" style="61" customWidth="1"/>
    <col min="7471" max="7471" width="21.28515625" style="61" customWidth="1"/>
    <col min="7472" max="7473" width="13.7109375" style="61" customWidth="1"/>
    <col min="7474" max="7474" width="24.140625" style="61" customWidth="1"/>
    <col min="7475" max="7475" width="23.85546875" style="61" customWidth="1"/>
    <col min="7476" max="7476" width="24.140625" style="61" customWidth="1"/>
    <col min="7477" max="7477" width="23.85546875" style="61" customWidth="1"/>
    <col min="7478" max="7479" width="13.7109375" style="61" customWidth="1"/>
    <col min="7480" max="7480" width="24.140625" style="61" customWidth="1"/>
    <col min="7481" max="7481" width="23.85546875" style="61" customWidth="1"/>
    <col min="7482" max="7482" width="24.140625" style="61" customWidth="1"/>
    <col min="7483" max="7483" width="23.85546875" style="61" customWidth="1"/>
    <col min="7484" max="7485" width="13.7109375" style="61" customWidth="1"/>
    <col min="7486" max="7486" width="21.5703125" style="61" customWidth="1"/>
    <col min="7487" max="7487" width="21.28515625" style="61" customWidth="1"/>
    <col min="7488" max="7488" width="21.5703125" style="61" customWidth="1"/>
    <col min="7489" max="7489" width="21.28515625" style="61" customWidth="1"/>
    <col min="7490" max="7491" width="13.7109375" style="61" customWidth="1"/>
    <col min="7492" max="7492" width="24.140625" style="61" customWidth="1"/>
    <col min="7493" max="7493" width="23.85546875" style="61" customWidth="1"/>
    <col min="7494" max="7494" width="24.140625" style="61" customWidth="1"/>
    <col min="7495" max="7495" width="23.85546875" style="61" customWidth="1"/>
    <col min="7496" max="7497" width="13.7109375" style="61" customWidth="1"/>
    <col min="7498" max="7498" width="24.140625" style="61" customWidth="1"/>
    <col min="7499" max="7499" width="23.85546875" style="61" customWidth="1"/>
    <col min="7500" max="7500" width="24.140625" style="61" customWidth="1"/>
    <col min="7501" max="7501" width="23.85546875" style="61" customWidth="1"/>
    <col min="7502" max="7503" width="13.7109375" style="61" customWidth="1"/>
    <col min="7504" max="7504" width="23.140625" style="61" customWidth="1"/>
    <col min="7505" max="7505" width="22.85546875" style="61" customWidth="1"/>
    <col min="7506" max="7506" width="23.140625" style="61" customWidth="1"/>
    <col min="7507" max="7507" width="22.85546875" style="61" customWidth="1"/>
    <col min="7508" max="7509" width="13.7109375" style="61" customWidth="1"/>
    <col min="7510" max="7510" width="24.140625" style="61" customWidth="1"/>
    <col min="7511" max="7511" width="23.85546875" style="61" customWidth="1"/>
    <col min="7512" max="7512" width="24.140625" style="61" customWidth="1"/>
    <col min="7513" max="7513" width="23.85546875" style="61" customWidth="1"/>
    <col min="7514" max="7515" width="13.7109375" style="61" customWidth="1"/>
    <col min="7516" max="7516" width="24.140625" style="61" customWidth="1"/>
    <col min="7517" max="7517" width="23.85546875" style="61" customWidth="1"/>
    <col min="7518" max="7518" width="24.140625" style="61" customWidth="1"/>
    <col min="7519" max="7519" width="23.85546875" style="61" customWidth="1"/>
    <col min="7520" max="7521" width="13.7109375" style="61" customWidth="1"/>
    <col min="7522" max="7522" width="24.140625" style="61" customWidth="1"/>
    <col min="7523" max="7523" width="23.85546875" style="61" customWidth="1"/>
    <col min="7524" max="7524" width="24.140625" style="61" customWidth="1"/>
    <col min="7525" max="7525" width="23.85546875" style="61" customWidth="1"/>
    <col min="7526" max="7527" width="13.7109375" style="61" customWidth="1"/>
    <col min="7528" max="7528" width="24.140625" style="61" customWidth="1"/>
    <col min="7529" max="7529" width="23.85546875" style="61" customWidth="1"/>
    <col min="7530" max="7530" width="24.140625" style="61" customWidth="1"/>
    <col min="7531" max="7531" width="23.85546875" style="61" customWidth="1"/>
    <col min="7532" max="7533" width="13.7109375" style="61" customWidth="1"/>
    <col min="7534" max="7534" width="24.140625" style="61" customWidth="1"/>
    <col min="7535" max="7535" width="23.85546875" style="61" customWidth="1"/>
    <col min="7536" max="7536" width="24.140625" style="61" customWidth="1"/>
    <col min="7537" max="7537" width="23.85546875" style="61" customWidth="1"/>
    <col min="7538" max="7539" width="13.85546875" style="61" customWidth="1"/>
    <col min="7540" max="7540" width="25.140625" style="61" customWidth="1"/>
    <col min="7541" max="7541" width="24.85546875" style="61" customWidth="1"/>
    <col min="7542" max="7542" width="25.140625" style="61" customWidth="1"/>
    <col min="7543" max="7543" width="24.85546875" style="61" customWidth="1"/>
    <col min="7544" max="7545" width="13.85546875" style="61" customWidth="1"/>
    <col min="7546" max="7546" width="25.140625" style="61" customWidth="1"/>
    <col min="7547" max="7547" width="24.85546875" style="61" customWidth="1"/>
    <col min="7548" max="7548" width="25.140625" style="61" customWidth="1"/>
    <col min="7549" max="7549" width="24.85546875" style="61" customWidth="1"/>
    <col min="7550" max="7551" width="13.7109375" style="61" customWidth="1"/>
    <col min="7552" max="7552" width="24.140625" style="61" customWidth="1"/>
    <col min="7553" max="7553" width="23.85546875" style="61" customWidth="1"/>
    <col min="7554" max="7554" width="24.140625" style="61" customWidth="1"/>
    <col min="7555" max="7555" width="23.85546875" style="61" customWidth="1"/>
    <col min="7556" max="7557" width="13.85546875" style="61" customWidth="1"/>
    <col min="7558" max="7558" width="25.140625" style="61" customWidth="1"/>
    <col min="7559" max="7559" width="24.85546875" style="61" customWidth="1"/>
    <col min="7560" max="7560" width="25.140625" style="61" customWidth="1"/>
    <col min="7561" max="7561" width="24.85546875" style="61" customWidth="1"/>
    <col min="7562" max="7563" width="13.7109375" style="61" customWidth="1"/>
    <col min="7564" max="7564" width="24.140625" style="61" customWidth="1"/>
    <col min="7565" max="7565" width="23.85546875" style="61" customWidth="1"/>
    <col min="7566" max="7566" width="24.140625" style="61" customWidth="1"/>
    <col min="7567" max="7567" width="23.85546875" style="61" customWidth="1"/>
    <col min="7568" max="7569" width="13.85546875" style="61" customWidth="1"/>
    <col min="7570" max="7570" width="25.140625" style="61" customWidth="1"/>
    <col min="7571" max="7571" width="24.85546875" style="61" customWidth="1"/>
    <col min="7572" max="7572" width="25.140625" style="61" customWidth="1"/>
    <col min="7573" max="7573" width="24.85546875" style="61" customWidth="1"/>
    <col min="7574" max="7575" width="13.85546875" style="61" customWidth="1"/>
    <col min="7576" max="7576" width="25.140625" style="61" customWidth="1"/>
    <col min="7577" max="7577" width="24.85546875" style="61" customWidth="1"/>
    <col min="7578" max="7578" width="25.140625" style="61" customWidth="1"/>
    <col min="7579" max="7579" width="24.85546875" style="61" customWidth="1"/>
    <col min="7580" max="7581" width="13.85546875" style="61" customWidth="1"/>
    <col min="7582" max="7582" width="25.140625" style="61" customWidth="1"/>
    <col min="7583" max="7583" width="24.85546875" style="61" customWidth="1"/>
    <col min="7584" max="7584" width="25.140625" style="61" customWidth="1"/>
    <col min="7585" max="7585" width="24.85546875" style="61" customWidth="1"/>
    <col min="7586" max="7587" width="13.85546875" style="61" customWidth="1"/>
    <col min="7588" max="7588" width="25.140625" style="61" customWidth="1"/>
    <col min="7589" max="7589" width="24.85546875" style="61" customWidth="1"/>
    <col min="7590" max="7590" width="25.140625" style="61" customWidth="1"/>
    <col min="7591" max="7591" width="24.85546875" style="61" customWidth="1"/>
    <col min="7592" max="7593" width="13.85546875" style="61" customWidth="1"/>
    <col min="7594" max="7594" width="25.140625" style="61" customWidth="1"/>
    <col min="7595" max="7595" width="24.85546875" style="61" customWidth="1"/>
    <col min="7596" max="7596" width="25.140625" style="61" customWidth="1"/>
    <col min="7597" max="7597" width="24.85546875" style="61" customWidth="1"/>
    <col min="7598" max="7599" width="13.85546875" style="61" customWidth="1"/>
    <col min="7600" max="7600" width="25.140625" style="61" customWidth="1"/>
    <col min="7601" max="7601" width="24.85546875" style="61" customWidth="1"/>
    <col min="7602" max="7602" width="25.140625" style="61" customWidth="1"/>
    <col min="7603" max="7603" width="24.85546875" style="61" customWidth="1"/>
    <col min="7604" max="7605" width="13.85546875" style="61" customWidth="1"/>
    <col min="7606" max="7606" width="25.140625" style="61" customWidth="1"/>
    <col min="7607" max="7607" width="24.85546875" style="61" customWidth="1"/>
    <col min="7608" max="7608" width="25.140625" style="61" customWidth="1"/>
    <col min="7609" max="7609" width="24.85546875" style="61" customWidth="1"/>
    <col min="7610" max="7611" width="13.85546875" style="61" customWidth="1"/>
    <col min="7612" max="7612" width="25.140625" style="61" customWidth="1"/>
    <col min="7613" max="7613" width="24.85546875" style="61" customWidth="1"/>
    <col min="7614" max="7614" width="25.140625" style="61" customWidth="1"/>
    <col min="7615" max="7615" width="24.85546875" style="61" customWidth="1"/>
    <col min="7616" max="7617" width="13.85546875" style="61" customWidth="1"/>
    <col min="7618" max="7618" width="25.140625" style="61" customWidth="1"/>
    <col min="7619" max="7619" width="24.85546875" style="61" customWidth="1"/>
    <col min="7620" max="7620" width="25.140625" style="61" customWidth="1"/>
    <col min="7621" max="7621" width="24.85546875" style="61" customWidth="1"/>
    <col min="7622" max="7623" width="13.7109375" style="61" customWidth="1"/>
    <col min="7624" max="7624" width="24.140625" style="61" customWidth="1"/>
    <col min="7625" max="7625" width="23.85546875" style="61" customWidth="1"/>
    <col min="7626" max="7626" width="24.140625" style="61" customWidth="1"/>
    <col min="7627" max="7627" width="23.85546875" style="61" customWidth="1"/>
    <col min="7628" max="7629" width="13.85546875" style="61" customWidth="1"/>
    <col min="7630" max="7630" width="25.140625" style="61" customWidth="1"/>
    <col min="7631" max="7631" width="24.85546875" style="61" customWidth="1"/>
    <col min="7632" max="7632" width="25.140625" style="61" customWidth="1"/>
    <col min="7633" max="7633" width="24.85546875" style="61" customWidth="1"/>
    <col min="7634" max="7635" width="13.85546875" style="61" customWidth="1"/>
    <col min="7636" max="7636" width="25.140625" style="61" customWidth="1"/>
    <col min="7637" max="7637" width="24.85546875" style="61" customWidth="1"/>
    <col min="7638" max="7638" width="25.140625" style="61" customWidth="1"/>
    <col min="7639" max="7639" width="24.85546875" style="61" customWidth="1"/>
    <col min="7640" max="7641" width="13.85546875" style="61" customWidth="1"/>
    <col min="7642" max="7642" width="25.140625" style="61" customWidth="1"/>
    <col min="7643" max="7643" width="24.85546875" style="61" customWidth="1"/>
    <col min="7644" max="7644" width="25.140625" style="61" customWidth="1"/>
    <col min="7645" max="7645" width="24.85546875" style="61" customWidth="1"/>
    <col min="7646" max="7647" width="13.85546875" style="61" customWidth="1"/>
    <col min="7648" max="7648" width="25.140625" style="61" customWidth="1"/>
    <col min="7649" max="7649" width="24.85546875" style="61" customWidth="1"/>
    <col min="7650" max="7650" width="25.140625" style="61" customWidth="1"/>
    <col min="7651" max="7651" width="24.85546875" style="61" customWidth="1"/>
    <col min="7652" max="7653" width="13.85546875" style="61" customWidth="1"/>
    <col min="7654" max="7654" width="25.140625" style="61" customWidth="1"/>
    <col min="7655" max="7655" width="24.85546875" style="61" customWidth="1"/>
    <col min="7656" max="7656" width="25.140625" style="61" customWidth="1"/>
    <col min="7657" max="7657" width="24.85546875" style="61" customWidth="1"/>
    <col min="7658" max="7659" width="13.85546875" style="61" customWidth="1"/>
    <col min="7660" max="7660" width="25.140625" style="61" customWidth="1"/>
    <col min="7661" max="7661" width="24.85546875" style="61" customWidth="1"/>
    <col min="7662" max="7662" width="25.140625" style="61" customWidth="1"/>
    <col min="7663" max="7663" width="24.85546875" style="61" customWidth="1"/>
    <col min="7664" max="7665" width="13.7109375" style="61" customWidth="1"/>
    <col min="7666" max="7666" width="24.140625" style="61" customWidth="1"/>
    <col min="7667" max="7667" width="23.85546875" style="61" customWidth="1"/>
    <col min="7668" max="7668" width="24.140625" style="61" customWidth="1"/>
    <col min="7669" max="7669" width="23.85546875" style="61" customWidth="1"/>
    <col min="7670" max="7671" width="13.85546875" style="61" customWidth="1"/>
    <col min="7672" max="7672" width="25.140625" style="61" customWidth="1"/>
    <col min="7673" max="7673" width="24.85546875" style="61" customWidth="1"/>
    <col min="7674" max="7674" width="25.140625" style="61" customWidth="1"/>
    <col min="7675" max="7675" width="24.85546875" style="61" customWidth="1"/>
    <col min="7676" max="7677" width="13.85546875" style="61" customWidth="1"/>
    <col min="7678" max="7678" width="25.140625" style="61" customWidth="1"/>
    <col min="7679" max="7679" width="24.85546875" style="61" customWidth="1"/>
    <col min="7680" max="7680" width="25.140625" style="61" customWidth="1"/>
    <col min="7681" max="7681" width="24.85546875" style="61" customWidth="1"/>
    <col min="7682" max="7683" width="13.85546875" style="61" customWidth="1"/>
    <col min="7684" max="7684" width="25.140625" style="61" customWidth="1"/>
    <col min="7685" max="7685" width="24.85546875" style="61" customWidth="1"/>
    <col min="7686" max="7686" width="25.140625" style="61" customWidth="1"/>
    <col min="7687" max="7687" width="24.85546875" style="61" customWidth="1"/>
    <col min="7688" max="7689" width="13.85546875" style="61" customWidth="1"/>
    <col min="7690" max="7690" width="25.140625" style="61" customWidth="1"/>
    <col min="7691" max="7691" width="24.85546875" style="61" customWidth="1"/>
    <col min="7692" max="7692" width="25.140625" style="61" customWidth="1"/>
    <col min="7693" max="7693" width="24.85546875" style="61" customWidth="1"/>
    <col min="7694" max="7695" width="13.85546875" style="61" customWidth="1"/>
    <col min="7696" max="7696" width="26.28515625" style="61" customWidth="1"/>
    <col min="7697" max="7697" width="26" style="61" customWidth="1"/>
    <col min="7698" max="7698" width="26.28515625" style="61" customWidth="1"/>
    <col min="7699" max="7699" width="26" style="61" customWidth="1"/>
    <col min="7700" max="7701" width="13.85546875" style="61" customWidth="1"/>
    <col min="7702" max="7702" width="26.28515625" style="61" customWidth="1"/>
    <col min="7703" max="7703" width="26" style="61" customWidth="1"/>
    <col min="7704" max="7704" width="26.28515625" style="61" customWidth="1"/>
    <col min="7705" max="7705" width="26" style="61" customWidth="1"/>
    <col min="7706" max="7707" width="13.7109375" style="61" customWidth="1"/>
    <col min="7708" max="7708" width="26.28515625" style="61" customWidth="1"/>
    <col min="7709" max="7709" width="26" style="61" customWidth="1"/>
    <col min="7710" max="7710" width="26.28515625" style="61" customWidth="1"/>
    <col min="7711" max="7711" width="26" style="61" customWidth="1"/>
    <col min="7712" max="7713" width="13.7109375" style="61" customWidth="1"/>
    <col min="7714" max="7714" width="22.140625" style="61" customWidth="1"/>
    <col min="7715" max="7715" width="21.85546875" style="61" customWidth="1"/>
    <col min="7716" max="7716" width="22.140625" style="61" customWidth="1"/>
    <col min="7717" max="7717" width="21.85546875" style="61" customWidth="1"/>
    <col min="7718" max="7719" width="13.7109375" style="61" customWidth="1"/>
    <col min="7720" max="7720" width="20.42578125" style="61" customWidth="1"/>
    <col min="7721" max="7721" width="20.28515625" style="61" customWidth="1"/>
    <col min="7722" max="7727" width="13.7109375" style="61" customWidth="1"/>
    <col min="7728" max="7728" width="20.42578125" style="61" customWidth="1"/>
    <col min="7729" max="7729" width="20.28515625" style="61" customWidth="1"/>
    <col min="7730" max="7730" width="20.42578125" style="61" customWidth="1"/>
    <col min="7731" max="7731" width="20.28515625" style="61" customWidth="1"/>
    <col min="7732" max="7733" width="13.7109375" style="61" customWidth="1"/>
    <col min="7734" max="7734" width="17.5703125" style="61" customWidth="1"/>
    <col min="7735" max="7735" width="17.28515625" style="61" customWidth="1"/>
    <col min="7736" max="7736" width="17.5703125" style="61" customWidth="1"/>
    <col min="7737" max="7737" width="17.28515625" style="61" customWidth="1"/>
    <col min="7738" max="7738" width="18.7109375" style="61" customWidth="1"/>
    <col min="7739" max="7739" width="18.5703125" style="61" customWidth="1"/>
    <col min="7740" max="7740" width="23.140625" style="61" customWidth="1"/>
    <col min="7741" max="7741" width="22.85546875" style="61" customWidth="1"/>
    <col min="7742" max="7743" width="13.7109375" style="61" customWidth="1"/>
    <col min="7744" max="7744" width="23.140625" style="61" customWidth="1"/>
    <col min="7745" max="7745" width="22.85546875" style="61" customWidth="1"/>
    <col min="7746" max="7746" width="23.140625" style="61" customWidth="1"/>
    <col min="7747" max="7747" width="22.85546875" style="61" customWidth="1"/>
    <col min="7748" max="7748" width="23.140625" style="61" customWidth="1"/>
    <col min="7749" max="7749" width="22.85546875" style="61" customWidth="1"/>
    <col min="7750" max="7751" width="13.7109375" style="61" customWidth="1"/>
    <col min="7752" max="7752" width="20.42578125" style="61" customWidth="1"/>
    <col min="7753" max="7753" width="20.28515625" style="61" customWidth="1"/>
    <col min="7754" max="7754" width="20.42578125" style="61" customWidth="1"/>
    <col min="7755" max="7755" width="20.28515625" style="61" customWidth="1"/>
    <col min="7756" max="7756" width="20.42578125" style="61" customWidth="1"/>
    <col min="7757" max="7757" width="20.28515625" style="61" customWidth="1"/>
    <col min="7758" max="7759" width="13.7109375" style="61" customWidth="1"/>
    <col min="7760" max="7760" width="23.140625" style="61" customWidth="1"/>
    <col min="7761" max="7761" width="22.85546875" style="61" customWidth="1"/>
    <col min="7762" max="7762" width="23.140625" style="61" customWidth="1"/>
    <col min="7763" max="7763" width="22.85546875" style="61" customWidth="1"/>
    <col min="7764" max="7764" width="23.140625" style="61" customWidth="1"/>
    <col min="7765" max="7765" width="22.85546875" style="61" customWidth="1"/>
    <col min="7766" max="7767" width="13.7109375" style="61" customWidth="1"/>
    <col min="7768" max="7768" width="23.140625" style="61" customWidth="1"/>
    <col min="7769" max="7769" width="22.85546875" style="61" customWidth="1"/>
    <col min="7770" max="7770" width="23.140625" style="61" customWidth="1"/>
    <col min="7771" max="7771" width="22.85546875" style="61" customWidth="1"/>
    <col min="7772" max="7772" width="23.140625" style="61" customWidth="1"/>
    <col min="7773" max="7773" width="22.85546875" style="61" customWidth="1"/>
    <col min="7774" max="7775" width="13.7109375" style="61" customWidth="1"/>
    <col min="7776" max="7776" width="23.140625" style="61" customWidth="1"/>
    <col min="7777" max="7777" width="22.85546875" style="61" customWidth="1"/>
    <col min="7778" max="7778" width="23.140625" style="61" customWidth="1"/>
    <col min="7779" max="7779" width="22.85546875" style="61" customWidth="1"/>
    <col min="7780" max="7780" width="23.140625" style="61" customWidth="1"/>
    <col min="7781" max="7781" width="22.85546875" style="61" customWidth="1"/>
    <col min="7782" max="7783" width="13.7109375" style="61" customWidth="1"/>
    <col min="7784" max="7784" width="23.140625" style="61" customWidth="1"/>
    <col min="7785" max="7785" width="22.85546875" style="61" customWidth="1"/>
    <col min="7786" max="7786" width="23.140625" style="61" customWidth="1"/>
    <col min="7787" max="7787" width="22.85546875" style="61" customWidth="1"/>
    <col min="7788" max="7788" width="22.140625" style="61" customWidth="1"/>
    <col min="7789" max="7789" width="21.85546875" style="61" customWidth="1"/>
    <col min="7790" max="7791" width="13.7109375" style="61" customWidth="1"/>
    <col min="7792" max="7792" width="23.140625" style="61" customWidth="1"/>
    <col min="7793" max="7793" width="22.85546875" style="61" customWidth="1"/>
    <col min="7794" max="7794" width="23.140625" style="61" customWidth="1"/>
    <col min="7795" max="7795" width="22.85546875" style="61" customWidth="1"/>
    <col min="7796" max="7796" width="23.140625" style="61" customWidth="1"/>
    <col min="7797" max="7797" width="22.85546875" style="61" customWidth="1"/>
    <col min="7798" max="7799" width="13.7109375" style="61" customWidth="1"/>
    <col min="7800" max="7800" width="23.140625" style="61" customWidth="1"/>
    <col min="7801" max="7801" width="22.85546875" style="61" customWidth="1"/>
    <col min="7802" max="7802" width="23.140625" style="61" customWidth="1"/>
    <col min="7803" max="7803" width="22.85546875" style="61" customWidth="1"/>
    <col min="7804" max="7804" width="23.140625" style="61" customWidth="1"/>
    <col min="7805" max="7805" width="22.85546875" style="61" customWidth="1"/>
    <col min="7806" max="7807" width="13.7109375" style="61" customWidth="1"/>
    <col min="7808" max="7808" width="23.140625" style="61" customWidth="1"/>
    <col min="7809" max="7809" width="22.85546875" style="61" customWidth="1"/>
    <col min="7810" max="7810" width="23.140625" style="61" customWidth="1"/>
    <col min="7811" max="7811" width="22.85546875" style="61" customWidth="1"/>
    <col min="7812" max="7812" width="23.140625" style="61" customWidth="1"/>
    <col min="7813" max="7813" width="22.85546875" style="61" customWidth="1"/>
    <col min="7814" max="7815" width="13.7109375" style="61" customWidth="1"/>
    <col min="7816" max="7816" width="23.140625" style="61" customWidth="1"/>
    <col min="7817" max="7817" width="22.85546875" style="61" customWidth="1"/>
    <col min="7818" max="7818" width="23.140625" style="61" customWidth="1"/>
    <col min="7819" max="7819" width="22.85546875" style="61" customWidth="1"/>
    <col min="7820" max="7820" width="23.140625" style="61" customWidth="1"/>
    <col min="7821" max="7821" width="22.85546875" style="61" customWidth="1"/>
    <col min="7822" max="7823" width="13.7109375" style="61" customWidth="1"/>
    <col min="7824" max="7824" width="23.140625" style="61" customWidth="1"/>
    <col min="7825" max="7825" width="22.85546875" style="61" customWidth="1"/>
    <col min="7826" max="7826" width="23.140625" style="61" customWidth="1"/>
    <col min="7827" max="7827" width="22.85546875" style="61" customWidth="1"/>
    <col min="7828" max="7828" width="23.140625" style="61" customWidth="1"/>
    <col min="7829" max="7829" width="22.85546875" style="61" customWidth="1"/>
    <col min="7830" max="7831" width="13.7109375" style="61" customWidth="1"/>
    <col min="7832" max="7832" width="23.140625" style="61" customWidth="1"/>
    <col min="7833" max="7833" width="22.85546875" style="61" customWidth="1"/>
    <col min="7834" max="7834" width="23.140625" style="61" customWidth="1"/>
    <col min="7835" max="7835" width="22.85546875" style="61" customWidth="1"/>
    <col min="7836" max="7836" width="23.140625" style="61" customWidth="1"/>
    <col min="7837" max="7837" width="22.85546875" style="61" customWidth="1"/>
    <col min="7838" max="7839" width="13.7109375" style="61" customWidth="1"/>
    <col min="7840" max="7840" width="23.140625" style="61" customWidth="1"/>
    <col min="7841" max="7841" width="22.85546875" style="61" customWidth="1"/>
    <col min="7842" max="7842" width="23.140625" style="61" customWidth="1"/>
    <col min="7843" max="7843" width="22.85546875" style="61" customWidth="1"/>
    <col min="7844" max="7844" width="23.140625" style="61" customWidth="1"/>
    <col min="7845" max="7845" width="22.85546875" style="61" customWidth="1"/>
    <col min="7846" max="7847" width="13.7109375" style="61" customWidth="1"/>
    <col min="7848" max="7848" width="23.140625" style="61" customWidth="1"/>
    <col min="7849" max="7849" width="22.85546875" style="61" customWidth="1"/>
    <col min="7850" max="7850" width="23.140625" style="61" customWidth="1"/>
    <col min="7851" max="7851" width="22.85546875" style="61" customWidth="1"/>
    <col min="7852" max="7852" width="23.140625" style="61" customWidth="1"/>
    <col min="7853" max="7853" width="22.85546875" style="61" customWidth="1"/>
    <col min="7854" max="7855" width="13.7109375" style="61" customWidth="1"/>
    <col min="7856" max="7856" width="23.140625" style="61" customWidth="1"/>
    <col min="7857" max="7857" width="22.85546875" style="61" customWidth="1"/>
    <col min="7858" max="7858" width="23.140625" style="61" customWidth="1"/>
    <col min="7859" max="7859" width="22.85546875" style="61" customWidth="1"/>
    <col min="7860" max="7860" width="23.140625" style="61" customWidth="1"/>
    <col min="7861" max="7861" width="22.85546875" style="61" customWidth="1"/>
    <col min="7862" max="7863" width="13.7109375" style="61" customWidth="1"/>
    <col min="7864" max="7864" width="23.140625" style="61" customWidth="1"/>
    <col min="7865" max="7865" width="22.85546875" style="61" customWidth="1"/>
    <col min="7866" max="7866" width="23.140625" style="61" customWidth="1"/>
    <col min="7867" max="7867" width="22.85546875" style="61" customWidth="1"/>
    <col min="7868" max="7868" width="23.140625" style="61" customWidth="1"/>
    <col min="7869" max="7869" width="22.85546875" style="61" customWidth="1"/>
    <col min="7870" max="7871" width="13.7109375" style="61" customWidth="1"/>
    <col min="7872" max="7872" width="23.140625" style="61" customWidth="1"/>
    <col min="7873" max="7873" width="22.85546875" style="61" customWidth="1"/>
    <col min="7874" max="7874" width="23.140625" style="61" customWidth="1"/>
    <col min="7875" max="7875" width="22.85546875" style="61" customWidth="1"/>
    <col min="7876" max="7876" width="23.140625" style="61" customWidth="1"/>
    <col min="7877" max="7877" width="22.85546875" style="61" customWidth="1"/>
    <col min="7878" max="7879" width="13.7109375" style="61" customWidth="1"/>
    <col min="7880" max="7880" width="23.140625" style="61" customWidth="1"/>
    <col min="7881" max="7881" width="22.85546875" style="61" customWidth="1"/>
    <col min="7882" max="7882" width="23.140625" style="61" customWidth="1"/>
    <col min="7883" max="7883" width="22.85546875" style="61" customWidth="1"/>
    <col min="7884" max="7884" width="23.140625" style="61" customWidth="1"/>
    <col min="7885" max="7885" width="22.85546875" style="61" customWidth="1"/>
    <col min="7886" max="7887" width="13.7109375" style="61" customWidth="1"/>
    <col min="7888" max="7888" width="22.140625" style="61" customWidth="1"/>
    <col min="7889" max="7889" width="21.85546875" style="61" customWidth="1"/>
    <col min="7890" max="7890" width="22.140625" style="61" customWidth="1"/>
    <col min="7891" max="7891" width="21.85546875" style="61" customWidth="1"/>
    <col min="7892" max="7892" width="22.140625" style="61" customWidth="1"/>
    <col min="7893" max="7893" width="21.85546875" style="61" customWidth="1"/>
    <col min="7894" max="7895" width="13.7109375" style="61" customWidth="1"/>
    <col min="7896" max="7896" width="23.140625" style="61" customWidth="1"/>
    <col min="7897" max="7897" width="22.85546875" style="61" customWidth="1"/>
    <col min="7898" max="7898" width="23.140625" style="61" customWidth="1"/>
    <col min="7899" max="7899" width="22.85546875" style="61" customWidth="1"/>
    <col min="7900" max="7900" width="23.140625" style="61" customWidth="1"/>
    <col min="7901" max="7901" width="22.85546875" style="61" customWidth="1"/>
    <col min="7902" max="7903" width="13.7109375" style="61" customWidth="1"/>
    <col min="7904" max="7904" width="23.140625" style="61" customWidth="1"/>
    <col min="7905" max="7905" width="22.85546875" style="61" customWidth="1"/>
    <col min="7906" max="7906" width="23.140625" style="61" customWidth="1"/>
    <col min="7907" max="7907" width="22.85546875" style="61" customWidth="1"/>
    <col min="7908" max="7908" width="23.140625" style="61" customWidth="1"/>
    <col min="7909" max="7909" width="22.85546875" style="61" customWidth="1"/>
    <col min="7910" max="7911" width="13.7109375" style="61" customWidth="1"/>
    <col min="7912" max="7912" width="23.140625" style="61" customWidth="1"/>
    <col min="7913" max="7913" width="22.85546875" style="61" customWidth="1"/>
    <col min="7914" max="7914" width="23.140625" style="61" customWidth="1"/>
    <col min="7915" max="7915" width="22.85546875" style="61" customWidth="1"/>
    <col min="7916" max="7916" width="23.140625" style="61" customWidth="1"/>
    <col min="7917" max="7917" width="22.85546875" style="61" customWidth="1"/>
    <col min="7918" max="7919" width="13.7109375" style="61" customWidth="1"/>
    <col min="7920" max="7920" width="23.140625" style="61" customWidth="1"/>
    <col min="7921" max="7921" width="22.85546875" style="61" customWidth="1"/>
    <col min="7922" max="7922" width="23.140625" style="61" customWidth="1"/>
    <col min="7923" max="7923" width="22.85546875" style="61" customWidth="1"/>
    <col min="7924" max="7924" width="23.140625" style="61" customWidth="1"/>
    <col min="7925" max="7925" width="22.85546875" style="61" customWidth="1"/>
    <col min="7926" max="7927" width="13.7109375" style="61" customWidth="1"/>
    <col min="7928" max="7928" width="23.140625" style="61" customWidth="1"/>
    <col min="7929" max="7929" width="22.85546875" style="61" customWidth="1"/>
    <col min="7930" max="7930" width="23.140625" style="61" customWidth="1"/>
    <col min="7931" max="7931" width="22.85546875" style="61" customWidth="1"/>
    <col min="7932" max="7932" width="23.140625" style="61" customWidth="1"/>
    <col min="7933" max="7933" width="22.85546875" style="61" customWidth="1"/>
    <col min="7934" max="7935" width="13.7109375" style="61" customWidth="1"/>
    <col min="7936" max="7936" width="23.140625" style="61" customWidth="1"/>
    <col min="7937" max="7937" width="22.85546875" style="61" customWidth="1"/>
    <col min="7938" max="7938" width="23.140625" style="61" customWidth="1"/>
    <col min="7939" max="7939" width="22.85546875" style="61" customWidth="1"/>
    <col min="7940" max="7940" width="23.140625" style="61" customWidth="1"/>
    <col min="7941" max="7941" width="22.85546875" style="61" customWidth="1"/>
    <col min="7942" max="7943" width="13.7109375" style="61" customWidth="1"/>
    <col min="7944" max="7944" width="23.140625" style="61" customWidth="1"/>
    <col min="7945" max="7945" width="22.85546875" style="61" customWidth="1"/>
    <col min="7946" max="7946" width="23.140625" style="61" customWidth="1"/>
    <col min="7947" max="7947" width="22.85546875" style="61" customWidth="1"/>
    <col min="7948" max="7948" width="23.140625" style="61" customWidth="1"/>
    <col min="7949" max="7949" width="22.85546875" style="61" customWidth="1"/>
    <col min="7950" max="7951" width="13.7109375" style="61" customWidth="1"/>
    <col min="7952" max="7952" width="23.140625" style="61" customWidth="1"/>
    <col min="7953" max="7953" width="22.85546875" style="61" customWidth="1"/>
    <col min="7954" max="7954" width="23.140625" style="61" customWidth="1"/>
    <col min="7955" max="7955" width="22.85546875" style="61" customWidth="1"/>
    <col min="7956" max="7956" width="23.140625" style="61" customWidth="1"/>
    <col min="7957" max="7957" width="22.85546875" style="61" customWidth="1"/>
    <col min="7958" max="7959" width="13.7109375" style="61" customWidth="1"/>
    <col min="7960" max="7960" width="23.140625" style="61" customWidth="1"/>
    <col min="7961" max="7961" width="22.85546875" style="61" customWidth="1"/>
    <col min="7962" max="7962" width="23.140625" style="61" customWidth="1"/>
    <col min="7963" max="7963" width="22.85546875" style="61" customWidth="1"/>
    <col min="7964" max="7964" width="23.140625" style="61" customWidth="1"/>
    <col min="7965" max="7965" width="22.85546875" style="61" customWidth="1"/>
    <col min="7966" max="7967" width="13.7109375" style="61" customWidth="1"/>
    <col min="7968" max="7968" width="23.140625" style="61" customWidth="1"/>
    <col min="7969" max="7969" width="22.85546875" style="61" customWidth="1"/>
    <col min="7970" max="7970" width="23.140625" style="61" customWidth="1"/>
    <col min="7971" max="7971" width="22.85546875" style="61" customWidth="1"/>
    <col min="7972" max="7972" width="23.140625" style="61" customWidth="1"/>
    <col min="7973" max="7973" width="22.85546875" style="61" customWidth="1"/>
    <col min="7974" max="7975" width="13.7109375" style="61" customWidth="1"/>
    <col min="7976" max="7976" width="23.140625" style="61" customWidth="1"/>
    <col min="7977" max="7977" width="22.85546875" style="61" customWidth="1"/>
    <col min="7978" max="7978" width="23.140625" style="61" customWidth="1"/>
    <col min="7979" max="7979" width="22.85546875" style="61" customWidth="1"/>
    <col min="7980" max="7980" width="23.140625" style="61" customWidth="1"/>
    <col min="7981" max="7981" width="22.85546875" style="61" customWidth="1"/>
    <col min="7982" max="7983" width="13.7109375" style="61" customWidth="1"/>
    <col min="7984" max="7984" width="23.140625" style="61" customWidth="1"/>
    <col min="7985" max="7985" width="22.85546875" style="61" customWidth="1"/>
    <col min="7986" max="7986" width="23.140625" style="61" customWidth="1"/>
    <col min="7987" max="7987" width="22.85546875" style="61" customWidth="1"/>
    <col min="7988" max="7988" width="23.140625" style="61" customWidth="1"/>
    <col min="7989" max="7989" width="22.85546875" style="61" customWidth="1"/>
    <col min="7990" max="7991" width="13.7109375" style="61" customWidth="1"/>
    <col min="7992" max="7992" width="23.140625" style="61" customWidth="1"/>
    <col min="7993" max="7993" width="22.85546875" style="61" customWidth="1"/>
    <col min="7994" max="7994" width="22.140625" style="61" customWidth="1"/>
    <col min="7995" max="7995" width="21.85546875" style="61" customWidth="1"/>
    <col min="7996" max="7996" width="23.140625" style="61" customWidth="1"/>
    <col min="7997" max="7997" width="22.85546875" style="61" customWidth="1"/>
    <col min="7998" max="7999" width="13.7109375" style="61" customWidth="1"/>
    <col min="8000" max="8000" width="23.140625" style="61" customWidth="1"/>
    <col min="8001" max="8001" width="22.85546875" style="61" customWidth="1"/>
    <col min="8002" max="8002" width="23.140625" style="61" customWidth="1"/>
    <col min="8003" max="8003" width="22.85546875" style="61" customWidth="1"/>
    <col min="8004" max="8004" width="23.140625" style="61" customWidth="1"/>
    <col min="8005" max="8005" width="22.85546875" style="61" customWidth="1"/>
    <col min="8006" max="8007" width="13.7109375" style="61" customWidth="1"/>
    <col min="8008" max="8008" width="23.140625" style="61" customWidth="1"/>
    <col min="8009" max="8009" width="22.85546875" style="61" customWidth="1"/>
    <col min="8010" max="8010" width="23.140625" style="61" customWidth="1"/>
    <col min="8011" max="8011" width="22.85546875" style="61" customWidth="1"/>
    <col min="8012" max="8012" width="23.140625" style="61" customWidth="1"/>
    <col min="8013" max="8013" width="22.85546875" style="61" customWidth="1"/>
    <col min="8014" max="8015" width="13.7109375" style="61" customWidth="1"/>
    <col min="8016" max="8016" width="23.140625" style="61" customWidth="1"/>
    <col min="8017" max="8017" width="22.85546875" style="61" customWidth="1"/>
    <col min="8018" max="8018" width="23.140625" style="61" customWidth="1"/>
    <col min="8019" max="8019" width="22.85546875" style="61" customWidth="1"/>
    <col min="8020" max="8020" width="23.140625" style="61" customWidth="1"/>
    <col min="8021" max="8021" width="22.85546875" style="61" customWidth="1"/>
    <col min="8022" max="8023" width="13.7109375" style="61" customWidth="1"/>
    <col min="8024" max="8024" width="23.140625" style="61" customWidth="1"/>
    <col min="8025" max="8025" width="22.85546875" style="61" customWidth="1"/>
    <col min="8026" max="8026" width="23.140625" style="61" customWidth="1"/>
    <col min="8027" max="8027" width="22.85546875" style="61" customWidth="1"/>
    <col min="8028" max="8028" width="23.140625" style="61" customWidth="1"/>
    <col min="8029" max="8029" width="22.85546875" style="61" customWidth="1"/>
    <col min="8030" max="8031" width="13.7109375" style="61" customWidth="1"/>
    <col min="8032" max="8032" width="23.140625" style="61" customWidth="1"/>
    <col min="8033" max="8033" width="22.85546875" style="61" customWidth="1"/>
    <col min="8034" max="8034" width="23.140625" style="61" customWidth="1"/>
    <col min="8035" max="8035" width="22.85546875" style="61" customWidth="1"/>
    <col min="8036" max="8036" width="23.140625" style="61" customWidth="1"/>
    <col min="8037" max="8037" width="22.85546875" style="61" customWidth="1"/>
    <col min="8038" max="8039" width="13.7109375" style="61" customWidth="1"/>
    <col min="8040" max="8040" width="23.140625" style="61" customWidth="1"/>
    <col min="8041" max="8041" width="22.85546875" style="61" customWidth="1"/>
    <col min="8042" max="8042" width="23.140625" style="61" customWidth="1"/>
    <col min="8043" max="8043" width="22.85546875" style="61" customWidth="1"/>
    <col min="8044" max="8044" width="22.140625" style="61" customWidth="1"/>
    <col min="8045" max="8045" width="21.85546875" style="61" customWidth="1"/>
    <col min="8046" max="8047" width="13.7109375" style="61" customWidth="1"/>
    <col min="8048" max="8048" width="23.140625" style="61" customWidth="1"/>
    <col min="8049" max="8049" width="22.85546875" style="61" customWidth="1"/>
    <col min="8050" max="8050" width="23.140625" style="61" customWidth="1"/>
    <col min="8051" max="8051" width="22.85546875" style="61" customWidth="1"/>
    <col min="8052" max="8052" width="23.140625" style="61" customWidth="1"/>
    <col min="8053" max="8053" width="22.85546875" style="61" customWidth="1"/>
    <col min="8054" max="8055" width="13.7109375" style="61" customWidth="1"/>
    <col min="8056" max="8056" width="22.140625" style="61" customWidth="1"/>
    <col min="8057" max="8057" width="21.85546875" style="61" customWidth="1"/>
    <col min="8058" max="8058" width="22.140625" style="61" customWidth="1"/>
    <col min="8059" max="8059" width="21.85546875" style="61" customWidth="1"/>
    <col min="8060" max="8060" width="22.140625" style="61" customWidth="1"/>
    <col min="8061" max="8061" width="21.85546875" style="61" customWidth="1"/>
    <col min="8062" max="8063" width="13.7109375" style="61" customWidth="1"/>
    <col min="8064" max="8064" width="23.140625" style="61" customWidth="1"/>
    <col min="8065" max="8065" width="22.85546875" style="61" customWidth="1"/>
    <col min="8066" max="8066" width="23.140625" style="61" customWidth="1"/>
    <col min="8067" max="8067" width="22.85546875" style="61" customWidth="1"/>
    <col min="8068" max="8068" width="23.140625" style="61" customWidth="1"/>
    <col min="8069" max="8069" width="22.85546875" style="61" customWidth="1"/>
    <col min="8070" max="8071" width="13.7109375" style="61" customWidth="1"/>
    <col min="8072" max="8072" width="23.140625" style="61" customWidth="1"/>
    <col min="8073" max="8073" width="22.85546875" style="61" customWidth="1"/>
    <col min="8074" max="8074" width="23.140625" style="61" customWidth="1"/>
    <col min="8075" max="8075" width="22.85546875" style="61" customWidth="1"/>
    <col min="8076" max="8076" width="23.140625" style="61" customWidth="1"/>
    <col min="8077" max="8077" width="22.85546875" style="61" customWidth="1"/>
    <col min="8078" max="8079" width="13.7109375" style="61" customWidth="1"/>
    <col min="8080" max="8080" width="20.42578125" style="61" customWidth="1"/>
    <col min="8081" max="8081" width="20.28515625" style="61" customWidth="1"/>
    <col min="8082" max="8082" width="20.42578125" style="61" customWidth="1"/>
    <col min="8083" max="8083" width="20.28515625" style="61" customWidth="1"/>
    <col min="8084" max="8084" width="20.42578125" style="61" customWidth="1"/>
    <col min="8085" max="8085" width="20.28515625" style="61" customWidth="1"/>
    <col min="8086" max="8087" width="13.7109375" style="61" customWidth="1"/>
    <col min="8088" max="8088" width="23.140625" style="61" customWidth="1"/>
    <col min="8089" max="8089" width="22.85546875" style="61" customWidth="1"/>
    <col min="8090" max="8090" width="23.140625" style="61" customWidth="1"/>
    <col min="8091" max="8091" width="22.85546875" style="61" customWidth="1"/>
    <col min="8092" max="8092" width="23.140625" style="61" customWidth="1"/>
    <col min="8093" max="8093" width="22.85546875" style="61" customWidth="1"/>
    <col min="8094" max="8095" width="13.7109375" style="61" customWidth="1"/>
    <col min="8096" max="8096" width="23.140625" style="61" customWidth="1"/>
    <col min="8097" max="8097" width="22.85546875" style="61" customWidth="1"/>
    <col min="8098" max="8098" width="23.140625" style="61" customWidth="1"/>
    <col min="8099" max="8099" width="22.85546875" style="61" customWidth="1"/>
    <col min="8100" max="8100" width="23.140625" style="61" customWidth="1"/>
    <col min="8101" max="8101" width="22.85546875" style="61" customWidth="1"/>
    <col min="8102" max="8103" width="13.7109375" style="61" customWidth="1"/>
    <col min="8104" max="8104" width="23.140625" style="61" customWidth="1"/>
    <col min="8105" max="8105" width="22.85546875" style="61" customWidth="1"/>
    <col min="8106" max="8106" width="23.140625" style="61" customWidth="1"/>
    <col min="8107" max="8107" width="22.85546875" style="61" customWidth="1"/>
    <col min="8108" max="8108" width="23.140625" style="61" customWidth="1"/>
    <col min="8109" max="8109" width="22.85546875" style="61" customWidth="1"/>
    <col min="8110" max="8111" width="13.7109375" style="61" customWidth="1"/>
    <col min="8112" max="8112" width="22.140625" style="61" customWidth="1"/>
    <col min="8113" max="8113" width="21.85546875" style="61" customWidth="1"/>
    <col min="8114" max="8114" width="22.140625" style="61" customWidth="1"/>
    <col min="8115" max="8115" width="21.85546875" style="61" customWidth="1"/>
    <col min="8116" max="8116" width="22.140625" style="61" customWidth="1"/>
    <col min="8117" max="8117" width="21.85546875" style="61" customWidth="1"/>
    <col min="8118" max="8119" width="13.7109375" style="61" customWidth="1"/>
    <col min="8120" max="8120" width="22.140625" style="61" customWidth="1"/>
    <col min="8121" max="8121" width="21.85546875" style="61" customWidth="1"/>
    <col min="8122" max="8122" width="23.140625" style="61" customWidth="1"/>
    <col min="8123" max="8123" width="22.85546875" style="61" customWidth="1"/>
    <col min="8124" max="8124" width="23.140625" style="61" customWidth="1"/>
    <col min="8125" max="8125" width="22.85546875" style="61" customWidth="1"/>
    <col min="8126" max="8127" width="13.7109375" style="61" customWidth="1"/>
    <col min="8128" max="8128" width="23.140625" style="61" customWidth="1"/>
    <col min="8129" max="8129" width="22.85546875" style="61" customWidth="1"/>
    <col min="8130" max="8130" width="23.140625" style="61" customWidth="1"/>
    <col min="8131" max="8131" width="22.85546875" style="61" customWidth="1"/>
    <col min="8132" max="8132" width="23.140625" style="61" customWidth="1"/>
    <col min="8133" max="8133" width="22.85546875" style="61" customWidth="1"/>
    <col min="8134" max="8135" width="13.7109375" style="61" customWidth="1"/>
    <col min="8136" max="8136" width="23.140625" style="61" customWidth="1"/>
    <col min="8137" max="8137" width="22.85546875" style="61" customWidth="1"/>
    <col min="8138" max="8138" width="23.140625" style="61" customWidth="1"/>
    <col min="8139" max="8139" width="22.85546875" style="61" customWidth="1"/>
    <col min="8140" max="8140" width="23.140625" style="61" customWidth="1"/>
    <col min="8141" max="8141" width="22.85546875" style="61" customWidth="1"/>
    <col min="8142" max="8143" width="13.7109375" style="61" customWidth="1"/>
    <col min="8144" max="8144" width="23.140625" style="61" customWidth="1"/>
    <col min="8145" max="8145" width="22.85546875" style="61" customWidth="1"/>
    <col min="8146" max="8146" width="23.140625" style="61" customWidth="1"/>
    <col min="8147" max="8147" width="22.85546875" style="61" customWidth="1"/>
    <col min="8148" max="8148" width="23.140625" style="61" customWidth="1"/>
    <col min="8149" max="8149" width="22.85546875" style="61" customWidth="1"/>
    <col min="8150" max="8151" width="13.7109375" style="61" customWidth="1"/>
    <col min="8152" max="8152" width="23.140625" style="61" customWidth="1"/>
    <col min="8153" max="8153" width="22.85546875" style="61" customWidth="1"/>
    <col min="8154" max="8154" width="23.140625" style="61" customWidth="1"/>
    <col min="8155" max="8155" width="22.85546875" style="61" customWidth="1"/>
    <col min="8156" max="8156" width="23.140625" style="61" customWidth="1"/>
    <col min="8157" max="8157" width="22.85546875" style="61" customWidth="1"/>
    <col min="8158" max="8159" width="13.7109375" style="61" customWidth="1"/>
    <col min="8160" max="8160" width="23.140625" style="61" customWidth="1"/>
    <col min="8161" max="8161" width="22.85546875" style="61" customWidth="1"/>
    <col min="8162" max="8162" width="22.140625" style="61" customWidth="1"/>
    <col min="8163" max="8163" width="21.85546875" style="61" customWidth="1"/>
    <col min="8164" max="8164" width="23.140625" style="61" customWidth="1"/>
    <col min="8165" max="8165" width="22.85546875" style="61" customWidth="1"/>
    <col min="8166" max="8167" width="13.7109375" style="61" customWidth="1"/>
    <col min="8168" max="8168" width="23.140625" style="61" customWidth="1"/>
    <col min="8169" max="8169" width="22.85546875" style="61" customWidth="1"/>
    <col min="8170" max="8170" width="23.140625" style="61" customWidth="1"/>
    <col min="8171" max="8171" width="22.85546875" style="61" customWidth="1"/>
    <col min="8172" max="8172" width="22.140625" style="61" customWidth="1"/>
    <col min="8173" max="8173" width="21.85546875" style="61" customWidth="1"/>
    <col min="8174" max="8175" width="13.7109375" style="61" customWidth="1"/>
    <col min="8176" max="8176" width="23.140625" style="61" customWidth="1"/>
    <col min="8177" max="8177" width="22.85546875" style="61" customWidth="1"/>
    <col min="8178" max="8178" width="23.140625" style="61" customWidth="1"/>
    <col min="8179" max="8179" width="22.85546875" style="61" customWidth="1"/>
    <col min="8180" max="8180" width="23.140625" style="61" customWidth="1"/>
    <col min="8181" max="8181" width="22.85546875" style="61" customWidth="1"/>
    <col min="8182" max="8183" width="13.7109375" style="61" customWidth="1"/>
    <col min="8184" max="8184" width="23.140625" style="61" customWidth="1"/>
    <col min="8185" max="8185" width="22.85546875" style="61" customWidth="1"/>
    <col min="8186" max="8186" width="23.140625" style="61" customWidth="1"/>
    <col min="8187" max="8187" width="22.85546875" style="61" customWidth="1"/>
    <col min="8188" max="8188" width="23.140625" style="61" customWidth="1"/>
    <col min="8189" max="8189" width="22.85546875" style="61" customWidth="1"/>
    <col min="8190" max="8191" width="13.7109375" style="61" customWidth="1"/>
    <col min="8192" max="8192" width="23.140625" style="61" customWidth="1"/>
    <col min="8193" max="8193" width="22.85546875" style="61" customWidth="1"/>
    <col min="8194" max="8194" width="23.140625" style="61" customWidth="1"/>
    <col min="8195" max="8195" width="22.85546875" style="61" customWidth="1"/>
    <col min="8196" max="8196" width="23.140625" style="61" customWidth="1"/>
    <col min="8197" max="8197" width="22.85546875" style="61" customWidth="1"/>
    <col min="8198" max="8199" width="13.7109375" style="61" customWidth="1"/>
    <col min="8200" max="8200" width="23.140625" style="61" customWidth="1"/>
    <col min="8201" max="8201" width="22.85546875" style="61" customWidth="1"/>
    <col min="8202" max="8202" width="23.140625" style="61" customWidth="1"/>
    <col min="8203" max="8203" width="22.85546875" style="61" customWidth="1"/>
    <col min="8204" max="8204" width="23.140625" style="61" customWidth="1"/>
    <col min="8205" max="8205" width="22.85546875" style="61" customWidth="1"/>
    <col min="8206" max="8207" width="13.7109375" style="61" customWidth="1"/>
    <col min="8208" max="8208" width="23.140625" style="61" customWidth="1"/>
    <col min="8209" max="8209" width="22.85546875" style="61" customWidth="1"/>
    <col min="8210" max="8210" width="23.140625" style="61" customWidth="1"/>
    <col min="8211" max="8211" width="22.85546875" style="61" customWidth="1"/>
    <col min="8212" max="8212" width="23.140625" style="61" customWidth="1"/>
    <col min="8213" max="8213" width="22.85546875" style="61" customWidth="1"/>
    <col min="8214" max="8215" width="13.7109375" style="61" customWidth="1"/>
    <col min="8216" max="8216" width="22.140625" style="61" customWidth="1"/>
    <col min="8217" max="8217" width="21.85546875" style="61" customWidth="1"/>
    <col min="8218" max="8218" width="23.140625" style="61" customWidth="1"/>
    <col min="8219" max="8219" width="22.85546875" style="61" customWidth="1"/>
    <col min="8220" max="8220" width="23.140625" style="61" customWidth="1"/>
    <col min="8221" max="8221" width="22.85546875" style="61" customWidth="1"/>
    <col min="8222" max="8223" width="13.7109375" style="61" customWidth="1"/>
    <col min="8224" max="8224" width="23.140625" style="61" customWidth="1"/>
    <col min="8225" max="8225" width="22.85546875" style="61" customWidth="1"/>
    <col min="8226" max="8226" width="23.140625" style="61" customWidth="1"/>
    <col min="8227" max="8227" width="22.85546875" style="61" customWidth="1"/>
    <col min="8228" max="8228" width="23.140625" style="61" customWidth="1"/>
    <col min="8229" max="8229" width="22.85546875" style="61" customWidth="1"/>
    <col min="8230" max="8231" width="13.7109375" style="61" customWidth="1"/>
    <col min="8232" max="8232" width="23.140625" style="61" customWidth="1"/>
    <col min="8233" max="8233" width="22.85546875" style="61" customWidth="1"/>
    <col min="8234" max="8234" width="23.140625" style="61" customWidth="1"/>
    <col min="8235" max="8235" width="22.85546875" style="61" customWidth="1"/>
    <col min="8236" max="8236" width="23.140625" style="61" customWidth="1"/>
    <col min="8237" max="8237" width="22.85546875" style="61" customWidth="1"/>
    <col min="8238" max="8239" width="13.7109375" style="61" customWidth="1"/>
    <col min="8240" max="8240" width="23.140625" style="61" customWidth="1"/>
    <col min="8241" max="8241" width="22.85546875" style="61" customWidth="1"/>
    <col min="8242" max="8242" width="23.140625" style="61" customWidth="1"/>
    <col min="8243" max="8243" width="22.85546875" style="61" customWidth="1"/>
    <col min="8244" max="8244" width="23.140625" style="61" customWidth="1"/>
    <col min="8245" max="8245" width="22.85546875" style="61" customWidth="1"/>
    <col min="8246" max="8247" width="13.7109375" style="61" customWidth="1"/>
    <col min="8248" max="8248" width="23.140625" style="61" customWidth="1"/>
    <col min="8249" max="8249" width="22.85546875" style="61" customWidth="1"/>
    <col min="8250" max="8250" width="23.140625" style="61" customWidth="1"/>
    <col min="8251" max="8251" width="22.85546875" style="61" customWidth="1"/>
    <col min="8252" max="8252" width="23.140625" style="61" customWidth="1"/>
    <col min="8253" max="8253" width="22.85546875" style="61" customWidth="1"/>
    <col min="8254" max="8255" width="13.7109375" style="61" customWidth="1"/>
    <col min="8256" max="8256" width="23.140625" style="61" customWidth="1"/>
    <col min="8257" max="8257" width="22.85546875" style="61" customWidth="1"/>
    <col min="8258" max="8258" width="22.140625" style="61" customWidth="1"/>
    <col min="8259" max="8259" width="21.85546875" style="61" customWidth="1"/>
    <col min="8260" max="8260" width="23.140625" style="61" customWidth="1"/>
    <col min="8261" max="8261" width="22.85546875" style="61" customWidth="1"/>
    <col min="8262" max="8263" width="13.7109375" style="61" customWidth="1"/>
    <col min="8264" max="8264" width="23.140625" style="61" customWidth="1"/>
    <col min="8265" max="8265" width="22.85546875" style="61" customWidth="1"/>
    <col min="8266" max="8266" width="23.140625" style="61" customWidth="1"/>
    <col min="8267" max="8267" width="22.85546875" style="61" customWidth="1"/>
    <col min="8268" max="8268" width="22.140625" style="61" customWidth="1"/>
    <col min="8269" max="8269" width="21.85546875" style="61" customWidth="1"/>
    <col min="8270" max="8271" width="13.7109375" style="61" customWidth="1"/>
    <col min="8272" max="8272" width="23.140625" style="61" customWidth="1"/>
    <col min="8273" max="8273" width="22.85546875" style="61" customWidth="1"/>
    <col min="8274" max="8274" width="23.140625" style="61" customWidth="1"/>
    <col min="8275" max="8275" width="22.85546875" style="61" customWidth="1"/>
    <col min="8276" max="8276" width="23.140625" style="61" customWidth="1"/>
    <col min="8277" max="8277" width="22.85546875" style="61" customWidth="1"/>
    <col min="8278" max="8279" width="13.7109375" style="61" customWidth="1"/>
    <col min="8280" max="8280" width="23.140625" style="61" customWidth="1"/>
    <col min="8281" max="8281" width="22.85546875" style="61" customWidth="1"/>
    <col min="8282" max="8282" width="23.140625" style="61" customWidth="1"/>
    <col min="8283" max="8283" width="22.85546875" style="61" customWidth="1"/>
    <col min="8284" max="8284" width="23.140625" style="61" customWidth="1"/>
    <col min="8285" max="8285" width="22.85546875" style="61" customWidth="1"/>
    <col min="8286" max="8287" width="13.7109375" style="61" customWidth="1"/>
    <col min="8288" max="8288" width="22.140625" style="61" customWidth="1"/>
    <col min="8289" max="8289" width="21.85546875" style="61" customWidth="1"/>
    <col min="8290" max="8290" width="23.140625" style="61" customWidth="1"/>
    <col min="8291" max="8291" width="22.85546875" style="61" customWidth="1"/>
    <col min="8292" max="8292" width="23.140625" style="61" customWidth="1"/>
    <col min="8293" max="8293" width="22.85546875" style="61" customWidth="1"/>
    <col min="8294" max="8295" width="13.7109375" style="61" customWidth="1"/>
    <col min="8296" max="8296" width="23.140625" style="61" customWidth="1"/>
    <col min="8297" max="8297" width="22.85546875" style="61" customWidth="1"/>
    <col min="8298" max="8298" width="22.140625" style="61" customWidth="1"/>
    <col min="8299" max="8299" width="21.85546875" style="61" customWidth="1"/>
    <col min="8300" max="8300" width="23.140625" style="61" customWidth="1"/>
    <col min="8301" max="8301" width="22.85546875" style="61" customWidth="1"/>
    <col min="8302" max="8303" width="13.7109375" style="61" customWidth="1"/>
    <col min="8304" max="8304" width="23.140625" style="61" customWidth="1"/>
    <col min="8305" max="8305" width="22.85546875" style="61" customWidth="1"/>
    <col min="8306" max="8306" width="23.140625" style="61" customWidth="1"/>
    <col min="8307" max="8307" width="22.85546875" style="61" customWidth="1"/>
    <col min="8308" max="8308" width="23.140625" style="61" customWidth="1"/>
    <col min="8309" max="8309" width="22.85546875" style="61" customWidth="1"/>
    <col min="8310" max="8311" width="13.7109375" style="61" customWidth="1"/>
    <col min="8312" max="8312" width="23.140625" style="61" customWidth="1"/>
    <col min="8313" max="8313" width="22.85546875" style="61" customWidth="1"/>
    <col min="8314" max="8314" width="23.140625" style="61" customWidth="1"/>
    <col min="8315" max="8315" width="22.85546875" style="61" customWidth="1"/>
    <col min="8316" max="8316" width="23.140625" style="61" customWidth="1"/>
    <col min="8317" max="8317" width="22.85546875" style="61" customWidth="1"/>
    <col min="8318" max="8319" width="13.7109375" style="61" customWidth="1"/>
    <col min="8320" max="8320" width="23.140625" style="61" customWidth="1"/>
    <col min="8321" max="8321" width="22.85546875" style="61" customWidth="1"/>
    <col min="8322" max="8322" width="23.140625" style="61" customWidth="1"/>
    <col min="8323" max="8323" width="22.85546875" style="61" customWidth="1"/>
    <col min="8324" max="8324" width="23.140625" style="61" customWidth="1"/>
    <col min="8325" max="8325" width="22.85546875" style="61" customWidth="1"/>
    <col min="8326" max="8327" width="13.7109375" style="61" customWidth="1"/>
    <col min="8328" max="8328" width="23.140625" style="61" customWidth="1"/>
    <col min="8329" max="8329" width="22.85546875" style="61" customWidth="1"/>
    <col min="8330" max="8330" width="23.140625" style="61" customWidth="1"/>
    <col min="8331" max="8331" width="22.85546875" style="61" customWidth="1"/>
    <col min="8332" max="8332" width="23.140625" style="61" customWidth="1"/>
    <col min="8333" max="8333" width="22.85546875" style="61" customWidth="1"/>
    <col min="8334" max="8335" width="13.7109375" style="61" customWidth="1"/>
    <col min="8336" max="8336" width="23.140625" style="61" customWidth="1"/>
    <col min="8337" max="8337" width="22.85546875" style="61" customWidth="1"/>
    <col min="8338" max="8338" width="23.140625" style="61" customWidth="1"/>
    <col min="8339" max="8339" width="22.85546875" style="61" customWidth="1"/>
    <col min="8340" max="8340" width="23.140625" style="61" customWidth="1"/>
    <col min="8341" max="8341" width="22.85546875" style="61" customWidth="1"/>
    <col min="8342" max="8343" width="13.7109375" style="61" customWidth="1"/>
    <col min="8344" max="8344" width="23.140625" style="61" customWidth="1"/>
    <col min="8345" max="8345" width="22.85546875" style="61" customWidth="1"/>
    <col min="8346" max="8346" width="23.140625" style="61" customWidth="1"/>
    <col min="8347" max="8347" width="22.85546875" style="61" customWidth="1"/>
    <col min="8348" max="8348" width="23.140625" style="61" customWidth="1"/>
    <col min="8349" max="8349" width="22.85546875" style="61" customWidth="1"/>
    <col min="8350" max="8351" width="13.7109375" style="61" customWidth="1"/>
    <col min="8352" max="8352" width="23.140625" style="61" customWidth="1"/>
    <col min="8353" max="8353" width="22.85546875" style="61" customWidth="1"/>
    <col min="8354" max="8354" width="23.140625" style="61" customWidth="1"/>
    <col min="8355" max="8355" width="22.85546875" style="61" customWidth="1"/>
    <col min="8356" max="8356" width="23.140625" style="61" customWidth="1"/>
    <col min="8357" max="8357" width="22.85546875" style="61" customWidth="1"/>
    <col min="8358" max="8359" width="13.7109375" style="61" customWidth="1"/>
    <col min="8360" max="8360" width="23.140625" style="61" customWidth="1"/>
    <col min="8361" max="8361" width="22.85546875" style="61" customWidth="1"/>
    <col min="8362" max="8362" width="23.140625" style="61" customWidth="1"/>
    <col min="8363" max="8363" width="22.85546875" style="61" customWidth="1"/>
    <col min="8364" max="8364" width="23.140625" style="61" customWidth="1"/>
    <col min="8365" max="8365" width="22.85546875" style="61" customWidth="1"/>
    <col min="8366" max="8367" width="13.7109375" style="61" customWidth="1"/>
    <col min="8368" max="8368" width="23.140625" style="61" customWidth="1"/>
    <col min="8369" max="8369" width="22.85546875" style="61" customWidth="1"/>
    <col min="8370" max="8370" width="23.140625" style="61" customWidth="1"/>
    <col min="8371" max="8371" width="22.85546875" style="61" customWidth="1"/>
    <col min="8372" max="8372" width="23.140625" style="61" customWidth="1"/>
    <col min="8373" max="8373" width="22.85546875" style="61" customWidth="1"/>
    <col min="8374" max="8375" width="13.7109375" style="61" customWidth="1"/>
    <col min="8376" max="8376" width="22.140625" style="61" customWidth="1"/>
    <col min="8377" max="8377" width="21.85546875" style="61" customWidth="1"/>
    <col min="8378" max="8378" width="23.140625" style="61" customWidth="1"/>
    <col min="8379" max="8379" width="22.85546875" style="61" customWidth="1"/>
    <col min="8380" max="8380" width="23.140625" style="61" customWidth="1"/>
    <col min="8381" max="8381" width="22.85546875" style="61" customWidth="1"/>
    <col min="8382" max="8383" width="13.7109375" style="61" customWidth="1"/>
    <col min="8384" max="8384" width="23.140625" style="61" customWidth="1"/>
    <col min="8385" max="8385" width="22.85546875" style="61" customWidth="1"/>
    <col min="8386" max="8386" width="22.140625" style="61" customWidth="1"/>
    <col min="8387" max="8387" width="21.85546875" style="61" customWidth="1"/>
    <col min="8388" max="8388" width="23.140625" style="61" customWidth="1"/>
    <col min="8389" max="8389" width="22.85546875" style="61" customWidth="1"/>
    <col min="8390" max="8391" width="13.7109375" style="61" customWidth="1"/>
    <col min="8392" max="8392" width="23.140625" style="61" customWidth="1"/>
    <col min="8393" max="8393" width="22.85546875" style="61" customWidth="1"/>
    <col min="8394" max="8394" width="23.140625" style="61" customWidth="1"/>
    <col min="8395" max="8395" width="22.85546875" style="61" customWidth="1"/>
    <col min="8396" max="8396" width="23.140625" style="61" customWidth="1"/>
    <col min="8397" max="8397" width="22.85546875" style="61" customWidth="1"/>
    <col min="8398" max="8399" width="13.7109375" style="61" customWidth="1"/>
    <col min="8400" max="8400" width="23.140625" style="61" customWidth="1"/>
    <col min="8401" max="8401" width="22.85546875" style="61" customWidth="1"/>
    <col min="8402" max="8402" width="22.140625" style="61" customWidth="1"/>
    <col min="8403" max="8403" width="21.85546875" style="61" customWidth="1"/>
    <col min="8404" max="8404" width="23.140625" style="61" customWidth="1"/>
    <col min="8405" max="8405" width="22.85546875" style="61" customWidth="1"/>
    <col min="8406" max="8407" width="13.7109375" style="61" customWidth="1"/>
    <col min="8408" max="8408" width="23.140625" style="61" customWidth="1"/>
    <col min="8409" max="8409" width="22.85546875" style="61" customWidth="1"/>
    <col min="8410" max="8410" width="23.140625" style="61" customWidth="1"/>
    <col min="8411" max="8411" width="22.85546875" style="61" customWidth="1"/>
    <col min="8412" max="8412" width="22.140625" style="61" customWidth="1"/>
    <col min="8413" max="8413" width="21.85546875" style="61" customWidth="1"/>
    <col min="8414" max="8415" width="13.7109375" style="61" customWidth="1"/>
    <col min="8416" max="8416" width="20.42578125" style="61" customWidth="1"/>
    <col min="8417" max="8417" width="20.28515625" style="61" customWidth="1"/>
    <col min="8418" max="8418" width="20.42578125" style="61" customWidth="1"/>
    <col min="8419" max="8419" width="20.28515625" style="61" customWidth="1"/>
    <col min="8420" max="8420" width="20.42578125" style="61" customWidth="1"/>
    <col min="8421" max="8421" width="20.28515625" style="61" customWidth="1"/>
    <col min="8422" max="8423" width="13.7109375" style="61" customWidth="1"/>
    <col min="8424" max="8424" width="23.140625" style="61" customWidth="1"/>
    <col min="8425" max="8425" width="22.85546875" style="61" customWidth="1"/>
    <col min="8426" max="8426" width="23.140625" style="61" customWidth="1"/>
    <col min="8427" max="8427" width="22.85546875" style="61" customWidth="1"/>
    <col min="8428" max="8428" width="23.140625" style="61" customWidth="1"/>
    <col min="8429" max="8429" width="22.85546875" style="61" customWidth="1"/>
    <col min="8430" max="8431" width="13.7109375" style="61" customWidth="1"/>
    <col min="8432" max="8432" width="20.42578125" style="61" customWidth="1"/>
    <col min="8433" max="8433" width="20.28515625" style="61" customWidth="1"/>
    <col min="8434" max="8434" width="20.42578125" style="61" customWidth="1"/>
    <col min="8435" max="8435" width="20.28515625" style="61" customWidth="1"/>
    <col min="8436" max="8436" width="20.42578125" style="61" customWidth="1"/>
    <col min="8437" max="8437" width="20.28515625" style="61" customWidth="1"/>
    <col min="8438" max="8439" width="13.7109375" style="61" customWidth="1"/>
    <col min="8440" max="8440" width="23.140625" style="61" customWidth="1"/>
    <col min="8441" max="8441" width="22.85546875" style="61" customWidth="1"/>
    <col min="8442" max="8442" width="23.140625" style="61" customWidth="1"/>
    <col min="8443" max="8443" width="22.85546875" style="61" customWidth="1"/>
    <col min="8444" max="8444" width="23.140625" style="61" customWidth="1"/>
    <col min="8445" max="8445" width="22.85546875" style="61" customWidth="1"/>
    <col min="8446" max="8447" width="13.7109375" style="61" customWidth="1"/>
    <col min="8448" max="8448" width="23.140625" style="61" customWidth="1"/>
    <col min="8449" max="8449" width="22.85546875" style="61" customWidth="1"/>
    <col min="8450" max="8450" width="23.140625" style="61" customWidth="1"/>
    <col min="8451" max="8451" width="22.85546875" style="61" customWidth="1"/>
    <col min="8452" max="8452" width="23.140625" style="61" customWidth="1"/>
    <col min="8453" max="8453" width="22.85546875" style="61" customWidth="1"/>
    <col min="8454" max="8455" width="13.7109375" style="61" customWidth="1"/>
    <col min="8456" max="8456" width="23.140625" style="61" customWidth="1"/>
    <col min="8457" max="8457" width="22.85546875" style="61" customWidth="1"/>
    <col min="8458" max="8458" width="23.140625" style="61" customWidth="1"/>
    <col min="8459" max="8459" width="22.85546875" style="61" customWidth="1"/>
    <col min="8460" max="8460" width="23.140625" style="61" customWidth="1"/>
    <col min="8461" max="8461" width="22.85546875" style="61" customWidth="1"/>
    <col min="8462" max="8463" width="13.7109375" style="61" customWidth="1"/>
    <col min="8464" max="8464" width="22.140625" style="61" customWidth="1"/>
    <col min="8465" max="8465" width="21.85546875" style="61" customWidth="1"/>
    <col min="8466" max="8466" width="22.140625" style="61" customWidth="1"/>
    <col min="8467" max="8467" width="21.85546875" style="61" customWidth="1"/>
    <col min="8468" max="8468" width="22.140625" style="61" customWidth="1"/>
    <col min="8469" max="8469" width="21.85546875" style="61" customWidth="1"/>
    <col min="8470" max="8471" width="13.7109375" style="61" customWidth="1"/>
    <col min="8472" max="8472" width="23.140625" style="61" customWidth="1"/>
    <col min="8473" max="8473" width="22.85546875" style="61" customWidth="1"/>
    <col min="8474" max="8474" width="23.140625" style="61" customWidth="1"/>
    <col min="8475" max="8475" width="22.85546875" style="61" customWidth="1"/>
    <col min="8476" max="8476" width="23.140625" style="61" customWidth="1"/>
    <col min="8477" max="8477" width="22.85546875" style="61" customWidth="1"/>
    <col min="8478" max="8479" width="13.7109375" style="61" customWidth="1"/>
    <col min="8480" max="8480" width="23.140625" style="61" customWidth="1"/>
    <col min="8481" max="8481" width="22.85546875" style="61" customWidth="1"/>
    <col min="8482" max="8482" width="23.140625" style="61" customWidth="1"/>
    <col min="8483" max="8483" width="22.85546875" style="61" customWidth="1"/>
    <col min="8484" max="8484" width="23.140625" style="61" customWidth="1"/>
    <col min="8485" max="8485" width="22.85546875" style="61" customWidth="1"/>
    <col min="8486" max="8487" width="13.7109375" style="61" customWidth="1"/>
    <col min="8488" max="8488" width="23.140625" style="61" customWidth="1"/>
    <col min="8489" max="8489" width="22.85546875" style="61" customWidth="1"/>
    <col min="8490" max="8490" width="23.140625" style="61" customWidth="1"/>
    <col min="8491" max="8491" width="22.85546875" style="61" customWidth="1"/>
    <col min="8492" max="8492" width="23.140625" style="61" customWidth="1"/>
    <col min="8493" max="8493" width="22.85546875" style="61" customWidth="1"/>
    <col min="8494" max="8495" width="13.7109375" style="61" customWidth="1"/>
    <col min="8496" max="8496" width="23.140625" style="61" customWidth="1"/>
    <col min="8497" max="8497" width="22.85546875" style="61" customWidth="1"/>
    <col min="8498" max="8498" width="23.140625" style="61" customWidth="1"/>
    <col min="8499" max="8499" width="22.85546875" style="61" customWidth="1"/>
    <col min="8500" max="8500" width="23.140625" style="61" customWidth="1"/>
    <col min="8501" max="8501" width="22.85546875" style="61" customWidth="1"/>
    <col min="8502" max="8503" width="13.7109375" style="61" customWidth="1"/>
    <col min="8504" max="8504" width="23.140625" style="61" customWidth="1"/>
    <col min="8505" max="8505" width="22.85546875" style="61" customWidth="1"/>
    <col min="8506" max="8506" width="23.140625" style="61" customWidth="1"/>
    <col min="8507" max="8507" width="22.85546875" style="61" customWidth="1"/>
    <col min="8508" max="8508" width="23.140625" style="61" customWidth="1"/>
    <col min="8509" max="8509" width="22.85546875" style="61" customWidth="1"/>
    <col min="8510" max="8511" width="13.7109375" style="61" customWidth="1"/>
    <col min="8512" max="8512" width="23.140625" style="61" customWidth="1"/>
    <col min="8513" max="8513" width="22.85546875" style="61" customWidth="1"/>
    <col min="8514" max="8514" width="23.140625" style="61" customWidth="1"/>
    <col min="8515" max="8515" width="22.85546875" style="61" customWidth="1"/>
    <col min="8516" max="8516" width="23.140625" style="61" customWidth="1"/>
    <col min="8517" max="8517" width="22.85546875" style="61" customWidth="1"/>
    <col min="8518" max="8519" width="13.7109375" style="61" customWidth="1"/>
    <col min="8520" max="8520" width="23.140625" style="61" customWidth="1"/>
    <col min="8521" max="8521" width="22.85546875" style="61" customWidth="1"/>
    <col min="8522" max="8522" width="23.140625" style="61" customWidth="1"/>
    <col min="8523" max="8523" width="22.85546875" style="61" customWidth="1"/>
    <col min="8524" max="8524" width="23.140625" style="61" customWidth="1"/>
    <col min="8525" max="8525" width="22.85546875" style="61" customWidth="1"/>
    <col min="8526" max="8527" width="13.7109375" style="61" customWidth="1"/>
    <col min="8528" max="8528" width="23.140625" style="61" customWidth="1"/>
    <col min="8529" max="8529" width="22.85546875" style="61" customWidth="1"/>
    <col min="8530" max="8530" width="23.140625" style="61" customWidth="1"/>
    <col min="8531" max="8531" width="22.85546875" style="61" customWidth="1"/>
    <col min="8532" max="8532" width="23.140625" style="61" customWidth="1"/>
    <col min="8533" max="8533" width="22.85546875" style="61" customWidth="1"/>
    <col min="8534" max="8535" width="13.7109375" style="61" customWidth="1"/>
    <col min="8536" max="8536" width="23.140625" style="61" customWidth="1"/>
    <col min="8537" max="8537" width="22.85546875" style="61" customWidth="1"/>
    <col min="8538" max="8538" width="23.140625" style="61" customWidth="1"/>
    <col min="8539" max="8539" width="22.85546875" style="61" customWidth="1"/>
    <col min="8540" max="8540" width="23.140625" style="61" customWidth="1"/>
    <col min="8541" max="8541" width="22.85546875" style="61" customWidth="1"/>
    <col min="8542" max="8543" width="13.7109375" style="61" customWidth="1"/>
    <col min="8544" max="8544" width="22.140625" style="61" customWidth="1"/>
    <col min="8545" max="8545" width="21.85546875" style="61" customWidth="1"/>
    <col min="8546" max="8546" width="23.140625" style="61" customWidth="1"/>
    <col min="8547" max="8547" width="22.85546875" style="61" customWidth="1"/>
    <col min="8548" max="8548" width="23.140625" style="61" customWidth="1"/>
    <col min="8549" max="8549" width="22.85546875" style="61" customWidth="1"/>
    <col min="8550" max="8551" width="13.7109375" style="61" customWidth="1"/>
    <col min="8552" max="8552" width="23.140625" style="61" customWidth="1"/>
    <col min="8553" max="8553" width="22.85546875" style="61" customWidth="1"/>
    <col min="8554" max="8554" width="23.140625" style="61" customWidth="1"/>
    <col min="8555" max="8555" width="22.85546875" style="61" customWidth="1"/>
    <col min="8556" max="8556" width="23.140625" style="61" customWidth="1"/>
    <col min="8557" max="8557" width="22.85546875" style="61" customWidth="1"/>
    <col min="8558" max="8559" width="13.7109375" style="61" customWidth="1"/>
    <col min="8560" max="8560" width="22.140625" style="61" customWidth="1"/>
    <col min="8561" max="8561" width="21.85546875" style="61" customWidth="1"/>
    <col min="8562" max="8562" width="22.140625" style="61" customWidth="1"/>
    <col min="8563" max="8563" width="21.85546875" style="61" customWidth="1"/>
    <col min="8564" max="8564" width="22.140625" style="61" customWidth="1"/>
    <col min="8565" max="8565" width="21.85546875" style="61" customWidth="1"/>
    <col min="8566" max="8567" width="13.7109375" style="61" customWidth="1"/>
    <col min="8568" max="8568" width="22.140625" style="61" customWidth="1"/>
    <col min="8569" max="8569" width="21.85546875" style="61" customWidth="1"/>
    <col min="8570" max="8570" width="22.140625" style="61" customWidth="1"/>
    <col min="8571" max="8571" width="21.85546875" style="61" customWidth="1"/>
    <col min="8572" max="8572" width="22.140625" style="61" customWidth="1"/>
    <col min="8573" max="8573" width="21.85546875" style="61" customWidth="1"/>
    <col min="8574" max="8575" width="13.7109375" style="61" customWidth="1"/>
    <col min="8576" max="8576" width="23.140625" style="61" customWidth="1"/>
    <col min="8577" max="8577" width="22.85546875" style="61" customWidth="1"/>
    <col min="8578" max="8578" width="23.140625" style="61" customWidth="1"/>
    <col min="8579" max="8579" width="22.85546875" style="61" customWidth="1"/>
    <col min="8580" max="8580" width="23.140625" style="61" customWidth="1"/>
    <col min="8581" max="8581" width="22.85546875" style="61" customWidth="1"/>
    <col min="8582" max="8583" width="13.7109375" style="61" customWidth="1"/>
    <col min="8584" max="8584" width="23.140625" style="61" customWidth="1"/>
    <col min="8585" max="8585" width="22.85546875" style="61" customWidth="1"/>
    <col min="8586" max="8586" width="23.140625" style="61" customWidth="1"/>
    <col min="8587" max="8587" width="22.85546875" style="61" customWidth="1"/>
    <col min="8588" max="8588" width="23.140625" style="61" customWidth="1"/>
    <col min="8589" max="8589" width="22.85546875" style="61" customWidth="1"/>
    <col min="8590" max="8591" width="13.7109375" style="61" customWidth="1"/>
    <col min="8592" max="8592" width="23.140625" style="61" customWidth="1"/>
    <col min="8593" max="8593" width="22.85546875" style="61" customWidth="1"/>
    <col min="8594" max="8594" width="23.140625" style="61" customWidth="1"/>
    <col min="8595" max="8595" width="22.85546875" style="61" customWidth="1"/>
    <col min="8596" max="8596" width="23.140625" style="61" customWidth="1"/>
    <col min="8597" max="8597" width="22.85546875" style="61" customWidth="1"/>
    <col min="8598" max="8599" width="13.7109375" style="61" customWidth="1"/>
    <col min="8600" max="8600" width="22.140625" style="61" customWidth="1"/>
    <col min="8601" max="8601" width="21.85546875" style="61" customWidth="1"/>
    <col min="8602" max="8602" width="23.140625" style="61" customWidth="1"/>
    <col min="8603" max="8603" width="22.85546875" style="61" customWidth="1"/>
    <col min="8604" max="8604" width="23.140625" style="61" customWidth="1"/>
    <col min="8605" max="8605" width="22.85546875" style="61" customWidth="1"/>
    <col min="8606" max="8607" width="13.7109375" style="61" customWidth="1"/>
    <col min="8608" max="8608" width="23.140625" style="61" customWidth="1"/>
    <col min="8609" max="8609" width="22.85546875" style="61" customWidth="1"/>
    <col min="8610" max="8610" width="23.140625" style="61" customWidth="1"/>
    <col min="8611" max="8611" width="22.85546875" style="61" customWidth="1"/>
    <col min="8612" max="8612" width="23.140625" style="61" customWidth="1"/>
    <col min="8613" max="8613" width="22.85546875" style="61" customWidth="1"/>
    <col min="8614" max="8615" width="13.7109375" style="61" customWidth="1"/>
    <col min="8616" max="8616" width="23.140625" style="61" customWidth="1"/>
    <col min="8617" max="8617" width="22.85546875" style="61" customWidth="1"/>
    <col min="8618" max="8618" width="23.140625" style="61" customWidth="1"/>
    <col min="8619" max="8619" width="22.85546875" style="61" customWidth="1"/>
    <col min="8620" max="8620" width="23.140625" style="61" customWidth="1"/>
    <col min="8621" max="8621" width="22.85546875" style="61" customWidth="1"/>
    <col min="8622" max="8623" width="13.7109375" style="61" customWidth="1"/>
    <col min="8624" max="8624" width="23.140625" style="61" customWidth="1"/>
    <col min="8625" max="8625" width="22.85546875" style="61" customWidth="1"/>
    <col min="8626" max="8626" width="22.140625" style="61" customWidth="1"/>
    <col min="8627" max="8627" width="21.85546875" style="61" customWidth="1"/>
    <col min="8628" max="8628" width="23.140625" style="61" customWidth="1"/>
    <col min="8629" max="8629" width="22.85546875" style="61" customWidth="1"/>
    <col min="8630" max="8631" width="13.7109375" style="61" customWidth="1"/>
    <col min="8632" max="8632" width="22.140625" style="61" customWidth="1"/>
    <col min="8633" max="8633" width="21.85546875" style="61" customWidth="1"/>
    <col min="8634" max="8634" width="23.140625" style="61" customWidth="1"/>
    <col min="8635" max="8635" width="22.85546875" style="61" customWidth="1"/>
    <col min="8636" max="8636" width="23.140625" style="61" customWidth="1"/>
    <col min="8637" max="8637" width="22.85546875" style="61" customWidth="1"/>
    <col min="8638" max="8639" width="13.7109375" style="61" customWidth="1"/>
    <col min="8640" max="8640" width="23.140625" style="61" customWidth="1"/>
    <col min="8641" max="8641" width="22.85546875" style="61" customWidth="1"/>
    <col min="8642" max="8642" width="23.140625" style="61" customWidth="1"/>
    <col min="8643" max="8643" width="22.85546875" style="61" customWidth="1"/>
    <col min="8644" max="8644" width="23.140625" style="61" customWidth="1"/>
    <col min="8645" max="8645" width="22.85546875" style="61" customWidth="1"/>
    <col min="8646" max="8647" width="13.7109375" style="61" customWidth="1"/>
    <col min="8648" max="8648" width="23.140625" style="61" customWidth="1"/>
    <col min="8649" max="8649" width="22.85546875" style="61" customWidth="1"/>
    <col min="8650" max="8650" width="22.140625" style="61" customWidth="1"/>
    <col min="8651" max="8651" width="21.85546875" style="61" customWidth="1"/>
    <col min="8652" max="8652" width="23.140625" style="61" customWidth="1"/>
    <col min="8653" max="8653" width="22.85546875" style="61" customWidth="1"/>
    <col min="8654" max="8655" width="13.7109375" style="61" customWidth="1"/>
    <col min="8656" max="8656" width="23.140625" style="61" customWidth="1"/>
    <col min="8657" max="8657" width="22.85546875" style="61" customWidth="1"/>
    <col min="8658" max="8658" width="23.140625" style="61" customWidth="1"/>
    <col min="8659" max="8659" width="22.85546875" style="61" customWidth="1"/>
    <col min="8660" max="8660" width="23.140625" style="61" customWidth="1"/>
    <col min="8661" max="8661" width="22.85546875" style="61" customWidth="1"/>
    <col min="8662" max="8663" width="13.7109375" style="61" customWidth="1"/>
    <col min="8664" max="8664" width="23.140625" style="61" customWidth="1"/>
    <col min="8665" max="8665" width="22.85546875" style="61" customWidth="1"/>
    <col min="8666" max="8666" width="23.140625" style="61" customWidth="1"/>
    <col min="8667" max="8667" width="22.85546875" style="61" customWidth="1"/>
    <col min="8668" max="8668" width="23.140625" style="61" customWidth="1"/>
    <col min="8669" max="8669" width="22.85546875" style="61" customWidth="1"/>
    <col min="8670" max="8671" width="13.7109375" style="61" customWidth="1"/>
    <col min="8672" max="8672" width="23.140625" style="61" customWidth="1"/>
    <col min="8673" max="8673" width="22.85546875" style="61" customWidth="1"/>
    <col min="8674" max="8674" width="23.140625" style="61" customWidth="1"/>
    <col min="8675" max="8675" width="22.85546875" style="61" customWidth="1"/>
    <col min="8676" max="8676" width="23.140625" style="61" customWidth="1"/>
    <col min="8677" max="8677" width="22.85546875" style="61" customWidth="1"/>
    <col min="8678" max="8679" width="13.7109375" style="61" customWidth="1"/>
    <col min="8680" max="8680" width="23.140625" style="61" customWidth="1"/>
    <col min="8681" max="8681" width="22.85546875" style="61" customWidth="1"/>
    <col min="8682" max="8682" width="23.140625" style="61" customWidth="1"/>
    <col min="8683" max="8683" width="22.85546875" style="61" customWidth="1"/>
    <col min="8684" max="8684" width="23.140625" style="61" customWidth="1"/>
    <col min="8685" max="8685" width="22.85546875" style="61" customWidth="1"/>
    <col min="8686" max="8687" width="13.7109375" style="61" customWidth="1"/>
    <col min="8688" max="8688" width="23.140625" style="61" customWidth="1"/>
    <col min="8689" max="8689" width="22.85546875" style="61" customWidth="1"/>
    <col min="8690" max="8690" width="23.140625" style="61" customWidth="1"/>
    <col min="8691" max="8691" width="22.85546875" style="61" customWidth="1"/>
    <col min="8692" max="8692" width="23.140625" style="61" customWidth="1"/>
    <col min="8693" max="8693" width="22.85546875" style="61" customWidth="1"/>
    <col min="8694" max="8695" width="13.7109375" style="61" customWidth="1"/>
    <col min="8696" max="8696" width="23.140625" style="61" customWidth="1"/>
    <col min="8697" max="8697" width="22.85546875" style="61" customWidth="1"/>
    <col min="8698" max="8698" width="20.42578125" style="61" customWidth="1"/>
    <col min="8699" max="8699" width="20.28515625" style="61" customWidth="1"/>
    <col min="8700" max="8700" width="23.140625" style="61" customWidth="1"/>
    <col min="8701" max="8701" width="22.85546875" style="61" customWidth="1"/>
    <col min="8702" max="8703" width="13.7109375" style="61" customWidth="1"/>
    <col min="8704" max="8704" width="22.140625" style="61" customWidth="1"/>
    <col min="8705" max="8705" width="21.85546875" style="61" customWidth="1"/>
    <col min="8706" max="8706" width="23.140625" style="61" customWidth="1"/>
    <col min="8707" max="8707" width="22.85546875" style="61" customWidth="1"/>
    <col min="8708" max="8708" width="20.42578125" style="61" customWidth="1"/>
    <col min="8709" max="8709" width="20.28515625" style="61" customWidth="1"/>
    <col min="8710" max="8711" width="13.7109375" style="61" customWidth="1"/>
    <col min="8712" max="8712" width="23.140625" style="61" customWidth="1"/>
    <col min="8713" max="8713" width="22.85546875" style="61" customWidth="1"/>
    <col min="8714" max="8714" width="23.140625" style="61" customWidth="1"/>
    <col min="8715" max="8715" width="22.85546875" style="61" customWidth="1"/>
    <col min="8716" max="8716" width="23.140625" style="61" customWidth="1"/>
    <col min="8717" max="8717" width="22.85546875" style="61" customWidth="1"/>
    <col min="8718" max="8719" width="13.7109375" style="61" customWidth="1"/>
    <col min="8720" max="8720" width="23.140625" style="61" customWidth="1"/>
    <col min="8721" max="8721" width="22.85546875" style="61" customWidth="1"/>
    <col min="8722" max="8722" width="23.140625" style="61" customWidth="1"/>
    <col min="8723" max="8723" width="22.85546875" style="61" customWidth="1"/>
    <col min="8724" max="8724" width="23.140625" style="61" customWidth="1"/>
    <col min="8725" max="8725" width="22.85546875" style="61" customWidth="1"/>
    <col min="8726" max="8727" width="13.7109375" style="61" customWidth="1"/>
    <col min="8728" max="8728" width="23.140625" style="61" customWidth="1"/>
    <col min="8729" max="8729" width="22.85546875" style="61" customWidth="1"/>
    <col min="8730" max="8730" width="23.140625" style="61" customWidth="1"/>
    <col min="8731" max="8731" width="22.85546875" style="61" customWidth="1"/>
    <col min="8732" max="8732" width="23.140625" style="61" customWidth="1"/>
    <col min="8733" max="8733" width="22.85546875" style="61" customWidth="1"/>
    <col min="8734" max="8735" width="13.7109375" style="61" customWidth="1"/>
    <col min="8736" max="8736" width="23.140625" style="61" customWidth="1"/>
    <col min="8737" max="8737" width="22.85546875" style="61" customWidth="1"/>
    <col min="8738" max="8738" width="23.140625" style="61" customWidth="1"/>
    <col min="8739" max="8739" width="22.85546875" style="61" customWidth="1"/>
    <col min="8740" max="8740" width="23.140625" style="61" customWidth="1"/>
    <col min="8741" max="8741" width="22.85546875" style="61" customWidth="1"/>
    <col min="8742" max="8743" width="13.7109375" style="61" customWidth="1"/>
    <col min="8744" max="8744" width="23.140625" style="61" customWidth="1"/>
    <col min="8745" max="8745" width="22.85546875" style="61" customWidth="1"/>
    <col min="8746" max="8746" width="23.140625" style="61" customWidth="1"/>
    <col min="8747" max="8747" width="22.85546875" style="61" customWidth="1"/>
    <col min="8748" max="8748" width="23.140625" style="61" customWidth="1"/>
    <col min="8749" max="8749" width="22.85546875" style="61" customWidth="1"/>
    <col min="8750" max="8751" width="13.7109375" style="61" customWidth="1"/>
    <col min="8752" max="8752" width="23.140625" style="61" customWidth="1"/>
    <col min="8753" max="8753" width="22.85546875" style="61" customWidth="1"/>
    <col min="8754" max="8754" width="23.140625" style="61" customWidth="1"/>
    <col min="8755" max="8755" width="22.85546875" style="61" customWidth="1"/>
    <col min="8756" max="8756" width="23.140625" style="61" customWidth="1"/>
    <col min="8757" max="8757" width="22.85546875" style="61" customWidth="1"/>
    <col min="8758" max="8759" width="13.7109375" style="61" customWidth="1"/>
    <col min="8760" max="8760" width="23.140625" style="61" customWidth="1"/>
    <col min="8761" max="8761" width="22.85546875" style="61" customWidth="1"/>
    <col min="8762" max="8762" width="23.140625" style="61" customWidth="1"/>
    <col min="8763" max="8763" width="22.85546875" style="61" customWidth="1"/>
    <col min="8764" max="8764" width="23.140625" style="61" customWidth="1"/>
    <col min="8765" max="8765" width="22.85546875" style="61" customWidth="1"/>
    <col min="8766" max="8767" width="13.7109375" style="61" customWidth="1"/>
    <col min="8768" max="8768" width="23.140625" style="61" customWidth="1"/>
    <col min="8769" max="8769" width="22.85546875" style="61" customWidth="1"/>
    <col min="8770" max="8770" width="23.140625" style="61" customWidth="1"/>
    <col min="8771" max="8771" width="22.85546875" style="61" customWidth="1"/>
    <col min="8772" max="8772" width="23.140625" style="61" customWidth="1"/>
    <col min="8773" max="8773" width="22.85546875" style="61" customWidth="1"/>
    <col min="8774" max="8775" width="13.7109375" style="61" customWidth="1"/>
    <col min="8776" max="8776" width="23.140625" style="61" customWidth="1"/>
    <col min="8777" max="8777" width="22.85546875" style="61" customWidth="1"/>
    <col min="8778" max="8778" width="23.140625" style="61" customWidth="1"/>
    <col min="8779" max="8779" width="22.85546875" style="61" customWidth="1"/>
    <col min="8780" max="8780" width="23.140625" style="61" customWidth="1"/>
    <col min="8781" max="8781" width="22.85546875" style="61" customWidth="1"/>
    <col min="8782" max="8783" width="13.7109375" style="61" customWidth="1"/>
    <col min="8784" max="8784" width="22.140625" style="61" customWidth="1"/>
    <col min="8785" max="8785" width="21.85546875" style="61" customWidth="1"/>
    <col min="8786" max="8786" width="22.140625" style="61" customWidth="1"/>
    <col min="8787" max="8787" width="21.85546875" style="61" customWidth="1"/>
    <col min="8788" max="8788" width="22.140625" style="61" customWidth="1"/>
    <col min="8789" max="8789" width="21.85546875" style="61" customWidth="1"/>
    <col min="8790" max="8791" width="13.7109375" style="61" customWidth="1"/>
    <col min="8792" max="8792" width="23.140625" style="61" customWidth="1"/>
    <col min="8793" max="8793" width="22.85546875" style="61" customWidth="1"/>
    <col min="8794" max="8794" width="23.140625" style="61" customWidth="1"/>
    <col min="8795" max="8795" width="22.85546875" style="61" customWidth="1"/>
    <col min="8796" max="8796" width="23.140625" style="61" customWidth="1"/>
    <col min="8797" max="8797" width="22.85546875" style="61" customWidth="1"/>
    <col min="8798" max="8799" width="13.7109375" style="61" customWidth="1"/>
    <col min="8800" max="8800" width="23.140625" style="61" customWidth="1"/>
    <col min="8801" max="8801" width="22.85546875" style="61" customWidth="1"/>
    <col min="8802" max="8802" width="23.140625" style="61" customWidth="1"/>
    <col min="8803" max="8803" width="22.85546875" style="61" customWidth="1"/>
    <col min="8804" max="8804" width="23.140625" style="61" customWidth="1"/>
    <col min="8805" max="8805" width="22.85546875" style="61" customWidth="1"/>
    <col min="8806" max="8807" width="13.7109375" style="61" customWidth="1"/>
    <col min="8808" max="8808" width="23.140625" style="61" customWidth="1"/>
    <col min="8809" max="8809" width="22.85546875" style="61" customWidth="1"/>
    <col min="8810" max="8810" width="23.140625" style="61" customWidth="1"/>
    <col min="8811" max="8811" width="22.85546875" style="61" customWidth="1"/>
    <col min="8812" max="8812" width="23.140625" style="61" customWidth="1"/>
    <col min="8813" max="8813" width="22.85546875" style="61" customWidth="1"/>
    <col min="8814" max="8815" width="13.7109375" style="61" customWidth="1"/>
    <col min="8816" max="8816" width="23.140625" style="61" customWidth="1"/>
    <col min="8817" max="8817" width="22.85546875" style="61" customWidth="1"/>
    <col min="8818" max="8818" width="22.140625" style="61" customWidth="1"/>
    <col min="8819" max="8819" width="21.85546875" style="61" customWidth="1"/>
    <col min="8820" max="8820" width="23.140625" style="61" customWidth="1"/>
    <col min="8821" max="8821" width="22.85546875" style="61" customWidth="1"/>
    <col min="8822" max="8823" width="13.7109375" style="61" customWidth="1"/>
    <col min="8824" max="8824" width="23.140625" style="61" customWidth="1"/>
    <col min="8825" max="8825" width="22.85546875" style="61" customWidth="1"/>
    <col min="8826" max="8826" width="23.140625" style="61" customWidth="1"/>
    <col min="8827" max="8827" width="22.85546875" style="61" customWidth="1"/>
    <col min="8828" max="8828" width="23.140625" style="61" customWidth="1"/>
    <col min="8829" max="8829" width="22.85546875" style="61" customWidth="1"/>
    <col min="8830" max="8831" width="13.7109375" style="61" customWidth="1"/>
    <col min="8832" max="8832" width="23.140625" style="61" customWidth="1"/>
    <col min="8833" max="8833" width="22.85546875" style="61" customWidth="1"/>
    <col min="8834" max="8834" width="23.140625" style="61" customWidth="1"/>
    <col min="8835" max="8835" width="22.85546875" style="61" customWidth="1"/>
    <col min="8836" max="8836" width="23.140625" style="61" customWidth="1"/>
    <col min="8837" max="8837" width="22.85546875" style="61" customWidth="1"/>
    <col min="8838" max="8839" width="13.7109375" style="61" customWidth="1"/>
    <col min="8840" max="8840" width="23.140625" style="61" customWidth="1"/>
    <col min="8841" max="8841" width="22.85546875" style="61" customWidth="1"/>
    <col min="8842" max="8842" width="23.140625" style="61" customWidth="1"/>
    <col min="8843" max="8843" width="22.85546875" style="61" customWidth="1"/>
    <col min="8844" max="8844" width="23.140625" style="61" customWidth="1"/>
    <col min="8845" max="8845" width="22.85546875" style="61" customWidth="1"/>
    <col min="8846" max="8847" width="13.7109375" style="61" customWidth="1"/>
    <col min="8848" max="8848" width="23.140625" style="61" customWidth="1"/>
    <col min="8849" max="8849" width="22.85546875" style="61" customWidth="1"/>
    <col min="8850" max="8850" width="23.140625" style="61" customWidth="1"/>
    <col min="8851" max="8851" width="22.85546875" style="61" customWidth="1"/>
    <col min="8852" max="8852" width="22.140625" style="61" customWidth="1"/>
    <col min="8853" max="8853" width="21.85546875" style="61" customWidth="1"/>
    <col min="8854" max="8855" width="13.7109375" style="61" customWidth="1"/>
    <col min="8856" max="8856" width="23.140625" style="61" customWidth="1"/>
    <col min="8857" max="8857" width="22.85546875" style="61" customWidth="1"/>
    <col min="8858" max="8858" width="23.140625" style="61" customWidth="1"/>
    <col min="8859" max="8859" width="22.85546875" style="61" customWidth="1"/>
    <col min="8860" max="8860" width="23.140625" style="61" customWidth="1"/>
    <col min="8861" max="8861" width="22.85546875" style="61" customWidth="1"/>
    <col min="8862" max="8863" width="13.7109375" style="61" customWidth="1"/>
    <col min="8864" max="8864" width="23.140625" style="61" customWidth="1"/>
    <col min="8865" max="8865" width="22.85546875" style="61" customWidth="1"/>
    <col min="8866" max="8866" width="23.140625" style="61" customWidth="1"/>
    <col min="8867" max="8867" width="22.85546875" style="61" customWidth="1"/>
    <col min="8868" max="8868" width="23.140625" style="61" customWidth="1"/>
    <col min="8869" max="8869" width="22.85546875" style="61" customWidth="1"/>
    <col min="8870" max="8871" width="13.7109375" style="61" customWidth="1"/>
    <col min="8872" max="8872" width="23.140625" style="61" customWidth="1"/>
    <col min="8873" max="8873" width="22.85546875" style="61" customWidth="1"/>
    <col min="8874" max="8874" width="23.140625" style="61" customWidth="1"/>
    <col min="8875" max="8875" width="22.85546875" style="61" customWidth="1"/>
    <col min="8876" max="8876" width="23.140625" style="61" customWidth="1"/>
    <col min="8877" max="8877" width="22.85546875" style="61" customWidth="1"/>
    <col min="8878" max="8879" width="13.7109375" style="61" customWidth="1"/>
    <col min="8880" max="8880" width="23.140625" style="61" customWidth="1"/>
    <col min="8881" max="8881" width="22.85546875" style="61" customWidth="1"/>
    <col min="8882" max="8882" width="23.140625" style="61" customWidth="1"/>
    <col min="8883" max="8883" width="22.85546875" style="61" customWidth="1"/>
    <col min="8884" max="8884" width="23.140625" style="61" customWidth="1"/>
    <col min="8885" max="8885" width="22.85546875" style="61" customWidth="1"/>
    <col min="8886" max="8887" width="13.7109375" style="61" customWidth="1"/>
    <col min="8888" max="8888" width="23.140625" style="61" customWidth="1"/>
    <col min="8889" max="8889" width="22.85546875" style="61" customWidth="1"/>
    <col min="8890" max="8890" width="23.140625" style="61" customWidth="1"/>
    <col min="8891" max="8891" width="22.85546875" style="61" customWidth="1"/>
    <col min="8892" max="8892" width="23.140625" style="61" customWidth="1"/>
    <col min="8893" max="8893" width="22.85546875" style="61" customWidth="1"/>
    <col min="8894" max="8895" width="13.7109375" style="61" customWidth="1"/>
    <col min="8896" max="8896" width="23.140625" style="61" customWidth="1"/>
    <col min="8897" max="8897" width="22.85546875" style="61" customWidth="1"/>
    <col min="8898" max="8898" width="23.140625" style="61" customWidth="1"/>
    <col min="8899" max="8899" width="22.85546875" style="61" customWidth="1"/>
    <col min="8900" max="8900" width="23.140625" style="61" customWidth="1"/>
    <col min="8901" max="8901" width="22.85546875" style="61" customWidth="1"/>
    <col min="8902" max="8903" width="13.7109375" style="61" customWidth="1"/>
    <col min="8904" max="8904" width="22.140625" style="61" customWidth="1"/>
    <col min="8905" max="8905" width="21.85546875" style="61" customWidth="1"/>
    <col min="8906" max="8906" width="23.140625" style="61" customWidth="1"/>
    <col min="8907" max="8907" width="22.85546875" style="61" customWidth="1"/>
    <col min="8908" max="8908" width="23.140625" style="61" customWidth="1"/>
    <col min="8909" max="8909" width="22.85546875" style="61" customWidth="1"/>
    <col min="8910" max="8911" width="13.7109375" style="61" customWidth="1"/>
    <col min="8912" max="8912" width="23.140625" style="61" customWidth="1"/>
    <col min="8913" max="8913" width="22.85546875" style="61" customWidth="1"/>
    <col min="8914" max="8914" width="23.140625" style="61" customWidth="1"/>
    <col min="8915" max="8915" width="22.85546875" style="61" customWidth="1"/>
    <col min="8916" max="8916" width="22.140625" style="61" customWidth="1"/>
    <col min="8917" max="8917" width="21.85546875" style="61" customWidth="1"/>
    <col min="8918" max="8919" width="13.7109375" style="61" customWidth="1"/>
    <col min="8920" max="8920" width="23.140625" style="61" customWidth="1"/>
    <col min="8921" max="8921" width="22.85546875" style="61" customWidth="1"/>
    <col min="8922" max="8922" width="23.140625" style="61" customWidth="1"/>
    <col min="8923" max="8923" width="22.85546875" style="61" customWidth="1"/>
    <col min="8924" max="8924" width="23.140625" style="61" customWidth="1"/>
    <col min="8925" max="8925" width="22.85546875" style="61" customWidth="1"/>
    <col min="8926" max="8927" width="13.7109375" style="61" customWidth="1"/>
    <col min="8928" max="8928" width="23.140625" style="61" customWidth="1"/>
    <col min="8929" max="8929" width="22.85546875" style="61" customWidth="1"/>
    <col min="8930" max="8930" width="22.140625" style="61" customWidth="1"/>
    <col min="8931" max="8931" width="21.85546875" style="61" customWidth="1"/>
    <col min="8932" max="8932" width="23.140625" style="61" customWidth="1"/>
    <col min="8933" max="8933" width="22.85546875" style="61" customWidth="1"/>
    <col min="8934" max="8935" width="13.7109375" style="61" customWidth="1"/>
    <col min="8936" max="8936" width="19.42578125" style="61" customWidth="1"/>
    <col min="8937" max="8937" width="19.28515625" style="61" customWidth="1"/>
    <col min="8938" max="8938" width="19.42578125" style="61" customWidth="1"/>
    <col min="8939" max="8939" width="19.28515625" style="61" customWidth="1"/>
    <col min="8940" max="8940" width="20.42578125" style="61" customWidth="1"/>
    <col min="8941" max="8941" width="20.28515625" style="61" customWidth="1"/>
    <col min="8942" max="8943" width="13.7109375" style="61" customWidth="1"/>
    <col min="8944" max="8944" width="23.140625" style="61" customWidth="1"/>
    <col min="8945" max="8945" width="22.85546875" style="61" customWidth="1"/>
    <col min="8946" max="8946" width="23.140625" style="61" customWidth="1"/>
    <col min="8947" max="8947" width="22.85546875" style="61" customWidth="1"/>
    <col min="8948" max="8948" width="23.140625" style="61" customWidth="1"/>
    <col min="8949" max="8949" width="22.85546875" style="61" customWidth="1"/>
    <col min="8950" max="8951" width="13.7109375" style="61" customWidth="1"/>
    <col min="8952" max="8952" width="22.140625" style="61" customWidth="1"/>
    <col min="8953" max="8953" width="21.85546875" style="61" customWidth="1"/>
    <col min="8954" max="8954" width="22.140625" style="61" customWidth="1"/>
    <col min="8955" max="8955" width="21.85546875" style="61" customWidth="1"/>
    <col min="8956" max="8956" width="22.140625" style="61" customWidth="1"/>
    <col min="8957" max="8957" width="21.85546875" style="61" customWidth="1"/>
    <col min="8958" max="8959" width="13.7109375" style="61" customWidth="1"/>
    <col min="8960" max="8960" width="22.140625" style="61" customWidth="1"/>
    <col min="8961" max="8961" width="21.85546875" style="61" customWidth="1"/>
    <col min="8962" max="8962" width="22.140625" style="61" customWidth="1"/>
    <col min="8963" max="8963" width="21.85546875" style="61" customWidth="1"/>
    <col min="8964" max="8964" width="22.140625" style="61" customWidth="1"/>
    <col min="8965" max="8965" width="21.85546875" style="61" customWidth="1"/>
    <col min="8966" max="8967" width="13.7109375" style="61" customWidth="1"/>
    <col min="8968" max="8968" width="22.140625" style="61" customWidth="1"/>
    <col min="8969" max="8969" width="21.85546875" style="61" customWidth="1"/>
    <col min="8970" max="8970" width="22.140625" style="61" customWidth="1"/>
    <col min="8971" max="8971" width="21.85546875" style="61" customWidth="1"/>
    <col min="8972" max="8972" width="22.140625" style="61" customWidth="1"/>
    <col min="8973" max="8973" width="21.85546875" style="61" customWidth="1"/>
    <col min="8974" max="8975" width="13.7109375" style="61" customWidth="1"/>
    <col min="8976" max="8976" width="23.140625" style="61" customWidth="1"/>
    <col min="8977" max="8977" width="22.85546875" style="61" customWidth="1"/>
    <col min="8978" max="8978" width="23.140625" style="61" customWidth="1"/>
    <col min="8979" max="8979" width="22.85546875" style="61" customWidth="1"/>
    <col min="8980" max="8980" width="23.140625" style="61" customWidth="1"/>
    <col min="8981" max="8981" width="22.85546875" style="61" customWidth="1"/>
    <col min="8982" max="8983" width="13.7109375" style="61" customWidth="1"/>
    <col min="8984" max="8984" width="22.140625" style="61" customWidth="1"/>
    <col min="8985" max="8985" width="21.85546875" style="61" customWidth="1"/>
    <col min="8986" max="8986" width="22.140625" style="61" customWidth="1"/>
    <col min="8987" max="8987" width="21.85546875" style="61" customWidth="1"/>
    <col min="8988" max="8988" width="22.140625" style="61" customWidth="1"/>
    <col min="8989" max="8989" width="21.85546875" style="61" customWidth="1"/>
    <col min="8990" max="8991" width="13.7109375" style="61" customWidth="1"/>
    <col min="8992" max="8992" width="23.140625" style="61" customWidth="1"/>
    <col min="8993" max="8993" width="22.85546875" style="61" customWidth="1"/>
    <col min="8994" max="8994" width="23.140625" style="61" customWidth="1"/>
    <col min="8995" max="8995" width="22.85546875" style="61" customWidth="1"/>
    <col min="8996" max="8996" width="23.140625" style="61" customWidth="1"/>
    <col min="8997" max="8997" width="22.85546875" style="61" customWidth="1"/>
    <col min="8998" max="8999" width="13.7109375" style="61" customWidth="1"/>
    <col min="9000" max="9000" width="23.140625" style="61" customWidth="1"/>
    <col min="9001" max="9001" width="22.85546875" style="61" customWidth="1"/>
    <col min="9002" max="9002" width="23.140625" style="61" customWidth="1"/>
    <col min="9003" max="9003" width="22.85546875" style="61" customWidth="1"/>
    <col min="9004" max="9004" width="23.140625" style="61" customWidth="1"/>
    <col min="9005" max="9005" width="22.85546875" style="61" customWidth="1"/>
    <col min="9006" max="9007" width="13.7109375" style="61" customWidth="1"/>
    <col min="9008" max="9008" width="23.140625" style="61" customWidth="1"/>
    <col min="9009" max="9009" width="22.85546875" style="61" customWidth="1"/>
    <col min="9010" max="9010" width="23.140625" style="61" customWidth="1"/>
    <col min="9011" max="9011" width="22.85546875" style="61" customWidth="1"/>
    <col min="9012" max="9012" width="23.140625" style="61" customWidth="1"/>
    <col min="9013" max="9013" width="22.85546875" style="61" customWidth="1"/>
    <col min="9014" max="9015" width="13.7109375" style="61" customWidth="1"/>
    <col min="9016" max="9016" width="21.5703125" style="61" customWidth="1"/>
    <col min="9017" max="9017" width="21.28515625" style="61" customWidth="1"/>
    <col min="9018" max="9018" width="20.42578125" style="61" customWidth="1"/>
    <col min="9019" max="9019" width="20.28515625" style="61" customWidth="1"/>
    <col min="9020" max="9020" width="20.42578125" style="61" customWidth="1"/>
    <col min="9021" max="9021" width="20.28515625" style="61" customWidth="1"/>
    <col min="9022" max="9023" width="13.7109375" style="61" customWidth="1"/>
    <col min="9024" max="9024" width="22.140625" style="61" customWidth="1"/>
    <col min="9025" max="9025" width="21.85546875" style="61" customWidth="1"/>
    <col min="9026" max="9026" width="23.140625" style="61" customWidth="1"/>
    <col min="9027" max="9027" width="22.85546875" style="61" customWidth="1"/>
    <col min="9028" max="9028" width="23.140625" style="61" customWidth="1"/>
    <col min="9029" max="9029" width="22.85546875" style="61" customWidth="1"/>
    <col min="9030" max="9031" width="13.7109375" style="61" customWidth="1"/>
    <col min="9032" max="9032" width="23.140625" style="61" customWidth="1"/>
    <col min="9033" max="9033" width="22.85546875" style="61" customWidth="1"/>
    <col min="9034" max="9034" width="23.140625" style="61" customWidth="1"/>
    <col min="9035" max="9035" width="22.85546875" style="61" customWidth="1"/>
    <col min="9036" max="9036" width="23.140625" style="61" customWidth="1"/>
    <col min="9037" max="9037" width="22.85546875" style="61" customWidth="1"/>
    <col min="9038" max="9039" width="13.7109375" style="61" customWidth="1"/>
    <col min="9040" max="9040" width="23.140625" style="61" customWidth="1"/>
    <col min="9041" max="9041" width="22.85546875" style="61" customWidth="1"/>
    <col min="9042" max="9042" width="23.140625" style="61" customWidth="1"/>
    <col min="9043" max="9043" width="22.85546875" style="61" customWidth="1"/>
    <col min="9044" max="9044" width="23.140625" style="61" customWidth="1"/>
    <col min="9045" max="9045" width="22.85546875" style="61" customWidth="1"/>
    <col min="9046" max="9047" width="13.7109375" style="61" customWidth="1"/>
    <col min="9048" max="9048" width="23.140625" style="61" customWidth="1"/>
    <col min="9049" max="9049" width="22.85546875" style="61" customWidth="1"/>
    <col min="9050" max="9050" width="23.140625" style="61" customWidth="1"/>
    <col min="9051" max="9051" width="22.85546875" style="61" customWidth="1"/>
    <col min="9052" max="9052" width="23.140625" style="61" customWidth="1"/>
    <col min="9053" max="9053" width="22.85546875" style="61" customWidth="1"/>
    <col min="9054" max="9055" width="13.7109375" style="61" customWidth="1"/>
    <col min="9056" max="9056" width="23.140625" style="61" customWidth="1"/>
    <col min="9057" max="9057" width="22.85546875" style="61" customWidth="1"/>
    <col min="9058" max="9058" width="23.140625" style="61" customWidth="1"/>
    <col min="9059" max="9059" width="22.85546875" style="61" customWidth="1"/>
    <col min="9060" max="9060" width="23.140625" style="61" customWidth="1"/>
    <col min="9061" max="9061" width="22.85546875" style="61" customWidth="1"/>
    <col min="9062" max="9063" width="13.7109375" style="61" customWidth="1"/>
    <col min="9064" max="9064" width="23.140625" style="61" customWidth="1"/>
    <col min="9065" max="9065" width="22.85546875" style="61" customWidth="1"/>
    <col min="9066" max="9066" width="22.140625" style="61" customWidth="1"/>
    <col min="9067" max="9067" width="21.85546875" style="61" customWidth="1"/>
    <col min="9068" max="9068" width="23.140625" style="61" customWidth="1"/>
    <col min="9069" max="9069" width="22.85546875" style="61" customWidth="1"/>
    <col min="9070" max="9071" width="13.7109375" style="61" customWidth="1"/>
    <col min="9072" max="9072" width="23.140625" style="61" customWidth="1"/>
    <col min="9073" max="9073" width="22.85546875" style="61" customWidth="1"/>
    <col min="9074" max="9074" width="23.140625" style="61" customWidth="1"/>
    <col min="9075" max="9075" width="22.85546875" style="61" customWidth="1"/>
    <col min="9076" max="9076" width="23.140625" style="61" customWidth="1"/>
    <col min="9077" max="9077" width="22.85546875" style="61" customWidth="1"/>
    <col min="9078" max="9079" width="13.7109375" style="61" customWidth="1"/>
    <col min="9080" max="9080" width="23.140625" style="61" customWidth="1"/>
    <col min="9081" max="9081" width="22.85546875" style="61" customWidth="1"/>
    <col min="9082" max="9082" width="23.140625" style="61" customWidth="1"/>
    <col min="9083" max="9083" width="22.85546875" style="61" customWidth="1"/>
    <col min="9084" max="9084" width="23.140625" style="61" customWidth="1"/>
    <col min="9085" max="9085" width="22.85546875" style="61" customWidth="1"/>
    <col min="9086" max="9087" width="13.7109375" style="61" customWidth="1"/>
    <col min="9088" max="9088" width="23.140625" style="61" customWidth="1"/>
    <col min="9089" max="9089" width="22.85546875" style="61" customWidth="1"/>
    <col min="9090" max="9090" width="23.140625" style="61" customWidth="1"/>
    <col min="9091" max="9091" width="22.85546875" style="61" customWidth="1"/>
    <col min="9092" max="9092" width="23.140625" style="61" customWidth="1"/>
    <col min="9093" max="9093" width="22.85546875" style="61" customWidth="1"/>
    <col min="9094" max="9095" width="13.7109375" style="61" customWidth="1"/>
    <col min="9096" max="9096" width="23.140625" style="61" customWidth="1"/>
    <col min="9097" max="9097" width="22.85546875" style="61" customWidth="1"/>
    <col min="9098" max="9098" width="23.140625" style="61" customWidth="1"/>
    <col min="9099" max="9099" width="22.85546875" style="61" customWidth="1"/>
    <col min="9100" max="9100" width="23.140625" style="61" customWidth="1"/>
    <col min="9101" max="9101" width="22.85546875" style="61" customWidth="1"/>
    <col min="9102" max="9103" width="13.7109375" style="61" customWidth="1"/>
    <col min="9104" max="9104" width="23.140625" style="61" customWidth="1"/>
    <col min="9105" max="9105" width="22.85546875" style="61" customWidth="1"/>
    <col min="9106" max="9106" width="23.140625" style="61" customWidth="1"/>
    <col min="9107" max="9107" width="22.85546875" style="61" customWidth="1"/>
    <col min="9108" max="9108" width="23.140625" style="61" customWidth="1"/>
    <col min="9109" max="9109" width="22.85546875" style="61" customWidth="1"/>
    <col min="9110" max="9111" width="13.7109375" style="61" customWidth="1"/>
    <col min="9112" max="9112" width="23.140625" style="61" customWidth="1"/>
    <col min="9113" max="9113" width="22.85546875" style="61" customWidth="1"/>
    <col min="9114" max="9114" width="23.140625" style="61" customWidth="1"/>
    <col min="9115" max="9115" width="22.85546875" style="61" customWidth="1"/>
    <col min="9116" max="9116" width="23.140625" style="61" customWidth="1"/>
    <col min="9117" max="9117" width="22.85546875" style="61" customWidth="1"/>
    <col min="9118" max="9119" width="13.7109375" style="61" customWidth="1"/>
    <col min="9120" max="9120" width="23.140625" style="61" customWidth="1"/>
    <col min="9121" max="9121" width="22.85546875" style="61" customWidth="1"/>
    <col min="9122" max="9122" width="23.140625" style="61" customWidth="1"/>
    <col min="9123" max="9123" width="22.85546875" style="61" customWidth="1"/>
    <col min="9124" max="9124" width="23.140625" style="61" customWidth="1"/>
    <col min="9125" max="9125" width="22.85546875" style="61" customWidth="1"/>
    <col min="9126" max="9127" width="13.7109375" style="61" customWidth="1"/>
    <col min="9128" max="9128" width="23.140625" style="61" customWidth="1"/>
    <col min="9129" max="9129" width="22.85546875" style="61" customWidth="1"/>
    <col min="9130" max="9130" width="23.140625" style="61" customWidth="1"/>
    <col min="9131" max="9131" width="22.85546875" style="61" customWidth="1"/>
    <col min="9132" max="9132" width="23.140625" style="61" customWidth="1"/>
    <col min="9133" max="9133" width="22.85546875" style="61" customWidth="1"/>
    <col min="9134" max="9135" width="13.7109375" style="61" customWidth="1"/>
    <col min="9136" max="9136" width="23.140625" style="61" customWidth="1"/>
    <col min="9137" max="9137" width="22.85546875" style="61" customWidth="1"/>
    <col min="9138" max="9138" width="23.140625" style="61" customWidth="1"/>
    <col min="9139" max="9139" width="22.85546875" style="61" customWidth="1"/>
    <col min="9140" max="9140" width="23.140625" style="61" customWidth="1"/>
    <col min="9141" max="9141" width="22.85546875" style="61" customWidth="1"/>
    <col min="9142" max="9143" width="13.7109375" style="61" customWidth="1"/>
    <col min="9144" max="9144" width="23.140625" style="61" customWidth="1"/>
    <col min="9145" max="9145" width="22.85546875" style="61" customWidth="1"/>
    <col min="9146" max="9146" width="23.140625" style="61" customWidth="1"/>
    <col min="9147" max="9147" width="22.85546875" style="61" customWidth="1"/>
    <col min="9148" max="9148" width="23.140625" style="61" customWidth="1"/>
    <col min="9149" max="9149" width="22.85546875" style="61" customWidth="1"/>
    <col min="9150" max="9151" width="13.7109375" style="61" customWidth="1"/>
    <col min="9152" max="9152" width="23.140625" style="61" customWidth="1"/>
    <col min="9153" max="9153" width="22.85546875" style="61" customWidth="1"/>
    <col min="9154" max="9154" width="23.140625" style="61" customWidth="1"/>
    <col min="9155" max="9155" width="22.85546875" style="61" customWidth="1"/>
    <col min="9156" max="9156" width="23.140625" style="61" customWidth="1"/>
    <col min="9157" max="9157" width="22.85546875" style="61" customWidth="1"/>
    <col min="9158" max="9159" width="13.7109375" style="61" customWidth="1"/>
    <col min="9160" max="9160" width="23.140625" style="61" customWidth="1"/>
    <col min="9161" max="9161" width="22.85546875" style="61" customWidth="1"/>
    <col min="9162" max="9162" width="23.140625" style="61" customWidth="1"/>
    <col min="9163" max="9163" width="22.85546875" style="61" customWidth="1"/>
    <col min="9164" max="9164" width="23.140625" style="61" customWidth="1"/>
    <col min="9165" max="9165" width="22.85546875" style="61" customWidth="1"/>
    <col min="9166" max="9167" width="13.7109375" style="61" customWidth="1"/>
    <col min="9168" max="9168" width="23.140625" style="61" customWidth="1"/>
    <col min="9169" max="9169" width="22.85546875" style="61" customWidth="1"/>
    <col min="9170" max="9170" width="23.140625" style="61" customWidth="1"/>
    <col min="9171" max="9171" width="22.85546875" style="61" customWidth="1"/>
    <col min="9172" max="9172" width="23.140625" style="61" customWidth="1"/>
    <col min="9173" max="9173" width="22.85546875" style="61" customWidth="1"/>
    <col min="9174" max="9175" width="13.7109375" style="61" customWidth="1"/>
    <col min="9176" max="9176" width="23.140625" style="61" customWidth="1"/>
    <col min="9177" max="9177" width="22.85546875" style="61" customWidth="1"/>
    <col min="9178" max="9178" width="23.140625" style="61" customWidth="1"/>
    <col min="9179" max="9179" width="22.85546875" style="61" customWidth="1"/>
    <col min="9180" max="9180" width="23.140625" style="61" customWidth="1"/>
    <col min="9181" max="9181" width="22.85546875" style="61" customWidth="1"/>
    <col min="9182" max="9183" width="13.7109375" style="61" customWidth="1"/>
    <col min="9184" max="9184" width="23.140625" style="61" customWidth="1"/>
    <col min="9185" max="9185" width="22.85546875" style="61" customWidth="1"/>
    <col min="9186" max="9186" width="23.140625" style="61" customWidth="1"/>
    <col min="9187" max="9187" width="22.85546875" style="61" customWidth="1"/>
    <col min="9188" max="9188" width="23.140625" style="61" customWidth="1"/>
    <col min="9189" max="9189" width="22.85546875" style="61" customWidth="1"/>
    <col min="9190" max="9191" width="13.7109375" style="61" customWidth="1"/>
    <col min="9192" max="9192" width="23.140625" style="61" customWidth="1"/>
    <col min="9193" max="9193" width="22.85546875" style="61" customWidth="1"/>
    <col min="9194" max="9194" width="23.140625" style="61" customWidth="1"/>
    <col min="9195" max="9195" width="22.85546875" style="61" customWidth="1"/>
    <col min="9196" max="9196" width="23.140625" style="61" customWidth="1"/>
    <col min="9197" max="9197" width="22.85546875" style="61" customWidth="1"/>
    <col min="9198" max="9199" width="13.7109375" style="61" customWidth="1"/>
    <col min="9200" max="9200" width="23.140625" style="61" customWidth="1"/>
    <col min="9201" max="9201" width="22.85546875" style="61" customWidth="1"/>
    <col min="9202" max="9202" width="23.140625" style="61" customWidth="1"/>
    <col min="9203" max="9203" width="22.85546875" style="61" customWidth="1"/>
    <col min="9204" max="9204" width="23.140625" style="61" customWidth="1"/>
    <col min="9205" max="9205" width="22.85546875" style="61" customWidth="1"/>
    <col min="9206" max="9207" width="13.7109375" style="61" customWidth="1"/>
    <col min="9208" max="9208" width="22.140625" style="61" customWidth="1"/>
    <col min="9209" max="9209" width="21.85546875" style="61" customWidth="1"/>
    <col min="9210" max="9210" width="22.140625" style="61" customWidth="1"/>
    <col min="9211" max="9211" width="21.85546875" style="61" customWidth="1"/>
    <col min="9212" max="9212" width="22.140625" style="61" customWidth="1"/>
    <col min="9213" max="9213" width="21.85546875" style="61" customWidth="1"/>
    <col min="9214" max="9215" width="13.7109375" style="61" customWidth="1"/>
    <col min="9216" max="9216" width="23.140625" style="61" customWidth="1"/>
    <col min="9217" max="9217" width="22.85546875" style="61" customWidth="1"/>
    <col min="9218" max="9218" width="23.140625" style="61" customWidth="1"/>
    <col min="9219" max="9219" width="22.85546875" style="61" customWidth="1"/>
    <col min="9220" max="9220" width="23.140625" style="61" customWidth="1"/>
    <col min="9221" max="9221" width="22.85546875" style="61" customWidth="1"/>
    <col min="9222" max="9223" width="13.7109375" style="61" customWidth="1"/>
    <col min="9224" max="9224" width="22.140625" style="61" customWidth="1"/>
    <col min="9225" max="9225" width="21.85546875" style="61" customWidth="1"/>
    <col min="9226" max="9226" width="22.140625" style="61" customWidth="1"/>
    <col min="9227" max="9227" width="21.85546875" style="61" customWidth="1"/>
    <col min="9228" max="9228" width="22.140625" style="61" customWidth="1"/>
    <col min="9229" max="9229" width="21.85546875" style="61" customWidth="1"/>
    <col min="9230" max="9231" width="13.7109375" style="61" customWidth="1"/>
    <col min="9232" max="9232" width="23.140625" style="61" customWidth="1"/>
    <col min="9233" max="9233" width="22.85546875" style="61" customWidth="1"/>
    <col min="9234" max="9234" width="23.140625" style="61" customWidth="1"/>
    <col min="9235" max="9235" width="22.85546875" style="61" customWidth="1"/>
    <col min="9236" max="9236" width="22.140625" style="61" customWidth="1"/>
    <col min="9237" max="9237" width="21.85546875" style="61" customWidth="1"/>
    <col min="9238" max="9239" width="13.7109375" style="61" customWidth="1"/>
    <col min="9240" max="9240" width="23.140625" style="61" customWidth="1"/>
    <col min="9241" max="9241" width="22.85546875" style="61" customWidth="1"/>
    <col min="9242" max="9242" width="23.140625" style="61" customWidth="1"/>
    <col min="9243" max="9243" width="22.85546875" style="61" customWidth="1"/>
    <col min="9244" max="9244" width="23.140625" style="61" customWidth="1"/>
    <col min="9245" max="9245" width="22.85546875" style="61" customWidth="1"/>
    <col min="9246" max="9247" width="13.7109375" style="61" customWidth="1"/>
    <col min="9248" max="9248" width="23.140625" style="61" customWidth="1"/>
    <col min="9249" max="9249" width="22.85546875" style="61" customWidth="1"/>
    <col min="9250" max="9250" width="23.140625" style="61" customWidth="1"/>
    <col min="9251" max="9251" width="22.85546875" style="61" customWidth="1"/>
    <col min="9252" max="9252" width="23.140625" style="61" customWidth="1"/>
    <col min="9253" max="9253" width="22.85546875" style="61" customWidth="1"/>
    <col min="9254" max="9255" width="13.7109375" style="61" customWidth="1"/>
    <col min="9256" max="9256" width="23.140625" style="61" customWidth="1"/>
    <col min="9257" max="9257" width="22.85546875" style="61" customWidth="1"/>
    <col min="9258" max="9258" width="23.140625" style="61" customWidth="1"/>
    <col min="9259" max="9259" width="22.85546875" style="61" customWidth="1"/>
    <col min="9260" max="9260" width="23.140625" style="61" customWidth="1"/>
    <col min="9261" max="9261" width="22.85546875" style="61" customWidth="1"/>
    <col min="9262" max="9263" width="13.7109375" style="61" customWidth="1"/>
    <col min="9264" max="9264" width="23.140625" style="61" customWidth="1"/>
    <col min="9265" max="9265" width="22.85546875" style="61" customWidth="1"/>
    <col min="9266" max="9266" width="23.140625" style="61" customWidth="1"/>
    <col min="9267" max="9267" width="22.85546875" style="61" customWidth="1"/>
    <col min="9268" max="9268" width="23.140625" style="61" customWidth="1"/>
    <col min="9269" max="9269" width="22.85546875" style="61" customWidth="1"/>
    <col min="9270" max="9271" width="13.7109375" style="61" customWidth="1"/>
    <col min="9272" max="9272" width="23.140625" style="61" customWidth="1"/>
    <col min="9273" max="9273" width="22.85546875" style="61" customWidth="1"/>
    <col min="9274" max="9274" width="23.140625" style="61" customWidth="1"/>
    <col min="9275" max="9275" width="22.85546875" style="61" customWidth="1"/>
    <col min="9276" max="9276" width="23.140625" style="61" customWidth="1"/>
    <col min="9277" max="9277" width="22.85546875" style="61" customWidth="1"/>
    <col min="9278" max="9279" width="13.7109375" style="61" customWidth="1"/>
    <col min="9280" max="9280" width="23.140625" style="61" customWidth="1"/>
    <col min="9281" max="9281" width="22.85546875" style="61" customWidth="1"/>
    <col min="9282" max="9282" width="23.140625" style="61" customWidth="1"/>
    <col min="9283" max="9283" width="22.85546875" style="61" customWidth="1"/>
    <col min="9284" max="9284" width="20.42578125" style="61" customWidth="1"/>
    <col min="9285" max="9285" width="20.28515625" style="61" customWidth="1"/>
    <col min="9286" max="9287" width="13.7109375" style="61" customWidth="1"/>
    <col min="9288" max="9288" width="23.140625" style="61" customWidth="1"/>
    <col min="9289" max="9289" width="22.85546875" style="61" customWidth="1"/>
    <col min="9290" max="9290" width="23.140625" style="61" customWidth="1"/>
    <col min="9291" max="9291" width="22.85546875" style="61" customWidth="1"/>
    <col min="9292" max="9292" width="23.140625" style="61" customWidth="1"/>
    <col min="9293" max="9293" width="22.85546875" style="61" customWidth="1"/>
    <col min="9294" max="9295" width="13.7109375" style="61" customWidth="1"/>
    <col min="9296" max="9296" width="23.140625" style="61" customWidth="1"/>
    <col min="9297" max="9297" width="22.85546875" style="61" customWidth="1"/>
    <col min="9298" max="9298" width="23.140625" style="61" customWidth="1"/>
    <col min="9299" max="9299" width="22.85546875" style="61" customWidth="1"/>
    <col min="9300" max="9300" width="23.140625" style="61" customWidth="1"/>
    <col min="9301" max="9301" width="22.85546875" style="61" customWidth="1"/>
    <col min="9302" max="9303" width="13.7109375" style="61" customWidth="1"/>
    <col min="9304" max="9304" width="23.140625" style="61" customWidth="1"/>
    <col min="9305" max="9305" width="22.85546875" style="61" customWidth="1"/>
    <col min="9306" max="9306" width="23.140625" style="61" customWidth="1"/>
    <col min="9307" max="9307" width="22.85546875" style="61" customWidth="1"/>
    <col min="9308" max="9308" width="23.140625" style="61" customWidth="1"/>
    <col min="9309" max="9309" width="22.85546875" style="61" customWidth="1"/>
    <col min="9310" max="9311" width="13.7109375" style="61" customWidth="1"/>
    <col min="9312" max="9312" width="23.140625" style="61" customWidth="1"/>
    <col min="9313" max="9313" width="22.85546875" style="61" customWidth="1"/>
    <col min="9314" max="9314" width="23.140625" style="61" customWidth="1"/>
    <col min="9315" max="9315" width="22.85546875" style="61" customWidth="1"/>
    <col min="9316" max="9316" width="23.140625" style="61" customWidth="1"/>
    <col min="9317" max="9317" width="22.85546875" style="61" customWidth="1"/>
    <col min="9318" max="9319" width="13.7109375" style="61" customWidth="1"/>
    <col min="9320" max="9320" width="23.140625" style="61" customWidth="1"/>
    <col min="9321" max="9321" width="22.85546875" style="61" customWidth="1"/>
    <col min="9322" max="9322" width="23.140625" style="61" customWidth="1"/>
    <col min="9323" max="9323" width="22.85546875" style="61" customWidth="1"/>
    <col min="9324" max="9324" width="23.140625" style="61" customWidth="1"/>
    <col min="9325" max="9325" width="22.85546875" style="61" customWidth="1"/>
    <col min="9326" max="9327" width="13.7109375" style="61" customWidth="1"/>
    <col min="9328" max="9328" width="23.140625" style="61" customWidth="1"/>
    <col min="9329" max="9329" width="22.85546875" style="61" customWidth="1"/>
    <col min="9330" max="9330" width="23.140625" style="61" customWidth="1"/>
    <col min="9331" max="9331" width="22.85546875" style="61" customWidth="1"/>
    <col min="9332" max="9332" width="23.140625" style="61" customWidth="1"/>
    <col min="9333" max="9333" width="22.85546875" style="61" customWidth="1"/>
    <col min="9334" max="9335" width="13.7109375" style="61" customWidth="1"/>
    <col min="9336" max="9336" width="23.140625" style="61" customWidth="1"/>
    <col min="9337" max="9337" width="22.85546875" style="61" customWidth="1"/>
    <col min="9338" max="9338" width="23.140625" style="61" customWidth="1"/>
    <col min="9339" max="9339" width="22.85546875" style="61" customWidth="1"/>
    <col min="9340" max="9340" width="23.140625" style="61" customWidth="1"/>
    <col min="9341" max="9341" width="22.85546875" style="61" customWidth="1"/>
    <col min="9342" max="9343" width="13.7109375" style="61" customWidth="1"/>
    <col min="9344" max="9344" width="23.140625" style="61" customWidth="1"/>
    <col min="9345" max="9345" width="22.85546875" style="61" customWidth="1"/>
    <col min="9346" max="9346" width="23.140625" style="61" customWidth="1"/>
    <col min="9347" max="9347" width="22.85546875" style="61" customWidth="1"/>
    <col min="9348" max="9348" width="23.140625" style="61" customWidth="1"/>
    <col min="9349" max="9349" width="22.85546875" style="61" customWidth="1"/>
    <col min="9350" max="9351" width="13.7109375" style="61" customWidth="1"/>
    <col min="9352" max="9352" width="24.140625" style="61" customWidth="1"/>
    <col min="9353" max="9353" width="23.85546875" style="61" customWidth="1"/>
    <col min="9354" max="9354" width="23.140625" style="61" customWidth="1"/>
    <col min="9355" max="9355" width="22.85546875" style="61" customWidth="1"/>
    <col min="9356" max="9356" width="23.140625" style="61" customWidth="1"/>
    <col min="9357" max="9357" width="22.85546875" style="61" customWidth="1"/>
    <col min="9358" max="9359" width="13.7109375" style="61" customWidth="1"/>
    <col min="9360" max="9360" width="23.140625" style="61" customWidth="1"/>
    <col min="9361" max="9361" width="22.85546875" style="61" customWidth="1"/>
    <col min="9362" max="9362" width="23.140625" style="61" customWidth="1"/>
    <col min="9363" max="9363" width="22.85546875" style="61" customWidth="1"/>
    <col min="9364" max="9364" width="23.140625" style="61" customWidth="1"/>
    <col min="9365" max="9365" width="22.85546875" style="61" customWidth="1"/>
    <col min="9366" max="9367" width="13.7109375" style="61" customWidth="1"/>
    <col min="9368" max="9368" width="23.140625" style="61" customWidth="1"/>
    <col min="9369" max="9369" width="22.85546875" style="61" customWidth="1"/>
    <col min="9370" max="9370" width="23.140625" style="61" customWidth="1"/>
    <col min="9371" max="9371" width="22.85546875" style="61" customWidth="1"/>
    <col min="9372" max="9372" width="22.140625" style="61" customWidth="1"/>
    <col min="9373" max="9373" width="21.85546875" style="61" customWidth="1"/>
    <col min="9374" max="9375" width="13.7109375" style="61" customWidth="1"/>
    <col min="9376" max="9376" width="23.140625" style="61" customWidth="1"/>
    <col min="9377" max="9377" width="22.85546875" style="61" customWidth="1"/>
    <col min="9378" max="9378" width="23.140625" style="61" customWidth="1"/>
    <col min="9379" max="9379" width="22.85546875" style="61" customWidth="1"/>
    <col min="9380" max="9380" width="23.140625" style="61" customWidth="1"/>
    <col min="9381" max="9381" width="22.85546875" style="61" customWidth="1"/>
    <col min="9382" max="9383" width="13.7109375" style="61" customWidth="1"/>
    <col min="9384" max="9384" width="23.140625" style="61" customWidth="1"/>
    <col min="9385" max="9385" width="22.85546875" style="61" customWidth="1"/>
    <col min="9386" max="9386" width="23.140625" style="61" customWidth="1"/>
    <col min="9387" max="9387" width="22.85546875" style="61" customWidth="1"/>
    <col min="9388" max="9388" width="23.140625" style="61" customWidth="1"/>
    <col min="9389" max="9389" width="22.85546875" style="61" customWidth="1"/>
    <col min="9390" max="9391" width="13.7109375" style="61" customWidth="1"/>
    <col min="9392" max="9392" width="23.140625" style="61" customWidth="1"/>
    <col min="9393" max="9393" width="22.85546875" style="61" customWidth="1"/>
    <col min="9394" max="9394" width="23.140625" style="61" customWidth="1"/>
    <col min="9395" max="9395" width="22.85546875" style="61" customWidth="1"/>
    <col min="9396" max="9396" width="23.140625" style="61" customWidth="1"/>
    <col min="9397" max="9397" width="22.85546875" style="61" customWidth="1"/>
    <col min="9398" max="9399" width="13.7109375" style="61" customWidth="1"/>
    <col min="9400" max="9400" width="24.140625" style="61" customWidth="1"/>
    <col min="9401" max="9401" width="23.85546875" style="61" customWidth="1"/>
    <col min="9402" max="9402" width="24.140625" style="61" customWidth="1"/>
    <col min="9403" max="9403" width="23.85546875" style="61" customWidth="1"/>
    <col min="9404" max="9404" width="24.140625" style="61" customWidth="1"/>
    <col min="9405" max="9405" width="23.85546875" style="61" customWidth="1"/>
    <col min="9406" max="9407" width="13.7109375" style="61" customWidth="1"/>
    <col min="9408" max="9408" width="24.140625" style="61" customWidth="1"/>
    <col min="9409" max="9409" width="23.85546875" style="61" customWidth="1"/>
    <col min="9410" max="9410" width="24.140625" style="61" customWidth="1"/>
    <col min="9411" max="9411" width="23.85546875" style="61" customWidth="1"/>
    <col min="9412" max="9412" width="24.140625" style="61" customWidth="1"/>
    <col min="9413" max="9413" width="23.85546875" style="61" customWidth="1"/>
    <col min="9414" max="9415" width="13.7109375" style="61" customWidth="1"/>
    <col min="9416" max="9416" width="24.140625" style="61" customWidth="1"/>
    <col min="9417" max="9417" width="23.85546875" style="61" customWidth="1"/>
    <col min="9418" max="9418" width="24.140625" style="61" customWidth="1"/>
    <col min="9419" max="9419" width="23.85546875" style="61" customWidth="1"/>
    <col min="9420" max="9420" width="24.140625" style="61" customWidth="1"/>
    <col min="9421" max="9421" width="23.85546875" style="61" customWidth="1"/>
    <col min="9422" max="9423" width="13.7109375" style="61" customWidth="1"/>
    <col min="9424" max="9424" width="24.140625" style="61" customWidth="1"/>
    <col min="9425" max="9425" width="23.85546875" style="61" customWidth="1"/>
    <col min="9426" max="9426" width="24.140625" style="61" customWidth="1"/>
    <col min="9427" max="9427" width="23.85546875" style="61" customWidth="1"/>
    <col min="9428" max="9428" width="24.140625" style="61" customWidth="1"/>
    <col min="9429" max="9429" width="23.85546875" style="61" customWidth="1"/>
    <col min="9430" max="9431" width="13.7109375" style="61" customWidth="1"/>
    <col min="9432" max="9432" width="24.140625" style="61" customWidth="1"/>
    <col min="9433" max="9433" width="23.85546875" style="61" customWidth="1"/>
    <col min="9434" max="9434" width="24.140625" style="61" customWidth="1"/>
    <col min="9435" max="9435" width="23.85546875" style="61" customWidth="1"/>
    <col min="9436" max="9436" width="24.140625" style="61" customWidth="1"/>
    <col min="9437" max="9437" width="23.85546875" style="61" customWidth="1"/>
    <col min="9438" max="9439" width="13.7109375" style="61" customWidth="1"/>
    <col min="9440" max="9440" width="24.140625" style="61" customWidth="1"/>
    <col min="9441" max="9441" width="23.85546875" style="61" customWidth="1"/>
    <col min="9442" max="9442" width="24.140625" style="61" customWidth="1"/>
    <col min="9443" max="9443" width="23.85546875" style="61" customWidth="1"/>
    <col min="9444" max="9444" width="23.140625" style="61" customWidth="1"/>
    <col min="9445" max="9445" width="22.85546875" style="61" customWidth="1"/>
    <col min="9446" max="9447" width="13.7109375" style="61" customWidth="1"/>
    <col min="9448" max="9448" width="23.140625" style="61" customWidth="1"/>
    <col min="9449" max="9449" width="22.85546875" style="61" customWidth="1"/>
    <col min="9450" max="9450" width="23.140625" style="61" customWidth="1"/>
    <col min="9451" max="9451" width="22.85546875" style="61" customWidth="1"/>
    <col min="9452" max="9452" width="23.140625" style="61" customWidth="1"/>
    <col min="9453" max="9453" width="22.85546875" style="61" customWidth="1"/>
    <col min="9454" max="9455" width="13.7109375" style="61" customWidth="1"/>
    <col min="9456" max="9456" width="24.140625" style="61" customWidth="1"/>
    <col min="9457" max="9457" width="23.85546875" style="61" customWidth="1"/>
    <col min="9458" max="9458" width="24.140625" style="61" customWidth="1"/>
    <col min="9459" max="9459" width="23.85546875" style="61" customWidth="1"/>
    <col min="9460" max="9460" width="24.140625" style="61" customWidth="1"/>
    <col min="9461" max="9461" width="23.85546875" style="61" customWidth="1"/>
    <col min="9462" max="9463" width="13.7109375" style="61" customWidth="1"/>
    <col min="9464" max="9464" width="24.140625" style="61" customWidth="1"/>
    <col min="9465" max="9465" width="23.85546875" style="61" customWidth="1"/>
    <col min="9466" max="9466" width="21.5703125" style="61" customWidth="1"/>
    <col min="9467" max="9467" width="21.28515625" style="61" customWidth="1"/>
    <col min="9468" max="9468" width="24.140625" style="61" customWidth="1"/>
    <col min="9469" max="9469" width="23.85546875" style="61" customWidth="1"/>
    <col min="9470" max="9471" width="13.7109375" style="61" customWidth="1"/>
    <col min="9472" max="9472" width="24.140625" style="61" customWidth="1"/>
    <col min="9473" max="9473" width="23.85546875" style="61" customWidth="1"/>
    <col min="9474" max="9474" width="24.140625" style="61" customWidth="1"/>
    <col min="9475" max="9475" width="23.85546875" style="61" customWidth="1"/>
    <col min="9476" max="9476" width="21.5703125" style="61" customWidth="1"/>
    <col min="9477" max="9477" width="21.28515625" style="61" customWidth="1"/>
    <col min="9478" max="9479" width="13.7109375" style="61" customWidth="1"/>
    <col min="9480" max="9480" width="24.140625" style="61" customWidth="1"/>
    <col min="9481" max="9481" width="23.85546875" style="61" customWidth="1"/>
    <col min="9482" max="9482" width="24.140625" style="61" customWidth="1"/>
    <col min="9483" max="9483" width="23.85546875" style="61" customWidth="1"/>
    <col min="9484" max="9484" width="24.140625" style="61" customWidth="1"/>
    <col min="9485" max="9485" width="23.85546875" style="61" customWidth="1"/>
    <col min="9486" max="9487" width="13.7109375" style="61" customWidth="1"/>
    <col min="9488" max="9488" width="24.140625" style="61" customWidth="1"/>
    <col min="9489" max="9489" width="23.85546875" style="61" customWidth="1"/>
    <col min="9490" max="9490" width="24.140625" style="61" customWidth="1"/>
    <col min="9491" max="9491" width="23.85546875" style="61" customWidth="1"/>
    <col min="9492" max="9492" width="24.140625" style="61" customWidth="1"/>
    <col min="9493" max="9493" width="23.85546875" style="61" customWidth="1"/>
    <col min="9494" max="9495" width="13.7109375" style="61" customWidth="1"/>
    <col min="9496" max="9496" width="24.140625" style="61" customWidth="1"/>
    <col min="9497" max="9497" width="23.85546875" style="61" customWidth="1"/>
    <col min="9498" max="9498" width="24.140625" style="61" customWidth="1"/>
    <col min="9499" max="9499" width="23.85546875" style="61" customWidth="1"/>
    <col min="9500" max="9500" width="24.140625" style="61" customWidth="1"/>
    <col min="9501" max="9501" width="23.85546875" style="61" customWidth="1"/>
    <col min="9502" max="9503" width="13.7109375" style="61" customWidth="1"/>
    <col min="9504" max="9504" width="23.140625" style="61" customWidth="1"/>
    <col min="9505" max="9505" width="22.85546875" style="61" customWidth="1"/>
    <col min="9506" max="9506" width="23.140625" style="61" customWidth="1"/>
    <col min="9507" max="9507" width="22.85546875" style="61" customWidth="1"/>
    <col min="9508" max="9508" width="23.140625" style="61" customWidth="1"/>
    <col min="9509" max="9509" width="22.85546875" style="61" customWidth="1"/>
    <col min="9510" max="9511" width="13.7109375" style="61" customWidth="1"/>
    <col min="9512" max="9512" width="24.140625" style="61" customWidth="1"/>
    <col min="9513" max="9513" width="23.85546875" style="61" customWidth="1"/>
    <col min="9514" max="9514" width="24.140625" style="61" customWidth="1"/>
    <col min="9515" max="9515" width="23.85546875" style="61" customWidth="1"/>
    <col min="9516" max="9516" width="24.140625" style="61" customWidth="1"/>
    <col min="9517" max="9517" width="23.85546875" style="61" customWidth="1"/>
    <col min="9518" max="9519" width="13.7109375" style="61" customWidth="1"/>
    <col min="9520" max="9520" width="24.140625" style="61" customWidth="1"/>
    <col min="9521" max="9521" width="23.85546875" style="61" customWidth="1"/>
    <col min="9522" max="9522" width="24.140625" style="61" customWidth="1"/>
    <col min="9523" max="9523" width="23.85546875" style="61" customWidth="1"/>
    <col min="9524" max="9524" width="23.140625" style="61" customWidth="1"/>
    <col min="9525" max="9525" width="22.85546875" style="61" customWidth="1"/>
    <col min="9526" max="9527" width="13.7109375" style="61" customWidth="1"/>
    <col min="9528" max="9528" width="24.140625" style="61" customWidth="1"/>
    <col min="9529" max="9529" width="23.85546875" style="61" customWidth="1"/>
    <col min="9530" max="9530" width="24.140625" style="61" customWidth="1"/>
    <col min="9531" max="9531" width="23.85546875" style="61" customWidth="1"/>
    <col min="9532" max="9532" width="24.140625" style="61" customWidth="1"/>
    <col min="9533" max="9533" width="23.85546875" style="61" customWidth="1"/>
    <col min="9534" max="9535" width="13.7109375" style="61" customWidth="1"/>
    <col min="9536" max="9536" width="24.140625" style="61" customWidth="1"/>
    <col min="9537" max="9537" width="23.85546875" style="61" customWidth="1"/>
    <col min="9538" max="9538" width="24.140625" style="61" customWidth="1"/>
    <col min="9539" max="9539" width="23.85546875" style="61" customWidth="1"/>
    <col min="9540" max="9540" width="24.140625" style="61" customWidth="1"/>
    <col min="9541" max="9541" width="23.85546875" style="61" customWidth="1"/>
    <col min="9542" max="9543" width="13.7109375" style="61" customWidth="1"/>
    <col min="9544" max="9544" width="24.140625" style="61" customWidth="1"/>
    <col min="9545" max="9545" width="23.85546875" style="61" customWidth="1"/>
    <col min="9546" max="9546" width="24.140625" style="61" customWidth="1"/>
    <col min="9547" max="9547" width="23.85546875" style="61" customWidth="1"/>
    <col min="9548" max="9548" width="24.140625" style="61" customWidth="1"/>
    <col min="9549" max="9549" width="23.85546875" style="61" customWidth="1"/>
    <col min="9550" max="9551" width="13.7109375" style="61" customWidth="1"/>
    <col min="9552" max="9552" width="24.140625" style="61" customWidth="1"/>
    <col min="9553" max="9553" width="23.85546875" style="61" customWidth="1"/>
    <col min="9554" max="9554" width="24.140625" style="61" customWidth="1"/>
    <col min="9555" max="9555" width="23.85546875" style="61" customWidth="1"/>
    <col min="9556" max="9556" width="24.140625" style="61" customWidth="1"/>
    <col min="9557" max="9557" width="23.85546875" style="61" customWidth="1"/>
    <col min="9558" max="9559" width="13.7109375" style="61" customWidth="1"/>
    <col min="9560" max="9560" width="24.140625" style="61" customWidth="1"/>
    <col min="9561" max="9561" width="23.85546875" style="61" customWidth="1"/>
    <col min="9562" max="9562" width="24.140625" style="61" customWidth="1"/>
    <col min="9563" max="9563" width="23.85546875" style="61" customWidth="1"/>
    <col min="9564" max="9564" width="24.140625" style="61" customWidth="1"/>
    <col min="9565" max="9565" width="23.85546875" style="61" customWidth="1"/>
    <col min="9566" max="9567" width="13.7109375" style="61" customWidth="1"/>
    <col min="9568" max="9568" width="24.140625" style="61" customWidth="1"/>
    <col min="9569" max="9569" width="23.85546875" style="61" customWidth="1"/>
    <col min="9570" max="9570" width="24.140625" style="61" customWidth="1"/>
    <col min="9571" max="9571" width="23.85546875" style="61" customWidth="1"/>
    <col min="9572" max="9572" width="24.140625" style="61" customWidth="1"/>
    <col min="9573" max="9573" width="23.85546875" style="61" customWidth="1"/>
    <col min="9574" max="9575" width="13.7109375" style="61" customWidth="1"/>
    <col min="9576" max="9576" width="24.140625" style="61" customWidth="1"/>
    <col min="9577" max="9577" width="23.85546875" style="61" customWidth="1"/>
    <col min="9578" max="9578" width="24.140625" style="61" customWidth="1"/>
    <col min="9579" max="9579" width="23.85546875" style="61" customWidth="1"/>
    <col min="9580" max="9580" width="24.140625" style="61" customWidth="1"/>
    <col min="9581" max="9581" width="23.85546875" style="61" customWidth="1"/>
    <col min="9582" max="9583" width="13.7109375" style="61" customWidth="1"/>
    <col min="9584" max="9584" width="23.140625" style="61" customWidth="1"/>
    <col min="9585" max="9585" width="22.85546875" style="61" customWidth="1"/>
    <col min="9586" max="9586" width="23.140625" style="61" customWidth="1"/>
    <col min="9587" max="9587" width="22.85546875" style="61" customWidth="1"/>
    <col min="9588" max="9588" width="23.140625" style="61" customWidth="1"/>
    <col min="9589" max="9589" width="22.85546875" style="61" customWidth="1"/>
    <col min="9590" max="9591" width="13.7109375" style="61" customWidth="1"/>
    <col min="9592" max="9592" width="24.140625" style="61" customWidth="1"/>
    <col min="9593" max="9593" width="23.85546875" style="61" customWidth="1"/>
    <col min="9594" max="9594" width="24.140625" style="61" customWidth="1"/>
    <col min="9595" max="9595" width="23.85546875" style="61" customWidth="1"/>
    <col min="9596" max="9596" width="24.140625" style="61" customWidth="1"/>
    <col min="9597" max="9597" width="23.85546875" style="61" customWidth="1"/>
    <col min="9598" max="9599" width="13.7109375" style="61" customWidth="1"/>
    <col min="9600" max="9600" width="24.140625" style="61" customWidth="1"/>
    <col min="9601" max="9601" width="23.85546875" style="61" customWidth="1"/>
    <col min="9602" max="9602" width="24.140625" style="61" customWidth="1"/>
    <col min="9603" max="9603" width="23.85546875" style="61" customWidth="1"/>
    <col min="9604" max="9604" width="24.140625" style="61" customWidth="1"/>
    <col min="9605" max="9605" width="23.85546875" style="61" customWidth="1"/>
    <col min="9606" max="9607" width="13.7109375" style="61" customWidth="1"/>
    <col min="9608" max="9608" width="24.140625" style="61" customWidth="1"/>
    <col min="9609" max="9609" width="23.85546875" style="61" customWidth="1"/>
    <col min="9610" max="9610" width="24.140625" style="61" customWidth="1"/>
    <col min="9611" max="9611" width="23.85546875" style="61" customWidth="1"/>
    <col min="9612" max="9612" width="24.140625" style="61" customWidth="1"/>
    <col min="9613" max="9613" width="23.85546875" style="61" customWidth="1"/>
    <col min="9614" max="9615" width="13.7109375" style="61" customWidth="1"/>
    <col min="9616" max="9616" width="24.140625" style="61" customWidth="1"/>
    <col min="9617" max="9617" width="23.85546875" style="61" customWidth="1"/>
    <col min="9618" max="9618" width="23.140625" style="61" customWidth="1"/>
    <col min="9619" max="9619" width="22.85546875" style="61" customWidth="1"/>
    <col min="9620" max="9620" width="24.140625" style="61" customWidth="1"/>
    <col min="9621" max="9621" width="23.85546875" style="61" customWidth="1"/>
    <col min="9622" max="9623" width="13.7109375" style="61" customWidth="1"/>
    <col min="9624" max="9624" width="24.140625" style="61" customWidth="1"/>
    <col min="9625" max="9625" width="23.85546875" style="61" customWidth="1"/>
    <col min="9626" max="9626" width="24.140625" style="61" customWidth="1"/>
    <col min="9627" max="9627" width="23.85546875" style="61" customWidth="1"/>
    <col min="9628" max="9628" width="23.140625" style="61" customWidth="1"/>
    <col min="9629" max="9629" width="22.85546875" style="61" customWidth="1"/>
    <col min="9630" max="9631" width="13.7109375" style="61" customWidth="1"/>
    <col min="9632" max="9632" width="24.140625" style="61" customWidth="1"/>
    <col min="9633" max="9633" width="23.85546875" style="61" customWidth="1"/>
    <col min="9634" max="9634" width="24.140625" style="61" customWidth="1"/>
    <col min="9635" max="9635" width="23.85546875" style="61" customWidth="1"/>
    <col min="9636" max="9636" width="23.140625" style="61" customWidth="1"/>
    <col min="9637" max="9637" width="22.85546875" style="61" customWidth="1"/>
    <col min="9638" max="9639" width="13.7109375" style="61" customWidth="1"/>
    <col min="9640" max="9640" width="24.140625" style="61" customWidth="1"/>
    <col min="9641" max="9641" width="23.85546875" style="61" customWidth="1"/>
    <col min="9642" max="9642" width="24.140625" style="61" customWidth="1"/>
    <col min="9643" max="9643" width="23.85546875" style="61" customWidth="1"/>
    <col min="9644" max="9644" width="24.140625" style="61" customWidth="1"/>
    <col min="9645" max="9645" width="23.85546875" style="61" customWidth="1"/>
    <col min="9646" max="9647" width="13.7109375" style="61" customWidth="1"/>
    <col min="9648" max="9648" width="24.140625" style="61" customWidth="1"/>
    <col min="9649" max="9649" width="23.85546875" style="61" customWidth="1"/>
    <col min="9650" max="9650" width="24.140625" style="61" customWidth="1"/>
    <col min="9651" max="9651" width="23.85546875" style="61" customWidth="1"/>
    <col min="9652" max="9652" width="24.140625" style="61" customWidth="1"/>
    <col min="9653" max="9653" width="23.85546875" style="61" customWidth="1"/>
    <col min="9654" max="9655" width="13.7109375" style="61" customWidth="1"/>
    <col min="9656" max="9656" width="24.140625" style="61" customWidth="1"/>
    <col min="9657" max="9657" width="23.85546875" style="61" customWidth="1"/>
    <col min="9658" max="9658" width="24.140625" style="61" customWidth="1"/>
    <col min="9659" max="9659" width="23.85546875" style="61" customWidth="1"/>
    <col min="9660" max="9660" width="24.140625" style="61" customWidth="1"/>
    <col min="9661" max="9661" width="23.85546875" style="61" customWidth="1"/>
    <col min="9662" max="9663" width="13.7109375" style="61" customWidth="1"/>
    <col min="9664" max="9664" width="24.140625" style="61" customWidth="1"/>
    <col min="9665" max="9665" width="23.85546875" style="61" customWidth="1"/>
    <col min="9666" max="9666" width="24.140625" style="61" customWidth="1"/>
    <col min="9667" max="9667" width="23.85546875" style="61" customWidth="1"/>
    <col min="9668" max="9668" width="24.140625" style="61" customWidth="1"/>
    <col min="9669" max="9669" width="23.85546875" style="61" customWidth="1"/>
    <col min="9670" max="9671" width="13.7109375" style="61" customWidth="1"/>
    <col min="9672" max="9672" width="24.140625" style="61" customWidth="1"/>
    <col min="9673" max="9673" width="23.85546875" style="61" customWidth="1"/>
    <col min="9674" max="9674" width="24.140625" style="61" customWidth="1"/>
    <col min="9675" max="9675" width="23.85546875" style="61" customWidth="1"/>
    <col min="9676" max="9676" width="24.140625" style="61" customWidth="1"/>
    <col min="9677" max="9677" width="23.85546875" style="61" customWidth="1"/>
    <col min="9678" max="9679" width="13.7109375" style="61" customWidth="1"/>
    <col min="9680" max="9680" width="24.140625" style="61" customWidth="1"/>
    <col min="9681" max="9681" width="23.85546875" style="61" customWidth="1"/>
    <col min="9682" max="9682" width="24.140625" style="61" customWidth="1"/>
    <col min="9683" max="9683" width="23.85546875" style="61" customWidth="1"/>
    <col min="9684" max="9684" width="24.140625" style="61" customWidth="1"/>
    <col min="9685" max="9685" width="23.85546875" style="61" customWidth="1"/>
    <col min="9686" max="9687" width="13.7109375" style="61" customWidth="1"/>
    <col min="9688" max="9688" width="24.140625" style="61" customWidth="1"/>
    <col min="9689" max="9689" width="23.85546875" style="61" customWidth="1"/>
    <col min="9690" max="9690" width="24.140625" style="61" customWidth="1"/>
    <col min="9691" max="9691" width="23.85546875" style="61" customWidth="1"/>
    <col min="9692" max="9692" width="24.140625" style="61" customWidth="1"/>
    <col min="9693" max="9693" width="23.85546875" style="61" customWidth="1"/>
    <col min="9694" max="9695" width="13.7109375" style="61" customWidth="1"/>
    <col min="9696" max="9696" width="24.140625" style="61" customWidth="1"/>
    <col min="9697" max="9697" width="23.85546875" style="61" customWidth="1"/>
    <col min="9698" max="9698" width="24.140625" style="61" customWidth="1"/>
    <col min="9699" max="9699" width="23.85546875" style="61" customWidth="1"/>
    <col min="9700" max="9700" width="24.140625" style="61" customWidth="1"/>
    <col min="9701" max="9701" width="23.85546875" style="61" customWidth="1"/>
    <col min="9702" max="9703" width="13.7109375" style="61" customWidth="1"/>
    <col min="9704" max="9704" width="24.140625" style="61" customWidth="1"/>
    <col min="9705" max="9705" width="23.85546875" style="61" customWidth="1"/>
    <col min="9706" max="9706" width="24.140625" style="61" customWidth="1"/>
    <col min="9707" max="9707" width="23.85546875" style="61" customWidth="1"/>
    <col min="9708" max="9708" width="24.140625" style="61" customWidth="1"/>
    <col min="9709" max="9709" width="23.85546875" style="61" customWidth="1"/>
    <col min="9710" max="9711" width="13.7109375" style="61" customWidth="1"/>
    <col min="9712" max="9712" width="24.140625" style="61" customWidth="1"/>
    <col min="9713" max="9713" width="23.85546875" style="61" customWidth="1"/>
    <col min="9714" max="9714" width="24.140625" style="61" customWidth="1"/>
    <col min="9715" max="9715" width="23.85546875" style="61" customWidth="1"/>
    <col min="9716" max="9716" width="24.140625" style="61" customWidth="1"/>
    <col min="9717" max="9717" width="23.85546875" style="61" customWidth="1"/>
    <col min="9718" max="9719" width="13.7109375" style="61" customWidth="1"/>
    <col min="9720" max="9720" width="24.140625" style="61" customWidth="1"/>
    <col min="9721" max="9721" width="23.85546875" style="61" customWidth="1"/>
    <col min="9722" max="9722" width="24.140625" style="61" customWidth="1"/>
    <col min="9723" max="9723" width="23.85546875" style="61" customWidth="1"/>
    <col min="9724" max="9724" width="24.140625" style="61" customWidth="1"/>
    <col min="9725" max="9725" width="23.85546875" style="61" customWidth="1"/>
    <col min="9726" max="9727" width="13.7109375" style="61" customWidth="1"/>
    <col min="9728" max="9728" width="24.140625" style="61" customWidth="1"/>
    <col min="9729" max="9729" width="23.85546875" style="61" customWidth="1"/>
    <col min="9730" max="9730" width="24.140625" style="61" customWidth="1"/>
    <col min="9731" max="9731" width="23.85546875" style="61" customWidth="1"/>
    <col min="9732" max="9732" width="24.140625" style="61" customWidth="1"/>
    <col min="9733" max="9733" width="23.85546875" style="61" customWidth="1"/>
    <col min="9734" max="9735" width="13.7109375" style="61" customWidth="1"/>
    <col min="9736" max="9736" width="24.140625" style="61" customWidth="1"/>
    <col min="9737" max="9737" width="23.85546875" style="61" customWidth="1"/>
    <col min="9738" max="9738" width="24.140625" style="61" customWidth="1"/>
    <col min="9739" max="9739" width="23.85546875" style="61" customWidth="1"/>
    <col min="9740" max="9740" width="24.140625" style="61" customWidth="1"/>
    <col min="9741" max="9741" width="23.85546875" style="61" customWidth="1"/>
    <col min="9742" max="9743" width="13.7109375" style="61" customWidth="1"/>
    <col min="9744" max="9744" width="24.140625" style="61" customWidth="1"/>
    <col min="9745" max="9745" width="23.85546875" style="61" customWidth="1"/>
    <col min="9746" max="9746" width="24.140625" style="61" customWidth="1"/>
    <col min="9747" max="9747" width="23.85546875" style="61" customWidth="1"/>
    <col min="9748" max="9748" width="24.140625" style="61" customWidth="1"/>
    <col min="9749" max="9749" width="23.85546875" style="61" customWidth="1"/>
    <col min="9750" max="9751" width="13.7109375" style="61" customWidth="1"/>
    <col min="9752" max="9752" width="24.140625" style="61" customWidth="1"/>
    <col min="9753" max="9753" width="23.85546875" style="61" customWidth="1"/>
    <col min="9754" max="9754" width="24.140625" style="61" customWidth="1"/>
    <col min="9755" max="9755" width="23.85546875" style="61" customWidth="1"/>
    <col min="9756" max="9756" width="24.140625" style="61" customWidth="1"/>
    <col min="9757" max="9757" width="23.85546875" style="61" customWidth="1"/>
    <col min="9758" max="9759" width="13.7109375" style="61" customWidth="1"/>
    <col min="9760" max="9760" width="24.140625" style="61" customWidth="1"/>
    <col min="9761" max="9761" width="23.85546875" style="61" customWidth="1"/>
    <col min="9762" max="9762" width="24.140625" style="61" customWidth="1"/>
    <col min="9763" max="9763" width="23.85546875" style="61" customWidth="1"/>
    <col min="9764" max="9764" width="24.140625" style="61" customWidth="1"/>
    <col min="9765" max="9765" width="23.85546875" style="61" customWidth="1"/>
    <col min="9766" max="9767" width="13.7109375" style="61" customWidth="1"/>
    <col min="9768" max="9768" width="24.140625" style="61" customWidth="1"/>
    <col min="9769" max="9769" width="23.85546875" style="61" customWidth="1"/>
    <col min="9770" max="9770" width="24.140625" style="61" customWidth="1"/>
    <col min="9771" max="9771" width="23.85546875" style="61" customWidth="1"/>
    <col min="9772" max="9772" width="24.140625" style="61" customWidth="1"/>
    <col min="9773" max="9773" width="23.85546875" style="61" customWidth="1"/>
    <col min="9774" max="9775" width="13.7109375" style="61" customWidth="1"/>
    <col min="9776" max="9776" width="24.140625" style="61" customWidth="1"/>
    <col min="9777" max="9777" width="23.85546875" style="61" customWidth="1"/>
    <col min="9778" max="9778" width="24.140625" style="61" customWidth="1"/>
    <col min="9779" max="9779" width="23.85546875" style="61" customWidth="1"/>
    <col min="9780" max="9780" width="24.140625" style="61" customWidth="1"/>
    <col min="9781" max="9781" width="23.85546875" style="61" customWidth="1"/>
    <col min="9782" max="9783" width="13.7109375" style="61" customWidth="1"/>
    <col min="9784" max="9784" width="24.140625" style="61" customWidth="1"/>
    <col min="9785" max="9785" width="23.85546875" style="61" customWidth="1"/>
    <col min="9786" max="9786" width="24.140625" style="61" customWidth="1"/>
    <col min="9787" max="9787" width="23.85546875" style="61" customWidth="1"/>
    <col min="9788" max="9788" width="24.140625" style="61" customWidth="1"/>
    <col min="9789" max="9789" width="23.85546875" style="61" customWidth="1"/>
    <col min="9790" max="9791" width="13.7109375" style="61" customWidth="1"/>
    <col min="9792" max="9792" width="23.140625" style="61" customWidth="1"/>
    <col min="9793" max="9793" width="22.85546875" style="61" customWidth="1"/>
    <col min="9794" max="9794" width="23.140625" style="61" customWidth="1"/>
    <col min="9795" max="9795" width="22.85546875" style="61" customWidth="1"/>
    <col min="9796" max="9796" width="23.140625" style="61" customWidth="1"/>
    <col min="9797" max="9797" width="22.85546875" style="61" customWidth="1"/>
    <col min="9798" max="9799" width="13.7109375" style="61" customWidth="1"/>
    <col min="9800" max="9800" width="24.140625" style="61" customWidth="1"/>
    <col min="9801" max="9801" width="23.85546875" style="61" customWidth="1"/>
    <col min="9802" max="9802" width="24.140625" style="61" customWidth="1"/>
    <col min="9803" max="9803" width="23.85546875" style="61" customWidth="1"/>
    <col min="9804" max="9804" width="24.140625" style="61" customWidth="1"/>
    <col min="9805" max="9805" width="23.85546875" style="61" customWidth="1"/>
    <col min="9806" max="9807" width="13.7109375" style="61" customWidth="1"/>
    <col min="9808" max="9808" width="24.140625" style="61" customWidth="1"/>
    <col min="9809" max="9809" width="23.85546875" style="61" customWidth="1"/>
    <col min="9810" max="9810" width="24.140625" style="61" customWidth="1"/>
    <col min="9811" max="9811" width="23.85546875" style="61" customWidth="1"/>
    <col min="9812" max="9812" width="24.140625" style="61" customWidth="1"/>
    <col min="9813" max="9813" width="23.85546875" style="61" customWidth="1"/>
    <col min="9814" max="9815" width="13.7109375" style="61" customWidth="1"/>
    <col min="9816" max="9816" width="24.140625" style="61" customWidth="1"/>
    <col min="9817" max="9817" width="23.85546875" style="61" customWidth="1"/>
    <col min="9818" max="9818" width="24.140625" style="61" customWidth="1"/>
    <col min="9819" max="9819" width="23.85546875" style="61" customWidth="1"/>
    <col min="9820" max="9820" width="24.140625" style="61" customWidth="1"/>
    <col min="9821" max="9821" width="23.85546875" style="61" customWidth="1"/>
    <col min="9822" max="9823" width="13.7109375" style="61" customWidth="1"/>
    <col min="9824" max="9824" width="24.140625" style="61" customWidth="1"/>
    <col min="9825" max="9825" width="23.85546875" style="61" customWidth="1"/>
    <col min="9826" max="9826" width="24.140625" style="61" customWidth="1"/>
    <col min="9827" max="9827" width="23.85546875" style="61" customWidth="1"/>
    <col min="9828" max="9828" width="24.140625" style="61" customWidth="1"/>
    <col min="9829" max="9829" width="23.85546875" style="61" customWidth="1"/>
    <col min="9830" max="9831" width="13.7109375" style="61" customWidth="1"/>
    <col min="9832" max="9832" width="24.140625" style="61" customWidth="1"/>
    <col min="9833" max="9833" width="23.85546875" style="61" customWidth="1"/>
    <col min="9834" max="9834" width="24.140625" style="61" customWidth="1"/>
    <col min="9835" max="9835" width="23.85546875" style="61" customWidth="1"/>
    <col min="9836" max="9836" width="24.140625" style="61" customWidth="1"/>
    <col min="9837" max="9837" width="23.85546875" style="61" customWidth="1"/>
    <col min="9838" max="9839" width="13.7109375" style="61" customWidth="1"/>
    <col min="9840" max="9840" width="24.140625" style="61" customWidth="1"/>
    <col min="9841" max="9841" width="23.85546875" style="61" customWidth="1"/>
    <col min="9842" max="9842" width="24.140625" style="61" customWidth="1"/>
    <col min="9843" max="9843" width="23.85546875" style="61" customWidth="1"/>
    <col min="9844" max="9844" width="24.140625" style="61" customWidth="1"/>
    <col min="9845" max="9845" width="23.85546875" style="61" customWidth="1"/>
    <col min="9846" max="9847" width="13.7109375" style="61" customWidth="1"/>
    <col min="9848" max="9848" width="24.140625" style="61" customWidth="1"/>
    <col min="9849" max="9849" width="23.85546875" style="61" customWidth="1"/>
    <col min="9850" max="9850" width="24.140625" style="61" customWidth="1"/>
    <col min="9851" max="9851" width="23.85546875" style="61" customWidth="1"/>
    <col min="9852" max="9852" width="24.140625" style="61" customWidth="1"/>
    <col min="9853" max="9853" width="23.85546875" style="61" customWidth="1"/>
    <col min="9854" max="9855" width="13.7109375" style="61" customWidth="1"/>
    <col min="9856" max="9856" width="24.140625" style="61" customWidth="1"/>
    <col min="9857" max="9857" width="23.85546875" style="61" customWidth="1"/>
    <col min="9858" max="9858" width="24.140625" style="61" customWidth="1"/>
    <col min="9859" max="9859" width="23.85546875" style="61" customWidth="1"/>
    <col min="9860" max="9860" width="24.140625" style="61" customWidth="1"/>
    <col min="9861" max="9861" width="23.85546875" style="61" customWidth="1"/>
    <col min="9862" max="9863" width="13.7109375" style="61" customWidth="1"/>
    <col min="9864" max="9864" width="24.140625" style="61" customWidth="1"/>
    <col min="9865" max="9865" width="23.85546875" style="61" customWidth="1"/>
    <col min="9866" max="9866" width="23.140625" style="61" customWidth="1"/>
    <col min="9867" max="9867" width="22.85546875" style="61" customWidth="1"/>
    <col min="9868" max="9868" width="24.140625" style="61" customWidth="1"/>
    <col min="9869" max="9869" width="23.85546875" style="61" customWidth="1"/>
    <col min="9870" max="9871" width="13.7109375" style="61" customWidth="1"/>
    <col min="9872" max="9872" width="24.140625" style="61" customWidth="1"/>
    <col min="9873" max="9873" width="23.85546875" style="61" customWidth="1"/>
    <col min="9874" max="9874" width="24.140625" style="61" customWidth="1"/>
    <col min="9875" max="9875" width="23.85546875" style="61" customWidth="1"/>
    <col min="9876" max="9876" width="24.140625" style="61" customWidth="1"/>
    <col min="9877" max="9877" width="23.85546875" style="61" customWidth="1"/>
    <col min="9878" max="9879" width="13.7109375" style="61" customWidth="1"/>
    <col min="9880" max="9880" width="24.140625" style="61" customWidth="1"/>
    <col min="9881" max="9881" width="23.85546875" style="61" customWidth="1"/>
    <col min="9882" max="9882" width="24.140625" style="61" customWidth="1"/>
    <col min="9883" max="9883" width="23.85546875" style="61" customWidth="1"/>
    <col min="9884" max="9884" width="24.140625" style="61" customWidth="1"/>
    <col min="9885" max="9885" width="23.85546875" style="61" customWidth="1"/>
    <col min="9886" max="9887" width="13.7109375" style="61" customWidth="1"/>
    <col min="9888" max="9888" width="24.140625" style="61" customWidth="1"/>
    <col min="9889" max="9889" width="23.85546875" style="61" customWidth="1"/>
    <col min="9890" max="9890" width="24.140625" style="61" customWidth="1"/>
    <col min="9891" max="9891" width="23.85546875" style="61" customWidth="1"/>
    <col min="9892" max="9892" width="23.140625" style="61" customWidth="1"/>
    <col min="9893" max="9893" width="22.85546875" style="61" customWidth="1"/>
    <col min="9894" max="9895" width="13.7109375" style="61" customWidth="1"/>
    <col min="9896" max="9896" width="24.140625" style="61" customWidth="1"/>
    <col min="9897" max="9897" width="23.85546875" style="61" customWidth="1"/>
    <col min="9898" max="9898" width="24.140625" style="61" customWidth="1"/>
    <col min="9899" max="9899" width="23.85546875" style="61" customWidth="1"/>
    <col min="9900" max="9900" width="24.140625" style="61" customWidth="1"/>
    <col min="9901" max="9901" width="23.85546875" style="61" customWidth="1"/>
    <col min="9902" max="9903" width="13.7109375" style="61" customWidth="1"/>
    <col min="9904" max="9904" width="24.140625" style="61" customWidth="1"/>
    <col min="9905" max="9905" width="23.85546875" style="61" customWidth="1"/>
    <col min="9906" max="9906" width="24.140625" style="61" customWidth="1"/>
    <col min="9907" max="9907" width="23.85546875" style="61" customWidth="1"/>
    <col min="9908" max="9908" width="24.140625" style="61" customWidth="1"/>
    <col min="9909" max="9909" width="23.85546875" style="61" customWidth="1"/>
    <col min="9910" max="9911" width="13.7109375" style="61" customWidth="1"/>
    <col min="9912" max="9912" width="24.140625" style="61" customWidth="1"/>
    <col min="9913" max="9913" width="23.85546875" style="61" customWidth="1"/>
    <col min="9914" max="9914" width="24.140625" style="61" customWidth="1"/>
    <col min="9915" max="9915" width="23.85546875" style="61" customWidth="1"/>
    <col min="9916" max="9916" width="24.140625" style="61" customWidth="1"/>
    <col min="9917" max="9917" width="23.85546875" style="61" customWidth="1"/>
    <col min="9918" max="9919" width="13.7109375" style="61" customWidth="1"/>
    <col min="9920" max="9920" width="24.140625" style="61" customWidth="1"/>
    <col min="9921" max="9921" width="23.85546875" style="61" customWidth="1"/>
    <col min="9922" max="9922" width="24.140625" style="61" customWidth="1"/>
    <col min="9923" max="9923" width="23.85546875" style="61" customWidth="1"/>
    <col min="9924" max="9924" width="24.140625" style="61" customWidth="1"/>
    <col min="9925" max="9925" width="23.85546875" style="61" customWidth="1"/>
    <col min="9926" max="9927" width="13.7109375" style="61" customWidth="1"/>
    <col min="9928" max="9928" width="23.140625" style="61" customWidth="1"/>
    <col min="9929" max="9929" width="22.85546875" style="61" customWidth="1"/>
    <col min="9930" max="9930" width="23.140625" style="61" customWidth="1"/>
    <col min="9931" max="9931" width="22.85546875" style="61" customWidth="1"/>
    <col min="9932" max="9932" width="23.140625" style="61" customWidth="1"/>
    <col min="9933" max="9933" width="22.85546875" style="61" customWidth="1"/>
    <col min="9934" max="9935" width="13.7109375" style="61" customWidth="1"/>
    <col min="9936" max="9936" width="24.140625" style="61" customWidth="1"/>
    <col min="9937" max="9937" width="23.85546875" style="61" customWidth="1"/>
    <col min="9938" max="9938" width="24.140625" style="61" customWidth="1"/>
    <col min="9939" max="9939" width="23.85546875" style="61" customWidth="1"/>
    <col min="9940" max="9940" width="24.140625" style="61" customWidth="1"/>
    <col min="9941" max="9941" width="23.85546875" style="61" customWidth="1"/>
    <col min="9942" max="9943" width="13.7109375" style="61" customWidth="1"/>
    <col min="9944" max="9944" width="24.140625" style="61" customWidth="1"/>
    <col min="9945" max="9945" width="23.85546875" style="61" customWidth="1"/>
    <col min="9946" max="9946" width="23.140625" style="61" customWidth="1"/>
    <col min="9947" max="9947" width="22.85546875" style="61" customWidth="1"/>
    <col min="9948" max="9948" width="24.140625" style="61" customWidth="1"/>
    <col min="9949" max="9949" width="23.85546875" style="61" customWidth="1"/>
    <col min="9950" max="9951" width="13.7109375" style="61" customWidth="1"/>
    <col min="9952" max="9952" width="24.140625" style="61" customWidth="1"/>
    <col min="9953" max="9953" width="23.85546875" style="61" customWidth="1"/>
    <col min="9954" max="9954" width="24.140625" style="61" customWidth="1"/>
    <col min="9955" max="9955" width="23.85546875" style="61" customWidth="1"/>
    <col min="9956" max="9956" width="23.140625" style="61" customWidth="1"/>
    <col min="9957" max="9957" width="22.85546875" style="61" customWidth="1"/>
    <col min="9958" max="9959" width="13.7109375" style="61" customWidth="1"/>
    <col min="9960" max="9960" width="21.5703125" style="61" customWidth="1"/>
    <col min="9961" max="9961" width="21.28515625" style="61" customWidth="1"/>
    <col min="9962" max="9962" width="21.5703125" style="61" customWidth="1"/>
    <col min="9963" max="9963" width="21.28515625" style="61" customWidth="1"/>
    <col min="9964" max="9964" width="21.5703125" style="61" customWidth="1"/>
    <col min="9965" max="9965" width="21.28515625" style="61" customWidth="1"/>
    <col min="9966" max="9967" width="13.7109375" style="61" customWidth="1"/>
    <col min="9968" max="9968" width="24.140625" style="61" customWidth="1"/>
    <col min="9969" max="9969" width="23.85546875" style="61" customWidth="1"/>
    <col min="9970" max="9970" width="24.140625" style="61" customWidth="1"/>
    <col min="9971" max="9971" width="23.85546875" style="61" customWidth="1"/>
    <col min="9972" max="9972" width="24.140625" style="61" customWidth="1"/>
    <col min="9973" max="9973" width="23.85546875" style="61" customWidth="1"/>
    <col min="9974" max="9975" width="13.7109375" style="61" customWidth="1"/>
    <col min="9976" max="9976" width="24.140625" style="61" customWidth="1"/>
    <col min="9977" max="9977" width="23.85546875" style="61" customWidth="1"/>
    <col min="9978" max="9978" width="24.140625" style="61" customWidth="1"/>
    <col min="9979" max="9979" width="23.85546875" style="61" customWidth="1"/>
    <col min="9980" max="9980" width="24.140625" style="61" customWidth="1"/>
    <col min="9981" max="9981" width="23.85546875" style="61" customWidth="1"/>
    <col min="9982" max="9983" width="13.7109375" style="61" customWidth="1"/>
    <col min="9984" max="9984" width="21.5703125" style="61" customWidth="1"/>
    <col min="9985" max="9985" width="21.28515625" style="61" customWidth="1"/>
    <col min="9986" max="9986" width="21.5703125" style="61" customWidth="1"/>
    <col min="9987" max="9987" width="21.28515625" style="61" customWidth="1"/>
    <col min="9988" max="9988" width="21.5703125" style="61" customWidth="1"/>
    <col min="9989" max="9989" width="21.28515625" style="61" customWidth="1"/>
    <col min="9990" max="9991" width="13.7109375" style="61" customWidth="1"/>
    <col min="9992" max="9992" width="24.140625" style="61" customWidth="1"/>
    <col min="9993" max="9993" width="23.85546875" style="61" customWidth="1"/>
    <col min="9994" max="9994" width="24.140625" style="61" customWidth="1"/>
    <col min="9995" max="9995" width="23.85546875" style="61" customWidth="1"/>
    <col min="9996" max="9996" width="24.140625" style="61" customWidth="1"/>
    <col min="9997" max="9997" width="23.85546875" style="61" customWidth="1"/>
    <col min="9998" max="9999" width="13.7109375" style="61" customWidth="1"/>
    <col min="10000" max="10000" width="24.140625" style="61" customWidth="1"/>
    <col min="10001" max="10001" width="23.85546875" style="61" customWidth="1"/>
    <col min="10002" max="10002" width="24.140625" style="61" customWidth="1"/>
    <col min="10003" max="10003" width="23.85546875" style="61" customWidth="1"/>
    <col min="10004" max="10004" width="24.140625" style="61" customWidth="1"/>
    <col min="10005" max="10005" width="23.85546875" style="61" customWidth="1"/>
    <col min="10006" max="10007" width="13.7109375" style="61" customWidth="1"/>
    <col min="10008" max="10008" width="23.140625" style="61" customWidth="1"/>
    <col min="10009" max="10009" width="22.85546875" style="61" customWidth="1"/>
    <col min="10010" max="10010" width="23.140625" style="61" customWidth="1"/>
    <col min="10011" max="10011" width="22.85546875" style="61" customWidth="1"/>
    <col min="10012" max="10012" width="23.140625" style="61" customWidth="1"/>
    <col min="10013" max="10013" width="22.85546875" style="61" customWidth="1"/>
    <col min="10014" max="10015" width="13.7109375" style="61" customWidth="1"/>
    <col min="10016" max="10016" width="24.140625" style="61" customWidth="1"/>
    <col min="10017" max="10017" width="23.85546875" style="61" customWidth="1"/>
    <col min="10018" max="10018" width="24.140625" style="61" customWidth="1"/>
    <col min="10019" max="10019" width="23.85546875" style="61" customWidth="1"/>
    <col min="10020" max="10020" width="24.140625" style="61" customWidth="1"/>
    <col min="10021" max="10021" width="23.85546875" style="61" customWidth="1"/>
    <col min="10022" max="10023" width="13.7109375" style="61" customWidth="1"/>
    <col min="10024" max="10024" width="24.140625" style="61" customWidth="1"/>
    <col min="10025" max="10025" width="23.85546875" style="61" customWidth="1"/>
    <col min="10026" max="10026" width="24.140625" style="61" customWidth="1"/>
    <col min="10027" max="10027" width="23.85546875" style="61" customWidth="1"/>
    <col min="10028" max="10028" width="24.140625" style="61" customWidth="1"/>
    <col min="10029" max="10029" width="23.85546875" style="61" customWidth="1"/>
    <col min="10030" max="10031" width="13.7109375" style="61" customWidth="1"/>
    <col min="10032" max="10032" width="24.140625" style="61" customWidth="1"/>
    <col min="10033" max="10033" width="23.85546875" style="61" customWidth="1"/>
    <col min="10034" max="10034" width="24.140625" style="61" customWidth="1"/>
    <col min="10035" max="10035" width="23.85546875" style="61" customWidth="1"/>
    <col min="10036" max="10036" width="24.140625" style="61" customWidth="1"/>
    <col min="10037" max="10037" width="23.85546875" style="61" customWidth="1"/>
    <col min="10038" max="10039" width="13.7109375" style="61" customWidth="1"/>
    <col min="10040" max="10040" width="24.140625" style="61" customWidth="1"/>
    <col min="10041" max="10041" width="23.85546875" style="61" customWidth="1"/>
    <col min="10042" max="10042" width="24.140625" style="61" customWidth="1"/>
    <col min="10043" max="10043" width="23.85546875" style="61" customWidth="1"/>
    <col min="10044" max="10044" width="24.140625" style="61" customWidth="1"/>
    <col min="10045" max="10045" width="23.85546875" style="61" customWidth="1"/>
    <col min="10046" max="10047" width="13.7109375" style="61" customWidth="1"/>
    <col min="10048" max="10048" width="24.140625" style="61" customWidth="1"/>
    <col min="10049" max="10049" width="23.85546875" style="61" customWidth="1"/>
    <col min="10050" max="10050" width="24.140625" style="61" customWidth="1"/>
    <col min="10051" max="10051" width="23.85546875" style="61" customWidth="1"/>
    <col min="10052" max="10052" width="24.140625" style="61" customWidth="1"/>
    <col min="10053" max="10053" width="23.85546875" style="61" customWidth="1"/>
    <col min="10054" max="10055" width="13.85546875" style="61" customWidth="1"/>
    <col min="10056" max="10056" width="25.140625" style="61" customWidth="1"/>
    <col min="10057" max="10057" width="24.85546875" style="61" customWidth="1"/>
    <col min="10058" max="10058" width="25.140625" style="61" customWidth="1"/>
    <col min="10059" max="10059" width="24.85546875" style="61" customWidth="1"/>
    <col min="10060" max="10060" width="25.140625" style="61" customWidth="1"/>
    <col min="10061" max="10061" width="24.85546875" style="61" customWidth="1"/>
    <col min="10062" max="10063" width="13.85546875" style="61" customWidth="1"/>
    <col min="10064" max="10064" width="25.140625" style="61" customWidth="1"/>
    <col min="10065" max="10065" width="24.85546875" style="61" customWidth="1"/>
    <col min="10066" max="10066" width="25.140625" style="61" customWidth="1"/>
    <col min="10067" max="10067" width="24.85546875" style="61" customWidth="1"/>
    <col min="10068" max="10068" width="25.140625" style="61" customWidth="1"/>
    <col min="10069" max="10069" width="24.85546875" style="61" customWidth="1"/>
    <col min="10070" max="10071" width="13.7109375" style="61" customWidth="1"/>
    <col min="10072" max="10072" width="24.140625" style="61" customWidth="1"/>
    <col min="10073" max="10073" width="23.85546875" style="61" customWidth="1"/>
    <col min="10074" max="10074" width="24.140625" style="61" customWidth="1"/>
    <col min="10075" max="10075" width="23.85546875" style="61" customWidth="1"/>
    <col min="10076" max="10076" width="24.140625" style="61" customWidth="1"/>
    <col min="10077" max="10077" width="23.85546875" style="61" customWidth="1"/>
    <col min="10078" max="10079" width="13.85546875" style="61" customWidth="1"/>
    <col min="10080" max="10080" width="25.140625" style="61" customWidth="1"/>
    <col min="10081" max="10081" width="24.85546875" style="61" customWidth="1"/>
    <col min="10082" max="10082" width="25.140625" style="61" customWidth="1"/>
    <col min="10083" max="10083" width="24.85546875" style="61" customWidth="1"/>
    <col min="10084" max="10084" width="25.140625" style="61" customWidth="1"/>
    <col min="10085" max="10085" width="24.85546875" style="61" customWidth="1"/>
    <col min="10086" max="10087" width="13.7109375" style="61" customWidth="1"/>
    <col min="10088" max="10088" width="24.140625" style="61" customWidth="1"/>
    <col min="10089" max="10089" width="23.85546875" style="61" customWidth="1"/>
    <col min="10090" max="10090" width="24.140625" style="61" customWidth="1"/>
    <col min="10091" max="10091" width="23.85546875" style="61" customWidth="1"/>
    <col min="10092" max="10092" width="24.140625" style="61" customWidth="1"/>
    <col min="10093" max="10093" width="23.85546875" style="61" customWidth="1"/>
    <col min="10094" max="10095" width="13.85546875" style="61" customWidth="1"/>
    <col min="10096" max="10096" width="25.140625" style="61" customWidth="1"/>
    <col min="10097" max="10097" width="24.85546875" style="61" customWidth="1"/>
    <col min="10098" max="10098" width="25.140625" style="61" customWidth="1"/>
    <col min="10099" max="10099" width="24.85546875" style="61" customWidth="1"/>
    <col min="10100" max="10100" width="25.140625" style="61" customWidth="1"/>
    <col min="10101" max="10101" width="24.85546875" style="61" customWidth="1"/>
    <col min="10102" max="10103" width="13.85546875" style="61" customWidth="1"/>
    <col min="10104" max="10104" width="25.140625" style="61" customWidth="1"/>
    <col min="10105" max="10105" width="24.85546875" style="61" customWidth="1"/>
    <col min="10106" max="10106" width="25.140625" style="61" customWidth="1"/>
    <col min="10107" max="10107" width="24.85546875" style="61" customWidth="1"/>
    <col min="10108" max="10108" width="25.140625" style="61" customWidth="1"/>
    <col min="10109" max="10109" width="24.85546875" style="61" customWidth="1"/>
    <col min="10110" max="10111" width="13.85546875" style="61" customWidth="1"/>
    <col min="10112" max="10112" width="25.140625" style="61" customWidth="1"/>
    <col min="10113" max="10113" width="24.85546875" style="61" customWidth="1"/>
    <col min="10114" max="10114" width="25.140625" style="61" customWidth="1"/>
    <col min="10115" max="10115" width="24.85546875" style="61" customWidth="1"/>
    <col min="10116" max="10116" width="25.140625" style="61" customWidth="1"/>
    <col min="10117" max="10117" width="24.85546875" style="61" customWidth="1"/>
    <col min="10118" max="10119" width="13.85546875" style="61" customWidth="1"/>
    <col min="10120" max="10120" width="25.140625" style="61" customWidth="1"/>
    <col min="10121" max="10121" width="24.85546875" style="61" customWidth="1"/>
    <col min="10122" max="10122" width="25.140625" style="61" customWidth="1"/>
    <col min="10123" max="10123" width="24.85546875" style="61" customWidth="1"/>
    <col min="10124" max="10124" width="25.140625" style="61" customWidth="1"/>
    <col min="10125" max="10125" width="24.85546875" style="61" customWidth="1"/>
    <col min="10126" max="10127" width="13.85546875" style="61" customWidth="1"/>
    <col min="10128" max="10128" width="25.140625" style="61" customWidth="1"/>
    <col min="10129" max="10129" width="24.85546875" style="61" customWidth="1"/>
    <col min="10130" max="10130" width="25.140625" style="61" customWidth="1"/>
    <col min="10131" max="10131" width="24.85546875" style="61" customWidth="1"/>
    <col min="10132" max="10132" width="25.140625" style="61" customWidth="1"/>
    <col min="10133" max="10133" width="24.85546875" style="61" customWidth="1"/>
    <col min="10134" max="10135" width="13.85546875" style="61" customWidth="1"/>
    <col min="10136" max="10136" width="25.140625" style="61" customWidth="1"/>
    <col min="10137" max="10137" width="24.85546875" style="61" customWidth="1"/>
    <col min="10138" max="10138" width="25.140625" style="61" customWidth="1"/>
    <col min="10139" max="10139" width="24.85546875" style="61" customWidth="1"/>
    <col min="10140" max="10140" width="25.140625" style="61" customWidth="1"/>
    <col min="10141" max="10141" width="24.85546875" style="61" customWidth="1"/>
    <col min="10142" max="10143" width="13.85546875" style="61" customWidth="1"/>
    <col min="10144" max="10144" width="25.140625" style="61" customWidth="1"/>
    <col min="10145" max="10145" width="24.85546875" style="61" customWidth="1"/>
    <col min="10146" max="10146" width="25.140625" style="61" customWidth="1"/>
    <col min="10147" max="10147" width="24.85546875" style="61" customWidth="1"/>
    <col min="10148" max="10148" width="25.140625" style="61" customWidth="1"/>
    <col min="10149" max="10149" width="24.85546875" style="61" customWidth="1"/>
    <col min="10150" max="10151" width="13.85546875" style="61" customWidth="1"/>
    <col min="10152" max="10152" width="25.140625" style="61" customWidth="1"/>
    <col min="10153" max="10153" width="24.85546875" style="61" customWidth="1"/>
    <col min="10154" max="10154" width="25.140625" style="61" customWidth="1"/>
    <col min="10155" max="10155" width="24.85546875" style="61" customWidth="1"/>
    <col min="10156" max="10156" width="25.140625" style="61" customWidth="1"/>
    <col min="10157" max="10157" width="24.85546875" style="61" customWidth="1"/>
    <col min="10158" max="10159" width="13.85546875" style="61" customWidth="1"/>
    <col min="10160" max="10160" width="25.140625" style="61" customWidth="1"/>
    <col min="10161" max="10161" width="24.85546875" style="61" customWidth="1"/>
    <col min="10162" max="10162" width="25.140625" style="61" customWidth="1"/>
    <col min="10163" max="10163" width="24.85546875" style="61" customWidth="1"/>
    <col min="10164" max="10164" width="25.140625" style="61" customWidth="1"/>
    <col min="10165" max="10165" width="24.85546875" style="61" customWidth="1"/>
    <col min="10166" max="10167" width="13.7109375" style="61" customWidth="1"/>
    <col min="10168" max="10168" width="24.140625" style="61" customWidth="1"/>
    <col min="10169" max="10169" width="23.85546875" style="61" customWidth="1"/>
    <col min="10170" max="10170" width="24.140625" style="61" customWidth="1"/>
    <col min="10171" max="10171" width="23.85546875" style="61" customWidth="1"/>
    <col min="10172" max="10172" width="24.140625" style="61" customWidth="1"/>
    <col min="10173" max="10173" width="23.85546875" style="61" customWidth="1"/>
    <col min="10174" max="10175" width="13.85546875" style="61" customWidth="1"/>
    <col min="10176" max="10176" width="25.140625" style="61" customWidth="1"/>
    <col min="10177" max="10177" width="24.85546875" style="61" customWidth="1"/>
    <col min="10178" max="10178" width="25.140625" style="61" customWidth="1"/>
    <col min="10179" max="10179" width="24.85546875" style="61" customWidth="1"/>
    <col min="10180" max="10180" width="25.140625" style="61" customWidth="1"/>
    <col min="10181" max="10181" width="24.85546875" style="61" customWidth="1"/>
    <col min="10182" max="10183" width="13.85546875" style="61" customWidth="1"/>
    <col min="10184" max="10184" width="25.140625" style="61" customWidth="1"/>
    <col min="10185" max="10185" width="24.85546875" style="61" customWidth="1"/>
    <col min="10186" max="10186" width="25.140625" style="61" customWidth="1"/>
    <col min="10187" max="10187" width="24.85546875" style="61" customWidth="1"/>
    <col min="10188" max="10188" width="25.140625" style="61" customWidth="1"/>
    <col min="10189" max="10189" width="24.85546875" style="61" customWidth="1"/>
    <col min="10190" max="10191" width="13.85546875" style="61" customWidth="1"/>
    <col min="10192" max="10192" width="25.140625" style="61" customWidth="1"/>
    <col min="10193" max="10193" width="24.85546875" style="61" customWidth="1"/>
    <col min="10194" max="10194" width="25.140625" style="61" customWidth="1"/>
    <col min="10195" max="10195" width="24.85546875" style="61" customWidth="1"/>
    <col min="10196" max="10196" width="25.140625" style="61" customWidth="1"/>
    <col min="10197" max="10197" width="24.85546875" style="61" customWidth="1"/>
    <col min="10198" max="10199" width="13.85546875" style="61" customWidth="1"/>
    <col min="10200" max="10200" width="25.140625" style="61" customWidth="1"/>
    <col min="10201" max="10201" width="24.85546875" style="61" customWidth="1"/>
    <col min="10202" max="10202" width="25.140625" style="61" customWidth="1"/>
    <col min="10203" max="10203" width="24.85546875" style="61" customWidth="1"/>
    <col min="10204" max="10204" width="25.140625" style="61" customWidth="1"/>
    <col min="10205" max="10205" width="24.85546875" style="61" customWidth="1"/>
    <col min="10206" max="10207" width="13.85546875" style="61" customWidth="1"/>
    <col min="10208" max="10208" width="25.140625" style="61" customWidth="1"/>
    <col min="10209" max="10209" width="24.85546875" style="61" customWidth="1"/>
    <col min="10210" max="10210" width="25.140625" style="61" customWidth="1"/>
    <col min="10211" max="10211" width="24.85546875" style="61" customWidth="1"/>
    <col min="10212" max="10212" width="25.140625" style="61" customWidth="1"/>
    <col min="10213" max="10213" width="24.85546875" style="61" customWidth="1"/>
    <col min="10214" max="10215" width="13.85546875" style="61" customWidth="1"/>
    <col min="10216" max="10216" width="25.140625" style="61" customWidth="1"/>
    <col min="10217" max="10217" width="24.85546875" style="61" customWidth="1"/>
    <col min="10218" max="10218" width="25.140625" style="61" customWidth="1"/>
    <col min="10219" max="10219" width="24.85546875" style="61" customWidth="1"/>
    <col min="10220" max="10220" width="25.140625" style="61" customWidth="1"/>
    <col min="10221" max="10221" width="24.85546875" style="61" customWidth="1"/>
    <col min="10222" max="10223" width="13.7109375" style="61" customWidth="1"/>
    <col min="10224" max="10224" width="24.140625" style="61" customWidth="1"/>
    <col min="10225" max="10225" width="23.85546875" style="61" customWidth="1"/>
    <col min="10226" max="10226" width="24.140625" style="61" customWidth="1"/>
    <col min="10227" max="10227" width="23.85546875" style="61" customWidth="1"/>
    <col min="10228" max="10228" width="24.140625" style="61" customWidth="1"/>
    <col min="10229" max="10229" width="23.85546875" style="61" customWidth="1"/>
    <col min="10230" max="10231" width="13.85546875" style="61" customWidth="1"/>
    <col min="10232" max="10232" width="25.140625" style="61" customWidth="1"/>
    <col min="10233" max="10233" width="24.85546875" style="61" customWidth="1"/>
    <col min="10234" max="10234" width="25.140625" style="61" customWidth="1"/>
    <col min="10235" max="10235" width="24.85546875" style="61" customWidth="1"/>
    <col min="10236" max="10236" width="25.140625" style="61" customWidth="1"/>
    <col min="10237" max="10237" width="24.85546875" style="61" customWidth="1"/>
    <col min="10238" max="10239" width="13.85546875" style="61" customWidth="1"/>
    <col min="10240" max="10240" width="25.140625" style="61" customWidth="1"/>
    <col min="10241" max="10241" width="24.85546875" style="61" customWidth="1"/>
    <col min="10242" max="10242" width="25.140625" style="61" customWidth="1"/>
    <col min="10243" max="10243" width="24.85546875" style="61" customWidth="1"/>
    <col min="10244" max="10244" width="25.140625" style="61" customWidth="1"/>
    <col min="10245" max="10245" width="24.85546875" style="61" customWidth="1"/>
    <col min="10246" max="10247" width="13.85546875" style="61" customWidth="1"/>
    <col min="10248" max="10248" width="25.140625" style="61" customWidth="1"/>
    <col min="10249" max="10249" width="24.85546875" style="61" customWidth="1"/>
    <col min="10250" max="10250" width="25.140625" style="61" customWidth="1"/>
    <col min="10251" max="10251" width="24.85546875" style="61" customWidth="1"/>
    <col min="10252" max="10252" width="25.140625" style="61" customWidth="1"/>
    <col min="10253" max="10253" width="24.85546875" style="61" customWidth="1"/>
    <col min="10254" max="10255" width="13.85546875" style="61" customWidth="1"/>
    <col min="10256" max="10256" width="25.140625" style="61" customWidth="1"/>
    <col min="10257" max="10257" width="24.85546875" style="61" customWidth="1"/>
    <col min="10258" max="10258" width="25.140625" style="61" customWidth="1"/>
    <col min="10259" max="10259" width="24.85546875" style="61" customWidth="1"/>
    <col min="10260" max="10260" width="25.140625" style="61" customWidth="1"/>
    <col min="10261" max="10261" width="24.85546875" style="61" customWidth="1"/>
    <col min="10262" max="10263" width="13.85546875" style="61" customWidth="1"/>
    <col min="10264" max="10264" width="26.28515625" style="61" customWidth="1"/>
    <col min="10265" max="10265" width="26" style="61" customWidth="1"/>
    <col min="10266" max="10266" width="26.28515625" style="61" customWidth="1"/>
    <col min="10267" max="10267" width="26" style="61" customWidth="1"/>
    <col min="10268" max="10268" width="26.28515625" style="61" customWidth="1"/>
    <col min="10269" max="10269" width="26" style="61" customWidth="1"/>
    <col min="10270" max="10271" width="13.85546875" style="61" customWidth="1"/>
    <col min="10272" max="10272" width="26.28515625" style="61" customWidth="1"/>
    <col min="10273" max="10273" width="26" style="61" customWidth="1"/>
    <col min="10274" max="10274" width="26.28515625" style="61" customWidth="1"/>
    <col min="10275" max="10275" width="26" style="61" customWidth="1"/>
    <col min="10276" max="10276" width="26.28515625" style="61" customWidth="1"/>
    <col min="10277" max="10277" width="26" style="61" customWidth="1"/>
    <col min="10278" max="10279" width="13.7109375" style="61" customWidth="1"/>
    <col min="10280" max="10280" width="26.28515625" style="61" customWidth="1"/>
    <col min="10281" max="10281" width="26" style="61" customWidth="1"/>
    <col min="10282" max="10282" width="26.28515625" style="61" customWidth="1"/>
    <col min="10283" max="10283" width="26" style="61" customWidth="1"/>
    <col min="10284" max="10284" width="26.28515625" style="61" customWidth="1"/>
    <col min="10285" max="10285" width="26" style="61" customWidth="1"/>
    <col min="10286" max="10287" width="13.7109375" style="61" customWidth="1"/>
    <col min="10288" max="10288" width="22.140625" style="61" customWidth="1"/>
    <col min="10289" max="10289" width="21.85546875" style="61" customWidth="1"/>
    <col min="10290" max="10290" width="22.140625" style="61" customWidth="1"/>
    <col min="10291" max="10291" width="21.85546875" style="61" customWidth="1"/>
    <col min="10292" max="10292" width="22.140625" style="61" customWidth="1"/>
    <col min="10293" max="10293" width="21.85546875" style="61" customWidth="1"/>
    <col min="10294" max="10295" width="13.7109375" style="61" customWidth="1"/>
    <col min="10296" max="10296" width="20.42578125" style="61" customWidth="1"/>
    <col min="10297" max="10297" width="20.28515625" style="61" customWidth="1"/>
    <col min="10298" max="10298" width="20.42578125" style="61" customWidth="1"/>
    <col min="10299" max="10299" width="20.28515625" style="61" customWidth="1"/>
    <col min="10300" max="10305" width="13.7109375" style="61" customWidth="1"/>
    <col min="10306" max="10306" width="20.42578125" style="61" customWidth="1"/>
    <col min="10307" max="10307" width="20.28515625" style="61" customWidth="1"/>
    <col min="10308" max="10308" width="20.42578125" style="61" customWidth="1"/>
    <col min="10309" max="10309" width="20.28515625" style="61" customWidth="1"/>
    <col min="10310" max="10310" width="20.42578125" style="61" customWidth="1"/>
    <col min="10311" max="10311" width="20.28515625" style="61" customWidth="1"/>
    <col min="10312" max="10313" width="13.7109375" style="61" customWidth="1"/>
    <col min="10314" max="10314" width="17.5703125" style="61" customWidth="1"/>
    <col min="10315" max="10315" width="17.28515625" style="61" customWidth="1"/>
    <col min="10316" max="10316" width="17.5703125" style="61" customWidth="1"/>
    <col min="10317" max="10317" width="17.28515625" style="61" customWidth="1"/>
    <col min="10318" max="10318" width="17.5703125" style="61" customWidth="1"/>
    <col min="10319" max="10319" width="17.28515625" style="61" customWidth="1"/>
    <col min="10320" max="10320" width="18.7109375" style="61" customWidth="1"/>
    <col min="10321" max="10321" width="18.5703125" style="61" customWidth="1"/>
    <col min="10322" max="10322" width="22.140625" style="61" customWidth="1"/>
    <col min="10323" max="10323" width="21.85546875" style="61" customWidth="1"/>
    <col min="10324" max="10324" width="23.140625" style="61" customWidth="1"/>
    <col min="10325" max="10325" width="22.85546875" style="61" customWidth="1"/>
    <col min="10326" max="10327" width="13.7109375" style="61" customWidth="1"/>
    <col min="10328" max="10328" width="23.140625" style="61" customWidth="1"/>
    <col min="10329" max="10329" width="22.85546875" style="61" customWidth="1"/>
    <col min="10330" max="10330" width="23.140625" style="61" customWidth="1"/>
    <col min="10331" max="10331" width="22.85546875" style="61" customWidth="1"/>
    <col min="10332" max="10332" width="23.140625" style="61" customWidth="1"/>
    <col min="10333" max="10333" width="22.85546875" style="61" customWidth="1"/>
    <col min="10334" max="10334" width="23.140625" style="61" customWidth="1"/>
    <col min="10335" max="10335" width="22.85546875" style="61" customWidth="1"/>
    <col min="10336" max="10337" width="13.7109375" style="61" customWidth="1"/>
    <col min="10338" max="10338" width="22.140625" style="61" customWidth="1"/>
    <col min="10339" max="10339" width="21.85546875" style="61" customWidth="1"/>
    <col min="10340" max="10340" width="23.140625" style="61" customWidth="1"/>
    <col min="10341" max="10341" width="22.85546875" style="61" customWidth="1"/>
    <col min="10342" max="10342" width="23.140625" style="61" customWidth="1"/>
    <col min="10343" max="10343" width="22.85546875" style="61" customWidth="1"/>
    <col min="10344" max="10344" width="23.140625" style="61" customWidth="1"/>
    <col min="10345" max="10345" width="22.85546875" style="61" customWidth="1"/>
    <col min="10346" max="10347" width="13.7109375" style="61" customWidth="1"/>
    <col min="10348" max="10348" width="23.140625" style="61" customWidth="1"/>
    <col min="10349" max="10349" width="22.85546875" style="61" customWidth="1"/>
    <col min="10350" max="10350" width="23.140625" style="61" customWidth="1"/>
    <col min="10351" max="10351" width="22.85546875" style="61" customWidth="1"/>
    <col min="10352" max="10352" width="23.140625" style="61" customWidth="1"/>
    <col min="10353" max="10353" width="22.85546875" style="61" customWidth="1"/>
    <col min="10354" max="10354" width="23.140625" style="61" customWidth="1"/>
    <col min="10355" max="10355" width="22.85546875" style="61" customWidth="1"/>
    <col min="10356" max="10357" width="13.7109375" style="61" customWidth="1"/>
    <col min="10358" max="10358" width="23.140625" style="61" customWidth="1"/>
    <col min="10359" max="10359" width="22.85546875" style="61" customWidth="1"/>
    <col min="10360" max="10360" width="22.140625" style="61" customWidth="1"/>
    <col min="10361" max="10361" width="21.85546875" style="61" customWidth="1"/>
    <col min="10362" max="10362" width="23.140625" style="61" customWidth="1"/>
    <col min="10363" max="10363" width="22.85546875" style="61" customWidth="1"/>
    <col min="10364" max="10364" width="23.140625" style="61" customWidth="1"/>
    <col min="10365" max="10365" width="22.85546875" style="61" customWidth="1"/>
    <col min="10366" max="10367" width="13.7109375" style="61" customWidth="1"/>
    <col min="10368" max="10368" width="23.140625" style="61" customWidth="1"/>
    <col min="10369" max="10369" width="22.85546875" style="61" customWidth="1"/>
    <col min="10370" max="10370" width="23.140625" style="61" customWidth="1"/>
    <col min="10371" max="10371" width="22.85546875" style="61" customWidth="1"/>
    <col min="10372" max="10372" width="23.140625" style="61" customWidth="1"/>
    <col min="10373" max="10373" width="22.85546875" style="61" customWidth="1"/>
    <col min="10374" max="10374" width="23.140625" style="61" customWidth="1"/>
    <col min="10375" max="10375" width="22.85546875" style="61" customWidth="1"/>
    <col min="10376" max="10377" width="13.7109375" style="61" customWidth="1"/>
    <col min="10378" max="10378" width="23.140625" style="61" customWidth="1"/>
    <col min="10379" max="10379" width="22.85546875" style="61" customWidth="1"/>
    <col min="10380" max="10380" width="23.140625" style="61" customWidth="1"/>
    <col min="10381" max="10381" width="22.85546875" style="61" customWidth="1"/>
    <col min="10382" max="10382" width="23.140625" style="61" customWidth="1"/>
    <col min="10383" max="10383" width="22.85546875" style="61" customWidth="1"/>
    <col min="10384" max="10384" width="23.140625" style="61" customWidth="1"/>
    <col min="10385" max="10385" width="22.85546875" style="61" customWidth="1"/>
    <col min="10386" max="10387" width="13.7109375" style="61" customWidth="1"/>
    <col min="10388" max="10388" width="23.140625" style="61" customWidth="1"/>
    <col min="10389" max="10389" width="22.85546875" style="61" customWidth="1"/>
    <col min="10390" max="10390" width="23.140625" style="61" customWidth="1"/>
    <col min="10391" max="10391" width="22.85546875" style="61" customWidth="1"/>
    <col min="10392" max="10392" width="23.140625" style="61" customWidth="1"/>
    <col min="10393" max="10393" width="22.85546875" style="61" customWidth="1"/>
    <col min="10394" max="10394" width="23.140625" style="61" customWidth="1"/>
    <col min="10395" max="10395" width="22.85546875" style="61" customWidth="1"/>
    <col min="10396" max="10397" width="13.7109375" style="61" customWidth="1"/>
    <col min="10398" max="10398" width="23.140625" style="61" customWidth="1"/>
    <col min="10399" max="10399" width="22.85546875" style="61" customWidth="1"/>
    <col min="10400" max="10400" width="23.140625" style="61" customWidth="1"/>
    <col min="10401" max="10401" width="22.85546875" style="61" customWidth="1"/>
    <col min="10402" max="10402" width="23.140625" style="61" customWidth="1"/>
    <col min="10403" max="10403" width="22.85546875" style="61" customWidth="1"/>
    <col min="10404" max="10404" width="23.140625" style="61" customWidth="1"/>
    <col min="10405" max="10405" width="22.85546875" style="61" customWidth="1"/>
    <col min="10406" max="10407" width="13.7109375" style="61" customWidth="1"/>
    <col min="10408" max="10408" width="23.140625" style="61" customWidth="1"/>
    <col min="10409" max="10409" width="22.85546875" style="61" customWidth="1"/>
    <col min="10410" max="10410" width="23.140625" style="61" customWidth="1"/>
    <col min="10411" max="10411" width="22.85546875" style="61" customWidth="1"/>
    <col min="10412" max="10412" width="23.140625" style="61" customWidth="1"/>
    <col min="10413" max="10413" width="22.85546875" style="61" customWidth="1"/>
    <col min="10414" max="10414" width="23.140625" style="61" customWidth="1"/>
    <col min="10415" max="10415" width="22.85546875" style="61" customWidth="1"/>
    <col min="10416" max="10417" width="13.7109375" style="61" customWidth="1"/>
    <col min="10418" max="10418" width="23.140625" style="61" customWidth="1"/>
    <col min="10419" max="10419" width="22.85546875" style="61" customWidth="1"/>
    <col min="10420" max="10420" width="23.140625" style="61" customWidth="1"/>
    <col min="10421" max="10421" width="22.85546875" style="61" customWidth="1"/>
    <col min="10422" max="10422" width="23.140625" style="61" customWidth="1"/>
    <col min="10423" max="10423" width="22.85546875" style="61" customWidth="1"/>
    <col min="10424" max="10424" width="23.140625" style="61" customWidth="1"/>
    <col min="10425" max="10425" width="22.85546875" style="61" customWidth="1"/>
    <col min="10426" max="10427" width="13.7109375" style="61" customWidth="1"/>
    <col min="10428" max="10428" width="23.140625" style="61" customWidth="1"/>
    <col min="10429" max="10429" width="22.85546875" style="61" customWidth="1"/>
    <col min="10430" max="10430" width="23.140625" style="61" customWidth="1"/>
    <col min="10431" max="10431" width="22.85546875" style="61" customWidth="1"/>
    <col min="10432" max="10432" width="23.140625" style="61" customWidth="1"/>
    <col min="10433" max="10433" width="22.85546875" style="61" customWidth="1"/>
    <col min="10434" max="10434" width="23.140625" style="61" customWidth="1"/>
    <col min="10435" max="10435" width="22.85546875" style="61" customWidth="1"/>
    <col min="10436" max="10437" width="13.7109375" style="61" customWidth="1"/>
    <col min="10438" max="10438" width="23.140625" style="61" customWidth="1"/>
    <col min="10439" max="10439" width="22.85546875" style="61" customWidth="1"/>
    <col min="10440" max="10440" width="23.140625" style="61" customWidth="1"/>
    <col min="10441" max="10441" width="22.85546875" style="61" customWidth="1"/>
    <col min="10442" max="10442" width="23.140625" style="61" customWidth="1"/>
    <col min="10443" max="10443" width="22.85546875" style="61" customWidth="1"/>
    <col min="10444" max="10444" width="23.140625" style="61" customWidth="1"/>
    <col min="10445" max="10445" width="22.85546875" style="61" customWidth="1"/>
    <col min="10446" max="10447" width="13.7109375" style="61" customWidth="1"/>
    <col min="10448" max="10448" width="23.140625" style="61" customWidth="1"/>
    <col min="10449" max="10449" width="22.85546875" style="61" customWidth="1"/>
    <col min="10450" max="10450" width="23.140625" style="61" customWidth="1"/>
    <col min="10451" max="10451" width="22.85546875" style="61" customWidth="1"/>
    <col min="10452" max="10452" width="23.140625" style="61" customWidth="1"/>
    <col min="10453" max="10453" width="22.85546875" style="61" customWidth="1"/>
    <col min="10454" max="10454" width="23.140625" style="61" customWidth="1"/>
    <col min="10455" max="10455" width="22.85546875" style="61" customWidth="1"/>
    <col min="10456" max="10457" width="13.7109375" style="61" customWidth="1"/>
    <col min="10458" max="10458" width="22.140625" style="61" customWidth="1"/>
    <col min="10459" max="10459" width="21.85546875" style="61" customWidth="1"/>
    <col min="10460" max="10460" width="23.140625" style="61" customWidth="1"/>
    <col min="10461" max="10461" width="22.85546875" style="61" customWidth="1"/>
    <col min="10462" max="10462" width="23.140625" style="61" customWidth="1"/>
    <col min="10463" max="10463" width="22.85546875" style="61" customWidth="1"/>
    <col min="10464" max="10464" width="23.140625" style="61" customWidth="1"/>
    <col min="10465" max="10465" width="22.85546875" style="61" customWidth="1"/>
    <col min="10466" max="10467" width="13.7109375" style="61" customWidth="1"/>
    <col min="10468" max="10468" width="23.140625" style="61" customWidth="1"/>
    <col min="10469" max="10469" width="22.85546875" style="61" customWidth="1"/>
    <col min="10470" max="10470" width="22.140625" style="61" customWidth="1"/>
    <col min="10471" max="10471" width="21.85546875" style="61" customWidth="1"/>
    <col min="10472" max="10472" width="23.140625" style="61" customWidth="1"/>
    <col min="10473" max="10473" width="22.85546875" style="61" customWidth="1"/>
    <col min="10474" max="10474" width="23.140625" style="61" customWidth="1"/>
    <col min="10475" max="10475" width="22.85546875" style="61" customWidth="1"/>
    <col min="10476" max="10477" width="13.7109375" style="61" customWidth="1"/>
    <col min="10478" max="10478" width="20.42578125" style="61" customWidth="1"/>
    <col min="10479" max="10479" width="20.28515625" style="61" customWidth="1"/>
    <col min="10480" max="10480" width="20.42578125" style="61" customWidth="1"/>
    <col min="10481" max="10481" width="20.28515625" style="61" customWidth="1"/>
    <col min="10482" max="10482" width="20.42578125" style="61" customWidth="1"/>
    <col min="10483" max="10483" width="20.28515625" style="61" customWidth="1"/>
    <col min="10484" max="10485" width="13.7109375" style="61" customWidth="1"/>
    <col min="10486" max="10486" width="21.5703125" style="61" customWidth="1"/>
    <col min="10487" max="10487" width="21.28515625" style="61" customWidth="1"/>
    <col min="10488" max="10488" width="20.42578125" style="61" customWidth="1"/>
    <col min="10489" max="10489" width="20.28515625" style="61" customWidth="1"/>
    <col min="10490" max="10490" width="20.42578125" style="61" customWidth="1"/>
    <col min="10491" max="10491" width="20.28515625" style="61" customWidth="1"/>
    <col min="10492" max="10492" width="20.42578125" style="61" customWidth="1"/>
    <col min="10493" max="10493" width="20.28515625" style="61" customWidth="1"/>
    <col min="10494" max="10495" width="13.7109375" style="61" customWidth="1"/>
    <col min="10496" max="10496" width="23.140625" style="61" customWidth="1"/>
    <col min="10497" max="10497" width="22.85546875" style="61" customWidth="1"/>
    <col min="10498" max="10498" width="23.140625" style="61" customWidth="1"/>
    <col min="10499" max="10499" width="22.85546875" style="61" customWidth="1"/>
    <col min="10500" max="10500" width="23.140625" style="61" customWidth="1"/>
    <col min="10501" max="10501" width="22.85546875" style="61" customWidth="1"/>
    <col min="10502" max="10502" width="23.140625" style="61" customWidth="1"/>
    <col min="10503" max="10503" width="22.85546875" style="61" customWidth="1"/>
    <col min="10504" max="10505" width="13.7109375" style="61" customWidth="1"/>
    <col min="10506" max="10506" width="23.140625" style="61" customWidth="1"/>
    <col min="10507" max="10507" width="22.85546875" style="61" customWidth="1"/>
    <col min="10508" max="10508" width="22.140625" style="61" customWidth="1"/>
    <col min="10509" max="10509" width="21.85546875" style="61" customWidth="1"/>
    <col min="10510" max="10510" width="23.140625" style="61" customWidth="1"/>
    <col min="10511" max="10511" width="22.85546875" style="61" customWidth="1"/>
    <col min="10512" max="10512" width="23.140625" style="61" customWidth="1"/>
    <col min="10513" max="10513" width="22.85546875" style="61" customWidth="1"/>
    <col min="10514" max="10515" width="13.7109375" style="61" customWidth="1"/>
    <col min="10516" max="10516" width="23.140625" style="61" customWidth="1"/>
    <col min="10517" max="10517" width="22.85546875" style="61" customWidth="1"/>
    <col min="10518" max="10518" width="23.140625" style="61" customWidth="1"/>
    <col min="10519" max="10519" width="22.85546875" style="61" customWidth="1"/>
    <col min="10520" max="10520" width="22.140625" style="61" customWidth="1"/>
    <col min="10521" max="10521" width="21.85546875" style="61" customWidth="1"/>
    <col min="10522" max="10522" width="23.140625" style="61" customWidth="1"/>
    <col min="10523" max="10523" width="22.85546875" style="61" customWidth="1"/>
    <col min="10524" max="10525" width="13.7109375" style="61" customWidth="1"/>
    <col min="10526" max="10526" width="20.42578125" style="61" customWidth="1"/>
    <col min="10527" max="10527" width="20.28515625" style="61" customWidth="1"/>
    <col min="10528" max="10528" width="20.42578125" style="61" customWidth="1"/>
    <col min="10529" max="10529" width="20.28515625" style="61" customWidth="1"/>
    <col min="10530" max="10530" width="20.42578125" style="61" customWidth="1"/>
    <col min="10531" max="10531" width="20.28515625" style="61" customWidth="1"/>
    <col min="10532" max="10532" width="20.42578125" style="61" customWidth="1"/>
    <col min="10533" max="10533" width="20.28515625" style="61" customWidth="1"/>
    <col min="10534" max="10535" width="13.7109375" style="61" customWidth="1"/>
    <col min="10536" max="10536" width="23.140625" style="61" customWidth="1"/>
    <col min="10537" max="10537" width="22.85546875" style="61" customWidth="1"/>
    <col min="10538" max="10538" width="23.140625" style="61" customWidth="1"/>
    <col min="10539" max="10539" width="22.85546875" style="61" customWidth="1"/>
    <col min="10540" max="10540" width="23.140625" style="61" customWidth="1"/>
    <col min="10541" max="10541" width="22.85546875" style="61" customWidth="1"/>
    <col min="10542" max="10542" width="23.140625" style="61" customWidth="1"/>
    <col min="10543" max="10543" width="22.85546875" style="61" customWidth="1"/>
    <col min="10544" max="10545" width="13.7109375" style="61" customWidth="1"/>
    <col min="10546" max="10546" width="23.140625" style="61" customWidth="1"/>
    <col min="10547" max="10547" width="22.85546875" style="61" customWidth="1"/>
    <col min="10548" max="10548" width="23.140625" style="61" customWidth="1"/>
    <col min="10549" max="10549" width="22.85546875" style="61" customWidth="1"/>
    <col min="10550" max="10550" width="23.140625" style="61" customWidth="1"/>
    <col min="10551" max="10551" width="22.85546875" style="61" customWidth="1"/>
    <col min="10552" max="10552" width="23.140625" style="61" customWidth="1"/>
    <col min="10553" max="10553" width="22.85546875" style="61" customWidth="1"/>
    <col min="10554" max="10555" width="13.7109375" style="61" customWidth="1"/>
    <col min="10556" max="10556" width="23.140625" style="61" customWidth="1"/>
    <col min="10557" max="10557" width="22.85546875" style="61" customWidth="1"/>
    <col min="10558" max="10558" width="23.140625" style="61" customWidth="1"/>
    <col min="10559" max="10559" width="22.85546875" style="61" customWidth="1"/>
    <col min="10560" max="10560" width="23.140625" style="61" customWidth="1"/>
    <col min="10561" max="10561" width="22.85546875" style="61" customWidth="1"/>
    <col min="10562" max="10562" width="23.140625" style="61" customWidth="1"/>
    <col min="10563" max="10563" width="22.85546875" style="61" customWidth="1"/>
    <col min="10564" max="10565" width="13.7109375" style="61" customWidth="1"/>
    <col min="10566" max="10566" width="23.140625" style="61" customWidth="1"/>
    <col min="10567" max="10567" width="22.85546875" style="61" customWidth="1"/>
    <col min="10568" max="10568" width="23.140625" style="61" customWidth="1"/>
    <col min="10569" max="10569" width="22.85546875" style="61" customWidth="1"/>
    <col min="10570" max="10570" width="23.140625" style="61" customWidth="1"/>
    <col min="10571" max="10571" width="22.85546875" style="61" customWidth="1"/>
    <col min="10572" max="10572" width="23.140625" style="61" customWidth="1"/>
    <col min="10573" max="10573" width="22.85546875" style="61" customWidth="1"/>
    <col min="10574" max="10575" width="13.7109375" style="61" customWidth="1"/>
    <col min="10576" max="10576" width="22.140625" style="61" customWidth="1"/>
    <col min="10577" max="10577" width="21.85546875" style="61" customWidth="1"/>
    <col min="10578" max="10578" width="22.140625" style="61" customWidth="1"/>
    <col min="10579" max="10579" width="21.85546875" style="61" customWidth="1"/>
    <col min="10580" max="10580" width="22.140625" style="61" customWidth="1"/>
    <col min="10581" max="10581" width="21.85546875" style="61" customWidth="1"/>
    <col min="10582" max="10582" width="22.140625" style="61" customWidth="1"/>
    <col min="10583" max="10583" width="21.85546875" style="61" customWidth="1"/>
    <col min="10584" max="10585" width="13.7109375" style="61" customWidth="1"/>
    <col min="10586" max="10586" width="23.140625" style="61" customWidth="1"/>
    <col min="10587" max="10587" width="22.85546875" style="61" customWidth="1"/>
    <col min="10588" max="10588" width="23.140625" style="61" customWidth="1"/>
    <col min="10589" max="10589" width="22.85546875" style="61" customWidth="1"/>
    <col min="10590" max="10590" width="23.140625" style="61" customWidth="1"/>
    <col min="10591" max="10591" width="22.85546875" style="61" customWidth="1"/>
    <col min="10592" max="10592" width="23.140625" style="61" customWidth="1"/>
    <col min="10593" max="10593" width="22.85546875" style="61" customWidth="1"/>
    <col min="10594" max="10595" width="13.7109375" style="61" customWidth="1"/>
    <col min="10596" max="10596" width="23.140625" style="61" customWidth="1"/>
    <col min="10597" max="10597" width="22.85546875" style="61" customWidth="1"/>
    <col min="10598" max="10598" width="23.140625" style="61" customWidth="1"/>
    <col min="10599" max="10599" width="22.85546875" style="61" customWidth="1"/>
    <col min="10600" max="10600" width="23.140625" style="61" customWidth="1"/>
    <col min="10601" max="10601" width="22.85546875" style="61" customWidth="1"/>
    <col min="10602" max="10602" width="23.140625" style="61" customWidth="1"/>
    <col min="10603" max="10603" width="22.85546875" style="61" customWidth="1"/>
    <col min="10604" max="10605" width="13.7109375" style="61" customWidth="1"/>
    <col min="10606" max="10606" width="23.140625" style="61" customWidth="1"/>
    <col min="10607" max="10607" width="22.85546875" style="61" customWidth="1"/>
    <col min="10608" max="10608" width="23.140625" style="61" customWidth="1"/>
    <col min="10609" max="10609" width="22.85546875" style="61" customWidth="1"/>
    <col min="10610" max="10610" width="23.140625" style="61" customWidth="1"/>
    <col min="10611" max="10611" width="22.85546875" style="61" customWidth="1"/>
    <col min="10612" max="10612" width="23.140625" style="61" customWidth="1"/>
    <col min="10613" max="10613" width="22.85546875" style="61" customWidth="1"/>
    <col min="10614" max="10615" width="13.7109375" style="61" customWidth="1"/>
    <col min="10616" max="10616" width="23.140625" style="61" customWidth="1"/>
    <col min="10617" max="10617" width="22.85546875" style="61" customWidth="1"/>
    <col min="10618" max="10618" width="23.140625" style="61" customWidth="1"/>
    <col min="10619" max="10619" width="22.85546875" style="61" customWidth="1"/>
    <col min="10620" max="10620" width="23.140625" style="61" customWidth="1"/>
    <col min="10621" max="10621" width="22.85546875" style="61" customWidth="1"/>
    <col min="10622" max="10622" width="23.140625" style="61" customWidth="1"/>
    <col min="10623" max="10623" width="22.85546875" style="61" customWidth="1"/>
    <col min="10624" max="10625" width="13.7109375" style="61" customWidth="1"/>
    <col min="10626" max="10626" width="23.140625" style="61" customWidth="1"/>
    <col min="10627" max="10627" width="22.85546875" style="61" customWidth="1"/>
    <col min="10628" max="10628" width="23.140625" style="61" customWidth="1"/>
    <col min="10629" max="10629" width="22.85546875" style="61" customWidth="1"/>
    <col min="10630" max="10630" width="23.140625" style="61" customWidth="1"/>
    <col min="10631" max="10631" width="22.85546875" style="61" customWidth="1"/>
    <col min="10632" max="10632" width="23.140625" style="61" customWidth="1"/>
    <col min="10633" max="10633" width="22.85546875" style="61" customWidth="1"/>
    <col min="10634" max="10635" width="13.7109375" style="61" customWidth="1"/>
    <col min="10636" max="10636" width="23.140625" style="61" customWidth="1"/>
    <col min="10637" max="10637" width="22.85546875" style="61" customWidth="1"/>
    <col min="10638" max="10638" width="23.140625" style="61" customWidth="1"/>
    <col min="10639" max="10639" width="22.85546875" style="61" customWidth="1"/>
    <col min="10640" max="10640" width="23.140625" style="61" customWidth="1"/>
    <col min="10641" max="10641" width="22.85546875" style="61" customWidth="1"/>
    <col min="10642" max="10642" width="23.140625" style="61" customWidth="1"/>
    <col min="10643" max="10643" width="22.85546875" style="61" customWidth="1"/>
    <col min="10644" max="10645" width="13.7109375" style="61" customWidth="1"/>
    <col min="10646" max="10646" width="23.140625" style="61" customWidth="1"/>
    <col min="10647" max="10647" width="22.85546875" style="61" customWidth="1"/>
    <col min="10648" max="10648" width="23.140625" style="61" customWidth="1"/>
    <col min="10649" max="10649" width="22.85546875" style="61" customWidth="1"/>
    <col min="10650" max="10650" width="23.140625" style="61" customWidth="1"/>
    <col min="10651" max="10651" width="22.85546875" style="61" customWidth="1"/>
    <col min="10652" max="10652" width="23.140625" style="61" customWidth="1"/>
    <col min="10653" max="10653" width="22.85546875" style="61" customWidth="1"/>
    <col min="10654" max="10655" width="13.7109375" style="61" customWidth="1"/>
    <col min="10656" max="10656" width="23.140625" style="61" customWidth="1"/>
    <col min="10657" max="10657" width="22.85546875" style="61" customWidth="1"/>
    <col min="10658" max="10658" width="23.140625" style="61" customWidth="1"/>
    <col min="10659" max="10659" width="22.85546875" style="61" customWidth="1"/>
    <col min="10660" max="10660" width="23.140625" style="61" customWidth="1"/>
    <col min="10661" max="10661" width="22.85546875" style="61" customWidth="1"/>
    <col min="10662" max="10662" width="23.140625" style="61" customWidth="1"/>
    <col min="10663" max="10663" width="22.85546875" style="61" customWidth="1"/>
    <col min="10664" max="10665" width="13.7109375" style="61" customWidth="1"/>
    <col min="10666" max="10666" width="22.140625" style="61" customWidth="1"/>
    <col min="10667" max="10667" width="21.85546875" style="61" customWidth="1"/>
    <col min="10668" max="10668" width="23.140625" style="61" customWidth="1"/>
    <col min="10669" max="10669" width="22.85546875" style="61" customWidth="1"/>
    <col min="10670" max="10670" width="23.140625" style="61" customWidth="1"/>
    <col min="10671" max="10671" width="22.85546875" style="61" customWidth="1"/>
    <col min="10672" max="10672" width="23.140625" style="61" customWidth="1"/>
    <col min="10673" max="10673" width="22.85546875" style="61" customWidth="1"/>
    <col min="10674" max="10675" width="13.7109375" style="61" customWidth="1"/>
    <col min="10676" max="10676" width="23.140625" style="61" customWidth="1"/>
    <col min="10677" max="10677" width="22.85546875" style="61" customWidth="1"/>
    <col min="10678" max="10678" width="23.140625" style="61" customWidth="1"/>
    <col min="10679" max="10679" width="22.85546875" style="61" customWidth="1"/>
    <col min="10680" max="10680" width="23.140625" style="61" customWidth="1"/>
    <col min="10681" max="10681" width="22.85546875" style="61" customWidth="1"/>
    <col min="10682" max="10682" width="23.140625" style="61" customWidth="1"/>
    <col min="10683" max="10683" width="22.85546875" style="61" customWidth="1"/>
    <col min="10684" max="10685" width="13.7109375" style="61" customWidth="1"/>
    <col min="10686" max="10686" width="23.140625" style="61" customWidth="1"/>
    <col min="10687" max="10687" width="22.85546875" style="61" customWidth="1"/>
    <col min="10688" max="10688" width="23.140625" style="61" customWidth="1"/>
    <col min="10689" max="10689" width="22.85546875" style="61" customWidth="1"/>
    <col min="10690" max="10690" width="23.140625" style="61" customWidth="1"/>
    <col min="10691" max="10691" width="22.85546875" style="61" customWidth="1"/>
    <col min="10692" max="10692" width="23.140625" style="61" customWidth="1"/>
    <col min="10693" max="10693" width="22.85546875" style="61" customWidth="1"/>
    <col min="10694" max="10695" width="13.7109375" style="61" customWidth="1"/>
    <col min="10696" max="10696" width="22.140625" style="61" customWidth="1"/>
    <col min="10697" max="10697" width="21.85546875" style="61" customWidth="1"/>
    <col min="10698" max="10698" width="22.140625" style="61" customWidth="1"/>
    <col min="10699" max="10699" width="21.85546875" style="61" customWidth="1"/>
    <col min="10700" max="10700" width="22.140625" style="61" customWidth="1"/>
    <col min="10701" max="10701" width="21.85546875" style="61" customWidth="1"/>
    <col min="10702" max="10702" width="22.140625" style="61" customWidth="1"/>
    <col min="10703" max="10703" width="21.85546875" style="61" customWidth="1"/>
    <col min="10704" max="10705" width="13.7109375" style="61" customWidth="1"/>
    <col min="10706" max="10706" width="22.140625" style="61" customWidth="1"/>
    <col min="10707" max="10707" width="21.85546875" style="61" customWidth="1"/>
    <col min="10708" max="10708" width="22.140625" style="61" customWidth="1"/>
    <col min="10709" max="10709" width="21.85546875" style="61" customWidth="1"/>
    <col min="10710" max="10710" width="22.140625" style="61" customWidth="1"/>
    <col min="10711" max="10711" width="21.85546875" style="61" customWidth="1"/>
    <col min="10712" max="10712" width="22.140625" style="61" customWidth="1"/>
    <col min="10713" max="10713" width="21.85546875" style="61" customWidth="1"/>
    <col min="10714" max="10715" width="13.7109375" style="61" customWidth="1"/>
    <col min="10716" max="10716" width="23.140625" style="61" customWidth="1"/>
    <col min="10717" max="10717" width="22.85546875" style="61" customWidth="1"/>
    <col min="10718" max="10718" width="23.140625" style="61" customWidth="1"/>
    <col min="10719" max="10719" width="22.85546875" style="61" customWidth="1"/>
    <col min="10720" max="10720" width="23.140625" style="61" customWidth="1"/>
    <col min="10721" max="10721" width="22.85546875" style="61" customWidth="1"/>
    <col min="10722" max="10722" width="23.140625" style="61" customWidth="1"/>
    <col min="10723" max="10723" width="22.85546875" style="61" customWidth="1"/>
    <col min="10724" max="10725" width="13.7109375" style="61" customWidth="1"/>
    <col min="10726" max="10726" width="23.140625" style="61" customWidth="1"/>
    <col min="10727" max="10727" width="22.85546875" style="61" customWidth="1"/>
    <col min="10728" max="10728" width="23.140625" style="61" customWidth="1"/>
    <col min="10729" max="10729" width="22.85546875" style="61" customWidth="1"/>
    <col min="10730" max="10730" width="23.140625" style="61" customWidth="1"/>
    <col min="10731" max="10731" width="22.85546875" style="61" customWidth="1"/>
    <col min="10732" max="10732" width="23.140625" style="61" customWidth="1"/>
    <col min="10733" max="10733" width="22.85546875" style="61" customWidth="1"/>
    <col min="10734" max="10735" width="13.7109375" style="61" customWidth="1"/>
    <col min="10736" max="10736" width="22.140625" style="61" customWidth="1"/>
    <col min="10737" max="10737" width="21.85546875" style="61" customWidth="1"/>
    <col min="10738" max="10738" width="23.140625" style="61" customWidth="1"/>
    <col min="10739" max="10739" width="22.85546875" style="61" customWidth="1"/>
    <col min="10740" max="10740" width="23.140625" style="61" customWidth="1"/>
    <col min="10741" max="10741" width="22.85546875" style="61" customWidth="1"/>
    <col min="10742" max="10742" width="23.140625" style="61" customWidth="1"/>
    <col min="10743" max="10743" width="22.85546875" style="61" customWidth="1"/>
    <col min="10744" max="10745" width="13.7109375" style="61" customWidth="1"/>
    <col min="10746" max="10746" width="23.140625" style="61" customWidth="1"/>
    <col min="10747" max="10747" width="22.85546875" style="61" customWidth="1"/>
    <col min="10748" max="10748" width="23.140625" style="61" customWidth="1"/>
    <col min="10749" max="10749" width="22.85546875" style="61" customWidth="1"/>
    <col min="10750" max="10750" width="23.140625" style="61" customWidth="1"/>
    <col min="10751" max="10751" width="22.85546875" style="61" customWidth="1"/>
    <col min="10752" max="10752" width="23.140625" style="61" customWidth="1"/>
    <col min="10753" max="10753" width="22.85546875" style="61" customWidth="1"/>
    <col min="10754" max="10755" width="13.7109375" style="61" customWidth="1"/>
    <col min="10756" max="10756" width="23.140625" style="61" customWidth="1"/>
    <col min="10757" max="10757" width="22.85546875" style="61" customWidth="1"/>
    <col min="10758" max="10758" width="22.140625" style="61" customWidth="1"/>
    <col min="10759" max="10759" width="21.85546875" style="61" customWidth="1"/>
    <col min="10760" max="10760" width="23.140625" style="61" customWidth="1"/>
    <col min="10761" max="10761" width="22.85546875" style="61" customWidth="1"/>
    <col min="10762" max="10762" width="23.140625" style="61" customWidth="1"/>
    <col min="10763" max="10763" width="22.85546875" style="61" customWidth="1"/>
    <col min="10764" max="10765" width="13.7109375" style="61" customWidth="1"/>
    <col min="10766" max="10766" width="23.140625" style="61" customWidth="1"/>
    <col min="10767" max="10767" width="22.85546875" style="61" customWidth="1"/>
    <col min="10768" max="10768" width="23.140625" style="61" customWidth="1"/>
    <col min="10769" max="10769" width="22.85546875" style="61" customWidth="1"/>
    <col min="10770" max="10770" width="23.140625" style="61" customWidth="1"/>
    <col min="10771" max="10771" width="22.85546875" style="61" customWidth="1"/>
    <col min="10772" max="10772" width="23.140625" style="61" customWidth="1"/>
    <col min="10773" max="10773" width="22.85546875" style="61" customWidth="1"/>
    <col min="10774" max="10775" width="13.7109375" style="61" customWidth="1"/>
    <col min="10776" max="10776" width="23.140625" style="61" customWidth="1"/>
    <col min="10777" max="10777" width="22.85546875" style="61" customWidth="1"/>
    <col min="10778" max="10778" width="23.140625" style="61" customWidth="1"/>
    <col min="10779" max="10779" width="22.85546875" style="61" customWidth="1"/>
    <col min="10780" max="10780" width="23.140625" style="61" customWidth="1"/>
    <col min="10781" max="10781" width="22.85546875" style="61" customWidth="1"/>
    <col min="10782" max="10782" width="23.140625" style="61" customWidth="1"/>
    <col min="10783" max="10783" width="22.85546875" style="61" customWidth="1"/>
    <col min="10784" max="10785" width="13.7109375" style="61" customWidth="1"/>
    <col min="10786" max="10786" width="22.140625" style="61" customWidth="1"/>
    <col min="10787" max="10787" width="21.85546875" style="61" customWidth="1"/>
    <col min="10788" max="10788" width="23.140625" style="61" customWidth="1"/>
    <col min="10789" max="10789" width="22.85546875" style="61" customWidth="1"/>
    <col min="10790" max="10790" width="23.140625" style="61" customWidth="1"/>
    <col min="10791" max="10791" width="22.85546875" style="61" customWidth="1"/>
    <col min="10792" max="10792" width="23.140625" style="61" customWidth="1"/>
    <col min="10793" max="10793" width="22.85546875" style="61" customWidth="1"/>
    <col min="10794" max="10795" width="13.7109375" style="61" customWidth="1"/>
    <col min="10796" max="10796" width="23.140625" style="61" customWidth="1"/>
    <col min="10797" max="10797" width="22.85546875" style="61" customWidth="1"/>
    <col min="10798" max="10798" width="22.140625" style="61" customWidth="1"/>
    <col min="10799" max="10799" width="21.85546875" style="61" customWidth="1"/>
    <col min="10800" max="10800" width="23.140625" style="61" customWidth="1"/>
    <col min="10801" max="10801" width="22.85546875" style="61" customWidth="1"/>
    <col min="10802" max="10802" width="23.140625" style="61" customWidth="1"/>
    <col min="10803" max="10803" width="22.85546875" style="61" customWidth="1"/>
    <col min="10804" max="10805" width="13.7109375" style="61" customWidth="1"/>
    <col min="10806" max="10806" width="23.140625" style="61" customWidth="1"/>
    <col min="10807" max="10807" width="22.85546875" style="61" customWidth="1"/>
    <col min="10808" max="10808" width="23.140625" style="61" customWidth="1"/>
    <col min="10809" max="10809" width="22.85546875" style="61" customWidth="1"/>
    <col min="10810" max="10810" width="23.140625" style="61" customWidth="1"/>
    <col min="10811" max="10811" width="22.85546875" style="61" customWidth="1"/>
    <col min="10812" max="10812" width="23.140625" style="61" customWidth="1"/>
    <col min="10813" max="10813" width="22.85546875" style="61" customWidth="1"/>
    <col min="10814" max="10815" width="13.7109375" style="61" customWidth="1"/>
    <col min="10816" max="10816" width="23.140625" style="61" customWidth="1"/>
    <col min="10817" max="10817" width="22.85546875" style="61" customWidth="1"/>
    <col min="10818" max="10818" width="23.140625" style="61" customWidth="1"/>
    <col min="10819" max="10819" width="22.85546875" style="61" customWidth="1"/>
    <col min="10820" max="10820" width="23.140625" style="61" customWidth="1"/>
    <col min="10821" max="10821" width="22.85546875" style="61" customWidth="1"/>
    <col min="10822" max="10822" width="23.140625" style="61" customWidth="1"/>
    <col min="10823" max="10823" width="22.85546875" style="61" customWidth="1"/>
    <col min="10824" max="10825" width="13.7109375" style="61" customWidth="1"/>
    <col min="10826" max="10826" width="23.140625" style="61" customWidth="1"/>
    <col min="10827" max="10827" width="22.85546875" style="61" customWidth="1"/>
    <col min="10828" max="10828" width="23.140625" style="61" customWidth="1"/>
    <col min="10829" max="10829" width="22.85546875" style="61" customWidth="1"/>
    <col min="10830" max="10830" width="23.140625" style="61" customWidth="1"/>
    <col min="10831" max="10831" width="22.85546875" style="61" customWidth="1"/>
    <col min="10832" max="10832" width="23.140625" style="61" customWidth="1"/>
    <col min="10833" max="10833" width="22.85546875" style="61" customWidth="1"/>
    <col min="10834" max="10835" width="13.7109375" style="61" customWidth="1"/>
    <col min="10836" max="10836" width="23.140625" style="61" customWidth="1"/>
    <col min="10837" max="10837" width="22.85546875" style="61" customWidth="1"/>
    <col min="10838" max="10838" width="23.140625" style="61" customWidth="1"/>
    <col min="10839" max="10839" width="22.85546875" style="61" customWidth="1"/>
    <col min="10840" max="10840" width="23.140625" style="61" customWidth="1"/>
    <col min="10841" max="10841" width="22.85546875" style="61" customWidth="1"/>
    <col min="10842" max="10842" width="23.140625" style="61" customWidth="1"/>
    <col min="10843" max="10843" width="22.85546875" style="61" customWidth="1"/>
    <col min="10844" max="10845" width="13.7109375" style="61" customWidth="1"/>
    <col min="10846" max="10846" width="23.140625" style="61" customWidth="1"/>
    <col min="10847" max="10847" width="22.85546875" style="61" customWidth="1"/>
    <col min="10848" max="10848" width="23.140625" style="61" customWidth="1"/>
    <col min="10849" max="10849" width="22.85546875" style="61" customWidth="1"/>
    <col min="10850" max="10850" width="23.140625" style="61" customWidth="1"/>
    <col min="10851" max="10851" width="22.85546875" style="61" customWidth="1"/>
    <col min="10852" max="10852" width="23.140625" style="61" customWidth="1"/>
    <col min="10853" max="10853" width="22.85546875" style="61" customWidth="1"/>
    <col min="10854" max="10855" width="13.7109375" style="61" customWidth="1"/>
    <col min="10856" max="10856" width="23.140625" style="61" customWidth="1"/>
    <col min="10857" max="10857" width="22.85546875" style="61" customWidth="1"/>
    <col min="10858" max="10858" width="23.140625" style="61" customWidth="1"/>
    <col min="10859" max="10859" width="22.85546875" style="61" customWidth="1"/>
    <col min="10860" max="10860" width="23.140625" style="61" customWidth="1"/>
    <col min="10861" max="10861" width="22.85546875" style="61" customWidth="1"/>
    <col min="10862" max="10862" width="23.140625" style="61" customWidth="1"/>
    <col min="10863" max="10863" width="22.85546875" style="61" customWidth="1"/>
    <col min="10864" max="10865" width="13.7109375" style="61" customWidth="1"/>
    <col min="10866" max="10866" width="23.140625" style="61" customWidth="1"/>
    <col min="10867" max="10867" width="22.85546875" style="61" customWidth="1"/>
    <col min="10868" max="10868" width="20.42578125" style="61" customWidth="1"/>
    <col min="10869" max="10869" width="20.28515625" style="61" customWidth="1"/>
    <col min="10870" max="10870" width="23.140625" style="61" customWidth="1"/>
    <col min="10871" max="10871" width="22.85546875" style="61" customWidth="1"/>
    <col min="10872" max="10872" width="22.140625" style="61" customWidth="1"/>
    <col min="10873" max="10873" width="21.85546875" style="61" customWidth="1"/>
    <col min="10874" max="10875" width="13.7109375" style="61" customWidth="1"/>
    <col min="10876" max="10876" width="22.140625" style="61" customWidth="1"/>
    <col min="10877" max="10877" width="21.85546875" style="61" customWidth="1"/>
    <col min="10878" max="10878" width="23.140625" style="61" customWidth="1"/>
    <col min="10879" max="10879" width="22.85546875" style="61" customWidth="1"/>
    <col min="10880" max="10880" width="20.42578125" style="61" customWidth="1"/>
    <col min="10881" max="10881" width="20.28515625" style="61" customWidth="1"/>
    <col min="10882" max="10882" width="23.140625" style="61" customWidth="1"/>
    <col min="10883" max="10883" width="22.85546875" style="61" customWidth="1"/>
    <col min="10884" max="10885" width="13.7109375" style="61" customWidth="1"/>
    <col min="10886" max="10886" width="23.140625" style="61" customWidth="1"/>
    <col min="10887" max="10887" width="22.85546875" style="61" customWidth="1"/>
    <col min="10888" max="10888" width="23.140625" style="61" customWidth="1"/>
    <col min="10889" max="10889" width="22.85546875" style="61" customWidth="1"/>
    <col min="10890" max="10890" width="23.140625" style="61" customWidth="1"/>
    <col min="10891" max="10891" width="22.85546875" style="61" customWidth="1"/>
    <col min="10892" max="10892" width="22.140625" style="61" customWidth="1"/>
    <col min="10893" max="10893" width="21.85546875" style="61" customWidth="1"/>
    <col min="10894" max="10895" width="13.7109375" style="61" customWidth="1"/>
    <col min="10896" max="10896" width="23.140625" style="61" customWidth="1"/>
    <col min="10897" max="10897" width="22.85546875" style="61" customWidth="1"/>
    <col min="10898" max="10898" width="23.140625" style="61" customWidth="1"/>
    <col min="10899" max="10899" width="22.85546875" style="61" customWidth="1"/>
    <col min="10900" max="10900" width="23.140625" style="61" customWidth="1"/>
    <col min="10901" max="10901" width="22.85546875" style="61" customWidth="1"/>
    <col min="10902" max="10902" width="23.140625" style="61" customWidth="1"/>
    <col min="10903" max="10903" width="22.85546875" style="61" customWidth="1"/>
    <col min="10904" max="10905" width="13.7109375" style="61" customWidth="1"/>
    <col min="10906" max="10906" width="23.140625" style="61" customWidth="1"/>
    <col min="10907" max="10907" width="22.85546875" style="61" customWidth="1"/>
    <col min="10908" max="10908" width="23.140625" style="61" customWidth="1"/>
    <col min="10909" max="10909" width="22.85546875" style="61" customWidth="1"/>
    <col min="10910" max="10910" width="23.140625" style="61" customWidth="1"/>
    <col min="10911" max="10911" width="22.85546875" style="61" customWidth="1"/>
    <col min="10912" max="10912" width="23.140625" style="61" customWidth="1"/>
    <col min="10913" max="10913" width="22.85546875" style="61" customWidth="1"/>
    <col min="10914" max="10915" width="13.7109375" style="61" customWidth="1"/>
    <col min="10916" max="10916" width="23.140625" style="61" customWidth="1"/>
    <col min="10917" max="10917" width="22.85546875" style="61" customWidth="1"/>
    <col min="10918" max="10918" width="23.140625" style="61" customWidth="1"/>
    <col min="10919" max="10919" width="22.85546875" style="61" customWidth="1"/>
    <col min="10920" max="10920" width="23.140625" style="61" customWidth="1"/>
    <col min="10921" max="10921" width="22.85546875" style="61" customWidth="1"/>
    <col min="10922" max="10922" width="23.140625" style="61" customWidth="1"/>
    <col min="10923" max="10923" width="22.85546875" style="61" customWidth="1"/>
    <col min="10924" max="10925" width="13.7109375" style="61" customWidth="1"/>
    <col min="10926" max="10926" width="23.140625" style="61" customWidth="1"/>
    <col min="10927" max="10927" width="22.85546875" style="61" customWidth="1"/>
    <col min="10928" max="10928" width="23.140625" style="61" customWidth="1"/>
    <col min="10929" max="10929" width="22.85546875" style="61" customWidth="1"/>
    <col min="10930" max="10930" width="23.140625" style="61" customWidth="1"/>
    <col min="10931" max="10931" width="22.85546875" style="61" customWidth="1"/>
    <col min="10932" max="10932" width="23.140625" style="61" customWidth="1"/>
    <col min="10933" max="10933" width="22.85546875" style="61" customWidth="1"/>
    <col min="10934" max="10935" width="13.7109375" style="61" customWidth="1"/>
    <col min="10936" max="10936" width="23.140625" style="61" customWidth="1"/>
    <col min="10937" max="10937" width="22.85546875" style="61" customWidth="1"/>
    <col min="10938" max="10938" width="23.140625" style="61" customWidth="1"/>
    <col min="10939" max="10939" width="22.85546875" style="61" customWidth="1"/>
    <col min="10940" max="10940" width="23.140625" style="61" customWidth="1"/>
    <col min="10941" max="10941" width="22.85546875" style="61" customWidth="1"/>
    <col min="10942" max="10942" width="23.140625" style="61" customWidth="1"/>
    <col min="10943" max="10943" width="22.85546875" style="61" customWidth="1"/>
    <col min="10944" max="10945" width="13.7109375" style="61" customWidth="1"/>
    <col min="10946" max="10946" width="23.140625" style="61" customWidth="1"/>
    <col min="10947" max="10947" width="22.85546875" style="61" customWidth="1"/>
    <col min="10948" max="10948" width="23.140625" style="61" customWidth="1"/>
    <col min="10949" max="10949" width="22.85546875" style="61" customWidth="1"/>
    <col min="10950" max="10950" width="23.140625" style="61" customWidth="1"/>
    <col min="10951" max="10951" width="22.85546875" style="61" customWidth="1"/>
    <col min="10952" max="10952" width="23.140625" style="61" customWidth="1"/>
    <col min="10953" max="10953" width="22.85546875" style="61" customWidth="1"/>
    <col min="10954" max="10955" width="13.7109375" style="61" customWidth="1"/>
    <col min="10956" max="10956" width="23.140625" style="61" customWidth="1"/>
    <col min="10957" max="10957" width="22.85546875" style="61" customWidth="1"/>
    <col min="10958" max="10958" width="23.140625" style="61" customWidth="1"/>
    <col min="10959" max="10959" width="22.85546875" style="61" customWidth="1"/>
    <col min="10960" max="10960" width="23.140625" style="61" customWidth="1"/>
    <col min="10961" max="10961" width="22.85546875" style="61" customWidth="1"/>
    <col min="10962" max="10962" width="23.140625" style="61" customWidth="1"/>
    <col min="10963" max="10963" width="22.85546875" style="61" customWidth="1"/>
    <col min="10964" max="10965" width="13.7109375" style="61" customWidth="1"/>
    <col min="10966" max="10966" width="23.140625" style="61" customWidth="1"/>
    <col min="10967" max="10967" width="22.85546875" style="61" customWidth="1"/>
    <col min="10968" max="10968" width="22.140625" style="61" customWidth="1"/>
    <col min="10969" max="10969" width="21.85546875" style="61" customWidth="1"/>
    <col min="10970" max="10970" width="23.140625" style="61" customWidth="1"/>
    <col min="10971" max="10971" width="22.85546875" style="61" customWidth="1"/>
    <col min="10972" max="10972" width="23.140625" style="61" customWidth="1"/>
    <col min="10973" max="10973" width="22.85546875" style="61" customWidth="1"/>
    <col min="10974" max="10975" width="13.7109375" style="61" customWidth="1"/>
    <col min="10976" max="10976" width="23.140625" style="61" customWidth="1"/>
    <col min="10977" max="10977" width="22.85546875" style="61" customWidth="1"/>
    <col min="10978" max="10978" width="23.140625" style="61" customWidth="1"/>
    <col min="10979" max="10979" width="22.85546875" style="61" customWidth="1"/>
    <col min="10980" max="10980" width="23.140625" style="61" customWidth="1"/>
    <col min="10981" max="10981" width="22.85546875" style="61" customWidth="1"/>
    <col min="10982" max="10982" width="23.140625" style="61" customWidth="1"/>
    <col min="10983" max="10983" width="22.85546875" style="61" customWidth="1"/>
    <col min="10984" max="10985" width="13.7109375" style="61" customWidth="1"/>
    <col min="10986" max="10986" width="22.140625" style="61" customWidth="1"/>
    <col min="10987" max="10987" width="21.85546875" style="61" customWidth="1"/>
    <col min="10988" max="10988" width="22.140625" style="61" customWidth="1"/>
    <col min="10989" max="10989" width="21.85546875" style="61" customWidth="1"/>
    <col min="10990" max="10990" width="22.140625" style="61" customWidth="1"/>
    <col min="10991" max="10991" width="21.85546875" style="61" customWidth="1"/>
    <col min="10992" max="10992" width="22.140625" style="61" customWidth="1"/>
    <col min="10993" max="10993" width="21.85546875" style="61" customWidth="1"/>
    <col min="10994" max="10995" width="13.7109375" style="61" customWidth="1"/>
    <col min="10996" max="10996" width="23.140625" style="61" customWidth="1"/>
    <col min="10997" max="10997" width="22.85546875" style="61" customWidth="1"/>
    <col min="10998" max="10998" width="23.140625" style="61" customWidth="1"/>
    <col min="10999" max="10999" width="22.85546875" style="61" customWidth="1"/>
    <col min="11000" max="11000" width="23.140625" style="61" customWidth="1"/>
    <col min="11001" max="11001" width="22.85546875" style="61" customWidth="1"/>
    <col min="11002" max="11002" width="23.140625" style="61" customWidth="1"/>
    <col min="11003" max="11003" width="22.85546875" style="61" customWidth="1"/>
    <col min="11004" max="11005" width="13.7109375" style="61" customWidth="1"/>
    <col min="11006" max="11006" width="23.140625" style="61" customWidth="1"/>
    <col min="11007" max="11007" width="22.85546875" style="61" customWidth="1"/>
    <col min="11008" max="11008" width="23.140625" style="61" customWidth="1"/>
    <col min="11009" max="11009" width="22.85546875" style="61" customWidth="1"/>
    <col min="11010" max="11010" width="23.140625" style="61" customWidth="1"/>
    <col min="11011" max="11011" width="22.85546875" style="61" customWidth="1"/>
    <col min="11012" max="11012" width="23.140625" style="61" customWidth="1"/>
    <col min="11013" max="11013" width="22.85546875" style="61" customWidth="1"/>
    <col min="11014" max="11015" width="13.7109375" style="61" customWidth="1"/>
    <col min="11016" max="11016" width="23.140625" style="61" customWidth="1"/>
    <col min="11017" max="11017" width="22.85546875" style="61" customWidth="1"/>
    <col min="11018" max="11018" width="23.140625" style="61" customWidth="1"/>
    <col min="11019" max="11019" width="22.85546875" style="61" customWidth="1"/>
    <col min="11020" max="11020" width="23.140625" style="61" customWidth="1"/>
    <col min="11021" max="11021" width="22.85546875" style="61" customWidth="1"/>
    <col min="11022" max="11022" width="23.140625" style="61" customWidth="1"/>
    <col min="11023" max="11023" width="22.85546875" style="61" customWidth="1"/>
    <col min="11024" max="11025" width="13.7109375" style="61" customWidth="1"/>
    <col min="11026" max="11026" width="23.140625" style="61" customWidth="1"/>
    <col min="11027" max="11027" width="22.85546875" style="61" customWidth="1"/>
    <col min="11028" max="11028" width="23.140625" style="61" customWidth="1"/>
    <col min="11029" max="11029" width="22.85546875" style="61" customWidth="1"/>
    <col min="11030" max="11030" width="22.140625" style="61" customWidth="1"/>
    <col min="11031" max="11031" width="21.85546875" style="61" customWidth="1"/>
    <col min="11032" max="11032" width="23.140625" style="61" customWidth="1"/>
    <col min="11033" max="11033" width="22.85546875" style="61" customWidth="1"/>
    <col min="11034" max="11035" width="13.7109375" style="61" customWidth="1"/>
    <col min="11036" max="11036" width="23.140625" style="61" customWidth="1"/>
    <col min="11037" max="11037" width="22.85546875" style="61" customWidth="1"/>
    <col min="11038" max="11038" width="23.140625" style="61" customWidth="1"/>
    <col min="11039" max="11039" width="22.85546875" style="61" customWidth="1"/>
    <col min="11040" max="11040" width="23.140625" style="61" customWidth="1"/>
    <col min="11041" max="11041" width="22.85546875" style="61" customWidth="1"/>
    <col min="11042" max="11042" width="23.140625" style="61" customWidth="1"/>
    <col min="11043" max="11043" width="22.85546875" style="61" customWidth="1"/>
    <col min="11044" max="11045" width="13.7109375" style="61" customWidth="1"/>
    <col min="11046" max="11046" width="23.140625" style="61" customWidth="1"/>
    <col min="11047" max="11047" width="22.85546875" style="61" customWidth="1"/>
    <col min="11048" max="11048" width="23.140625" style="61" customWidth="1"/>
    <col min="11049" max="11049" width="22.85546875" style="61" customWidth="1"/>
    <col min="11050" max="11050" width="23.140625" style="61" customWidth="1"/>
    <col min="11051" max="11051" width="22.85546875" style="61" customWidth="1"/>
    <col min="11052" max="11052" width="23.140625" style="61" customWidth="1"/>
    <col min="11053" max="11053" width="22.85546875" style="61" customWidth="1"/>
    <col min="11054" max="11055" width="13.7109375" style="61" customWidth="1"/>
    <col min="11056" max="11056" width="23.140625" style="61" customWidth="1"/>
    <col min="11057" max="11057" width="22.85546875" style="61" customWidth="1"/>
    <col min="11058" max="11058" width="23.140625" style="61" customWidth="1"/>
    <col min="11059" max="11059" width="22.85546875" style="61" customWidth="1"/>
    <col min="11060" max="11060" width="22.140625" style="61" customWidth="1"/>
    <col min="11061" max="11061" width="21.85546875" style="61" customWidth="1"/>
    <col min="11062" max="11062" width="23.140625" style="61" customWidth="1"/>
    <col min="11063" max="11063" width="22.85546875" style="61" customWidth="1"/>
    <col min="11064" max="11065" width="13.7109375" style="61" customWidth="1"/>
    <col min="11066" max="11066" width="23.140625" style="61" customWidth="1"/>
    <col min="11067" max="11067" width="22.85546875" style="61" customWidth="1"/>
    <col min="11068" max="11068" width="23.140625" style="61" customWidth="1"/>
    <col min="11069" max="11069" width="22.85546875" style="61" customWidth="1"/>
    <col min="11070" max="11070" width="23.140625" style="61" customWidth="1"/>
    <col min="11071" max="11071" width="22.85546875" style="61" customWidth="1"/>
    <col min="11072" max="11072" width="23.140625" style="61" customWidth="1"/>
    <col min="11073" max="11073" width="22.85546875" style="61" customWidth="1"/>
    <col min="11074" max="11075" width="13.7109375" style="61" customWidth="1"/>
    <col min="11076" max="11076" width="23.140625" style="61" customWidth="1"/>
    <col min="11077" max="11077" width="22.85546875" style="61" customWidth="1"/>
    <col min="11078" max="11078" width="23.140625" style="61" customWidth="1"/>
    <col min="11079" max="11079" width="22.85546875" style="61" customWidth="1"/>
    <col min="11080" max="11080" width="23.140625" style="61" customWidth="1"/>
    <col min="11081" max="11081" width="22.85546875" style="61" customWidth="1"/>
    <col min="11082" max="11082" width="22.140625" style="61" customWidth="1"/>
    <col min="11083" max="11083" width="21.85546875" style="61" customWidth="1"/>
    <col min="11084" max="11085" width="13.7109375" style="61" customWidth="1"/>
    <col min="11086" max="11086" width="23.140625" style="61" customWidth="1"/>
    <col min="11087" max="11087" width="22.85546875" style="61" customWidth="1"/>
    <col min="11088" max="11088" width="23.140625" style="61" customWidth="1"/>
    <col min="11089" max="11089" width="22.85546875" style="61" customWidth="1"/>
    <col min="11090" max="11090" width="23.140625" style="61" customWidth="1"/>
    <col min="11091" max="11091" width="22.85546875" style="61" customWidth="1"/>
    <col min="11092" max="11092" width="23.140625" style="61" customWidth="1"/>
    <col min="11093" max="11093" width="22.85546875" style="61" customWidth="1"/>
    <col min="11094" max="11095" width="13.7109375" style="61" customWidth="1"/>
    <col min="11096" max="11096" width="22.140625" style="61" customWidth="1"/>
    <col min="11097" max="11097" width="21.85546875" style="61" customWidth="1"/>
    <col min="11098" max="11098" width="23.140625" style="61" customWidth="1"/>
    <col min="11099" max="11099" width="22.85546875" style="61" customWidth="1"/>
    <col min="11100" max="11100" width="23.140625" style="61" customWidth="1"/>
    <col min="11101" max="11101" width="22.85546875" style="61" customWidth="1"/>
    <col min="11102" max="11102" width="23.140625" style="61" customWidth="1"/>
    <col min="11103" max="11103" width="22.85546875" style="61" customWidth="1"/>
    <col min="11104" max="11105" width="13.7109375" style="61" customWidth="1"/>
    <col min="11106" max="11106" width="23.140625" style="61" customWidth="1"/>
    <col min="11107" max="11107" width="22.85546875" style="61" customWidth="1"/>
    <col min="11108" max="11108" width="23.140625" style="61" customWidth="1"/>
    <col min="11109" max="11109" width="22.85546875" style="61" customWidth="1"/>
    <col min="11110" max="11110" width="23.140625" style="61" customWidth="1"/>
    <col min="11111" max="11111" width="22.85546875" style="61" customWidth="1"/>
    <col min="11112" max="11112" width="23.140625" style="61" customWidth="1"/>
    <col min="11113" max="11113" width="22.85546875" style="61" customWidth="1"/>
    <col min="11114" max="11115" width="13.7109375" style="61" customWidth="1"/>
    <col min="11116" max="11116" width="23.140625" style="61" customWidth="1"/>
    <col min="11117" max="11117" width="22.85546875" style="61" customWidth="1"/>
    <col min="11118" max="11118" width="23.140625" style="61" customWidth="1"/>
    <col min="11119" max="11119" width="22.85546875" style="61" customWidth="1"/>
    <col min="11120" max="11120" width="23.140625" style="61" customWidth="1"/>
    <col min="11121" max="11121" width="22.85546875" style="61" customWidth="1"/>
    <col min="11122" max="11122" width="23.140625" style="61" customWidth="1"/>
    <col min="11123" max="11123" width="22.85546875" style="61" customWidth="1"/>
    <col min="11124" max="11125" width="13.7109375" style="61" customWidth="1"/>
    <col min="11126" max="11126" width="23.140625" style="61" customWidth="1"/>
    <col min="11127" max="11127" width="22.85546875" style="61" customWidth="1"/>
    <col min="11128" max="11128" width="23.140625" style="61" customWidth="1"/>
    <col min="11129" max="11129" width="22.85546875" style="61" customWidth="1"/>
    <col min="11130" max="11130" width="23.140625" style="61" customWidth="1"/>
    <col min="11131" max="11131" width="22.85546875" style="61" customWidth="1"/>
    <col min="11132" max="11132" width="23.140625" style="61" customWidth="1"/>
    <col min="11133" max="11133" width="22.85546875" style="61" customWidth="1"/>
    <col min="11134" max="11135" width="13.7109375" style="61" customWidth="1"/>
    <col min="11136" max="11136" width="23.140625" style="61" customWidth="1"/>
    <col min="11137" max="11137" width="22.85546875" style="61" customWidth="1"/>
    <col min="11138" max="11138" width="23.140625" style="61" customWidth="1"/>
    <col min="11139" max="11139" width="22.85546875" style="61" customWidth="1"/>
    <col min="11140" max="11140" width="23.140625" style="61" customWidth="1"/>
    <col min="11141" max="11141" width="22.85546875" style="61" customWidth="1"/>
    <col min="11142" max="11142" width="23.140625" style="61" customWidth="1"/>
    <col min="11143" max="11143" width="22.85546875" style="61" customWidth="1"/>
    <col min="11144" max="11145" width="13.7109375" style="61" customWidth="1"/>
    <col min="11146" max="11146" width="23.140625" style="61" customWidth="1"/>
    <col min="11147" max="11147" width="22.85546875" style="61" customWidth="1"/>
    <col min="11148" max="11148" width="22.140625" style="61" customWidth="1"/>
    <col min="11149" max="11149" width="21.85546875" style="61" customWidth="1"/>
    <col min="11150" max="11150" width="23.140625" style="61" customWidth="1"/>
    <col min="11151" max="11151" width="22.85546875" style="61" customWidth="1"/>
    <col min="11152" max="11152" width="23.140625" style="61" customWidth="1"/>
    <col min="11153" max="11153" width="22.85546875" style="61" customWidth="1"/>
    <col min="11154" max="11155" width="13.7109375" style="61" customWidth="1"/>
    <col min="11156" max="11156" width="23.140625" style="61" customWidth="1"/>
    <col min="11157" max="11157" width="22.85546875" style="61" customWidth="1"/>
    <col min="11158" max="11158" width="23.140625" style="61" customWidth="1"/>
    <col min="11159" max="11159" width="22.85546875" style="61" customWidth="1"/>
    <col min="11160" max="11160" width="23.140625" style="61" customWidth="1"/>
    <col min="11161" max="11161" width="22.85546875" style="61" customWidth="1"/>
    <col min="11162" max="11162" width="23.140625" style="61" customWidth="1"/>
    <col min="11163" max="11163" width="22.85546875" style="61" customWidth="1"/>
    <col min="11164" max="11165" width="13.7109375" style="61" customWidth="1"/>
    <col min="11166" max="11166" width="23.140625" style="61" customWidth="1"/>
    <col min="11167" max="11167" width="22.85546875" style="61" customWidth="1"/>
    <col min="11168" max="11168" width="23.140625" style="61" customWidth="1"/>
    <col min="11169" max="11169" width="22.85546875" style="61" customWidth="1"/>
    <col min="11170" max="11170" width="23.140625" style="61" customWidth="1"/>
    <col min="11171" max="11171" width="22.85546875" style="61" customWidth="1"/>
    <col min="11172" max="11172" width="23.140625" style="61" customWidth="1"/>
    <col min="11173" max="11173" width="22.85546875" style="61" customWidth="1"/>
    <col min="11174" max="11175" width="13.7109375" style="61" customWidth="1"/>
    <col min="11176" max="11176" width="22.140625" style="61" customWidth="1"/>
    <col min="11177" max="11177" width="21.85546875" style="61" customWidth="1"/>
    <col min="11178" max="11178" width="22.140625" style="61" customWidth="1"/>
    <col min="11179" max="11179" width="21.85546875" style="61" customWidth="1"/>
    <col min="11180" max="11180" width="22.140625" style="61" customWidth="1"/>
    <col min="11181" max="11181" width="21.85546875" style="61" customWidth="1"/>
    <col min="11182" max="11182" width="22.140625" style="61" customWidth="1"/>
    <col min="11183" max="11183" width="21.85546875" style="61" customWidth="1"/>
    <col min="11184" max="11185" width="13.7109375" style="61" customWidth="1"/>
    <col min="11186" max="11186" width="22.140625" style="61" customWidth="1"/>
    <col min="11187" max="11187" width="21.85546875" style="61" customWidth="1"/>
    <col min="11188" max="11188" width="22.140625" style="61" customWidth="1"/>
    <col min="11189" max="11189" width="21.85546875" style="61" customWidth="1"/>
    <col min="11190" max="11190" width="22.140625" style="61" customWidth="1"/>
    <col min="11191" max="11191" width="21.85546875" style="61" customWidth="1"/>
    <col min="11192" max="11192" width="22.140625" style="61" customWidth="1"/>
    <col min="11193" max="11193" width="21.85546875" style="61" customWidth="1"/>
    <col min="11194" max="11195" width="13.7109375" style="61" customWidth="1"/>
    <col min="11196" max="11196" width="22.140625" style="61" customWidth="1"/>
    <col min="11197" max="11197" width="21.85546875" style="61" customWidth="1"/>
    <col min="11198" max="11198" width="22.140625" style="61" customWidth="1"/>
    <col min="11199" max="11199" width="21.85546875" style="61" customWidth="1"/>
    <col min="11200" max="11200" width="22.140625" style="61" customWidth="1"/>
    <col min="11201" max="11201" width="21.85546875" style="61" customWidth="1"/>
    <col min="11202" max="11202" width="22.140625" style="61" customWidth="1"/>
    <col min="11203" max="11203" width="21.85546875" style="61" customWidth="1"/>
    <col min="11204" max="11205" width="13.7109375" style="61" customWidth="1"/>
    <col min="11206" max="11206" width="23.140625" style="61" customWidth="1"/>
    <col min="11207" max="11207" width="22.85546875" style="61" customWidth="1"/>
    <col min="11208" max="11208" width="23.140625" style="61" customWidth="1"/>
    <col min="11209" max="11209" width="22.85546875" style="61" customWidth="1"/>
    <col min="11210" max="11210" width="23.140625" style="61" customWidth="1"/>
    <col min="11211" max="11211" width="22.85546875" style="61" customWidth="1"/>
    <col min="11212" max="11212" width="23.140625" style="61" customWidth="1"/>
    <col min="11213" max="11213" width="22.85546875" style="61" customWidth="1"/>
    <col min="11214" max="11215" width="13.7109375" style="61" customWidth="1"/>
    <col min="11216" max="11216" width="22.140625" style="61" customWidth="1"/>
    <col min="11217" max="11217" width="21.85546875" style="61" customWidth="1"/>
    <col min="11218" max="11218" width="22.140625" style="61" customWidth="1"/>
    <col min="11219" max="11219" width="21.85546875" style="61" customWidth="1"/>
    <col min="11220" max="11220" width="22.140625" style="61" customWidth="1"/>
    <col min="11221" max="11221" width="21.85546875" style="61" customWidth="1"/>
    <col min="11222" max="11222" width="22.140625" style="61" customWidth="1"/>
    <col min="11223" max="11223" width="21.85546875" style="61" customWidth="1"/>
    <col min="11224" max="11225" width="13.7109375" style="61" customWidth="1"/>
    <col min="11226" max="11226" width="23.140625" style="61" customWidth="1"/>
    <col min="11227" max="11227" width="22.85546875" style="61" customWidth="1"/>
    <col min="11228" max="11228" width="23.140625" style="61" customWidth="1"/>
    <col min="11229" max="11229" width="22.85546875" style="61" customWidth="1"/>
    <col min="11230" max="11230" width="23.140625" style="61" customWidth="1"/>
    <col min="11231" max="11231" width="22.85546875" style="61" customWidth="1"/>
    <col min="11232" max="11232" width="23.140625" style="61" customWidth="1"/>
    <col min="11233" max="11233" width="22.85546875" style="61" customWidth="1"/>
    <col min="11234" max="11235" width="13.7109375" style="61" customWidth="1"/>
    <col min="11236" max="11236" width="23.140625" style="61" customWidth="1"/>
    <col min="11237" max="11237" width="22.85546875" style="61" customWidth="1"/>
    <col min="11238" max="11238" width="23.140625" style="61" customWidth="1"/>
    <col min="11239" max="11239" width="22.85546875" style="61" customWidth="1"/>
    <col min="11240" max="11240" width="23.140625" style="61" customWidth="1"/>
    <col min="11241" max="11241" width="22.85546875" style="61" customWidth="1"/>
    <col min="11242" max="11242" width="23.140625" style="61" customWidth="1"/>
    <col min="11243" max="11243" width="22.85546875" style="61" customWidth="1"/>
    <col min="11244" max="11245" width="13.7109375" style="61" customWidth="1"/>
    <col min="11246" max="11246" width="23.140625" style="61" customWidth="1"/>
    <col min="11247" max="11247" width="22.85546875" style="61" customWidth="1"/>
    <col min="11248" max="11248" width="23.140625" style="61" customWidth="1"/>
    <col min="11249" max="11249" width="22.85546875" style="61" customWidth="1"/>
    <col min="11250" max="11250" width="23.140625" style="61" customWidth="1"/>
    <col min="11251" max="11251" width="22.85546875" style="61" customWidth="1"/>
    <col min="11252" max="11252" width="23.140625" style="61" customWidth="1"/>
    <col min="11253" max="11253" width="22.85546875" style="61" customWidth="1"/>
    <col min="11254" max="11255" width="13.7109375" style="61" customWidth="1"/>
    <col min="11256" max="11256" width="22.140625" style="61" customWidth="1"/>
    <col min="11257" max="11257" width="21.85546875" style="61" customWidth="1"/>
    <col min="11258" max="11258" width="23.140625" style="61" customWidth="1"/>
    <col min="11259" max="11259" width="22.85546875" style="61" customWidth="1"/>
    <col min="11260" max="11260" width="23.140625" style="61" customWidth="1"/>
    <col min="11261" max="11261" width="22.85546875" style="61" customWidth="1"/>
    <col min="11262" max="11262" width="23.140625" style="61" customWidth="1"/>
    <col min="11263" max="11263" width="22.85546875" style="61" customWidth="1"/>
    <col min="11264" max="11265" width="13.7109375" style="61" customWidth="1"/>
    <col min="11266" max="11266" width="23.140625" style="61" customWidth="1"/>
    <col min="11267" max="11267" width="22.85546875" style="61" customWidth="1"/>
    <col min="11268" max="11268" width="22.140625" style="61" customWidth="1"/>
    <col min="11269" max="11269" width="21.85546875" style="61" customWidth="1"/>
    <col min="11270" max="11270" width="23.140625" style="61" customWidth="1"/>
    <col min="11271" max="11271" width="22.85546875" style="61" customWidth="1"/>
    <col min="11272" max="11272" width="23.140625" style="61" customWidth="1"/>
    <col min="11273" max="11273" width="22.85546875" style="61" customWidth="1"/>
    <col min="11274" max="11275" width="13.7109375" style="61" customWidth="1"/>
    <col min="11276" max="11276" width="23.140625" style="61" customWidth="1"/>
    <col min="11277" max="11277" width="22.85546875" style="61" customWidth="1"/>
    <col min="11278" max="11278" width="23.140625" style="61" customWidth="1"/>
    <col min="11279" max="11279" width="22.85546875" style="61" customWidth="1"/>
    <col min="11280" max="11280" width="23.140625" style="61" customWidth="1"/>
    <col min="11281" max="11281" width="22.85546875" style="61" customWidth="1"/>
    <col min="11282" max="11282" width="23.140625" style="61" customWidth="1"/>
    <col min="11283" max="11283" width="22.85546875" style="61" customWidth="1"/>
    <col min="11284" max="11285" width="13.7109375" style="61" customWidth="1"/>
    <col min="11286" max="11286" width="23.140625" style="61" customWidth="1"/>
    <col min="11287" max="11287" width="22.85546875" style="61" customWidth="1"/>
    <col min="11288" max="11288" width="23.140625" style="61" customWidth="1"/>
    <col min="11289" max="11289" width="22.85546875" style="61" customWidth="1"/>
    <col min="11290" max="11290" width="23.140625" style="61" customWidth="1"/>
    <col min="11291" max="11291" width="22.85546875" style="61" customWidth="1"/>
    <col min="11292" max="11292" width="23.140625" style="61" customWidth="1"/>
    <col min="11293" max="11293" width="22.85546875" style="61" customWidth="1"/>
    <col min="11294" max="11295" width="13.7109375" style="61" customWidth="1"/>
    <col min="11296" max="11296" width="23.140625" style="61" customWidth="1"/>
    <col min="11297" max="11297" width="22.85546875" style="61" customWidth="1"/>
    <col min="11298" max="11298" width="23.140625" style="61" customWidth="1"/>
    <col min="11299" max="11299" width="22.85546875" style="61" customWidth="1"/>
    <col min="11300" max="11300" width="23.140625" style="61" customWidth="1"/>
    <col min="11301" max="11301" width="22.85546875" style="61" customWidth="1"/>
    <col min="11302" max="11302" width="23.140625" style="61" customWidth="1"/>
    <col min="11303" max="11303" width="22.85546875" style="61" customWidth="1"/>
    <col min="11304" max="11305" width="13.7109375" style="61" customWidth="1"/>
    <col min="11306" max="11306" width="23.140625" style="61" customWidth="1"/>
    <col min="11307" max="11307" width="22.85546875" style="61" customWidth="1"/>
    <col min="11308" max="11308" width="23.140625" style="61" customWidth="1"/>
    <col min="11309" max="11309" width="22.85546875" style="61" customWidth="1"/>
    <col min="11310" max="11310" width="23.140625" style="61" customWidth="1"/>
    <col min="11311" max="11311" width="22.85546875" style="61" customWidth="1"/>
    <col min="11312" max="11312" width="23.140625" style="61" customWidth="1"/>
    <col min="11313" max="11313" width="22.85546875" style="61" customWidth="1"/>
    <col min="11314" max="11315" width="13.7109375" style="61" customWidth="1"/>
    <col min="11316" max="11316" width="23.140625" style="61" customWidth="1"/>
    <col min="11317" max="11317" width="22.85546875" style="61" customWidth="1"/>
    <col min="11318" max="11318" width="23.140625" style="61" customWidth="1"/>
    <col min="11319" max="11319" width="22.85546875" style="61" customWidth="1"/>
    <col min="11320" max="11320" width="23.140625" style="61" customWidth="1"/>
    <col min="11321" max="11321" width="22.85546875" style="61" customWidth="1"/>
    <col min="11322" max="11322" width="23.140625" style="61" customWidth="1"/>
    <col min="11323" max="11323" width="22.85546875" style="61" customWidth="1"/>
    <col min="11324" max="11325" width="13.7109375" style="61" customWidth="1"/>
    <col min="11326" max="11326" width="23.140625" style="61" customWidth="1"/>
    <col min="11327" max="11327" width="22.85546875" style="61" customWidth="1"/>
    <col min="11328" max="11328" width="23.140625" style="61" customWidth="1"/>
    <col min="11329" max="11329" width="22.85546875" style="61" customWidth="1"/>
    <col min="11330" max="11330" width="23.140625" style="61" customWidth="1"/>
    <col min="11331" max="11331" width="22.85546875" style="61" customWidth="1"/>
    <col min="11332" max="11332" width="23.140625" style="61" customWidth="1"/>
    <col min="11333" max="11333" width="22.85546875" style="61" customWidth="1"/>
    <col min="11334" max="11335" width="13.7109375" style="61" customWidth="1"/>
    <col min="11336" max="11336" width="23.140625" style="61" customWidth="1"/>
    <col min="11337" max="11337" width="22.85546875" style="61" customWidth="1"/>
    <col min="11338" max="11338" width="23.140625" style="61" customWidth="1"/>
    <col min="11339" max="11339" width="22.85546875" style="61" customWidth="1"/>
    <col min="11340" max="11340" width="23.140625" style="61" customWidth="1"/>
    <col min="11341" max="11341" width="22.85546875" style="61" customWidth="1"/>
    <col min="11342" max="11342" width="23.140625" style="61" customWidth="1"/>
    <col min="11343" max="11343" width="22.85546875" style="61" customWidth="1"/>
    <col min="11344" max="11345" width="13.7109375" style="61" customWidth="1"/>
    <col min="11346" max="11346" width="23.140625" style="61" customWidth="1"/>
    <col min="11347" max="11347" width="22.85546875" style="61" customWidth="1"/>
    <col min="11348" max="11348" width="23.140625" style="61" customWidth="1"/>
    <col min="11349" max="11349" width="22.85546875" style="61" customWidth="1"/>
    <col min="11350" max="11350" width="23.140625" style="61" customWidth="1"/>
    <col min="11351" max="11351" width="22.85546875" style="61" customWidth="1"/>
    <col min="11352" max="11352" width="23.140625" style="61" customWidth="1"/>
    <col min="11353" max="11353" width="22.85546875" style="61" customWidth="1"/>
    <col min="11354" max="11355" width="13.7109375" style="61" customWidth="1"/>
    <col min="11356" max="11356" width="23.140625" style="61" customWidth="1"/>
    <col min="11357" max="11357" width="22.85546875" style="61" customWidth="1"/>
    <col min="11358" max="11358" width="23.140625" style="61" customWidth="1"/>
    <col min="11359" max="11359" width="22.85546875" style="61" customWidth="1"/>
    <col min="11360" max="11360" width="23.140625" style="61" customWidth="1"/>
    <col min="11361" max="11361" width="22.85546875" style="61" customWidth="1"/>
    <col min="11362" max="11362" width="23.140625" style="61" customWidth="1"/>
    <col min="11363" max="11363" width="22.85546875" style="61" customWidth="1"/>
    <col min="11364" max="11365" width="13.7109375" style="61" customWidth="1"/>
    <col min="11366" max="11366" width="23.140625" style="61" customWidth="1"/>
    <col min="11367" max="11367" width="22.85546875" style="61" customWidth="1"/>
    <col min="11368" max="11368" width="23.140625" style="61" customWidth="1"/>
    <col min="11369" max="11369" width="22.85546875" style="61" customWidth="1"/>
    <col min="11370" max="11370" width="23.140625" style="61" customWidth="1"/>
    <col min="11371" max="11371" width="22.85546875" style="61" customWidth="1"/>
    <col min="11372" max="11372" width="23.140625" style="61" customWidth="1"/>
    <col min="11373" max="11373" width="22.85546875" style="61" customWidth="1"/>
    <col min="11374" max="11375" width="13.7109375" style="61" customWidth="1"/>
    <col min="11376" max="11376" width="23.140625" style="61" customWidth="1"/>
    <col min="11377" max="11377" width="22.85546875" style="61" customWidth="1"/>
    <col min="11378" max="11378" width="23.140625" style="61" customWidth="1"/>
    <col min="11379" max="11379" width="22.85546875" style="61" customWidth="1"/>
    <col min="11380" max="11380" width="23.140625" style="61" customWidth="1"/>
    <col min="11381" max="11381" width="22.85546875" style="61" customWidth="1"/>
    <col min="11382" max="11382" width="23.140625" style="61" customWidth="1"/>
    <col min="11383" max="11383" width="22.85546875" style="61" customWidth="1"/>
    <col min="11384" max="11385" width="13.7109375" style="61" customWidth="1"/>
    <col min="11386" max="11386" width="23.140625" style="61" customWidth="1"/>
    <col min="11387" max="11387" width="22.85546875" style="61" customWidth="1"/>
    <col min="11388" max="11388" width="23.140625" style="61" customWidth="1"/>
    <col min="11389" max="11389" width="22.85546875" style="61" customWidth="1"/>
    <col min="11390" max="11390" width="23.140625" style="61" customWidth="1"/>
    <col min="11391" max="11391" width="22.85546875" style="61" customWidth="1"/>
    <col min="11392" max="11392" width="23.140625" style="61" customWidth="1"/>
    <col min="11393" max="11393" width="22.85546875" style="61" customWidth="1"/>
    <col min="11394" max="11395" width="13.7109375" style="61" customWidth="1"/>
    <col min="11396" max="11396" width="23.140625" style="61" customWidth="1"/>
    <col min="11397" max="11397" width="22.85546875" style="61" customWidth="1"/>
    <col min="11398" max="11398" width="23.140625" style="61" customWidth="1"/>
    <col min="11399" max="11399" width="22.85546875" style="61" customWidth="1"/>
    <col min="11400" max="11400" width="23.140625" style="61" customWidth="1"/>
    <col min="11401" max="11401" width="22.85546875" style="61" customWidth="1"/>
    <col min="11402" max="11402" width="23.140625" style="61" customWidth="1"/>
    <col min="11403" max="11403" width="22.85546875" style="61" customWidth="1"/>
    <col min="11404" max="11405" width="13.7109375" style="61" customWidth="1"/>
    <col min="11406" max="11406" width="23.140625" style="61" customWidth="1"/>
    <col min="11407" max="11407" width="22.85546875" style="61" customWidth="1"/>
    <col min="11408" max="11408" width="23.140625" style="61" customWidth="1"/>
    <col min="11409" max="11409" width="22.85546875" style="61" customWidth="1"/>
    <col min="11410" max="11410" width="23.140625" style="61" customWidth="1"/>
    <col min="11411" max="11411" width="22.85546875" style="61" customWidth="1"/>
    <col min="11412" max="11412" width="23.140625" style="61" customWidth="1"/>
    <col min="11413" max="11413" width="22.85546875" style="61" customWidth="1"/>
    <col min="11414" max="11415" width="13.7109375" style="61" customWidth="1"/>
    <col min="11416" max="11416" width="23.140625" style="61" customWidth="1"/>
    <col min="11417" max="11417" width="22.85546875" style="61" customWidth="1"/>
    <col min="11418" max="11418" width="23.140625" style="61" customWidth="1"/>
    <col min="11419" max="11419" width="22.85546875" style="61" customWidth="1"/>
    <col min="11420" max="11420" width="23.140625" style="61" customWidth="1"/>
    <col min="11421" max="11421" width="22.85546875" style="61" customWidth="1"/>
    <col min="11422" max="11422" width="23.140625" style="61" customWidth="1"/>
    <col min="11423" max="11423" width="22.85546875" style="61" customWidth="1"/>
    <col min="11424" max="11425" width="13.7109375" style="61" customWidth="1"/>
    <col min="11426" max="11426" width="23.140625" style="61" customWidth="1"/>
    <col min="11427" max="11427" width="22.85546875" style="61" customWidth="1"/>
    <col min="11428" max="11428" width="23.140625" style="61" customWidth="1"/>
    <col min="11429" max="11429" width="22.85546875" style="61" customWidth="1"/>
    <col min="11430" max="11430" width="23.140625" style="61" customWidth="1"/>
    <col min="11431" max="11431" width="22.85546875" style="61" customWidth="1"/>
    <col min="11432" max="11432" width="23.140625" style="61" customWidth="1"/>
    <col min="11433" max="11433" width="22.85546875" style="61" customWidth="1"/>
    <col min="11434" max="11435" width="13.7109375" style="61" customWidth="1"/>
    <col min="11436" max="11436" width="23.140625" style="61" customWidth="1"/>
    <col min="11437" max="11437" width="22.85546875" style="61" customWidth="1"/>
    <col min="11438" max="11438" width="23.140625" style="61" customWidth="1"/>
    <col min="11439" max="11439" width="22.85546875" style="61" customWidth="1"/>
    <col min="11440" max="11440" width="23.140625" style="61" customWidth="1"/>
    <col min="11441" max="11441" width="22.85546875" style="61" customWidth="1"/>
    <col min="11442" max="11442" width="23.140625" style="61" customWidth="1"/>
    <col min="11443" max="11443" width="22.85546875" style="61" customWidth="1"/>
    <col min="11444" max="11445" width="13.7109375" style="61" customWidth="1"/>
    <col min="11446" max="11446" width="23.140625" style="61" customWidth="1"/>
    <col min="11447" max="11447" width="22.85546875" style="61" customWidth="1"/>
    <col min="11448" max="11448" width="23.140625" style="61" customWidth="1"/>
    <col min="11449" max="11449" width="22.85546875" style="61" customWidth="1"/>
    <col min="11450" max="11450" width="23.140625" style="61" customWidth="1"/>
    <col min="11451" max="11451" width="22.85546875" style="61" customWidth="1"/>
    <col min="11452" max="11452" width="23.140625" style="61" customWidth="1"/>
    <col min="11453" max="11453" width="22.85546875" style="61" customWidth="1"/>
    <col min="11454" max="11455" width="13.7109375" style="61" customWidth="1"/>
    <col min="11456" max="11456" width="23.140625" style="61" customWidth="1"/>
    <col min="11457" max="11457" width="22.85546875" style="61" customWidth="1"/>
    <col min="11458" max="11458" width="23.140625" style="61" customWidth="1"/>
    <col min="11459" max="11459" width="22.85546875" style="61" customWidth="1"/>
    <col min="11460" max="11460" width="23.140625" style="61" customWidth="1"/>
    <col min="11461" max="11461" width="22.85546875" style="61" customWidth="1"/>
    <col min="11462" max="11462" width="23.140625" style="61" customWidth="1"/>
    <col min="11463" max="11463" width="22.85546875" style="61" customWidth="1"/>
    <col min="11464" max="11465" width="13.7109375" style="61" customWidth="1"/>
    <col min="11466" max="11466" width="23.140625" style="61" customWidth="1"/>
    <col min="11467" max="11467" width="22.85546875" style="61" customWidth="1"/>
    <col min="11468" max="11468" width="23.140625" style="61" customWidth="1"/>
    <col min="11469" max="11469" width="22.85546875" style="61" customWidth="1"/>
    <col min="11470" max="11470" width="20.42578125" style="61" customWidth="1"/>
    <col min="11471" max="11471" width="20.28515625" style="61" customWidth="1"/>
    <col min="11472" max="11472" width="23.140625" style="61" customWidth="1"/>
    <col min="11473" max="11473" width="22.85546875" style="61" customWidth="1"/>
    <col min="11474" max="11475" width="13.7109375" style="61" customWidth="1"/>
    <col min="11476" max="11476" width="23.140625" style="61" customWidth="1"/>
    <col min="11477" max="11477" width="22.85546875" style="61" customWidth="1"/>
    <col min="11478" max="11478" width="23.140625" style="61" customWidth="1"/>
    <col min="11479" max="11479" width="22.85546875" style="61" customWidth="1"/>
    <col min="11480" max="11480" width="23.140625" style="61" customWidth="1"/>
    <col min="11481" max="11481" width="22.85546875" style="61" customWidth="1"/>
    <col min="11482" max="11482" width="23.140625" style="61" customWidth="1"/>
    <col min="11483" max="11483" width="22.85546875" style="61" customWidth="1"/>
    <col min="11484" max="11485" width="13.7109375" style="61" customWidth="1"/>
    <col min="11486" max="11486" width="23.140625" style="61" customWidth="1"/>
    <col min="11487" max="11487" width="22.85546875" style="61" customWidth="1"/>
    <col min="11488" max="11488" width="23.140625" style="61" customWidth="1"/>
    <col min="11489" max="11489" width="22.85546875" style="61" customWidth="1"/>
    <col min="11490" max="11490" width="23.140625" style="61" customWidth="1"/>
    <col min="11491" max="11491" width="22.85546875" style="61" customWidth="1"/>
    <col min="11492" max="11492" width="23.140625" style="61" customWidth="1"/>
    <col min="11493" max="11493" width="22.85546875" style="61" customWidth="1"/>
    <col min="11494" max="11495" width="13.7109375" style="61" customWidth="1"/>
    <col min="11496" max="11496" width="22.140625" style="61" customWidth="1"/>
    <col min="11497" max="11497" width="21.85546875" style="61" customWidth="1"/>
    <col min="11498" max="11498" width="22.140625" style="61" customWidth="1"/>
    <col min="11499" max="11499" width="21.85546875" style="61" customWidth="1"/>
    <col min="11500" max="11500" width="22.140625" style="61" customWidth="1"/>
    <col min="11501" max="11501" width="21.85546875" style="61" customWidth="1"/>
    <col min="11502" max="11502" width="22.140625" style="61" customWidth="1"/>
    <col min="11503" max="11503" width="21.85546875" style="61" customWidth="1"/>
    <col min="11504" max="11505" width="13.7109375" style="61" customWidth="1"/>
    <col min="11506" max="11506" width="22.140625" style="61" customWidth="1"/>
    <col min="11507" max="11507" width="21.85546875" style="61" customWidth="1"/>
    <col min="11508" max="11508" width="22.140625" style="61" customWidth="1"/>
    <col min="11509" max="11509" width="21.85546875" style="61" customWidth="1"/>
    <col min="11510" max="11510" width="22.140625" style="61" customWidth="1"/>
    <col min="11511" max="11511" width="21.85546875" style="61" customWidth="1"/>
    <col min="11512" max="11512" width="22.140625" style="61" customWidth="1"/>
    <col min="11513" max="11513" width="21.85546875" style="61" customWidth="1"/>
    <col min="11514" max="11515" width="13.7109375" style="61" customWidth="1"/>
    <col min="11516" max="11516" width="23.140625" style="61" customWidth="1"/>
    <col min="11517" max="11517" width="22.85546875" style="61" customWidth="1"/>
    <col min="11518" max="11518" width="23.140625" style="61" customWidth="1"/>
    <col min="11519" max="11519" width="22.85546875" style="61" customWidth="1"/>
    <col min="11520" max="11520" width="23.140625" style="61" customWidth="1"/>
    <col min="11521" max="11521" width="22.85546875" style="61" customWidth="1"/>
    <col min="11522" max="11522" width="23.140625" style="61" customWidth="1"/>
    <col min="11523" max="11523" width="22.85546875" style="61" customWidth="1"/>
    <col min="11524" max="11525" width="13.7109375" style="61" customWidth="1"/>
    <col min="11526" max="11526" width="23.140625" style="61" customWidth="1"/>
    <col min="11527" max="11527" width="22.85546875" style="61" customWidth="1"/>
    <col min="11528" max="11528" width="23.140625" style="61" customWidth="1"/>
    <col min="11529" max="11529" width="22.85546875" style="61" customWidth="1"/>
    <col min="11530" max="11530" width="22.140625" style="61" customWidth="1"/>
    <col min="11531" max="11531" width="21.85546875" style="61" customWidth="1"/>
    <col min="11532" max="11532" width="23.140625" style="61" customWidth="1"/>
    <col min="11533" max="11533" width="22.85546875" style="61" customWidth="1"/>
    <col min="11534" max="11535" width="13.7109375" style="61" customWidth="1"/>
    <col min="11536" max="11536" width="23.140625" style="61" customWidth="1"/>
    <col min="11537" max="11537" width="22.85546875" style="61" customWidth="1"/>
    <col min="11538" max="11538" width="23.140625" style="61" customWidth="1"/>
    <col min="11539" max="11539" width="22.85546875" style="61" customWidth="1"/>
    <col min="11540" max="11540" width="23.140625" style="61" customWidth="1"/>
    <col min="11541" max="11541" width="22.85546875" style="61" customWidth="1"/>
    <col min="11542" max="11542" width="22.140625" style="61" customWidth="1"/>
    <col min="11543" max="11543" width="21.85546875" style="61" customWidth="1"/>
    <col min="11544" max="11545" width="13.7109375" style="61" customWidth="1"/>
    <col min="11546" max="11546" width="23.140625" style="61" customWidth="1"/>
    <col min="11547" max="11547" width="22.85546875" style="61" customWidth="1"/>
    <col min="11548" max="11548" width="23.140625" style="61" customWidth="1"/>
    <col min="11549" max="11549" width="22.85546875" style="61" customWidth="1"/>
    <col min="11550" max="11550" width="23.140625" style="61" customWidth="1"/>
    <col min="11551" max="11551" width="22.85546875" style="61" customWidth="1"/>
    <col min="11552" max="11552" width="23.140625" style="61" customWidth="1"/>
    <col min="11553" max="11553" width="22.85546875" style="61" customWidth="1"/>
    <col min="11554" max="11555" width="13.7109375" style="61" customWidth="1"/>
    <col min="11556" max="11556" width="23.140625" style="61" customWidth="1"/>
    <col min="11557" max="11557" width="22.85546875" style="61" customWidth="1"/>
    <col min="11558" max="11558" width="23.140625" style="61" customWidth="1"/>
    <col min="11559" max="11559" width="22.85546875" style="61" customWidth="1"/>
    <col min="11560" max="11560" width="23.140625" style="61" customWidth="1"/>
    <col min="11561" max="11561" width="22.85546875" style="61" customWidth="1"/>
    <col min="11562" max="11562" width="23.140625" style="61" customWidth="1"/>
    <col min="11563" max="11563" width="22.85546875" style="61" customWidth="1"/>
    <col min="11564" max="11565" width="13.7109375" style="61" customWidth="1"/>
    <col min="11566" max="11566" width="23.140625" style="61" customWidth="1"/>
    <col min="11567" max="11567" width="22.85546875" style="61" customWidth="1"/>
    <col min="11568" max="11568" width="23.140625" style="61" customWidth="1"/>
    <col min="11569" max="11569" width="22.85546875" style="61" customWidth="1"/>
    <col min="11570" max="11570" width="23.140625" style="61" customWidth="1"/>
    <col min="11571" max="11571" width="22.85546875" style="61" customWidth="1"/>
    <col min="11572" max="11572" width="23.140625" style="61" customWidth="1"/>
    <col min="11573" max="11573" width="22.85546875" style="61" customWidth="1"/>
    <col min="11574" max="11575" width="13.7109375" style="61" customWidth="1"/>
    <col min="11576" max="11576" width="23.140625" style="61" customWidth="1"/>
    <col min="11577" max="11577" width="22.85546875" style="61" customWidth="1"/>
    <col min="11578" max="11578" width="23.140625" style="61" customWidth="1"/>
    <col min="11579" max="11579" width="22.85546875" style="61" customWidth="1"/>
    <col min="11580" max="11580" width="23.140625" style="61" customWidth="1"/>
    <col min="11581" max="11581" width="22.85546875" style="61" customWidth="1"/>
    <col min="11582" max="11582" width="23.140625" style="61" customWidth="1"/>
    <col min="11583" max="11583" width="22.85546875" style="61" customWidth="1"/>
    <col min="11584" max="11585" width="13.7109375" style="61" customWidth="1"/>
    <col min="11586" max="11586" width="24.140625" style="61" customWidth="1"/>
    <col min="11587" max="11587" width="23.85546875" style="61" customWidth="1"/>
    <col min="11588" max="11588" width="23.140625" style="61" customWidth="1"/>
    <col min="11589" max="11589" width="22.85546875" style="61" customWidth="1"/>
    <col min="11590" max="11590" width="23.140625" style="61" customWidth="1"/>
    <col min="11591" max="11591" width="22.85546875" style="61" customWidth="1"/>
    <col min="11592" max="11592" width="20.42578125" style="61" customWidth="1"/>
    <col min="11593" max="11593" width="20.28515625" style="61" customWidth="1"/>
    <col min="11594" max="11595" width="13.7109375" style="61" customWidth="1"/>
    <col min="11596" max="11596" width="23.140625" style="61" customWidth="1"/>
    <col min="11597" max="11597" width="22.85546875" style="61" customWidth="1"/>
    <col min="11598" max="11598" width="23.140625" style="61" customWidth="1"/>
    <col min="11599" max="11599" width="22.85546875" style="61" customWidth="1"/>
    <col min="11600" max="11600" width="23.140625" style="61" customWidth="1"/>
    <col min="11601" max="11601" width="22.85546875" style="61" customWidth="1"/>
    <col min="11602" max="11602" width="23.140625" style="61" customWidth="1"/>
    <col min="11603" max="11603" width="22.85546875" style="61" customWidth="1"/>
    <col min="11604" max="11605" width="13.7109375" style="61" customWidth="1"/>
    <col min="11606" max="11606" width="23.140625" style="61" customWidth="1"/>
    <col min="11607" max="11607" width="22.85546875" style="61" customWidth="1"/>
    <col min="11608" max="11608" width="23.140625" style="61" customWidth="1"/>
    <col min="11609" max="11609" width="22.85546875" style="61" customWidth="1"/>
    <col min="11610" max="11610" width="23.140625" style="61" customWidth="1"/>
    <col min="11611" max="11611" width="22.85546875" style="61" customWidth="1"/>
    <col min="11612" max="11612" width="23.140625" style="61" customWidth="1"/>
    <col min="11613" max="11613" width="22.85546875" style="61" customWidth="1"/>
    <col min="11614" max="11615" width="13.7109375" style="61" customWidth="1"/>
    <col min="11616" max="11616" width="23.140625" style="61" customWidth="1"/>
    <col min="11617" max="11617" width="22.85546875" style="61" customWidth="1"/>
    <col min="11618" max="11618" width="23.140625" style="61" customWidth="1"/>
    <col min="11619" max="11619" width="22.85546875" style="61" customWidth="1"/>
    <col min="11620" max="11620" width="23.140625" style="61" customWidth="1"/>
    <col min="11621" max="11621" width="22.85546875" style="61" customWidth="1"/>
    <col min="11622" max="11622" width="23.140625" style="61" customWidth="1"/>
    <col min="11623" max="11623" width="22.85546875" style="61" customWidth="1"/>
    <col min="11624" max="11625" width="13.7109375" style="61" customWidth="1"/>
    <col min="11626" max="11626" width="23.140625" style="61" customWidth="1"/>
    <col min="11627" max="11627" width="22.85546875" style="61" customWidth="1"/>
    <col min="11628" max="11628" width="23.140625" style="61" customWidth="1"/>
    <col min="11629" max="11629" width="22.85546875" style="61" customWidth="1"/>
    <col min="11630" max="11630" width="23.140625" style="61" customWidth="1"/>
    <col min="11631" max="11631" width="22.85546875" style="61" customWidth="1"/>
    <col min="11632" max="11632" width="23.140625" style="61" customWidth="1"/>
    <col min="11633" max="11633" width="22.85546875" style="61" customWidth="1"/>
    <col min="11634" max="11635" width="13.7109375" style="61" customWidth="1"/>
    <col min="11636" max="11636" width="23.140625" style="61" customWidth="1"/>
    <col min="11637" max="11637" width="22.85546875" style="61" customWidth="1"/>
    <col min="11638" max="11638" width="23.140625" style="61" customWidth="1"/>
    <col min="11639" max="11639" width="22.85546875" style="61" customWidth="1"/>
    <col min="11640" max="11640" width="23.140625" style="61" customWidth="1"/>
    <col min="11641" max="11641" width="22.85546875" style="61" customWidth="1"/>
    <col min="11642" max="11642" width="23.140625" style="61" customWidth="1"/>
    <col min="11643" max="11643" width="22.85546875" style="61" customWidth="1"/>
    <col min="11644" max="11645" width="13.7109375" style="61" customWidth="1"/>
    <col min="11646" max="11646" width="23.140625" style="61" customWidth="1"/>
    <col min="11647" max="11647" width="22.85546875" style="61" customWidth="1"/>
    <col min="11648" max="11648" width="23.140625" style="61" customWidth="1"/>
    <col min="11649" max="11649" width="22.85546875" style="61" customWidth="1"/>
    <col min="11650" max="11650" width="23.140625" style="61" customWidth="1"/>
    <col min="11651" max="11651" width="22.85546875" style="61" customWidth="1"/>
    <col min="11652" max="11652" width="23.140625" style="61" customWidth="1"/>
    <col min="11653" max="11653" width="22.85546875" style="61" customWidth="1"/>
    <col min="11654" max="11655" width="13.7109375" style="61" customWidth="1"/>
    <col min="11656" max="11656" width="23.140625" style="61" customWidth="1"/>
    <col min="11657" max="11657" width="22.85546875" style="61" customWidth="1"/>
    <col min="11658" max="11658" width="23.140625" style="61" customWidth="1"/>
    <col min="11659" max="11659" width="22.85546875" style="61" customWidth="1"/>
    <col min="11660" max="11660" width="23.140625" style="61" customWidth="1"/>
    <col min="11661" max="11661" width="22.85546875" style="61" customWidth="1"/>
    <col min="11662" max="11662" width="23.140625" style="61" customWidth="1"/>
    <col min="11663" max="11663" width="22.85546875" style="61" customWidth="1"/>
    <col min="11664" max="11665" width="13.7109375" style="61" customWidth="1"/>
    <col min="11666" max="11666" width="23.140625" style="61" customWidth="1"/>
    <col min="11667" max="11667" width="22.85546875" style="61" customWidth="1"/>
    <col min="11668" max="11668" width="23.140625" style="61" customWidth="1"/>
    <col min="11669" max="11669" width="22.85546875" style="61" customWidth="1"/>
    <col min="11670" max="11670" width="23.140625" style="61" customWidth="1"/>
    <col min="11671" max="11671" width="22.85546875" style="61" customWidth="1"/>
    <col min="11672" max="11672" width="23.140625" style="61" customWidth="1"/>
    <col min="11673" max="11673" width="22.85546875" style="61" customWidth="1"/>
    <col min="11674" max="11675" width="13.7109375" style="61" customWidth="1"/>
    <col min="11676" max="11676" width="23.140625" style="61" customWidth="1"/>
    <col min="11677" max="11677" width="22.85546875" style="61" customWidth="1"/>
    <col min="11678" max="11678" width="23.140625" style="61" customWidth="1"/>
    <col min="11679" max="11679" width="22.85546875" style="61" customWidth="1"/>
    <col min="11680" max="11680" width="22.140625" style="61" customWidth="1"/>
    <col min="11681" max="11681" width="21.85546875" style="61" customWidth="1"/>
    <col min="11682" max="11682" width="23.140625" style="61" customWidth="1"/>
    <col min="11683" max="11683" width="22.85546875" style="61" customWidth="1"/>
    <col min="11684" max="11685" width="13.7109375" style="61" customWidth="1"/>
    <col min="11686" max="11686" width="23.140625" style="61" customWidth="1"/>
    <col min="11687" max="11687" width="22.85546875" style="61" customWidth="1"/>
    <col min="11688" max="11688" width="23.140625" style="61" customWidth="1"/>
    <col min="11689" max="11689" width="22.85546875" style="61" customWidth="1"/>
    <col min="11690" max="11690" width="23.140625" style="61" customWidth="1"/>
    <col min="11691" max="11691" width="22.85546875" style="61" customWidth="1"/>
    <col min="11692" max="11692" width="23.140625" style="61" customWidth="1"/>
    <col min="11693" max="11693" width="22.85546875" style="61" customWidth="1"/>
    <col min="11694" max="11695" width="13.7109375" style="61" customWidth="1"/>
    <col min="11696" max="11696" width="23.140625" style="61" customWidth="1"/>
    <col min="11697" max="11697" width="22.85546875" style="61" customWidth="1"/>
    <col min="11698" max="11698" width="23.140625" style="61" customWidth="1"/>
    <col min="11699" max="11699" width="22.85546875" style="61" customWidth="1"/>
    <col min="11700" max="11700" width="23.140625" style="61" customWidth="1"/>
    <col min="11701" max="11701" width="22.85546875" style="61" customWidth="1"/>
    <col min="11702" max="11702" width="22.140625" style="61" customWidth="1"/>
    <col min="11703" max="11703" width="21.85546875" style="61" customWidth="1"/>
    <col min="11704" max="11705" width="13.7109375" style="61" customWidth="1"/>
    <col min="11706" max="11706" width="23.140625" style="61" customWidth="1"/>
    <col min="11707" max="11707" width="22.85546875" style="61" customWidth="1"/>
    <col min="11708" max="11708" width="23.140625" style="61" customWidth="1"/>
    <col min="11709" max="11709" width="22.85546875" style="61" customWidth="1"/>
    <col min="11710" max="11710" width="23.140625" style="61" customWidth="1"/>
    <col min="11711" max="11711" width="22.85546875" style="61" customWidth="1"/>
    <col min="11712" max="11712" width="23.140625" style="61" customWidth="1"/>
    <col min="11713" max="11713" width="22.85546875" style="61" customWidth="1"/>
    <col min="11714" max="11715" width="13.7109375" style="61" customWidth="1"/>
    <col min="11716" max="11716" width="23.140625" style="61" customWidth="1"/>
    <col min="11717" max="11717" width="22.85546875" style="61" customWidth="1"/>
    <col min="11718" max="11718" width="23.140625" style="61" customWidth="1"/>
    <col min="11719" max="11719" width="22.85546875" style="61" customWidth="1"/>
    <col min="11720" max="11720" width="23.140625" style="61" customWidth="1"/>
    <col min="11721" max="11721" width="22.85546875" style="61" customWidth="1"/>
    <col min="11722" max="11722" width="23.140625" style="61" customWidth="1"/>
    <col min="11723" max="11723" width="22.85546875" style="61" customWidth="1"/>
    <col min="11724" max="11725" width="13.7109375" style="61" customWidth="1"/>
    <col min="11726" max="11726" width="24.140625" style="61" customWidth="1"/>
    <col min="11727" max="11727" width="23.85546875" style="61" customWidth="1"/>
    <col min="11728" max="11728" width="24.140625" style="61" customWidth="1"/>
    <col min="11729" max="11729" width="23.85546875" style="61" customWidth="1"/>
    <col min="11730" max="11730" width="24.140625" style="61" customWidth="1"/>
    <col min="11731" max="11731" width="23.85546875" style="61" customWidth="1"/>
    <col min="11732" max="11732" width="23.140625" style="61" customWidth="1"/>
    <col min="11733" max="11733" width="22.85546875" style="61" customWidth="1"/>
    <col min="11734" max="11735" width="13.7109375" style="61" customWidth="1"/>
    <col min="11736" max="11736" width="24.140625" style="61" customWidth="1"/>
    <col min="11737" max="11737" width="23.85546875" style="61" customWidth="1"/>
    <col min="11738" max="11738" width="24.140625" style="61" customWidth="1"/>
    <col min="11739" max="11739" width="23.85546875" style="61" customWidth="1"/>
    <col min="11740" max="11740" width="24.140625" style="61" customWidth="1"/>
    <col min="11741" max="11741" width="23.85546875" style="61" customWidth="1"/>
    <col min="11742" max="11742" width="24.140625" style="61" customWidth="1"/>
    <col min="11743" max="11743" width="23.85546875" style="61" customWidth="1"/>
    <col min="11744" max="11745" width="13.7109375" style="61" customWidth="1"/>
    <col min="11746" max="11746" width="24.140625" style="61" customWidth="1"/>
    <col min="11747" max="11747" width="23.85546875" style="61" customWidth="1"/>
    <col min="11748" max="11748" width="24.140625" style="61" customWidth="1"/>
    <col min="11749" max="11749" width="23.85546875" style="61" customWidth="1"/>
    <col min="11750" max="11750" width="24.140625" style="61" customWidth="1"/>
    <col min="11751" max="11751" width="23.85546875" style="61" customWidth="1"/>
    <col min="11752" max="11752" width="24.140625" style="61" customWidth="1"/>
    <col min="11753" max="11753" width="23.85546875" style="61" customWidth="1"/>
    <col min="11754" max="11755" width="13.7109375" style="61" customWidth="1"/>
    <col min="11756" max="11756" width="24.140625" style="61" customWidth="1"/>
    <col min="11757" max="11757" width="23.85546875" style="61" customWidth="1"/>
    <col min="11758" max="11758" width="24.140625" style="61" customWidth="1"/>
    <col min="11759" max="11759" width="23.85546875" style="61" customWidth="1"/>
    <col min="11760" max="11760" width="23.140625" style="61" customWidth="1"/>
    <col min="11761" max="11761" width="22.85546875" style="61" customWidth="1"/>
    <col min="11762" max="11762" width="24.140625" style="61" customWidth="1"/>
    <col min="11763" max="11763" width="23.85546875" style="61" customWidth="1"/>
    <col min="11764" max="11765" width="13.7109375" style="61" customWidth="1"/>
    <col min="11766" max="11766" width="24.140625" style="61" customWidth="1"/>
    <col min="11767" max="11767" width="23.85546875" style="61" customWidth="1"/>
    <col min="11768" max="11768" width="24.140625" style="61" customWidth="1"/>
    <col min="11769" max="11769" width="23.85546875" style="61" customWidth="1"/>
    <col min="11770" max="11770" width="24.140625" style="61" customWidth="1"/>
    <col min="11771" max="11771" width="23.85546875" style="61" customWidth="1"/>
    <col min="11772" max="11772" width="24.140625" style="61" customWidth="1"/>
    <col min="11773" max="11773" width="23.85546875" style="61" customWidth="1"/>
    <col min="11774" max="11775" width="13.7109375" style="61" customWidth="1"/>
    <col min="11776" max="11776" width="24.140625" style="61" customWidth="1"/>
    <col min="11777" max="11777" width="23.85546875" style="61" customWidth="1"/>
    <col min="11778" max="11778" width="24.140625" style="61" customWidth="1"/>
    <col min="11779" max="11779" width="23.85546875" style="61" customWidth="1"/>
    <col min="11780" max="11780" width="24.140625" style="61" customWidth="1"/>
    <col min="11781" max="11781" width="23.85546875" style="61" customWidth="1"/>
    <col min="11782" max="11782" width="24.140625" style="61" customWidth="1"/>
    <col min="11783" max="11783" width="23.85546875" style="61" customWidth="1"/>
    <col min="11784" max="11785" width="13.7109375" style="61" customWidth="1"/>
    <col min="11786" max="11786" width="24.140625" style="61" customWidth="1"/>
    <col min="11787" max="11787" width="23.85546875" style="61" customWidth="1"/>
    <col min="11788" max="11788" width="24.140625" style="61" customWidth="1"/>
    <col min="11789" max="11789" width="23.85546875" style="61" customWidth="1"/>
    <col min="11790" max="11790" width="24.140625" style="61" customWidth="1"/>
    <col min="11791" max="11791" width="23.85546875" style="61" customWidth="1"/>
    <col min="11792" max="11792" width="23.140625" style="61" customWidth="1"/>
    <col min="11793" max="11793" width="22.85546875" style="61" customWidth="1"/>
    <col min="11794" max="11795" width="13.7109375" style="61" customWidth="1"/>
    <col min="11796" max="11796" width="19.42578125" style="61" customWidth="1"/>
    <col min="11797" max="11797" width="19.28515625" style="61" customWidth="1"/>
    <col min="11798" max="11798" width="19.42578125" style="61" customWidth="1"/>
    <col min="11799" max="11799" width="19.28515625" style="61" customWidth="1"/>
    <col min="11800" max="11800" width="20.42578125" style="61" customWidth="1"/>
    <col min="11801" max="11801" width="20.28515625" style="61" customWidth="1"/>
    <col min="11802" max="11802" width="21.5703125" style="61" customWidth="1"/>
    <col min="11803" max="11803" width="21.28515625" style="61" customWidth="1"/>
    <col min="11804" max="11805" width="13.7109375" style="61" customWidth="1"/>
    <col min="11806" max="11806" width="23.140625" style="61" customWidth="1"/>
    <col min="11807" max="11807" width="22.85546875" style="61" customWidth="1"/>
    <col min="11808" max="11808" width="23.140625" style="61" customWidth="1"/>
    <col min="11809" max="11809" width="22.85546875" style="61" customWidth="1"/>
    <col min="11810" max="11810" width="23.140625" style="61" customWidth="1"/>
    <col min="11811" max="11811" width="22.85546875" style="61" customWidth="1"/>
    <col min="11812" max="11812" width="23.140625" style="61" customWidth="1"/>
    <col min="11813" max="11813" width="22.85546875" style="61" customWidth="1"/>
    <col min="11814" max="11815" width="13.7109375" style="61" customWidth="1"/>
    <col min="11816" max="11816" width="24.140625" style="61" customWidth="1"/>
    <col min="11817" max="11817" width="23.85546875" style="61" customWidth="1"/>
    <col min="11818" max="11818" width="21.5703125" style="61" customWidth="1"/>
    <col min="11819" max="11819" width="21.28515625" style="61" customWidth="1"/>
    <col min="11820" max="11820" width="24.140625" style="61" customWidth="1"/>
    <col min="11821" max="11821" width="23.85546875" style="61" customWidth="1"/>
    <col min="11822" max="11822" width="24.140625" style="61" customWidth="1"/>
    <col min="11823" max="11823" width="23.85546875" style="61" customWidth="1"/>
    <col min="11824" max="11825" width="13.7109375" style="61" customWidth="1"/>
    <col min="11826" max="11826" width="24.140625" style="61" customWidth="1"/>
    <col min="11827" max="11827" width="23.85546875" style="61" customWidth="1"/>
    <col min="11828" max="11828" width="24.140625" style="61" customWidth="1"/>
    <col min="11829" max="11829" width="23.85546875" style="61" customWidth="1"/>
    <col min="11830" max="11830" width="21.5703125" style="61" customWidth="1"/>
    <col min="11831" max="11831" width="21.28515625" style="61" customWidth="1"/>
    <col min="11832" max="11832" width="24.140625" style="61" customWidth="1"/>
    <col min="11833" max="11833" width="23.85546875" style="61" customWidth="1"/>
    <col min="11834" max="11835" width="13.7109375" style="61" customWidth="1"/>
    <col min="11836" max="11836" width="24.140625" style="61" customWidth="1"/>
    <col min="11837" max="11837" width="23.85546875" style="61" customWidth="1"/>
    <col min="11838" max="11838" width="24.140625" style="61" customWidth="1"/>
    <col min="11839" max="11839" width="23.85546875" style="61" customWidth="1"/>
    <col min="11840" max="11840" width="24.140625" style="61" customWidth="1"/>
    <col min="11841" max="11841" width="23.85546875" style="61" customWidth="1"/>
    <col min="11842" max="11842" width="24.140625" style="61" customWidth="1"/>
    <col min="11843" max="11843" width="23.85546875" style="61" customWidth="1"/>
    <col min="11844" max="11845" width="13.7109375" style="61" customWidth="1"/>
    <col min="11846" max="11846" width="24.140625" style="61" customWidth="1"/>
    <col min="11847" max="11847" width="23.85546875" style="61" customWidth="1"/>
    <col min="11848" max="11848" width="24.140625" style="61" customWidth="1"/>
    <col min="11849" max="11849" width="23.85546875" style="61" customWidth="1"/>
    <col min="11850" max="11850" width="24.140625" style="61" customWidth="1"/>
    <col min="11851" max="11851" width="23.85546875" style="61" customWidth="1"/>
    <col min="11852" max="11852" width="24.140625" style="61" customWidth="1"/>
    <col min="11853" max="11853" width="23.85546875" style="61" customWidth="1"/>
    <col min="11854" max="11855" width="13.7109375" style="61" customWidth="1"/>
    <col min="11856" max="11856" width="24.140625" style="61" customWidth="1"/>
    <col min="11857" max="11857" width="23.85546875" style="61" customWidth="1"/>
    <col min="11858" max="11858" width="24.140625" style="61" customWidth="1"/>
    <col min="11859" max="11859" width="23.85546875" style="61" customWidth="1"/>
    <col min="11860" max="11860" width="24.140625" style="61" customWidth="1"/>
    <col min="11861" max="11861" width="23.85546875" style="61" customWidth="1"/>
    <col min="11862" max="11862" width="24.140625" style="61" customWidth="1"/>
    <col min="11863" max="11863" width="23.85546875" style="61" customWidth="1"/>
    <col min="11864" max="11865" width="13.7109375" style="61" customWidth="1"/>
    <col min="11866" max="11866" width="24.140625" style="61" customWidth="1"/>
    <col min="11867" max="11867" width="23.85546875" style="61" customWidth="1"/>
    <col min="11868" max="11868" width="24.140625" style="61" customWidth="1"/>
    <col min="11869" max="11869" width="23.85546875" style="61" customWidth="1"/>
    <col min="11870" max="11870" width="24.140625" style="61" customWidth="1"/>
    <col min="11871" max="11871" width="23.85546875" style="61" customWidth="1"/>
    <col min="11872" max="11872" width="24.140625" style="61" customWidth="1"/>
    <col min="11873" max="11873" width="23.85546875" style="61" customWidth="1"/>
    <col min="11874" max="11875" width="13.7109375" style="61" customWidth="1"/>
    <col min="11876" max="11876" width="24.140625" style="61" customWidth="1"/>
    <col min="11877" max="11877" width="23.85546875" style="61" customWidth="1"/>
    <col min="11878" max="11878" width="24.140625" style="61" customWidth="1"/>
    <col min="11879" max="11879" width="23.85546875" style="61" customWidth="1"/>
    <col min="11880" max="11880" width="24.140625" style="61" customWidth="1"/>
    <col min="11881" max="11881" width="23.85546875" style="61" customWidth="1"/>
    <col min="11882" max="11882" width="24.140625" style="61" customWidth="1"/>
    <col min="11883" max="11883" width="23.85546875" style="61" customWidth="1"/>
    <col min="11884" max="11885" width="13.7109375" style="61" customWidth="1"/>
    <col min="11886" max="11886" width="24.140625" style="61" customWidth="1"/>
    <col min="11887" max="11887" width="23.85546875" style="61" customWidth="1"/>
    <col min="11888" max="11888" width="24.140625" style="61" customWidth="1"/>
    <col min="11889" max="11889" width="23.85546875" style="61" customWidth="1"/>
    <col min="11890" max="11890" width="23.140625" style="61" customWidth="1"/>
    <col min="11891" max="11891" width="22.85546875" style="61" customWidth="1"/>
    <col min="11892" max="11892" width="24.140625" style="61" customWidth="1"/>
    <col min="11893" max="11893" width="23.85546875" style="61" customWidth="1"/>
    <col min="11894" max="11895" width="13.7109375" style="61" customWidth="1"/>
    <col min="11896" max="11896" width="23.140625" style="61" customWidth="1"/>
    <col min="11897" max="11897" width="22.85546875" style="61" customWidth="1"/>
    <col min="11898" max="11898" width="23.140625" style="61" customWidth="1"/>
    <col min="11899" max="11899" width="22.85546875" style="61" customWidth="1"/>
    <col min="11900" max="11900" width="23.140625" style="61" customWidth="1"/>
    <col min="11901" max="11901" width="22.85546875" style="61" customWidth="1"/>
    <col min="11902" max="11902" width="23.140625" style="61" customWidth="1"/>
    <col min="11903" max="11903" width="22.85546875" style="61" customWidth="1"/>
    <col min="11904" max="11905" width="13.7109375" style="61" customWidth="1"/>
    <col min="11906" max="11906" width="24.140625" style="61" customWidth="1"/>
    <col min="11907" max="11907" width="23.85546875" style="61" customWidth="1"/>
    <col min="11908" max="11908" width="24.140625" style="61" customWidth="1"/>
    <col min="11909" max="11909" width="23.85546875" style="61" customWidth="1"/>
    <col min="11910" max="11910" width="24.140625" style="61" customWidth="1"/>
    <col min="11911" max="11911" width="23.85546875" style="61" customWidth="1"/>
    <col min="11912" max="11912" width="24.140625" style="61" customWidth="1"/>
    <col min="11913" max="11913" width="23.85546875" style="61" customWidth="1"/>
    <col min="11914" max="11915" width="13.7109375" style="61" customWidth="1"/>
    <col min="11916" max="11916" width="24.140625" style="61" customWidth="1"/>
    <col min="11917" max="11917" width="23.85546875" style="61" customWidth="1"/>
    <col min="11918" max="11918" width="24.140625" style="61" customWidth="1"/>
    <col min="11919" max="11919" width="23.85546875" style="61" customWidth="1"/>
    <col min="11920" max="11920" width="24.140625" style="61" customWidth="1"/>
    <col min="11921" max="11921" width="23.85546875" style="61" customWidth="1"/>
    <col min="11922" max="11922" width="23.140625" style="61" customWidth="1"/>
    <col min="11923" max="11923" width="22.85546875" style="61" customWidth="1"/>
    <col min="11924" max="11925" width="13.7109375" style="61" customWidth="1"/>
    <col min="11926" max="11926" width="24.140625" style="61" customWidth="1"/>
    <col min="11927" max="11927" width="23.85546875" style="61" customWidth="1"/>
    <col min="11928" max="11928" width="24.140625" style="61" customWidth="1"/>
    <col min="11929" max="11929" width="23.85546875" style="61" customWidth="1"/>
    <col min="11930" max="11930" width="24.140625" style="61" customWidth="1"/>
    <col min="11931" max="11931" width="23.85546875" style="61" customWidth="1"/>
    <col min="11932" max="11932" width="24.140625" style="61" customWidth="1"/>
    <col min="11933" max="11933" width="23.85546875" style="61" customWidth="1"/>
    <col min="11934" max="11935" width="13.7109375" style="61" customWidth="1"/>
    <col min="11936" max="11936" width="24.140625" style="61" customWidth="1"/>
    <col min="11937" max="11937" width="23.85546875" style="61" customWidth="1"/>
    <col min="11938" max="11938" width="24.140625" style="61" customWidth="1"/>
    <col min="11939" max="11939" width="23.85546875" style="61" customWidth="1"/>
    <col min="11940" max="11940" width="24.140625" style="61" customWidth="1"/>
    <col min="11941" max="11941" width="23.85546875" style="61" customWidth="1"/>
    <col min="11942" max="11942" width="24.140625" style="61" customWidth="1"/>
    <col min="11943" max="11943" width="23.85546875" style="61" customWidth="1"/>
    <col min="11944" max="11945" width="13.7109375" style="61" customWidth="1"/>
    <col min="11946" max="11946" width="24.140625" style="61" customWidth="1"/>
    <col min="11947" max="11947" width="23.85546875" style="61" customWidth="1"/>
    <col min="11948" max="11948" width="24.140625" style="61" customWidth="1"/>
    <col min="11949" max="11949" width="23.85546875" style="61" customWidth="1"/>
    <col min="11950" max="11950" width="24.140625" style="61" customWidth="1"/>
    <col min="11951" max="11951" width="23.85546875" style="61" customWidth="1"/>
    <col min="11952" max="11952" width="24.140625" style="61" customWidth="1"/>
    <col min="11953" max="11953" width="23.85546875" style="61" customWidth="1"/>
    <col min="11954" max="11955" width="13.7109375" style="61" customWidth="1"/>
    <col min="11956" max="11956" width="24.140625" style="61" customWidth="1"/>
    <col min="11957" max="11957" width="23.85546875" style="61" customWidth="1"/>
    <col min="11958" max="11958" width="24.140625" style="61" customWidth="1"/>
    <col min="11959" max="11959" width="23.85546875" style="61" customWidth="1"/>
    <col min="11960" max="11960" width="24.140625" style="61" customWidth="1"/>
    <col min="11961" max="11961" width="23.85546875" style="61" customWidth="1"/>
    <col min="11962" max="11962" width="24.140625" style="61" customWidth="1"/>
    <col min="11963" max="11963" width="23.85546875" style="61" customWidth="1"/>
    <col min="11964" max="11965" width="13.7109375" style="61" customWidth="1"/>
    <col min="11966" max="11966" width="24.140625" style="61" customWidth="1"/>
    <col min="11967" max="11967" width="23.85546875" style="61" customWidth="1"/>
    <col min="11968" max="11968" width="24.140625" style="61" customWidth="1"/>
    <col min="11969" max="11969" width="23.85546875" style="61" customWidth="1"/>
    <col min="11970" max="11970" width="24.140625" style="61" customWidth="1"/>
    <col min="11971" max="11971" width="23.85546875" style="61" customWidth="1"/>
    <col min="11972" max="11972" width="24.140625" style="61" customWidth="1"/>
    <col min="11973" max="11973" width="23.85546875" style="61" customWidth="1"/>
    <col min="11974" max="11975" width="13.7109375" style="61" customWidth="1"/>
    <col min="11976" max="11976" width="24.140625" style="61" customWidth="1"/>
    <col min="11977" max="11977" width="23.85546875" style="61" customWidth="1"/>
    <col min="11978" max="11978" width="24.140625" style="61" customWidth="1"/>
    <col min="11979" max="11979" width="23.85546875" style="61" customWidth="1"/>
    <col min="11980" max="11980" width="24.140625" style="61" customWidth="1"/>
    <col min="11981" max="11981" width="23.85546875" style="61" customWidth="1"/>
    <col min="11982" max="11982" width="24.140625" style="61" customWidth="1"/>
    <col min="11983" max="11983" width="23.85546875" style="61" customWidth="1"/>
    <col min="11984" max="11985" width="13.7109375" style="61" customWidth="1"/>
    <col min="11986" max="11986" width="23.140625" style="61" customWidth="1"/>
    <col min="11987" max="11987" width="22.85546875" style="61" customWidth="1"/>
    <col min="11988" max="11988" width="23.140625" style="61" customWidth="1"/>
    <col min="11989" max="11989" width="22.85546875" style="61" customWidth="1"/>
    <col min="11990" max="11990" width="23.140625" style="61" customWidth="1"/>
    <col min="11991" max="11991" width="22.85546875" style="61" customWidth="1"/>
    <col min="11992" max="11992" width="23.140625" style="61" customWidth="1"/>
    <col min="11993" max="11993" width="22.85546875" style="61" customWidth="1"/>
    <col min="11994" max="11995" width="13.7109375" style="61" customWidth="1"/>
    <col min="11996" max="11996" width="24.140625" style="61" customWidth="1"/>
    <col min="11997" max="11997" width="23.85546875" style="61" customWidth="1"/>
    <col min="11998" max="11998" width="24.140625" style="61" customWidth="1"/>
    <col min="11999" max="11999" width="23.85546875" style="61" customWidth="1"/>
    <col min="12000" max="12000" width="24.140625" style="61" customWidth="1"/>
    <col min="12001" max="12001" width="23.85546875" style="61" customWidth="1"/>
    <col min="12002" max="12002" width="24.140625" style="61" customWidth="1"/>
    <col min="12003" max="12003" width="23.85546875" style="61" customWidth="1"/>
    <col min="12004" max="12005" width="13.7109375" style="61" customWidth="1"/>
    <col min="12006" max="12006" width="24.140625" style="61" customWidth="1"/>
    <col min="12007" max="12007" width="23.85546875" style="61" customWidth="1"/>
    <col min="12008" max="12008" width="24.140625" style="61" customWidth="1"/>
    <col min="12009" max="12009" width="23.85546875" style="61" customWidth="1"/>
    <col min="12010" max="12010" width="23.140625" style="61" customWidth="1"/>
    <col min="12011" max="12011" width="22.85546875" style="61" customWidth="1"/>
    <col min="12012" max="12012" width="24.140625" style="61" customWidth="1"/>
    <col min="12013" max="12013" width="23.85546875" style="61" customWidth="1"/>
    <col min="12014" max="12015" width="13.7109375" style="61" customWidth="1"/>
    <col min="12016" max="12016" width="24.140625" style="61" customWidth="1"/>
    <col min="12017" max="12017" width="23.85546875" style="61" customWidth="1"/>
    <col min="12018" max="12018" width="23.140625" style="61" customWidth="1"/>
    <col min="12019" max="12019" width="22.85546875" style="61" customWidth="1"/>
    <col min="12020" max="12020" width="24.140625" style="61" customWidth="1"/>
    <col min="12021" max="12021" width="23.85546875" style="61" customWidth="1"/>
    <col min="12022" max="12022" width="24.140625" style="61" customWidth="1"/>
    <col min="12023" max="12023" width="23.85546875" style="61" customWidth="1"/>
    <col min="12024" max="12025" width="13.7109375" style="61" customWidth="1"/>
    <col min="12026" max="12026" width="24.140625" style="61" customWidth="1"/>
    <col min="12027" max="12027" width="23.85546875" style="61" customWidth="1"/>
    <col min="12028" max="12028" width="24.140625" style="61" customWidth="1"/>
    <col min="12029" max="12029" width="23.85546875" style="61" customWidth="1"/>
    <col min="12030" max="12030" width="24.140625" style="61" customWidth="1"/>
    <col min="12031" max="12031" width="23.85546875" style="61" customWidth="1"/>
    <col min="12032" max="12032" width="23.140625" style="61" customWidth="1"/>
    <col min="12033" max="12033" width="22.85546875" style="61" customWidth="1"/>
    <col min="12034" max="12035" width="13.7109375" style="61" customWidth="1"/>
    <col min="12036" max="12036" width="24.140625" style="61" customWidth="1"/>
    <col min="12037" max="12037" width="23.85546875" style="61" customWidth="1"/>
    <col min="12038" max="12038" width="24.140625" style="61" customWidth="1"/>
    <col min="12039" max="12039" width="23.85546875" style="61" customWidth="1"/>
    <col min="12040" max="12040" width="24.140625" style="61" customWidth="1"/>
    <col min="12041" max="12041" width="23.85546875" style="61" customWidth="1"/>
    <col min="12042" max="12042" width="24.140625" style="61" customWidth="1"/>
    <col min="12043" max="12043" width="23.85546875" style="61" customWidth="1"/>
    <col min="12044" max="12045" width="13.7109375" style="61" customWidth="1"/>
    <col min="12046" max="12046" width="24.140625" style="61" customWidth="1"/>
    <col min="12047" max="12047" width="23.85546875" style="61" customWidth="1"/>
    <col min="12048" max="12048" width="24.140625" style="61" customWidth="1"/>
    <col min="12049" max="12049" width="23.85546875" style="61" customWidth="1"/>
    <col min="12050" max="12050" width="23.140625" style="61" customWidth="1"/>
    <col min="12051" max="12051" width="22.85546875" style="61" customWidth="1"/>
    <col min="12052" max="12052" width="24.140625" style="61" customWidth="1"/>
    <col min="12053" max="12053" width="23.85546875" style="61" customWidth="1"/>
    <col min="12054" max="12055" width="13.7109375" style="61" customWidth="1"/>
    <col min="12056" max="12056" width="24.140625" style="61" customWidth="1"/>
    <col min="12057" max="12057" width="23.85546875" style="61" customWidth="1"/>
    <col min="12058" max="12058" width="24.140625" style="61" customWidth="1"/>
    <col min="12059" max="12059" width="23.85546875" style="61" customWidth="1"/>
    <col min="12060" max="12060" width="24.140625" style="61" customWidth="1"/>
    <col min="12061" max="12061" width="23.85546875" style="61" customWidth="1"/>
    <col min="12062" max="12062" width="24.140625" style="61" customWidth="1"/>
    <col min="12063" max="12063" width="23.85546875" style="61" customWidth="1"/>
    <col min="12064" max="12065" width="13.7109375" style="61" customWidth="1"/>
    <col min="12066" max="12066" width="24.140625" style="61" customWidth="1"/>
    <col min="12067" max="12067" width="23.85546875" style="61" customWidth="1"/>
    <col min="12068" max="12068" width="24.140625" style="61" customWidth="1"/>
    <col min="12069" max="12069" width="23.85546875" style="61" customWidth="1"/>
    <col min="12070" max="12070" width="24.140625" style="61" customWidth="1"/>
    <col min="12071" max="12071" width="23.85546875" style="61" customWidth="1"/>
    <col min="12072" max="12072" width="23.140625" style="61" customWidth="1"/>
    <col min="12073" max="12073" width="22.85546875" style="61" customWidth="1"/>
    <col min="12074" max="12075" width="13.7109375" style="61" customWidth="1"/>
    <col min="12076" max="12076" width="24.140625" style="61" customWidth="1"/>
    <col min="12077" max="12077" width="23.85546875" style="61" customWidth="1"/>
    <col min="12078" max="12078" width="24.140625" style="61" customWidth="1"/>
    <col min="12079" max="12079" width="23.85546875" style="61" customWidth="1"/>
    <col min="12080" max="12080" width="24.140625" style="61" customWidth="1"/>
    <col min="12081" max="12081" width="23.85546875" style="61" customWidth="1"/>
    <col min="12082" max="12082" width="24.140625" style="61" customWidth="1"/>
    <col min="12083" max="12083" width="23.85546875" style="61" customWidth="1"/>
    <col min="12084" max="12085" width="13.7109375" style="61" customWidth="1"/>
    <col min="12086" max="12086" width="24.140625" style="61" customWidth="1"/>
    <col min="12087" max="12087" width="23.85546875" style="61" customWidth="1"/>
    <col min="12088" max="12088" width="24.140625" style="61" customWidth="1"/>
    <col min="12089" max="12089" width="23.85546875" style="61" customWidth="1"/>
    <col min="12090" max="12090" width="24.140625" style="61" customWidth="1"/>
    <col min="12091" max="12091" width="23.85546875" style="61" customWidth="1"/>
    <col min="12092" max="12092" width="24.140625" style="61" customWidth="1"/>
    <col min="12093" max="12093" width="23.85546875" style="61" customWidth="1"/>
    <col min="12094" max="12095" width="13.7109375" style="61" customWidth="1"/>
    <col min="12096" max="12096" width="24.140625" style="61" customWidth="1"/>
    <col min="12097" max="12097" width="23.85546875" style="61" customWidth="1"/>
    <col min="12098" max="12098" width="24.140625" style="61" customWidth="1"/>
    <col min="12099" max="12099" width="23.85546875" style="61" customWidth="1"/>
    <col min="12100" max="12100" width="24.140625" style="61" customWidth="1"/>
    <col min="12101" max="12101" width="23.85546875" style="61" customWidth="1"/>
    <col min="12102" max="12102" width="24.140625" style="61" customWidth="1"/>
    <col min="12103" max="12103" width="23.85546875" style="61" customWidth="1"/>
    <col min="12104" max="12105" width="13.7109375" style="61" customWidth="1"/>
    <col min="12106" max="12106" width="24.140625" style="61" customWidth="1"/>
    <col min="12107" max="12107" width="23.85546875" style="61" customWidth="1"/>
    <col min="12108" max="12108" width="24.140625" style="61" customWidth="1"/>
    <col min="12109" max="12109" width="23.85546875" style="61" customWidth="1"/>
    <col min="12110" max="12110" width="24.140625" style="61" customWidth="1"/>
    <col min="12111" max="12111" width="23.85546875" style="61" customWidth="1"/>
    <col min="12112" max="12112" width="24.140625" style="61" customWidth="1"/>
    <col min="12113" max="12113" width="23.85546875" style="61" customWidth="1"/>
    <col min="12114" max="12115" width="13.7109375" style="61" customWidth="1"/>
    <col min="12116" max="12116" width="24.140625" style="61" customWidth="1"/>
    <col min="12117" max="12117" width="23.85546875" style="61" customWidth="1"/>
    <col min="12118" max="12118" width="24.140625" style="61" customWidth="1"/>
    <col min="12119" max="12119" width="23.85546875" style="61" customWidth="1"/>
    <col min="12120" max="12120" width="24.140625" style="61" customWidth="1"/>
    <col min="12121" max="12121" width="23.85546875" style="61" customWidth="1"/>
    <col min="12122" max="12122" width="24.140625" style="61" customWidth="1"/>
    <col min="12123" max="12123" width="23.85546875" style="61" customWidth="1"/>
    <col min="12124" max="12125" width="13.7109375" style="61" customWidth="1"/>
    <col min="12126" max="12126" width="24.140625" style="61" customWidth="1"/>
    <col min="12127" max="12127" width="23.85546875" style="61" customWidth="1"/>
    <col min="12128" max="12128" width="24.140625" style="61" customWidth="1"/>
    <col min="12129" max="12129" width="23.85546875" style="61" customWidth="1"/>
    <col min="12130" max="12130" width="24.140625" style="61" customWidth="1"/>
    <col min="12131" max="12131" width="23.85546875" style="61" customWidth="1"/>
    <col min="12132" max="12132" width="24.140625" style="61" customWidth="1"/>
    <col min="12133" max="12133" width="23.85546875" style="61" customWidth="1"/>
    <col min="12134" max="12135" width="13.7109375" style="61" customWidth="1"/>
    <col min="12136" max="12136" width="24.140625" style="61" customWidth="1"/>
    <col min="12137" max="12137" width="23.85546875" style="61" customWidth="1"/>
    <col min="12138" max="12138" width="24.140625" style="61" customWidth="1"/>
    <col min="12139" max="12139" width="23.85546875" style="61" customWidth="1"/>
    <col min="12140" max="12140" width="24.140625" style="61" customWidth="1"/>
    <col min="12141" max="12141" width="23.85546875" style="61" customWidth="1"/>
    <col min="12142" max="12142" width="24.140625" style="61" customWidth="1"/>
    <col min="12143" max="12143" width="23.85546875" style="61" customWidth="1"/>
    <col min="12144" max="12145" width="13.7109375" style="61" customWidth="1"/>
    <col min="12146" max="12146" width="24.140625" style="61" customWidth="1"/>
    <col min="12147" max="12147" width="23.85546875" style="61" customWidth="1"/>
    <col min="12148" max="12148" width="24.140625" style="61" customWidth="1"/>
    <col min="12149" max="12149" width="23.85546875" style="61" customWidth="1"/>
    <col min="12150" max="12150" width="24.140625" style="61" customWidth="1"/>
    <col min="12151" max="12151" width="23.85546875" style="61" customWidth="1"/>
    <col min="12152" max="12152" width="24.140625" style="61" customWidth="1"/>
    <col min="12153" max="12153" width="23.85546875" style="61" customWidth="1"/>
    <col min="12154" max="12155" width="13.7109375" style="61" customWidth="1"/>
    <col min="12156" max="12156" width="24.140625" style="61" customWidth="1"/>
    <col min="12157" max="12157" width="23.85546875" style="61" customWidth="1"/>
    <col min="12158" max="12158" width="24.140625" style="61" customWidth="1"/>
    <col min="12159" max="12159" width="23.85546875" style="61" customWidth="1"/>
    <col min="12160" max="12160" width="24.140625" style="61" customWidth="1"/>
    <col min="12161" max="12161" width="23.85546875" style="61" customWidth="1"/>
    <col min="12162" max="12162" width="24.140625" style="61" customWidth="1"/>
    <col min="12163" max="12163" width="23.85546875" style="61" customWidth="1"/>
    <col min="12164" max="12165" width="13.7109375" style="61" customWidth="1"/>
    <col min="12166" max="12166" width="24.140625" style="61" customWidth="1"/>
    <col min="12167" max="12167" width="23.85546875" style="61" customWidth="1"/>
    <col min="12168" max="12168" width="24.140625" style="61" customWidth="1"/>
    <col min="12169" max="12169" width="23.85546875" style="61" customWidth="1"/>
    <col min="12170" max="12170" width="24.140625" style="61" customWidth="1"/>
    <col min="12171" max="12171" width="23.85546875" style="61" customWidth="1"/>
    <col min="12172" max="12172" width="24.140625" style="61" customWidth="1"/>
    <col min="12173" max="12173" width="23.85546875" style="61" customWidth="1"/>
    <col min="12174" max="12175" width="13.7109375" style="61" customWidth="1"/>
    <col min="12176" max="12176" width="24.140625" style="61" customWidth="1"/>
    <col min="12177" max="12177" width="23.85546875" style="61" customWidth="1"/>
    <col min="12178" max="12178" width="24.140625" style="61" customWidth="1"/>
    <col min="12179" max="12179" width="23.85546875" style="61" customWidth="1"/>
    <col min="12180" max="12180" width="24.140625" style="61" customWidth="1"/>
    <col min="12181" max="12181" width="23.85546875" style="61" customWidth="1"/>
    <col min="12182" max="12182" width="24.140625" style="61" customWidth="1"/>
    <col min="12183" max="12183" width="23.85546875" style="61" customWidth="1"/>
    <col min="12184" max="12185" width="13.7109375" style="61" customWidth="1"/>
    <col min="12186" max="12186" width="24.140625" style="61" customWidth="1"/>
    <col min="12187" max="12187" width="23.85546875" style="61" customWidth="1"/>
    <col min="12188" max="12188" width="24.140625" style="61" customWidth="1"/>
    <col min="12189" max="12189" width="23.85546875" style="61" customWidth="1"/>
    <col min="12190" max="12190" width="24.140625" style="61" customWidth="1"/>
    <col min="12191" max="12191" width="23.85546875" style="61" customWidth="1"/>
    <col min="12192" max="12192" width="24.140625" style="61" customWidth="1"/>
    <col min="12193" max="12193" width="23.85546875" style="61" customWidth="1"/>
    <col min="12194" max="12195" width="13.7109375" style="61" customWidth="1"/>
    <col min="12196" max="12196" width="24.140625" style="61" customWidth="1"/>
    <col min="12197" max="12197" width="23.85546875" style="61" customWidth="1"/>
    <col min="12198" max="12198" width="24.140625" style="61" customWidth="1"/>
    <col min="12199" max="12199" width="23.85546875" style="61" customWidth="1"/>
    <col min="12200" max="12200" width="24.140625" style="61" customWidth="1"/>
    <col min="12201" max="12201" width="23.85546875" style="61" customWidth="1"/>
    <col min="12202" max="12202" width="24.140625" style="61" customWidth="1"/>
    <col min="12203" max="12203" width="23.85546875" style="61" customWidth="1"/>
    <col min="12204" max="12205" width="13.7109375" style="61" customWidth="1"/>
    <col min="12206" max="12206" width="24.140625" style="61" customWidth="1"/>
    <col min="12207" max="12207" width="23.85546875" style="61" customWidth="1"/>
    <col min="12208" max="12208" width="24.140625" style="61" customWidth="1"/>
    <col min="12209" max="12209" width="23.85546875" style="61" customWidth="1"/>
    <col min="12210" max="12210" width="24.140625" style="61" customWidth="1"/>
    <col min="12211" max="12211" width="23.85546875" style="61" customWidth="1"/>
    <col min="12212" max="12212" width="24.140625" style="61" customWidth="1"/>
    <col min="12213" max="12213" width="23.85546875" style="61" customWidth="1"/>
    <col min="12214" max="12215" width="13.7109375" style="61" customWidth="1"/>
    <col min="12216" max="12216" width="24.140625" style="61" customWidth="1"/>
    <col min="12217" max="12217" width="23.85546875" style="61" customWidth="1"/>
    <col min="12218" max="12218" width="24.140625" style="61" customWidth="1"/>
    <col min="12219" max="12219" width="23.85546875" style="61" customWidth="1"/>
    <col min="12220" max="12220" width="24.140625" style="61" customWidth="1"/>
    <col min="12221" max="12221" width="23.85546875" style="61" customWidth="1"/>
    <col min="12222" max="12222" width="24.140625" style="61" customWidth="1"/>
    <col min="12223" max="12223" width="23.85546875" style="61" customWidth="1"/>
    <col min="12224" max="12225" width="13.7109375" style="61" customWidth="1"/>
    <col min="12226" max="12226" width="23.140625" style="61" customWidth="1"/>
    <col min="12227" max="12227" width="22.85546875" style="61" customWidth="1"/>
    <col min="12228" max="12228" width="23.140625" style="61" customWidth="1"/>
    <col min="12229" max="12229" width="22.85546875" style="61" customWidth="1"/>
    <col min="12230" max="12230" width="23.140625" style="61" customWidth="1"/>
    <col min="12231" max="12231" width="22.85546875" style="61" customWidth="1"/>
    <col min="12232" max="12232" width="23.140625" style="61" customWidth="1"/>
    <col min="12233" max="12233" width="22.85546875" style="61" customWidth="1"/>
    <col min="12234" max="12235" width="13.7109375" style="61" customWidth="1"/>
    <col min="12236" max="12236" width="24.140625" style="61" customWidth="1"/>
    <col min="12237" max="12237" width="23.85546875" style="61" customWidth="1"/>
    <col min="12238" max="12238" width="24.140625" style="61" customWidth="1"/>
    <col min="12239" max="12239" width="23.85546875" style="61" customWidth="1"/>
    <col min="12240" max="12240" width="24.140625" style="61" customWidth="1"/>
    <col min="12241" max="12241" width="23.85546875" style="61" customWidth="1"/>
    <col min="12242" max="12242" width="24.140625" style="61" customWidth="1"/>
    <col min="12243" max="12243" width="23.85546875" style="61" customWidth="1"/>
    <col min="12244" max="12245" width="13.7109375" style="61" customWidth="1"/>
    <col min="12246" max="12246" width="24.140625" style="61" customWidth="1"/>
    <col min="12247" max="12247" width="23.85546875" style="61" customWidth="1"/>
    <col min="12248" max="12248" width="24.140625" style="61" customWidth="1"/>
    <col min="12249" max="12249" width="23.85546875" style="61" customWidth="1"/>
    <col min="12250" max="12250" width="24.140625" style="61" customWidth="1"/>
    <col min="12251" max="12251" width="23.85546875" style="61" customWidth="1"/>
    <col min="12252" max="12252" width="24.140625" style="61" customWidth="1"/>
    <col min="12253" max="12253" width="23.85546875" style="61" customWidth="1"/>
    <col min="12254" max="12255" width="13.7109375" style="61" customWidth="1"/>
    <col min="12256" max="12256" width="24.140625" style="61" customWidth="1"/>
    <col min="12257" max="12257" width="23.85546875" style="61" customWidth="1"/>
    <col min="12258" max="12258" width="24.140625" style="61" customWidth="1"/>
    <col min="12259" max="12259" width="23.85546875" style="61" customWidth="1"/>
    <col min="12260" max="12260" width="24.140625" style="61" customWidth="1"/>
    <col min="12261" max="12261" width="23.85546875" style="61" customWidth="1"/>
    <col min="12262" max="12262" width="24.140625" style="61" customWidth="1"/>
    <col min="12263" max="12263" width="23.85546875" style="61" customWidth="1"/>
    <col min="12264" max="12265" width="13.7109375" style="61" customWidth="1"/>
    <col min="12266" max="12266" width="24.140625" style="61" customWidth="1"/>
    <col min="12267" max="12267" width="23.85546875" style="61" customWidth="1"/>
    <col min="12268" max="12268" width="24.140625" style="61" customWidth="1"/>
    <col min="12269" max="12269" width="23.85546875" style="61" customWidth="1"/>
    <col min="12270" max="12270" width="24.140625" style="61" customWidth="1"/>
    <col min="12271" max="12271" width="23.85546875" style="61" customWidth="1"/>
    <col min="12272" max="12272" width="24.140625" style="61" customWidth="1"/>
    <col min="12273" max="12273" width="23.85546875" style="61" customWidth="1"/>
    <col min="12274" max="12275" width="13.7109375" style="61" customWidth="1"/>
    <col min="12276" max="12276" width="24.140625" style="61" customWidth="1"/>
    <col min="12277" max="12277" width="23.85546875" style="61" customWidth="1"/>
    <col min="12278" max="12278" width="24.140625" style="61" customWidth="1"/>
    <col min="12279" max="12279" width="23.85546875" style="61" customWidth="1"/>
    <col min="12280" max="12280" width="24.140625" style="61" customWidth="1"/>
    <col min="12281" max="12281" width="23.85546875" style="61" customWidth="1"/>
    <col min="12282" max="12282" width="24.140625" style="61" customWidth="1"/>
    <col min="12283" max="12283" width="23.85546875" style="61" customWidth="1"/>
    <col min="12284" max="12285" width="13.7109375" style="61" customWidth="1"/>
    <col min="12286" max="12286" width="24.140625" style="61" customWidth="1"/>
    <col min="12287" max="12287" width="23.85546875" style="61" customWidth="1"/>
    <col min="12288" max="12288" width="24.140625" style="61" customWidth="1"/>
    <col min="12289" max="12289" width="23.85546875" style="61" customWidth="1"/>
    <col min="12290" max="12290" width="24.140625" style="61" customWidth="1"/>
    <col min="12291" max="12291" width="23.85546875" style="61" customWidth="1"/>
    <col min="12292" max="12292" width="24.140625" style="61" customWidth="1"/>
    <col min="12293" max="12293" width="23.85546875" style="61" customWidth="1"/>
    <col min="12294" max="12295" width="13.7109375" style="61" customWidth="1"/>
    <col min="12296" max="12296" width="24.140625" style="61" customWidth="1"/>
    <col min="12297" max="12297" width="23.85546875" style="61" customWidth="1"/>
    <col min="12298" max="12298" width="24.140625" style="61" customWidth="1"/>
    <col min="12299" max="12299" width="23.85546875" style="61" customWidth="1"/>
    <col min="12300" max="12300" width="24.140625" style="61" customWidth="1"/>
    <col min="12301" max="12301" width="23.85546875" style="61" customWidth="1"/>
    <col min="12302" max="12302" width="24.140625" style="61" customWidth="1"/>
    <col min="12303" max="12303" width="23.85546875" style="61" customWidth="1"/>
    <col min="12304" max="12305" width="13.7109375" style="61" customWidth="1"/>
    <col min="12306" max="12306" width="24.140625" style="61" customWidth="1"/>
    <col min="12307" max="12307" width="23.85546875" style="61" customWidth="1"/>
    <col min="12308" max="12308" width="24.140625" style="61" customWidth="1"/>
    <col min="12309" max="12309" width="23.85546875" style="61" customWidth="1"/>
    <col min="12310" max="12310" width="24.140625" style="61" customWidth="1"/>
    <col min="12311" max="12311" width="23.85546875" style="61" customWidth="1"/>
    <col min="12312" max="12312" width="24.140625" style="61" customWidth="1"/>
    <col min="12313" max="12313" width="23.85546875" style="61" customWidth="1"/>
    <col min="12314" max="12315" width="13.7109375" style="61" customWidth="1"/>
    <col min="12316" max="12316" width="24.140625" style="61" customWidth="1"/>
    <col min="12317" max="12317" width="23.85546875" style="61" customWidth="1"/>
    <col min="12318" max="12318" width="24.140625" style="61" customWidth="1"/>
    <col min="12319" max="12319" width="23.85546875" style="61" customWidth="1"/>
    <col min="12320" max="12320" width="24.140625" style="61" customWidth="1"/>
    <col min="12321" max="12321" width="23.85546875" style="61" customWidth="1"/>
    <col min="12322" max="12322" width="24.140625" style="61" customWidth="1"/>
    <col min="12323" max="12323" width="23.85546875" style="61" customWidth="1"/>
    <col min="12324" max="12325" width="13.7109375" style="61" customWidth="1"/>
    <col min="12326" max="12326" width="24.140625" style="61" customWidth="1"/>
    <col min="12327" max="12327" width="23.85546875" style="61" customWidth="1"/>
    <col min="12328" max="12328" width="23.140625" style="61" customWidth="1"/>
    <col min="12329" max="12329" width="22.85546875" style="61" customWidth="1"/>
    <col min="12330" max="12330" width="24.140625" style="61" customWidth="1"/>
    <col min="12331" max="12331" width="23.85546875" style="61" customWidth="1"/>
    <col min="12332" max="12332" width="24.140625" style="61" customWidth="1"/>
    <col min="12333" max="12333" width="23.85546875" style="61" customWidth="1"/>
    <col min="12334" max="12335" width="13.7109375" style="61" customWidth="1"/>
    <col min="12336" max="12336" width="24.140625" style="61" customWidth="1"/>
    <col min="12337" max="12337" width="23.85546875" style="61" customWidth="1"/>
    <col min="12338" max="12338" width="24.140625" style="61" customWidth="1"/>
    <col min="12339" max="12339" width="23.85546875" style="61" customWidth="1"/>
    <col min="12340" max="12340" width="24.140625" style="61" customWidth="1"/>
    <col min="12341" max="12341" width="23.85546875" style="61" customWidth="1"/>
    <col min="12342" max="12342" width="24.140625" style="61" customWidth="1"/>
    <col min="12343" max="12343" width="23.85546875" style="61" customWidth="1"/>
    <col min="12344" max="12345" width="13.7109375" style="61" customWidth="1"/>
    <col min="12346" max="12346" width="24.140625" style="61" customWidth="1"/>
    <col min="12347" max="12347" width="23.85546875" style="61" customWidth="1"/>
    <col min="12348" max="12348" width="24.140625" style="61" customWidth="1"/>
    <col min="12349" max="12349" width="23.85546875" style="61" customWidth="1"/>
    <col min="12350" max="12350" width="23.140625" style="61" customWidth="1"/>
    <col min="12351" max="12351" width="22.85546875" style="61" customWidth="1"/>
    <col min="12352" max="12352" width="24.140625" style="61" customWidth="1"/>
    <col min="12353" max="12353" width="23.85546875" style="61" customWidth="1"/>
    <col min="12354" max="12355" width="13.7109375" style="61" customWidth="1"/>
    <col min="12356" max="12356" width="24.140625" style="61" customWidth="1"/>
    <col min="12357" max="12357" width="23.85546875" style="61" customWidth="1"/>
    <col min="12358" max="12358" width="24.140625" style="61" customWidth="1"/>
    <col min="12359" max="12359" width="23.85546875" style="61" customWidth="1"/>
    <col min="12360" max="12360" width="24.140625" style="61" customWidth="1"/>
    <col min="12361" max="12361" width="23.85546875" style="61" customWidth="1"/>
    <col min="12362" max="12362" width="24.140625" style="61" customWidth="1"/>
    <col min="12363" max="12363" width="23.85546875" style="61" customWidth="1"/>
    <col min="12364" max="12365" width="13.7109375" style="61" customWidth="1"/>
    <col min="12366" max="12366" width="24.140625" style="61" customWidth="1"/>
    <col min="12367" max="12367" width="23.85546875" style="61" customWidth="1"/>
    <col min="12368" max="12368" width="24.140625" style="61" customWidth="1"/>
    <col min="12369" max="12369" width="23.85546875" style="61" customWidth="1"/>
    <col min="12370" max="12370" width="24.140625" style="61" customWidth="1"/>
    <col min="12371" max="12371" width="23.85546875" style="61" customWidth="1"/>
    <col min="12372" max="12372" width="24.140625" style="61" customWidth="1"/>
    <col min="12373" max="12373" width="23.85546875" style="61" customWidth="1"/>
    <col min="12374" max="12375" width="13.7109375" style="61" customWidth="1"/>
    <col min="12376" max="12376" width="24.140625" style="61" customWidth="1"/>
    <col min="12377" max="12377" width="23.85546875" style="61" customWidth="1"/>
    <col min="12378" max="12378" width="24.140625" style="61" customWidth="1"/>
    <col min="12379" max="12379" width="23.85546875" style="61" customWidth="1"/>
    <col min="12380" max="12380" width="24.140625" style="61" customWidth="1"/>
    <col min="12381" max="12381" width="23.85546875" style="61" customWidth="1"/>
    <col min="12382" max="12382" width="24.140625" style="61" customWidth="1"/>
    <col min="12383" max="12383" width="23.85546875" style="61" customWidth="1"/>
    <col min="12384" max="12385" width="13.7109375" style="61" customWidth="1"/>
    <col min="12386" max="12386" width="24.140625" style="61" customWidth="1"/>
    <col min="12387" max="12387" width="23.85546875" style="61" customWidth="1"/>
    <col min="12388" max="12388" width="24.140625" style="61" customWidth="1"/>
    <col min="12389" max="12389" width="23.85546875" style="61" customWidth="1"/>
    <col min="12390" max="12390" width="24.140625" style="61" customWidth="1"/>
    <col min="12391" max="12391" width="23.85546875" style="61" customWidth="1"/>
    <col min="12392" max="12392" width="24.140625" style="61" customWidth="1"/>
    <col min="12393" max="12393" width="23.85546875" style="61" customWidth="1"/>
    <col min="12394" max="12395" width="13.7109375" style="61" customWidth="1"/>
    <col min="12396" max="12396" width="23.140625" style="61" customWidth="1"/>
    <col min="12397" max="12397" width="22.85546875" style="61" customWidth="1"/>
    <col min="12398" max="12398" width="23.140625" style="61" customWidth="1"/>
    <col min="12399" max="12399" width="22.85546875" style="61" customWidth="1"/>
    <col min="12400" max="12400" width="23.140625" style="61" customWidth="1"/>
    <col min="12401" max="12401" width="22.85546875" style="61" customWidth="1"/>
    <col min="12402" max="12402" width="23.140625" style="61" customWidth="1"/>
    <col min="12403" max="12403" width="22.85546875" style="61" customWidth="1"/>
    <col min="12404" max="12405" width="13.7109375" style="61" customWidth="1"/>
    <col min="12406" max="12406" width="24.140625" style="61" customWidth="1"/>
    <col min="12407" max="12407" width="23.85546875" style="61" customWidth="1"/>
    <col min="12408" max="12408" width="24.140625" style="61" customWidth="1"/>
    <col min="12409" max="12409" width="23.85546875" style="61" customWidth="1"/>
    <col min="12410" max="12410" width="24.140625" style="61" customWidth="1"/>
    <col min="12411" max="12411" width="23.85546875" style="61" customWidth="1"/>
    <col min="12412" max="12412" width="24.140625" style="61" customWidth="1"/>
    <col min="12413" max="12413" width="23.85546875" style="61" customWidth="1"/>
    <col min="12414" max="12415" width="13.7109375" style="61" customWidth="1"/>
    <col min="12416" max="12416" width="24.140625" style="61" customWidth="1"/>
    <col min="12417" max="12417" width="23.85546875" style="61" customWidth="1"/>
    <col min="12418" max="12418" width="23.140625" style="61" customWidth="1"/>
    <col min="12419" max="12419" width="22.85546875" style="61" customWidth="1"/>
    <col min="12420" max="12420" width="24.140625" style="61" customWidth="1"/>
    <col min="12421" max="12421" width="23.85546875" style="61" customWidth="1"/>
    <col min="12422" max="12422" width="24.140625" style="61" customWidth="1"/>
    <col min="12423" max="12423" width="23.85546875" style="61" customWidth="1"/>
    <col min="12424" max="12425" width="13.7109375" style="61" customWidth="1"/>
    <col min="12426" max="12426" width="24.140625" style="61" customWidth="1"/>
    <col min="12427" max="12427" width="23.85546875" style="61" customWidth="1"/>
    <col min="12428" max="12428" width="24.140625" style="61" customWidth="1"/>
    <col min="12429" max="12429" width="23.85546875" style="61" customWidth="1"/>
    <col min="12430" max="12430" width="23.140625" style="61" customWidth="1"/>
    <col min="12431" max="12431" width="22.85546875" style="61" customWidth="1"/>
    <col min="12432" max="12432" width="24.140625" style="61" customWidth="1"/>
    <col min="12433" max="12433" width="23.85546875" style="61" customWidth="1"/>
    <col min="12434" max="12435" width="13.7109375" style="61" customWidth="1"/>
    <col min="12436" max="12436" width="21.5703125" style="61" customWidth="1"/>
    <col min="12437" max="12437" width="21.28515625" style="61" customWidth="1"/>
    <col min="12438" max="12438" width="21.5703125" style="61" customWidth="1"/>
    <col min="12439" max="12439" width="21.28515625" style="61" customWidth="1"/>
    <col min="12440" max="12440" width="21.5703125" style="61" customWidth="1"/>
    <col min="12441" max="12441" width="21.28515625" style="61" customWidth="1"/>
    <col min="12442" max="12442" width="21.5703125" style="61" customWidth="1"/>
    <col min="12443" max="12443" width="21.28515625" style="61" customWidth="1"/>
    <col min="12444" max="12445" width="13.7109375" style="61" customWidth="1"/>
    <col min="12446" max="12446" width="24.140625" style="61" customWidth="1"/>
    <col min="12447" max="12447" width="23.85546875" style="61" customWidth="1"/>
    <col min="12448" max="12448" width="24.140625" style="61" customWidth="1"/>
    <col min="12449" max="12449" width="23.85546875" style="61" customWidth="1"/>
    <col min="12450" max="12450" width="24.140625" style="61" customWidth="1"/>
    <col min="12451" max="12451" width="23.85546875" style="61" customWidth="1"/>
    <col min="12452" max="12452" width="24.140625" style="61" customWidth="1"/>
    <col min="12453" max="12453" width="23.85546875" style="61" customWidth="1"/>
    <col min="12454" max="12455" width="13.7109375" style="61" customWidth="1"/>
    <col min="12456" max="12456" width="24.140625" style="61" customWidth="1"/>
    <col min="12457" max="12457" width="23.85546875" style="61" customWidth="1"/>
    <col min="12458" max="12458" width="24.140625" style="61" customWidth="1"/>
    <col min="12459" max="12459" width="23.85546875" style="61" customWidth="1"/>
    <col min="12460" max="12460" width="24.140625" style="61" customWidth="1"/>
    <col min="12461" max="12461" width="23.85546875" style="61" customWidth="1"/>
    <col min="12462" max="12462" width="24.140625" style="61" customWidth="1"/>
    <col min="12463" max="12463" width="23.85546875" style="61" customWidth="1"/>
    <col min="12464" max="12465" width="13.7109375" style="61" customWidth="1"/>
    <col min="12466" max="12466" width="21.5703125" style="61" customWidth="1"/>
    <col min="12467" max="12467" width="21.28515625" style="61" customWidth="1"/>
    <col min="12468" max="12468" width="21.5703125" style="61" customWidth="1"/>
    <col min="12469" max="12469" width="21.28515625" style="61" customWidth="1"/>
    <col min="12470" max="12470" width="21.5703125" style="61" customWidth="1"/>
    <col min="12471" max="12471" width="21.28515625" style="61" customWidth="1"/>
    <col min="12472" max="12472" width="21.5703125" style="61" customWidth="1"/>
    <col min="12473" max="12473" width="21.28515625" style="61" customWidth="1"/>
    <col min="12474" max="12475" width="13.7109375" style="61" customWidth="1"/>
    <col min="12476" max="12476" width="24.140625" style="61" customWidth="1"/>
    <col min="12477" max="12477" width="23.85546875" style="61" customWidth="1"/>
    <col min="12478" max="12478" width="24.140625" style="61" customWidth="1"/>
    <col min="12479" max="12479" width="23.85546875" style="61" customWidth="1"/>
    <col min="12480" max="12480" width="24.140625" style="61" customWidth="1"/>
    <col min="12481" max="12481" width="23.85546875" style="61" customWidth="1"/>
    <col min="12482" max="12482" width="24.140625" style="61" customWidth="1"/>
    <col min="12483" max="12483" width="23.85546875" style="61" customWidth="1"/>
    <col min="12484" max="12485" width="13.7109375" style="61" customWidth="1"/>
    <col min="12486" max="12486" width="24.140625" style="61" customWidth="1"/>
    <col min="12487" max="12487" width="23.85546875" style="61" customWidth="1"/>
    <col min="12488" max="12488" width="24.140625" style="61" customWidth="1"/>
    <col min="12489" max="12489" width="23.85546875" style="61" customWidth="1"/>
    <col min="12490" max="12490" width="24.140625" style="61" customWidth="1"/>
    <col min="12491" max="12491" width="23.85546875" style="61" customWidth="1"/>
    <col min="12492" max="12492" width="24.140625" style="61" customWidth="1"/>
    <col min="12493" max="12493" width="23.85546875" style="61" customWidth="1"/>
    <col min="12494" max="12495" width="13.7109375" style="61" customWidth="1"/>
    <col min="12496" max="12496" width="23.140625" style="61" customWidth="1"/>
    <col min="12497" max="12497" width="22.85546875" style="61" customWidth="1"/>
    <col min="12498" max="12498" width="23.140625" style="61" customWidth="1"/>
    <col min="12499" max="12499" width="22.85546875" style="61" customWidth="1"/>
    <col min="12500" max="12500" width="23.140625" style="61" customWidth="1"/>
    <col min="12501" max="12501" width="22.85546875" style="61" customWidth="1"/>
    <col min="12502" max="12502" width="23.140625" style="61" customWidth="1"/>
    <col min="12503" max="12503" width="22.85546875" style="61" customWidth="1"/>
    <col min="12504" max="12505" width="13.7109375" style="61" customWidth="1"/>
    <col min="12506" max="12506" width="24.140625" style="61" customWidth="1"/>
    <col min="12507" max="12507" width="23.85546875" style="61" customWidth="1"/>
    <col min="12508" max="12508" width="24.140625" style="61" customWidth="1"/>
    <col min="12509" max="12509" width="23.85546875" style="61" customWidth="1"/>
    <col min="12510" max="12510" width="24.140625" style="61" customWidth="1"/>
    <col min="12511" max="12511" width="23.85546875" style="61" customWidth="1"/>
    <col min="12512" max="12512" width="24.140625" style="61" customWidth="1"/>
    <col min="12513" max="12513" width="23.85546875" style="61" customWidth="1"/>
    <col min="12514" max="12515" width="13.7109375" style="61" customWidth="1"/>
    <col min="12516" max="12516" width="24.140625" style="61" customWidth="1"/>
    <col min="12517" max="12517" width="23.85546875" style="61" customWidth="1"/>
    <col min="12518" max="12518" width="24.140625" style="61" customWidth="1"/>
    <col min="12519" max="12519" width="23.85546875" style="61" customWidth="1"/>
    <col min="12520" max="12520" width="24.140625" style="61" customWidth="1"/>
    <col min="12521" max="12521" width="23.85546875" style="61" customWidth="1"/>
    <col min="12522" max="12522" width="24.140625" style="61" customWidth="1"/>
    <col min="12523" max="12523" width="23.85546875" style="61" customWidth="1"/>
    <col min="12524" max="12525" width="13.7109375" style="61" customWidth="1"/>
    <col min="12526" max="12526" width="24.140625" style="61" customWidth="1"/>
    <col min="12527" max="12527" width="23.85546875" style="61" customWidth="1"/>
    <col min="12528" max="12528" width="24.140625" style="61" customWidth="1"/>
    <col min="12529" max="12529" width="23.85546875" style="61" customWidth="1"/>
    <col min="12530" max="12530" width="24.140625" style="61" customWidth="1"/>
    <col min="12531" max="12531" width="23.85546875" style="61" customWidth="1"/>
    <col min="12532" max="12532" width="24.140625" style="61" customWidth="1"/>
    <col min="12533" max="12533" width="23.85546875" style="61" customWidth="1"/>
    <col min="12534" max="12535" width="13.7109375" style="61" customWidth="1"/>
    <col min="12536" max="12536" width="24.140625" style="61" customWidth="1"/>
    <col min="12537" max="12537" width="23.85546875" style="61" customWidth="1"/>
    <col min="12538" max="12538" width="24.140625" style="61" customWidth="1"/>
    <col min="12539" max="12539" width="23.85546875" style="61" customWidth="1"/>
    <col min="12540" max="12540" width="24.140625" style="61" customWidth="1"/>
    <col min="12541" max="12541" width="23.85546875" style="61" customWidth="1"/>
    <col min="12542" max="12542" width="24.140625" style="61" customWidth="1"/>
    <col min="12543" max="12543" width="23.85546875" style="61" customWidth="1"/>
    <col min="12544" max="12545" width="13.7109375" style="61" customWidth="1"/>
    <col min="12546" max="12546" width="24.140625" style="61" customWidth="1"/>
    <col min="12547" max="12547" width="23.85546875" style="61" customWidth="1"/>
    <col min="12548" max="12548" width="24.140625" style="61" customWidth="1"/>
    <col min="12549" max="12549" width="23.85546875" style="61" customWidth="1"/>
    <col min="12550" max="12550" width="24.140625" style="61" customWidth="1"/>
    <col min="12551" max="12551" width="23.85546875" style="61" customWidth="1"/>
    <col min="12552" max="12552" width="24.140625" style="61" customWidth="1"/>
    <col min="12553" max="12553" width="23.85546875" style="61" customWidth="1"/>
    <col min="12554" max="12555" width="13.85546875" style="61" customWidth="1"/>
    <col min="12556" max="12556" width="25.140625" style="61" customWidth="1"/>
    <col min="12557" max="12557" width="24.85546875" style="61" customWidth="1"/>
    <col min="12558" max="12558" width="25.140625" style="61" customWidth="1"/>
    <col min="12559" max="12559" width="24.85546875" style="61" customWidth="1"/>
    <col min="12560" max="12560" width="25.140625" style="61" customWidth="1"/>
    <col min="12561" max="12561" width="24.85546875" style="61" customWidth="1"/>
    <col min="12562" max="12562" width="25.140625" style="61" customWidth="1"/>
    <col min="12563" max="12563" width="24.85546875" style="61" customWidth="1"/>
    <col min="12564" max="12565" width="13.85546875" style="61" customWidth="1"/>
    <col min="12566" max="12566" width="25.140625" style="61" customWidth="1"/>
    <col min="12567" max="12567" width="24.85546875" style="61" customWidth="1"/>
    <col min="12568" max="12568" width="25.140625" style="61" customWidth="1"/>
    <col min="12569" max="12569" width="24.85546875" style="61" customWidth="1"/>
    <col min="12570" max="12570" width="25.140625" style="61" customWidth="1"/>
    <col min="12571" max="12571" width="24.85546875" style="61" customWidth="1"/>
    <col min="12572" max="12572" width="25.140625" style="61" customWidth="1"/>
    <col min="12573" max="12573" width="24.85546875" style="61" customWidth="1"/>
    <col min="12574" max="12575" width="13.7109375" style="61" customWidth="1"/>
    <col min="12576" max="12576" width="24.140625" style="61" customWidth="1"/>
    <col min="12577" max="12577" width="23.85546875" style="61" customWidth="1"/>
    <col min="12578" max="12578" width="24.140625" style="61" customWidth="1"/>
    <col min="12579" max="12579" width="23.85546875" style="61" customWidth="1"/>
    <col min="12580" max="12580" width="24.140625" style="61" customWidth="1"/>
    <col min="12581" max="12581" width="23.85546875" style="61" customWidth="1"/>
    <col min="12582" max="12582" width="24.140625" style="61" customWidth="1"/>
    <col min="12583" max="12583" width="23.85546875" style="61" customWidth="1"/>
    <col min="12584" max="12585" width="13.85546875" style="61" customWidth="1"/>
    <col min="12586" max="12586" width="25.140625" style="61" customWidth="1"/>
    <col min="12587" max="12587" width="24.85546875" style="61" customWidth="1"/>
    <col min="12588" max="12588" width="25.140625" style="61" customWidth="1"/>
    <col min="12589" max="12589" width="24.85546875" style="61" customWidth="1"/>
    <col min="12590" max="12590" width="25.140625" style="61" customWidth="1"/>
    <col min="12591" max="12591" width="24.85546875" style="61" customWidth="1"/>
    <col min="12592" max="12592" width="25.140625" style="61" customWidth="1"/>
    <col min="12593" max="12593" width="24.85546875" style="61" customWidth="1"/>
    <col min="12594" max="12595" width="13.7109375" style="61" customWidth="1"/>
    <col min="12596" max="12596" width="24.140625" style="61" customWidth="1"/>
    <col min="12597" max="12597" width="23.85546875" style="61" customWidth="1"/>
    <col min="12598" max="12598" width="24.140625" style="61" customWidth="1"/>
    <col min="12599" max="12599" width="23.85546875" style="61" customWidth="1"/>
    <col min="12600" max="12600" width="24.140625" style="61" customWidth="1"/>
    <col min="12601" max="12601" width="23.85546875" style="61" customWidth="1"/>
    <col min="12602" max="12602" width="24.140625" style="61" customWidth="1"/>
    <col min="12603" max="12603" width="23.85546875" style="61" customWidth="1"/>
    <col min="12604" max="12605" width="13.85546875" style="61" customWidth="1"/>
    <col min="12606" max="12606" width="25.140625" style="61" customWidth="1"/>
    <col min="12607" max="12607" width="24.85546875" style="61" customWidth="1"/>
    <col min="12608" max="12608" width="25.140625" style="61" customWidth="1"/>
    <col min="12609" max="12609" width="24.85546875" style="61" customWidth="1"/>
    <col min="12610" max="12610" width="25.140625" style="61" customWidth="1"/>
    <col min="12611" max="12611" width="24.85546875" style="61" customWidth="1"/>
    <col min="12612" max="12612" width="25.140625" style="61" customWidth="1"/>
    <col min="12613" max="12613" width="24.85546875" style="61" customWidth="1"/>
    <col min="12614" max="12615" width="13.85546875" style="61" customWidth="1"/>
    <col min="12616" max="12616" width="25.140625" style="61" customWidth="1"/>
    <col min="12617" max="12617" width="24.85546875" style="61" customWidth="1"/>
    <col min="12618" max="12618" width="25.140625" style="61" customWidth="1"/>
    <col min="12619" max="12619" width="24.85546875" style="61" customWidth="1"/>
    <col min="12620" max="12620" width="25.140625" style="61" customWidth="1"/>
    <col min="12621" max="12621" width="24.85546875" style="61" customWidth="1"/>
    <col min="12622" max="12622" width="25.140625" style="61" customWidth="1"/>
    <col min="12623" max="12623" width="24.85546875" style="61" customWidth="1"/>
    <col min="12624" max="12625" width="13.85546875" style="61" customWidth="1"/>
    <col min="12626" max="12626" width="25.140625" style="61" customWidth="1"/>
    <col min="12627" max="12627" width="24.85546875" style="61" customWidth="1"/>
    <col min="12628" max="12628" width="25.140625" style="61" customWidth="1"/>
    <col min="12629" max="12629" width="24.85546875" style="61" customWidth="1"/>
    <col min="12630" max="12630" width="25.140625" style="61" customWidth="1"/>
    <col min="12631" max="12631" width="24.85546875" style="61" customWidth="1"/>
    <col min="12632" max="12632" width="25.140625" style="61" customWidth="1"/>
    <col min="12633" max="12633" width="24.85546875" style="61" customWidth="1"/>
    <col min="12634" max="12635" width="13.85546875" style="61" customWidth="1"/>
    <col min="12636" max="12636" width="25.140625" style="61" customWidth="1"/>
    <col min="12637" max="12637" width="24.85546875" style="61" customWidth="1"/>
    <col min="12638" max="12638" width="25.140625" style="61" customWidth="1"/>
    <col min="12639" max="12639" width="24.85546875" style="61" customWidth="1"/>
    <col min="12640" max="12640" width="25.140625" style="61" customWidth="1"/>
    <col min="12641" max="12641" width="24.85546875" style="61" customWidth="1"/>
    <col min="12642" max="12642" width="25.140625" style="61" customWidth="1"/>
    <col min="12643" max="12643" width="24.85546875" style="61" customWidth="1"/>
    <col min="12644" max="12645" width="13.85546875" style="61" customWidth="1"/>
    <col min="12646" max="12646" width="25.140625" style="61" customWidth="1"/>
    <col min="12647" max="12647" width="24.85546875" style="61" customWidth="1"/>
    <col min="12648" max="12648" width="25.140625" style="61" customWidth="1"/>
    <col min="12649" max="12649" width="24.85546875" style="61" customWidth="1"/>
    <col min="12650" max="12650" width="25.140625" style="61" customWidth="1"/>
    <col min="12651" max="12651" width="24.85546875" style="61" customWidth="1"/>
    <col min="12652" max="12652" width="25.140625" style="61" customWidth="1"/>
    <col min="12653" max="12653" width="24.85546875" style="61" customWidth="1"/>
    <col min="12654" max="12655" width="13.85546875" style="61" customWidth="1"/>
    <col min="12656" max="12656" width="25.140625" style="61" customWidth="1"/>
    <col min="12657" max="12657" width="24.85546875" style="61" customWidth="1"/>
    <col min="12658" max="12658" width="25.140625" style="61" customWidth="1"/>
    <col min="12659" max="12659" width="24.85546875" style="61" customWidth="1"/>
    <col min="12660" max="12660" width="25.140625" style="61" customWidth="1"/>
    <col min="12661" max="12661" width="24.85546875" style="61" customWidth="1"/>
    <col min="12662" max="12662" width="25.140625" style="61" customWidth="1"/>
    <col min="12663" max="12663" width="24.85546875" style="61" customWidth="1"/>
    <col min="12664" max="12665" width="13.85546875" style="61" customWidth="1"/>
    <col min="12666" max="12666" width="25.140625" style="61" customWidth="1"/>
    <col min="12667" max="12667" width="24.85546875" style="61" customWidth="1"/>
    <col min="12668" max="12668" width="25.140625" style="61" customWidth="1"/>
    <col min="12669" max="12669" width="24.85546875" style="61" customWidth="1"/>
    <col min="12670" max="12670" width="25.140625" style="61" customWidth="1"/>
    <col min="12671" max="12671" width="24.85546875" style="61" customWidth="1"/>
    <col min="12672" max="12672" width="25.140625" style="61" customWidth="1"/>
    <col min="12673" max="12673" width="24.85546875" style="61" customWidth="1"/>
    <col min="12674" max="12675" width="13.85546875" style="61" customWidth="1"/>
    <col min="12676" max="12676" width="25.140625" style="61" customWidth="1"/>
    <col min="12677" max="12677" width="24.85546875" style="61" customWidth="1"/>
    <col min="12678" max="12678" width="25.140625" style="61" customWidth="1"/>
    <col min="12679" max="12679" width="24.85546875" style="61" customWidth="1"/>
    <col min="12680" max="12680" width="25.140625" style="61" customWidth="1"/>
    <col min="12681" max="12681" width="24.85546875" style="61" customWidth="1"/>
    <col min="12682" max="12682" width="24.140625" style="61" customWidth="1"/>
    <col min="12683" max="12683" width="23.85546875" style="61" customWidth="1"/>
    <col min="12684" max="12685" width="13.85546875" style="61" customWidth="1"/>
    <col min="12686" max="12686" width="25.140625" style="61" customWidth="1"/>
    <col min="12687" max="12687" width="24.85546875" style="61" customWidth="1"/>
    <col min="12688" max="12688" width="25.140625" style="61" customWidth="1"/>
    <col min="12689" max="12689" width="24.85546875" style="61" customWidth="1"/>
    <col min="12690" max="12690" width="25.140625" style="61" customWidth="1"/>
    <col min="12691" max="12691" width="24.85546875" style="61" customWidth="1"/>
    <col min="12692" max="12692" width="25.140625" style="61" customWidth="1"/>
    <col min="12693" max="12693" width="24.85546875" style="61" customWidth="1"/>
    <col min="12694" max="12695" width="13.7109375" style="61" customWidth="1"/>
    <col min="12696" max="12696" width="24.140625" style="61" customWidth="1"/>
    <col min="12697" max="12697" width="23.85546875" style="61" customWidth="1"/>
    <col min="12698" max="12698" width="24.140625" style="61" customWidth="1"/>
    <col min="12699" max="12699" width="23.85546875" style="61" customWidth="1"/>
    <col min="12700" max="12700" width="24.140625" style="61" customWidth="1"/>
    <col min="12701" max="12701" width="23.85546875" style="61" customWidth="1"/>
    <col min="12702" max="12702" width="24.140625" style="61" customWidth="1"/>
    <col min="12703" max="12703" width="23.85546875" style="61" customWidth="1"/>
    <col min="12704" max="12705" width="13.85546875" style="61" customWidth="1"/>
    <col min="12706" max="12706" width="25.140625" style="61" customWidth="1"/>
    <col min="12707" max="12707" width="24.85546875" style="61" customWidth="1"/>
    <col min="12708" max="12708" width="25.140625" style="61" customWidth="1"/>
    <col min="12709" max="12709" width="24.85546875" style="61" customWidth="1"/>
    <col min="12710" max="12710" width="25.140625" style="61" customWidth="1"/>
    <col min="12711" max="12711" width="24.85546875" style="61" customWidth="1"/>
    <col min="12712" max="12712" width="25.140625" style="61" customWidth="1"/>
    <col min="12713" max="12713" width="24.85546875" style="61" customWidth="1"/>
    <col min="12714" max="12715" width="13.85546875" style="61" customWidth="1"/>
    <col min="12716" max="12716" width="25.140625" style="61" customWidth="1"/>
    <col min="12717" max="12717" width="24.85546875" style="61" customWidth="1"/>
    <col min="12718" max="12718" width="25.140625" style="61" customWidth="1"/>
    <col min="12719" max="12719" width="24.85546875" style="61" customWidth="1"/>
    <col min="12720" max="12720" width="25.140625" style="61" customWidth="1"/>
    <col min="12721" max="12721" width="24.85546875" style="61" customWidth="1"/>
    <col min="12722" max="12722" width="25.140625" style="61" customWidth="1"/>
    <col min="12723" max="12723" width="24.85546875" style="61" customWidth="1"/>
    <col min="12724" max="12725" width="13.85546875" style="61" customWidth="1"/>
    <col min="12726" max="12726" width="25.140625" style="61" customWidth="1"/>
    <col min="12727" max="12727" width="24.85546875" style="61" customWidth="1"/>
    <col min="12728" max="12728" width="25.140625" style="61" customWidth="1"/>
    <col min="12729" max="12729" width="24.85546875" style="61" customWidth="1"/>
    <col min="12730" max="12730" width="25.140625" style="61" customWidth="1"/>
    <col min="12731" max="12731" width="24.85546875" style="61" customWidth="1"/>
    <col min="12732" max="12732" width="25.140625" style="61" customWidth="1"/>
    <col min="12733" max="12733" width="24.85546875" style="61" customWidth="1"/>
    <col min="12734" max="12735" width="13.85546875" style="61" customWidth="1"/>
    <col min="12736" max="12736" width="25.140625" style="61" customWidth="1"/>
    <col min="12737" max="12737" width="24.85546875" style="61" customWidth="1"/>
    <col min="12738" max="12738" width="25.140625" style="61" customWidth="1"/>
    <col min="12739" max="12739" width="24.85546875" style="61" customWidth="1"/>
    <col min="12740" max="12740" width="25.140625" style="61" customWidth="1"/>
    <col min="12741" max="12741" width="24.85546875" style="61" customWidth="1"/>
    <col min="12742" max="12742" width="25.140625" style="61" customWidth="1"/>
    <col min="12743" max="12743" width="24.85546875" style="61" customWidth="1"/>
    <col min="12744" max="12745" width="13.85546875" style="61" customWidth="1"/>
    <col min="12746" max="12746" width="25.140625" style="61" customWidth="1"/>
    <col min="12747" max="12747" width="24.85546875" style="61" customWidth="1"/>
    <col min="12748" max="12748" width="25.140625" style="61" customWidth="1"/>
    <col min="12749" max="12749" width="24.85546875" style="61" customWidth="1"/>
    <col min="12750" max="12750" width="25.140625" style="61" customWidth="1"/>
    <col min="12751" max="12751" width="24.85546875" style="61" customWidth="1"/>
    <col min="12752" max="12752" width="25.140625" style="61" customWidth="1"/>
    <col min="12753" max="12753" width="24.85546875" style="61" customWidth="1"/>
    <col min="12754" max="12755" width="13.85546875" style="61" customWidth="1"/>
    <col min="12756" max="12756" width="25.140625" style="61" customWidth="1"/>
    <col min="12757" max="12757" width="24.85546875" style="61" customWidth="1"/>
    <col min="12758" max="12758" width="25.140625" style="61" customWidth="1"/>
    <col min="12759" max="12759" width="24.85546875" style="61" customWidth="1"/>
    <col min="12760" max="12760" width="25.140625" style="61" customWidth="1"/>
    <col min="12761" max="12761" width="24.85546875" style="61" customWidth="1"/>
    <col min="12762" max="12762" width="25.140625" style="61" customWidth="1"/>
    <col min="12763" max="12763" width="24.85546875" style="61" customWidth="1"/>
    <col min="12764" max="12765" width="13.85546875" style="61" customWidth="1"/>
    <col min="12766" max="12766" width="25.140625" style="61" customWidth="1"/>
    <col min="12767" max="12767" width="24.85546875" style="61" customWidth="1"/>
    <col min="12768" max="12768" width="25.140625" style="61" customWidth="1"/>
    <col min="12769" max="12769" width="24.85546875" style="61" customWidth="1"/>
    <col min="12770" max="12770" width="25.140625" style="61" customWidth="1"/>
    <col min="12771" max="12771" width="24.85546875" style="61" customWidth="1"/>
    <col min="12772" max="12772" width="25.140625" style="61" customWidth="1"/>
    <col min="12773" max="12773" width="24.85546875" style="61" customWidth="1"/>
    <col min="12774" max="12775" width="13.7109375" style="61" customWidth="1"/>
    <col min="12776" max="12776" width="24.140625" style="61" customWidth="1"/>
    <col min="12777" max="12777" width="23.85546875" style="61" customWidth="1"/>
    <col min="12778" max="12778" width="24.140625" style="61" customWidth="1"/>
    <col min="12779" max="12779" width="23.85546875" style="61" customWidth="1"/>
    <col min="12780" max="12780" width="24.140625" style="61" customWidth="1"/>
    <col min="12781" max="12781" width="23.85546875" style="61" customWidth="1"/>
    <col min="12782" max="12782" width="24.140625" style="61" customWidth="1"/>
    <col min="12783" max="12783" width="23.85546875" style="61" customWidth="1"/>
    <col min="12784" max="12785" width="13.85546875" style="61" customWidth="1"/>
    <col min="12786" max="12786" width="25.140625" style="61" customWidth="1"/>
    <col min="12787" max="12787" width="24.85546875" style="61" customWidth="1"/>
    <col min="12788" max="12788" width="25.140625" style="61" customWidth="1"/>
    <col min="12789" max="12789" width="24.85546875" style="61" customWidth="1"/>
    <col min="12790" max="12790" width="25.140625" style="61" customWidth="1"/>
    <col min="12791" max="12791" width="24.85546875" style="61" customWidth="1"/>
    <col min="12792" max="12792" width="25.140625" style="61" customWidth="1"/>
    <col min="12793" max="12793" width="24.85546875" style="61" customWidth="1"/>
    <col min="12794" max="12795" width="13.85546875" style="61" customWidth="1"/>
    <col min="12796" max="12796" width="25.140625" style="61" customWidth="1"/>
    <col min="12797" max="12797" width="24.85546875" style="61" customWidth="1"/>
    <col min="12798" max="12798" width="25.140625" style="61" customWidth="1"/>
    <col min="12799" max="12799" width="24.85546875" style="61" customWidth="1"/>
    <col min="12800" max="12800" width="25.140625" style="61" customWidth="1"/>
    <col min="12801" max="12801" width="24.85546875" style="61" customWidth="1"/>
    <col min="12802" max="12802" width="25.140625" style="61" customWidth="1"/>
    <col min="12803" max="12803" width="24.85546875" style="61" customWidth="1"/>
    <col min="12804" max="12805" width="13.85546875" style="61" customWidth="1"/>
    <col min="12806" max="12806" width="25.140625" style="61" customWidth="1"/>
    <col min="12807" max="12807" width="24.85546875" style="61" customWidth="1"/>
    <col min="12808" max="12808" width="25.140625" style="61" customWidth="1"/>
    <col min="12809" max="12809" width="24.85546875" style="61" customWidth="1"/>
    <col min="12810" max="12810" width="25.140625" style="61" customWidth="1"/>
    <col min="12811" max="12811" width="24.85546875" style="61" customWidth="1"/>
    <col min="12812" max="12812" width="25.140625" style="61" customWidth="1"/>
    <col min="12813" max="12813" width="24.85546875" style="61" customWidth="1"/>
    <col min="12814" max="12815" width="13.85546875" style="61" customWidth="1"/>
    <col min="12816" max="12816" width="26.28515625" style="61" customWidth="1"/>
    <col min="12817" max="12817" width="26" style="61" customWidth="1"/>
    <col min="12818" max="12818" width="26.28515625" style="61" customWidth="1"/>
    <col min="12819" max="12819" width="26" style="61" customWidth="1"/>
    <col min="12820" max="12820" width="26.28515625" style="61" customWidth="1"/>
    <col min="12821" max="12821" width="26" style="61" customWidth="1"/>
    <col min="12822" max="12822" width="26.28515625" style="61" customWidth="1"/>
    <col min="12823" max="12823" width="26" style="61" customWidth="1"/>
    <col min="12824" max="12825" width="13.85546875" style="61" customWidth="1"/>
    <col min="12826" max="12826" width="26.28515625" style="61" customWidth="1"/>
    <col min="12827" max="12827" width="26" style="61" customWidth="1"/>
    <col min="12828" max="12828" width="26.28515625" style="61" customWidth="1"/>
    <col min="12829" max="12829" width="26" style="61" customWidth="1"/>
    <col min="12830" max="12830" width="26.28515625" style="61" customWidth="1"/>
    <col min="12831" max="12831" width="26" style="61" customWidth="1"/>
    <col min="12832" max="12832" width="26.28515625" style="61" customWidth="1"/>
    <col min="12833" max="12833" width="26" style="61" customWidth="1"/>
    <col min="12834" max="12835" width="13.7109375" style="61" customWidth="1"/>
    <col min="12836" max="12836" width="26.28515625" style="61" customWidth="1"/>
    <col min="12837" max="12837" width="26" style="61" customWidth="1"/>
    <col min="12838" max="12838" width="26.28515625" style="61" customWidth="1"/>
    <col min="12839" max="12839" width="26" style="61" customWidth="1"/>
    <col min="12840" max="12840" width="26.28515625" style="61" customWidth="1"/>
    <col min="12841" max="12841" width="26" style="61" customWidth="1"/>
    <col min="12842" max="12842" width="26.28515625" style="61" customWidth="1"/>
    <col min="12843" max="12843" width="26" style="61" customWidth="1"/>
    <col min="12844" max="12845" width="13.7109375" style="61" customWidth="1"/>
    <col min="12846" max="12846" width="22.140625" style="61" customWidth="1"/>
    <col min="12847" max="12847" width="21.85546875" style="61" customWidth="1"/>
    <col min="12848" max="12848" width="22.140625" style="61" customWidth="1"/>
    <col min="12849" max="12849" width="21.85546875" style="61" customWidth="1"/>
    <col min="12850" max="12850" width="22.140625" style="61" customWidth="1"/>
    <col min="12851" max="12851" width="21.85546875" style="61" customWidth="1"/>
    <col min="12852" max="12852" width="22.140625" style="61" customWidth="1"/>
    <col min="12853" max="12853" width="21.85546875" style="61" customWidth="1"/>
    <col min="12854" max="12855" width="13.7109375" style="61" customWidth="1"/>
    <col min="12856" max="12856" width="20.42578125" style="61" customWidth="1"/>
    <col min="12857" max="12857" width="20.28515625" style="61" customWidth="1"/>
    <col min="12858" max="12858" width="20.42578125" style="61" customWidth="1"/>
    <col min="12859" max="12859" width="20.28515625" style="61" customWidth="1"/>
    <col min="12860" max="12863" width="13.7109375" style="61" customWidth="1"/>
    <col min="12864" max="12864" width="20.42578125" style="61" customWidth="1"/>
    <col min="12865" max="12865" width="20.28515625" style="61" customWidth="1"/>
    <col min="12866" max="12866" width="20.42578125" style="61" customWidth="1"/>
    <col min="12867" max="12867" width="20.28515625" style="61" customWidth="1"/>
    <col min="12868" max="12868" width="20.42578125" style="61" customWidth="1"/>
    <col min="12869" max="12869" width="20.28515625" style="61" customWidth="1"/>
    <col min="12870" max="12870" width="20.42578125" style="61" customWidth="1"/>
    <col min="12871" max="12871" width="20.28515625" style="61" customWidth="1"/>
    <col min="12872" max="12873" width="13.7109375" style="61" customWidth="1"/>
    <col min="12874" max="12874" width="17.5703125" style="61" customWidth="1"/>
    <col min="12875" max="12875" width="17.28515625" style="61" customWidth="1"/>
    <col min="12876" max="12876" width="17.5703125" style="61" customWidth="1"/>
    <col min="12877" max="12877" width="17.28515625" style="61" customWidth="1"/>
    <col min="12878" max="12878" width="17.5703125" style="61" customWidth="1"/>
    <col min="12879" max="12879" width="17.28515625" style="61" customWidth="1"/>
    <col min="12880" max="12880" width="17.5703125" style="61" customWidth="1"/>
    <col min="12881" max="12881" width="17.28515625" style="61" customWidth="1"/>
    <col min="12882" max="12882" width="18.7109375" style="61" customWidth="1"/>
    <col min="12883" max="12883" width="18.5703125" style="61" customWidth="1"/>
    <col min="12884" max="12884" width="23.140625" style="61" customWidth="1"/>
    <col min="12885" max="12885" width="22.85546875" style="61" customWidth="1"/>
    <col min="12886" max="12886" width="23.140625" style="61" customWidth="1"/>
    <col min="12887" max="12887" width="22.85546875" style="61" customWidth="1"/>
    <col min="12888" max="12888" width="23.140625" style="61" customWidth="1"/>
    <col min="12889" max="12889" width="22.85546875" style="61" customWidth="1"/>
    <col min="12890" max="12890" width="23.140625" style="61" customWidth="1"/>
    <col min="12891" max="12891" width="22.85546875" style="61" customWidth="1"/>
    <col min="12892" max="12892" width="23.140625" style="61" customWidth="1"/>
    <col min="12893" max="12893" width="22.85546875" style="61" customWidth="1"/>
    <col min="12894" max="12895" width="13.7109375" style="61" customWidth="1"/>
    <col min="12896" max="12896" width="22.140625" style="61" customWidth="1"/>
    <col min="12897" max="12897" width="21.85546875" style="61" customWidth="1"/>
    <col min="12898" max="12898" width="22.140625" style="61" customWidth="1"/>
    <col min="12899" max="12899" width="21.85546875" style="61" customWidth="1"/>
    <col min="12900" max="12900" width="22.140625" style="61" customWidth="1"/>
    <col min="12901" max="12901" width="21.85546875" style="61" customWidth="1"/>
    <col min="12902" max="12902" width="22.140625" style="61" customWidth="1"/>
    <col min="12903" max="12903" width="21.85546875" style="61" customWidth="1"/>
    <col min="12904" max="12904" width="22.140625" style="61" customWidth="1"/>
    <col min="12905" max="12905" width="21.85546875" style="61" customWidth="1"/>
    <col min="12906" max="12907" width="13.7109375" style="61" customWidth="1"/>
    <col min="12908" max="12908" width="23.140625" style="61" customWidth="1"/>
    <col min="12909" max="12909" width="22.85546875" style="61" customWidth="1"/>
    <col min="12910" max="12910" width="23.140625" style="61" customWidth="1"/>
    <col min="12911" max="12911" width="22.85546875" style="61" customWidth="1"/>
    <col min="12912" max="12912" width="23.140625" style="61" customWidth="1"/>
    <col min="12913" max="12913" width="22.85546875" style="61" customWidth="1"/>
    <col min="12914" max="12914" width="23.140625" style="61" customWidth="1"/>
    <col min="12915" max="12915" width="22.85546875" style="61" customWidth="1"/>
    <col min="12916" max="12916" width="23.140625" style="61" customWidth="1"/>
    <col min="12917" max="12917" width="22.85546875" style="61" customWidth="1"/>
    <col min="12918" max="12919" width="13.7109375" style="61" customWidth="1"/>
    <col min="12920" max="12920" width="23.140625" style="61" customWidth="1"/>
    <col min="12921" max="12921" width="22.85546875" style="61" customWidth="1"/>
    <col min="12922" max="12922" width="23.140625" style="61" customWidth="1"/>
    <col min="12923" max="12923" width="22.85546875" style="61" customWidth="1"/>
    <col min="12924" max="12924" width="23.140625" style="61" customWidth="1"/>
    <col min="12925" max="12925" width="22.85546875" style="61" customWidth="1"/>
    <col min="12926" max="12926" width="23.140625" style="61" customWidth="1"/>
    <col min="12927" max="12927" width="22.85546875" style="61" customWidth="1"/>
    <col min="12928" max="12928" width="23.140625" style="61" customWidth="1"/>
    <col min="12929" max="12929" width="22.85546875" style="61" customWidth="1"/>
    <col min="12930" max="12931" width="13.7109375" style="61" customWidth="1"/>
    <col min="12932" max="12932" width="23.140625" style="61" customWidth="1"/>
    <col min="12933" max="12933" width="22.85546875" style="61" customWidth="1"/>
    <col min="12934" max="12934" width="23.140625" style="61" customWidth="1"/>
    <col min="12935" max="12935" width="22.85546875" style="61" customWidth="1"/>
    <col min="12936" max="12936" width="23.140625" style="61" customWidth="1"/>
    <col min="12937" max="12937" width="22.85546875" style="61" customWidth="1"/>
    <col min="12938" max="12938" width="23.140625" style="61" customWidth="1"/>
    <col min="12939" max="12939" width="22.85546875" style="61" customWidth="1"/>
    <col min="12940" max="12940" width="23.140625" style="61" customWidth="1"/>
    <col min="12941" max="12941" width="22.85546875" style="61" customWidth="1"/>
    <col min="12942" max="12943" width="13.7109375" style="61" customWidth="1"/>
    <col min="12944" max="12944" width="23.140625" style="61" customWidth="1"/>
    <col min="12945" max="12945" width="22.85546875" style="61" customWidth="1"/>
    <col min="12946" max="12946" width="23.140625" style="61" customWidth="1"/>
    <col min="12947" max="12947" width="22.85546875" style="61" customWidth="1"/>
    <col min="12948" max="12948" width="23.140625" style="61" customWidth="1"/>
    <col min="12949" max="12949" width="22.85546875" style="61" customWidth="1"/>
    <col min="12950" max="12950" width="23.140625" style="61" customWidth="1"/>
    <col min="12951" max="12951" width="22.85546875" style="61" customWidth="1"/>
    <col min="12952" max="12952" width="23.140625" style="61" customWidth="1"/>
    <col min="12953" max="12953" width="22.85546875" style="61" customWidth="1"/>
    <col min="12954" max="12955" width="13.7109375" style="61" customWidth="1"/>
    <col min="12956" max="12956" width="23.140625" style="61" customWidth="1"/>
    <col min="12957" max="12957" width="22.85546875" style="61" customWidth="1"/>
    <col min="12958" max="12958" width="23.140625" style="61" customWidth="1"/>
    <col min="12959" max="12959" width="22.85546875" style="61" customWidth="1"/>
    <col min="12960" max="12960" width="23.140625" style="61" customWidth="1"/>
    <col min="12961" max="12961" width="22.85546875" style="61" customWidth="1"/>
    <col min="12962" max="12962" width="23.140625" style="61" customWidth="1"/>
    <col min="12963" max="12963" width="22.85546875" style="61" customWidth="1"/>
    <col min="12964" max="12964" width="23.140625" style="61" customWidth="1"/>
    <col min="12965" max="12965" width="22.85546875" style="61" customWidth="1"/>
    <col min="12966" max="12967" width="13.7109375" style="61" customWidth="1"/>
    <col min="12968" max="12968" width="23.140625" style="61" customWidth="1"/>
    <col min="12969" max="12969" width="22.85546875" style="61" customWidth="1"/>
    <col min="12970" max="12970" width="23.140625" style="61" customWidth="1"/>
    <col min="12971" max="12971" width="22.85546875" style="61" customWidth="1"/>
    <col min="12972" max="12972" width="23.140625" style="61" customWidth="1"/>
    <col min="12973" max="12973" width="22.85546875" style="61" customWidth="1"/>
    <col min="12974" max="12974" width="23.140625" style="61" customWidth="1"/>
    <col min="12975" max="12975" width="22.85546875" style="61" customWidth="1"/>
    <col min="12976" max="12976" width="23.140625" style="61" customWidth="1"/>
    <col min="12977" max="12977" width="22.85546875" style="61" customWidth="1"/>
    <col min="12978" max="12979" width="13.7109375" style="61" customWidth="1"/>
    <col min="12980" max="12980" width="22.140625" style="61" customWidth="1"/>
    <col min="12981" max="12981" width="21.85546875" style="61" customWidth="1"/>
    <col min="12982" max="12982" width="23.140625" style="61" customWidth="1"/>
    <col min="12983" max="12983" width="22.85546875" style="61" customWidth="1"/>
    <col min="12984" max="12984" width="23.140625" style="61" customWidth="1"/>
    <col min="12985" max="12985" width="22.85546875" style="61" customWidth="1"/>
    <col min="12986" max="12986" width="23.140625" style="61" customWidth="1"/>
    <col min="12987" max="12987" width="22.85546875" style="61" customWidth="1"/>
    <col min="12988" max="12988" width="23.140625" style="61" customWidth="1"/>
    <col min="12989" max="12989" width="22.85546875" style="61" customWidth="1"/>
    <col min="12990" max="12991" width="13.7109375" style="61" customWidth="1"/>
    <col min="12992" max="12992" width="23.140625" style="61" customWidth="1"/>
    <col min="12993" max="12993" width="22.85546875" style="61" customWidth="1"/>
    <col min="12994" max="12994" width="23.140625" style="61" customWidth="1"/>
    <col min="12995" max="12995" width="22.85546875" style="61" customWidth="1"/>
    <col min="12996" max="12996" width="23.140625" style="61" customWidth="1"/>
    <col min="12997" max="12997" width="22.85546875" style="61" customWidth="1"/>
    <col min="12998" max="12998" width="23.140625" style="61" customWidth="1"/>
    <col min="12999" max="12999" width="22.85546875" style="61" customWidth="1"/>
    <col min="13000" max="13000" width="23.140625" style="61" customWidth="1"/>
    <col min="13001" max="13001" width="22.85546875" style="61" customWidth="1"/>
    <col min="13002" max="13003" width="13.7109375" style="61" customWidth="1"/>
    <col min="13004" max="13004" width="23.140625" style="61" customWidth="1"/>
    <col min="13005" max="13005" width="22.85546875" style="61" customWidth="1"/>
    <col min="13006" max="13006" width="23.140625" style="61" customWidth="1"/>
    <col min="13007" max="13007" width="22.85546875" style="61" customWidth="1"/>
    <col min="13008" max="13008" width="23.140625" style="61" customWidth="1"/>
    <col min="13009" max="13009" width="22.85546875" style="61" customWidth="1"/>
    <col min="13010" max="13010" width="23.140625" style="61" customWidth="1"/>
    <col min="13011" max="13011" width="22.85546875" style="61" customWidth="1"/>
    <col min="13012" max="13012" width="23.140625" style="61" customWidth="1"/>
    <col min="13013" max="13013" width="22.85546875" style="61" customWidth="1"/>
    <col min="13014" max="13015" width="13.7109375" style="61" customWidth="1"/>
    <col min="13016" max="13016" width="23.140625" style="61" customWidth="1"/>
    <col min="13017" max="13017" width="22.85546875" style="61" customWidth="1"/>
    <col min="13018" max="13018" width="23.140625" style="61" customWidth="1"/>
    <col min="13019" max="13019" width="22.85546875" style="61" customWidth="1"/>
    <col min="13020" max="13020" width="23.140625" style="61" customWidth="1"/>
    <col min="13021" max="13021" width="22.85546875" style="61" customWidth="1"/>
    <col min="13022" max="13022" width="23.140625" style="61" customWidth="1"/>
    <col min="13023" max="13023" width="22.85546875" style="61" customWidth="1"/>
    <col min="13024" max="13024" width="23.140625" style="61" customWidth="1"/>
    <col min="13025" max="13025" width="22.85546875" style="61" customWidth="1"/>
    <col min="13026" max="13027" width="13.7109375" style="61" customWidth="1"/>
    <col min="13028" max="13028" width="23.140625" style="61" customWidth="1"/>
    <col min="13029" max="13029" width="22.85546875" style="61" customWidth="1"/>
    <col min="13030" max="13030" width="23.140625" style="61" customWidth="1"/>
    <col min="13031" max="13031" width="22.85546875" style="61" customWidth="1"/>
    <col min="13032" max="13032" width="23.140625" style="61" customWidth="1"/>
    <col min="13033" max="13033" width="22.85546875" style="61" customWidth="1"/>
    <col min="13034" max="13034" width="23.140625" style="61" customWidth="1"/>
    <col min="13035" max="13035" width="22.85546875" style="61" customWidth="1"/>
    <col min="13036" max="13036" width="23.140625" style="61" customWidth="1"/>
    <col min="13037" max="13037" width="22.85546875" style="61" customWidth="1"/>
    <col min="13038" max="13039" width="13.7109375" style="61" customWidth="1"/>
    <col min="13040" max="13040" width="22.140625" style="61" customWidth="1"/>
    <col min="13041" max="13041" width="21.85546875" style="61" customWidth="1"/>
    <col min="13042" max="13042" width="22.140625" style="61" customWidth="1"/>
    <col min="13043" max="13043" width="21.85546875" style="61" customWidth="1"/>
    <col min="13044" max="13044" width="22.140625" style="61" customWidth="1"/>
    <col min="13045" max="13045" width="21.85546875" style="61" customWidth="1"/>
    <col min="13046" max="13046" width="22.140625" style="61" customWidth="1"/>
    <col min="13047" max="13047" width="21.85546875" style="61" customWidth="1"/>
    <col min="13048" max="13048" width="22.140625" style="61" customWidth="1"/>
    <col min="13049" max="13049" width="21.85546875" style="61" customWidth="1"/>
    <col min="13050" max="13051" width="13.7109375" style="61" customWidth="1"/>
    <col min="13052" max="13052" width="22.140625" style="61" customWidth="1"/>
    <col min="13053" max="13053" width="21.85546875" style="61" customWidth="1"/>
    <col min="13054" max="13054" width="22.140625" style="61" customWidth="1"/>
    <col min="13055" max="13055" width="21.85546875" style="61" customWidth="1"/>
    <col min="13056" max="13056" width="22.140625" style="61" customWidth="1"/>
    <col min="13057" max="13057" width="21.85546875" style="61" customWidth="1"/>
    <col min="13058" max="13058" width="22.140625" style="61" customWidth="1"/>
    <col min="13059" max="13059" width="21.85546875" style="61" customWidth="1"/>
    <col min="13060" max="13060" width="22.140625" style="61" customWidth="1"/>
    <col min="13061" max="13061" width="21.85546875" style="61" customWidth="1"/>
    <col min="13062" max="13063" width="13.7109375" style="61" customWidth="1"/>
    <col min="13064" max="13064" width="22.140625" style="61" customWidth="1"/>
    <col min="13065" max="13065" width="21.85546875" style="61" customWidth="1"/>
    <col min="13066" max="13066" width="23.140625" style="61" customWidth="1"/>
    <col min="13067" max="13067" width="22.85546875" style="61" customWidth="1"/>
    <col min="13068" max="13068" width="23.140625" style="61" customWidth="1"/>
    <col min="13069" max="13069" width="22.85546875" style="61" customWidth="1"/>
    <col min="13070" max="13070" width="23.140625" style="61" customWidth="1"/>
    <col min="13071" max="13071" width="22.85546875" style="61" customWidth="1"/>
    <col min="13072" max="13072" width="23.140625" style="61" customWidth="1"/>
    <col min="13073" max="13073" width="22.85546875" style="61" customWidth="1"/>
    <col min="13074" max="13075" width="13.7109375" style="61" customWidth="1"/>
    <col min="13076" max="13076" width="23.140625" style="61" customWidth="1"/>
    <col min="13077" max="13077" width="22.85546875" style="61" customWidth="1"/>
    <col min="13078" max="13078" width="23.140625" style="61" customWidth="1"/>
    <col min="13079" max="13079" width="22.85546875" style="61" customWidth="1"/>
    <col min="13080" max="13080" width="23.140625" style="61" customWidth="1"/>
    <col min="13081" max="13081" width="22.85546875" style="61" customWidth="1"/>
    <col min="13082" max="13082" width="23.140625" style="61" customWidth="1"/>
    <col min="13083" max="13083" width="22.85546875" style="61" customWidth="1"/>
    <col min="13084" max="13085" width="13.7109375" style="61" customWidth="1"/>
    <col min="13086" max="13086" width="23.140625" style="61" customWidth="1"/>
    <col min="13087" max="13087" width="22.85546875" style="61" customWidth="1"/>
    <col min="13088" max="13088" width="23.140625" style="61" customWidth="1"/>
    <col min="13089" max="13089" width="22.85546875" style="61" customWidth="1"/>
    <col min="13090" max="13090" width="23.140625" style="61" customWidth="1"/>
    <col min="13091" max="13091" width="22.85546875" style="61" customWidth="1"/>
    <col min="13092" max="13092" width="23.140625" style="61" customWidth="1"/>
    <col min="13093" max="13093" width="22.85546875" style="61" customWidth="1"/>
    <col min="13094" max="13094" width="23.140625" style="61" customWidth="1"/>
    <col min="13095" max="13095" width="22.85546875" style="61" customWidth="1"/>
    <col min="13096" max="13097" width="13.7109375" style="61" customWidth="1"/>
    <col min="13098" max="13098" width="23.140625" style="61" customWidth="1"/>
    <col min="13099" max="13099" width="22.85546875" style="61" customWidth="1"/>
    <col min="13100" max="13100" width="22.140625" style="61" customWidth="1"/>
    <col min="13101" max="13101" width="21.85546875" style="61" customWidth="1"/>
    <col min="13102" max="13102" width="23.140625" style="61" customWidth="1"/>
    <col min="13103" max="13103" width="22.85546875" style="61" customWidth="1"/>
    <col min="13104" max="13104" width="23.140625" style="61" customWidth="1"/>
    <col min="13105" max="13105" width="22.85546875" style="61" customWidth="1"/>
    <col min="13106" max="13106" width="23.140625" style="61" customWidth="1"/>
    <col min="13107" max="13107" width="22.85546875" style="61" customWidth="1"/>
    <col min="13108" max="13109" width="13.7109375" style="61" customWidth="1"/>
    <col min="13110" max="13110" width="23.140625" style="61" customWidth="1"/>
    <col min="13111" max="13111" width="22.85546875" style="61" customWidth="1"/>
    <col min="13112" max="13112" width="23.140625" style="61" customWidth="1"/>
    <col min="13113" max="13113" width="22.85546875" style="61" customWidth="1"/>
    <col min="13114" max="13114" width="23.140625" style="61" customWidth="1"/>
    <col min="13115" max="13115" width="22.85546875" style="61" customWidth="1"/>
    <col min="13116" max="13116" width="23.140625" style="61" customWidth="1"/>
    <col min="13117" max="13117" width="22.85546875" style="61" customWidth="1"/>
    <col min="13118" max="13118" width="23.140625" style="61" customWidth="1"/>
    <col min="13119" max="13119" width="22.85546875" style="61" customWidth="1"/>
    <col min="13120" max="13121" width="13.7109375" style="61" customWidth="1"/>
    <col min="13122" max="13122" width="23.140625" style="61" customWidth="1"/>
    <col min="13123" max="13123" width="22.85546875" style="61" customWidth="1"/>
    <col min="13124" max="13124" width="23.140625" style="61" customWidth="1"/>
    <col min="13125" max="13125" width="22.85546875" style="61" customWidth="1"/>
    <col min="13126" max="13126" width="23.140625" style="61" customWidth="1"/>
    <col min="13127" max="13127" width="22.85546875" style="61" customWidth="1"/>
    <col min="13128" max="13128" width="23.140625" style="61" customWidth="1"/>
    <col min="13129" max="13129" width="22.85546875" style="61" customWidth="1"/>
    <col min="13130" max="13130" width="23.140625" style="61" customWidth="1"/>
    <col min="13131" max="13131" width="22.85546875" style="61" customWidth="1"/>
    <col min="13132" max="13133" width="13.7109375" style="61" customWidth="1"/>
    <col min="13134" max="13134" width="23.140625" style="61" customWidth="1"/>
    <col min="13135" max="13135" width="22.85546875" style="61" customWidth="1"/>
    <col min="13136" max="13136" width="23.140625" style="61" customWidth="1"/>
    <col min="13137" max="13137" width="22.85546875" style="61" customWidth="1"/>
    <col min="13138" max="13138" width="23.140625" style="61" customWidth="1"/>
    <col min="13139" max="13139" width="22.85546875" style="61" customWidth="1"/>
    <col min="13140" max="13140" width="23.140625" style="61" customWidth="1"/>
    <col min="13141" max="13141" width="22.85546875" style="61" customWidth="1"/>
    <col min="13142" max="13142" width="23.140625" style="61" customWidth="1"/>
    <col min="13143" max="13143" width="22.85546875" style="61" customWidth="1"/>
    <col min="13144" max="13145" width="13.7109375" style="61" customWidth="1"/>
    <col min="13146" max="13146" width="23.140625" style="61" customWidth="1"/>
    <col min="13147" max="13147" width="22.85546875" style="61" customWidth="1"/>
    <col min="13148" max="13148" width="23.140625" style="61" customWidth="1"/>
    <col min="13149" max="13149" width="22.85546875" style="61" customWidth="1"/>
    <col min="13150" max="13150" width="23.140625" style="61" customWidth="1"/>
    <col min="13151" max="13151" width="22.85546875" style="61" customWidth="1"/>
    <col min="13152" max="13152" width="23.140625" style="61" customWidth="1"/>
    <col min="13153" max="13153" width="22.85546875" style="61" customWidth="1"/>
    <col min="13154" max="13155" width="13.7109375" style="61" customWidth="1"/>
    <col min="13156" max="13156" width="20.42578125" style="61" customWidth="1"/>
    <col min="13157" max="13157" width="20.28515625" style="61" customWidth="1"/>
    <col min="13158" max="13158" width="20.42578125" style="61" customWidth="1"/>
    <col min="13159" max="13159" width="20.28515625" style="61" customWidth="1"/>
    <col min="13160" max="13160" width="20.42578125" style="61" customWidth="1"/>
    <col min="13161" max="13161" width="20.28515625" style="61" customWidth="1"/>
    <col min="13162" max="13162" width="20.42578125" style="61" customWidth="1"/>
    <col min="13163" max="13163" width="20.28515625" style="61" customWidth="1"/>
    <col min="13164" max="13164" width="23.140625" style="61" customWidth="1"/>
    <col min="13165" max="13165" width="22.85546875" style="61" customWidth="1"/>
    <col min="13166" max="13167" width="13.7109375" style="61" customWidth="1"/>
    <col min="13168" max="13168" width="23.140625" style="61" customWidth="1"/>
    <col min="13169" max="13169" width="22.85546875" style="61" customWidth="1"/>
    <col min="13170" max="13170" width="23.140625" style="61" customWidth="1"/>
    <col min="13171" max="13171" width="22.85546875" style="61" customWidth="1"/>
    <col min="13172" max="13172" width="23.140625" style="61" customWidth="1"/>
    <col min="13173" max="13173" width="22.85546875" style="61" customWidth="1"/>
    <col min="13174" max="13174" width="23.140625" style="61" customWidth="1"/>
    <col min="13175" max="13175" width="22.85546875" style="61" customWidth="1"/>
    <col min="13176" max="13176" width="23.140625" style="61" customWidth="1"/>
    <col min="13177" max="13177" width="22.85546875" style="61" customWidth="1"/>
    <col min="13178" max="13179" width="13.7109375" style="61" customWidth="1"/>
    <col min="13180" max="13180" width="22.140625" style="61" customWidth="1"/>
    <col min="13181" max="13181" width="21.85546875" style="61" customWidth="1"/>
    <col min="13182" max="13182" width="23.140625" style="61" customWidth="1"/>
    <col min="13183" max="13183" width="22.85546875" style="61" customWidth="1"/>
    <col min="13184" max="13184" width="23.140625" style="61" customWidth="1"/>
    <col min="13185" max="13185" width="22.85546875" style="61" customWidth="1"/>
    <col min="13186" max="13186" width="23.140625" style="61" customWidth="1"/>
    <col min="13187" max="13187" width="22.85546875" style="61" customWidth="1"/>
    <col min="13188" max="13188" width="23.140625" style="61" customWidth="1"/>
    <col min="13189" max="13189" width="22.85546875" style="61" customWidth="1"/>
    <col min="13190" max="13191" width="13.7109375" style="61" customWidth="1"/>
    <col min="13192" max="13192" width="23.140625" style="61" customWidth="1"/>
    <col min="13193" max="13193" width="22.85546875" style="61" customWidth="1"/>
    <col min="13194" max="13194" width="22.140625" style="61" customWidth="1"/>
    <col min="13195" max="13195" width="21.85546875" style="61" customWidth="1"/>
    <col min="13196" max="13196" width="23.140625" style="61" customWidth="1"/>
    <col min="13197" max="13197" width="22.85546875" style="61" customWidth="1"/>
    <col min="13198" max="13198" width="23.140625" style="61" customWidth="1"/>
    <col min="13199" max="13199" width="22.85546875" style="61" customWidth="1"/>
    <col min="13200" max="13200" width="23.140625" style="61" customWidth="1"/>
    <col min="13201" max="13201" width="22.85546875" style="61" customWidth="1"/>
    <col min="13202" max="13203" width="13.7109375" style="61" customWidth="1"/>
    <col min="13204" max="13204" width="23.140625" style="61" customWidth="1"/>
    <col min="13205" max="13205" width="22.85546875" style="61" customWidth="1"/>
    <col min="13206" max="13206" width="23.140625" style="61" customWidth="1"/>
    <col min="13207" max="13207" width="22.85546875" style="61" customWidth="1"/>
    <col min="13208" max="13208" width="23.140625" style="61" customWidth="1"/>
    <col min="13209" max="13209" width="22.85546875" style="61" customWidth="1"/>
    <col min="13210" max="13210" width="23.140625" style="61" customWidth="1"/>
    <col min="13211" max="13211" width="22.85546875" style="61" customWidth="1"/>
    <col min="13212" max="13212" width="23.140625" style="61" customWidth="1"/>
    <col min="13213" max="13213" width="22.85546875" style="61" customWidth="1"/>
    <col min="13214" max="13215" width="13.7109375" style="61" customWidth="1"/>
    <col min="13216" max="13216" width="23.140625" style="61" customWidth="1"/>
    <col min="13217" max="13217" width="22.85546875" style="61" customWidth="1"/>
    <col min="13218" max="13218" width="23.140625" style="61" customWidth="1"/>
    <col min="13219" max="13219" width="22.85546875" style="61" customWidth="1"/>
    <col min="13220" max="13220" width="23.140625" style="61" customWidth="1"/>
    <col min="13221" max="13221" width="22.85546875" style="61" customWidth="1"/>
    <col min="13222" max="13222" width="23.140625" style="61" customWidth="1"/>
    <col min="13223" max="13223" width="22.85546875" style="61" customWidth="1"/>
    <col min="13224" max="13224" width="23.140625" style="61" customWidth="1"/>
    <col min="13225" max="13225" width="22.85546875" style="61" customWidth="1"/>
    <col min="13226" max="13227" width="13.7109375" style="61" customWidth="1"/>
    <col min="13228" max="13228" width="23.140625" style="61" customWidth="1"/>
    <col min="13229" max="13229" width="22.85546875" style="61" customWidth="1"/>
    <col min="13230" max="13230" width="23.140625" style="61" customWidth="1"/>
    <col min="13231" max="13231" width="22.85546875" style="61" customWidth="1"/>
    <col min="13232" max="13232" width="23.140625" style="61" customWidth="1"/>
    <col min="13233" max="13233" width="22.85546875" style="61" customWidth="1"/>
    <col min="13234" max="13234" width="23.140625" style="61" customWidth="1"/>
    <col min="13235" max="13235" width="22.85546875" style="61" customWidth="1"/>
    <col min="13236" max="13236" width="23.140625" style="61" customWidth="1"/>
    <col min="13237" max="13237" width="22.85546875" style="61" customWidth="1"/>
    <col min="13238" max="13239" width="13.7109375" style="61" customWidth="1"/>
    <col min="13240" max="13240" width="23.140625" style="61" customWidth="1"/>
    <col min="13241" max="13241" width="22.85546875" style="61" customWidth="1"/>
    <col min="13242" max="13242" width="23.140625" style="61" customWidth="1"/>
    <col min="13243" max="13243" width="22.85546875" style="61" customWidth="1"/>
    <col min="13244" max="13244" width="23.140625" style="61" customWidth="1"/>
    <col min="13245" max="13245" width="22.85546875" style="61" customWidth="1"/>
    <col min="13246" max="13246" width="23.140625" style="61" customWidth="1"/>
    <col min="13247" max="13247" width="22.85546875" style="61" customWidth="1"/>
    <col min="13248" max="13248" width="23.140625" style="61" customWidth="1"/>
    <col min="13249" max="13249" width="22.85546875" style="61" customWidth="1"/>
    <col min="13250" max="13251" width="13.7109375" style="61" customWidth="1"/>
    <col min="13252" max="13252" width="23.140625" style="61" customWidth="1"/>
    <col min="13253" max="13253" width="22.85546875" style="61" customWidth="1"/>
    <col min="13254" max="13254" width="23.140625" style="61" customWidth="1"/>
    <col min="13255" max="13255" width="22.85546875" style="61" customWidth="1"/>
    <col min="13256" max="13256" width="23.140625" style="61" customWidth="1"/>
    <col min="13257" max="13257" width="22.85546875" style="61" customWidth="1"/>
    <col min="13258" max="13258" width="23.140625" style="61" customWidth="1"/>
    <col min="13259" max="13259" width="22.85546875" style="61" customWidth="1"/>
    <col min="13260" max="13260" width="23.140625" style="61" customWidth="1"/>
    <col min="13261" max="13261" width="22.85546875" style="61" customWidth="1"/>
    <col min="13262" max="13263" width="13.7109375" style="61" customWidth="1"/>
    <col min="13264" max="13264" width="23.140625" style="61" customWidth="1"/>
    <col min="13265" max="13265" width="22.85546875" style="61" customWidth="1"/>
    <col min="13266" max="13266" width="22.140625" style="61" customWidth="1"/>
    <col min="13267" max="13267" width="21.85546875" style="61" customWidth="1"/>
    <col min="13268" max="13268" width="23.140625" style="61" customWidth="1"/>
    <col min="13269" max="13269" width="22.85546875" style="61" customWidth="1"/>
    <col min="13270" max="13270" width="23.140625" style="61" customWidth="1"/>
    <col min="13271" max="13271" width="22.85546875" style="61" customWidth="1"/>
    <col min="13272" max="13272" width="23.140625" style="61" customWidth="1"/>
    <col min="13273" max="13273" width="22.85546875" style="61" customWidth="1"/>
    <col min="13274" max="13275" width="13.7109375" style="61" customWidth="1"/>
    <col min="13276" max="13276" width="23.140625" style="61" customWidth="1"/>
    <col min="13277" max="13277" width="22.85546875" style="61" customWidth="1"/>
    <col min="13278" max="13278" width="23.140625" style="61" customWidth="1"/>
    <col min="13279" max="13279" width="22.85546875" style="61" customWidth="1"/>
    <col min="13280" max="13280" width="23.140625" style="61" customWidth="1"/>
    <col min="13281" max="13281" width="22.85546875" style="61" customWidth="1"/>
    <col min="13282" max="13282" width="23.140625" style="61" customWidth="1"/>
    <col min="13283" max="13283" width="22.85546875" style="61" customWidth="1"/>
    <col min="13284" max="13284" width="23.140625" style="61" customWidth="1"/>
    <col min="13285" max="13285" width="22.85546875" style="61" customWidth="1"/>
    <col min="13286" max="13287" width="13.7109375" style="61" customWidth="1"/>
    <col min="13288" max="13288" width="23.140625" style="61" customWidth="1"/>
    <col min="13289" max="13289" width="22.85546875" style="61" customWidth="1"/>
    <col min="13290" max="13290" width="20.42578125" style="61" customWidth="1"/>
    <col min="13291" max="13291" width="20.28515625" style="61" customWidth="1"/>
    <col min="13292" max="13292" width="23.140625" style="61" customWidth="1"/>
    <col min="13293" max="13293" width="22.85546875" style="61" customWidth="1"/>
    <col min="13294" max="13294" width="22.140625" style="61" customWidth="1"/>
    <col min="13295" max="13295" width="21.85546875" style="61" customWidth="1"/>
    <col min="13296" max="13296" width="23.140625" style="61" customWidth="1"/>
    <col min="13297" max="13297" width="22.85546875" style="61" customWidth="1"/>
    <col min="13298" max="13299" width="13.7109375" style="61" customWidth="1"/>
    <col min="13300" max="13300" width="22.140625" style="61" customWidth="1"/>
    <col min="13301" max="13301" width="21.85546875" style="61" customWidth="1"/>
    <col min="13302" max="13302" width="23.140625" style="61" customWidth="1"/>
    <col min="13303" max="13303" width="22.85546875" style="61" customWidth="1"/>
    <col min="13304" max="13304" width="20.42578125" style="61" customWidth="1"/>
    <col min="13305" max="13305" width="20.28515625" style="61" customWidth="1"/>
    <col min="13306" max="13306" width="23.140625" style="61" customWidth="1"/>
    <col min="13307" max="13307" width="22.85546875" style="61" customWidth="1"/>
    <col min="13308" max="13308" width="22.140625" style="61" customWidth="1"/>
    <col min="13309" max="13309" width="21.85546875" style="61" customWidth="1"/>
    <col min="13310" max="13311" width="13.7109375" style="61" customWidth="1"/>
    <col min="13312" max="13312" width="23.140625" style="61" customWidth="1"/>
    <col min="13313" max="13313" width="22.85546875" style="61" customWidth="1"/>
    <col min="13314" max="13314" width="23.140625" style="61" customWidth="1"/>
    <col min="13315" max="13315" width="22.85546875" style="61" customWidth="1"/>
    <col min="13316" max="13316" width="23.140625" style="61" customWidth="1"/>
    <col min="13317" max="13317" width="22.85546875" style="61" customWidth="1"/>
    <col min="13318" max="13318" width="22.140625" style="61" customWidth="1"/>
    <col min="13319" max="13319" width="21.85546875" style="61" customWidth="1"/>
    <col min="13320" max="13320" width="23.140625" style="61" customWidth="1"/>
    <col min="13321" max="13321" width="22.85546875" style="61" customWidth="1"/>
    <col min="13322" max="13323" width="13.7109375" style="61" customWidth="1"/>
    <col min="13324" max="13324" width="23.140625" style="61" customWidth="1"/>
    <col min="13325" max="13325" width="22.85546875" style="61" customWidth="1"/>
    <col min="13326" max="13326" width="23.140625" style="61" customWidth="1"/>
    <col min="13327" max="13327" width="22.85546875" style="61" customWidth="1"/>
    <col min="13328" max="13328" width="23.140625" style="61" customWidth="1"/>
    <col min="13329" max="13329" width="22.85546875" style="61" customWidth="1"/>
    <col min="13330" max="13330" width="23.140625" style="61" customWidth="1"/>
    <col min="13331" max="13331" width="22.85546875" style="61" customWidth="1"/>
    <col min="13332" max="13332" width="22.140625" style="61" customWidth="1"/>
    <col min="13333" max="13333" width="21.85546875" style="61" customWidth="1"/>
    <col min="13334" max="13335" width="13.7109375" style="61" customWidth="1"/>
    <col min="13336" max="13336" width="23.140625" style="61" customWidth="1"/>
    <col min="13337" max="13337" width="22.85546875" style="61" customWidth="1"/>
    <col min="13338" max="13338" width="23.140625" style="61" customWidth="1"/>
    <col min="13339" max="13339" width="22.85546875" style="61" customWidth="1"/>
    <col min="13340" max="13340" width="23.140625" style="61" customWidth="1"/>
    <col min="13341" max="13341" width="22.85546875" style="61" customWidth="1"/>
    <col min="13342" max="13342" width="23.140625" style="61" customWidth="1"/>
    <col min="13343" max="13343" width="22.85546875" style="61" customWidth="1"/>
    <col min="13344" max="13344" width="23.140625" style="61" customWidth="1"/>
    <col min="13345" max="13345" width="22.85546875" style="61" customWidth="1"/>
    <col min="13346" max="13347" width="13.7109375" style="61" customWidth="1"/>
    <col min="13348" max="13348" width="23.140625" style="61" customWidth="1"/>
    <col min="13349" max="13349" width="22.85546875" style="61" customWidth="1"/>
    <col min="13350" max="13350" width="23.140625" style="61" customWidth="1"/>
    <col min="13351" max="13351" width="22.85546875" style="61" customWidth="1"/>
    <col min="13352" max="13352" width="23.140625" style="61" customWidth="1"/>
    <col min="13353" max="13353" width="22.85546875" style="61" customWidth="1"/>
    <col min="13354" max="13354" width="23.140625" style="61" customWidth="1"/>
    <col min="13355" max="13355" width="22.85546875" style="61" customWidth="1"/>
    <col min="13356" max="13356" width="23.140625" style="61" customWidth="1"/>
    <col min="13357" max="13357" width="22.85546875" style="61" customWidth="1"/>
    <col min="13358" max="13359" width="13.7109375" style="61" customWidth="1"/>
    <col min="13360" max="13360" width="23.140625" style="61" customWidth="1"/>
    <col min="13361" max="13361" width="22.85546875" style="61" customWidth="1"/>
    <col min="13362" max="13362" width="23.140625" style="61" customWidth="1"/>
    <col min="13363" max="13363" width="22.85546875" style="61" customWidth="1"/>
    <col min="13364" max="13364" width="23.140625" style="61" customWidth="1"/>
    <col min="13365" max="13365" width="22.85546875" style="61" customWidth="1"/>
    <col min="13366" max="13366" width="23.140625" style="61" customWidth="1"/>
    <col min="13367" max="13367" width="22.85546875" style="61" customWidth="1"/>
    <col min="13368" max="13368" width="23.140625" style="61" customWidth="1"/>
    <col min="13369" max="13369" width="22.85546875" style="61" customWidth="1"/>
    <col min="13370" max="13371" width="13.7109375" style="61" customWidth="1"/>
    <col min="13372" max="13372" width="23.140625" style="61" customWidth="1"/>
    <col min="13373" max="13373" width="22.85546875" style="61" customWidth="1"/>
    <col min="13374" max="13374" width="23.140625" style="61" customWidth="1"/>
    <col min="13375" max="13375" width="22.85546875" style="61" customWidth="1"/>
    <col min="13376" max="13376" width="23.140625" style="61" customWidth="1"/>
    <col min="13377" max="13377" width="22.85546875" style="61" customWidth="1"/>
    <col min="13378" max="13378" width="23.140625" style="61" customWidth="1"/>
    <col min="13379" max="13379" width="22.85546875" style="61" customWidth="1"/>
    <col min="13380" max="13381" width="13.7109375" style="61" customWidth="1"/>
    <col min="13382" max="13382" width="20.42578125" style="61" customWidth="1"/>
    <col min="13383" max="13383" width="20.28515625" style="61" customWidth="1"/>
    <col min="13384" max="13384" width="20.42578125" style="61" customWidth="1"/>
    <col min="13385" max="13385" width="20.28515625" style="61" customWidth="1"/>
    <col min="13386" max="13386" width="20.42578125" style="61" customWidth="1"/>
    <col min="13387" max="13387" width="20.28515625" style="61" customWidth="1"/>
    <col min="13388" max="13388" width="20.42578125" style="61" customWidth="1"/>
    <col min="13389" max="13389" width="20.28515625" style="61" customWidth="1"/>
    <col min="13390" max="13390" width="23.140625" style="61" customWidth="1"/>
    <col min="13391" max="13391" width="22.85546875" style="61" customWidth="1"/>
    <col min="13392" max="13393" width="13.7109375" style="61" customWidth="1"/>
    <col min="13394" max="13394" width="23.140625" style="61" customWidth="1"/>
    <col min="13395" max="13395" width="22.85546875" style="61" customWidth="1"/>
    <col min="13396" max="13396" width="23.140625" style="61" customWidth="1"/>
    <col min="13397" max="13397" width="22.85546875" style="61" customWidth="1"/>
    <col min="13398" max="13398" width="23.140625" style="61" customWidth="1"/>
    <col min="13399" max="13399" width="22.85546875" style="61" customWidth="1"/>
    <col min="13400" max="13400" width="23.140625" style="61" customWidth="1"/>
    <col min="13401" max="13401" width="22.85546875" style="61" customWidth="1"/>
    <col min="13402" max="13402" width="23.140625" style="61" customWidth="1"/>
    <col min="13403" max="13403" width="22.85546875" style="61" customWidth="1"/>
    <col min="13404" max="13405" width="13.7109375" style="61" customWidth="1"/>
    <col min="13406" max="13406" width="23.140625" style="61" customWidth="1"/>
    <col min="13407" max="13407" width="22.85546875" style="61" customWidth="1"/>
    <col min="13408" max="13408" width="23.140625" style="61" customWidth="1"/>
    <col min="13409" max="13409" width="22.85546875" style="61" customWidth="1"/>
    <col min="13410" max="13410" width="23.140625" style="61" customWidth="1"/>
    <col min="13411" max="13411" width="22.85546875" style="61" customWidth="1"/>
    <col min="13412" max="13412" width="23.140625" style="61" customWidth="1"/>
    <col min="13413" max="13413" width="22.85546875" style="61" customWidth="1"/>
    <col min="13414" max="13414" width="23.140625" style="61" customWidth="1"/>
    <col min="13415" max="13415" width="22.85546875" style="61" customWidth="1"/>
    <col min="13416" max="13417" width="13.7109375" style="61" customWidth="1"/>
    <col min="13418" max="13418" width="23.140625" style="61" customWidth="1"/>
    <col min="13419" max="13419" width="22.85546875" style="61" customWidth="1"/>
    <col min="13420" max="13420" width="23.140625" style="61" customWidth="1"/>
    <col min="13421" max="13421" width="22.85546875" style="61" customWidth="1"/>
    <col min="13422" max="13422" width="22.140625" style="61" customWidth="1"/>
    <col min="13423" max="13423" width="21.85546875" style="61" customWidth="1"/>
    <col min="13424" max="13424" width="23.140625" style="61" customWidth="1"/>
    <col min="13425" max="13425" width="22.85546875" style="61" customWidth="1"/>
    <col min="13426" max="13426" width="23.140625" style="61" customWidth="1"/>
    <col min="13427" max="13427" width="22.85546875" style="61" customWidth="1"/>
    <col min="13428" max="13429" width="13.7109375" style="61" customWidth="1"/>
    <col min="13430" max="13430" width="23.140625" style="61" customWidth="1"/>
    <col min="13431" max="13431" width="22.85546875" style="61" customWidth="1"/>
    <col min="13432" max="13432" width="23.140625" style="61" customWidth="1"/>
    <col min="13433" max="13433" width="22.85546875" style="61" customWidth="1"/>
    <col min="13434" max="13434" width="23.140625" style="61" customWidth="1"/>
    <col min="13435" max="13435" width="22.85546875" style="61" customWidth="1"/>
    <col min="13436" max="13436" width="23.140625" style="61" customWidth="1"/>
    <col min="13437" max="13437" width="22.85546875" style="61" customWidth="1"/>
    <col min="13438" max="13438" width="23.140625" style="61" customWidth="1"/>
    <col min="13439" max="13439" width="22.85546875" style="61" customWidth="1"/>
    <col min="13440" max="13441" width="13.7109375" style="61" customWidth="1"/>
    <col min="13442" max="13442" width="22.140625" style="61" customWidth="1"/>
    <col min="13443" max="13443" width="21.85546875" style="61" customWidth="1"/>
    <col min="13444" max="13444" width="22.140625" style="61" customWidth="1"/>
    <col min="13445" max="13445" width="21.85546875" style="61" customWidth="1"/>
    <col min="13446" max="13446" width="22.140625" style="61" customWidth="1"/>
    <col min="13447" max="13447" width="21.85546875" style="61" customWidth="1"/>
    <col min="13448" max="13448" width="22.140625" style="61" customWidth="1"/>
    <col min="13449" max="13449" width="21.85546875" style="61" customWidth="1"/>
    <col min="13450" max="13450" width="22.140625" style="61" customWidth="1"/>
    <col min="13451" max="13451" width="21.85546875" style="61" customWidth="1"/>
    <col min="13452" max="13453" width="13.7109375" style="61" customWidth="1"/>
    <col min="13454" max="13454" width="23.140625" style="61" customWidth="1"/>
    <col min="13455" max="13455" width="22.85546875" style="61" customWidth="1"/>
    <col min="13456" max="13456" width="23.140625" style="61" customWidth="1"/>
    <col min="13457" max="13457" width="22.85546875" style="61" customWidth="1"/>
    <col min="13458" max="13458" width="23.140625" style="61" customWidth="1"/>
    <col min="13459" max="13459" width="22.85546875" style="61" customWidth="1"/>
    <col min="13460" max="13460" width="23.140625" style="61" customWidth="1"/>
    <col min="13461" max="13461" width="22.85546875" style="61" customWidth="1"/>
    <col min="13462" max="13462" width="23.140625" style="61" customWidth="1"/>
    <col min="13463" max="13463" width="22.85546875" style="61" customWidth="1"/>
    <col min="13464" max="13465" width="13.7109375" style="61" customWidth="1"/>
    <col min="13466" max="13466" width="23.140625" style="61" customWidth="1"/>
    <col min="13467" max="13467" width="22.85546875" style="61" customWidth="1"/>
    <col min="13468" max="13468" width="23.140625" style="61" customWidth="1"/>
    <col min="13469" max="13469" width="22.85546875" style="61" customWidth="1"/>
    <col min="13470" max="13470" width="23.140625" style="61" customWidth="1"/>
    <col min="13471" max="13471" width="22.85546875" style="61" customWidth="1"/>
    <col min="13472" max="13472" width="23.140625" style="61" customWidth="1"/>
    <col min="13473" max="13473" width="22.85546875" style="61" customWidth="1"/>
    <col min="13474" max="13474" width="23.140625" style="61" customWidth="1"/>
    <col min="13475" max="13475" width="22.85546875" style="61" customWidth="1"/>
    <col min="13476" max="13477" width="13.7109375" style="61" customWidth="1"/>
    <col min="13478" max="13478" width="23.140625" style="61" customWidth="1"/>
    <col min="13479" max="13479" width="22.85546875" style="61" customWidth="1"/>
    <col min="13480" max="13480" width="23.140625" style="61" customWidth="1"/>
    <col min="13481" max="13481" width="22.85546875" style="61" customWidth="1"/>
    <col min="13482" max="13482" width="23.140625" style="61" customWidth="1"/>
    <col min="13483" max="13483" width="22.85546875" style="61" customWidth="1"/>
    <col min="13484" max="13484" width="23.140625" style="61" customWidth="1"/>
    <col min="13485" max="13485" width="22.85546875" style="61" customWidth="1"/>
    <col min="13486" max="13486" width="23.140625" style="61" customWidth="1"/>
    <col min="13487" max="13487" width="22.85546875" style="61" customWidth="1"/>
    <col min="13488" max="13489" width="13.7109375" style="61" customWidth="1"/>
    <col min="13490" max="13490" width="23.140625" style="61" customWidth="1"/>
    <col min="13491" max="13491" width="22.85546875" style="61" customWidth="1"/>
    <col min="13492" max="13492" width="23.140625" style="61" customWidth="1"/>
    <col min="13493" max="13493" width="22.85546875" style="61" customWidth="1"/>
    <col min="13494" max="13494" width="23.140625" style="61" customWidth="1"/>
    <col min="13495" max="13495" width="22.85546875" style="61" customWidth="1"/>
    <col min="13496" max="13496" width="23.140625" style="61" customWidth="1"/>
    <col min="13497" max="13497" width="22.85546875" style="61" customWidth="1"/>
    <col min="13498" max="13498" width="23.140625" style="61" customWidth="1"/>
    <col min="13499" max="13499" width="22.85546875" style="61" customWidth="1"/>
    <col min="13500" max="13501" width="13.7109375" style="61" customWidth="1"/>
    <col min="13502" max="13502" width="22.140625" style="61" customWidth="1"/>
    <col min="13503" max="13503" width="21.85546875" style="61" customWidth="1"/>
    <col min="13504" max="13504" width="23.140625" style="61" customWidth="1"/>
    <col min="13505" max="13505" width="22.85546875" style="61" customWidth="1"/>
    <col min="13506" max="13506" width="23.140625" style="61" customWidth="1"/>
    <col min="13507" max="13507" width="22.85546875" style="61" customWidth="1"/>
    <col min="13508" max="13508" width="23.140625" style="61" customWidth="1"/>
    <col min="13509" max="13509" width="22.85546875" style="61" customWidth="1"/>
    <col min="13510" max="13510" width="23.140625" style="61" customWidth="1"/>
    <col min="13511" max="13511" width="22.85546875" style="61" customWidth="1"/>
    <col min="13512" max="13513" width="13.7109375" style="61" customWidth="1"/>
    <col min="13514" max="13514" width="23.140625" style="61" customWidth="1"/>
    <col min="13515" max="13515" width="22.85546875" style="61" customWidth="1"/>
    <col min="13516" max="13516" width="23.140625" style="61" customWidth="1"/>
    <col min="13517" max="13517" width="22.85546875" style="61" customWidth="1"/>
    <col min="13518" max="13518" width="23.140625" style="61" customWidth="1"/>
    <col min="13519" max="13519" width="22.85546875" style="61" customWidth="1"/>
    <col min="13520" max="13520" width="23.140625" style="61" customWidth="1"/>
    <col min="13521" max="13521" width="22.85546875" style="61" customWidth="1"/>
    <col min="13522" max="13522" width="23.140625" style="61" customWidth="1"/>
    <col min="13523" max="13523" width="22.85546875" style="61" customWidth="1"/>
    <col min="13524" max="13525" width="13.7109375" style="61" customWidth="1"/>
    <col min="13526" max="13526" width="23.140625" style="61" customWidth="1"/>
    <col min="13527" max="13527" width="22.85546875" style="61" customWidth="1"/>
    <col min="13528" max="13528" width="23.140625" style="61" customWidth="1"/>
    <col min="13529" max="13529" width="22.85546875" style="61" customWidth="1"/>
    <col min="13530" max="13530" width="22.140625" style="61" customWidth="1"/>
    <col min="13531" max="13531" width="21.85546875" style="61" customWidth="1"/>
    <col min="13532" max="13532" width="23.140625" style="61" customWidth="1"/>
    <col min="13533" max="13533" width="22.85546875" style="61" customWidth="1"/>
    <col min="13534" max="13534" width="23.140625" style="61" customWidth="1"/>
    <col min="13535" max="13535" width="22.85546875" style="61" customWidth="1"/>
    <col min="13536" max="13537" width="13.7109375" style="61" customWidth="1"/>
    <col min="13538" max="13538" width="23.140625" style="61" customWidth="1"/>
    <col min="13539" max="13539" width="22.85546875" style="61" customWidth="1"/>
    <col min="13540" max="13540" width="23.140625" style="61" customWidth="1"/>
    <col min="13541" max="13541" width="22.85546875" style="61" customWidth="1"/>
    <col min="13542" max="13542" width="23.140625" style="61" customWidth="1"/>
    <col min="13543" max="13543" width="22.85546875" style="61" customWidth="1"/>
    <col min="13544" max="13544" width="22.140625" style="61" customWidth="1"/>
    <col min="13545" max="13545" width="21.85546875" style="61" customWidth="1"/>
    <col min="13546" max="13546" width="23.140625" style="61" customWidth="1"/>
    <col min="13547" max="13547" width="22.85546875" style="61" customWidth="1"/>
    <col min="13548" max="13549" width="13.7109375" style="61" customWidth="1"/>
    <col min="13550" max="13550" width="23.140625" style="61" customWidth="1"/>
    <col min="13551" max="13551" width="22.85546875" style="61" customWidth="1"/>
    <col min="13552" max="13552" width="23.140625" style="61" customWidth="1"/>
    <col min="13553" max="13553" width="22.85546875" style="61" customWidth="1"/>
    <col min="13554" max="13554" width="23.140625" style="61" customWidth="1"/>
    <col min="13555" max="13555" width="22.85546875" style="61" customWidth="1"/>
    <col min="13556" max="13556" width="23.140625" style="61" customWidth="1"/>
    <col min="13557" max="13557" width="22.85546875" style="61" customWidth="1"/>
    <col min="13558" max="13558" width="23.140625" style="61" customWidth="1"/>
    <col min="13559" max="13559" width="22.85546875" style="61" customWidth="1"/>
    <col min="13560" max="13561" width="13.7109375" style="61" customWidth="1"/>
    <col min="13562" max="13562" width="23.140625" style="61" customWidth="1"/>
    <col min="13563" max="13563" width="22.85546875" style="61" customWidth="1"/>
    <col min="13564" max="13564" width="23.140625" style="61" customWidth="1"/>
    <col min="13565" max="13565" width="22.85546875" style="61" customWidth="1"/>
    <col min="13566" max="13566" width="23.140625" style="61" customWidth="1"/>
    <col min="13567" max="13567" width="22.85546875" style="61" customWidth="1"/>
    <col min="13568" max="13568" width="23.140625" style="61" customWidth="1"/>
    <col min="13569" max="13569" width="22.85546875" style="61" customWidth="1"/>
    <col min="13570" max="13570" width="23.140625" style="61" customWidth="1"/>
    <col min="13571" max="13571" width="22.85546875" style="61" customWidth="1"/>
    <col min="13572" max="13573" width="13.7109375" style="61" customWidth="1"/>
    <col min="13574" max="13574" width="23.140625" style="61" customWidth="1"/>
    <col min="13575" max="13575" width="22.85546875" style="61" customWidth="1"/>
    <col min="13576" max="13576" width="22.140625" style="61" customWidth="1"/>
    <col min="13577" max="13577" width="21.85546875" style="61" customWidth="1"/>
    <col min="13578" max="13578" width="23.140625" style="61" customWidth="1"/>
    <col min="13579" max="13579" width="22.85546875" style="61" customWidth="1"/>
    <col min="13580" max="13580" width="23.140625" style="61" customWidth="1"/>
    <col min="13581" max="13581" width="22.85546875" style="61" customWidth="1"/>
    <col min="13582" max="13582" width="23.140625" style="61" customWidth="1"/>
    <col min="13583" max="13583" width="22.85546875" style="61" customWidth="1"/>
    <col min="13584" max="13585" width="13.7109375" style="61" customWidth="1"/>
    <col min="13586" max="13586" width="23.140625" style="61" customWidth="1"/>
    <col min="13587" max="13587" width="22.85546875" style="61" customWidth="1"/>
    <col min="13588" max="13588" width="23.140625" style="61" customWidth="1"/>
    <col min="13589" max="13589" width="22.85546875" style="61" customWidth="1"/>
    <col min="13590" max="13590" width="23.140625" style="61" customWidth="1"/>
    <col min="13591" max="13591" width="22.85546875" style="61" customWidth="1"/>
    <col min="13592" max="13592" width="23.140625" style="61" customWidth="1"/>
    <col min="13593" max="13593" width="22.85546875" style="61" customWidth="1"/>
    <col min="13594" max="13595" width="13.7109375" style="61" customWidth="1"/>
    <col min="13596" max="13596" width="23.140625" style="61" customWidth="1"/>
    <col min="13597" max="13597" width="22.85546875" style="61" customWidth="1"/>
    <col min="13598" max="13598" width="23.140625" style="61" customWidth="1"/>
    <col min="13599" max="13599" width="22.85546875" style="61" customWidth="1"/>
    <col min="13600" max="13600" width="23.140625" style="61" customWidth="1"/>
    <col min="13601" max="13601" width="22.85546875" style="61" customWidth="1"/>
    <col min="13602" max="13602" width="23.140625" style="61" customWidth="1"/>
    <col min="13603" max="13603" width="22.85546875" style="61" customWidth="1"/>
    <col min="13604" max="13604" width="23.140625" style="61" customWidth="1"/>
    <col min="13605" max="13605" width="22.85546875" style="61" customWidth="1"/>
    <col min="13606" max="13607" width="13.7109375" style="61" customWidth="1"/>
    <col min="13608" max="13608" width="23.140625" style="61" customWidth="1"/>
    <col min="13609" max="13609" width="22.85546875" style="61" customWidth="1"/>
    <col min="13610" max="13610" width="23.140625" style="61" customWidth="1"/>
    <col min="13611" max="13611" width="22.85546875" style="61" customWidth="1"/>
    <col min="13612" max="13612" width="23.140625" style="61" customWidth="1"/>
    <col min="13613" max="13613" width="22.85546875" style="61" customWidth="1"/>
    <col min="13614" max="13614" width="23.140625" style="61" customWidth="1"/>
    <col min="13615" max="13615" width="22.85546875" style="61" customWidth="1"/>
    <col min="13616" max="13616" width="23.140625" style="61" customWidth="1"/>
    <col min="13617" max="13617" width="22.85546875" style="61" customWidth="1"/>
    <col min="13618" max="13619" width="13.7109375" style="61" customWidth="1"/>
    <col min="13620" max="13620" width="23.140625" style="61" customWidth="1"/>
    <col min="13621" max="13621" width="22.85546875" style="61" customWidth="1"/>
    <col min="13622" max="13622" width="23.140625" style="61" customWidth="1"/>
    <col min="13623" max="13623" width="22.85546875" style="61" customWidth="1"/>
    <col min="13624" max="13624" width="23.140625" style="61" customWidth="1"/>
    <col min="13625" max="13625" width="22.85546875" style="61" customWidth="1"/>
    <col min="13626" max="13626" width="23.140625" style="61" customWidth="1"/>
    <col min="13627" max="13627" width="22.85546875" style="61" customWidth="1"/>
    <col min="13628" max="13628" width="23.140625" style="61" customWidth="1"/>
    <col min="13629" max="13629" width="22.85546875" style="61" customWidth="1"/>
    <col min="13630" max="13631" width="13.7109375" style="61" customWidth="1"/>
    <col min="13632" max="13632" width="23.140625" style="61" customWidth="1"/>
    <col min="13633" max="13633" width="22.85546875" style="61" customWidth="1"/>
    <col min="13634" max="13634" width="23.140625" style="61" customWidth="1"/>
    <col min="13635" max="13635" width="22.85546875" style="61" customWidth="1"/>
    <col min="13636" max="13636" width="23.140625" style="61" customWidth="1"/>
    <col min="13637" max="13637" width="22.85546875" style="61" customWidth="1"/>
    <col min="13638" max="13638" width="23.140625" style="61" customWidth="1"/>
    <col min="13639" max="13639" width="22.85546875" style="61" customWidth="1"/>
    <col min="13640" max="13640" width="23.140625" style="61" customWidth="1"/>
    <col min="13641" max="13641" width="22.85546875" style="61" customWidth="1"/>
    <col min="13642" max="13643" width="13.7109375" style="61" customWidth="1"/>
    <col min="13644" max="13644" width="23.140625" style="61" customWidth="1"/>
    <col min="13645" max="13645" width="22.85546875" style="61" customWidth="1"/>
    <col min="13646" max="13646" width="23.140625" style="61" customWidth="1"/>
    <col min="13647" max="13647" width="22.85546875" style="61" customWidth="1"/>
    <col min="13648" max="13648" width="23.140625" style="61" customWidth="1"/>
    <col min="13649" max="13649" width="22.85546875" style="61" customWidth="1"/>
    <col min="13650" max="13650" width="23.140625" style="61" customWidth="1"/>
    <col min="13651" max="13651" width="22.85546875" style="61" customWidth="1"/>
    <col min="13652" max="13652" width="23.140625" style="61" customWidth="1"/>
    <col min="13653" max="13653" width="22.85546875" style="61" customWidth="1"/>
    <col min="13654" max="13655" width="13.7109375" style="61" customWidth="1"/>
    <col min="13656" max="13656" width="22.140625" style="61" customWidth="1"/>
    <col min="13657" max="13657" width="21.85546875" style="61" customWidth="1"/>
    <col min="13658" max="13658" width="22.140625" style="61" customWidth="1"/>
    <col min="13659" max="13659" width="21.85546875" style="61" customWidth="1"/>
    <col min="13660" max="13660" width="22.140625" style="61" customWidth="1"/>
    <col min="13661" max="13661" width="21.85546875" style="61" customWidth="1"/>
    <col min="13662" max="13662" width="22.140625" style="61" customWidth="1"/>
    <col min="13663" max="13663" width="21.85546875" style="61" customWidth="1"/>
    <col min="13664" max="13665" width="13.7109375" style="61" customWidth="1"/>
    <col min="13666" max="13666" width="22.140625" style="61" customWidth="1"/>
    <col min="13667" max="13667" width="21.85546875" style="61" customWidth="1"/>
    <col min="13668" max="13668" width="22.140625" style="61" customWidth="1"/>
    <col min="13669" max="13669" width="21.85546875" style="61" customWidth="1"/>
    <col min="13670" max="13670" width="22.140625" style="61" customWidth="1"/>
    <col min="13671" max="13671" width="21.85546875" style="61" customWidth="1"/>
    <col min="13672" max="13672" width="22.140625" style="61" customWidth="1"/>
    <col min="13673" max="13673" width="21.85546875" style="61" customWidth="1"/>
    <col min="13674" max="13674" width="22.140625" style="61" customWidth="1"/>
    <col min="13675" max="13675" width="21.85546875" style="61" customWidth="1"/>
    <col min="13676" max="13677" width="13.7109375" style="61" customWidth="1"/>
    <col min="13678" max="13678" width="22.140625" style="61" customWidth="1"/>
    <col min="13679" max="13679" width="21.85546875" style="61" customWidth="1"/>
    <col min="13680" max="13680" width="22.140625" style="61" customWidth="1"/>
    <col min="13681" max="13681" width="21.85546875" style="61" customWidth="1"/>
    <col min="13682" max="13682" width="22.140625" style="61" customWidth="1"/>
    <col min="13683" max="13683" width="21.85546875" style="61" customWidth="1"/>
    <col min="13684" max="13684" width="22.140625" style="61" customWidth="1"/>
    <col min="13685" max="13685" width="21.85546875" style="61" customWidth="1"/>
    <col min="13686" max="13686" width="22.140625" style="61" customWidth="1"/>
    <col min="13687" max="13687" width="21.85546875" style="61" customWidth="1"/>
    <col min="13688" max="13689" width="13.7109375" style="61" customWidth="1"/>
    <col min="13690" max="13690" width="23.140625" style="61" customWidth="1"/>
    <col min="13691" max="13691" width="22.85546875" style="61" customWidth="1"/>
    <col min="13692" max="13692" width="23.140625" style="61" customWidth="1"/>
    <col min="13693" max="13693" width="22.85546875" style="61" customWidth="1"/>
    <col min="13694" max="13694" width="23.140625" style="61" customWidth="1"/>
    <col min="13695" max="13695" width="22.85546875" style="61" customWidth="1"/>
    <col min="13696" max="13696" width="23.140625" style="61" customWidth="1"/>
    <col min="13697" max="13697" width="22.85546875" style="61" customWidth="1"/>
    <col min="13698" max="13698" width="23.140625" style="61" customWidth="1"/>
    <col min="13699" max="13699" width="22.85546875" style="61" customWidth="1"/>
    <col min="13700" max="13701" width="13.7109375" style="61" customWidth="1"/>
    <col min="13702" max="13702" width="22.140625" style="61" customWidth="1"/>
    <col min="13703" max="13703" width="21.85546875" style="61" customWidth="1"/>
    <col min="13704" max="13704" width="22.140625" style="61" customWidth="1"/>
    <col min="13705" max="13705" width="21.85546875" style="61" customWidth="1"/>
    <col min="13706" max="13706" width="22.140625" style="61" customWidth="1"/>
    <col min="13707" max="13707" width="21.85546875" style="61" customWidth="1"/>
    <col min="13708" max="13708" width="22.140625" style="61" customWidth="1"/>
    <col min="13709" max="13709" width="21.85546875" style="61" customWidth="1"/>
    <col min="13710" max="13710" width="22.140625" style="61" customWidth="1"/>
    <col min="13711" max="13711" width="21.85546875" style="61" customWidth="1"/>
    <col min="13712" max="13713" width="13.7109375" style="61" customWidth="1"/>
    <col min="13714" max="13714" width="22.140625" style="61" customWidth="1"/>
    <col min="13715" max="13715" width="21.85546875" style="61" customWidth="1"/>
    <col min="13716" max="13716" width="22.140625" style="61" customWidth="1"/>
    <col min="13717" max="13717" width="21.85546875" style="61" customWidth="1"/>
    <col min="13718" max="13718" width="22.140625" style="61" customWidth="1"/>
    <col min="13719" max="13719" width="21.85546875" style="61" customWidth="1"/>
    <col min="13720" max="13720" width="22.140625" style="61" customWidth="1"/>
    <col min="13721" max="13721" width="21.85546875" style="61" customWidth="1"/>
    <col min="13722" max="13722" width="22.140625" style="61" customWidth="1"/>
    <col min="13723" max="13723" width="21.85546875" style="61" customWidth="1"/>
    <col min="13724" max="13725" width="13.7109375" style="61" customWidth="1"/>
    <col min="13726" max="13726" width="22.140625" style="61" customWidth="1"/>
    <col min="13727" max="13727" width="21.85546875" style="61" customWidth="1"/>
    <col min="13728" max="13728" width="22.140625" style="61" customWidth="1"/>
    <col min="13729" max="13729" width="21.85546875" style="61" customWidth="1"/>
    <col min="13730" max="13730" width="22.140625" style="61" customWidth="1"/>
    <col min="13731" max="13731" width="21.85546875" style="61" customWidth="1"/>
    <col min="13732" max="13732" width="22.140625" style="61" customWidth="1"/>
    <col min="13733" max="13733" width="21.85546875" style="61" customWidth="1"/>
    <col min="13734" max="13734" width="22.140625" style="61" customWidth="1"/>
    <col min="13735" max="13735" width="21.85546875" style="61" customWidth="1"/>
    <col min="13736" max="13737" width="13.7109375" style="61" customWidth="1"/>
    <col min="13738" max="13738" width="23.140625" style="61" customWidth="1"/>
    <col min="13739" max="13739" width="22.85546875" style="61" customWidth="1"/>
    <col min="13740" max="13740" width="23.140625" style="61" customWidth="1"/>
    <col min="13741" max="13741" width="22.85546875" style="61" customWidth="1"/>
    <col min="13742" max="13742" width="23.140625" style="61" customWidth="1"/>
    <col min="13743" max="13743" width="22.85546875" style="61" customWidth="1"/>
    <col min="13744" max="13744" width="23.140625" style="61" customWidth="1"/>
    <col min="13745" max="13745" width="22.85546875" style="61" customWidth="1"/>
    <col min="13746" max="13746" width="23.140625" style="61" customWidth="1"/>
    <col min="13747" max="13747" width="22.85546875" style="61" customWidth="1"/>
    <col min="13748" max="13749" width="13.7109375" style="61" customWidth="1"/>
    <col min="13750" max="13750" width="22.140625" style="61" customWidth="1"/>
    <col min="13751" max="13751" width="21.85546875" style="61" customWidth="1"/>
    <col min="13752" max="13752" width="23.140625" style="61" customWidth="1"/>
    <col min="13753" max="13753" width="22.85546875" style="61" customWidth="1"/>
    <col min="13754" max="13754" width="23.140625" style="61" customWidth="1"/>
    <col min="13755" max="13755" width="22.85546875" style="61" customWidth="1"/>
    <col min="13756" max="13756" width="23.140625" style="61" customWidth="1"/>
    <col min="13757" max="13757" width="22.85546875" style="61" customWidth="1"/>
    <col min="13758" max="13758" width="23.140625" style="61" customWidth="1"/>
    <col min="13759" max="13759" width="22.85546875" style="61" customWidth="1"/>
    <col min="13760" max="13761" width="13.7109375" style="61" customWidth="1"/>
    <col min="13762" max="13762" width="23.140625" style="61" customWidth="1"/>
    <col min="13763" max="13763" width="22.85546875" style="61" customWidth="1"/>
    <col min="13764" max="13764" width="23.140625" style="61" customWidth="1"/>
    <col min="13765" max="13765" width="22.85546875" style="61" customWidth="1"/>
    <col min="13766" max="13766" width="23.140625" style="61" customWidth="1"/>
    <col min="13767" max="13767" width="22.85546875" style="61" customWidth="1"/>
    <col min="13768" max="13768" width="23.140625" style="61" customWidth="1"/>
    <col min="13769" max="13769" width="22.85546875" style="61" customWidth="1"/>
    <col min="13770" max="13770" width="23.140625" style="61" customWidth="1"/>
    <col min="13771" max="13771" width="22.85546875" style="61" customWidth="1"/>
    <col min="13772" max="13773" width="13.7109375" style="61" customWidth="1"/>
    <col min="13774" max="13774" width="23.140625" style="61" customWidth="1"/>
    <col min="13775" max="13775" width="22.85546875" style="61" customWidth="1"/>
    <col min="13776" max="13776" width="23.140625" style="61" customWidth="1"/>
    <col min="13777" max="13777" width="22.85546875" style="61" customWidth="1"/>
    <col min="13778" max="13778" width="23.140625" style="61" customWidth="1"/>
    <col min="13779" max="13779" width="22.85546875" style="61" customWidth="1"/>
    <col min="13780" max="13780" width="23.140625" style="61" customWidth="1"/>
    <col min="13781" max="13781" width="22.85546875" style="61" customWidth="1"/>
    <col min="13782" max="13782" width="23.140625" style="61" customWidth="1"/>
    <col min="13783" max="13783" width="22.85546875" style="61" customWidth="1"/>
    <col min="13784" max="13785" width="13.7109375" style="61" customWidth="1"/>
    <col min="13786" max="13786" width="23.140625" style="61" customWidth="1"/>
    <col min="13787" max="13787" width="22.85546875" style="61" customWidth="1"/>
    <col min="13788" max="13788" width="22.140625" style="61" customWidth="1"/>
    <col min="13789" max="13789" width="21.85546875" style="61" customWidth="1"/>
    <col min="13790" max="13790" width="23.140625" style="61" customWidth="1"/>
    <col min="13791" max="13791" width="22.85546875" style="61" customWidth="1"/>
    <col min="13792" max="13792" width="23.140625" style="61" customWidth="1"/>
    <col min="13793" max="13793" width="22.85546875" style="61" customWidth="1"/>
    <col min="13794" max="13794" width="23.140625" style="61" customWidth="1"/>
    <col min="13795" max="13795" width="22.85546875" style="61" customWidth="1"/>
    <col min="13796" max="13797" width="13.7109375" style="61" customWidth="1"/>
    <col min="13798" max="13798" width="23.140625" style="61" customWidth="1"/>
    <col min="13799" max="13799" width="22.85546875" style="61" customWidth="1"/>
    <col min="13800" max="13800" width="23.140625" style="61" customWidth="1"/>
    <col min="13801" max="13801" width="22.85546875" style="61" customWidth="1"/>
    <col min="13802" max="13802" width="20.42578125" style="61" customWidth="1"/>
    <col min="13803" max="13803" width="20.28515625" style="61" customWidth="1"/>
    <col min="13804" max="13804" width="23.140625" style="61" customWidth="1"/>
    <col min="13805" max="13805" width="22.85546875" style="61" customWidth="1"/>
    <col min="13806" max="13806" width="23.140625" style="61" customWidth="1"/>
    <col min="13807" max="13807" width="22.85546875" style="61" customWidth="1"/>
    <col min="13808" max="13809" width="13.7109375" style="61" customWidth="1"/>
    <col min="13810" max="13810" width="23.140625" style="61" customWidth="1"/>
    <col min="13811" max="13811" width="22.85546875" style="61" customWidth="1"/>
    <col min="13812" max="13812" width="23.140625" style="61" customWidth="1"/>
    <col min="13813" max="13813" width="22.85546875" style="61" customWidth="1"/>
    <col min="13814" max="13814" width="23.140625" style="61" customWidth="1"/>
    <col min="13815" max="13815" width="22.85546875" style="61" customWidth="1"/>
    <col min="13816" max="13816" width="23.140625" style="61" customWidth="1"/>
    <col min="13817" max="13817" width="22.85546875" style="61" customWidth="1"/>
    <col min="13818" max="13818" width="23.140625" style="61" customWidth="1"/>
    <col min="13819" max="13819" width="22.85546875" style="61" customWidth="1"/>
    <col min="13820" max="13821" width="13.7109375" style="61" customWidth="1"/>
    <col min="13822" max="13822" width="23.140625" style="61" customWidth="1"/>
    <col min="13823" max="13823" width="22.85546875" style="61" customWidth="1"/>
    <col min="13824" max="13824" width="23.140625" style="61" customWidth="1"/>
    <col min="13825" max="13825" width="22.85546875" style="61" customWidth="1"/>
    <col min="13826" max="13826" width="23.140625" style="61" customWidth="1"/>
    <col min="13827" max="13827" width="22.85546875" style="61" customWidth="1"/>
    <col min="13828" max="13828" width="23.140625" style="61" customWidth="1"/>
    <col min="13829" max="13829" width="22.85546875" style="61" customWidth="1"/>
    <col min="13830" max="13830" width="23.140625" style="61" customWidth="1"/>
    <col min="13831" max="13831" width="22.85546875" style="61" customWidth="1"/>
    <col min="13832" max="13833" width="13.7109375" style="61" customWidth="1"/>
    <col min="13834" max="13834" width="23.140625" style="61" customWidth="1"/>
    <col min="13835" max="13835" width="22.85546875" style="61" customWidth="1"/>
    <col min="13836" max="13836" width="23.140625" style="61" customWidth="1"/>
    <col min="13837" max="13837" width="22.85546875" style="61" customWidth="1"/>
    <col min="13838" max="13838" width="23.140625" style="61" customWidth="1"/>
    <col min="13839" max="13839" width="22.85546875" style="61" customWidth="1"/>
    <col min="13840" max="13840" width="23.140625" style="61" customWidth="1"/>
    <col min="13841" max="13841" width="22.85546875" style="61" customWidth="1"/>
    <col min="13842" max="13842" width="23.140625" style="61" customWidth="1"/>
    <col min="13843" max="13843" width="22.85546875" style="61" customWidth="1"/>
    <col min="13844" max="13845" width="13.7109375" style="61" customWidth="1"/>
    <col min="13846" max="13846" width="23.140625" style="61" customWidth="1"/>
    <col min="13847" max="13847" width="22.85546875" style="61" customWidth="1"/>
    <col min="13848" max="13848" width="23.140625" style="61" customWidth="1"/>
    <col min="13849" max="13849" width="22.85546875" style="61" customWidth="1"/>
    <col min="13850" max="13850" width="23.140625" style="61" customWidth="1"/>
    <col min="13851" max="13851" width="22.85546875" style="61" customWidth="1"/>
    <col min="13852" max="13852" width="23.140625" style="61" customWidth="1"/>
    <col min="13853" max="13853" width="22.85546875" style="61" customWidth="1"/>
    <col min="13854" max="13854" width="23.140625" style="61" customWidth="1"/>
    <col min="13855" max="13855" width="22.85546875" style="61" customWidth="1"/>
    <col min="13856" max="13857" width="13.7109375" style="61" customWidth="1"/>
    <col min="13858" max="13858" width="23.140625" style="61" customWidth="1"/>
    <col min="13859" max="13859" width="22.85546875" style="61" customWidth="1"/>
    <col min="13860" max="13860" width="23.140625" style="61" customWidth="1"/>
    <col min="13861" max="13861" width="22.85546875" style="61" customWidth="1"/>
    <col min="13862" max="13862" width="23.140625" style="61" customWidth="1"/>
    <col min="13863" max="13863" width="22.85546875" style="61" customWidth="1"/>
    <col min="13864" max="13864" width="23.140625" style="61" customWidth="1"/>
    <col min="13865" max="13865" width="22.85546875" style="61" customWidth="1"/>
    <col min="13866" max="13866" width="23.140625" style="61" customWidth="1"/>
    <col min="13867" max="13867" width="22.85546875" style="61" customWidth="1"/>
    <col min="13868" max="13869" width="13.7109375" style="61" customWidth="1"/>
    <col min="13870" max="13870" width="23.140625" style="61" customWidth="1"/>
    <col min="13871" max="13871" width="22.85546875" style="61" customWidth="1"/>
    <col min="13872" max="13872" width="23.140625" style="61" customWidth="1"/>
    <col min="13873" max="13873" width="22.85546875" style="61" customWidth="1"/>
    <col min="13874" max="13874" width="23.140625" style="61" customWidth="1"/>
    <col min="13875" max="13875" width="22.85546875" style="61" customWidth="1"/>
    <col min="13876" max="13876" width="23.140625" style="61" customWidth="1"/>
    <col min="13877" max="13877" width="22.85546875" style="61" customWidth="1"/>
    <col min="13878" max="13878" width="23.140625" style="61" customWidth="1"/>
    <col min="13879" max="13879" width="22.85546875" style="61" customWidth="1"/>
    <col min="13880" max="13881" width="13.7109375" style="61" customWidth="1"/>
    <col min="13882" max="13882" width="23.140625" style="61" customWidth="1"/>
    <col min="13883" max="13883" width="22.85546875" style="61" customWidth="1"/>
    <col min="13884" max="13884" width="23.140625" style="61" customWidth="1"/>
    <col min="13885" max="13885" width="22.85546875" style="61" customWidth="1"/>
    <col min="13886" max="13886" width="23.140625" style="61" customWidth="1"/>
    <col min="13887" max="13887" width="22.85546875" style="61" customWidth="1"/>
    <col min="13888" max="13888" width="23.140625" style="61" customWidth="1"/>
    <col min="13889" max="13889" width="22.85546875" style="61" customWidth="1"/>
    <col min="13890" max="13890" width="23.140625" style="61" customWidth="1"/>
    <col min="13891" max="13891" width="22.85546875" style="61" customWidth="1"/>
    <col min="13892" max="13893" width="13.7109375" style="61" customWidth="1"/>
    <col min="13894" max="13894" width="23.140625" style="61" customWidth="1"/>
    <col min="13895" max="13895" width="22.85546875" style="61" customWidth="1"/>
    <col min="13896" max="13896" width="23.140625" style="61" customWidth="1"/>
    <col min="13897" max="13897" width="22.85546875" style="61" customWidth="1"/>
    <col min="13898" max="13898" width="23.140625" style="61" customWidth="1"/>
    <col min="13899" max="13899" width="22.85546875" style="61" customWidth="1"/>
    <col min="13900" max="13900" width="23.140625" style="61" customWidth="1"/>
    <col min="13901" max="13901" width="22.85546875" style="61" customWidth="1"/>
    <col min="13902" max="13902" width="23.140625" style="61" customWidth="1"/>
    <col min="13903" max="13903" width="22.85546875" style="61" customWidth="1"/>
    <col min="13904" max="13905" width="13.7109375" style="61" customWidth="1"/>
    <col min="13906" max="13906" width="23.140625" style="61" customWidth="1"/>
    <col min="13907" max="13907" width="22.85546875" style="61" customWidth="1"/>
    <col min="13908" max="13908" width="23.140625" style="61" customWidth="1"/>
    <col min="13909" max="13909" width="22.85546875" style="61" customWidth="1"/>
    <col min="13910" max="13910" width="23.140625" style="61" customWidth="1"/>
    <col min="13911" max="13911" width="22.85546875" style="61" customWidth="1"/>
    <col min="13912" max="13912" width="23.140625" style="61" customWidth="1"/>
    <col min="13913" max="13913" width="22.85546875" style="61" customWidth="1"/>
    <col min="13914" max="13914" width="23.140625" style="61" customWidth="1"/>
    <col min="13915" max="13915" width="22.85546875" style="61" customWidth="1"/>
    <col min="13916" max="13917" width="13.7109375" style="61" customWidth="1"/>
    <col min="13918" max="13918" width="23.140625" style="61" customWidth="1"/>
    <col min="13919" max="13919" width="22.85546875" style="61" customWidth="1"/>
    <col min="13920" max="13920" width="23.140625" style="61" customWidth="1"/>
    <col min="13921" max="13921" width="22.85546875" style="61" customWidth="1"/>
    <col min="13922" max="13922" width="23.140625" style="61" customWidth="1"/>
    <col min="13923" max="13923" width="22.85546875" style="61" customWidth="1"/>
    <col min="13924" max="13924" width="23.140625" style="61" customWidth="1"/>
    <col min="13925" max="13925" width="22.85546875" style="61" customWidth="1"/>
    <col min="13926" max="13927" width="13.7109375" style="61" customWidth="1"/>
    <col min="13928" max="13928" width="23.140625" style="61" customWidth="1"/>
    <col min="13929" max="13929" width="22.85546875" style="61" customWidth="1"/>
    <col min="13930" max="13930" width="23.140625" style="61" customWidth="1"/>
    <col min="13931" max="13931" width="22.85546875" style="61" customWidth="1"/>
    <col min="13932" max="13932" width="23.140625" style="61" customWidth="1"/>
    <col min="13933" max="13933" width="22.85546875" style="61" customWidth="1"/>
    <col min="13934" max="13934" width="23.140625" style="61" customWidth="1"/>
    <col min="13935" max="13935" width="22.85546875" style="61" customWidth="1"/>
    <col min="13936" max="13936" width="23.140625" style="61" customWidth="1"/>
    <col min="13937" max="13937" width="22.85546875" style="61" customWidth="1"/>
    <col min="13938" max="13939" width="13.7109375" style="61" customWidth="1"/>
    <col min="13940" max="13940" width="23.140625" style="61" customWidth="1"/>
    <col min="13941" max="13941" width="22.85546875" style="61" customWidth="1"/>
    <col min="13942" max="13942" width="23.140625" style="61" customWidth="1"/>
    <col min="13943" max="13943" width="22.85546875" style="61" customWidth="1"/>
    <col min="13944" max="13944" width="23.140625" style="61" customWidth="1"/>
    <col min="13945" max="13945" width="22.85546875" style="61" customWidth="1"/>
    <col min="13946" max="13946" width="23.140625" style="61" customWidth="1"/>
    <col min="13947" max="13947" width="22.85546875" style="61" customWidth="1"/>
    <col min="13948" max="13948" width="23.140625" style="61" customWidth="1"/>
    <col min="13949" max="13949" width="22.85546875" style="61" customWidth="1"/>
    <col min="13950" max="13951" width="13.7109375" style="61" customWidth="1"/>
    <col min="13952" max="13952" width="23.140625" style="61" customWidth="1"/>
    <col min="13953" max="13953" width="22.85546875" style="61" customWidth="1"/>
    <col min="13954" max="13954" width="23.140625" style="61" customWidth="1"/>
    <col min="13955" max="13955" width="22.85546875" style="61" customWidth="1"/>
    <col min="13956" max="13956" width="23.140625" style="61" customWidth="1"/>
    <col min="13957" max="13957" width="22.85546875" style="61" customWidth="1"/>
    <col min="13958" max="13958" width="23.140625" style="61" customWidth="1"/>
    <col min="13959" max="13959" width="22.85546875" style="61" customWidth="1"/>
    <col min="13960" max="13960" width="23.140625" style="61" customWidth="1"/>
    <col min="13961" max="13961" width="22.85546875" style="61" customWidth="1"/>
    <col min="13962" max="13963" width="13.7109375" style="61" customWidth="1"/>
    <col min="13964" max="13964" width="23.140625" style="61" customWidth="1"/>
    <col min="13965" max="13965" width="22.85546875" style="61" customWidth="1"/>
    <col min="13966" max="13966" width="23.140625" style="61" customWidth="1"/>
    <col min="13967" max="13967" width="22.85546875" style="61" customWidth="1"/>
    <col min="13968" max="13968" width="23.140625" style="61" customWidth="1"/>
    <col min="13969" max="13969" width="22.85546875" style="61" customWidth="1"/>
    <col min="13970" max="13970" width="23.140625" style="61" customWidth="1"/>
    <col min="13971" max="13971" width="22.85546875" style="61" customWidth="1"/>
    <col min="13972" max="13972" width="23.140625" style="61" customWidth="1"/>
    <col min="13973" max="13973" width="22.85546875" style="61" customWidth="1"/>
    <col min="13974" max="13975" width="13.7109375" style="61" customWidth="1"/>
    <col min="13976" max="13976" width="23.140625" style="61" customWidth="1"/>
    <col min="13977" max="13977" width="22.85546875" style="61" customWidth="1"/>
    <col min="13978" max="13978" width="23.140625" style="61" customWidth="1"/>
    <col min="13979" max="13979" width="22.85546875" style="61" customWidth="1"/>
    <col min="13980" max="13980" width="23.140625" style="61" customWidth="1"/>
    <col min="13981" max="13981" width="22.85546875" style="61" customWidth="1"/>
    <col min="13982" max="13982" width="23.140625" style="61" customWidth="1"/>
    <col min="13983" max="13983" width="22.85546875" style="61" customWidth="1"/>
    <col min="13984" max="13984" width="23.140625" style="61" customWidth="1"/>
    <col min="13985" max="13985" width="22.85546875" style="61" customWidth="1"/>
    <col min="13986" max="13987" width="13.7109375" style="61" customWidth="1"/>
    <col min="13988" max="13988" width="23.140625" style="61" customWidth="1"/>
    <col min="13989" max="13989" width="22.85546875" style="61" customWidth="1"/>
    <col min="13990" max="13990" width="23.140625" style="61" customWidth="1"/>
    <col min="13991" max="13991" width="22.85546875" style="61" customWidth="1"/>
    <col min="13992" max="13992" width="23.140625" style="61" customWidth="1"/>
    <col min="13993" max="13993" width="22.85546875" style="61" customWidth="1"/>
    <col min="13994" max="13994" width="23.140625" style="61" customWidth="1"/>
    <col min="13995" max="13995" width="22.85546875" style="61" customWidth="1"/>
    <col min="13996" max="13996" width="23.140625" style="61" customWidth="1"/>
    <col min="13997" max="13997" width="22.85546875" style="61" customWidth="1"/>
    <col min="13998" max="13999" width="13.7109375" style="61" customWidth="1"/>
    <col min="14000" max="14000" width="23.140625" style="61" customWidth="1"/>
    <col min="14001" max="14001" width="22.85546875" style="61" customWidth="1"/>
    <col min="14002" max="14002" width="23.140625" style="61" customWidth="1"/>
    <col min="14003" max="14003" width="22.85546875" style="61" customWidth="1"/>
    <col min="14004" max="14004" width="23.140625" style="61" customWidth="1"/>
    <col min="14005" max="14005" width="22.85546875" style="61" customWidth="1"/>
    <col min="14006" max="14006" width="23.140625" style="61" customWidth="1"/>
    <col min="14007" max="14007" width="22.85546875" style="61" customWidth="1"/>
    <col min="14008" max="14008" width="23.140625" style="61" customWidth="1"/>
    <col min="14009" max="14009" width="22.85546875" style="61" customWidth="1"/>
    <col min="14010" max="14011" width="13.7109375" style="61" customWidth="1"/>
    <col min="14012" max="14012" width="23.140625" style="61" customWidth="1"/>
    <col min="14013" max="14013" width="22.85546875" style="61" customWidth="1"/>
    <col min="14014" max="14014" width="23.140625" style="61" customWidth="1"/>
    <col min="14015" max="14015" width="22.85546875" style="61" customWidth="1"/>
    <col min="14016" max="14016" width="23.140625" style="61" customWidth="1"/>
    <col min="14017" max="14017" width="22.85546875" style="61" customWidth="1"/>
    <col min="14018" max="14018" width="23.140625" style="61" customWidth="1"/>
    <col min="14019" max="14019" width="22.85546875" style="61" customWidth="1"/>
    <col min="14020" max="14020" width="23.140625" style="61" customWidth="1"/>
    <col min="14021" max="14021" width="22.85546875" style="61" customWidth="1"/>
    <col min="14022" max="14023" width="13.7109375" style="61" customWidth="1"/>
    <col min="14024" max="14024" width="23.140625" style="61" customWidth="1"/>
    <col min="14025" max="14025" width="22.85546875" style="61" customWidth="1"/>
    <col min="14026" max="14026" width="23.140625" style="61" customWidth="1"/>
    <col min="14027" max="14027" width="22.85546875" style="61" customWidth="1"/>
    <col min="14028" max="14028" width="23.140625" style="61" customWidth="1"/>
    <col min="14029" max="14029" width="22.85546875" style="61" customWidth="1"/>
    <col min="14030" max="14030" width="23.140625" style="61" customWidth="1"/>
    <col min="14031" max="14031" width="22.85546875" style="61" customWidth="1"/>
    <col min="14032" max="14032" width="23.140625" style="61" customWidth="1"/>
    <col min="14033" max="14033" width="22.85546875" style="61" customWidth="1"/>
    <col min="14034" max="14035" width="13.7109375" style="61" customWidth="1"/>
    <col min="14036" max="14036" width="24.140625" style="61" customWidth="1"/>
    <col min="14037" max="14037" width="23.85546875" style="61" customWidth="1"/>
    <col min="14038" max="14038" width="23.140625" style="61" customWidth="1"/>
    <col min="14039" max="14039" width="22.85546875" style="61" customWidth="1"/>
    <col min="14040" max="14040" width="23.140625" style="61" customWidth="1"/>
    <col min="14041" max="14041" width="22.85546875" style="61" customWidth="1"/>
    <col min="14042" max="14042" width="20.42578125" style="61" customWidth="1"/>
    <col min="14043" max="14043" width="20.28515625" style="61" customWidth="1"/>
    <col min="14044" max="14044" width="23.140625" style="61" customWidth="1"/>
    <col min="14045" max="14045" width="22.85546875" style="61" customWidth="1"/>
    <col min="14046" max="14047" width="13.7109375" style="61" customWidth="1"/>
    <col min="14048" max="14048" width="23.140625" style="61" customWidth="1"/>
    <col min="14049" max="14049" width="22.85546875" style="61" customWidth="1"/>
    <col min="14050" max="14050" width="23.140625" style="61" customWidth="1"/>
    <col min="14051" max="14051" width="22.85546875" style="61" customWidth="1"/>
    <col min="14052" max="14052" width="23.140625" style="61" customWidth="1"/>
    <col min="14053" max="14053" width="22.85546875" style="61" customWidth="1"/>
    <col min="14054" max="14054" width="23.140625" style="61" customWidth="1"/>
    <col min="14055" max="14055" width="22.85546875" style="61" customWidth="1"/>
    <col min="14056" max="14056" width="23.140625" style="61" customWidth="1"/>
    <col min="14057" max="14057" width="22.85546875" style="61" customWidth="1"/>
    <col min="14058" max="14059" width="13.7109375" style="61" customWidth="1"/>
    <col min="14060" max="14060" width="22.140625" style="61" customWidth="1"/>
    <col min="14061" max="14061" width="21.85546875" style="61" customWidth="1"/>
    <col min="14062" max="14062" width="22.140625" style="61" customWidth="1"/>
    <col min="14063" max="14063" width="21.85546875" style="61" customWidth="1"/>
    <col min="14064" max="14064" width="22.140625" style="61" customWidth="1"/>
    <col min="14065" max="14065" width="21.85546875" style="61" customWidth="1"/>
    <col min="14066" max="14066" width="22.140625" style="61" customWidth="1"/>
    <col min="14067" max="14067" width="21.85546875" style="61" customWidth="1"/>
    <col min="14068" max="14068" width="22.140625" style="61" customWidth="1"/>
    <col min="14069" max="14069" width="21.85546875" style="61" customWidth="1"/>
    <col min="14070" max="14071" width="13.7109375" style="61" customWidth="1"/>
    <col min="14072" max="14072" width="23.140625" style="61" customWidth="1"/>
    <col min="14073" max="14073" width="22.85546875" style="61" customWidth="1"/>
    <col min="14074" max="14074" width="23.140625" style="61" customWidth="1"/>
    <col min="14075" max="14075" width="22.85546875" style="61" customWidth="1"/>
    <col min="14076" max="14076" width="23.140625" style="61" customWidth="1"/>
    <col min="14077" max="14077" width="22.85546875" style="61" customWidth="1"/>
    <col min="14078" max="14078" width="23.140625" style="61" customWidth="1"/>
    <col min="14079" max="14079" width="22.85546875" style="61" customWidth="1"/>
    <col min="14080" max="14080" width="23.140625" style="61" customWidth="1"/>
    <col min="14081" max="14081" width="22.85546875" style="61" customWidth="1"/>
    <col min="14082" max="14083" width="13.7109375" style="61" customWidth="1"/>
    <col min="14084" max="14084" width="22.140625" style="61" customWidth="1"/>
    <col min="14085" max="14085" width="21.85546875" style="61" customWidth="1"/>
    <col min="14086" max="14086" width="22.140625" style="61" customWidth="1"/>
    <col min="14087" max="14087" width="21.85546875" style="61" customWidth="1"/>
    <col min="14088" max="14088" width="22.140625" style="61" customWidth="1"/>
    <col min="14089" max="14089" width="21.85546875" style="61" customWidth="1"/>
    <col min="14090" max="14090" width="22.140625" style="61" customWidth="1"/>
    <col min="14091" max="14091" width="21.85546875" style="61" customWidth="1"/>
    <col min="14092" max="14092" width="22.140625" style="61" customWidth="1"/>
    <col min="14093" max="14093" width="21.85546875" style="61" customWidth="1"/>
    <col min="14094" max="14095" width="13.7109375" style="61" customWidth="1"/>
    <col min="14096" max="14096" width="23.140625" style="61" customWidth="1"/>
    <col min="14097" max="14097" width="22.85546875" style="61" customWidth="1"/>
    <col min="14098" max="14098" width="23.140625" style="61" customWidth="1"/>
    <col min="14099" max="14099" width="22.85546875" style="61" customWidth="1"/>
    <col min="14100" max="14100" width="22.140625" style="61" customWidth="1"/>
    <col min="14101" max="14101" width="21.85546875" style="61" customWidth="1"/>
    <col min="14102" max="14102" width="23.140625" style="61" customWidth="1"/>
    <col min="14103" max="14103" width="22.85546875" style="61" customWidth="1"/>
    <col min="14104" max="14104" width="23.140625" style="61" customWidth="1"/>
    <col min="14105" max="14105" width="22.85546875" style="61" customWidth="1"/>
    <col min="14106" max="14107" width="13.7109375" style="61" customWidth="1"/>
    <col min="14108" max="14108" width="23.140625" style="61" customWidth="1"/>
    <col min="14109" max="14109" width="22.85546875" style="61" customWidth="1"/>
    <col min="14110" max="14110" width="23.140625" style="61" customWidth="1"/>
    <col min="14111" max="14111" width="22.85546875" style="61" customWidth="1"/>
    <col min="14112" max="14112" width="23.140625" style="61" customWidth="1"/>
    <col min="14113" max="14113" width="22.85546875" style="61" customWidth="1"/>
    <col min="14114" max="14114" width="23.140625" style="61" customWidth="1"/>
    <col min="14115" max="14115" width="22.85546875" style="61" customWidth="1"/>
    <col min="14116" max="14116" width="23.140625" style="61" customWidth="1"/>
    <col min="14117" max="14117" width="22.85546875" style="61" customWidth="1"/>
    <col min="14118" max="14119" width="13.7109375" style="61" customWidth="1"/>
    <col min="14120" max="14120" width="23.140625" style="61" customWidth="1"/>
    <col min="14121" max="14121" width="22.85546875" style="61" customWidth="1"/>
    <col min="14122" max="14122" width="23.140625" style="61" customWidth="1"/>
    <col min="14123" max="14123" width="22.85546875" style="61" customWidth="1"/>
    <col min="14124" max="14124" width="23.140625" style="61" customWidth="1"/>
    <col min="14125" max="14125" width="22.85546875" style="61" customWidth="1"/>
    <col min="14126" max="14126" width="22.140625" style="61" customWidth="1"/>
    <col min="14127" max="14127" width="21.85546875" style="61" customWidth="1"/>
    <col min="14128" max="14128" width="23.140625" style="61" customWidth="1"/>
    <col min="14129" max="14129" width="22.85546875" style="61" customWidth="1"/>
    <col min="14130" max="14131" width="13.7109375" style="61" customWidth="1"/>
    <col min="14132" max="14132" width="23.140625" style="61" customWidth="1"/>
    <col min="14133" max="14133" width="22.85546875" style="61" customWidth="1"/>
    <col min="14134" max="14134" width="23.140625" style="61" customWidth="1"/>
    <col min="14135" max="14135" width="22.85546875" style="61" customWidth="1"/>
    <col min="14136" max="14136" width="23.140625" style="61" customWidth="1"/>
    <col min="14137" max="14137" width="22.85546875" style="61" customWidth="1"/>
    <col min="14138" max="14138" width="23.140625" style="61" customWidth="1"/>
    <col min="14139" max="14139" width="22.85546875" style="61" customWidth="1"/>
    <col min="14140" max="14140" width="23.140625" style="61" customWidth="1"/>
    <col min="14141" max="14141" width="22.85546875" style="61" customWidth="1"/>
    <col min="14142" max="14143" width="13.7109375" style="61" customWidth="1"/>
    <col min="14144" max="14144" width="23.140625" style="61" customWidth="1"/>
    <col min="14145" max="14145" width="22.85546875" style="61" customWidth="1"/>
    <col min="14146" max="14146" width="23.140625" style="61" customWidth="1"/>
    <col min="14147" max="14147" width="22.85546875" style="61" customWidth="1"/>
    <col min="14148" max="14148" width="23.140625" style="61" customWidth="1"/>
    <col min="14149" max="14149" width="22.85546875" style="61" customWidth="1"/>
    <col min="14150" max="14150" width="23.140625" style="61" customWidth="1"/>
    <col min="14151" max="14151" width="22.85546875" style="61" customWidth="1"/>
    <col min="14152" max="14152" width="23.140625" style="61" customWidth="1"/>
    <col min="14153" max="14153" width="22.85546875" style="61" customWidth="1"/>
    <col min="14154" max="14155" width="13.7109375" style="61" customWidth="1"/>
    <col min="14156" max="14156" width="23.140625" style="61" customWidth="1"/>
    <col min="14157" max="14157" width="22.85546875" style="61" customWidth="1"/>
    <col min="14158" max="14158" width="23.140625" style="61" customWidth="1"/>
    <col min="14159" max="14159" width="22.85546875" style="61" customWidth="1"/>
    <col min="14160" max="14160" width="23.140625" style="61" customWidth="1"/>
    <col min="14161" max="14161" width="22.85546875" style="61" customWidth="1"/>
    <col min="14162" max="14162" width="23.140625" style="61" customWidth="1"/>
    <col min="14163" max="14163" width="22.85546875" style="61" customWidth="1"/>
    <col min="14164" max="14164" width="23.140625" style="61" customWidth="1"/>
    <col min="14165" max="14165" width="22.85546875" style="61" customWidth="1"/>
    <col min="14166" max="14167" width="13.7109375" style="61" customWidth="1"/>
    <col min="14168" max="14168" width="23.140625" style="61" customWidth="1"/>
    <col min="14169" max="14169" width="22.85546875" style="61" customWidth="1"/>
    <col min="14170" max="14170" width="23.140625" style="61" customWidth="1"/>
    <col min="14171" max="14171" width="22.85546875" style="61" customWidth="1"/>
    <col min="14172" max="14172" width="23.140625" style="61" customWidth="1"/>
    <col min="14173" max="14173" width="22.85546875" style="61" customWidth="1"/>
    <col min="14174" max="14174" width="23.140625" style="61" customWidth="1"/>
    <col min="14175" max="14175" width="22.85546875" style="61" customWidth="1"/>
    <col min="14176" max="14176" width="23.140625" style="61" customWidth="1"/>
    <col min="14177" max="14177" width="22.85546875" style="61" customWidth="1"/>
    <col min="14178" max="14179" width="13.7109375" style="61" customWidth="1"/>
    <col min="14180" max="14180" width="23.140625" style="61" customWidth="1"/>
    <col min="14181" max="14181" width="22.85546875" style="61" customWidth="1"/>
    <col min="14182" max="14182" width="23.140625" style="61" customWidth="1"/>
    <col min="14183" max="14183" width="22.85546875" style="61" customWidth="1"/>
    <col min="14184" max="14184" width="23.140625" style="61" customWidth="1"/>
    <col min="14185" max="14185" width="22.85546875" style="61" customWidth="1"/>
    <col min="14186" max="14186" width="23.140625" style="61" customWidth="1"/>
    <col min="14187" max="14187" width="22.85546875" style="61" customWidth="1"/>
    <col min="14188" max="14188" width="23.140625" style="61" customWidth="1"/>
    <col min="14189" max="14189" width="22.85546875" style="61" customWidth="1"/>
    <col min="14190" max="14191" width="13.7109375" style="61" customWidth="1"/>
    <col min="14192" max="14192" width="23.140625" style="61" customWidth="1"/>
    <col min="14193" max="14193" width="22.85546875" style="61" customWidth="1"/>
    <col min="14194" max="14194" width="23.140625" style="61" customWidth="1"/>
    <col min="14195" max="14195" width="22.85546875" style="61" customWidth="1"/>
    <col min="14196" max="14196" width="23.140625" style="61" customWidth="1"/>
    <col min="14197" max="14197" width="22.85546875" style="61" customWidth="1"/>
    <col min="14198" max="14198" width="23.140625" style="61" customWidth="1"/>
    <col min="14199" max="14199" width="22.85546875" style="61" customWidth="1"/>
    <col min="14200" max="14200" width="23.140625" style="61" customWidth="1"/>
    <col min="14201" max="14201" width="22.85546875" style="61" customWidth="1"/>
    <col min="14202" max="14203" width="13.7109375" style="61" customWidth="1"/>
    <col min="14204" max="14204" width="23.140625" style="61" customWidth="1"/>
    <col min="14205" max="14205" width="22.85546875" style="61" customWidth="1"/>
    <col min="14206" max="14206" width="23.140625" style="61" customWidth="1"/>
    <col min="14207" max="14207" width="22.85546875" style="61" customWidth="1"/>
    <col min="14208" max="14208" width="23.140625" style="61" customWidth="1"/>
    <col min="14209" max="14209" width="22.85546875" style="61" customWidth="1"/>
    <col min="14210" max="14210" width="23.140625" style="61" customWidth="1"/>
    <col min="14211" max="14211" width="22.85546875" style="61" customWidth="1"/>
    <col min="14212" max="14212" width="23.140625" style="61" customWidth="1"/>
    <col min="14213" max="14213" width="22.85546875" style="61" customWidth="1"/>
    <col min="14214" max="14215" width="13.7109375" style="61" customWidth="1"/>
    <col min="14216" max="14216" width="23.140625" style="61" customWidth="1"/>
    <col min="14217" max="14217" width="22.85546875" style="61" customWidth="1"/>
    <col min="14218" max="14218" width="23.140625" style="61" customWidth="1"/>
    <col min="14219" max="14219" width="22.85546875" style="61" customWidth="1"/>
    <col min="14220" max="14220" width="23.140625" style="61" customWidth="1"/>
    <col min="14221" max="14221" width="22.85546875" style="61" customWidth="1"/>
    <col min="14222" max="14222" width="23.140625" style="61" customWidth="1"/>
    <col min="14223" max="14223" width="22.85546875" style="61" customWidth="1"/>
    <col min="14224" max="14224" width="23.140625" style="61" customWidth="1"/>
    <col min="14225" max="14225" width="22.85546875" style="61" customWidth="1"/>
    <col min="14226" max="14227" width="13.7109375" style="61" customWidth="1"/>
    <col min="14228" max="14228" width="23.140625" style="61" customWidth="1"/>
    <col min="14229" max="14229" width="22.85546875" style="61" customWidth="1"/>
    <col min="14230" max="14230" width="23.140625" style="61" customWidth="1"/>
    <col min="14231" max="14231" width="22.85546875" style="61" customWidth="1"/>
    <col min="14232" max="14232" width="23.140625" style="61" customWidth="1"/>
    <col min="14233" max="14233" width="22.85546875" style="61" customWidth="1"/>
    <col min="14234" max="14234" width="23.140625" style="61" customWidth="1"/>
    <col min="14235" max="14235" width="22.85546875" style="61" customWidth="1"/>
    <col min="14236" max="14236" width="23.140625" style="61" customWidth="1"/>
    <col min="14237" max="14237" width="22.85546875" style="61" customWidth="1"/>
    <col min="14238" max="14239" width="13.7109375" style="61" customWidth="1"/>
    <col min="14240" max="14240" width="23.140625" style="61" customWidth="1"/>
    <col min="14241" max="14241" width="22.85546875" style="61" customWidth="1"/>
    <col min="14242" max="14242" width="23.140625" style="61" customWidth="1"/>
    <col min="14243" max="14243" width="22.85546875" style="61" customWidth="1"/>
    <col min="14244" max="14244" width="23.140625" style="61" customWidth="1"/>
    <col min="14245" max="14245" width="22.85546875" style="61" customWidth="1"/>
    <col min="14246" max="14246" width="23.140625" style="61" customWidth="1"/>
    <col min="14247" max="14247" width="22.85546875" style="61" customWidth="1"/>
    <col min="14248" max="14248" width="23.140625" style="61" customWidth="1"/>
    <col min="14249" max="14249" width="22.85546875" style="61" customWidth="1"/>
    <col min="14250" max="14251" width="13.7109375" style="61" customWidth="1"/>
    <col min="14252" max="14252" width="23.140625" style="61" customWidth="1"/>
    <col min="14253" max="14253" width="22.85546875" style="61" customWidth="1"/>
    <col min="14254" max="14254" width="23.140625" style="61" customWidth="1"/>
    <col min="14255" max="14255" width="22.85546875" style="61" customWidth="1"/>
    <col min="14256" max="14256" width="23.140625" style="61" customWidth="1"/>
    <col min="14257" max="14257" width="22.85546875" style="61" customWidth="1"/>
    <col min="14258" max="14258" width="23.140625" style="61" customWidth="1"/>
    <col min="14259" max="14259" width="22.85546875" style="61" customWidth="1"/>
    <col min="14260" max="14261" width="13.7109375" style="61" customWidth="1"/>
    <col min="14262" max="14262" width="23.140625" style="61" customWidth="1"/>
    <col min="14263" max="14263" width="22.85546875" style="61" customWidth="1"/>
    <col min="14264" max="14264" width="23.140625" style="61" customWidth="1"/>
    <col min="14265" max="14265" width="22.85546875" style="61" customWidth="1"/>
    <col min="14266" max="14266" width="23.140625" style="61" customWidth="1"/>
    <col min="14267" max="14267" width="22.85546875" style="61" customWidth="1"/>
    <col min="14268" max="14268" width="23.140625" style="61" customWidth="1"/>
    <col min="14269" max="14269" width="22.85546875" style="61" customWidth="1"/>
    <col min="14270" max="14270" width="23.140625" style="61" customWidth="1"/>
    <col min="14271" max="14271" width="22.85546875" style="61" customWidth="1"/>
    <col min="14272" max="14273" width="13.7109375" style="61" customWidth="1"/>
    <col min="14274" max="14274" width="23.140625" style="61" customWidth="1"/>
    <col min="14275" max="14275" width="22.85546875" style="61" customWidth="1"/>
    <col min="14276" max="14276" width="23.140625" style="61" customWidth="1"/>
    <col min="14277" max="14277" width="22.85546875" style="61" customWidth="1"/>
    <col min="14278" max="14278" width="22.140625" style="61" customWidth="1"/>
    <col min="14279" max="14279" width="21.85546875" style="61" customWidth="1"/>
    <col min="14280" max="14280" width="23.140625" style="61" customWidth="1"/>
    <col min="14281" max="14281" width="22.85546875" style="61" customWidth="1"/>
    <col min="14282" max="14282" width="23.140625" style="61" customWidth="1"/>
    <col min="14283" max="14283" width="22.85546875" style="61" customWidth="1"/>
    <col min="14284" max="14285" width="13.7109375" style="61" customWidth="1"/>
    <col min="14286" max="14286" width="23.140625" style="61" customWidth="1"/>
    <col min="14287" max="14287" width="22.85546875" style="61" customWidth="1"/>
    <col min="14288" max="14288" width="23.140625" style="61" customWidth="1"/>
    <col min="14289" max="14289" width="22.85546875" style="61" customWidth="1"/>
    <col min="14290" max="14290" width="23.140625" style="61" customWidth="1"/>
    <col min="14291" max="14291" width="22.85546875" style="61" customWidth="1"/>
    <col min="14292" max="14292" width="22.140625" style="61" customWidth="1"/>
    <col min="14293" max="14293" width="21.85546875" style="61" customWidth="1"/>
    <col min="14294" max="14294" width="23.140625" style="61" customWidth="1"/>
    <col min="14295" max="14295" width="22.85546875" style="61" customWidth="1"/>
    <col min="14296" max="14297" width="13.7109375" style="61" customWidth="1"/>
    <col min="14298" max="14298" width="23.140625" style="61" customWidth="1"/>
    <col min="14299" max="14299" width="22.85546875" style="61" customWidth="1"/>
    <col min="14300" max="14300" width="23.140625" style="61" customWidth="1"/>
    <col min="14301" max="14301" width="22.85546875" style="61" customWidth="1"/>
    <col min="14302" max="14302" width="23.140625" style="61" customWidth="1"/>
    <col min="14303" max="14303" width="22.85546875" style="61" customWidth="1"/>
    <col min="14304" max="14304" width="23.140625" style="61" customWidth="1"/>
    <col min="14305" max="14305" width="22.85546875" style="61" customWidth="1"/>
    <col min="14306" max="14306" width="23.140625" style="61" customWidth="1"/>
    <col min="14307" max="14307" width="22.85546875" style="61" customWidth="1"/>
    <col min="14308" max="14309" width="13.7109375" style="61" customWidth="1"/>
    <col min="14310" max="14310" width="23.140625" style="61" customWidth="1"/>
    <col min="14311" max="14311" width="22.85546875" style="61" customWidth="1"/>
    <col min="14312" max="14312" width="23.140625" style="61" customWidth="1"/>
    <col min="14313" max="14313" width="22.85546875" style="61" customWidth="1"/>
    <col min="14314" max="14314" width="23.140625" style="61" customWidth="1"/>
    <col min="14315" max="14315" width="22.85546875" style="61" customWidth="1"/>
    <col min="14316" max="14316" width="23.140625" style="61" customWidth="1"/>
    <col min="14317" max="14317" width="22.85546875" style="61" customWidth="1"/>
    <col min="14318" max="14318" width="23.140625" style="61" customWidth="1"/>
    <col min="14319" max="14319" width="22.85546875" style="61" customWidth="1"/>
    <col min="14320" max="14321" width="13.7109375" style="61" customWidth="1"/>
    <col min="14322" max="14322" width="23.140625" style="61" customWidth="1"/>
    <col min="14323" max="14323" width="22.85546875" style="61" customWidth="1"/>
    <col min="14324" max="14324" width="23.140625" style="61" customWidth="1"/>
    <col min="14325" max="14325" width="22.85546875" style="61" customWidth="1"/>
    <col min="14326" max="14326" width="23.140625" style="61" customWidth="1"/>
    <col min="14327" max="14327" width="22.85546875" style="61" customWidth="1"/>
    <col min="14328" max="14328" width="23.140625" style="61" customWidth="1"/>
    <col min="14329" max="14329" width="22.85546875" style="61" customWidth="1"/>
    <col min="14330" max="14330" width="23.140625" style="61" customWidth="1"/>
    <col min="14331" max="14331" width="22.85546875" style="61" customWidth="1"/>
    <col min="14332" max="14333" width="13.7109375" style="61" customWidth="1"/>
    <col min="14334" max="14334" width="24.140625" style="61" customWidth="1"/>
    <col min="14335" max="14335" width="23.85546875" style="61" customWidth="1"/>
    <col min="14336" max="14336" width="24.140625" style="61" customWidth="1"/>
    <col min="14337" max="14337" width="23.85546875" style="61" customWidth="1"/>
    <col min="14338" max="14338" width="24.140625" style="61" customWidth="1"/>
    <col min="14339" max="14339" width="23.85546875" style="61" customWidth="1"/>
    <col min="14340" max="14340" width="23.140625" style="61" customWidth="1"/>
    <col min="14341" max="14341" width="22.85546875" style="61" customWidth="1"/>
    <col min="14342" max="14342" width="23.140625" style="61" customWidth="1"/>
    <col min="14343" max="14343" width="22.85546875" style="61" customWidth="1"/>
    <col min="14344" max="14345" width="13.7109375" style="61" customWidth="1"/>
    <col min="14346" max="14346" width="24.140625" style="61" customWidth="1"/>
    <col min="14347" max="14347" width="23.85546875" style="61" customWidth="1"/>
    <col min="14348" max="14348" width="24.140625" style="61" customWidth="1"/>
    <col min="14349" max="14349" width="23.85546875" style="61" customWidth="1"/>
    <col min="14350" max="14350" width="23.140625" style="61" customWidth="1"/>
    <col min="14351" max="14351" width="22.85546875" style="61" customWidth="1"/>
    <col min="14352" max="14352" width="24.140625" style="61" customWidth="1"/>
    <col min="14353" max="14353" width="23.85546875" style="61" customWidth="1"/>
    <col min="14354" max="14354" width="23.140625" style="61" customWidth="1"/>
    <col min="14355" max="14355" width="22.85546875" style="61" customWidth="1"/>
    <col min="14356" max="14357" width="13.7109375" style="61" customWidth="1"/>
    <col min="14358" max="14358" width="24.140625" style="61" customWidth="1"/>
    <col min="14359" max="14359" width="23.85546875" style="61" customWidth="1"/>
    <col min="14360" max="14360" width="24.140625" style="61" customWidth="1"/>
    <col min="14361" max="14361" width="23.85546875" style="61" customWidth="1"/>
    <col min="14362" max="14362" width="24.140625" style="61" customWidth="1"/>
    <col min="14363" max="14363" width="23.85546875" style="61" customWidth="1"/>
    <col min="14364" max="14364" width="24.140625" style="61" customWidth="1"/>
    <col min="14365" max="14365" width="23.85546875" style="61" customWidth="1"/>
    <col min="14366" max="14366" width="23.140625" style="61" customWidth="1"/>
    <col min="14367" max="14367" width="22.85546875" style="61" customWidth="1"/>
    <col min="14368" max="14369" width="13.7109375" style="61" customWidth="1"/>
    <col min="14370" max="14370" width="24.140625" style="61" customWidth="1"/>
    <col min="14371" max="14371" width="23.85546875" style="61" customWidth="1"/>
    <col min="14372" max="14372" width="24.140625" style="61" customWidth="1"/>
    <col min="14373" max="14373" width="23.85546875" style="61" customWidth="1"/>
    <col min="14374" max="14374" width="24.140625" style="61" customWidth="1"/>
    <col min="14375" max="14375" width="23.85546875" style="61" customWidth="1"/>
    <col min="14376" max="14376" width="24.140625" style="61" customWidth="1"/>
    <col min="14377" max="14377" width="23.85546875" style="61" customWidth="1"/>
    <col min="14378" max="14378" width="24.140625" style="61" customWidth="1"/>
    <col min="14379" max="14379" width="23.85546875" style="61" customWidth="1"/>
    <col min="14380" max="14381" width="13.7109375" style="61" customWidth="1"/>
    <col min="14382" max="14382" width="24.140625" style="61" customWidth="1"/>
    <col min="14383" max="14383" width="23.85546875" style="61" customWidth="1"/>
    <col min="14384" max="14384" width="24.140625" style="61" customWidth="1"/>
    <col min="14385" max="14385" width="23.85546875" style="61" customWidth="1"/>
    <col min="14386" max="14386" width="24.140625" style="61" customWidth="1"/>
    <col min="14387" max="14387" width="23.85546875" style="61" customWidth="1"/>
    <col min="14388" max="14388" width="23.140625" style="61" customWidth="1"/>
    <col min="14389" max="14389" width="22.85546875" style="61" customWidth="1"/>
    <col min="14390" max="14390" width="24.140625" style="61" customWidth="1"/>
    <col min="14391" max="14391" width="23.85546875" style="61" customWidth="1"/>
    <col min="14392" max="14393" width="13.7109375" style="61" customWidth="1"/>
    <col min="14394" max="14394" width="24.140625" style="61" customWidth="1"/>
    <col min="14395" max="14395" width="23.85546875" style="61" customWidth="1"/>
    <col min="14396" max="14396" width="24.140625" style="61" customWidth="1"/>
    <col min="14397" max="14397" width="23.85546875" style="61" customWidth="1"/>
    <col min="14398" max="14398" width="24.140625" style="61" customWidth="1"/>
    <col min="14399" max="14399" width="23.85546875" style="61" customWidth="1"/>
    <col min="14400" max="14400" width="24.140625" style="61" customWidth="1"/>
    <col min="14401" max="14401" width="23.85546875" style="61" customWidth="1"/>
    <col min="14402" max="14402" width="24.140625" style="61" customWidth="1"/>
    <col min="14403" max="14403" width="23.85546875" style="61" customWidth="1"/>
    <col min="14404" max="14405" width="13.7109375" style="61" customWidth="1"/>
    <col min="14406" max="14406" width="24.140625" style="61" customWidth="1"/>
    <col min="14407" max="14407" width="23.85546875" style="61" customWidth="1"/>
    <col min="14408" max="14408" width="24.140625" style="61" customWidth="1"/>
    <col min="14409" max="14409" width="23.85546875" style="61" customWidth="1"/>
    <col min="14410" max="14410" width="24.140625" style="61" customWidth="1"/>
    <col min="14411" max="14411" width="23.85546875" style="61" customWidth="1"/>
    <col min="14412" max="14412" width="24.140625" style="61" customWidth="1"/>
    <col min="14413" max="14413" width="23.85546875" style="61" customWidth="1"/>
    <col min="14414" max="14414" width="24.140625" style="61" customWidth="1"/>
    <col min="14415" max="14415" width="23.85546875" style="61" customWidth="1"/>
    <col min="14416" max="14417" width="13.7109375" style="61" customWidth="1"/>
    <col min="14418" max="14418" width="24.140625" style="61" customWidth="1"/>
    <col min="14419" max="14419" width="23.85546875" style="61" customWidth="1"/>
    <col min="14420" max="14420" width="24.140625" style="61" customWidth="1"/>
    <col min="14421" max="14421" width="23.85546875" style="61" customWidth="1"/>
    <col min="14422" max="14422" width="24.140625" style="61" customWidth="1"/>
    <col min="14423" max="14423" width="23.85546875" style="61" customWidth="1"/>
    <col min="14424" max="14424" width="24.140625" style="61" customWidth="1"/>
    <col min="14425" max="14425" width="23.85546875" style="61" customWidth="1"/>
    <col min="14426" max="14426" width="24.140625" style="61" customWidth="1"/>
    <col min="14427" max="14427" width="23.85546875" style="61" customWidth="1"/>
    <col min="14428" max="14429" width="13.7109375" style="61" customWidth="1"/>
    <col min="14430" max="14430" width="24.140625" style="61" customWidth="1"/>
    <col min="14431" max="14431" width="23.85546875" style="61" customWidth="1"/>
    <col min="14432" max="14432" width="24.140625" style="61" customWidth="1"/>
    <col min="14433" max="14433" width="23.85546875" style="61" customWidth="1"/>
    <col min="14434" max="14434" width="24.140625" style="61" customWidth="1"/>
    <col min="14435" max="14435" width="23.85546875" style="61" customWidth="1"/>
    <col min="14436" max="14436" width="24.140625" style="61" customWidth="1"/>
    <col min="14437" max="14437" width="23.85546875" style="61" customWidth="1"/>
    <col min="14438" max="14438" width="24.140625" style="61" customWidth="1"/>
    <col min="14439" max="14439" width="23.85546875" style="61" customWidth="1"/>
    <col min="14440" max="14441" width="13.7109375" style="61" customWidth="1"/>
    <col min="14442" max="14442" width="23.140625" style="61" customWidth="1"/>
    <col min="14443" max="14443" width="22.85546875" style="61" customWidth="1"/>
    <col min="14444" max="14444" width="23.140625" style="61" customWidth="1"/>
    <col min="14445" max="14445" width="22.85546875" style="61" customWidth="1"/>
    <col min="14446" max="14446" width="23.140625" style="61" customWidth="1"/>
    <col min="14447" max="14447" width="22.85546875" style="61" customWidth="1"/>
    <col min="14448" max="14448" width="23.140625" style="61" customWidth="1"/>
    <col min="14449" max="14449" width="22.85546875" style="61" customWidth="1"/>
    <col min="14450" max="14450" width="23.140625" style="61" customWidth="1"/>
    <col min="14451" max="14451" width="22.85546875" style="61" customWidth="1"/>
    <col min="14452" max="14453" width="13.7109375" style="61" customWidth="1"/>
    <col min="14454" max="14454" width="24.140625" style="61" customWidth="1"/>
    <col min="14455" max="14455" width="23.85546875" style="61" customWidth="1"/>
    <col min="14456" max="14456" width="21.5703125" style="61" customWidth="1"/>
    <col min="14457" max="14457" width="21.28515625" style="61" customWidth="1"/>
    <col min="14458" max="14458" width="24.140625" style="61" customWidth="1"/>
    <col min="14459" max="14459" width="23.85546875" style="61" customWidth="1"/>
    <col min="14460" max="14460" width="24.140625" style="61" customWidth="1"/>
    <col min="14461" max="14461" width="23.85546875" style="61" customWidth="1"/>
    <col min="14462" max="14462" width="24.140625" style="61" customWidth="1"/>
    <col min="14463" max="14463" width="23.85546875" style="61" customWidth="1"/>
    <col min="14464" max="14465" width="13.7109375" style="61" customWidth="1"/>
    <col min="14466" max="14466" width="24.140625" style="61" customWidth="1"/>
    <col min="14467" max="14467" width="23.85546875" style="61" customWidth="1"/>
    <col min="14468" max="14468" width="24.140625" style="61" customWidth="1"/>
    <col min="14469" max="14469" width="23.85546875" style="61" customWidth="1"/>
    <col min="14470" max="14470" width="21.5703125" style="61" customWidth="1"/>
    <col min="14471" max="14471" width="21.28515625" style="61" customWidth="1"/>
    <col min="14472" max="14472" width="24.140625" style="61" customWidth="1"/>
    <col min="14473" max="14473" width="23.85546875" style="61" customWidth="1"/>
    <col min="14474" max="14474" width="24.140625" style="61" customWidth="1"/>
    <col min="14475" max="14475" width="23.85546875" style="61" customWidth="1"/>
    <col min="14476" max="14477" width="13.7109375" style="61" customWidth="1"/>
    <col min="14478" max="14478" width="24.140625" style="61" customWidth="1"/>
    <col min="14479" max="14479" width="23.85546875" style="61" customWidth="1"/>
    <col min="14480" max="14480" width="24.140625" style="61" customWidth="1"/>
    <col min="14481" max="14481" width="23.85546875" style="61" customWidth="1"/>
    <col min="14482" max="14482" width="24.140625" style="61" customWidth="1"/>
    <col min="14483" max="14483" width="23.85546875" style="61" customWidth="1"/>
    <col min="14484" max="14484" width="24.140625" style="61" customWidth="1"/>
    <col min="14485" max="14485" width="23.85546875" style="61" customWidth="1"/>
    <col min="14486" max="14486" width="24.140625" style="61" customWidth="1"/>
    <col min="14487" max="14487" width="23.85546875" style="61" customWidth="1"/>
    <col min="14488" max="14489" width="13.7109375" style="61" customWidth="1"/>
    <col min="14490" max="14490" width="24.140625" style="61" customWidth="1"/>
    <col min="14491" max="14491" width="23.85546875" style="61" customWidth="1"/>
    <col min="14492" max="14492" width="24.140625" style="61" customWidth="1"/>
    <col min="14493" max="14493" width="23.85546875" style="61" customWidth="1"/>
    <col min="14494" max="14494" width="24.140625" style="61" customWidth="1"/>
    <col min="14495" max="14495" width="23.85546875" style="61" customWidth="1"/>
    <col min="14496" max="14496" width="24.140625" style="61" customWidth="1"/>
    <col min="14497" max="14497" width="23.85546875" style="61" customWidth="1"/>
    <col min="14498" max="14498" width="24.140625" style="61" customWidth="1"/>
    <col min="14499" max="14499" width="23.85546875" style="61" customWidth="1"/>
    <col min="14500" max="14501" width="13.7109375" style="61" customWidth="1"/>
    <col min="14502" max="14502" width="24.140625" style="61" customWidth="1"/>
    <col min="14503" max="14503" width="23.85546875" style="61" customWidth="1"/>
    <col min="14504" max="14504" width="24.140625" style="61" customWidth="1"/>
    <col min="14505" max="14505" width="23.85546875" style="61" customWidth="1"/>
    <col min="14506" max="14506" width="24.140625" style="61" customWidth="1"/>
    <col min="14507" max="14507" width="23.85546875" style="61" customWidth="1"/>
    <col min="14508" max="14508" width="24.140625" style="61" customWidth="1"/>
    <col min="14509" max="14509" width="23.85546875" style="61" customWidth="1"/>
    <col min="14510" max="14510" width="24.140625" style="61" customWidth="1"/>
    <col min="14511" max="14511" width="23.85546875" style="61" customWidth="1"/>
    <col min="14512" max="14513" width="13.7109375" style="61" customWidth="1"/>
    <col min="14514" max="14514" width="24.140625" style="61" customWidth="1"/>
    <col min="14515" max="14515" width="23.85546875" style="61" customWidth="1"/>
    <col min="14516" max="14516" width="24.140625" style="61" customWidth="1"/>
    <col min="14517" max="14517" width="23.85546875" style="61" customWidth="1"/>
    <col min="14518" max="14518" width="24.140625" style="61" customWidth="1"/>
    <col min="14519" max="14519" width="23.85546875" style="61" customWidth="1"/>
    <col min="14520" max="14520" width="24.140625" style="61" customWidth="1"/>
    <col min="14521" max="14521" width="23.85546875" style="61" customWidth="1"/>
    <col min="14522" max="14522" width="24.140625" style="61" customWidth="1"/>
    <col min="14523" max="14523" width="23.85546875" style="61" customWidth="1"/>
    <col min="14524" max="14525" width="13.7109375" style="61" customWidth="1"/>
    <col min="14526" max="14526" width="24.140625" style="61" customWidth="1"/>
    <col min="14527" max="14527" width="23.85546875" style="61" customWidth="1"/>
    <col min="14528" max="14528" width="24.140625" style="61" customWidth="1"/>
    <col min="14529" max="14529" width="23.85546875" style="61" customWidth="1"/>
    <col min="14530" max="14530" width="24.140625" style="61" customWidth="1"/>
    <col min="14531" max="14531" width="23.85546875" style="61" customWidth="1"/>
    <col min="14532" max="14532" width="24.140625" style="61" customWidth="1"/>
    <col min="14533" max="14533" width="23.85546875" style="61" customWidth="1"/>
    <col min="14534" max="14534" width="24.140625" style="61" customWidth="1"/>
    <col min="14535" max="14535" width="23.85546875" style="61" customWidth="1"/>
    <col min="14536" max="14537" width="13.7109375" style="61" customWidth="1"/>
    <col min="14538" max="14538" width="24.140625" style="61" customWidth="1"/>
    <col min="14539" max="14539" width="23.85546875" style="61" customWidth="1"/>
    <col min="14540" max="14540" width="24.140625" style="61" customWidth="1"/>
    <col min="14541" max="14541" width="23.85546875" style="61" customWidth="1"/>
    <col min="14542" max="14542" width="24.140625" style="61" customWidth="1"/>
    <col min="14543" max="14543" width="23.85546875" style="61" customWidth="1"/>
    <col min="14544" max="14544" width="24.140625" style="61" customWidth="1"/>
    <col min="14545" max="14545" width="23.85546875" style="61" customWidth="1"/>
    <col min="14546" max="14546" width="24.140625" style="61" customWidth="1"/>
    <col min="14547" max="14547" width="23.85546875" style="61" customWidth="1"/>
    <col min="14548" max="14549" width="13.7109375" style="61" customWidth="1"/>
    <col min="14550" max="14550" width="24.140625" style="61" customWidth="1"/>
    <col min="14551" max="14551" width="23.85546875" style="61" customWidth="1"/>
    <col min="14552" max="14552" width="24.140625" style="61" customWidth="1"/>
    <col min="14553" max="14553" width="23.85546875" style="61" customWidth="1"/>
    <col min="14554" max="14554" width="23.140625" style="61" customWidth="1"/>
    <col min="14555" max="14555" width="22.85546875" style="61" customWidth="1"/>
    <col min="14556" max="14556" width="24.140625" style="61" customWidth="1"/>
    <col min="14557" max="14557" width="23.85546875" style="61" customWidth="1"/>
    <col min="14558" max="14558" width="24.140625" style="61" customWidth="1"/>
    <col min="14559" max="14559" width="23.85546875" style="61" customWidth="1"/>
    <col min="14560" max="14561" width="13.7109375" style="61" customWidth="1"/>
    <col min="14562" max="14562" width="24.140625" style="61" customWidth="1"/>
    <col min="14563" max="14563" width="23.85546875" style="61" customWidth="1"/>
    <col min="14564" max="14564" width="24.140625" style="61" customWidth="1"/>
    <col min="14565" max="14565" width="23.85546875" style="61" customWidth="1"/>
    <col min="14566" max="14566" width="24.140625" style="61" customWidth="1"/>
    <col min="14567" max="14567" width="23.85546875" style="61" customWidth="1"/>
    <col min="14568" max="14568" width="24.140625" style="61" customWidth="1"/>
    <col min="14569" max="14569" width="23.85546875" style="61" customWidth="1"/>
    <col min="14570" max="14570" width="24.140625" style="61" customWidth="1"/>
    <col min="14571" max="14571" width="23.85546875" style="61" customWidth="1"/>
    <col min="14572" max="14573" width="13.7109375" style="61" customWidth="1"/>
    <col min="14574" max="14574" width="24.140625" style="61" customWidth="1"/>
    <col min="14575" max="14575" width="23.85546875" style="61" customWidth="1"/>
    <col min="14576" max="14576" width="24.140625" style="61" customWidth="1"/>
    <col min="14577" max="14577" width="23.85546875" style="61" customWidth="1"/>
    <col min="14578" max="14578" width="24.140625" style="61" customWidth="1"/>
    <col min="14579" max="14579" width="23.85546875" style="61" customWidth="1"/>
    <col min="14580" max="14580" width="24.140625" style="61" customWidth="1"/>
    <col min="14581" max="14581" width="23.85546875" style="61" customWidth="1"/>
    <col min="14582" max="14582" width="24.140625" style="61" customWidth="1"/>
    <col min="14583" max="14583" width="23.85546875" style="61" customWidth="1"/>
    <col min="14584" max="14585" width="13.7109375" style="61" customWidth="1"/>
    <col min="14586" max="14586" width="24.140625" style="61" customWidth="1"/>
    <col min="14587" max="14587" width="23.85546875" style="61" customWidth="1"/>
    <col min="14588" max="14588" width="24.140625" style="61" customWidth="1"/>
    <col min="14589" max="14589" width="23.85546875" style="61" customWidth="1"/>
    <col min="14590" max="14590" width="24.140625" style="61" customWidth="1"/>
    <col min="14591" max="14591" width="23.85546875" style="61" customWidth="1"/>
    <col min="14592" max="14592" width="23.140625" style="61" customWidth="1"/>
    <col min="14593" max="14593" width="22.85546875" style="61" customWidth="1"/>
    <col min="14594" max="14594" width="24.140625" style="61" customWidth="1"/>
    <col min="14595" max="14595" width="23.85546875" style="61" customWidth="1"/>
    <col min="14596" max="14597" width="13.7109375" style="61" customWidth="1"/>
    <col min="14598" max="14598" width="23.140625" style="61" customWidth="1"/>
    <col min="14599" max="14599" width="22.85546875" style="61" customWidth="1"/>
    <col min="14600" max="14600" width="23.140625" style="61" customWidth="1"/>
    <col min="14601" max="14601" width="22.85546875" style="61" customWidth="1"/>
    <col min="14602" max="14602" width="23.140625" style="61" customWidth="1"/>
    <col min="14603" max="14603" width="22.85546875" style="61" customWidth="1"/>
    <col min="14604" max="14604" width="23.140625" style="61" customWidth="1"/>
    <col min="14605" max="14605" width="22.85546875" style="61" customWidth="1"/>
    <col min="14606" max="14606" width="23.140625" style="61" customWidth="1"/>
    <col min="14607" max="14607" width="22.85546875" style="61" customWidth="1"/>
    <col min="14608" max="14609" width="13.7109375" style="61" customWidth="1"/>
    <col min="14610" max="14610" width="24.140625" style="61" customWidth="1"/>
    <col min="14611" max="14611" width="23.85546875" style="61" customWidth="1"/>
    <col min="14612" max="14612" width="24.140625" style="61" customWidth="1"/>
    <col min="14613" max="14613" width="23.85546875" style="61" customWidth="1"/>
    <col min="14614" max="14614" width="24.140625" style="61" customWidth="1"/>
    <col min="14615" max="14615" width="23.85546875" style="61" customWidth="1"/>
    <col min="14616" max="14616" width="24.140625" style="61" customWidth="1"/>
    <col min="14617" max="14617" width="23.85546875" style="61" customWidth="1"/>
    <col min="14618" max="14618" width="24.140625" style="61" customWidth="1"/>
    <col min="14619" max="14619" width="23.85546875" style="61" customWidth="1"/>
    <col min="14620" max="14621" width="13.7109375" style="61" customWidth="1"/>
    <col min="14622" max="14622" width="24.140625" style="61" customWidth="1"/>
    <col min="14623" max="14623" width="23.85546875" style="61" customWidth="1"/>
    <col min="14624" max="14624" width="24.140625" style="61" customWidth="1"/>
    <col min="14625" max="14625" width="23.85546875" style="61" customWidth="1"/>
    <col min="14626" max="14626" width="24.140625" style="61" customWidth="1"/>
    <col min="14627" max="14627" width="23.85546875" style="61" customWidth="1"/>
    <col min="14628" max="14628" width="24.140625" style="61" customWidth="1"/>
    <col min="14629" max="14629" width="23.85546875" style="61" customWidth="1"/>
    <col min="14630" max="14630" width="24.140625" style="61" customWidth="1"/>
    <col min="14631" max="14631" width="23.85546875" style="61" customWidth="1"/>
    <col min="14632" max="14633" width="13.7109375" style="61" customWidth="1"/>
    <col min="14634" max="14634" width="24.140625" style="61" customWidth="1"/>
    <col min="14635" max="14635" width="23.85546875" style="61" customWidth="1"/>
    <col min="14636" max="14636" width="24.140625" style="61" customWidth="1"/>
    <col min="14637" max="14637" width="23.85546875" style="61" customWidth="1"/>
    <col min="14638" max="14638" width="24.140625" style="61" customWidth="1"/>
    <col min="14639" max="14639" width="23.85546875" style="61" customWidth="1"/>
    <col min="14640" max="14640" width="24.140625" style="61" customWidth="1"/>
    <col min="14641" max="14641" width="23.85546875" style="61" customWidth="1"/>
    <col min="14642" max="14642" width="24.140625" style="61" customWidth="1"/>
    <col min="14643" max="14643" width="23.85546875" style="61" customWidth="1"/>
    <col min="14644" max="14645" width="13.7109375" style="61" customWidth="1"/>
    <col min="14646" max="14646" width="24.140625" style="61" customWidth="1"/>
    <col min="14647" max="14647" width="23.85546875" style="61" customWidth="1"/>
    <col min="14648" max="14648" width="24.140625" style="61" customWidth="1"/>
    <col min="14649" max="14649" width="23.85546875" style="61" customWidth="1"/>
    <col min="14650" max="14650" width="24.140625" style="61" customWidth="1"/>
    <col min="14651" max="14651" width="23.85546875" style="61" customWidth="1"/>
    <col min="14652" max="14652" width="24.140625" style="61" customWidth="1"/>
    <col min="14653" max="14653" width="23.85546875" style="61" customWidth="1"/>
    <col min="14654" max="14654" width="24.140625" style="61" customWidth="1"/>
    <col min="14655" max="14655" width="23.85546875" style="61" customWidth="1"/>
    <col min="14656" max="14657" width="13.7109375" style="61" customWidth="1"/>
    <col min="14658" max="14658" width="24.140625" style="61" customWidth="1"/>
    <col min="14659" max="14659" width="23.85546875" style="61" customWidth="1"/>
    <col min="14660" max="14660" width="24.140625" style="61" customWidth="1"/>
    <col min="14661" max="14661" width="23.85546875" style="61" customWidth="1"/>
    <col min="14662" max="14662" width="24.140625" style="61" customWidth="1"/>
    <col min="14663" max="14663" width="23.85546875" style="61" customWidth="1"/>
    <col min="14664" max="14664" width="24.140625" style="61" customWidth="1"/>
    <col min="14665" max="14665" width="23.85546875" style="61" customWidth="1"/>
    <col min="14666" max="14666" width="24.140625" style="61" customWidth="1"/>
    <col min="14667" max="14667" width="23.85546875" style="61" customWidth="1"/>
    <col min="14668" max="14669" width="13.7109375" style="61" customWidth="1"/>
    <col min="14670" max="14670" width="24.140625" style="61" customWidth="1"/>
    <col min="14671" max="14671" width="23.85546875" style="61" customWidth="1"/>
    <col min="14672" max="14672" width="24.140625" style="61" customWidth="1"/>
    <col min="14673" max="14673" width="23.85546875" style="61" customWidth="1"/>
    <col min="14674" max="14674" width="24.140625" style="61" customWidth="1"/>
    <col min="14675" max="14675" width="23.85546875" style="61" customWidth="1"/>
    <col min="14676" max="14676" width="24.140625" style="61" customWidth="1"/>
    <col min="14677" max="14677" width="23.85546875" style="61" customWidth="1"/>
    <col min="14678" max="14678" width="24.140625" style="61" customWidth="1"/>
    <col min="14679" max="14679" width="23.85546875" style="61" customWidth="1"/>
    <col min="14680" max="14681" width="13.7109375" style="61" customWidth="1"/>
    <col min="14682" max="14682" width="23.140625" style="61" customWidth="1"/>
    <col min="14683" max="14683" width="22.85546875" style="61" customWidth="1"/>
    <col min="14684" max="14684" width="23.140625" style="61" customWidth="1"/>
    <col min="14685" max="14685" width="22.85546875" style="61" customWidth="1"/>
    <col min="14686" max="14686" width="23.140625" style="61" customWidth="1"/>
    <col min="14687" max="14687" width="22.85546875" style="61" customWidth="1"/>
    <col min="14688" max="14688" width="23.140625" style="61" customWidth="1"/>
    <col min="14689" max="14689" width="22.85546875" style="61" customWidth="1"/>
    <col min="14690" max="14690" width="23.140625" style="61" customWidth="1"/>
    <col min="14691" max="14691" width="22.85546875" style="61" customWidth="1"/>
    <col min="14692" max="14693" width="13.7109375" style="61" customWidth="1"/>
    <col min="14694" max="14694" width="24.140625" style="61" customWidth="1"/>
    <col min="14695" max="14695" width="23.85546875" style="61" customWidth="1"/>
    <col min="14696" max="14696" width="24.140625" style="61" customWidth="1"/>
    <col min="14697" max="14697" width="23.85546875" style="61" customWidth="1"/>
    <col min="14698" max="14698" width="24.140625" style="61" customWidth="1"/>
    <col min="14699" max="14699" width="23.85546875" style="61" customWidth="1"/>
    <col min="14700" max="14700" width="24.140625" style="61" customWidth="1"/>
    <col min="14701" max="14701" width="23.85546875" style="61" customWidth="1"/>
    <col min="14702" max="14702" width="24.140625" style="61" customWidth="1"/>
    <col min="14703" max="14703" width="23.85546875" style="61" customWidth="1"/>
    <col min="14704" max="14705" width="13.7109375" style="61" customWidth="1"/>
    <col min="14706" max="14706" width="24.140625" style="61" customWidth="1"/>
    <col min="14707" max="14707" width="23.85546875" style="61" customWidth="1"/>
    <col min="14708" max="14708" width="24.140625" style="61" customWidth="1"/>
    <col min="14709" max="14709" width="23.85546875" style="61" customWidth="1"/>
    <col min="14710" max="14710" width="23.140625" style="61" customWidth="1"/>
    <col min="14711" max="14711" width="22.85546875" style="61" customWidth="1"/>
    <col min="14712" max="14712" width="24.140625" style="61" customWidth="1"/>
    <col min="14713" max="14713" width="23.85546875" style="61" customWidth="1"/>
    <col min="14714" max="14714" width="23.140625" style="61" customWidth="1"/>
    <col min="14715" max="14715" width="22.85546875" style="61" customWidth="1"/>
    <col min="14716" max="14717" width="13.7109375" style="61" customWidth="1"/>
    <col min="14718" max="14718" width="24.140625" style="61" customWidth="1"/>
    <col min="14719" max="14719" width="23.85546875" style="61" customWidth="1"/>
    <col min="14720" max="14720" width="23.140625" style="61" customWidth="1"/>
    <col min="14721" max="14721" width="22.85546875" style="61" customWidth="1"/>
    <col min="14722" max="14722" width="24.140625" style="61" customWidth="1"/>
    <col min="14723" max="14723" width="23.85546875" style="61" customWidth="1"/>
    <col min="14724" max="14724" width="24.140625" style="61" customWidth="1"/>
    <col min="14725" max="14725" width="23.85546875" style="61" customWidth="1"/>
    <col min="14726" max="14726" width="24.140625" style="61" customWidth="1"/>
    <col min="14727" max="14727" width="23.85546875" style="61" customWidth="1"/>
    <col min="14728" max="14729" width="13.7109375" style="61" customWidth="1"/>
    <col min="14730" max="14730" width="24.140625" style="61" customWidth="1"/>
    <col min="14731" max="14731" width="23.85546875" style="61" customWidth="1"/>
    <col min="14732" max="14732" width="24.140625" style="61" customWidth="1"/>
    <col min="14733" max="14733" width="23.85546875" style="61" customWidth="1"/>
    <col min="14734" max="14734" width="24.140625" style="61" customWidth="1"/>
    <col min="14735" max="14735" width="23.85546875" style="61" customWidth="1"/>
    <col min="14736" max="14736" width="24.140625" style="61" customWidth="1"/>
    <col min="14737" max="14737" width="23.85546875" style="61" customWidth="1"/>
    <col min="14738" max="14738" width="24.140625" style="61" customWidth="1"/>
    <col min="14739" max="14739" width="23.85546875" style="61" customWidth="1"/>
    <col min="14740" max="14741" width="13.7109375" style="61" customWidth="1"/>
    <col min="14742" max="14742" width="24.140625" style="61" customWidth="1"/>
    <col min="14743" max="14743" width="23.85546875" style="61" customWidth="1"/>
    <col min="14744" max="14744" width="24.140625" style="61" customWidth="1"/>
    <col min="14745" max="14745" width="23.85546875" style="61" customWidth="1"/>
    <col min="14746" max="14746" width="24.140625" style="61" customWidth="1"/>
    <col min="14747" max="14747" width="23.85546875" style="61" customWidth="1"/>
    <col min="14748" max="14748" width="23.140625" style="61" customWidth="1"/>
    <col min="14749" max="14749" width="22.85546875" style="61" customWidth="1"/>
    <col min="14750" max="14750" width="24.140625" style="61" customWidth="1"/>
    <col min="14751" max="14751" width="23.85546875" style="61" customWidth="1"/>
    <col min="14752" max="14753" width="13.7109375" style="61" customWidth="1"/>
    <col min="14754" max="14754" width="24.140625" style="61" customWidth="1"/>
    <col min="14755" max="14755" width="23.85546875" style="61" customWidth="1"/>
    <col min="14756" max="14756" width="24.140625" style="61" customWidth="1"/>
    <col min="14757" max="14757" width="23.85546875" style="61" customWidth="1"/>
    <col min="14758" max="14758" width="23.140625" style="61" customWidth="1"/>
    <col min="14759" max="14759" width="22.85546875" style="61" customWidth="1"/>
    <col min="14760" max="14760" width="24.140625" style="61" customWidth="1"/>
    <col min="14761" max="14761" width="23.85546875" style="61" customWidth="1"/>
    <col min="14762" max="14762" width="24.140625" style="61" customWidth="1"/>
    <col min="14763" max="14763" width="23.85546875" style="61" customWidth="1"/>
    <col min="14764" max="14765" width="13.7109375" style="61" customWidth="1"/>
    <col min="14766" max="14766" width="24.140625" style="61" customWidth="1"/>
    <col min="14767" max="14767" width="23.85546875" style="61" customWidth="1"/>
    <col min="14768" max="14768" width="24.140625" style="61" customWidth="1"/>
    <col min="14769" max="14769" width="23.85546875" style="61" customWidth="1"/>
    <col min="14770" max="14770" width="24.140625" style="61" customWidth="1"/>
    <col min="14771" max="14771" width="23.85546875" style="61" customWidth="1"/>
    <col min="14772" max="14772" width="23.140625" style="61" customWidth="1"/>
    <col min="14773" max="14773" width="22.85546875" style="61" customWidth="1"/>
    <col min="14774" max="14774" width="24.140625" style="61" customWidth="1"/>
    <col min="14775" max="14775" width="23.85546875" style="61" customWidth="1"/>
    <col min="14776" max="14777" width="13.7109375" style="61" customWidth="1"/>
    <col min="14778" max="14778" width="24.140625" style="61" customWidth="1"/>
    <col min="14779" max="14779" width="23.85546875" style="61" customWidth="1"/>
    <col min="14780" max="14780" width="24.140625" style="61" customWidth="1"/>
    <col min="14781" max="14781" width="23.85546875" style="61" customWidth="1"/>
    <col min="14782" max="14782" width="24.140625" style="61" customWidth="1"/>
    <col min="14783" max="14783" width="23.85546875" style="61" customWidth="1"/>
    <col min="14784" max="14784" width="24.140625" style="61" customWidth="1"/>
    <col min="14785" max="14785" width="23.85546875" style="61" customWidth="1"/>
    <col min="14786" max="14786" width="23.140625" style="61" customWidth="1"/>
    <col min="14787" max="14787" width="22.85546875" style="61" customWidth="1"/>
    <col min="14788" max="14789" width="13.7109375" style="61" customWidth="1"/>
    <col min="14790" max="14790" width="24.140625" style="61" customWidth="1"/>
    <col min="14791" max="14791" width="23.85546875" style="61" customWidth="1"/>
    <col min="14792" max="14792" width="24.140625" style="61" customWidth="1"/>
    <col min="14793" max="14793" width="23.85546875" style="61" customWidth="1"/>
    <col min="14794" max="14794" width="24.140625" style="61" customWidth="1"/>
    <col min="14795" max="14795" width="23.85546875" style="61" customWidth="1"/>
    <col min="14796" max="14796" width="24.140625" style="61" customWidth="1"/>
    <col min="14797" max="14797" width="23.85546875" style="61" customWidth="1"/>
    <col min="14798" max="14798" width="24.140625" style="61" customWidth="1"/>
    <col min="14799" max="14799" width="23.85546875" style="61" customWidth="1"/>
    <col min="14800" max="14801" width="13.7109375" style="61" customWidth="1"/>
    <col min="14802" max="14802" width="24.140625" style="61" customWidth="1"/>
    <col min="14803" max="14803" width="23.85546875" style="61" customWidth="1"/>
    <col min="14804" max="14804" width="24.140625" style="61" customWidth="1"/>
    <col min="14805" max="14805" width="23.85546875" style="61" customWidth="1"/>
    <col min="14806" max="14806" width="24.140625" style="61" customWidth="1"/>
    <col min="14807" max="14807" width="23.85546875" style="61" customWidth="1"/>
    <col min="14808" max="14808" width="24.140625" style="61" customWidth="1"/>
    <col min="14809" max="14809" width="23.85546875" style="61" customWidth="1"/>
    <col min="14810" max="14810" width="24.140625" style="61" customWidth="1"/>
    <col min="14811" max="14811" width="23.85546875" style="61" customWidth="1"/>
    <col min="14812" max="14813" width="13.7109375" style="61" customWidth="1"/>
    <col min="14814" max="14814" width="24.140625" style="61" customWidth="1"/>
    <col min="14815" max="14815" width="23.85546875" style="61" customWidth="1"/>
    <col min="14816" max="14816" width="24.140625" style="61" customWidth="1"/>
    <col min="14817" max="14817" width="23.85546875" style="61" customWidth="1"/>
    <col min="14818" max="14818" width="24.140625" style="61" customWidth="1"/>
    <col min="14819" max="14819" width="23.85546875" style="61" customWidth="1"/>
    <col min="14820" max="14820" width="24.140625" style="61" customWidth="1"/>
    <col min="14821" max="14821" width="23.85546875" style="61" customWidth="1"/>
    <col min="14822" max="14822" width="24.140625" style="61" customWidth="1"/>
    <col min="14823" max="14823" width="23.85546875" style="61" customWidth="1"/>
    <col min="14824" max="14825" width="13.7109375" style="61" customWidth="1"/>
    <col min="14826" max="14826" width="24.140625" style="61" customWidth="1"/>
    <col min="14827" max="14827" width="23.85546875" style="61" customWidth="1"/>
    <col min="14828" max="14828" width="24.140625" style="61" customWidth="1"/>
    <col min="14829" max="14829" width="23.85546875" style="61" customWidth="1"/>
    <col min="14830" max="14830" width="24.140625" style="61" customWidth="1"/>
    <col min="14831" max="14831" width="23.85546875" style="61" customWidth="1"/>
    <col min="14832" max="14832" width="24.140625" style="61" customWidth="1"/>
    <col min="14833" max="14833" width="23.85546875" style="61" customWidth="1"/>
    <col min="14834" max="14834" width="24.140625" style="61" customWidth="1"/>
    <col min="14835" max="14835" width="23.85546875" style="61" customWidth="1"/>
    <col min="14836" max="14837" width="13.7109375" style="61" customWidth="1"/>
    <col min="14838" max="14838" width="24.140625" style="61" customWidth="1"/>
    <col min="14839" max="14839" width="23.85546875" style="61" customWidth="1"/>
    <col min="14840" max="14840" width="24.140625" style="61" customWidth="1"/>
    <col min="14841" max="14841" width="23.85546875" style="61" customWidth="1"/>
    <col min="14842" max="14842" width="24.140625" style="61" customWidth="1"/>
    <col min="14843" max="14843" width="23.85546875" style="61" customWidth="1"/>
    <col min="14844" max="14844" width="24.140625" style="61" customWidth="1"/>
    <col min="14845" max="14845" width="23.85546875" style="61" customWidth="1"/>
    <col min="14846" max="14846" width="24.140625" style="61" customWidth="1"/>
    <col min="14847" max="14847" width="23.85546875" style="61" customWidth="1"/>
    <col min="14848" max="14849" width="13.7109375" style="61" customWidth="1"/>
    <col min="14850" max="14850" width="24.140625" style="61" customWidth="1"/>
    <col min="14851" max="14851" width="23.85546875" style="61" customWidth="1"/>
    <col min="14852" max="14852" width="24.140625" style="61" customWidth="1"/>
    <col min="14853" max="14853" width="23.85546875" style="61" customWidth="1"/>
    <col min="14854" max="14854" width="24.140625" style="61" customWidth="1"/>
    <col min="14855" max="14855" width="23.85546875" style="61" customWidth="1"/>
    <col min="14856" max="14856" width="24.140625" style="61" customWidth="1"/>
    <col min="14857" max="14857" width="23.85546875" style="61" customWidth="1"/>
    <col min="14858" max="14858" width="24.140625" style="61" customWidth="1"/>
    <col min="14859" max="14859" width="23.85546875" style="61" customWidth="1"/>
    <col min="14860" max="14861" width="13.7109375" style="61" customWidth="1"/>
    <col min="14862" max="14862" width="24.140625" style="61" customWidth="1"/>
    <col min="14863" max="14863" width="23.85546875" style="61" customWidth="1"/>
    <col min="14864" max="14864" width="24.140625" style="61" customWidth="1"/>
    <col min="14865" max="14865" width="23.85546875" style="61" customWidth="1"/>
    <col min="14866" max="14866" width="24.140625" style="61" customWidth="1"/>
    <col min="14867" max="14867" width="23.85546875" style="61" customWidth="1"/>
    <col min="14868" max="14868" width="24.140625" style="61" customWidth="1"/>
    <col min="14869" max="14869" width="23.85546875" style="61" customWidth="1"/>
    <col min="14870" max="14870" width="24.140625" style="61" customWidth="1"/>
    <col min="14871" max="14871" width="23.85546875" style="61" customWidth="1"/>
    <col min="14872" max="14873" width="13.7109375" style="61" customWidth="1"/>
    <col min="14874" max="14874" width="24.140625" style="61" customWidth="1"/>
    <col min="14875" max="14875" width="23.85546875" style="61" customWidth="1"/>
    <col min="14876" max="14876" width="24.140625" style="61" customWidth="1"/>
    <col min="14877" max="14877" width="23.85546875" style="61" customWidth="1"/>
    <col min="14878" max="14878" width="24.140625" style="61" customWidth="1"/>
    <col min="14879" max="14879" width="23.85546875" style="61" customWidth="1"/>
    <col min="14880" max="14880" width="24.140625" style="61" customWidth="1"/>
    <col min="14881" max="14881" width="23.85546875" style="61" customWidth="1"/>
    <col min="14882" max="14882" width="24.140625" style="61" customWidth="1"/>
    <col min="14883" max="14883" width="23.85546875" style="61" customWidth="1"/>
    <col min="14884" max="14885" width="13.7109375" style="61" customWidth="1"/>
    <col min="14886" max="14886" width="24.140625" style="61" customWidth="1"/>
    <col min="14887" max="14887" width="23.85546875" style="61" customWidth="1"/>
    <col min="14888" max="14888" width="24.140625" style="61" customWidth="1"/>
    <col min="14889" max="14889" width="23.85546875" style="61" customWidth="1"/>
    <col min="14890" max="14890" width="24.140625" style="61" customWidth="1"/>
    <col min="14891" max="14891" width="23.85546875" style="61" customWidth="1"/>
    <col min="14892" max="14892" width="24.140625" style="61" customWidth="1"/>
    <col min="14893" max="14893" width="23.85546875" style="61" customWidth="1"/>
    <col min="14894" max="14894" width="24.140625" style="61" customWidth="1"/>
    <col min="14895" max="14895" width="23.85546875" style="61" customWidth="1"/>
    <col min="14896" max="14897" width="13.7109375" style="61" customWidth="1"/>
    <col min="14898" max="14898" width="24.140625" style="61" customWidth="1"/>
    <col min="14899" max="14899" width="23.85546875" style="61" customWidth="1"/>
    <col min="14900" max="14900" width="24.140625" style="61" customWidth="1"/>
    <col min="14901" max="14901" width="23.85546875" style="61" customWidth="1"/>
    <col min="14902" max="14902" width="24.140625" style="61" customWidth="1"/>
    <col min="14903" max="14903" width="23.85546875" style="61" customWidth="1"/>
    <col min="14904" max="14904" width="24.140625" style="61" customWidth="1"/>
    <col min="14905" max="14905" width="23.85546875" style="61" customWidth="1"/>
    <col min="14906" max="14906" width="24.140625" style="61" customWidth="1"/>
    <col min="14907" max="14907" width="23.85546875" style="61" customWidth="1"/>
    <col min="14908" max="14909" width="13.7109375" style="61" customWidth="1"/>
    <col min="14910" max="14910" width="24.140625" style="61" customWidth="1"/>
    <col min="14911" max="14911" width="23.85546875" style="61" customWidth="1"/>
    <col min="14912" max="14912" width="24.140625" style="61" customWidth="1"/>
    <col min="14913" max="14913" width="23.85546875" style="61" customWidth="1"/>
    <col min="14914" max="14914" width="24.140625" style="61" customWidth="1"/>
    <col min="14915" max="14915" width="23.85546875" style="61" customWidth="1"/>
    <col min="14916" max="14916" width="24.140625" style="61" customWidth="1"/>
    <col min="14917" max="14917" width="23.85546875" style="61" customWidth="1"/>
    <col min="14918" max="14918" width="23.140625" style="61" customWidth="1"/>
    <col min="14919" max="14919" width="22.85546875" style="61" customWidth="1"/>
    <col min="14920" max="14921" width="13.7109375" style="61" customWidth="1"/>
    <col min="14922" max="14922" width="24.140625" style="61" customWidth="1"/>
    <col min="14923" max="14923" width="23.85546875" style="61" customWidth="1"/>
    <col min="14924" max="14924" width="24.140625" style="61" customWidth="1"/>
    <col min="14925" max="14925" width="23.85546875" style="61" customWidth="1"/>
    <col min="14926" max="14926" width="24.140625" style="61" customWidth="1"/>
    <col min="14927" max="14927" width="23.85546875" style="61" customWidth="1"/>
    <col min="14928" max="14928" width="24.140625" style="61" customWidth="1"/>
    <col min="14929" max="14929" width="23.85546875" style="61" customWidth="1"/>
    <col min="14930" max="14930" width="24.140625" style="61" customWidth="1"/>
    <col min="14931" max="14931" width="23.85546875" style="61" customWidth="1"/>
    <col min="14932" max="14933" width="13.7109375" style="61" customWidth="1"/>
    <col min="14934" max="14934" width="24.140625" style="61" customWidth="1"/>
    <col min="14935" max="14935" width="23.85546875" style="61" customWidth="1"/>
    <col min="14936" max="14936" width="24.140625" style="61" customWidth="1"/>
    <col min="14937" max="14937" width="23.85546875" style="61" customWidth="1"/>
    <col min="14938" max="14938" width="24.140625" style="61" customWidth="1"/>
    <col min="14939" max="14939" width="23.85546875" style="61" customWidth="1"/>
    <col min="14940" max="14940" width="24.140625" style="61" customWidth="1"/>
    <col min="14941" max="14941" width="23.85546875" style="61" customWidth="1"/>
    <col min="14942" max="14942" width="24.140625" style="61" customWidth="1"/>
    <col min="14943" max="14943" width="23.85546875" style="61" customWidth="1"/>
    <col min="14944" max="14945" width="13.7109375" style="61" customWidth="1"/>
    <col min="14946" max="14946" width="24.140625" style="61" customWidth="1"/>
    <col min="14947" max="14947" width="23.85546875" style="61" customWidth="1"/>
    <col min="14948" max="14948" width="24.140625" style="61" customWidth="1"/>
    <col min="14949" max="14949" width="23.85546875" style="61" customWidth="1"/>
    <col min="14950" max="14950" width="24.140625" style="61" customWidth="1"/>
    <col min="14951" max="14951" width="23.85546875" style="61" customWidth="1"/>
    <col min="14952" max="14952" width="24.140625" style="61" customWidth="1"/>
    <col min="14953" max="14953" width="23.85546875" style="61" customWidth="1"/>
    <col min="14954" max="14954" width="24.140625" style="61" customWidth="1"/>
    <col min="14955" max="14955" width="23.85546875" style="61" customWidth="1"/>
    <col min="14956" max="14957" width="13.7109375" style="61" customWidth="1"/>
    <col min="14958" max="14958" width="24.140625" style="61" customWidth="1"/>
    <col min="14959" max="14959" width="23.85546875" style="61" customWidth="1"/>
    <col min="14960" max="14960" width="24.140625" style="61" customWidth="1"/>
    <col min="14961" max="14961" width="23.85546875" style="61" customWidth="1"/>
    <col min="14962" max="14962" width="24.140625" style="61" customWidth="1"/>
    <col min="14963" max="14963" width="23.85546875" style="61" customWidth="1"/>
    <col min="14964" max="14964" width="24.140625" style="61" customWidth="1"/>
    <col min="14965" max="14965" width="23.85546875" style="61" customWidth="1"/>
    <col min="14966" max="14966" width="24.140625" style="61" customWidth="1"/>
    <col min="14967" max="14967" width="23.85546875" style="61" customWidth="1"/>
    <col min="14968" max="14969" width="13.7109375" style="61" customWidth="1"/>
    <col min="14970" max="14970" width="24.140625" style="61" customWidth="1"/>
    <col min="14971" max="14971" width="23.85546875" style="61" customWidth="1"/>
    <col min="14972" max="14972" width="24.140625" style="61" customWidth="1"/>
    <col min="14973" max="14973" width="23.85546875" style="61" customWidth="1"/>
    <col min="14974" max="14974" width="24.140625" style="61" customWidth="1"/>
    <col min="14975" max="14975" width="23.85546875" style="61" customWidth="1"/>
    <col min="14976" max="14976" width="24.140625" style="61" customWidth="1"/>
    <col min="14977" max="14977" width="23.85546875" style="61" customWidth="1"/>
    <col min="14978" max="14978" width="24.140625" style="61" customWidth="1"/>
    <col min="14979" max="14979" width="23.85546875" style="61" customWidth="1"/>
    <col min="14980" max="14981" width="13.7109375" style="61" customWidth="1"/>
    <col min="14982" max="14982" width="24.140625" style="61" customWidth="1"/>
    <col min="14983" max="14983" width="23.85546875" style="61" customWidth="1"/>
    <col min="14984" max="14984" width="24.140625" style="61" customWidth="1"/>
    <col min="14985" max="14985" width="23.85546875" style="61" customWidth="1"/>
    <col min="14986" max="14986" width="24.140625" style="61" customWidth="1"/>
    <col min="14987" max="14987" width="23.85546875" style="61" customWidth="1"/>
    <col min="14988" max="14988" width="24.140625" style="61" customWidth="1"/>
    <col min="14989" max="14989" width="23.85546875" style="61" customWidth="1"/>
    <col min="14990" max="14990" width="24.140625" style="61" customWidth="1"/>
    <col min="14991" max="14991" width="23.85546875" style="61" customWidth="1"/>
    <col min="14992" max="14993" width="13.7109375" style="61" customWidth="1"/>
    <col min="14994" max="14994" width="24.140625" style="61" customWidth="1"/>
    <col min="14995" max="14995" width="23.85546875" style="61" customWidth="1"/>
    <col min="14996" max="14996" width="24.140625" style="61" customWidth="1"/>
    <col min="14997" max="14997" width="23.85546875" style="61" customWidth="1"/>
    <col min="14998" max="14998" width="24.140625" style="61" customWidth="1"/>
    <col min="14999" max="14999" width="23.85546875" style="61" customWidth="1"/>
    <col min="15000" max="15000" width="24.140625" style="61" customWidth="1"/>
    <col min="15001" max="15001" width="23.85546875" style="61" customWidth="1"/>
    <col min="15002" max="15002" width="24.140625" style="61" customWidth="1"/>
    <col min="15003" max="15003" width="23.85546875" style="61" customWidth="1"/>
    <col min="15004" max="15005" width="13.7109375" style="61" customWidth="1"/>
    <col min="15006" max="15006" width="23.140625" style="61" customWidth="1"/>
    <col min="15007" max="15007" width="22.85546875" style="61" customWidth="1"/>
    <col min="15008" max="15008" width="23.140625" style="61" customWidth="1"/>
    <col min="15009" max="15009" width="22.85546875" style="61" customWidth="1"/>
    <col min="15010" max="15010" width="23.140625" style="61" customWidth="1"/>
    <col min="15011" max="15011" width="22.85546875" style="61" customWidth="1"/>
    <col min="15012" max="15012" width="23.140625" style="61" customWidth="1"/>
    <col min="15013" max="15013" width="22.85546875" style="61" customWidth="1"/>
    <col min="15014" max="15014" width="23.140625" style="61" customWidth="1"/>
    <col min="15015" max="15015" width="22.85546875" style="61" customWidth="1"/>
    <col min="15016" max="15017" width="13.7109375" style="61" customWidth="1"/>
    <col min="15018" max="15018" width="24.140625" style="61" customWidth="1"/>
    <col min="15019" max="15019" width="23.85546875" style="61" customWidth="1"/>
    <col min="15020" max="15020" width="24.140625" style="61" customWidth="1"/>
    <col min="15021" max="15021" width="23.85546875" style="61" customWidth="1"/>
    <col min="15022" max="15022" width="24.140625" style="61" customWidth="1"/>
    <col min="15023" max="15023" width="23.85546875" style="61" customWidth="1"/>
    <col min="15024" max="15024" width="24.140625" style="61" customWidth="1"/>
    <col min="15025" max="15025" width="23.85546875" style="61" customWidth="1"/>
    <col min="15026" max="15026" width="24.140625" style="61" customWidth="1"/>
    <col min="15027" max="15027" width="23.85546875" style="61" customWidth="1"/>
    <col min="15028" max="15029" width="13.7109375" style="61" customWidth="1"/>
    <col min="15030" max="15030" width="24.140625" style="61" customWidth="1"/>
    <col min="15031" max="15031" width="23.85546875" style="61" customWidth="1"/>
    <col min="15032" max="15032" width="24.140625" style="61" customWidth="1"/>
    <col min="15033" max="15033" width="23.85546875" style="61" customWidth="1"/>
    <col min="15034" max="15034" width="24.140625" style="61" customWidth="1"/>
    <col min="15035" max="15035" width="23.85546875" style="61" customWidth="1"/>
    <col min="15036" max="15036" width="24.140625" style="61" customWidth="1"/>
    <col min="15037" max="15037" width="23.85546875" style="61" customWidth="1"/>
    <col min="15038" max="15038" width="24.140625" style="61" customWidth="1"/>
    <col min="15039" max="15039" width="23.85546875" style="61" customWidth="1"/>
    <col min="15040" max="15041" width="13.7109375" style="61" customWidth="1"/>
    <col min="15042" max="15042" width="24.140625" style="61" customWidth="1"/>
    <col min="15043" max="15043" width="23.85546875" style="61" customWidth="1"/>
    <col min="15044" max="15044" width="24.140625" style="61" customWidth="1"/>
    <col min="15045" max="15045" width="23.85546875" style="61" customWidth="1"/>
    <col min="15046" max="15046" width="24.140625" style="61" customWidth="1"/>
    <col min="15047" max="15047" width="23.85546875" style="61" customWidth="1"/>
    <col min="15048" max="15048" width="24.140625" style="61" customWidth="1"/>
    <col min="15049" max="15049" width="23.85546875" style="61" customWidth="1"/>
    <col min="15050" max="15050" width="24.140625" style="61" customWidth="1"/>
    <col min="15051" max="15051" width="23.85546875" style="61" customWidth="1"/>
    <col min="15052" max="15053" width="13.7109375" style="61" customWidth="1"/>
    <col min="15054" max="15054" width="24.140625" style="61" customWidth="1"/>
    <col min="15055" max="15055" width="23.85546875" style="61" customWidth="1"/>
    <col min="15056" max="15056" width="24.140625" style="61" customWidth="1"/>
    <col min="15057" max="15057" width="23.85546875" style="61" customWidth="1"/>
    <col min="15058" max="15058" width="24.140625" style="61" customWidth="1"/>
    <col min="15059" max="15059" width="23.85546875" style="61" customWidth="1"/>
    <col min="15060" max="15060" width="24.140625" style="61" customWidth="1"/>
    <col min="15061" max="15061" width="23.85546875" style="61" customWidth="1"/>
    <col min="15062" max="15062" width="24.140625" style="61" customWidth="1"/>
    <col min="15063" max="15063" width="23.85546875" style="61" customWidth="1"/>
    <col min="15064" max="15065" width="13.7109375" style="61" customWidth="1"/>
    <col min="15066" max="15066" width="24.140625" style="61" customWidth="1"/>
    <col min="15067" max="15067" width="23.85546875" style="61" customWidth="1"/>
    <col min="15068" max="15068" width="24.140625" style="61" customWidth="1"/>
    <col min="15069" max="15069" width="23.85546875" style="61" customWidth="1"/>
    <col min="15070" max="15070" width="24.140625" style="61" customWidth="1"/>
    <col min="15071" max="15071" width="23.85546875" style="61" customWidth="1"/>
    <col min="15072" max="15072" width="24.140625" style="61" customWidth="1"/>
    <col min="15073" max="15073" width="23.85546875" style="61" customWidth="1"/>
    <col min="15074" max="15074" width="24.140625" style="61" customWidth="1"/>
    <col min="15075" max="15075" width="23.85546875" style="61" customWidth="1"/>
    <col min="15076" max="15077" width="13.7109375" style="61" customWidth="1"/>
    <col min="15078" max="15078" width="24.140625" style="61" customWidth="1"/>
    <col min="15079" max="15079" width="23.85546875" style="61" customWidth="1"/>
    <col min="15080" max="15080" width="24.140625" style="61" customWidth="1"/>
    <col min="15081" max="15081" width="23.85546875" style="61" customWidth="1"/>
    <col min="15082" max="15082" width="24.140625" style="61" customWidth="1"/>
    <col min="15083" max="15083" width="23.85546875" style="61" customWidth="1"/>
    <col min="15084" max="15084" width="24.140625" style="61" customWidth="1"/>
    <col min="15085" max="15085" width="23.85546875" style="61" customWidth="1"/>
    <col min="15086" max="15086" width="24.140625" style="61" customWidth="1"/>
    <col min="15087" max="15087" width="23.85546875" style="61" customWidth="1"/>
    <col min="15088" max="15089" width="13.7109375" style="61" customWidth="1"/>
    <col min="15090" max="15090" width="24.140625" style="61" customWidth="1"/>
    <col min="15091" max="15091" width="23.85546875" style="61" customWidth="1"/>
    <col min="15092" max="15092" width="24.140625" style="61" customWidth="1"/>
    <col min="15093" max="15093" width="23.85546875" style="61" customWidth="1"/>
    <col min="15094" max="15094" width="24.140625" style="61" customWidth="1"/>
    <col min="15095" max="15095" width="23.85546875" style="61" customWidth="1"/>
    <col min="15096" max="15096" width="24.140625" style="61" customWidth="1"/>
    <col min="15097" max="15097" width="23.85546875" style="61" customWidth="1"/>
    <col min="15098" max="15098" width="24.140625" style="61" customWidth="1"/>
    <col min="15099" max="15099" width="23.85546875" style="61" customWidth="1"/>
    <col min="15100" max="15101" width="13.7109375" style="61" customWidth="1"/>
    <col min="15102" max="15102" width="24.140625" style="61" customWidth="1"/>
    <col min="15103" max="15103" width="23.85546875" style="61" customWidth="1"/>
    <col min="15104" max="15104" width="24.140625" style="61" customWidth="1"/>
    <col min="15105" max="15105" width="23.85546875" style="61" customWidth="1"/>
    <col min="15106" max="15106" width="24.140625" style="61" customWidth="1"/>
    <col min="15107" max="15107" width="23.85546875" style="61" customWidth="1"/>
    <col min="15108" max="15108" width="24.140625" style="61" customWidth="1"/>
    <col min="15109" max="15109" width="23.85546875" style="61" customWidth="1"/>
    <col min="15110" max="15110" width="24.140625" style="61" customWidth="1"/>
    <col min="15111" max="15111" width="23.85546875" style="61" customWidth="1"/>
    <col min="15112" max="15113" width="13.7109375" style="61" customWidth="1"/>
    <col min="15114" max="15114" width="24.140625" style="61" customWidth="1"/>
    <col min="15115" max="15115" width="23.85546875" style="61" customWidth="1"/>
    <col min="15116" max="15116" width="23.140625" style="61" customWidth="1"/>
    <col min="15117" max="15117" width="22.85546875" style="61" customWidth="1"/>
    <col min="15118" max="15118" width="24.140625" style="61" customWidth="1"/>
    <col min="15119" max="15119" width="23.85546875" style="61" customWidth="1"/>
    <col min="15120" max="15120" width="24.140625" style="61" customWidth="1"/>
    <col min="15121" max="15121" width="23.85546875" style="61" customWidth="1"/>
    <col min="15122" max="15122" width="23.140625" style="61" customWidth="1"/>
    <col min="15123" max="15123" width="22.85546875" style="61" customWidth="1"/>
    <col min="15124" max="15125" width="13.7109375" style="61" customWidth="1"/>
    <col min="15126" max="15126" width="24.140625" style="61" customWidth="1"/>
    <col min="15127" max="15127" width="23.85546875" style="61" customWidth="1"/>
    <col min="15128" max="15128" width="24.140625" style="61" customWidth="1"/>
    <col min="15129" max="15129" width="23.85546875" style="61" customWidth="1"/>
    <col min="15130" max="15130" width="24.140625" style="61" customWidth="1"/>
    <col min="15131" max="15131" width="23.85546875" style="61" customWidth="1"/>
    <col min="15132" max="15132" width="24.140625" style="61" customWidth="1"/>
    <col min="15133" max="15133" width="23.85546875" style="61" customWidth="1"/>
    <col min="15134" max="15134" width="24.140625" style="61" customWidth="1"/>
    <col min="15135" max="15135" width="23.85546875" style="61" customWidth="1"/>
    <col min="15136" max="15137" width="13.7109375" style="61" customWidth="1"/>
    <col min="15138" max="15138" width="24.140625" style="61" customWidth="1"/>
    <col min="15139" max="15139" width="23.85546875" style="61" customWidth="1"/>
    <col min="15140" max="15140" width="24.140625" style="61" customWidth="1"/>
    <col min="15141" max="15141" width="23.85546875" style="61" customWidth="1"/>
    <col min="15142" max="15142" width="24.140625" style="61" customWidth="1"/>
    <col min="15143" max="15143" width="23.85546875" style="61" customWidth="1"/>
    <col min="15144" max="15144" width="24.140625" style="61" customWidth="1"/>
    <col min="15145" max="15145" width="23.85546875" style="61" customWidth="1"/>
    <col min="15146" max="15146" width="24.140625" style="61" customWidth="1"/>
    <col min="15147" max="15147" width="23.85546875" style="61" customWidth="1"/>
    <col min="15148" max="15149" width="13.7109375" style="61" customWidth="1"/>
    <col min="15150" max="15150" width="24.140625" style="61" customWidth="1"/>
    <col min="15151" max="15151" width="23.85546875" style="61" customWidth="1"/>
    <col min="15152" max="15152" width="24.140625" style="61" customWidth="1"/>
    <col min="15153" max="15153" width="23.85546875" style="61" customWidth="1"/>
    <col min="15154" max="15154" width="24.140625" style="61" customWidth="1"/>
    <col min="15155" max="15155" width="23.85546875" style="61" customWidth="1"/>
    <col min="15156" max="15156" width="24.140625" style="61" customWidth="1"/>
    <col min="15157" max="15157" width="23.85546875" style="61" customWidth="1"/>
    <col min="15158" max="15158" width="24.140625" style="61" customWidth="1"/>
    <col min="15159" max="15159" width="23.85546875" style="61" customWidth="1"/>
    <col min="15160" max="15161" width="13.7109375" style="61" customWidth="1"/>
    <col min="15162" max="15162" width="24.140625" style="61" customWidth="1"/>
    <col min="15163" max="15163" width="23.85546875" style="61" customWidth="1"/>
    <col min="15164" max="15164" width="24.140625" style="61" customWidth="1"/>
    <col min="15165" max="15165" width="23.85546875" style="61" customWidth="1"/>
    <col min="15166" max="15166" width="23.140625" style="61" customWidth="1"/>
    <col min="15167" max="15167" width="22.85546875" style="61" customWidth="1"/>
    <col min="15168" max="15168" width="24.140625" style="61" customWidth="1"/>
    <col min="15169" max="15169" width="23.85546875" style="61" customWidth="1"/>
    <col min="15170" max="15170" width="24.140625" style="61" customWidth="1"/>
    <col min="15171" max="15171" width="23.85546875" style="61" customWidth="1"/>
    <col min="15172" max="15173" width="13.7109375" style="61" customWidth="1"/>
    <col min="15174" max="15174" width="24.140625" style="61" customWidth="1"/>
    <col min="15175" max="15175" width="23.85546875" style="61" customWidth="1"/>
    <col min="15176" max="15176" width="24.140625" style="61" customWidth="1"/>
    <col min="15177" max="15177" width="23.85546875" style="61" customWidth="1"/>
    <col min="15178" max="15178" width="24.140625" style="61" customWidth="1"/>
    <col min="15179" max="15179" width="23.85546875" style="61" customWidth="1"/>
    <col min="15180" max="15180" width="24.140625" style="61" customWidth="1"/>
    <col min="15181" max="15181" width="23.85546875" style="61" customWidth="1"/>
    <col min="15182" max="15182" width="24.140625" style="61" customWidth="1"/>
    <col min="15183" max="15183" width="23.85546875" style="61" customWidth="1"/>
    <col min="15184" max="15185" width="13.7109375" style="61" customWidth="1"/>
    <col min="15186" max="15186" width="24.140625" style="61" customWidth="1"/>
    <col min="15187" max="15187" width="23.85546875" style="61" customWidth="1"/>
    <col min="15188" max="15188" width="24.140625" style="61" customWidth="1"/>
    <col min="15189" max="15189" width="23.85546875" style="61" customWidth="1"/>
    <col min="15190" max="15190" width="24.140625" style="61" customWidth="1"/>
    <col min="15191" max="15191" width="23.85546875" style="61" customWidth="1"/>
    <col min="15192" max="15192" width="24.140625" style="61" customWidth="1"/>
    <col min="15193" max="15193" width="23.85546875" style="61" customWidth="1"/>
    <col min="15194" max="15194" width="23.140625" style="61" customWidth="1"/>
    <col min="15195" max="15195" width="22.85546875" style="61" customWidth="1"/>
    <col min="15196" max="15197" width="13.7109375" style="61" customWidth="1"/>
    <col min="15198" max="15198" width="24.140625" style="61" customWidth="1"/>
    <col min="15199" max="15199" width="23.85546875" style="61" customWidth="1"/>
    <col min="15200" max="15200" width="24.140625" style="61" customWidth="1"/>
    <col min="15201" max="15201" width="23.85546875" style="61" customWidth="1"/>
    <col min="15202" max="15202" width="24.140625" style="61" customWidth="1"/>
    <col min="15203" max="15203" width="23.85546875" style="61" customWidth="1"/>
    <col min="15204" max="15204" width="24.140625" style="61" customWidth="1"/>
    <col min="15205" max="15205" width="23.85546875" style="61" customWidth="1"/>
    <col min="15206" max="15206" width="24.140625" style="61" customWidth="1"/>
    <col min="15207" max="15207" width="23.85546875" style="61" customWidth="1"/>
    <col min="15208" max="15209" width="13.7109375" style="61" customWidth="1"/>
    <col min="15210" max="15210" width="24.140625" style="61" customWidth="1"/>
    <col min="15211" max="15211" width="23.85546875" style="61" customWidth="1"/>
    <col min="15212" max="15212" width="24.140625" style="61" customWidth="1"/>
    <col min="15213" max="15213" width="23.85546875" style="61" customWidth="1"/>
    <col min="15214" max="15214" width="24.140625" style="61" customWidth="1"/>
    <col min="15215" max="15215" width="23.85546875" style="61" customWidth="1"/>
    <col min="15216" max="15216" width="24.140625" style="61" customWidth="1"/>
    <col min="15217" max="15217" width="23.85546875" style="61" customWidth="1"/>
    <col min="15218" max="15218" width="24.140625" style="61" customWidth="1"/>
    <col min="15219" max="15219" width="23.85546875" style="61" customWidth="1"/>
    <col min="15220" max="15221" width="13.7109375" style="61" customWidth="1"/>
    <col min="15222" max="15222" width="24.140625" style="61" customWidth="1"/>
    <col min="15223" max="15223" width="23.85546875" style="61" customWidth="1"/>
    <col min="15224" max="15224" width="24.140625" style="61" customWidth="1"/>
    <col min="15225" max="15225" width="23.85546875" style="61" customWidth="1"/>
    <col min="15226" max="15226" width="24.140625" style="61" customWidth="1"/>
    <col min="15227" max="15227" width="23.85546875" style="61" customWidth="1"/>
    <col min="15228" max="15228" width="24.140625" style="61" customWidth="1"/>
    <col min="15229" max="15229" width="23.85546875" style="61" customWidth="1"/>
    <col min="15230" max="15230" width="24.140625" style="61" customWidth="1"/>
    <col min="15231" max="15231" width="23.85546875" style="61" customWidth="1"/>
    <col min="15232" max="15233" width="13.7109375" style="61" customWidth="1"/>
    <col min="15234" max="15234" width="23.140625" style="61" customWidth="1"/>
    <col min="15235" max="15235" width="22.85546875" style="61" customWidth="1"/>
    <col min="15236" max="15236" width="23.140625" style="61" customWidth="1"/>
    <col min="15237" max="15237" width="22.85546875" style="61" customWidth="1"/>
    <col min="15238" max="15238" width="23.140625" style="61" customWidth="1"/>
    <col min="15239" max="15239" width="22.85546875" style="61" customWidth="1"/>
    <col min="15240" max="15240" width="23.140625" style="61" customWidth="1"/>
    <col min="15241" max="15241" width="22.85546875" style="61" customWidth="1"/>
    <col min="15242" max="15242" width="23.140625" style="61" customWidth="1"/>
    <col min="15243" max="15243" width="22.85546875" style="61" customWidth="1"/>
    <col min="15244" max="15245" width="13.7109375" style="61" customWidth="1"/>
    <col min="15246" max="15246" width="24.140625" style="61" customWidth="1"/>
    <col min="15247" max="15247" width="23.85546875" style="61" customWidth="1"/>
    <col min="15248" max="15248" width="24.140625" style="61" customWidth="1"/>
    <col min="15249" max="15249" width="23.85546875" style="61" customWidth="1"/>
    <col min="15250" max="15250" width="24.140625" style="61" customWidth="1"/>
    <col min="15251" max="15251" width="23.85546875" style="61" customWidth="1"/>
    <col min="15252" max="15252" width="24.140625" style="61" customWidth="1"/>
    <col min="15253" max="15253" width="23.85546875" style="61" customWidth="1"/>
    <col min="15254" max="15254" width="24.140625" style="61" customWidth="1"/>
    <col min="15255" max="15255" width="23.85546875" style="61" customWidth="1"/>
    <col min="15256" max="15257" width="13.7109375" style="61" customWidth="1"/>
    <col min="15258" max="15258" width="24.140625" style="61" customWidth="1"/>
    <col min="15259" max="15259" width="23.85546875" style="61" customWidth="1"/>
    <col min="15260" max="15260" width="23.140625" style="61" customWidth="1"/>
    <col min="15261" max="15261" width="22.85546875" style="61" customWidth="1"/>
    <col min="15262" max="15262" width="24.140625" style="61" customWidth="1"/>
    <col min="15263" max="15263" width="23.85546875" style="61" customWidth="1"/>
    <col min="15264" max="15264" width="24.140625" style="61" customWidth="1"/>
    <col min="15265" max="15265" width="23.85546875" style="61" customWidth="1"/>
    <col min="15266" max="15266" width="24.140625" style="61" customWidth="1"/>
    <col min="15267" max="15267" width="23.85546875" style="61" customWidth="1"/>
    <col min="15268" max="15269" width="13.7109375" style="61" customWidth="1"/>
    <col min="15270" max="15270" width="24.140625" style="61" customWidth="1"/>
    <col min="15271" max="15271" width="23.85546875" style="61" customWidth="1"/>
    <col min="15272" max="15272" width="24.140625" style="61" customWidth="1"/>
    <col min="15273" max="15273" width="23.85546875" style="61" customWidth="1"/>
    <col min="15274" max="15274" width="23.140625" style="61" customWidth="1"/>
    <col min="15275" max="15275" width="22.85546875" style="61" customWidth="1"/>
    <col min="15276" max="15276" width="24.140625" style="61" customWidth="1"/>
    <col min="15277" max="15277" width="23.85546875" style="61" customWidth="1"/>
    <col min="15278" max="15278" width="24.140625" style="61" customWidth="1"/>
    <col min="15279" max="15279" width="23.85546875" style="61" customWidth="1"/>
    <col min="15280" max="15281" width="13.7109375" style="61" customWidth="1"/>
    <col min="15282" max="15282" width="21.5703125" style="61" customWidth="1"/>
    <col min="15283" max="15283" width="21.28515625" style="61" customWidth="1"/>
    <col min="15284" max="15284" width="21.5703125" style="61" customWidth="1"/>
    <col min="15285" max="15285" width="21.28515625" style="61" customWidth="1"/>
    <col min="15286" max="15286" width="21.5703125" style="61" customWidth="1"/>
    <col min="15287" max="15287" width="21.28515625" style="61" customWidth="1"/>
    <col min="15288" max="15288" width="21.5703125" style="61" customWidth="1"/>
    <col min="15289" max="15289" width="21.28515625" style="61" customWidth="1"/>
    <col min="15290" max="15290" width="21.5703125" style="61" customWidth="1"/>
    <col min="15291" max="15291" width="21.28515625" style="61" customWidth="1"/>
    <col min="15292" max="15293" width="13.7109375" style="61" customWidth="1"/>
    <col min="15294" max="15294" width="24.140625" style="61" customWidth="1"/>
    <col min="15295" max="15295" width="23.85546875" style="61" customWidth="1"/>
    <col min="15296" max="15296" width="24.140625" style="61" customWidth="1"/>
    <col min="15297" max="15297" width="23.85546875" style="61" customWidth="1"/>
    <col min="15298" max="15298" width="24.140625" style="61" customWidth="1"/>
    <col min="15299" max="15299" width="23.85546875" style="61" customWidth="1"/>
    <col min="15300" max="15300" width="24.140625" style="61" customWidth="1"/>
    <col min="15301" max="15301" width="23.85546875" style="61" customWidth="1"/>
    <col min="15302" max="15302" width="24.140625" style="61" customWidth="1"/>
    <col min="15303" max="15303" width="23.85546875" style="61" customWidth="1"/>
    <col min="15304" max="15305" width="13.7109375" style="61" customWidth="1"/>
    <col min="15306" max="15306" width="24.140625" style="61" customWidth="1"/>
    <col min="15307" max="15307" width="23.85546875" style="61" customWidth="1"/>
    <col min="15308" max="15308" width="24.140625" style="61" customWidth="1"/>
    <col min="15309" max="15309" width="23.85546875" style="61" customWidth="1"/>
    <col min="15310" max="15310" width="24.140625" style="61" customWidth="1"/>
    <col min="15311" max="15311" width="23.85546875" style="61" customWidth="1"/>
    <col min="15312" max="15312" width="24.140625" style="61" customWidth="1"/>
    <col min="15313" max="15313" width="23.85546875" style="61" customWidth="1"/>
    <col min="15314" max="15314" width="24.140625" style="61" customWidth="1"/>
    <col min="15315" max="15315" width="23.85546875" style="61" customWidth="1"/>
    <col min="15316" max="15317" width="13.7109375" style="61" customWidth="1"/>
    <col min="15318" max="15318" width="24.140625" style="61" customWidth="1"/>
    <col min="15319" max="15319" width="23.85546875" style="61" customWidth="1"/>
    <col min="15320" max="15320" width="24.140625" style="61" customWidth="1"/>
    <col min="15321" max="15321" width="23.85546875" style="61" customWidth="1"/>
    <col min="15322" max="15322" width="24.140625" style="61" customWidth="1"/>
    <col min="15323" max="15323" width="23.85546875" style="61" customWidth="1"/>
    <col min="15324" max="15324" width="24.140625" style="61" customWidth="1"/>
    <col min="15325" max="15325" width="23.85546875" style="61" customWidth="1"/>
    <col min="15326" max="15326" width="24.140625" style="61" customWidth="1"/>
    <col min="15327" max="15327" width="23.85546875" style="61" customWidth="1"/>
    <col min="15328" max="15329" width="13.7109375" style="61" customWidth="1"/>
    <col min="15330" max="15330" width="24.140625" style="61" customWidth="1"/>
    <col min="15331" max="15331" width="23.85546875" style="61" customWidth="1"/>
    <col min="15332" max="15332" width="24.140625" style="61" customWidth="1"/>
    <col min="15333" max="15333" width="23.85546875" style="61" customWidth="1"/>
    <col min="15334" max="15334" width="24.140625" style="61" customWidth="1"/>
    <col min="15335" max="15335" width="23.85546875" style="61" customWidth="1"/>
    <col min="15336" max="15336" width="24.140625" style="61" customWidth="1"/>
    <col min="15337" max="15337" width="23.85546875" style="61" customWidth="1"/>
    <col min="15338" max="15338" width="24.140625" style="61" customWidth="1"/>
    <col min="15339" max="15339" width="23.85546875" style="61" customWidth="1"/>
    <col min="15340" max="15341" width="13.7109375" style="61" customWidth="1"/>
    <col min="15342" max="15342" width="21.5703125" style="61" customWidth="1"/>
    <col min="15343" max="15343" width="21.28515625" style="61" customWidth="1"/>
    <col min="15344" max="15344" width="21.5703125" style="61" customWidth="1"/>
    <col min="15345" max="15345" width="21.28515625" style="61" customWidth="1"/>
    <col min="15346" max="15346" width="21.5703125" style="61" customWidth="1"/>
    <col min="15347" max="15347" width="21.28515625" style="61" customWidth="1"/>
    <col min="15348" max="15348" width="21.5703125" style="61" customWidth="1"/>
    <col min="15349" max="15349" width="21.28515625" style="61" customWidth="1"/>
    <col min="15350" max="15350" width="21.5703125" style="61" customWidth="1"/>
    <col min="15351" max="15351" width="21.28515625" style="61" customWidth="1"/>
    <col min="15352" max="15353" width="13.7109375" style="61" customWidth="1"/>
    <col min="15354" max="15354" width="24.140625" style="61" customWidth="1"/>
    <col min="15355" max="15355" width="23.85546875" style="61" customWidth="1"/>
    <col min="15356" max="15356" width="24.140625" style="61" customWidth="1"/>
    <col min="15357" max="15357" width="23.85546875" style="61" customWidth="1"/>
    <col min="15358" max="15358" width="24.140625" style="61" customWidth="1"/>
    <col min="15359" max="15359" width="23.85546875" style="61" customWidth="1"/>
    <col min="15360" max="15360" width="24.140625" style="61" customWidth="1"/>
    <col min="15361" max="15361" width="23.85546875" style="61" customWidth="1"/>
    <col min="15362" max="15362" width="24.140625" style="61" customWidth="1"/>
    <col min="15363" max="15363" width="23.85546875" style="61" customWidth="1"/>
    <col min="15364" max="15365" width="13.7109375" style="61" customWidth="1"/>
    <col min="15366" max="15366" width="24.140625" style="61" customWidth="1"/>
    <col min="15367" max="15367" width="23.85546875" style="61" customWidth="1"/>
    <col min="15368" max="15368" width="24.140625" style="61" customWidth="1"/>
    <col min="15369" max="15369" width="23.85546875" style="61" customWidth="1"/>
    <col min="15370" max="15370" width="24.140625" style="61" customWidth="1"/>
    <col min="15371" max="15371" width="23.85546875" style="61" customWidth="1"/>
    <col min="15372" max="15372" width="24.140625" style="61" customWidth="1"/>
    <col min="15373" max="15373" width="23.85546875" style="61" customWidth="1"/>
    <col min="15374" max="15374" width="24.140625" style="61" customWidth="1"/>
    <col min="15375" max="15375" width="23.85546875" style="61" customWidth="1"/>
    <col min="15376" max="15377" width="13.7109375" style="61" customWidth="1"/>
    <col min="15378" max="15378" width="23.140625" style="61" customWidth="1"/>
    <col min="15379" max="15379" width="22.85546875" style="61" customWidth="1"/>
    <col min="15380" max="15380" width="23.140625" style="61" customWidth="1"/>
    <col min="15381" max="15381" width="22.85546875" style="61" customWidth="1"/>
    <col min="15382" max="15382" width="23.140625" style="61" customWidth="1"/>
    <col min="15383" max="15383" width="22.85546875" style="61" customWidth="1"/>
    <col min="15384" max="15384" width="23.140625" style="61" customWidth="1"/>
    <col min="15385" max="15385" width="22.85546875" style="61" customWidth="1"/>
    <col min="15386" max="15386" width="23.140625" style="61" customWidth="1"/>
    <col min="15387" max="15387" width="22.85546875" style="61" customWidth="1"/>
    <col min="15388" max="15389" width="13.7109375" style="61" customWidth="1"/>
    <col min="15390" max="15390" width="24.140625" style="61" customWidth="1"/>
    <col min="15391" max="15391" width="23.85546875" style="61" customWidth="1"/>
    <col min="15392" max="15392" width="24.140625" style="61" customWidth="1"/>
    <col min="15393" max="15393" width="23.85546875" style="61" customWidth="1"/>
    <col min="15394" max="15394" width="24.140625" style="61" customWidth="1"/>
    <col min="15395" max="15395" width="23.85546875" style="61" customWidth="1"/>
    <col min="15396" max="15396" width="24.140625" style="61" customWidth="1"/>
    <col min="15397" max="15397" width="23.85546875" style="61" customWidth="1"/>
    <col min="15398" max="15398" width="24.140625" style="61" customWidth="1"/>
    <col min="15399" max="15399" width="23.85546875" style="61" customWidth="1"/>
    <col min="15400" max="15401" width="13.7109375" style="61" customWidth="1"/>
    <col min="15402" max="15402" width="24.140625" style="61" customWidth="1"/>
    <col min="15403" max="15403" width="23.85546875" style="61" customWidth="1"/>
    <col min="15404" max="15404" width="24.140625" style="61" customWidth="1"/>
    <col min="15405" max="15405" width="23.85546875" style="61" customWidth="1"/>
    <col min="15406" max="15406" width="24.140625" style="61" customWidth="1"/>
    <col min="15407" max="15407" width="23.85546875" style="61" customWidth="1"/>
    <col min="15408" max="15408" width="24.140625" style="61" customWidth="1"/>
    <col min="15409" max="15409" width="23.85546875" style="61" customWidth="1"/>
    <col min="15410" max="15410" width="24.140625" style="61" customWidth="1"/>
    <col min="15411" max="15411" width="23.85546875" style="61" customWidth="1"/>
    <col min="15412" max="15413" width="13.7109375" style="61" customWidth="1"/>
    <col min="15414" max="15414" width="24.140625" style="61" customWidth="1"/>
    <col min="15415" max="15415" width="23.85546875" style="61" customWidth="1"/>
    <col min="15416" max="15416" width="24.140625" style="61" customWidth="1"/>
    <col min="15417" max="15417" width="23.85546875" style="61" customWidth="1"/>
    <col min="15418" max="15418" width="24.140625" style="61" customWidth="1"/>
    <col min="15419" max="15419" width="23.85546875" style="61" customWidth="1"/>
    <col min="15420" max="15420" width="24.140625" style="61" customWidth="1"/>
    <col min="15421" max="15421" width="23.85546875" style="61" customWidth="1"/>
    <col min="15422" max="15422" width="24.140625" style="61" customWidth="1"/>
    <col min="15423" max="15423" width="23.85546875" style="61" customWidth="1"/>
    <col min="15424" max="15425" width="13.7109375" style="61" customWidth="1"/>
    <col min="15426" max="15426" width="24.140625" style="61" customWidth="1"/>
    <col min="15427" max="15427" width="23.85546875" style="61" customWidth="1"/>
    <col min="15428" max="15428" width="24.140625" style="61" customWidth="1"/>
    <col min="15429" max="15429" width="23.85546875" style="61" customWidth="1"/>
    <col min="15430" max="15430" width="24.140625" style="61" customWidth="1"/>
    <col min="15431" max="15431" width="23.85546875" style="61" customWidth="1"/>
    <col min="15432" max="15432" width="24.140625" style="61" customWidth="1"/>
    <col min="15433" max="15433" width="23.85546875" style="61" customWidth="1"/>
    <col min="15434" max="15434" width="24.140625" style="61" customWidth="1"/>
    <col min="15435" max="15435" width="23.85546875" style="61" customWidth="1"/>
    <col min="15436" max="15437" width="13.7109375" style="61" customWidth="1"/>
    <col min="15438" max="15438" width="24.140625" style="61" customWidth="1"/>
    <col min="15439" max="15439" width="23.85546875" style="61" customWidth="1"/>
    <col min="15440" max="15440" width="24.140625" style="61" customWidth="1"/>
    <col min="15441" max="15441" width="23.85546875" style="61" customWidth="1"/>
    <col min="15442" max="15442" width="24.140625" style="61" customWidth="1"/>
    <col min="15443" max="15443" width="23.85546875" style="61" customWidth="1"/>
    <col min="15444" max="15444" width="24.140625" style="61" customWidth="1"/>
    <col min="15445" max="15445" width="23.85546875" style="61" customWidth="1"/>
    <col min="15446" max="15446" width="24.140625" style="61" customWidth="1"/>
    <col min="15447" max="15447" width="23.85546875" style="61" customWidth="1"/>
    <col min="15448" max="15449" width="13.7109375" style="61" customWidth="1"/>
    <col min="15450" max="15450" width="24.140625" style="61" customWidth="1"/>
    <col min="15451" max="15451" width="23.85546875" style="61" customWidth="1"/>
    <col min="15452" max="15452" width="24.140625" style="61" customWidth="1"/>
    <col min="15453" max="15453" width="23.85546875" style="61" customWidth="1"/>
    <col min="15454" max="15454" width="24.140625" style="61" customWidth="1"/>
    <col min="15455" max="15455" width="23.85546875" style="61" customWidth="1"/>
    <col min="15456" max="15456" width="24.140625" style="61" customWidth="1"/>
    <col min="15457" max="15457" width="23.85546875" style="61" customWidth="1"/>
    <col min="15458" max="15458" width="24.140625" style="61" customWidth="1"/>
    <col min="15459" max="15459" width="23.85546875" style="61" customWidth="1"/>
    <col min="15460" max="15461" width="13.7109375" style="61" customWidth="1"/>
    <col min="15462" max="15462" width="24.140625" style="61" customWidth="1"/>
    <col min="15463" max="15463" width="23.85546875" style="61" customWidth="1"/>
    <col min="15464" max="15464" width="24.140625" style="61" customWidth="1"/>
    <col min="15465" max="15465" width="23.85546875" style="61" customWidth="1"/>
    <col min="15466" max="15466" width="24.140625" style="61" customWidth="1"/>
    <col min="15467" max="15467" width="23.85546875" style="61" customWidth="1"/>
    <col min="15468" max="15468" width="24.140625" style="61" customWidth="1"/>
    <col min="15469" max="15469" width="23.85546875" style="61" customWidth="1"/>
    <col min="15470" max="15470" width="24.140625" style="61" customWidth="1"/>
    <col min="15471" max="15471" width="23.85546875" style="61" customWidth="1"/>
    <col min="15472" max="15473" width="13.85546875" style="61" customWidth="1"/>
    <col min="15474" max="15474" width="25.140625" style="61" customWidth="1"/>
    <col min="15475" max="15475" width="24.85546875" style="61" customWidth="1"/>
    <col min="15476" max="15476" width="25.140625" style="61" customWidth="1"/>
    <col min="15477" max="15477" width="24.85546875" style="61" customWidth="1"/>
    <col min="15478" max="15478" width="25.140625" style="61" customWidth="1"/>
    <col min="15479" max="15479" width="24.85546875" style="61" customWidth="1"/>
    <col min="15480" max="15480" width="25.140625" style="61" customWidth="1"/>
    <col min="15481" max="15481" width="24.85546875" style="61" customWidth="1"/>
    <col min="15482" max="15482" width="25.140625" style="61" customWidth="1"/>
    <col min="15483" max="15483" width="24.85546875" style="61" customWidth="1"/>
    <col min="15484" max="15485" width="13.85546875" style="61" customWidth="1"/>
    <col min="15486" max="15486" width="25.140625" style="61" customWidth="1"/>
    <col min="15487" max="15487" width="24.85546875" style="61" customWidth="1"/>
    <col min="15488" max="15488" width="25.140625" style="61" customWidth="1"/>
    <col min="15489" max="15489" width="24.85546875" style="61" customWidth="1"/>
    <col min="15490" max="15490" width="25.140625" style="61" customWidth="1"/>
    <col min="15491" max="15491" width="24.85546875" style="61" customWidth="1"/>
    <col min="15492" max="15492" width="25.140625" style="61" customWidth="1"/>
    <col min="15493" max="15493" width="24.85546875" style="61" customWidth="1"/>
    <col min="15494" max="15494" width="25.140625" style="61" customWidth="1"/>
    <col min="15495" max="15495" width="24.85546875" style="61" customWidth="1"/>
    <col min="15496" max="15497" width="13.7109375" style="61" customWidth="1"/>
    <col min="15498" max="15498" width="24.140625" style="61" customWidth="1"/>
    <col min="15499" max="15499" width="23.85546875" style="61" customWidth="1"/>
    <col min="15500" max="15500" width="24.140625" style="61" customWidth="1"/>
    <col min="15501" max="15501" width="23.85546875" style="61" customWidth="1"/>
    <col min="15502" max="15502" width="24.140625" style="61" customWidth="1"/>
    <col min="15503" max="15503" width="23.85546875" style="61" customWidth="1"/>
    <col min="15504" max="15504" width="24.140625" style="61" customWidth="1"/>
    <col min="15505" max="15505" width="23.85546875" style="61" customWidth="1"/>
    <col min="15506" max="15506" width="24.140625" style="61" customWidth="1"/>
    <col min="15507" max="15507" width="23.85546875" style="61" customWidth="1"/>
    <col min="15508" max="15509" width="13.85546875" style="61" customWidth="1"/>
    <col min="15510" max="15510" width="25.140625" style="61" customWidth="1"/>
    <col min="15511" max="15511" width="24.85546875" style="61" customWidth="1"/>
    <col min="15512" max="15512" width="25.140625" style="61" customWidth="1"/>
    <col min="15513" max="15513" width="24.85546875" style="61" customWidth="1"/>
    <col min="15514" max="15514" width="25.140625" style="61" customWidth="1"/>
    <col min="15515" max="15515" width="24.85546875" style="61" customWidth="1"/>
    <col min="15516" max="15516" width="25.140625" style="61" customWidth="1"/>
    <col min="15517" max="15517" width="24.85546875" style="61" customWidth="1"/>
    <col min="15518" max="15518" width="25.140625" style="61" customWidth="1"/>
    <col min="15519" max="15519" width="24.85546875" style="61" customWidth="1"/>
    <col min="15520" max="15521" width="13.7109375" style="61" customWidth="1"/>
    <col min="15522" max="15522" width="24.140625" style="61" customWidth="1"/>
    <col min="15523" max="15523" width="23.85546875" style="61" customWidth="1"/>
    <col min="15524" max="15524" width="24.140625" style="61" customWidth="1"/>
    <col min="15525" max="15525" width="23.85546875" style="61" customWidth="1"/>
    <col min="15526" max="15526" width="24.140625" style="61" customWidth="1"/>
    <col min="15527" max="15527" width="23.85546875" style="61" customWidth="1"/>
    <col min="15528" max="15528" width="24.140625" style="61" customWidth="1"/>
    <col min="15529" max="15529" width="23.85546875" style="61" customWidth="1"/>
    <col min="15530" max="15530" width="24.140625" style="61" customWidth="1"/>
    <col min="15531" max="15531" width="23.85546875" style="61" customWidth="1"/>
    <col min="15532" max="15533" width="13.7109375" style="61" customWidth="1"/>
    <col min="15534" max="15534" width="24.140625" style="61" customWidth="1"/>
    <col min="15535" max="15535" width="23.85546875" style="61" customWidth="1"/>
    <col min="15536" max="15536" width="24.140625" style="61" customWidth="1"/>
    <col min="15537" max="15537" width="23.85546875" style="61" customWidth="1"/>
    <col min="15538" max="15538" width="24.140625" style="61" customWidth="1"/>
    <col min="15539" max="15539" width="23.85546875" style="61" customWidth="1"/>
    <col min="15540" max="15540" width="24.140625" style="61" customWidth="1"/>
    <col min="15541" max="15541" width="23.85546875" style="61" customWidth="1"/>
    <col min="15542" max="15542" width="22.5703125" style="61" customWidth="1"/>
    <col min="15543" max="15543" width="22.28515625" style="61" customWidth="1"/>
    <col min="15544" max="15545" width="13.7109375" style="61" customWidth="1"/>
    <col min="15546" max="15546" width="24.140625" style="61" customWidth="1"/>
    <col min="15547" max="15547" width="23.85546875" style="61" customWidth="1"/>
    <col min="15548" max="15548" width="24.140625" style="61" customWidth="1"/>
    <col min="15549" max="15549" width="23.85546875" style="61" customWidth="1"/>
    <col min="15550" max="15550" width="24.140625" style="61" customWidth="1"/>
    <col min="15551" max="15551" width="23.85546875" style="61" customWidth="1"/>
    <col min="15552" max="15552" width="24.140625" style="61" customWidth="1"/>
    <col min="15553" max="15553" width="23.85546875" style="61" customWidth="1"/>
    <col min="15554" max="15554" width="24.140625" style="61" customWidth="1"/>
    <col min="15555" max="15555" width="23.85546875" style="61" customWidth="1"/>
    <col min="15556" max="15557" width="13.85546875" style="61" customWidth="1"/>
    <col min="15558" max="15558" width="25.140625" style="61" customWidth="1"/>
    <col min="15559" max="15559" width="24.85546875" style="61" customWidth="1"/>
    <col min="15560" max="15560" width="25.140625" style="61" customWidth="1"/>
    <col min="15561" max="15561" width="24.85546875" style="61" customWidth="1"/>
    <col min="15562" max="15562" width="25.140625" style="61" customWidth="1"/>
    <col min="15563" max="15563" width="24.85546875" style="61" customWidth="1"/>
    <col min="15564" max="15564" width="25.140625" style="61" customWidth="1"/>
    <col min="15565" max="15565" width="24.85546875" style="61" customWidth="1"/>
    <col min="15566" max="15566" width="25.140625" style="61" customWidth="1"/>
    <col min="15567" max="15567" width="24.85546875" style="61" customWidth="1"/>
    <col min="15568" max="15569" width="13.85546875" style="61" customWidth="1"/>
    <col min="15570" max="15570" width="25.140625" style="61" customWidth="1"/>
    <col min="15571" max="15571" width="24.85546875" style="61" customWidth="1"/>
    <col min="15572" max="15572" width="25.140625" style="61" customWidth="1"/>
    <col min="15573" max="15573" width="24.85546875" style="61" customWidth="1"/>
    <col min="15574" max="15574" width="25.140625" style="61" customWidth="1"/>
    <col min="15575" max="15575" width="24.85546875" style="61" customWidth="1"/>
    <col min="15576" max="15576" width="25.140625" style="61" customWidth="1"/>
    <col min="15577" max="15577" width="24.85546875" style="61" customWidth="1"/>
    <col min="15578" max="15578" width="25.140625" style="61" customWidth="1"/>
    <col min="15579" max="15579" width="24.85546875" style="61" customWidth="1"/>
    <col min="15580" max="15581" width="13.85546875" style="61" customWidth="1"/>
    <col min="15582" max="15582" width="25.140625" style="61" customWidth="1"/>
    <col min="15583" max="15583" width="24.85546875" style="61" customWidth="1"/>
    <col min="15584" max="15584" width="25.140625" style="61" customWidth="1"/>
    <col min="15585" max="15585" width="24.85546875" style="61" customWidth="1"/>
    <col min="15586" max="15586" width="25.140625" style="61" customWidth="1"/>
    <col min="15587" max="15587" width="24.85546875" style="61" customWidth="1"/>
    <col min="15588" max="15588" width="25.140625" style="61" customWidth="1"/>
    <col min="15589" max="15589" width="24.85546875" style="61" customWidth="1"/>
    <col min="15590" max="15590" width="25.140625" style="61" customWidth="1"/>
    <col min="15591" max="15591" width="24.85546875" style="61" customWidth="1"/>
    <col min="15592" max="15593" width="13.85546875" style="61" customWidth="1"/>
    <col min="15594" max="15594" width="25.140625" style="61" customWidth="1"/>
    <col min="15595" max="15595" width="24.85546875" style="61" customWidth="1"/>
    <col min="15596" max="15596" width="25.140625" style="61" customWidth="1"/>
    <col min="15597" max="15597" width="24.85546875" style="61" customWidth="1"/>
    <col min="15598" max="15598" width="25.140625" style="61" customWidth="1"/>
    <col min="15599" max="15599" width="24.85546875" style="61" customWidth="1"/>
    <col min="15600" max="15600" width="25.140625" style="61" customWidth="1"/>
    <col min="15601" max="15601" width="24.85546875" style="61" customWidth="1"/>
    <col min="15602" max="15602" width="25.140625" style="61" customWidth="1"/>
    <col min="15603" max="15603" width="24.85546875" style="61" customWidth="1"/>
    <col min="15604" max="15605" width="13.85546875" style="61" customWidth="1"/>
    <col min="15606" max="15606" width="25.140625" style="61" customWidth="1"/>
    <col min="15607" max="15607" width="24.85546875" style="61" customWidth="1"/>
    <col min="15608" max="15608" width="25.140625" style="61" customWidth="1"/>
    <col min="15609" max="15609" width="24.85546875" style="61" customWidth="1"/>
    <col min="15610" max="15610" width="25.140625" style="61" customWidth="1"/>
    <col min="15611" max="15611" width="24.85546875" style="61" customWidth="1"/>
    <col min="15612" max="15612" width="25.140625" style="61" customWidth="1"/>
    <col min="15613" max="15613" width="24.85546875" style="61" customWidth="1"/>
    <col min="15614" max="15614" width="25.140625" style="61" customWidth="1"/>
    <col min="15615" max="15615" width="24.85546875" style="61" customWidth="1"/>
    <col min="15616" max="15617" width="13.85546875" style="61" customWidth="1"/>
    <col min="15618" max="15618" width="25.140625" style="61" customWidth="1"/>
    <col min="15619" max="15619" width="24.85546875" style="61" customWidth="1"/>
    <col min="15620" max="15620" width="25.140625" style="61" customWidth="1"/>
    <col min="15621" max="15621" width="24.85546875" style="61" customWidth="1"/>
    <col min="15622" max="15622" width="25.140625" style="61" customWidth="1"/>
    <col min="15623" max="15623" width="24.85546875" style="61" customWidth="1"/>
    <col min="15624" max="15624" width="25.140625" style="61" customWidth="1"/>
    <col min="15625" max="15625" width="24.85546875" style="61" customWidth="1"/>
    <col min="15626" max="15626" width="25.140625" style="61" customWidth="1"/>
    <col min="15627" max="15627" width="24.85546875" style="61" customWidth="1"/>
    <col min="15628" max="15629" width="13.85546875" style="61" customWidth="1"/>
    <col min="15630" max="15630" width="25.140625" style="61" customWidth="1"/>
    <col min="15631" max="15631" width="24.85546875" style="61" customWidth="1"/>
    <col min="15632" max="15632" width="25.140625" style="61" customWidth="1"/>
    <col min="15633" max="15633" width="24.85546875" style="61" customWidth="1"/>
    <col min="15634" max="15634" width="25.140625" style="61" customWidth="1"/>
    <col min="15635" max="15635" width="24.85546875" style="61" customWidth="1"/>
    <col min="15636" max="15636" width="25.140625" style="61" customWidth="1"/>
    <col min="15637" max="15637" width="24.85546875" style="61" customWidth="1"/>
    <col min="15638" max="15638" width="25.140625" style="61" customWidth="1"/>
    <col min="15639" max="15639" width="24.85546875" style="61" customWidth="1"/>
    <col min="15640" max="15641" width="13.85546875" style="61" customWidth="1"/>
    <col min="15642" max="15642" width="25.140625" style="61" customWidth="1"/>
    <col min="15643" max="15643" width="24.85546875" style="61" customWidth="1"/>
    <col min="15644" max="15644" width="25.140625" style="61" customWidth="1"/>
    <col min="15645" max="15645" width="24.85546875" style="61" customWidth="1"/>
    <col min="15646" max="15646" width="25.140625" style="61" customWidth="1"/>
    <col min="15647" max="15647" width="24.85546875" style="61" customWidth="1"/>
    <col min="15648" max="15648" width="24.140625" style="61" customWidth="1"/>
    <col min="15649" max="15649" width="23.85546875" style="61" customWidth="1"/>
    <col min="15650" max="15650" width="25.140625" style="61" customWidth="1"/>
    <col min="15651" max="15651" width="24.85546875" style="61" customWidth="1"/>
    <col min="15652" max="15653" width="13.85546875" style="61" customWidth="1"/>
    <col min="15654" max="15654" width="25.140625" style="61" customWidth="1"/>
    <col min="15655" max="15655" width="24.85546875" style="61" customWidth="1"/>
    <col min="15656" max="15656" width="25.140625" style="61" customWidth="1"/>
    <col min="15657" max="15657" width="24.85546875" style="61" customWidth="1"/>
    <col min="15658" max="15658" width="25.140625" style="61" customWidth="1"/>
    <col min="15659" max="15659" width="24.85546875" style="61" customWidth="1"/>
    <col min="15660" max="15660" width="25.140625" style="61" customWidth="1"/>
    <col min="15661" max="15661" width="24.85546875" style="61" customWidth="1"/>
    <col min="15662" max="15662" width="24.140625" style="61" customWidth="1"/>
    <col min="15663" max="15663" width="23.85546875" style="61" customWidth="1"/>
    <col min="15664" max="15665" width="13.7109375" style="61" customWidth="1"/>
    <col min="15666" max="15666" width="24.140625" style="61" customWidth="1"/>
    <col min="15667" max="15667" width="23.85546875" style="61" customWidth="1"/>
    <col min="15668" max="15668" width="24.140625" style="61" customWidth="1"/>
    <col min="15669" max="15669" width="23.85546875" style="61" customWidth="1"/>
    <col min="15670" max="15670" width="24.140625" style="61" customWidth="1"/>
    <col min="15671" max="15671" width="23.85546875" style="61" customWidth="1"/>
    <col min="15672" max="15672" width="24.140625" style="61" customWidth="1"/>
    <col min="15673" max="15673" width="23.85546875" style="61" customWidth="1"/>
    <col min="15674" max="15674" width="24.140625" style="61" customWidth="1"/>
    <col min="15675" max="15675" width="23.85546875" style="61" customWidth="1"/>
    <col min="15676" max="15677" width="13.85546875" style="61" customWidth="1"/>
    <col min="15678" max="15678" width="25.140625" style="61" customWidth="1"/>
    <col min="15679" max="15679" width="24.85546875" style="61" customWidth="1"/>
    <col min="15680" max="15680" width="25.140625" style="61" customWidth="1"/>
    <col min="15681" max="15681" width="24.85546875" style="61" customWidth="1"/>
    <col min="15682" max="15682" width="25.140625" style="61" customWidth="1"/>
    <col min="15683" max="15683" width="24.85546875" style="61" customWidth="1"/>
    <col min="15684" max="15684" width="25.140625" style="61" customWidth="1"/>
    <col min="15685" max="15685" width="24.85546875" style="61" customWidth="1"/>
    <col min="15686" max="15686" width="25.140625" style="61" customWidth="1"/>
    <col min="15687" max="15687" width="24.85546875" style="61" customWidth="1"/>
    <col min="15688" max="15689" width="13.85546875" style="61" customWidth="1"/>
    <col min="15690" max="15690" width="25.140625" style="61" customWidth="1"/>
    <col min="15691" max="15691" width="24.85546875" style="61" customWidth="1"/>
    <col min="15692" max="15692" width="25.140625" style="61" customWidth="1"/>
    <col min="15693" max="15693" width="24.85546875" style="61" customWidth="1"/>
    <col min="15694" max="15694" width="25.140625" style="61" customWidth="1"/>
    <col min="15695" max="15695" width="24.85546875" style="61" customWidth="1"/>
    <col min="15696" max="15696" width="25.140625" style="61" customWidth="1"/>
    <col min="15697" max="15697" width="24.85546875" style="61" customWidth="1"/>
    <col min="15698" max="15698" width="25.140625" style="61" customWidth="1"/>
    <col min="15699" max="15699" width="24.85546875" style="61" customWidth="1"/>
    <col min="15700" max="15701" width="13.85546875" style="61" customWidth="1"/>
    <col min="15702" max="15702" width="25.140625" style="61" customWidth="1"/>
    <col min="15703" max="15703" width="24.85546875" style="61" customWidth="1"/>
    <col min="15704" max="15704" width="25.140625" style="61" customWidth="1"/>
    <col min="15705" max="15705" width="24.85546875" style="61" customWidth="1"/>
    <col min="15706" max="15706" width="25.140625" style="61" customWidth="1"/>
    <col min="15707" max="15707" width="24.85546875" style="61" customWidth="1"/>
    <col min="15708" max="15708" width="25.140625" style="61" customWidth="1"/>
    <col min="15709" max="15709" width="24.85546875" style="61" customWidth="1"/>
    <col min="15710" max="15710" width="25.140625" style="61" customWidth="1"/>
    <col min="15711" max="15711" width="24.85546875" style="61" customWidth="1"/>
    <col min="15712" max="15713" width="13.85546875" style="61" customWidth="1"/>
    <col min="15714" max="15714" width="25.140625" style="61" customWidth="1"/>
    <col min="15715" max="15715" width="24.85546875" style="61" customWidth="1"/>
    <col min="15716" max="15716" width="25.140625" style="61" customWidth="1"/>
    <col min="15717" max="15717" width="24.85546875" style="61" customWidth="1"/>
    <col min="15718" max="15718" width="25.140625" style="61" customWidth="1"/>
    <col min="15719" max="15719" width="24.85546875" style="61" customWidth="1"/>
    <col min="15720" max="15720" width="25.140625" style="61" customWidth="1"/>
    <col min="15721" max="15721" width="24.85546875" style="61" customWidth="1"/>
    <col min="15722" max="15722" width="25.140625" style="61" customWidth="1"/>
    <col min="15723" max="15723" width="24.85546875" style="61" customWidth="1"/>
    <col min="15724" max="15725" width="13.85546875" style="61" customWidth="1"/>
    <col min="15726" max="15726" width="25.140625" style="61" customWidth="1"/>
    <col min="15727" max="15727" width="24.85546875" style="61" customWidth="1"/>
    <col min="15728" max="15728" width="25.140625" style="61" customWidth="1"/>
    <col min="15729" max="15729" width="24.85546875" style="61" customWidth="1"/>
    <col min="15730" max="15730" width="25.140625" style="61" customWidth="1"/>
    <col min="15731" max="15731" width="24.85546875" style="61" customWidth="1"/>
    <col min="15732" max="15732" width="25.140625" style="61" customWidth="1"/>
    <col min="15733" max="15733" width="24.85546875" style="61" customWidth="1"/>
    <col min="15734" max="15734" width="25.140625" style="61" customWidth="1"/>
    <col min="15735" max="15735" width="24.85546875" style="61" customWidth="1"/>
    <col min="15736" max="15737" width="13.85546875" style="61" customWidth="1"/>
    <col min="15738" max="15738" width="25.140625" style="61" customWidth="1"/>
    <col min="15739" max="15739" width="24.85546875" style="61" customWidth="1"/>
    <col min="15740" max="15740" width="25.140625" style="61" customWidth="1"/>
    <col min="15741" max="15741" width="24.85546875" style="61" customWidth="1"/>
    <col min="15742" max="15742" width="25.140625" style="61" customWidth="1"/>
    <col min="15743" max="15743" width="24.85546875" style="61" customWidth="1"/>
    <col min="15744" max="15744" width="25.140625" style="61" customWidth="1"/>
    <col min="15745" max="15745" width="24.85546875" style="61" customWidth="1"/>
    <col min="15746" max="15746" width="25.140625" style="61" customWidth="1"/>
    <col min="15747" max="15747" width="24.85546875" style="61" customWidth="1"/>
    <col min="15748" max="15749" width="13.85546875" style="61" customWidth="1"/>
    <col min="15750" max="15750" width="25.140625" style="61" customWidth="1"/>
    <col min="15751" max="15751" width="24.85546875" style="61" customWidth="1"/>
    <col min="15752" max="15752" width="25.140625" style="61" customWidth="1"/>
    <col min="15753" max="15753" width="24.85546875" style="61" customWidth="1"/>
    <col min="15754" max="15754" width="25.140625" style="61" customWidth="1"/>
    <col min="15755" max="15755" width="24.85546875" style="61" customWidth="1"/>
    <col min="15756" max="15756" width="25.140625" style="61" customWidth="1"/>
    <col min="15757" max="15757" width="24.85546875" style="61" customWidth="1"/>
    <col min="15758" max="15758" width="25.140625" style="61" customWidth="1"/>
    <col min="15759" max="15759" width="24.85546875" style="61" customWidth="1"/>
    <col min="15760" max="15761" width="13.85546875" style="61" customWidth="1"/>
    <col min="15762" max="15762" width="25.140625" style="61" customWidth="1"/>
    <col min="15763" max="15763" width="24.85546875" style="61" customWidth="1"/>
    <col min="15764" max="15764" width="25.140625" style="61" customWidth="1"/>
    <col min="15765" max="15765" width="24.85546875" style="61" customWidth="1"/>
    <col min="15766" max="15766" width="25.140625" style="61" customWidth="1"/>
    <col min="15767" max="15767" width="24.85546875" style="61" customWidth="1"/>
    <col min="15768" max="15768" width="25.140625" style="61" customWidth="1"/>
    <col min="15769" max="15769" width="24.85546875" style="61" customWidth="1"/>
    <col min="15770" max="15770" width="25.140625" style="61" customWidth="1"/>
    <col min="15771" max="15771" width="24.85546875" style="61" customWidth="1"/>
    <col min="15772" max="15773" width="13.85546875" style="61" customWidth="1"/>
    <col min="15774" max="15774" width="25.140625" style="61" customWidth="1"/>
    <col min="15775" max="15775" width="24.85546875" style="61" customWidth="1"/>
    <col min="15776" max="15776" width="25.140625" style="61" customWidth="1"/>
    <col min="15777" max="15777" width="24.85546875" style="61" customWidth="1"/>
    <col min="15778" max="15778" width="25.140625" style="61" customWidth="1"/>
    <col min="15779" max="15779" width="24.85546875" style="61" customWidth="1"/>
    <col min="15780" max="15780" width="25.140625" style="61" customWidth="1"/>
    <col min="15781" max="15781" width="24.85546875" style="61" customWidth="1"/>
    <col min="15782" max="15782" width="25.140625" style="61" customWidth="1"/>
    <col min="15783" max="15783" width="24.85546875" style="61" customWidth="1"/>
    <col min="15784" max="15785" width="13.85546875" style="61" customWidth="1"/>
    <col min="15786" max="15786" width="25.140625" style="61" customWidth="1"/>
    <col min="15787" max="15787" width="24.85546875" style="61" customWidth="1"/>
    <col min="15788" max="15788" width="25.140625" style="61" customWidth="1"/>
    <col min="15789" max="15789" width="24.85546875" style="61" customWidth="1"/>
    <col min="15790" max="15790" width="25.140625" style="61" customWidth="1"/>
    <col min="15791" max="15791" width="24.85546875" style="61" customWidth="1"/>
    <col min="15792" max="15792" width="25.140625" style="61" customWidth="1"/>
    <col min="15793" max="15793" width="24.85546875" style="61" customWidth="1"/>
    <col min="15794" max="15794" width="25.140625" style="61" customWidth="1"/>
    <col min="15795" max="15795" width="24.85546875" style="61" customWidth="1"/>
    <col min="15796" max="15797" width="13.85546875" style="61" customWidth="1"/>
    <col min="15798" max="15798" width="25.140625" style="61" customWidth="1"/>
    <col min="15799" max="15799" width="24.85546875" style="61" customWidth="1"/>
    <col min="15800" max="15800" width="25.140625" style="61" customWidth="1"/>
    <col min="15801" max="15801" width="24.85546875" style="61" customWidth="1"/>
    <col min="15802" max="15802" width="25.140625" style="61" customWidth="1"/>
    <col min="15803" max="15803" width="24.85546875" style="61" customWidth="1"/>
    <col min="15804" max="15804" width="25.140625" style="61" customWidth="1"/>
    <col min="15805" max="15805" width="24.85546875" style="61" customWidth="1"/>
    <col min="15806" max="15806" width="25.140625" style="61" customWidth="1"/>
    <col min="15807" max="15807" width="24.85546875" style="61" customWidth="1"/>
    <col min="15808" max="15809" width="13.85546875" style="61" customWidth="1"/>
    <col min="15810" max="15810" width="25.140625" style="61" customWidth="1"/>
    <col min="15811" max="15811" width="24.85546875" style="61" customWidth="1"/>
    <col min="15812" max="15812" width="25.140625" style="61" customWidth="1"/>
    <col min="15813" max="15813" width="24.85546875" style="61" customWidth="1"/>
    <col min="15814" max="15814" width="25.140625" style="61" customWidth="1"/>
    <col min="15815" max="15815" width="24.85546875" style="61" customWidth="1"/>
    <col min="15816" max="15816" width="25.140625" style="61" customWidth="1"/>
    <col min="15817" max="15817" width="24.85546875" style="61" customWidth="1"/>
    <col min="15818" max="15818" width="25.140625" style="61" customWidth="1"/>
    <col min="15819" max="15819" width="24.85546875" style="61" customWidth="1"/>
    <col min="15820" max="15821" width="13.85546875" style="61" customWidth="1"/>
    <col min="15822" max="15822" width="24.140625" style="61" customWidth="1"/>
    <col min="15823" max="15823" width="23.85546875" style="61" customWidth="1"/>
    <col min="15824" max="15824" width="24.140625" style="61" customWidth="1"/>
    <col min="15825" max="15825" width="23.85546875" style="61" customWidth="1"/>
    <col min="15826" max="15826" width="24.140625" style="61" customWidth="1"/>
    <col min="15827" max="15827" width="23.85546875" style="61" customWidth="1"/>
    <col min="15828" max="15828" width="24.140625" style="61" customWidth="1"/>
    <col min="15829" max="15829" width="23.85546875" style="61" customWidth="1"/>
    <col min="15830" max="15830" width="25.140625" style="61" customWidth="1"/>
    <col min="15831" max="15831" width="24.85546875" style="61" customWidth="1"/>
    <col min="15832" max="15833" width="13.85546875" style="61" customWidth="1"/>
    <col min="15834" max="15834" width="24.140625" style="61" customWidth="1"/>
    <col min="15835" max="15835" width="23.85546875" style="61" customWidth="1"/>
    <col min="15836" max="15836" width="24.140625" style="61" customWidth="1"/>
    <col min="15837" max="15837" width="23.85546875" style="61" customWidth="1"/>
    <col min="15838" max="15838" width="24.140625" style="61" customWidth="1"/>
    <col min="15839" max="15839" width="23.85546875" style="61" customWidth="1"/>
    <col min="15840" max="15840" width="24.140625" style="61" customWidth="1"/>
    <col min="15841" max="15841" width="23.85546875" style="61" customWidth="1"/>
    <col min="15842" max="15842" width="25.140625" style="61" customWidth="1"/>
    <col min="15843" max="15843" width="24.85546875" style="61" customWidth="1"/>
    <col min="15844" max="15845" width="13.7109375" style="61" customWidth="1"/>
    <col min="15846" max="15846" width="24.140625" style="61" customWidth="1"/>
    <col min="15847" max="15847" width="23.85546875" style="61" customWidth="1"/>
    <col min="15848" max="15848" width="24.140625" style="61" customWidth="1"/>
    <col min="15849" max="15849" width="23.85546875" style="61" customWidth="1"/>
    <col min="15850" max="15850" width="24.140625" style="61" customWidth="1"/>
    <col min="15851" max="15851" width="23.85546875" style="61" customWidth="1"/>
    <col min="15852" max="15852" width="24.140625" style="61" customWidth="1"/>
    <col min="15853" max="15853" width="23.85546875" style="61" customWidth="1"/>
    <col min="15854" max="15854" width="24.140625" style="61" customWidth="1"/>
    <col min="15855" max="15855" width="23.85546875" style="61" customWidth="1"/>
    <col min="15856" max="15857" width="13.85546875" style="61" customWidth="1"/>
    <col min="15858" max="15858" width="25.140625" style="61" customWidth="1"/>
    <col min="15859" max="15859" width="24.85546875" style="61" customWidth="1"/>
    <col min="15860" max="15860" width="25.140625" style="61" customWidth="1"/>
    <col min="15861" max="15861" width="24.85546875" style="61" customWidth="1"/>
    <col min="15862" max="15862" width="25.140625" style="61" customWidth="1"/>
    <col min="15863" max="15863" width="24.85546875" style="61" customWidth="1"/>
    <col min="15864" max="15864" width="25.140625" style="61" customWidth="1"/>
    <col min="15865" max="15865" width="24.85546875" style="61" customWidth="1"/>
    <col min="15866" max="15866" width="25.140625" style="61" customWidth="1"/>
    <col min="15867" max="15867" width="24.85546875" style="61" customWidth="1"/>
    <col min="15868" max="15869" width="13.85546875" style="61" customWidth="1"/>
    <col min="15870" max="15870" width="25.140625" style="61" customWidth="1"/>
    <col min="15871" max="15871" width="24.85546875" style="61" customWidth="1"/>
    <col min="15872" max="15872" width="25.140625" style="61" customWidth="1"/>
    <col min="15873" max="15873" width="24.85546875" style="61" customWidth="1"/>
    <col min="15874" max="15874" width="25.140625" style="61" customWidth="1"/>
    <col min="15875" max="15875" width="24.85546875" style="61" customWidth="1"/>
    <col min="15876" max="15876" width="25.140625" style="61" customWidth="1"/>
    <col min="15877" max="15877" width="24.85546875" style="61" customWidth="1"/>
    <col min="15878" max="15878" width="24.140625" style="61" customWidth="1"/>
    <col min="15879" max="15879" width="23.85546875" style="61" customWidth="1"/>
    <col min="15880" max="15881" width="13.85546875" style="61" customWidth="1"/>
    <col min="15882" max="15882" width="25.140625" style="61" customWidth="1"/>
    <col min="15883" max="15883" width="24.85546875" style="61" customWidth="1"/>
    <col min="15884" max="15884" width="25.140625" style="61" customWidth="1"/>
    <col min="15885" max="15885" width="24.85546875" style="61" customWidth="1"/>
    <col min="15886" max="15886" width="25.140625" style="61" customWidth="1"/>
    <col min="15887" max="15887" width="24.85546875" style="61" customWidth="1"/>
    <col min="15888" max="15888" width="25.140625" style="61" customWidth="1"/>
    <col min="15889" max="15889" width="24.85546875" style="61" customWidth="1"/>
    <col min="15890" max="15890" width="25.140625" style="61" customWidth="1"/>
    <col min="15891" max="15891" width="24.85546875" style="61" customWidth="1"/>
    <col min="15892" max="15893" width="13.85546875" style="61" customWidth="1"/>
    <col min="15894" max="15894" width="25.140625" style="61" customWidth="1"/>
    <col min="15895" max="15895" width="24.85546875" style="61" customWidth="1"/>
    <col min="15896" max="15896" width="25.140625" style="61" customWidth="1"/>
    <col min="15897" max="15897" width="24.85546875" style="61" customWidth="1"/>
    <col min="15898" max="15898" width="25.140625" style="61" customWidth="1"/>
    <col min="15899" max="15899" width="24.85546875" style="61" customWidth="1"/>
    <col min="15900" max="15900" width="25.140625" style="61" customWidth="1"/>
    <col min="15901" max="15901" width="24.85546875" style="61" customWidth="1"/>
    <col min="15902" max="15902" width="25.140625" style="61" customWidth="1"/>
    <col min="15903" max="15903" width="24.85546875" style="61" customWidth="1"/>
    <col min="15904" max="15905" width="13.85546875" style="61" customWidth="1"/>
    <col min="15906" max="15906" width="26.28515625" style="61" customWidth="1"/>
    <col min="15907" max="15907" width="26" style="61" customWidth="1"/>
    <col min="15908" max="15908" width="26.28515625" style="61" customWidth="1"/>
    <col min="15909" max="15909" width="26" style="61" customWidth="1"/>
    <col min="15910" max="15910" width="26.28515625" style="61" customWidth="1"/>
    <col min="15911" max="15911" width="26" style="61" customWidth="1"/>
    <col min="15912" max="15912" width="26.28515625" style="61" customWidth="1"/>
    <col min="15913" max="15913" width="26" style="61" customWidth="1"/>
    <col min="15914" max="15914" width="26.28515625" style="61" customWidth="1"/>
    <col min="15915" max="15915" width="26" style="61" customWidth="1"/>
    <col min="15916" max="15917" width="13.85546875" style="61" customWidth="1"/>
    <col min="15918" max="15918" width="26.28515625" style="61" customWidth="1"/>
    <col min="15919" max="15919" width="26" style="61" customWidth="1"/>
    <col min="15920" max="15920" width="26.28515625" style="61" customWidth="1"/>
    <col min="15921" max="15921" width="26" style="61" customWidth="1"/>
    <col min="15922" max="15922" width="26.28515625" style="61" customWidth="1"/>
    <col min="15923" max="15923" width="26" style="61" customWidth="1"/>
    <col min="15924" max="15924" width="26.28515625" style="61" customWidth="1"/>
    <col min="15925" max="15925" width="26" style="61" customWidth="1"/>
    <col min="15926" max="15926" width="25.140625" style="61" customWidth="1"/>
    <col min="15927" max="15927" width="24.85546875" style="61" customWidth="1"/>
    <col min="15928" max="15929" width="13.85546875" style="61" customWidth="1"/>
    <col min="15930" max="15930" width="26.28515625" style="61" customWidth="1"/>
    <col min="15931" max="15931" width="26" style="61" customWidth="1"/>
    <col min="15932" max="15932" width="26.28515625" style="61" customWidth="1"/>
    <col min="15933" max="15933" width="26" style="61" customWidth="1"/>
    <col min="15934" max="15934" width="26.28515625" style="61" customWidth="1"/>
    <col min="15935" max="15935" width="26" style="61" customWidth="1"/>
    <col min="15936" max="15936" width="26.28515625" style="61" customWidth="1"/>
    <col min="15937" max="15937" width="26" style="61" customWidth="1"/>
    <col min="15938" max="15938" width="26.28515625" style="61" customWidth="1"/>
    <col min="15939" max="15939" width="26" style="61" customWidth="1"/>
    <col min="15940" max="15941" width="13.85546875" style="61" customWidth="1"/>
    <col min="15942" max="15942" width="26.28515625" style="61" customWidth="1"/>
    <col min="15943" max="15943" width="26" style="61" customWidth="1"/>
    <col min="15944" max="15944" width="26.28515625" style="61" customWidth="1"/>
    <col min="15945" max="15945" width="26" style="61" customWidth="1"/>
    <col min="15946" max="15946" width="26.28515625" style="61" customWidth="1"/>
    <col min="15947" max="15947" width="26" style="61" customWidth="1"/>
    <col min="15948" max="15948" width="26.28515625" style="61" customWidth="1"/>
    <col min="15949" max="15949" width="26" style="61" customWidth="1"/>
    <col min="15950" max="15950" width="26.28515625" style="61" customWidth="1"/>
    <col min="15951" max="15951" width="26" style="61" customWidth="1"/>
    <col min="15952" max="15953" width="13.7109375" style="61" customWidth="1"/>
    <col min="15954" max="15954" width="26.28515625" style="61" customWidth="1"/>
    <col min="15955" max="15955" width="26" style="61" customWidth="1"/>
    <col min="15956" max="15956" width="26.28515625" style="61" customWidth="1"/>
    <col min="15957" max="15957" width="26" style="61" customWidth="1"/>
    <col min="15958" max="15958" width="26.28515625" style="61" customWidth="1"/>
    <col min="15959" max="15959" width="26" style="61" customWidth="1"/>
    <col min="15960" max="15960" width="26.28515625" style="61" customWidth="1"/>
    <col min="15961" max="15961" width="26" style="61" customWidth="1"/>
    <col min="15962" max="15962" width="26.28515625" style="61" customWidth="1"/>
    <col min="15963" max="15963" width="26" style="61" customWidth="1"/>
    <col min="15964" max="15965" width="13.7109375" style="61" customWidth="1"/>
    <col min="15966" max="15966" width="22.140625" style="61" customWidth="1"/>
    <col min="15967" max="15967" width="21.85546875" style="61" customWidth="1"/>
    <col min="15968" max="15968" width="22.140625" style="61" customWidth="1"/>
    <col min="15969" max="15969" width="21.85546875" style="61" customWidth="1"/>
    <col min="15970" max="15970" width="22.140625" style="61" customWidth="1"/>
    <col min="15971" max="15971" width="21.85546875" style="61" customWidth="1"/>
    <col min="15972" max="15972" width="22.140625" style="61" customWidth="1"/>
    <col min="15973" max="15973" width="21.85546875" style="61" customWidth="1"/>
    <col min="15974" max="15974" width="20.85546875" style="61" customWidth="1"/>
    <col min="15975" max="15975" width="20.7109375" style="61" customWidth="1"/>
    <col min="15976" max="15977" width="13.7109375" style="61" customWidth="1"/>
    <col min="15978" max="15978" width="21.7109375" style="61" customWidth="1"/>
    <col min="15979" max="15979" width="21.5703125" style="61" customWidth="1"/>
    <col min="15980" max="15983" width="13.7109375" style="61" customWidth="1"/>
    <col min="15984" max="15984" width="15.28515625" style="61" customWidth="1"/>
    <col min="15985" max="15985" width="15.140625" style="61" customWidth="1"/>
    <col min="15986" max="15986" width="15.28515625" style="61" customWidth="1"/>
    <col min="15987" max="15987" width="15.140625" style="61" customWidth="1"/>
    <col min="15988" max="15989" width="13.7109375" style="61" customWidth="1"/>
    <col min="15990" max="15990" width="20.42578125" style="61" customWidth="1"/>
    <col min="15991" max="15991" width="20.28515625" style="61" customWidth="1"/>
    <col min="15992" max="15992" width="20.42578125" style="61" customWidth="1"/>
    <col min="15993" max="15993" width="20.28515625" style="61" customWidth="1"/>
    <col min="15994" max="15994" width="15.28515625" style="61" customWidth="1"/>
    <col min="15995" max="15995" width="15.140625" style="61" customWidth="1"/>
    <col min="15996" max="15997" width="13.7109375" style="61" customWidth="1"/>
    <col min="15998" max="15998" width="20" style="61" customWidth="1"/>
    <col min="15999" max="15999" width="19.7109375" style="61" customWidth="1"/>
    <col min="16000" max="16000" width="20" style="61" customWidth="1"/>
    <col min="16001" max="16001" width="19.7109375" style="61" customWidth="1"/>
    <col min="16002" max="16002" width="18" style="61" customWidth="1"/>
    <col min="16003" max="16003" width="17.7109375" style="61" customWidth="1"/>
    <col min="16004" max="16005" width="13.7109375" style="61" customWidth="1"/>
    <col min="16006" max="16006" width="19.42578125" style="61" customWidth="1"/>
    <col min="16007" max="16007" width="19.28515625" style="61" customWidth="1"/>
    <col min="16008" max="16008" width="19.42578125" style="61" customWidth="1"/>
    <col min="16009" max="16009" width="19.28515625" style="61" customWidth="1"/>
    <col min="16010" max="16010" width="19.42578125" style="61" customWidth="1"/>
    <col min="16011" max="16011" width="19.28515625" style="61" customWidth="1"/>
    <col min="16012" max="16012" width="15.28515625" style="61" customWidth="1"/>
    <col min="16013" max="16013" width="15.140625" style="61" customWidth="1"/>
    <col min="16014" max="16015" width="13.7109375" style="61" customWidth="1"/>
    <col min="16016" max="16016" width="18" style="61" customWidth="1"/>
    <col min="16017" max="16017" width="17.7109375" style="61" customWidth="1"/>
    <col min="16018" max="16018" width="18" style="61" customWidth="1"/>
    <col min="16019" max="16019" width="17.7109375" style="61" customWidth="1"/>
    <col min="16020" max="16020" width="18" style="61" customWidth="1"/>
    <col min="16021" max="16021" width="17.7109375" style="61" customWidth="1"/>
    <col min="16022" max="16022" width="18" style="61" customWidth="1"/>
    <col min="16023" max="16023" width="17.7109375" style="61" customWidth="1"/>
    <col min="16024" max="16025" width="13.7109375" style="61" customWidth="1"/>
    <col min="16026" max="16026" width="18" style="61" customWidth="1"/>
    <col min="16027" max="16027" width="17.7109375" style="61" customWidth="1"/>
    <col min="16028" max="16028" width="18" style="61" customWidth="1"/>
    <col min="16029" max="16029" width="17.7109375" style="61" customWidth="1"/>
    <col min="16030" max="16030" width="18" style="61" customWidth="1"/>
    <col min="16031" max="16031" width="17.7109375" style="61" customWidth="1"/>
    <col min="16032" max="16032" width="18" style="61" customWidth="1"/>
    <col min="16033" max="16033" width="17.7109375" style="61" customWidth="1"/>
    <col min="16034" max="16035" width="13.7109375" style="61" customWidth="1"/>
    <col min="16036" max="16036" width="18" style="61" customWidth="1"/>
    <col min="16037" max="16037" width="17.7109375" style="61" customWidth="1"/>
    <col min="16038" max="16038" width="18" style="61" customWidth="1"/>
    <col min="16039" max="16039" width="17.7109375" style="61" customWidth="1"/>
    <col min="16040" max="16040" width="18" style="61" customWidth="1"/>
    <col min="16041" max="16041" width="17.7109375" style="61" customWidth="1"/>
    <col min="16042" max="16042" width="18" style="61" customWidth="1"/>
    <col min="16043" max="16043" width="17.7109375" style="61" customWidth="1"/>
    <col min="16044" max="16045" width="13.7109375" style="61" customWidth="1"/>
    <col min="16046" max="16046" width="18" style="61" customWidth="1"/>
    <col min="16047" max="16047" width="17.7109375" style="61" customWidth="1"/>
    <col min="16048" max="16048" width="18" style="61" customWidth="1"/>
    <col min="16049" max="16049" width="17.7109375" style="61" customWidth="1"/>
    <col min="16050" max="16050" width="18" style="61" customWidth="1"/>
    <col min="16051" max="16051" width="17.7109375" style="61" customWidth="1"/>
    <col min="16052" max="16052" width="18" style="61" customWidth="1"/>
    <col min="16053" max="16053" width="17.7109375" style="61" customWidth="1"/>
    <col min="16054" max="16055" width="13.7109375" style="61" customWidth="1"/>
    <col min="16056" max="16056" width="18" style="61" customWidth="1"/>
    <col min="16057" max="16057" width="17.7109375" style="61" customWidth="1"/>
    <col min="16058" max="16058" width="18" style="61" customWidth="1"/>
    <col min="16059" max="16059" width="17.7109375" style="61" customWidth="1"/>
    <col min="16060" max="16060" width="18" style="61" customWidth="1"/>
    <col min="16061" max="16061" width="17.7109375" style="61" customWidth="1"/>
    <col min="16062" max="16062" width="18" style="61" customWidth="1"/>
    <col min="16063" max="16063" width="17.7109375" style="61" customWidth="1"/>
    <col min="16064" max="16065" width="13.7109375" style="61" customWidth="1"/>
    <col min="16066" max="16066" width="18" style="61" customWidth="1"/>
    <col min="16067" max="16067" width="17.7109375" style="61" customWidth="1"/>
    <col min="16068" max="16068" width="18" style="61" customWidth="1"/>
    <col min="16069" max="16069" width="17.7109375" style="61" customWidth="1"/>
    <col min="16070" max="16070" width="18" style="61" customWidth="1"/>
    <col min="16071" max="16071" width="17.7109375" style="61" customWidth="1"/>
    <col min="16072" max="16072" width="18" style="61" customWidth="1"/>
    <col min="16073" max="16073" width="17.7109375" style="61" customWidth="1"/>
    <col min="16074" max="16075" width="13.7109375" style="61" customWidth="1"/>
    <col min="16076" max="16076" width="18" style="61" customWidth="1"/>
    <col min="16077" max="16077" width="17.7109375" style="61" customWidth="1"/>
    <col min="16078" max="16078" width="18" style="61" customWidth="1"/>
    <col min="16079" max="16079" width="17.7109375" style="61" customWidth="1"/>
    <col min="16080" max="16080" width="18" style="61" customWidth="1"/>
    <col min="16081" max="16081" width="17.7109375" style="61" customWidth="1"/>
    <col min="16082" max="16082" width="18" style="61" customWidth="1"/>
    <col min="16083" max="16083" width="17.7109375" style="61" customWidth="1"/>
    <col min="16084" max="16085" width="13.7109375" style="61" customWidth="1"/>
    <col min="16086" max="16086" width="18" style="61" customWidth="1"/>
    <col min="16087" max="16087" width="17.7109375" style="61" customWidth="1"/>
    <col min="16088" max="16088" width="18" style="61" customWidth="1"/>
    <col min="16089" max="16089" width="17.7109375" style="61" customWidth="1"/>
    <col min="16090" max="16090" width="18" style="61" customWidth="1"/>
    <col min="16091" max="16091" width="17.7109375" style="61" customWidth="1"/>
    <col min="16092" max="16092" width="18" style="61" customWidth="1"/>
    <col min="16093" max="16093" width="17.7109375" style="61" customWidth="1"/>
    <col min="16094" max="16095" width="13.7109375" style="61" customWidth="1"/>
    <col min="16096" max="16096" width="18" style="61" customWidth="1"/>
    <col min="16097" max="16097" width="17.7109375" style="61" customWidth="1"/>
    <col min="16098" max="16098" width="18" style="61" customWidth="1"/>
    <col min="16099" max="16099" width="17.7109375" style="61" customWidth="1"/>
    <col min="16100" max="16100" width="18" style="61" customWidth="1"/>
    <col min="16101" max="16101" width="17.7109375" style="61" customWidth="1"/>
    <col min="16102" max="16102" width="18" style="61" customWidth="1"/>
    <col min="16103" max="16103" width="17.7109375" style="61" customWidth="1"/>
    <col min="16104" max="16105" width="13.7109375" style="61" customWidth="1"/>
    <col min="16106" max="16106" width="18" style="61" customWidth="1"/>
    <col min="16107" max="16107" width="17.7109375" style="61" customWidth="1"/>
    <col min="16108" max="16108" width="18" style="61" customWidth="1"/>
    <col min="16109" max="16109" width="17.7109375" style="61" customWidth="1"/>
    <col min="16110" max="16110" width="18" style="61" customWidth="1"/>
    <col min="16111" max="16111" width="17.7109375" style="61" customWidth="1"/>
    <col min="16112" max="16112" width="18" style="61" customWidth="1"/>
    <col min="16113" max="16113" width="17.7109375" style="61" customWidth="1"/>
    <col min="16114" max="16115" width="13.7109375" style="61" customWidth="1"/>
    <col min="16116" max="16116" width="18" style="61" customWidth="1"/>
    <col min="16117" max="16117" width="17.7109375" style="61" customWidth="1"/>
    <col min="16118" max="16118" width="18" style="61" customWidth="1"/>
    <col min="16119" max="16119" width="17.7109375" style="61" customWidth="1"/>
    <col min="16120" max="16120" width="18" style="61" customWidth="1"/>
    <col min="16121" max="16121" width="17.7109375" style="61" customWidth="1"/>
    <col min="16122" max="16122" width="18" style="61" customWidth="1"/>
    <col min="16123" max="16123" width="17.7109375" style="61" customWidth="1"/>
    <col min="16124" max="16125" width="13.7109375" style="61" customWidth="1"/>
    <col min="16126" max="16126" width="19" style="61" customWidth="1"/>
    <col min="16127" max="16127" width="18.7109375" style="61" customWidth="1"/>
    <col min="16128" max="16128" width="19" style="61" customWidth="1"/>
    <col min="16129" max="16129" width="18.7109375" style="61" customWidth="1"/>
    <col min="16130" max="16130" width="19" style="61" customWidth="1"/>
    <col min="16131" max="16131" width="18.7109375" style="61" customWidth="1"/>
    <col min="16132" max="16132" width="19" style="61" customWidth="1"/>
    <col min="16133" max="16133" width="18.7109375" style="61" customWidth="1"/>
    <col min="16134" max="16135" width="13.7109375" style="61" customWidth="1"/>
    <col min="16136" max="16136" width="19" style="61" customWidth="1"/>
    <col min="16137" max="16137" width="18.7109375" style="61" customWidth="1"/>
    <col min="16138" max="16138" width="19" style="61" customWidth="1"/>
    <col min="16139" max="16139" width="18.7109375" style="61" customWidth="1"/>
    <col min="16140" max="16140" width="19" style="61" customWidth="1"/>
    <col min="16141" max="16141" width="18.7109375" style="61" customWidth="1"/>
    <col min="16142" max="16142" width="19" style="61" customWidth="1"/>
    <col min="16143" max="16143" width="18.7109375" style="61" customWidth="1"/>
    <col min="16144" max="16145" width="13.7109375" style="61" customWidth="1"/>
    <col min="16146" max="16146" width="19" style="61" customWidth="1"/>
    <col min="16147" max="16147" width="18.7109375" style="61" customWidth="1"/>
    <col min="16148" max="16148" width="19" style="61" customWidth="1"/>
    <col min="16149" max="16149" width="18.7109375" style="61" customWidth="1"/>
    <col min="16150" max="16150" width="19" style="61" customWidth="1"/>
    <col min="16151" max="16151" width="18.7109375" style="61" customWidth="1"/>
    <col min="16152" max="16152" width="19" style="61" customWidth="1"/>
    <col min="16153" max="16153" width="18.7109375" style="61" customWidth="1"/>
    <col min="16154" max="16155" width="13.7109375" style="61" customWidth="1"/>
    <col min="16156" max="16156" width="19" style="61" customWidth="1"/>
    <col min="16157" max="16157" width="18.7109375" style="61" customWidth="1"/>
    <col min="16158" max="16158" width="19" style="61" customWidth="1"/>
    <col min="16159" max="16159" width="18.7109375" style="61" customWidth="1"/>
    <col min="16160" max="16160" width="19" style="61" customWidth="1"/>
    <col min="16161" max="16161" width="18.7109375" style="61" customWidth="1"/>
    <col min="16162" max="16162" width="19" style="61" customWidth="1"/>
    <col min="16163" max="16163" width="18.7109375" style="61" customWidth="1"/>
    <col min="16164" max="16165" width="13.7109375" style="61" customWidth="1"/>
    <col min="16166" max="16166" width="16.28515625" style="61" customWidth="1"/>
    <col min="16167" max="16167" width="16.140625" style="61" customWidth="1"/>
    <col min="16168" max="16168" width="16.28515625" style="61" customWidth="1"/>
    <col min="16169" max="16169" width="16.140625" style="61" customWidth="1"/>
    <col min="16170" max="16170" width="16.28515625" style="61" customWidth="1"/>
    <col min="16171" max="16171" width="16.140625" style="61" customWidth="1"/>
    <col min="16172" max="16172" width="16.28515625" style="61" customWidth="1"/>
    <col min="16173" max="16173" width="16.140625" style="61" customWidth="1"/>
    <col min="16174" max="16175" width="13.7109375" style="61" customWidth="1"/>
    <col min="16176" max="16176" width="19" style="61" customWidth="1"/>
    <col min="16177" max="16177" width="18.7109375" style="61" customWidth="1"/>
    <col min="16178" max="16178" width="19" style="61" customWidth="1"/>
    <col min="16179" max="16179" width="18.7109375" style="61" customWidth="1"/>
    <col min="16180" max="16180" width="19" style="61" customWidth="1"/>
    <col min="16181" max="16181" width="18.7109375" style="61" customWidth="1"/>
    <col min="16182" max="16182" width="19" style="61" customWidth="1"/>
    <col min="16183" max="16183" width="18.7109375" style="61" customWidth="1"/>
    <col min="16184" max="16185" width="13.7109375" style="61" customWidth="1"/>
    <col min="16186" max="16186" width="19" style="61" customWidth="1"/>
    <col min="16187" max="16187" width="18.7109375" style="61" customWidth="1"/>
    <col min="16188" max="16188" width="19" style="61" customWidth="1"/>
    <col min="16189" max="16189" width="18.7109375" style="61" customWidth="1"/>
    <col min="16190" max="16190" width="19" style="61" customWidth="1"/>
    <col min="16191" max="16191" width="18.7109375" style="61" customWidth="1"/>
    <col min="16192" max="16192" width="19" style="61" customWidth="1"/>
    <col min="16193" max="16193" width="18.7109375" style="61" customWidth="1"/>
    <col min="16194" max="16195" width="13.7109375" style="61" customWidth="1"/>
    <col min="16196" max="16196" width="19" style="61" customWidth="1"/>
    <col min="16197" max="16197" width="18.7109375" style="61" customWidth="1"/>
    <col min="16198" max="16198" width="19" style="61" customWidth="1"/>
    <col min="16199" max="16199" width="18.7109375" style="61" customWidth="1"/>
    <col min="16200" max="16200" width="19" style="61" customWidth="1"/>
    <col min="16201" max="16201" width="18.7109375" style="61" customWidth="1"/>
    <col min="16202" max="16202" width="19" style="61" customWidth="1"/>
    <col min="16203" max="16203" width="18.7109375" style="61" customWidth="1"/>
    <col min="16204" max="16205" width="13.7109375" style="61" customWidth="1"/>
    <col min="16206" max="16206" width="19" style="61" customWidth="1"/>
    <col min="16207" max="16207" width="18.7109375" style="61" customWidth="1"/>
    <col min="16208" max="16208" width="19" style="61" customWidth="1"/>
    <col min="16209" max="16209" width="18.7109375" style="61" customWidth="1"/>
    <col min="16210" max="16210" width="19" style="61" customWidth="1"/>
    <col min="16211" max="16211" width="18.7109375" style="61" customWidth="1"/>
    <col min="16212" max="16212" width="19" style="61" customWidth="1"/>
    <col min="16213" max="16213" width="18.7109375" style="61" customWidth="1"/>
    <col min="16214" max="16215" width="13.7109375" style="61" customWidth="1"/>
    <col min="16216" max="16216" width="19" style="61" customWidth="1"/>
    <col min="16217" max="16217" width="18.7109375" style="61" customWidth="1"/>
    <col min="16218" max="16218" width="19" style="61" customWidth="1"/>
    <col min="16219" max="16219" width="18.7109375" style="61" customWidth="1"/>
    <col min="16220" max="16220" width="19" style="61" customWidth="1"/>
    <col min="16221" max="16221" width="18.7109375" style="61" customWidth="1"/>
    <col min="16222" max="16222" width="19" style="61" customWidth="1"/>
    <col min="16223" max="16223" width="18.7109375" style="61" customWidth="1"/>
    <col min="16224" max="16225" width="13.7109375" style="61" customWidth="1"/>
    <col min="16226" max="16226" width="19" style="61" customWidth="1"/>
    <col min="16227" max="16227" width="18.7109375" style="61" customWidth="1"/>
    <col min="16228" max="16228" width="19" style="61" customWidth="1"/>
    <col min="16229" max="16229" width="18.7109375" style="61" customWidth="1"/>
    <col min="16230" max="16230" width="19" style="61" customWidth="1"/>
    <col min="16231" max="16231" width="18.7109375" style="61" customWidth="1"/>
    <col min="16232" max="16232" width="19" style="61" customWidth="1"/>
    <col min="16233" max="16233" width="18.7109375" style="61" customWidth="1"/>
    <col min="16234" max="16235" width="13.7109375" style="61" customWidth="1"/>
    <col min="16236" max="16236" width="19" style="61" customWidth="1"/>
    <col min="16237" max="16237" width="18.7109375" style="61" customWidth="1"/>
    <col min="16238" max="16238" width="19" style="61" customWidth="1"/>
    <col min="16239" max="16239" width="18.7109375" style="61" customWidth="1"/>
    <col min="16240" max="16240" width="19" style="61" customWidth="1"/>
    <col min="16241" max="16241" width="18.7109375" style="61" customWidth="1"/>
    <col min="16242" max="16242" width="19" style="61" customWidth="1"/>
    <col min="16243" max="16243" width="18.7109375" style="61" customWidth="1"/>
    <col min="16244" max="16245" width="13.7109375" style="61" customWidth="1"/>
    <col min="16246" max="16246" width="20" style="61" customWidth="1"/>
    <col min="16247" max="16247" width="19.7109375" style="61" customWidth="1"/>
    <col min="16248" max="16248" width="20" style="61" customWidth="1"/>
    <col min="16249" max="16249" width="19.7109375" style="61" customWidth="1"/>
    <col min="16250" max="16250" width="19" style="61" customWidth="1"/>
    <col min="16251" max="16251" width="18.7109375" style="61" customWidth="1"/>
    <col min="16252" max="16253" width="13.7109375" style="61" customWidth="1"/>
    <col min="16254" max="16254" width="17.42578125" style="61" customWidth="1"/>
    <col min="16255" max="16255" width="17.28515625" style="61" customWidth="1"/>
    <col min="16256" max="16256" width="20" style="61" customWidth="1"/>
    <col min="16257" max="16257" width="19.7109375" style="61" customWidth="1"/>
    <col min="16258" max="16258" width="20" style="61" customWidth="1"/>
    <col min="16259" max="16259" width="19.7109375" style="61" customWidth="1"/>
    <col min="16260" max="16260" width="18" style="61" customWidth="1"/>
    <col min="16261" max="16261" width="17.7109375" style="61" customWidth="1"/>
    <col min="16262" max="16263" width="13.7109375" style="61" customWidth="1"/>
    <col min="16264" max="16264" width="19" style="61" customWidth="1"/>
    <col min="16265" max="16265" width="18.7109375" style="61" customWidth="1"/>
    <col min="16266" max="16266" width="19" style="61" customWidth="1"/>
    <col min="16267" max="16267" width="18.7109375" style="61" customWidth="1"/>
    <col min="16268" max="16268" width="19" style="61" customWidth="1"/>
    <col min="16269" max="16269" width="18.7109375" style="61" customWidth="1"/>
    <col min="16270" max="16270" width="19" style="61" customWidth="1"/>
    <col min="16271" max="16271" width="18.7109375" style="61" customWidth="1"/>
    <col min="16272" max="16273" width="13.7109375" style="61" customWidth="1"/>
    <col min="16274" max="16274" width="19" style="61" customWidth="1"/>
    <col min="16275" max="16275" width="18.7109375" style="61" customWidth="1"/>
    <col min="16276" max="16276" width="19" style="61" customWidth="1"/>
    <col min="16277" max="16277" width="18.7109375" style="61" customWidth="1"/>
    <col min="16278" max="16278" width="19" style="61" customWidth="1"/>
    <col min="16279" max="16279" width="18.7109375" style="61" customWidth="1"/>
    <col min="16280" max="16280" width="19" style="61" customWidth="1"/>
    <col min="16281" max="16281" width="18.7109375" style="61" customWidth="1"/>
    <col min="16282" max="16283" width="13.7109375" style="61" customWidth="1"/>
    <col min="16284" max="16284" width="19" style="61" customWidth="1"/>
    <col min="16285" max="16285" width="18.7109375" style="61" customWidth="1"/>
    <col min="16286" max="16286" width="19" style="61" customWidth="1"/>
    <col min="16287" max="16287" width="18.7109375" style="61" customWidth="1"/>
    <col min="16288" max="16288" width="19" style="61" customWidth="1"/>
    <col min="16289" max="16289" width="18.7109375" style="61" customWidth="1"/>
    <col min="16290" max="16290" width="19" style="61" customWidth="1"/>
    <col min="16291" max="16291" width="18.7109375" style="61" customWidth="1"/>
    <col min="16292" max="16293" width="13.7109375" style="61" customWidth="1"/>
    <col min="16294" max="16294" width="19" style="61" customWidth="1"/>
    <col min="16295" max="16295" width="18.7109375" style="61" customWidth="1"/>
    <col min="16296" max="16296" width="19" style="61" customWidth="1"/>
    <col min="16297" max="16297" width="18.7109375" style="61" customWidth="1"/>
    <col min="16298" max="16298" width="19" style="61" customWidth="1"/>
    <col min="16299" max="16299" width="18.7109375" style="61" customWidth="1"/>
    <col min="16300" max="16300" width="19" style="61" customWidth="1"/>
    <col min="16301" max="16301" width="18.7109375" style="61" customWidth="1"/>
    <col min="16302" max="16303" width="13.7109375" style="61" customWidth="1"/>
    <col min="16304" max="16304" width="19" style="61" customWidth="1"/>
    <col min="16305" max="16305" width="18.7109375" style="61" customWidth="1"/>
    <col min="16306" max="16306" width="19" style="61" customWidth="1"/>
    <col min="16307" max="16307" width="18.7109375" style="61" customWidth="1"/>
    <col min="16308" max="16308" width="19" style="61" customWidth="1"/>
    <col min="16309" max="16309" width="18.7109375" style="61" customWidth="1"/>
    <col min="16310" max="16310" width="19" style="61" customWidth="1"/>
    <col min="16311" max="16311" width="18.7109375" style="61" customWidth="1"/>
    <col min="16312" max="16313" width="13.7109375" style="61" customWidth="1"/>
    <col min="16314" max="16314" width="19" style="61" customWidth="1"/>
    <col min="16315" max="16315" width="18.7109375" style="61" customWidth="1"/>
    <col min="16316" max="16316" width="19" style="61" customWidth="1"/>
    <col min="16317" max="16317" width="18.7109375" style="61" customWidth="1"/>
    <col min="16318" max="16318" width="19" style="61" customWidth="1"/>
    <col min="16319" max="16319" width="18.7109375" style="61" customWidth="1"/>
    <col min="16320" max="16320" width="19" style="61" customWidth="1"/>
    <col min="16321" max="16321" width="18.7109375" style="61" customWidth="1"/>
    <col min="16322" max="16323" width="13.7109375" style="61" customWidth="1"/>
    <col min="16324" max="16324" width="19" style="61" customWidth="1"/>
    <col min="16325" max="16325" width="18.7109375" style="61" customWidth="1"/>
    <col min="16326" max="16326" width="19" style="61" customWidth="1"/>
    <col min="16327" max="16327" width="18.7109375" style="61" customWidth="1"/>
    <col min="16328" max="16328" width="19" style="61" customWidth="1"/>
    <col min="16329" max="16329" width="18.7109375" style="61" customWidth="1"/>
    <col min="16330" max="16330" width="19" style="61" customWidth="1"/>
    <col min="16331" max="16331" width="18.7109375" style="61" customWidth="1"/>
    <col min="16332" max="16333" width="13.7109375" style="61" customWidth="1"/>
    <col min="16334" max="16334" width="19" style="61" customWidth="1"/>
    <col min="16335" max="16335" width="18.7109375" style="61" customWidth="1"/>
    <col min="16336" max="16336" width="19" style="61" customWidth="1"/>
    <col min="16337" max="16337" width="18.7109375" style="61" customWidth="1"/>
    <col min="16338" max="16338" width="19" style="61" customWidth="1"/>
    <col min="16339" max="16339" width="18.7109375" style="61" customWidth="1"/>
    <col min="16340" max="16340" width="19" style="61" customWidth="1"/>
    <col min="16341" max="16341" width="18.7109375" style="61" customWidth="1"/>
    <col min="16342" max="16343" width="13.7109375" style="61" customWidth="1"/>
    <col min="16344" max="16344" width="16.28515625" style="61" customWidth="1"/>
    <col min="16345" max="16345" width="16.140625" style="61" customWidth="1"/>
    <col min="16346" max="16346" width="16.28515625" style="61" customWidth="1"/>
    <col min="16347" max="16347" width="16.140625" style="61" customWidth="1"/>
    <col min="16348" max="16348" width="16.28515625" style="61" customWidth="1"/>
    <col min="16349" max="16349" width="16.140625" style="61" customWidth="1"/>
    <col min="16350" max="16350" width="16.28515625" style="61" customWidth="1"/>
    <col min="16351" max="16351" width="16.140625" style="61" customWidth="1"/>
    <col min="16352" max="16353" width="13.7109375" style="61" customWidth="1"/>
    <col min="16354" max="16354" width="19" style="61" customWidth="1"/>
    <col min="16355" max="16355" width="18.7109375" style="61" customWidth="1"/>
    <col min="16356" max="16356" width="19" style="61" customWidth="1"/>
    <col min="16357" max="16357" width="18.7109375" style="61" customWidth="1"/>
    <col min="16358" max="16358" width="19" style="61" customWidth="1"/>
    <col min="16359" max="16359" width="18.7109375" style="61" customWidth="1"/>
    <col min="16360" max="16360" width="19" style="61" customWidth="1"/>
    <col min="16361" max="16361" width="18.7109375" style="61" customWidth="1"/>
    <col min="16362" max="16363" width="13.7109375" style="61" customWidth="1"/>
    <col min="16364" max="16364" width="19" style="61" customWidth="1"/>
    <col min="16365" max="16365" width="18.7109375" style="61" customWidth="1"/>
    <col min="16366" max="16366" width="19" style="61" customWidth="1"/>
    <col min="16367" max="16367" width="18.7109375" style="61" customWidth="1"/>
    <col min="16368" max="16368" width="19" style="61" customWidth="1"/>
    <col min="16369" max="16384" width="18.7109375" style="61" customWidth="1"/>
  </cols>
  <sheetData>
    <row r="1" spans="1:14" ht="13.5" thickBot="1">
      <c r="B1" s="238" t="s">
        <v>559</v>
      </c>
    </row>
    <row r="2" spans="1:14" ht="15">
      <c r="A2" s="60" t="s">
        <v>331</v>
      </c>
      <c r="B2" s="239" t="s">
        <v>511</v>
      </c>
      <c r="D2" s="62"/>
      <c r="E2" s="62"/>
      <c r="F2" s="62"/>
      <c r="G2" s="62"/>
      <c r="H2" s="63"/>
      <c r="I2" s="63"/>
      <c r="J2" s="63"/>
      <c r="K2" s="63"/>
      <c r="L2" s="63"/>
      <c r="M2" s="63"/>
      <c r="N2" s="63"/>
    </row>
    <row r="3" spans="1:14" ht="12.75">
      <c r="H3" s="65"/>
      <c r="I3" s="65"/>
      <c r="J3" s="65"/>
      <c r="K3" s="65"/>
      <c r="L3" s="65"/>
      <c r="M3" s="65"/>
      <c r="N3" s="65"/>
    </row>
    <row r="4" spans="1:14" s="64" customFormat="1" ht="23.25" customHeight="1">
      <c r="A4" s="66" t="s">
        <v>121</v>
      </c>
      <c r="B4" s="67" t="s">
        <v>122</v>
      </c>
      <c r="C4" s="67" t="s">
        <v>123</v>
      </c>
      <c r="D4" s="67" t="s">
        <v>124</v>
      </c>
      <c r="E4" s="66" t="s">
        <v>125</v>
      </c>
      <c r="F4" s="68" t="s">
        <v>126</v>
      </c>
      <c r="G4" s="67" t="s">
        <v>127</v>
      </c>
      <c r="H4" s="67" t="s">
        <v>128</v>
      </c>
      <c r="I4" s="65"/>
      <c r="J4" s="65"/>
      <c r="K4" s="65"/>
      <c r="L4" s="65"/>
      <c r="M4" s="65"/>
      <c r="N4" s="65"/>
    </row>
    <row r="5" spans="1:14" ht="12.75">
      <c r="A5" s="69" t="s">
        <v>129</v>
      </c>
      <c r="B5" s="70" t="s">
        <v>130</v>
      </c>
      <c r="C5" s="61" t="s">
        <v>131</v>
      </c>
      <c r="D5" s="70" t="s">
        <v>132</v>
      </c>
      <c r="E5" s="64">
        <v>31200</v>
      </c>
      <c r="F5" s="71" t="s">
        <v>133</v>
      </c>
      <c r="G5" s="72">
        <v>0</v>
      </c>
      <c r="H5" s="72">
        <v>0</v>
      </c>
      <c r="I5" s="65"/>
      <c r="J5" s="65"/>
      <c r="K5" s="65"/>
      <c r="L5" s="65"/>
      <c r="M5" s="65"/>
      <c r="N5" s="65"/>
    </row>
    <row r="6" spans="1:14" ht="12.75">
      <c r="A6" s="73" t="s">
        <v>134</v>
      </c>
      <c r="B6" s="74"/>
      <c r="C6" s="74"/>
      <c r="D6" s="74"/>
      <c r="E6" s="75"/>
      <c r="F6" s="76"/>
      <c r="G6" s="77">
        <v>0</v>
      </c>
      <c r="H6" s="77">
        <v>0</v>
      </c>
      <c r="I6" s="65"/>
      <c r="J6" s="65"/>
      <c r="K6" s="65"/>
      <c r="L6" s="65"/>
      <c r="M6" s="65"/>
      <c r="N6" s="65"/>
    </row>
    <row r="7" spans="1:14" ht="12.75">
      <c r="A7" s="70" t="s">
        <v>135</v>
      </c>
      <c r="B7" s="70" t="s">
        <v>130</v>
      </c>
      <c r="C7" s="61" t="s">
        <v>136</v>
      </c>
      <c r="D7" s="70" t="s">
        <v>137</v>
      </c>
      <c r="E7" s="64">
        <v>31200</v>
      </c>
      <c r="F7" s="71">
        <v>7.6200000000000004E-2</v>
      </c>
      <c r="G7" s="72">
        <v>271059.69</v>
      </c>
      <c r="H7" s="72">
        <v>271059.69</v>
      </c>
      <c r="I7" s="65"/>
      <c r="J7" s="65"/>
      <c r="K7" s="65"/>
      <c r="L7" s="65"/>
      <c r="M7" s="65"/>
      <c r="N7" s="65"/>
    </row>
    <row r="8" spans="1:14" ht="12.75">
      <c r="A8" s="70" t="s">
        <v>135</v>
      </c>
      <c r="B8" s="70" t="s">
        <v>130</v>
      </c>
      <c r="C8" s="61" t="s">
        <v>136</v>
      </c>
      <c r="D8" s="70" t="s">
        <v>138</v>
      </c>
      <c r="E8" s="64">
        <v>31100</v>
      </c>
      <c r="F8" s="71">
        <v>1.7399999999999999E-2</v>
      </c>
      <c r="G8" s="72">
        <v>56430.25</v>
      </c>
      <c r="H8" s="72">
        <v>56430.25</v>
      </c>
      <c r="I8" s="65"/>
      <c r="J8" s="65"/>
      <c r="K8" s="65"/>
      <c r="L8" s="65"/>
      <c r="M8" s="65"/>
      <c r="N8" s="65"/>
    </row>
    <row r="9" spans="1:14" ht="12.75">
      <c r="A9" s="70" t="s">
        <v>135</v>
      </c>
      <c r="B9" s="70" t="s">
        <v>130</v>
      </c>
      <c r="C9" s="61" t="s">
        <v>136</v>
      </c>
      <c r="D9" s="70" t="s">
        <v>138</v>
      </c>
      <c r="E9" s="64">
        <v>31200</v>
      </c>
      <c r="F9" s="71">
        <v>4.6399999999999997E-2</v>
      </c>
      <c r="G9" s="72">
        <v>571583.79</v>
      </c>
      <c r="H9" s="72">
        <v>571583.79</v>
      </c>
      <c r="I9" s="65"/>
      <c r="J9" s="65"/>
      <c r="K9" s="65"/>
      <c r="L9" s="65"/>
      <c r="M9" s="65"/>
      <c r="N9" s="65"/>
    </row>
    <row r="10" spans="1:14" ht="12.75">
      <c r="A10" s="70" t="s">
        <v>135</v>
      </c>
      <c r="B10" s="70" t="s">
        <v>130</v>
      </c>
      <c r="C10" s="61" t="s">
        <v>136</v>
      </c>
      <c r="D10" s="70" t="s">
        <v>139</v>
      </c>
      <c r="E10" s="64">
        <v>31100</v>
      </c>
      <c r="F10" s="71">
        <v>1.83E-2</v>
      </c>
      <c r="G10" s="72">
        <v>56332.75</v>
      </c>
      <c r="H10" s="72">
        <v>56332.75</v>
      </c>
      <c r="I10" s="65"/>
      <c r="J10" s="65"/>
      <c r="K10" s="65"/>
      <c r="L10" s="65"/>
      <c r="M10" s="65"/>
      <c r="N10" s="65"/>
    </row>
    <row r="11" spans="1:14" ht="12.75">
      <c r="A11" s="70" t="s">
        <v>135</v>
      </c>
      <c r="B11" s="70" t="s">
        <v>130</v>
      </c>
      <c r="C11" s="61" t="s">
        <v>136</v>
      </c>
      <c r="D11" s="70" t="s">
        <v>139</v>
      </c>
      <c r="E11" s="64">
        <v>31200</v>
      </c>
      <c r="F11" s="71">
        <v>4.99E-2</v>
      </c>
      <c r="G11" s="72">
        <v>612037.02</v>
      </c>
      <c r="H11" s="72">
        <v>612037.02</v>
      </c>
      <c r="I11" s="65"/>
      <c r="J11" s="65"/>
      <c r="K11" s="65"/>
      <c r="L11" s="65"/>
      <c r="M11" s="65"/>
      <c r="N11" s="65"/>
    </row>
    <row r="12" spans="1:14" ht="12.75">
      <c r="A12" s="70" t="s">
        <v>135</v>
      </c>
      <c r="B12" s="70" t="s">
        <v>130</v>
      </c>
      <c r="C12" s="61" t="s">
        <v>140</v>
      </c>
      <c r="D12" s="70" t="s">
        <v>141</v>
      </c>
      <c r="E12" s="64">
        <v>31200</v>
      </c>
      <c r="F12" s="71">
        <v>4.4499999999999998E-2</v>
      </c>
      <c r="G12" s="72">
        <v>87395.45</v>
      </c>
      <c r="H12" s="72">
        <v>213545.38999999998</v>
      </c>
      <c r="I12" s="65"/>
      <c r="J12" s="65"/>
      <c r="K12" s="65"/>
      <c r="L12" s="65"/>
      <c r="M12" s="65"/>
      <c r="N12" s="65"/>
    </row>
    <row r="13" spans="1:14" ht="12.75">
      <c r="A13" s="70" t="s">
        <v>135</v>
      </c>
      <c r="B13" s="70" t="s">
        <v>130</v>
      </c>
      <c r="C13" s="61" t="s">
        <v>140</v>
      </c>
      <c r="D13" s="70" t="s">
        <v>141</v>
      </c>
      <c r="E13" s="64">
        <v>31650</v>
      </c>
      <c r="F13" s="71">
        <v>0.2</v>
      </c>
      <c r="G13" s="72">
        <v>58206.58</v>
      </c>
      <c r="H13" s="72">
        <v>58206.58</v>
      </c>
      <c r="I13" s="65"/>
      <c r="J13" s="65"/>
      <c r="K13" s="65"/>
      <c r="L13" s="65"/>
      <c r="M13" s="65"/>
      <c r="N13" s="65"/>
    </row>
    <row r="14" spans="1:14" ht="12.75">
      <c r="A14" s="70" t="s">
        <v>135</v>
      </c>
      <c r="B14" s="70" t="s">
        <v>130</v>
      </c>
      <c r="C14" s="61" t="s">
        <v>140</v>
      </c>
      <c r="D14" s="70" t="s">
        <v>141</v>
      </c>
      <c r="E14" s="64">
        <v>31670</v>
      </c>
      <c r="F14" s="78">
        <v>0.1429</v>
      </c>
      <c r="G14" s="72">
        <v>66896.67</v>
      </c>
      <c r="H14" s="72">
        <v>66896.67</v>
      </c>
      <c r="I14" s="65"/>
      <c r="J14" s="65"/>
      <c r="K14" s="65"/>
      <c r="L14" s="65"/>
      <c r="M14" s="65"/>
      <c r="N14" s="65"/>
    </row>
    <row r="15" spans="1:14" ht="12.75">
      <c r="A15" s="70" t="s">
        <v>135</v>
      </c>
      <c r="B15" s="70" t="s">
        <v>130</v>
      </c>
      <c r="C15" s="61" t="s">
        <v>140</v>
      </c>
      <c r="D15" s="70" t="s">
        <v>142</v>
      </c>
      <c r="E15" s="64">
        <v>31100</v>
      </c>
      <c r="F15" s="78">
        <v>2.6800000000000001E-2</v>
      </c>
      <c r="G15" s="72">
        <v>36810.86</v>
      </c>
      <c r="H15" s="72">
        <v>36810.86</v>
      </c>
      <c r="I15" s="65"/>
      <c r="J15" s="65"/>
      <c r="K15" s="65"/>
      <c r="L15" s="65"/>
      <c r="M15" s="65"/>
      <c r="N15" s="65"/>
    </row>
    <row r="16" spans="1:14" ht="12.75">
      <c r="A16" s="70" t="s">
        <v>135</v>
      </c>
      <c r="B16" s="70" t="s">
        <v>130</v>
      </c>
      <c r="C16" s="61" t="s">
        <v>140</v>
      </c>
      <c r="D16" s="70" t="s">
        <v>142</v>
      </c>
      <c r="E16" s="64">
        <v>31200</v>
      </c>
      <c r="F16" s="78">
        <v>4.53E-2</v>
      </c>
      <c r="G16" s="72">
        <v>542834.07000000007</v>
      </c>
      <c r="H16" s="72">
        <v>554311.48</v>
      </c>
      <c r="I16" s="65"/>
      <c r="J16" s="65"/>
      <c r="K16" s="65"/>
      <c r="L16" s="65"/>
      <c r="M16" s="65"/>
      <c r="N16" s="65"/>
    </row>
    <row r="17" spans="1:14" ht="12.75">
      <c r="A17" s="70" t="s">
        <v>135</v>
      </c>
      <c r="B17" s="70" t="s">
        <v>130</v>
      </c>
      <c r="C17" s="61" t="s">
        <v>140</v>
      </c>
      <c r="D17" s="70" t="s">
        <v>143</v>
      </c>
      <c r="E17" s="64">
        <v>31100</v>
      </c>
      <c r="F17" s="78">
        <v>2.3900000000000001E-2</v>
      </c>
      <c r="G17" s="72">
        <v>36845.370000000003</v>
      </c>
      <c r="H17" s="72">
        <v>36845.370000000003</v>
      </c>
      <c r="I17" s="65"/>
      <c r="J17" s="65"/>
      <c r="K17" s="65"/>
      <c r="L17" s="65"/>
      <c r="M17" s="65"/>
      <c r="N17" s="65"/>
    </row>
    <row r="18" spans="1:14" ht="12.75">
      <c r="A18" s="70" t="s">
        <v>135</v>
      </c>
      <c r="B18" s="70" t="s">
        <v>130</v>
      </c>
      <c r="C18" s="61" t="s">
        <v>140</v>
      </c>
      <c r="D18" s="70" t="s">
        <v>143</v>
      </c>
      <c r="E18" s="64">
        <v>31200</v>
      </c>
      <c r="F18" s="78">
        <v>4.6399999999999997E-2</v>
      </c>
      <c r="G18" s="72">
        <v>538709.35</v>
      </c>
      <c r="H18" s="72">
        <v>550186.76</v>
      </c>
      <c r="I18" s="65"/>
      <c r="J18" s="65"/>
      <c r="K18" s="65"/>
      <c r="L18" s="65"/>
      <c r="M18" s="65"/>
      <c r="N18" s="65"/>
    </row>
    <row r="19" spans="1:14" ht="12.75">
      <c r="A19" s="70" t="s">
        <v>135</v>
      </c>
      <c r="B19" s="70" t="s">
        <v>130</v>
      </c>
      <c r="C19" s="61" t="s">
        <v>144</v>
      </c>
      <c r="D19" s="70" t="s">
        <v>145</v>
      </c>
      <c r="E19" s="64">
        <v>31200</v>
      </c>
      <c r="F19" s="78">
        <v>2.7900000000000001E-2</v>
      </c>
      <c r="G19" s="72">
        <v>515653.32</v>
      </c>
      <c r="H19" s="72">
        <v>515653.32</v>
      </c>
      <c r="I19" s="65"/>
      <c r="J19" s="65"/>
      <c r="K19" s="65"/>
      <c r="L19" s="65"/>
      <c r="M19" s="65"/>
      <c r="N19" s="65"/>
    </row>
    <row r="20" spans="1:14" ht="12.75">
      <c r="A20" s="70" t="s">
        <v>135</v>
      </c>
      <c r="B20" s="70" t="s">
        <v>130</v>
      </c>
      <c r="C20" s="61" t="s">
        <v>146</v>
      </c>
      <c r="D20" s="70" t="s">
        <v>147</v>
      </c>
      <c r="E20" s="64">
        <v>31100</v>
      </c>
      <c r="F20" s="78">
        <v>1.09E-2</v>
      </c>
      <c r="G20" s="72">
        <v>43193.33</v>
      </c>
      <c r="H20" s="79">
        <v>0</v>
      </c>
      <c r="I20" s="65"/>
      <c r="J20" s="65"/>
      <c r="K20" s="65"/>
      <c r="L20" s="65"/>
      <c r="M20" s="65"/>
      <c r="N20" s="65"/>
    </row>
    <row r="21" spans="1:14" ht="12.75">
      <c r="A21" s="70" t="s">
        <v>135</v>
      </c>
      <c r="B21" s="70" t="s">
        <v>130</v>
      </c>
      <c r="C21" s="61" t="s">
        <v>146</v>
      </c>
      <c r="D21" s="70" t="s">
        <v>148</v>
      </c>
      <c r="E21" s="64">
        <v>31200</v>
      </c>
      <c r="F21" s="78">
        <v>2.12E-2</v>
      </c>
      <c r="G21" s="72">
        <v>779.5</v>
      </c>
      <c r="H21" s="79">
        <v>0</v>
      </c>
      <c r="I21" s="65"/>
      <c r="J21" s="65"/>
      <c r="K21" s="65"/>
      <c r="L21" s="65"/>
      <c r="M21" s="65"/>
      <c r="N21" s="65"/>
    </row>
    <row r="22" spans="1:14" ht="12.75">
      <c r="A22" s="70" t="s">
        <v>135</v>
      </c>
      <c r="B22" s="70" t="s">
        <v>130</v>
      </c>
      <c r="C22" s="61" t="s">
        <v>146</v>
      </c>
      <c r="D22" s="70" t="s">
        <v>149</v>
      </c>
      <c r="E22" s="64">
        <v>31200</v>
      </c>
      <c r="F22" s="78">
        <v>2.3599999999999999E-2</v>
      </c>
      <c r="G22" s="72">
        <v>779.51</v>
      </c>
      <c r="H22" s="79">
        <v>0</v>
      </c>
      <c r="I22" s="65"/>
      <c r="J22" s="65"/>
      <c r="K22" s="65"/>
      <c r="L22" s="65"/>
      <c r="M22" s="65"/>
      <c r="N22" s="65"/>
    </row>
    <row r="23" spans="1:14" ht="12.75">
      <c r="A23" s="70" t="s">
        <v>135</v>
      </c>
      <c r="B23" s="70" t="s">
        <v>150</v>
      </c>
      <c r="C23" s="61" t="s">
        <v>151</v>
      </c>
      <c r="D23" s="70" t="s">
        <v>152</v>
      </c>
      <c r="E23" s="64">
        <v>34100</v>
      </c>
      <c r="F23" s="78">
        <v>2.1999999999999999E-2</v>
      </c>
      <c r="G23" s="72">
        <v>58859.79</v>
      </c>
      <c r="H23" s="72">
        <v>58859.79</v>
      </c>
      <c r="I23" s="65"/>
      <c r="J23" s="65"/>
      <c r="K23" s="65"/>
      <c r="L23" s="65"/>
      <c r="M23" s="65"/>
      <c r="N23" s="65"/>
    </row>
    <row r="24" spans="1:14" ht="12.75">
      <c r="A24" s="70" t="s">
        <v>135</v>
      </c>
      <c r="B24" s="70" t="s">
        <v>150</v>
      </c>
      <c r="C24" s="61" t="s">
        <v>151</v>
      </c>
      <c r="D24" s="70" t="s">
        <v>152</v>
      </c>
      <c r="E24" s="64">
        <v>34300</v>
      </c>
      <c r="F24" s="78">
        <v>5.1999999999999998E-2</v>
      </c>
      <c r="G24" s="72">
        <v>93975.03</v>
      </c>
      <c r="H24" s="72">
        <v>93975.03</v>
      </c>
      <c r="I24" s="65"/>
      <c r="J24" s="65"/>
      <c r="K24" s="65"/>
      <c r="L24" s="65"/>
      <c r="M24" s="65"/>
      <c r="N24" s="65"/>
    </row>
    <row r="25" spans="1:14" ht="12.75">
      <c r="A25" s="70" t="s">
        <v>135</v>
      </c>
      <c r="B25" s="70" t="s">
        <v>150</v>
      </c>
      <c r="C25" s="61" t="s">
        <v>151</v>
      </c>
      <c r="D25" s="70" t="s">
        <v>152</v>
      </c>
      <c r="E25" s="64">
        <v>34500</v>
      </c>
      <c r="F25" s="78">
        <v>1.6E-2</v>
      </c>
      <c r="G25" s="72">
        <v>34502.21</v>
      </c>
      <c r="H25" s="72">
        <v>34502.21</v>
      </c>
      <c r="I25" s="65"/>
      <c r="J25" s="65"/>
      <c r="K25" s="65"/>
      <c r="L25" s="65"/>
      <c r="M25" s="65"/>
      <c r="N25" s="65"/>
    </row>
    <row r="26" spans="1:14" ht="12.75">
      <c r="A26" s="70" t="s">
        <v>135</v>
      </c>
      <c r="B26" s="70" t="s">
        <v>150</v>
      </c>
      <c r="C26" s="61" t="s">
        <v>151</v>
      </c>
      <c r="D26" s="70" t="s">
        <v>153</v>
      </c>
      <c r="E26" s="64">
        <v>34300</v>
      </c>
      <c r="F26" s="78">
        <v>8.2500000000000004E-2</v>
      </c>
      <c r="G26" s="72">
        <v>10224.92</v>
      </c>
      <c r="H26" s="72">
        <v>10224.92</v>
      </c>
      <c r="I26" s="65"/>
      <c r="J26" s="65"/>
      <c r="K26" s="65"/>
      <c r="L26" s="65"/>
      <c r="M26" s="65"/>
      <c r="N26" s="65"/>
    </row>
    <row r="27" spans="1:14" ht="12.75">
      <c r="A27" s="70" t="s">
        <v>135</v>
      </c>
      <c r="B27" s="70" t="s">
        <v>150</v>
      </c>
      <c r="C27" s="61" t="s">
        <v>151</v>
      </c>
      <c r="D27" s="70" t="s">
        <v>154</v>
      </c>
      <c r="E27" s="64">
        <v>34300</v>
      </c>
      <c r="F27" s="78">
        <v>4.1099999999999998E-2</v>
      </c>
      <c r="G27" s="72">
        <v>548319.27</v>
      </c>
      <c r="H27" s="72">
        <v>548319.27</v>
      </c>
      <c r="I27" s="65"/>
      <c r="J27" s="65"/>
      <c r="K27" s="65"/>
      <c r="L27" s="65"/>
      <c r="M27" s="65"/>
      <c r="N27" s="65"/>
    </row>
    <row r="28" spans="1:14" ht="12.75">
      <c r="A28" s="70" t="s">
        <v>135</v>
      </c>
      <c r="B28" s="70" t="s">
        <v>150</v>
      </c>
      <c r="C28" s="61" t="s">
        <v>151</v>
      </c>
      <c r="D28" s="70" t="s">
        <v>155</v>
      </c>
      <c r="E28" s="64">
        <v>34300</v>
      </c>
      <c r="F28" s="78">
        <v>0.05</v>
      </c>
      <c r="G28" s="72">
        <v>515429.25</v>
      </c>
      <c r="H28" s="72">
        <v>515429.25</v>
      </c>
      <c r="I28" s="65"/>
      <c r="J28" s="65"/>
      <c r="K28" s="65"/>
      <c r="L28" s="65"/>
      <c r="M28" s="65"/>
      <c r="N28" s="65"/>
    </row>
    <row r="29" spans="1:14" ht="12.75">
      <c r="A29" s="70" t="s">
        <v>135</v>
      </c>
      <c r="B29" s="70" t="s">
        <v>150</v>
      </c>
      <c r="C29" s="61" t="s">
        <v>156</v>
      </c>
      <c r="D29" s="70" t="s">
        <v>157</v>
      </c>
      <c r="E29" s="64">
        <v>34300</v>
      </c>
      <c r="F29" s="78">
        <v>3.4599999999999999E-2</v>
      </c>
      <c r="G29" s="72">
        <v>394696.92</v>
      </c>
      <c r="H29" s="72">
        <v>394696.92</v>
      </c>
      <c r="I29" s="65"/>
      <c r="J29" s="65"/>
      <c r="K29" s="65"/>
      <c r="L29" s="65"/>
      <c r="M29" s="65"/>
      <c r="N29" s="65"/>
    </row>
    <row r="30" spans="1:14" ht="12.75">
      <c r="A30" s="70" t="s">
        <v>135</v>
      </c>
      <c r="B30" s="70" t="s">
        <v>150</v>
      </c>
      <c r="C30" s="61" t="s">
        <v>156</v>
      </c>
      <c r="D30" s="70" t="s">
        <v>158</v>
      </c>
      <c r="E30" s="64">
        <v>34300</v>
      </c>
      <c r="F30" s="78">
        <v>4.5400000000000003E-2</v>
      </c>
      <c r="G30" s="72">
        <v>110213.81</v>
      </c>
      <c r="H30" s="72">
        <v>110213.81</v>
      </c>
      <c r="I30" s="65"/>
      <c r="J30" s="65"/>
      <c r="K30" s="65"/>
      <c r="L30" s="65"/>
      <c r="M30" s="65"/>
      <c r="N30" s="65"/>
    </row>
    <row r="31" spans="1:14" ht="12.75">
      <c r="A31" s="70" t="s">
        <v>135</v>
      </c>
      <c r="B31" s="70" t="s">
        <v>150</v>
      </c>
      <c r="C31" s="61" t="s">
        <v>156</v>
      </c>
      <c r="D31" s="70" t="s">
        <v>159</v>
      </c>
      <c r="E31" s="64">
        <v>34300</v>
      </c>
      <c r="F31" s="78">
        <v>3.04E-2</v>
      </c>
      <c r="G31" s="72">
        <v>37257.390000000007</v>
      </c>
      <c r="H31" s="72">
        <v>37257.390000000007</v>
      </c>
      <c r="I31" s="65"/>
      <c r="J31" s="65"/>
      <c r="K31" s="65"/>
      <c r="L31" s="65"/>
      <c r="M31" s="65"/>
      <c r="N31" s="65"/>
    </row>
    <row r="32" spans="1:14" ht="12.75">
      <c r="A32" s="70" t="s">
        <v>135</v>
      </c>
      <c r="B32" s="70" t="s">
        <v>150</v>
      </c>
      <c r="C32" s="61" t="s">
        <v>136</v>
      </c>
      <c r="D32" s="70" t="s">
        <v>160</v>
      </c>
      <c r="E32" s="64">
        <v>34300</v>
      </c>
      <c r="F32" s="78">
        <v>3.3500000000000002E-2</v>
      </c>
      <c r="G32" s="72">
        <v>87691.25</v>
      </c>
      <c r="H32" s="72">
        <v>87691.25</v>
      </c>
      <c r="I32" s="65"/>
      <c r="J32" s="65"/>
      <c r="K32" s="65"/>
      <c r="L32" s="65"/>
      <c r="M32" s="65"/>
      <c r="N32" s="65"/>
    </row>
    <row r="33" spans="1:14" ht="12.75">
      <c r="A33" s="70" t="s">
        <v>135</v>
      </c>
      <c r="B33" s="70" t="s">
        <v>150</v>
      </c>
      <c r="C33" s="61" t="s">
        <v>140</v>
      </c>
      <c r="D33" s="70" t="s">
        <v>161</v>
      </c>
      <c r="E33" s="64">
        <v>34300</v>
      </c>
      <c r="F33" s="78">
        <v>4.4900000000000002E-2</v>
      </c>
      <c r="G33" s="72">
        <v>551290.02</v>
      </c>
      <c r="H33" s="72">
        <v>755039.44</v>
      </c>
      <c r="I33" s="65"/>
      <c r="J33" s="65"/>
      <c r="K33" s="65"/>
      <c r="L33" s="65"/>
      <c r="M33" s="65"/>
      <c r="N33" s="65"/>
    </row>
    <row r="34" spans="1:14" ht="12.75">
      <c r="A34" s="70" t="s">
        <v>135</v>
      </c>
      <c r="B34" s="70" t="s">
        <v>150</v>
      </c>
      <c r="C34" s="61" t="s">
        <v>140</v>
      </c>
      <c r="D34" s="70" t="s">
        <v>162</v>
      </c>
      <c r="E34" s="64">
        <v>34300</v>
      </c>
      <c r="F34" s="78">
        <v>3.9199999999999999E-2</v>
      </c>
      <c r="G34" s="72">
        <v>432364.04000000004</v>
      </c>
      <c r="H34" s="72">
        <v>636113.46</v>
      </c>
      <c r="I34" s="65"/>
      <c r="J34" s="65"/>
      <c r="K34" s="65"/>
      <c r="L34" s="65"/>
      <c r="M34" s="65"/>
      <c r="N34" s="65"/>
    </row>
    <row r="35" spans="1:14" ht="12.75">
      <c r="A35" s="70" t="s">
        <v>135</v>
      </c>
      <c r="B35" s="70" t="s">
        <v>150</v>
      </c>
      <c r="C35" s="61" t="s">
        <v>140</v>
      </c>
      <c r="D35" s="70" t="s">
        <v>163</v>
      </c>
      <c r="E35" s="64">
        <v>34300</v>
      </c>
      <c r="F35" s="78">
        <v>3.3700000000000001E-2</v>
      </c>
      <c r="G35" s="72">
        <v>13693.21</v>
      </c>
      <c r="H35" s="72">
        <v>13693.21</v>
      </c>
      <c r="I35" s="65"/>
      <c r="J35" s="65"/>
      <c r="K35" s="65"/>
      <c r="L35" s="65"/>
      <c r="M35" s="65"/>
      <c r="N35" s="65"/>
    </row>
    <row r="36" spans="1:14" ht="12.75">
      <c r="A36" s="70" t="s">
        <v>135</v>
      </c>
      <c r="B36" s="70" t="s">
        <v>150</v>
      </c>
      <c r="C36" s="61" t="s">
        <v>164</v>
      </c>
      <c r="D36" s="70" t="s">
        <v>165</v>
      </c>
      <c r="E36" s="64">
        <v>34300</v>
      </c>
      <c r="F36" s="78">
        <v>7.9600000000000004E-2</v>
      </c>
      <c r="G36" s="72">
        <v>132173.1</v>
      </c>
      <c r="H36" s="72">
        <v>203312.73</v>
      </c>
      <c r="I36" s="65"/>
      <c r="J36" s="65"/>
      <c r="K36" s="65"/>
      <c r="L36" s="65"/>
      <c r="M36" s="65"/>
      <c r="N36" s="65"/>
    </row>
    <row r="37" spans="1:14" ht="12.75">
      <c r="A37" s="70" t="s">
        <v>135</v>
      </c>
      <c r="B37" s="70" t="s">
        <v>150</v>
      </c>
      <c r="C37" s="61" t="s">
        <v>164</v>
      </c>
      <c r="D37" s="70" t="s">
        <v>166</v>
      </c>
      <c r="E37" s="64">
        <v>34300</v>
      </c>
      <c r="F37" s="78">
        <v>0.04</v>
      </c>
      <c r="G37" s="72">
        <v>211872.94</v>
      </c>
      <c r="H37" s="72">
        <v>211872.94</v>
      </c>
      <c r="I37" s="65"/>
      <c r="J37" s="65"/>
      <c r="K37" s="65"/>
      <c r="L37" s="65"/>
      <c r="M37" s="65"/>
      <c r="N37" s="65"/>
    </row>
    <row r="38" spans="1:14" ht="12.75">
      <c r="A38" s="69" t="s">
        <v>135</v>
      </c>
      <c r="B38" s="70" t="s">
        <v>150</v>
      </c>
      <c r="C38" s="61" t="s">
        <v>164</v>
      </c>
      <c r="D38" s="70" t="s">
        <v>167</v>
      </c>
      <c r="E38" s="64">
        <v>34300</v>
      </c>
      <c r="F38" s="78">
        <v>4.1200000000000001E-2</v>
      </c>
      <c r="G38" s="72">
        <v>174838.55000000002</v>
      </c>
      <c r="H38" s="72">
        <v>174838.55000000002</v>
      </c>
      <c r="I38" s="65"/>
      <c r="J38" s="65"/>
      <c r="K38" s="65"/>
      <c r="L38" s="65"/>
      <c r="M38" s="65"/>
      <c r="N38" s="65"/>
    </row>
    <row r="39" spans="1:14" ht="12.75">
      <c r="A39" s="73" t="s">
        <v>168</v>
      </c>
      <c r="B39" s="74"/>
      <c r="C39" s="74"/>
      <c r="D39" s="74"/>
      <c r="E39" s="75"/>
      <c r="F39" s="80"/>
      <c r="G39" s="77">
        <v>6902949.209999999</v>
      </c>
      <c r="H39" s="81">
        <v>7485940.0999999996</v>
      </c>
      <c r="I39" s="65"/>
      <c r="J39" s="65"/>
      <c r="K39" s="65"/>
      <c r="L39" s="65"/>
      <c r="M39" s="65"/>
      <c r="N39" s="65"/>
    </row>
    <row r="40" spans="1:14" ht="12.75">
      <c r="A40" s="82" t="s">
        <v>169</v>
      </c>
      <c r="B40" s="70" t="s">
        <v>130</v>
      </c>
      <c r="C40" s="61" t="s">
        <v>136</v>
      </c>
      <c r="D40" s="70" t="s">
        <v>137</v>
      </c>
      <c r="E40" s="64">
        <v>31100</v>
      </c>
      <c r="F40" s="78">
        <v>3.1699999999999999E-2</v>
      </c>
      <c r="G40" s="72">
        <v>3111263.35</v>
      </c>
      <c r="H40" s="79">
        <v>3111263.35</v>
      </c>
      <c r="I40" s="65"/>
      <c r="J40" s="65"/>
      <c r="K40" s="65"/>
      <c r="L40" s="65"/>
      <c r="M40" s="65"/>
      <c r="N40" s="65"/>
    </row>
    <row r="41" spans="1:14" ht="12.75">
      <c r="A41" s="82" t="s">
        <v>169</v>
      </c>
      <c r="B41" s="70" t="s">
        <v>130</v>
      </c>
      <c r="C41" s="61" t="s">
        <v>136</v>
      </c>
      <c r="D41" s="70" t="s">
        <v>137</v>
      </c>
      <c r="E41" s="64">
        <v>31200</v>
      </c>
      <c r="F41" s="78">
        <v>7.6200000000000004E-2</v>
      </c>
      <c r="G41" s="72">
        <v>174543.23</v>
      </c>
      <c r="H41" s="79">
        <v>174543.23</v>
      </c>
      <c r="I41" s="65"/>
      <c r="J41" s="65"/>
      <c r="K41" s="65"/>
      <c r="L41" s="65"/>
      <c r="M41" s="65"/>
      <c r="N41" s="65"/>
    </row>
    <row r="42" spans="1:14" ht="12.75">
      <c r="A42" s="82" t="s">
        <v>169</v>
      </c>
      <c r="B42" s="70" t="s">
        <v>130</v>
      </c>
      <c r="C42" s="61" t="s">
        <v>136</v>
      </c>
      <c r="D42" s="70" t="s">
        <v>138</v>
      </c>
      <c r="E42" s="64">
        <v>31200</v>
      </c>
      <c r="F42" s="78">
        <v>4.6399999999999997E-2</v>
      </c>
      <c r="G42" s="72">
        <v>104845.35</v>
      </c>
      <c r="H42" s="79">
        <v>104845.35</v>
      </c>
      <c r="I42" s="65"/>
      <c r="J42" s="65"/>
      <c r="K42" s="65"/>
      <c r="L42" s="65"/>
      <c r="M42" s="65"/>
      <c r="N42" s="65"/>
    </row>
    <row r="43" spans="1:14" ht="12.75">
      <c r="A43" s="82" t="s">
        <v>169</v>
      </c>
      <c r="B43" s="70" t="s">
        <v>130</v>
      </c>
      <c r="C43" s="61" t="s">
        <v>136</v>
      </c>
      <c r="D43" s="70" t="s">
        <v>139</v>
      </c>
      <c r="E43" s="64">
        <v>31200</v>
      </c>
      <c r="F43" s="78">
        <v>4.99E-2</v>
      </c>
      <c r="G43" s="72">
        <v>127429.19</v>
      </c>
      <c r="H43" s="79">
        <v>127429.19</v>
      </c>
      <c r="I43" s="65"/>
      <c r="J43" s="65"/>
      <c r="K43" s="65"/>
      <c r="L43" s="65"/>
      <c r="M43" s="65"/>
      <c r="N43" s="65"/>
    </row>
    <row r="44" spans="1:14" ht="12.75">
      <c r="A44" s="82" t="s">
        <v>169</v>
      </c>
      <c r="B44" s="70" t="s">
        <v>130</v>
      </c>
      <c r="C44" s="61" t="s">
        <v>140</v>
      </c>
      <c r="D44" s="70" t="s">
        <v>141</v>
      </c>
      <c r="E44" s="64">
        <v>31100</v>
      </c>
      <c r="F44" s="78">
        <v>2.52E-2</v>
      </c>
      <c r="G44" s="72">
        <v>1463301.27</v>
      </c>
      <c r="H44" s="79">
        <v>1463301.27</v>
      </c>
      <c r="I44" s="65"/>
      <c r="J44" s="65"/>
      <c r="K44" s="65"/>
      <c r="L44" s="65"/>
      <c r="M44" s="65"/>
      <c r="N44" s="65"/>
    </row>
    <row r="45" spans="1:14" ht="12.75">
      <c r="A45" s="82" t="s">
        <v>169</v>
      </c>
      <c r="B45" s="70" t="s">
        <v>130</v>
      </c>
      <c r="C45" s="61" t="s">
        <v>140</v>
      </c>
      <c r="D45" s="70" t="s">
        <v>141</v>
      </c>
      <c r="E45" s="64">
        <v>31200</v>
      </c>
      <c r="F45" s="78">
        <v>4.4499999999999998E-2</v>
      </c>
      <c r="G45" s="72">
        <v>94329.22</v>
      </c>
      <c r="H45" s="79">
        <v>94329.22</v>
      </c>
      <c r="I45" s="65"/>
      <c r="J45" s="65"/>
      <c r="K45" s="65"/>
      <c r="L45" s="65"/>
      <c r="M45" s="65"/>
      <c r="N45" s="65"/>
    </row>
    <row r="46" spans="1:14" ht="12.75">
      <c r="A46" s="82" t="s">
        <v>169</v>
      </c>
      <c r="B46" s="70" t="s">
        <v>130</v>
      </c>
      <c r="C46" s="61" t="s">
        <v>140</v>
      </c>
      <c r="D46" s="70" t="s">
        <v>141</v>
      </c>
      <c r="E46" s="64">
        <v>31600</v>
      </c>
      <c r="F46" s="78">
        <v>3.7900000000000003E-2</v>
      </c>
      <c r="G46" s="72">
        <v>0</v>
      </c>
      <c r="H46" s="79">
        <v>333149.59999999998</v>
      </c>
      <c r="I46" s="65"/>
      <c r="J46" s="65"/>
      <c r="K46" s="65"/>
      <c r="L46" s="65"/>
      <c r="M46" s="65"/>
      <c r="N46" s="65"/>
    </row>
    <row r="47" spans="1:14" ht="12.75">
      <c r="A47" s="82" t="s">
        <v>169</v>
      </c>
      <c r="B47" s="70" t="s">
        <v>130</v>
      </c>
      <c r="C47" s="61" t="s">
        <v>140</v>
      </c>
      <c r="D47" s="70" t="s">
        <v>142</v>
      </c>
      <c r="E47" s="64">
        <v>31100</v>
      </c>
      <c r="F47" s="78">
        <v>2.6800000000000001E-2</v>
      </c>
      <c r="G47" s="72">
        <v>261417.03</v>
      </c>
      <c r="H47" s="79">
        <v>261417.03</v>
      </c>
      <c r="I47" s="65"/>
      <c r="J47" s="65"/>
      <c r="K47" s="65"/>
      <c r="L47" s="65"/>
      <c r="M47" s="65"/>
      <c r="N47" s="65"/>
    </row>
    <row r="48" spans="1:14" ht="12.75">
      <c r="A48" s="82" t="s">
        <v>169</v>
      </c>
      <c r="B48" s="70" t="s">
        <v>130</v>
      </c>
      <c r="C48" s="61" t="s">
        <v>140</v>
      </c>
      <c r="D48" s="70" t="s">
        <v>143</v>
      </c>
      <c r="E48" s="64">
        <v>31100</v>
      </c>
      <c r="F48" s="78">
        <v>2.3900000000000001E-2</v>
      </c>
      <c r="G48" s="72">
        <v>85078.23</v>
      </c>
      <c r="H48" s="79">
        <v>85078.23</v>
      </c>
      <c r="I48" s="65"/>
      <c r="J48" s="65"/>
      <c r="K48" s="65"/>
      <c r="L48" s="65"/>
      <c r="M48" s="65"/>
    </row>
    <row r="49" spans="1:13" ht="12.75">
      <c r="A49" s="82" t="s">
        <v>169</v>
      </c>
      <c r="B49" s="70" t="s">
        <v>130</v>
      </c>
      <c r="C49" s="61" t="s">
        <v>146</v>
      </c>
      <c r="D49" s="70" t="s">
        <v>147</v>
      </c>
      <c r="E49" s="64">
        <v>31100</v>
      </c>
      <c r="F49" s="78">
        <v>1.09E-2</v>
      </c>
      <c r="G49" s="72">
        <v>42091.24</v>
      </c>
      <c r="H49" s="79">
        <v>0</v>
      </c>
      <c r="I49" s="65"/>
      <c r="J49" s="65"/>
      <c r="K49" s="65"/>
      <c r="L49" s="65"/>
      <c r="M49" s="65"/>
    </row>
    <row r="50" spans="1:13" ht="12.75">
      <c r="A50" s="82" t="s">
        <v>169</v>
      </c>
      <c r="B50" s="70" t="s">
        <v>130</v>
      </c>
      <c r="C50" s="61" t="s">
        <v>146</v>
      </c>
      <c r="D50" s="70" t="s">
        <v>147</v>
      </c>
      <c r="E50" s="64">
        <v>31200</v>
      </c>
      <c r="F50" s="78">
        <v>1.44E-2</v>
      </c>
      <c r="G50" s="72">
        <v>2292.39</v>
      </c>
      <c r="H50" s="79">
        <v>0</v>
      </c>
      <c r="I50" s="65"/>
      <c r="J50" s="65"/>
      <c r="K50" s="65"/>
      <c r="L50" s="65"/>
      <c r="M50" s="65"/>
    </row>
    <row r="51" spans="1:13" ht="12.75">
      <c r="A51" s="82" t="s">
        <v>169</v>
      </c>
      <c r="B51" s="70" t="s">
        <v>150</v>
      </c>
      <c r="C51" s="61" t="s">
        <v>151</v>
      </c>
      <c r="D51" s="70" t="s">
        <v>152</v>
      </c>
      <c r="E51" s="64">
        <v>34200</v>
      </c>
      <c r="F51" s="78">
        <v>3.09E-2</v>
      </c>
      <c r="G51" s="72">
        <v>898110.65</v>
      </c>
      <c r="H51" s="79">
        <v>898110.65</v>
      </c>
      <c r="I51" s="65"/>
      <c r="J51" s="65"/>
      <c r="K51" s="65"/>
      <c r="L51" s="65"/>
      <c r="M51" s="65"/>
    </row>
    <row r="52" spans="1:13" ht="12.75">
      <c r="A52" s="82" t="s">
        <v>169</v>
      </c>
      <c r="B52" s="70" t="s">
        <v>150</v>
      </c>
      <c r="C52" s="61" t="s">
        <v>151</v>
      </c>
      <c r="D52" s="70" t="s">
        <v>153</v>
      </c>
      <c r="E52" s="64">
        <v>34200</v>
      </c>
      <c r="F52" s="78">
        <v>4.7300000000000002E-2</v>
      </c>
      <c r="G52" s="72">
        <v>584290.23</v>
      </c>
      <c r="H52" s="79">
        <v>584290.23</v>
      </c>
      <c r="I52" s="65"/>
      <c r="J52" s="65"/>
      <c r="K52" s="65"/>
      <c r="L52" s="65"/>
      <c r="M52" s="65"/>
    </row>
    <row r="53" spans="1:13" ht="12.75">
      <c r="A53" s="82" t="s">
        <v>169</v>
      </c>
      <c r="B53" s="70" t="s">
        <v>150</v>
      </c>
      <c r="C53" s="61" t="s">
        <v>156</v>
      </c>
      <c r="D53" s="70" t="s">
        <v>170</v>
      </c>
      <c r="E53" s="64">
        <v>34200</v>
      </c>
      <c r="F53" s="78">
        <v>7.8399999999999997E-2</v>
      </c>
      <c r="G53" s="72">
        <v>133478.89000000001</v>
      </c>
      <c r="H53" s="79">
        <v>133478.89000000001</v>
      </c>
      <c r="I53" s="65"/>
      <c r="J53" s="65"/>
      <c r="K53" s="65"/>
      <c r="L53" s="65"/>
      <c r="M53" s="65"/>
    </row>
    <row r="54" spans="1:13" ht="12.75">
      <c r="A54" s="82" t="s">
        <v>169</v>
      </c>
      <c r="B54" s="70" t="s">
        <v>150</v>
      </c>
      <c r="C54" s="61" t="s">
        <v>156</v>
      </c>
      <c r="D54" s="70" t="s">
        <v>159</v>
      </c>
      <c r="E54" s="64">
        <v>34200</v>
      </c>
      <c r="F54" s="78">
        <v>3.5799999999999998E-2</v>
      </c>
      <c r="G54" s="72">
        <v>18615.599999999999</v>
      </c>
      <c r="H54" s="79">
        <v>18615.599999999999</v>
      </c>
      <c r="I54" s="65"/>
      <c r="J54" s="65"/>
      <c r="K54" s="65"/>
      <c r="L54" s="65"/>
      <c r="M54" s="65"/>
    </row>
    <row r="55" spans="1:13" ht="12.75">
      <c r="A55" s="82" t="s">
        <v>169</v>
      </c>
      <c r="B55" s="70" t="s">
        <v>150</v>
      </c>
      <c r="C55" s="61" t="s">
        <v>140</v>
      </c>
      <c r="D55" s="70" t="s">
        <v>141</v>
      </c>
      <c r="E55" s="64">
        <v>34200</v>
      </c>
      <c r="F55" s="78">
        <v>2.4199999999999999E-2</v>
      </c>
      <c r="G55" s="72">
        <v>455940.96</v>
      </c>
      <c r="H55" s="79">
        <v>455940.96</v>
      </c>
      <c r="I55" s="65"/>
      <c r="J55" s="65"/>
      <c r="K55" s="65"/>
      <c r="L55" s="65"/>
      <c r="M55" s="65"/>
    </row>
    <row r="56" spans="1:13" ht="12.75">
      <c r="A56" s="69" t="s">
        <v>169</v>
      </c>
      <c r="B56" s="70" t="s">
        <v>171</v>
      </c>
      <c r="C56" s="61" t="s">
        <v>172</v>
      </c>
      <c r="D56" s="70" t="s">
        <v>172</v>
      </c>
      <c r="E56" s="64">
        <v>39000</v>
      </c>
      <c r="F56" s="78">
        <v>1.4999999999999999E-2</v>
      </c>
      <c r="G56" s="72">
        <v>5837840</v>
      </c>
      <c r="H56" s="79">
        <v>5837840</v>
      </c>
      <c r="I56" s="65"/>
      <c r="J56" s="65"/>
      <c r="K56" s="65"/>
      <c r="L56" s="65"/>
      <c r="M56" s="65"/>
    </row>
    <row r="57" spans="1:13" ht="12.75">
      <c r="A57" s="73" t="s">
        <v>173</v>
      </c>
      <c r="B57" s="74"/>
      <c r="C57" s="74"/>
      <c r="D57" s="74"/>
      <c r="E57" s="75"/>
      <c r="F57" s="80"/>
      <c r="G57" s="77">
        <v>13394866.83</v>
      </c>
      <c r="H57" s="81">
        <v>13683632.800000001</v>
      </c>
      <c r="I57" s="65"/>
      <c r="J57" s="65"/>
      <c r="K57" s="65"/>
      <c r="L57" s="65"/>
      <c r="M57" s="65"/>
    </row>
    <row r="58" spans="1:13" ht="12.75">
      <c r="A58" s="69" t="s">
        <v>174</v>
      </c>
      <c r="B58" s="70" t="s">
        <v>175</v>
      </c>
      <c r="C58" s="61" t="s">
        <v>176</v>
      </c>
      <c r="D58" s="70" t="s">
        <v>177</v>
      </c>
      <c r="E58" s="64">
        <v>32300</v>
      </c>
      <c r="F58" s="78">
        <v>5.11E-2</v>
      </c>
      <c r="G58" s="72">
        <v>31030</v>
      </c>
      <c r="H58" s="79">
        <v>31030</v>
      </c>
      <c r="I58" s="65"/>
      <c r="J58" s="65"/>
      <c r="K58" s="65"/>
      <c r="L58" s="65"/>
      <c r="M58" s="65"/>
    </row>
    <row r="59" spans="1:13" ht="12.75">
      <c r="A59" s="73" t="s">
        <v>178</v>
      </c>
      <c r="B59" s="74"/>
      <c r="C59" s="74"/>
      <c r="D59" s="74"/>
      <c r="E59" s="75"/>
      <c r="F59" s="80"/>
      <c r="G59" s="77">
        <v>31030</v>
      </c>
      <c r="H59" s="81">
        <v>31030</v>
      </c>
      <c r="I59" s="65"/>
      <c r="J59" s="65"/>
      <c r="K59" s="65"/>
      <c r="L59" s="65"/>
      <c r="M59" s="65"/>
    </row>
    <row r="60" spans="1:13" ht="12.75">
      <c r="A60" s="82" t="s">
        <v>179</v>
      </c>
      <c r="B60" s="70" t="s">
        <v>130</v>
      </c>
      <c r="C60" s="61" t="s">
        <v>136</v>
      </c>
      <c r="D60" s="70" t="s">
        <v>137</v>
      </c>
      <c r="E60" s="64">
        <v>31100</v>
      </c>
      <c r="F60" s="78">
        <v>3.1699999999999999E-2</v>
      </c>
      <c r="G60" s="72">
        <v>46881.78</v>
      </c>
      <c r="H60" s="79">
        <v>46881.78</v>
      </c>
      <c r="I60" s="65"/>
      <c r="J60" s="65"/>
      <c r="K60" s="65"/>
      <c r="L60" s="65"/>
      <c r="M60" s="65"/>
    </row>
    <row r="61" spans="1:13" ht="12.75">
      <c r="A61" s="82" t="s">
        <v>179</v>
      </c>
      <c r="B61" s="70" t="s">
        <v>130</v>
      </c>
      <c r="C61" s="61" t="s">
        <v>136</v>
      </c>
      <c r="D61" s="70" t="s">
        <v>137</v>
      </c>
      <c r="E61" s="64">
        <v>31670</v>
      </c>
      <c r="F61" s="78">
        <v>0.1429</v>
      </c>
      <c r="G61" s="72">
        <v>21346.980000000003</v>
      </c>
      <c r="H61" s="72">
        <v>21346.980000000003</v>
      </c>
      <c r="I61" s="65"/>
      <c r="J61" s="65"/>
      <c r="K61" s="65"/>
      <c r="L61" s="65"/>
      <c r="M61" s="65"/>
    </row>
    <row r="62" spans="1:13" ht="12.75">
      <c r="A62" s="82" t="s">
        <v>179</v>
      </c>
      <c r="B62" s="70" t="s">
        <v>130</v>
      </c>
      <c r="C62" s="61" t="s">
        <v>140</v>
      </c>
      <c r="D62" s="70" t="s">
        <v>141</v>
      </c>
      <c r="E62" s="64">
        <v>31600</v>
      </c>
      <c r="F62" s="78">
        <v>3.7900000000000003E-2</v>
      </c>
      <c r="G62" s="72">
        <v>23107.32</v>
      </c>
      <c r="H62" s="72">
        <v>23107.32</v>
      </c>
      <c r="I62" s="65"/>
      <c r="J62" s="65"/>
      <c r="K62" s="65"/>
      <c r="L62" s="65"/>
      <c r="M62" s="65"/>
    </row>
    <row r="63" spans="1:13" ht="12.75">
      <c r="A63" s="82" t="s">
        <v>179</v>
      </c>
      <c r="B63" s="70" t="s">
        <v>130</v>
      </c>
      <c r="C63" s="61" t="s">
        <v>140</v>
      </c>
      <c r="D63" s="70" t="s">
        <v>141</v>
      </c>
      <c r="E63" s="64">
        <v>31650</v>
      </c>
      <c r="F63" s="78">
        <v>0.2</v>
      </c>
      <c r="G63" s="72">
        <v>116547</v>
      </c>
      <c r="H63" s="72">
        <v>197783.97</v>
      </c>
      <c r="I63" s="65"/>
      <c r="J63" s="65"/>
      <c r="K63" s="65"/>
      <c r="L63" s="65"/>
      <c r="M63" s="65"/>
    </row>
    <row r="64" spans="1:13" ht="12.75">
      <c r="A64" s="82" t="s">
        <v>179</v>
      </c>
      <c r="B64" s="70" t="s">
        <v>130</v>
      </c>
      <c r="C64" s="61" t="s">
        <v>140</v>
      </c>
      <c r="D64" s="70" t="s">
        <v>141</v>
      </c>
      <c r="E64" s="64">
        <v>31670</v>
      </c>
      <c r="F64" s="78">
        <v>0.1429</v>
      </c>
      <c r="G64" s="72">
        <v>323417.71999999997</v>
      </c>
      <c r="H64" s="72">
        <v>282487.83999999997</v>
      </c>
      <c r="I64" s="65"/>
      <c r="J64" s="65"/>
      <c r="K64" s="65"/>
      <c r="L64" s="65"/>
      <c r="M64" s="65"/>
    </row>
    <row r="65" spans="1:13" ht="12.75">
      <c r="A65" s="82" t="s">
        <v>179</v>
      </c>
      <c r="B65" s="70" t="s">
        <v>150</v>
      </c>
      <c r="C65" s="61" t="s">
        <v>151</v>
      </c>
      <c r="D65" s="70" t="s">
        <v>152</v>
      </c>
      <c r="E65" s="64">
        <v>34100</v>
      </c>
      <c r="F65" s="78">
        <v>2.1999999999999999E-2</v>
      </c>
      <c r="G65" s="72">
        <v>363996.45</v>
      </c>
      <c r="H65" s="72">
        <v>363996.45</v>
      </c>
      <c r="I65" s="65"/>
      <c r="J65" s="65"/>
      <c r="K65" s="65"/>
      <c r="L65" s="65"/>
      <c r="M65" s="65"/>
    </row>
    <row r="66" spans="1:13" ht="12.75">
      <c r="A66" s="82" t="s">
        <v>179</v>
      </c>
      <c r="B66" s="70" t="s">
        <v>150</v>
      </c>
      <c r="C66" s="61" t="s">
        <v>164</v>
      </c>
      <c r="D66" s="70" t="s">
        <v>165</v>
      </c>
      <c r="E66" s="64">
        <v>34100</v>
      </c>
      <c r="F66" s="78">
        <v>2.4E-2</v>
      </c>
      <c r="G66" s="72">
        <v>15921.95</v>
      </c>
      <c r="H66" s="72">
        <v>15921.95</v>
      </c>
      <c r="I66" s="65"/>
      <c r="J66" s="65"/>
      <c r="K66" s="65"/>
      <c r="L66" s="65"/>
      <c r="M66" s="65"/>
    </row>
    <row r="67" spans="1:13" ht="12.75">
      <c r="A67" s="82" t="s">
        <v>179</v>
      </c>
      <c r="B67" s="70" t="s">
        <v>180</v>
      </c>
      <c r="C67" s="61" t="s">
        <v>181</v>
      </c>
      <c r="D67" s="70" t="s">
        <v>182</v>
      </c>
      <c r="E67" s="64">
        <v>36670</v>
      </c>
      <c r="F67" s="78">
        <v>0.02</v>
      </c>
      <c r="G67" s="72">
        <v>2995.25</v>
      </c>
      <c r="H67" s="72">
        <v>2995.25</v>
      </c>
      <c r="I67" s="65"/>
      <c r="J67" s="65"/>
      <c r="K67" s="65"/>
      <c r="L67" s="65"/>
      <c r="M67" s="65"/>
    </row>
    <row r="68" spans="1:13" ht="12.75">
      <c r="A68" s="82" t="s">
        <v>179</v>
      </c>
      <c r="B68" s="70" t="s">
        <v>171</v>
      </c>
      <c r="C68" s="61" t="s">
        <v>172</v>
      </c>
      <c r="D68" s="70" t="s">
        <v>172</v>
      </c>
      <c r="E68" s="64">
        <v>39000</v>
      </c>
      <c r="F68" s="78">
        <v>1.4999999999999999E-2</v>
      </c>
      <c r="G68" s="72">
        <v>4412.76</v>
      </c>
      <c r="H68" s="72">
        <v>4412.76</v>
      </c>
      <c r="I68" s="65"/>
      <c r="J68" s="65"/>
      <c r="K68" s="65"/>
      <c r="L68" s="65"/>
      <c r="M68" s="65"/>
    </row>
    <row r="69" spans="1:13" ht="12.75">
      <c r="A69" s="69" t="s">
        <v>179</v>
      </c>
      <c r="B69" s="70" t="s">
        <v>171</v>
      </c>
      <c r="C69" s="61" t="s">
        <v>172</v>
      </c>
      <c r="D69" s="70" t="s">
        <v>172</v>
      </c>
      <c r="E69" s="64">
        <v>39190</v>
      </c>
      <c r="F69" s="78">
        <v>0.33329999999999999</v>
      </c>
      <c r="G69" s="72">
        <v>2291.3199999999997</v>
      </c>
      <c r="H69" s="72">
        <v>0</v>
      </c>
      <c r="I69" s="65"/>
      <c r="J69" s="65"/>
      <c r="K69" s="65"/>
      <c r="L69" s="65"/>
      <c r="M69" s="65"/>
    </row>
    <row r="70" spans="1:13" ht="12.75">
      <c r="A70" s="73" t="s">
        <v>183</v>
      </c>
      <c r="B70" s="74"/>
      <c r="C70" s="74"/>
      <c r="D70" s="74"/>
      <c r="E70" s="75"/>
      <c r="F70" s="80"/>
      <c r="G70" s="77">
        <v>920918.52999999991</v>
      </c>
      <c r="H70" s="77">
        <v>958934.3</v>
      </c>
      <c r="I70" s="65"/>
      <c r="J70" s="65"/>
      <c r="K70" s="65"/>
      <c r="L70" s="65"/>
      <c r="M70" s="65"/>
    </row>
    <row r="71" spans="1:13" ht="12.75">
      <c r="A71" s="69" t="s">
        <v>184</v>
      </c>
      <c r="B71" s="70" t="s">
        <v>175</v>
      </c>
      <c r="C71" s="61" t="s">
        <v>176</v>
      </c>
      <c r="D71" s="70" t="s">
        <v>185</v>
      </c>
      <c r="E71" s="64">
        <v>32100</v>
      </c>
      <c r="F71" s="78">
        <v>2.2499999999999999E-2</v>
      </c>
      <c r="G71" s="72">
        <v>117793.83</v>
      </c>
      <c r="H71" s="72">
        <v>117793.83</v>
      </c>
      <c r="I71" s="65"/>
      <c r="J71" s="65"/>
      <c r="K71" s="65"/>
      <c r="L71" s="65"/>
      <c r="M71" s="65"/>
    </row>
    <row r="72" spans="1:13" ht="12.75">
      <c r="A72" s="73" t="s">
        <v>186</v>
      </c>
      <c r="B72" s="74"/>
      <c r="C72" s="74"/>
      <c r="D72" s="74"/>
      <c r="E72" s="75"/>
      <c r="F72" s="80"/>
      <c r="G72" s="77">
        <v>117793.83</v>
      </c>
      <c r="H72" s="77">
        <v>117793.83</v>
      </c>
      <c r="I72" s="65"/>
      <c r="J72" s="65"/>
      <c r="K72" s="65"/>
      <c r="L72" s="65"/>
      <c r="M72" s="65"/>
    </row>
    <row r="73" spans="1:13" ht="12.75">
      <c r="A73" s="82" t="s">
        <v>187</v>
      </c>
      <c r="B73" s="70" t="s">
        <v>130</v>
      </c>
      <c r="C73" s="61" t="s">
        <v>144</v>
      </c>
      <c r="D73" s="70" t="s">
        <v>188</v>
      </c>
      <c r="E73" s="64">
        <v>31100</v>
      </c>
      <c r="F73" s="78">
        <v>1.5100000000000001E-2</v>
      </c>
      <c r="G73" s="72">
        <v>524872.97</v>
      </c>
      <c r="H73" s="72">
        <v>524872.97</v>
      </c>
      <c r="I73" s="65"/>
      <c r="J73" s="65"/>
      <c r="K73" s="65"/>
      <c r="L73" s="65"/>
      <c r="M73" s="65"/>
    </row>
    <row r="74" spans="1:13" ht="12.75">
      <c r="A74" s="82" t="s">
        <v>187</v>
      </c>
      <c r="B74" s="70" t="s">
        <v>130</v>
      </c>
      <c r="C74" s="61" t="s">
        <v>144</v>
      </c>
      <c r="D74" s="70" t="s">
        <v>188</v>
      </c>
      <c r="E74" s="64">
        <v>31200</v>
      </c>
      <c r="F74" s="78">
        <v>2.23E-2</v>
      </c>
      <c r="G74" s="72">
        <v>328761.62</v>
      </c>
      <c r="H74" s="72">
        <v>328761.62</v>
      </c>
      <c r="I74" s="65"/>
      <c r="J74" s="65"/>
      <c r="K74" s="65"/>
      <c r="L74" s="65"/>
      <c r="M74" s="65"/>
    </row>
    <row r="75" spans="1:13" ht="12.75">
      <c r="A75" s="69" t="s">
        <v>187</v>
      </c>
      <c r="B75" s="70" t="s">
        <v>130</v>
      </c>
      <c r="C75" s="61" t="s">
        <v>144</v>
      </c>
      <c r="D75" s="70" t="s">
        <v>188</v>
      </c>
      <c r="E75" s="64">
        <v>31400</v>
      </c>
      <c r="F75" s="78">
        <v>2.07E-2</v>
      </c>
      <c r="G75" s="72">
        <v>689.11</v>
      </c>
      <c r="H75" s="72">
        <v>689.11</v>
      </c>
      <c r="I75" s="65"/>
      <c r="J75" s="65"/>
      <c r="K75" s="65"/>
      <c r="L75" s="65"/>
      <c r="M75" s="65"/>
    </row>
    <row r="76" spans="1:13" ht="12.75">
      <c r="A76" s="73" t="s">
        <v>189</v>
      </c>
      <c r="B76" s="74"/>
      <c r="C76" s="74"/>
      <c r="D76" s="74"/>
      <c r="E76" s="75"/>
      <c r="F76" s="80"/>
      <c r="G76" s="77">
        <v>854323.7</v>
      </c>
      <c r="H76" s="77">
        <v>854323.7</v>
      </c>
      <c r="I76" s="65"/>
      <c r="J76" s="65"/>
      <c r="K76" s="65"/>
      <c r="L76" s="65"/>
      <c r="M76" s="65"/>
    </row>
    <row r="77" spans="1:13" ht="12.75">
      <c r="A77" s="82" t="s">
        <v>190</v>
      </c>
      <c r="B77" s="70" t="s">
        <v>130</v>
      </c>
      <c r="C77" s="61" t="s">
        <v>140</v>
      </c>
      <c r="D77" s="70" t="s">
        <v>142</v>
      </c>
      <c r="E77" s="64">
        <v>31200</v>
      </c>
      <c r="F77" s="78">
        <v>4.53E-2</v>
      </c>
      <c r="G77" s="72">
        <v>367905.77</v>
      </c>
      <c r="H77" s="72">
        <v>367905.77</v>
      </c>
      <c r="I77" s="65"/>
      <c r="J77" s="65"/>
      <c r="K77" s="65"/>
      <c r="L77" s="65"/>
      <c r="M77" s="65"/>
    </row>
    <row r="78" spans="1:13" ht="12.75">
      <c r="A78" s="69" t="s">
        <v>190</v>
      </c>
      <c r="B78" s="70" t="s">
        <v>130</v>
      </c>
      <c r="C78" s="61" t="s">
        <v>140</v>
      </c>
      <c r="D78" s="70" t="s">
        <v>143</v>
      </c>
      <c r="E78" s="64">
        <v>31200</v>
      </c>
      <c r="F78" s="78">
        <v>4.6399999999999997E-2</v>
      </c>
      <c r="G78" s="72">
        <v>403670.92</v>
      </c>
      <c r="H78" s="72">
        <v>403670.92</v>
      </c>
      <c r="I78" s="65"/>
      <c r="J78" s="65"/>
      <c r="K78" s="65"/>
      <c r="L78" s="65"/>
      <c r="M78" s="65"/>
    </row>
    <row r="79" spans="1:13" ht="12.75">
      <c r="A79" s="73" t="s">
        <v>191</v>
      </c>
      <c r="B79" s="74"/>
      <c r="C79" s="74"/>
      <c r="D79" s="74"/>
      <c r="E79" s="75"/>
      <c r="F79" s="80"/>
      <c r="G79" s="77">
        <v>771576.69</v>
      </c>
      <c r="H79" s="77">
        <v>771576.69</v>
      </c>
      <c r="I79" s="65"/>
      <c r="J79" s="65"/>
      <c r="K79" s="65"/>
      <c r="L79" s="65"/>
      <c r="M79" s="65"/>
    </row>
    <row r="80" spans="1:13" ht="12.75">
      <c r="A80" s="69" t="s">
        <v>489</v>
      </c>
      <c r="B80" s="70" t="s">
        <v>175</v>
      </c>
      <c r="C80" s="61" t="s">
        <v>176</v>
      </c>
      <c r="D80" s="70" t="s">
        <v>185</v>
      </c>
      <c r="E80" s="64">
        <v>32100</v>
      </c>
      <c r="F80" s="78">
        <v>2.2499999999999999E-2</v>
      </c>
      <c r="G80" s="72">
        <v>6909558.5599999996</v>
      </c>
      <c r="H80" s="72">
        <v>6909558.5599999996</v>
      </c>
      <c r="I80" s="65"/>
      <c r="J80" s="65"/>
      <c r="K80" s="65"/>
      <c r="L80" s="65"/>
      <c r="M80" s="65"/>
    </row>
    <row r="81" spans="1:13" ht="12.75">
      <c r="A81" s="73" t="s">
        <v>490</v>
      </c>
      <c r="B81" s="74"/>
      <c r="C81" s="74"/>
      <c r="D81" s="74"/>
      <c r="E81" s="75"/>
      <c r="F81" s="80"/>
      <c r="G81" s="77">
        <v>6909558.5599999996</v>
      </c>
      <c r="H81" s="77">
        <v>6909558.5599999996</v>
      </c>
      <c r="I81" s="65"/>
      <c r="J81" s="65"/>
      <c r="K81" s="65"/>
      <c r="L81" s="65"/>
      <c r="M81" s="65"/>
    </row>
    <row r="82" spans="1:13" ht="12.75">
      <c r="A82" s="82" t="s">
        <v>192</v>
      </c>
      <c r="B82" s="70" t="s">
        <v>130</v>
      </c>
      <c r="C82" s="61" t="s">
        <v>136</v>
      </c>
      <c r="D82" s="70" t="s">
        <v>137</v>
      </c>
      <c r="E82" s="64">
        <v>31100</v>
      </c>
      <c r="F82" s="78">
        <v>3.1699999999999999E-2</v>
      </c>
      <c r="G82" s="72">
        <v>601216.93000000005</v>
      </c>
      <c r="H82" s="72">
        <v>601216.93000000005</v>
      </c>
      <c r="I82" s="65"/>
      <c r="J82" s="65"/>
      <c r="K82" s="65"/>
      <c r="L82" s="65"/>
      <c r="M82" s="65"/>
    </row>
    <row r="83" spans="1:13" ht="12.75">
      <c r="A83" s="69" t="s">
        <v>192</v>
      </c>
      <c r="B83" s="70" t="s">
        <v>130</v>
      </c>
      <c r="C83" s="61" t="s">
        <v>140</v>
      </c>
      <c r="D83" s="70" t="s">
        <v>141</v>
      </c>
      <c r="E83" s="64">
        <v>31100</v>
      </c>
      <c r="F83" s="78">
        <v>2.52E-2</v>
      </c>
      <c r="G83" s="72">
        <v>2577664.89</v>
      </c>
      <c r="H83" s="72">
        <v>2577664.89</v>
      </c>
      <c r="I83" s="65"/>
      <c r="J83" s="65"/>
      <c r="K83" s="65"/>
      <c r="L83" s="65"/>
      <c r="M83" s="65"/>
    </row>
    <row r="84" spans="1:13" ht="12.75">
      <c r="A84" s="73" t="s">
        <v>193</v>
      </c>
      <c r="B84" s="74"/>
      <c r="C84" s="74"/>
      <c r="D84" s="74"/>
      <c r="E84" s="75"/>
      <c r="F84" s="80"/>
      <c r="G84" s="77">
        <v>3178881.8200000003</v>
      </c>
      <c r="H84" s="77">
        <v>3178881.8200000003</v>
      </c>
      <c r="I84" s="65"/>
      <c r="J84" s="65"/>
      <c r="K84" s="65"/>
      <c r="L84" s="65"/>
      <c r="M84" s="65"/>
    </row>
    <row r="85" spans="1:13" ht="12.75">
      <c r="A85" s="82" t="s">
        <v>194</v>
      </c>
      <c r="B85" s="70" t="s">
        <v>130</v>
      </c>
      <c r="C85" s="61" t="s">
        <v>136</v>
      </c>
      <c r="D85" s="70" t="s">
        <v>137</v>
      </c>
      <c r="E85" s="64">
        <v>31100</v>
      </c>
      <c r="F85" s="78">
        <v>3.1699999999999999E-2</v>
      </c>
      <c r="G85" s="72">
        <v>1240623</v>
      </c>
      <c r="H85" s="72">
        <v>1240623</v>
      </c>
      <c r="I85" s="65"/>
      <c r="J85" s="65"/>
      <c r="K85" s="65"/>
      <c r="L85" s="65"/>
      <c r="M85" s="65"/>
    </row>
    <row r="86" spans="1:13" ht="12.75">
      <c r="A86" s="82" t="s">
        <v>194</v>
      </c>
      <c r="B86" s="70" t="s">
        <v>130</v>
      </c>
      <c r="C86" s="61" t="s">
        <v>136</v>
      </c>
      <c r="D86" s="70" t="s">
        <v>137</v>
      </c>
      <c r="E86" s="64">
        <v>31200</v>
      </c>
      <c r="F86" s="78">
        <v>7.6200000000000004E-2</v>
      </c>
      <c r="G86" s="72">
        <v>33272.379999999997</v>
      </c>
      <c r="H86" s="72">
        <v>33272.379999999997</v>
      </c>
      <c r="I86" s="65"/>
      <c r="J86" s="65"/>
      <c r="K86" s="65"/>
      <c r="L86" s="65"/>
      <c r="M86" s="65"/>
    </row>
    <row r="87" spans="1:13" ht="12.75">
      <c r="A87" s="82" t="s">
        <v>194</v>
      </c>
      <c r="B87" s="70" t="s">
        <v>130</v>
      </c>
      <c r="C87" s="61" t="s">
        <v>136</v>
      </c>
      <c r="D87" s="70" t="s">
        <v>137</v>
      </c>
      <c r="E87" s="64">
        <v>31500</v>
      </c>
      <c r="F87" s="78">
        <v>2.3400000000000001E-2</v>
      </c>
      <c r="G87" s="72">
        <v>26325.43</v>
      </c>
      <c r="H87" s="72">
        <v>26325.43</v>
      </c>
      <c r="I87" s="65"/>
      <c r="J87" s="65"/>
      <c r="K87" s="65"/>
      <c r="L87" s="65"/>
      <c r="M87" s="65"/>
    </row>
    <row r="88" spans="1:13" ht="12.75">
      <c r="A88" s="82" t="s">
        <v>194</v>
      </c>
      <c r="B88" s="70" t="s">
        <v>130</v>
      </c>
      <c r="C88" s="61" t="s">
        <v>136</v>
      </c>
      <c r="D88" s="70" t="s">
        <v>138</v>
      </c>
      <c r="E88" s="64">
        <v>31200</v>
      </c>
      <c r="F88" s="78">
        <v>4.6399999999999997E-2</v>
      </c>
      <c r="G88" s="72">
        <v>45749.52</v>
      </c>
      <c r="H88" s="72">
        <v>45749.52</v>
      </c>
      <c r="I88" s="65"/>
      <c r="J88" s="65"/>
      <c r="K88" s="65"/>
      <c r="L88" s="65"/>
      <c r="M88" s="65"/>
    </row>
    <row r="89" spans="1:13" ht="12.75">
      <c r="A89" s="82" t="s">
        <v>194</v>
      </c>
      <c r="B89" s="70" t="s">
        <v>130</v>
      </c>
      <c r="C89" s="61" t="s">
        <v>136</v>
      </c>
      <c r="D89" s="70" t="s">
        <v>139</v>
      </c>
      <c r="E89" s="64">
        <v>31200</v>
      </c>
      <c r="F89" s="78">
        <v>4.99E-2</v>
      </c>
      <c r="G89" s="72">
        <v>37431.449999999997</v>
      </c>
      <c r="H89" s="72">
        <v>37431.449999999997</v>
      </c>
      <c r="I89" s="65"/>
      <c r="J89" s="65"/>
      <c r="K89" s="65"/>
      <c r="L89" s="65"/>
      <c r="M89" s="65"/>
    </row>
    <row r="90" spans="1:13" ht="12.75">
      <c r="A90" s="82" t="s">
        <v>194</v>
      </c>
      <c r="B90" s="70" t="s">
        <v>130</v>
      </c>
      <c r="C90" s="61" t="s">
        <v>140</v>
      </c>
      <c r="D90" s="70" t="s">
        <v>141</v>
      </c>
      <c r="E90" s="64">
        <v>31100</v>
      </c>
      <c r="F90" s="78">
        <v>2.52E-2</v>
      </c>
      <c r="G90" s="72">
        <v>574162.17000000004</v>
      </c>
      <c r="H90" s="72">
        <v>574162.17000000004</v>
      </c>
      <c r="I90" s="65"/>
      <c r="J90" s="65"/>
      <c r="K90" s="65"/>
      <c r="L90" s="65"/>
      <c r="M90" s="65"/>
    </row>
    <row r="91" spans="1:13" ht="12.75">
      <c r="A91" s="82" t="s">
        <v>194</v>
      </c>
      <c r="B91" s="70" t="s">
        <v>130</v>
      </c>
      <c r="C91" s="61" t="s">
        <v>140</v>
      </c>
      <c r="D91" s="70" t="s">
        <v>141</v>
      </c>
      <c r="E91" s="64">
        <v>31500</v>
      </c>
      <c r="F91" s="78">
        <v>3.5700000000000003E-2</v>
      </c>
      <c r="G91" s="72">
        <v>34754.74</v>
      </c>
      <c r="H91" s="72">
        <v>34754.74</v>
      </c>
      <c r="I91" s="65"/>
      <c r="J91" s="65"/>
      <c r="K91" s="65"/>
      <c r="L91" s="65"/>
      <c r="M91" s="65"/>
    </row>
    <row r="92" spans="1:13" ht="12.75">
      <c r="A92" s="82" t="s">
        <v>194</v>
      </c>
      <c r="B92" s="70" t="s">
        <v>130</v>
      </c>
      <c r="C92" s="61" t="s">
        <v>131</v>
      </c>
      <c r="D92" s="70" t="s">
        <v>195</v>
      </c>
      <c r="E92" s="64">
        <v>32570</v>
      </c>
      <c r="F92" s="78">
        <v>0.1429</v>
      </c>
      <c r="G92" s="72">
        <v>266897.15999999997</v>
      </c>
      <c r="H92" s="72">
        <v>266897.15999999997</v>
      </c>
      <c r="I92" s="65"/>
      <c r="J92" s="65"/>
      <c r="K92" s="65"/>
      <c r="L92" s="65"/>
      <c r="M92" s="65"/>
    </row>
    <row r="93" spans="1:13" ht="12.75">
      <c r="A93" s="82" t="s">
        <v>194</v>
      </c>
      <c r="B93" s="70" t="s">
        <v>175</v>
      </c>
      <c r="C93" s="61" t="s">
        <v>176</v>
      </c>
      <c r="D93" s="70" t="s">
        <v>177</v>
      </c>
      <c r="E93" s="64">
        <v>32300</v>
      </c>
      <c r="F93" s="78">
        <v>5.11E-2</v>
      </c>
      <c r="G93" s="72">
        <v>712224.99</v>
      </c>
      <c r="H93" s="72">
        <v>712224.99</v>
      </c>
      <c r="I93" s="65"/>
      <c r="J93" s="65"/>
      <c r="K93" s="65"/>
      <c r="L93" s="65"/>
      <c r="M93" s="65"/>
    </row>
    <row r="94" spans="1:13" ht="12.75">
      <c r="A94" s="82" t="s">
        <v>194</v>
      </c>
      <c r="B94" s="70" t="s">
        <v>175</v>
      </c>
      <c r="C94" s="61" t="s">
        <v>176</v>
      </c>
      <c r="D94" s="70" t="s">
        <v>177</v>
      </c>
      <c r="E94" s="64">
        <v>32400</v>
      </c>
      <c r="F94" s="78">
        <v>3.2000000000000001E-2</v>
      </c>
      <c r="G94" s="72">
        <v>745334.63</v>
      </c>
      <c r="H94" s="72">
        <v>745334.63</v>
      </c>
      <c r="I94" s="65"/>
      <c r="J94" s="65"/>
      <c r="K94" s="65"/>
      <c r="L94" s="65"/>
      <c r="M94" s="65"/>
    </row>
    <row r="95" spans="1:13" ht="12.75">
      <c r="A95" s="82" t="s">
        <v>194</v>
      </c>
      <c r="B95" s="70" t="s">
        <v>175</v>
      </c>
      <c r="C95" s="61" t="s">
        <v>176</v>
      </c>
      <c r="D95" s="70" t="s">
        <v>196</v>
      </c>
      <c r="E95" s="64">
        <v>32300</v>
      </c>
      <c r="F95" s="78">
        <v>3.8600000000000002E-2</v>
      </c>
      <c r="G95" s="72">
        <v>552389.64</v>
      </c>
      <c r="H95" s="72">
        <v>552389.64</v>
      </c>
      <c r="I95" s="65"/>
      <c r="J95" s="65"/>
      <c r="K95" s="65"/>
      <c r="L95" s="65"/>
      <c r="M95" s="65"/>
    </row>
    <row r="96" spans="1:13" ht="12.75">
      <c r="A96" s="82" t="s">
        <v>194</v>
      </c>
      <c r="B96" s="70" t="s">
        <v>175</v>
      </c>
      <c r="C96" s="61" t="s">
        <v>131</v>
      </c>
      <c r="D96" s="70" t="s">
        <v>195</v>
      </c>
      <c r="E96" s="64">
        <v>32100</v>
      </c>
      <c r="F96" s="78">
        <v>3.1300000000000001E-2</v>
      </c>
      <c r="G96" s="72">
        <v>940650.11</v>
      </c>
      <c r="H96" s="72">
        <v>940650.11</v>
      </c>
      <c r="I96" s="65"/>
      <c r="J96" s="65"/>
      <c r="K96" s="65"/>
      <c r="L96" s="65"/>
      <c r="M96" s="65"/>
    </row>
    <row r="97" spans="1:13" ht="12.75">
      <c r="A97" s="82" t="s">
        <v>194</v>
      </c>
      <c r="B97" s="70" t="s">
        <v>150</v>
      </c>
      <c r="C97" s="61" t="s">
        <v>151</v>
      </c>
      <c r="D97" s="70" t="s">
        <v>152</v>
      </c>
      <c r="E97" s="64">
        <v>34100</v>
      </c>
      <c r="F97" s="78">
        <v>2.1999999999999999E-2</v>
      </c>
      <c r="G97" s="72">
        <v>189219.17</v>
      </c>
      <c r="H97" s="72">
        <v>189219.17</v>
      </c>
      <c r="I97" s="65"/>
      <c r="J97" s="65"/>
      <c r="K97" s="65"/>
      <c r="L97" s="65"/>
      <c r="M97" s="65"/>
    </row>
    <row r="98" spans="1:13" ht="12.75">
      <c r="A98" s="82" t="s">
        <v>194</v>
      </c>
      <c r="B98" s="70" t="s">
        <v>150</v>
      </c>
      <c r="C98" s="61" t="s">
        <v>151</v>
      </c>
      <c r="D98" s="70" t="s">
        <v>152</v>
      </c>
      <c r="E98" s="64">
        <v>34200</v>
      </c>
      <c r="F98" s="78">
        <v>3.09E-2</v>
      </c>
      <c r="G98" s="72">
        <v>1480169.46</v>
      </c>
      <c r="H98" s="72">
        <v>1480169.46</v>
      </c>
      <c r="I98" s="65"/>
      <c r="J98" s="65"/>
      <c r="K98" s="65"/>
      <c r="L98" s="65"/>
      <c r="M98" s="65"/>
    </row>
    <row r="99" spans="1:13" ht="12.75">
      <c r="A99" s="82" t="s">
        <v>194</v>
      </c>
      <c r="B99" s="70" t="s">
        <v>150</v>
      </c>
      <c r="C99" s="61" t="s">
        <v>151</v>
      </c>
      <c r="D99" s="70" t="s">
        <v>152</v>
      </c>
      <c r="E99" s="64">
        <v>34300</v>
      </c>
      <c r="F99" s="78">
        <v>5.1999999999999998E-2</v>
      </c>
      <c r="G99" s="72">
        <v>28250</v>
      </c>
      <c r="H99" s="72">
        <v>28250</v>
      </c>
      <c r="I99" s="65"/>
      <c r="J99" s="65"/>
      <c r="K99" s="65"/>
      <c r="L99" s="65"/>
      <c r="M99" s="65"/>
    </row>
    <row r="100" spans="1:13" ht="12.75">
      <c r="A100" s="82" t="s">
        <v>194</v>
      </c>
      <c r="B100" s="70" t="s">
        <v>150</v>
      </c>
      <c r="C100" s="61" t="s">
        <v>151</v>
      </c>
      <c r="D100" s="70" t="s">
        <v>153</v>
      </c>
      <c r="E100" s="64">
        <v>34200</v>
      </c>
      <c r="F100" s="78">
        <v>4.7300000000000002E-2</v>
      </c>
      <c r="G100" s="72">
        <v>513250.07</v>
      </c>
      <c r="H100" s="72">
        <v>513250.07</v>
      </c>
      <c r="I100" s="65"/>
      <c r="J100" s="65"/>
      <c r="K100" s="65"/>
      <c r="L100" s="65"/>
      <c r="M100" s="65"/>
    </row>
    <row r="101" spans="1:13" ht="12.75">
      <c r="A101" s="82" t="s">
        <v>194</v>
      </c>
      <c r="B101" s="70" t="s">
        <v>150</v>
      </c>
      <c r="C101" s="61" t="s">
        <v>156</v>
      </c>
      <c r="D101" s="70" t="s">
        <v>170</v>
      </c>
      <c r="E101" s="64">
        <v>34100</v>
      </c>
      <c r="F101" s="78">
        <v>7.3999999999999996E-2</v>
      </c>
      <c r="G101" s="72">
        <v>98714.92</v>
      </c>
      <c r="H101" s="72">
        <v>98714.92</v>
      </c>
      <c r="I101" s="65"/>
      <c r="J101" s="65"/>
      <c r="K101" s="65"/>
      <c r="L101" s="65"/>
      <c r="M101" s="65"/>
    </row>
    <row r="102" spans="1:13" ht="12.75">
      <c r="A102" s="82" t="s">
        <v>194</v>
      </c>
      <c r="B102" s="70" t="s">
        <v>150</v>
      </c>
      <c r="C102" s="61" t="s">
        <v>156</v>
      </c>
      <c r="D102" s="70" t="s">
        <v>170</v>
      </c>
      <c r="E102" s="64">
        <v>34200</v>
      </c>
      <c r="F102" s="78">
        <v>7.8399999999999997E-2</v>
      </c>
      <c r="G102" s="72">
        <v>629983.29</v>
      </c>
      <c r="H102" s="72">
        <v>629983.29</v>
      </c>
      <c r="I102" s="65"/>
      <c r="J102" s="65"/>
      <c r="K102" s="65"/>
      <c r="L102" s="65"/>
      <c r="M102" s="65"/>
    </row>
    <row r="103" spans="1:13" ht="12.75">
      <c r="A103" s="82" t="s">
        <v>194</v>
      </c>
      <c r="B103" s="70" t="s">
        <v>150</v>
      </c>
      <c r="C103" s="61" t="s">
        <v>156</v>
      </c>
      <c r="D103" s="70" t="s">
        <v>170</v>
      </c>
      <c r="E103" s="64">
        <v>34500</v>
      </c>
      <c r="F103" s="78">
        <v>7.7700000000000005E-2</v>
      </c>
      <c r="G103" s="72">
        <v>12430</v>
      </c>
      <c r="H103" s="72">
        <v>12430</v>
      </c>
      <c r="I103" s="65"/>
      <c r="J103" s="65"/>
      <c r="K103" s="65"/>
      <c r="L103" s="65"/>
      <c r="M103" s="65"/>
    </row>
    <row r="104" spans="1:13" ht="12.75">
      <c r="A104" s="82" t="s">
        <v>194</v>
      </c>
      <c r="B104" s="70" t="s">
        <v>150</v>
      </c>
      <c r="C104" s="61" t="s">
        <v>156</v>
      </c>
      <c r="D104" s="70" t="s">
        <v>157</v>
      </c>
      <c r="E104" s="64">
        <v>34300</v>
      </c>
      <c r="F104" s="78">
        <v>3.4599999999999999E-2</v>
      </c>
      <c r="G104" s="72">
        <v>49727</v>
      </c>
      <c r="H104" s="72">
        <v>49727</v>
      </c>
      <c r="I104" s="65"/>
      <c r="J104" s="65"/>
      <c r="K104" s="65"/>
      <c r="L104" s="65"/>
      <c r="M104" s="65"/>
    </row>
    <row r="105" spans="1:13" ht="12.75">
      <c r="A105" s="82" t="s">
        <v>194</v>
      </c>
      <c r="B105" s="70" t="s">
        <v>150</v>
      </c>
      <c r="C105" s="61" t="s">
        <v>156</v>
      </c>
      <c r="D105" s="70" t="s">
        <v>159</v>
      </c>
      <c r="E105" s="64">
        <v>34500</v>
      </c>
      <c r="F105" s="78">
        <v>3.4000000000000002E-2</v>
      </c>
      <c r="G105" s="72">
        <v>12430</v>
      </c>
      <c r="H105" s="72">
        <v>12430</v>
      </c>
      <c r="I105" s="65"/>
      <c r="J105" s="65"/>
      <c r="K105" s="65"/>
      <c r="L105" s="65"/>
      <c r="M105" s="65"/>
    </row>
    <row r="106" spans="1:13" ht="12.75">
      <c r="A106" s="82" t="s">
        <v>194</v>
      </c>
      <c r="B106" s="70" t="s">
        <v>150</v>
      </c>
      <c r="C106" s="61" t="s">
        <v>140</v>
      </c>
      <c r="D106" s="70" t="s">
        <v>141</v>
      </c>
      <c r="E106" s="64">
        <v>34100</v>
      </c>
      <c r="F106" s="78">
        <v>2.24E-2</v>
      </c>
      <c r="G106" s="72">
        <v>523498.06</v>
      </c>
      <c r="H106" s="72">
        <v>523498.06</v>
      </c>
      <c r="I106" s="65"/>
      <c r="J106" s="65"/>
      <c r="K106" s="65"/>
      <c r="L106" s="65"/>
      <c r="M106" s="65"/>
    </row>
    <row r="107" spans="1:13" ht="12.75">
      <c r="A107" s="82" t="s">
        <v>194</v>
      </c>
      <c r="B107" s="70" t="s">
        <v>150</v>
      </c>
      <c r="C107" s="61" t="s">
        <v>140</v>
      </c>
      <c r="D107" s="70" t="s">
        <v>163</v>
      </c>
      <c r="E107" s="64">
        <v>34200</v>
      </c>
      <c r="F107" s="78">
        <v>2.7E-2</v>
      </c>
      <c r="G107" s="72">
        <v>84868</v>
      </c>
      <c r="H107" s="72">
        <v>84868</v>
      </c>
      <c r="I107" s="65"/>
      <c r="J107" s="65"/>
      <c r="K107" s="65"/>
      <c r="L107" s="65"/>
      <c r="M107" s="65"/>
    </row>
    <row r="108" spans="1:13" ht="12.75">
      <c r="A108" s="82" t="s">
        <v>194</v>
      </c>
      <c r="B108" s="70" t="s">
        <v>150</v>
      </c>
      <c r="C108" s="61" t="s">
        <v>197</v>
      </c>
      <c r="D108" s="70" t="s">
        <v>198</v>
      </c>
      <c r="E108" s="64">
        <v>34200</v>
      </c>
      <c r="F108" s="78">
        <v>2.9000000000000001E-2</v>
      </c>
      <c r="G108" s="72">
        <v>2728283.46</v>
      </c>
      <c r="H108" s="72">
        <v>2728283.46</v>
      </c>
      <c r="I108" s="65"/>
      <c r="J108" s="65"/>
      <c r="K108" s="65"/>
      <c r="L108" s="65"/>
      <c r="M108" s="65"/>
    </row>
    <row r="109" spans="1:13" ht="12.75">
      <c r="A109" s="82" t="s">
        <v>194</v>
      </c>
      <c r="B109" s="70" t="s">
        <v>150</v>
      </c>
      <c r="C109" s="61" t="s">
        <v>164</v>
      </c>
      <c r="D109" s="70" t="s">
        <v>165</v>
      </c>
      <c r="E109" s="64">
        <v>34100</v>
      </c>
      <c r="F109" s="78">
        <v>2.4E-2</v>
      </c>
      <c r="G109" s="72">
        <v>288382.64</v>
      </c>
      <c r="H109" s="72">
        <v>288382.64</v>
      </c>
      <c r="I109" s="65"/>
      <c r="J109" s="65"/>
      <c r="K109" s="65"/>
      <c r="L109" s="65"/>
      <c r="M109" s="65"/>
    </row>
    <row r="110" spans="1:13" ht="12.75">
      <c r="A110" s="82" t="s">
        <v>194</v>
      </c>
      <c r="B110" s="70" t="s">
        <v>199</v>
      </c>
      <c r="C110" s="61" t="s">
        <v>200</v>
      </c>
      <c r="D110" s="70" t="s">
        <v>200</v>
      </c>
      <c r="E110" s="64">
        <v>35200</v>
      </c>
      <c r="F110" s="78">
        <v>1.7000000000000001E-2</v>
      </c>
      <c r="G110" s="72">
        <v>6946.41</v>
      </c>
      <c r="H110" s="72">
        <v>6946.41</v>
      </c>
      <c r="I110" s="65"/>
      <c r="J110" s="65"/>
      <c r="K110" s="65"/>
      <c r="L110" s="65"/>
      <c r="M110" s="65"/>
    </row>
    <row r="111" spans="1:13" ht="12.75">
      <c r="A111" s="82" t="s">
        <v>194</v>
      </c>
      <c r="B111" s="70" t="s">
        <v>199</v>
      </c>
      <c r="C111" s="61" t="s">
        <v>201</v>
      </c>
      <c r="D111" s="70" t="s">
        <v>202</v>
      </c>
      <c r="E111" s="64">
        <v>35200</v>
      </c>
      <c r="F111" s="78">
        <v>1.7000000000000001E-2</v>
      </c>
      <c r="G111" s="72">
        <v>1134022.75</v>
      </c>
      <c r="H111" s="72">
        <v>1134022.75</v>
      </c>
      <c r="I111" s="65"/>
      <c r="J111" s="65"/>
      <c r="K111" s="65"/>
      <c r="L111" s="65"/>
      <c r="M111" s="65"/>
    </row>
    <row r="112" spans="1:13" ht="12.75">
      <c r="A112" s="82" t="s">
        <v>194</v>
      </c>
      <c r="B112" s="70" t="s">
        <v>199</v>
      </c>
      <c r="C112" s="61" t="s">
        <v>201</v>
      </c>
      <c r="D112" s="70" t="s">
        <v>202</v>
      </c>
      <c r="E112" s="64">
        <v>35300</v>
      </c>
      <c r="F112" s="78">
        <v>2.0400000000000001E-2</v>
      </c>
      <c r="G112" s="72">
        <v>177981.88</v>
      </c>
      <c r="H112" s="72">
        <v>4078471.1500000004</v>
      </c>
      <c r="I112" s="65"/>
      <c r="J112" s="65"/>
      <c r="K112" s="65"/>
      <c r="L112" s="65"/>
      <c r="M112" s="65"/>
    </row>
    <row r="113" spans="1:13" ht="12.75">
      <c r="A113" s="82" t="s">
        <v>194</v>
      </c>
      <c r="B113" s="70" t="s">
        <v>199</v>
      </c>
      <c r="C113" s="61" t="s">
        <v>201</v>
      </c>
      <c r="D113" s="70" t="s">
        <v>202</v>
      </c>
      <c r="E113" s="64">
        <v>35800</v>
      </c>
      <c r="F113" s="78">
        <v>1.8700000000000001E-2</v>
      </c>
      <c r="G113" s="72">
        <v>65655.25</v>
      </c>
      <c r="H113" s="72">
        <v>65655.25</v>
      </c>
      <c r="I113" s="65"/>
      <c r="J113" s="65"/>
      <c r="K113" s="65"/>
      <c r="L113" s="65"/>
      <c r="M113" s="65"/>
    </row>
    <row r="114" spans="1:13" ht="12.75">
      <c r="A114" s="82" t="s">
        <v>194</v>
      </c>
      <c r="B114" s="70" t="s">
        <v>180</v>
      </c>
      <c r="C114" s="61" t="s">
        <v>181</v>
      </c>
      <c r="D114" s="70" t="s">
        <v>182</v>
      </c>
      <c r="E114" s="64">
        <v>36100</v>
      </c>
      <c r="F114" s="78">
        <v>1.7500000000000002E-2</v>
      </c>
      <c r="G114" s="72">
        <v>3233978.95</v>
      </c>
      <c r="H114" s="72">
        <v>3233978.95</v>
      </c>
      <c r="I114" s="65"/>
      <c r="J114" s="65"/>
      <c r="K114" s="65"/>
      <c r="L114" s="65"/>
      <c r="M114" s="65"/>
    </row>
    <row r="115" spans="1:13" ht="12.75">
      <c r="A115" s="82" t="s">
        <v>194</v>
      </c>
      <c r="B115" s="70" t="s">
        <v>180</v>
      </c>
      <c r="C115" s="61" t="s">
        <v>181</v>
      </c>
      <c r="D115" s="70" t="s">
        <v>182</v>
      </c>
      <c r="E115" s="64">
        <v>36670</v>
      </c>
      <c r="F115" s="78">
        <v>0.02</v>
      </c>
      <c r="G115" s="72">
        <v>70499.450000000012</v>
      </c>
      <c r="H115" s="72">
        <v>70499.450000000012</v>
      </c>
      <c r="I115" s="65"/>
      <c r="J115" s="65"/>
      <c r="K115" s="65"/>
      <c r="L115" s="65"/>
      <c r="M115" s="65"/>
    </row>
    <row r="116" spans="1:13" ht="12.75">
      <c r="A116" s="69" t="s">
        <v>194</v>
      </c>
      <c r="B116" s="70" t="s">
        <v>171</v>
      </c>
      <c r="C116" s="61" t="s">
        <v>172</v>
      </c>
      <c r="D116" s="70" t="s">
        <v>172</v>
      </c>
      <c r="E116" s="64">
        <v>39000</v>
      </c>
      <c r="F116" s="78">
        <v>1.4999999999999999E-2</v>
      </c>
      <c r="G116" s="72">
        <v>146691.32</v>
      </c>
      <c r="H116" s="72">
        <v>146691.32</v>
      </c>
      <c r="I116" s="65"/>
      <c r="J116" s="65"/>
      <c r="K116" s="65"/>
      <c r="L116" s="65"/>
      <c r="M116" s="65"/>
    </row>
    <row r="117" spans="1:13" ht="12.75">
      <c r="A117" s="73" t="s">
        <v>203</v>
      </c>
      <c r="B117" s="74"/>
      <c r="C117" s="74"/>
      <c r="D117" s="74"/>
      <c r="E117" s="75"/>
      <c r="F117" s="80"/>
      <c r="G117" s="77">
        <v>16684797.300000001</v>
      </c>
      <c r="H117" s="77">
        <v>20585286.57</v>
      </c>
      <c r="I117" s="65"/>
      <c r="J117" s="65"/>
      <c r="K117" s="65"/>
      <c r="L117" s="65"/>
      <c r="M117" s="65"/>
    </row>
    <row r="118" spans="1:13" ht="12.75">
      <c r="A118" s="82" t="s">
        <v>204</v>
      </c>
      <c r="B118" s="70" t="s">
        <v>130</v>
      </c>
      <c r="C118" s="61" t="s">
        <v>136</v>
      </c>
      <c r="D118" s="70" t="s">
        <v>137</v>
      </c>
      <c r="E118" s="64">
        <v>31200</v>
      </c>
      <c r="F118" s="78">
        <v>7.6200000000000004E-2</v>
      </c>
      <c r="G118" s="72">
        <v>0</v>
      </c>
      <c r="H118" s="72">
        <v>203140</v>
      </c>
      <c r="I118" s="65"/>
      <c r="J118" s="65"/>
      <c r="K118" s="65"/>
      <c r="L118" s="65"/>
      <c r="M118" s="65"/>
    </row>
    <row r="119" spans="1:13" ht="12.75">
      <c r="A119" s="82" t="s">
        <v>204</v>
      </c>
      <c r="B119" s="70" t="s">
        <v>130</v>
      </c>
      <c r="C119" s="61" t="s">
        <v>136</v>
      </c>
      <c r="D119" s="70" t="s">
        <v>138</v>
      </c>
      <c r="E119" s="64">
        <v>31200</v>
      </c>
      <c r="F119" s="78">
        <v>4.6399999999999997E-2</v>
      </c>
      <c r="G119" s="72">
        <v>16304832.710000001</v>
      </c>
      <c r="H119" s="72">
        <v>16341501.780000001</v>
      </c>
      <c r="I119" s="65"/>
      <c r="J119" s="65"/>
      <c r="K119" s="65"/>
      <c r="L119" s="65"/>
      <c r="M119" s="65"/>
    </row>
    <row r="120" spans="1:13" ht="12.75">
      <c r="A120" s="69" t="s">
        <v>204</v>
      </c>
      <c r="B120" s="70" t="s">
        <v>130</v>
      </c>
      <c r="C120" s="61" t="s">
        <v>136</v>
      </c>
      <c r="D120" s="70" t="s">
        <v>139</v>
      </c>
      <c r="E120" s="64">
        <v>31200</v>
      </c>
      <c r="F120" s="78">
        <v>4.99E-2</v>
      </c>
      <c r="G120" s="72">
        <v>15277025.24</v>
      </c>
      <c r="H120" s="72">
        <v>15315595.08</v>
      </c>
      <c r="I120" s="65"/>
      <c r="J120" s="65"/>
      <c r="K120" s="65"/>
      <c r="L120" s="65"/>
      <c r="M120" s="65"/>
    </row>
    <row r="121" spans="1:13" ht="12.75">
      <c r="A121" s="73" t="s">
        <v>205</v>
      </c>
      <c r="B121" s="74"/>
      <c r="C121" s="74"/>
      <c r="D121" s="74"/>
      <c r="E121" s="75"/>
      <c r="F121" s="80"/>
      <c r="G121" s="77">
        <v>31581857.950000003</v>
      </c>
      <c r="H121" s="77">
        <v>31860236.859999999</v>
      </c>
      <c r="I121" s="65"/>
      <c r="J121" s="65"/>
      <c r="K121" s="65"/>
      <c r="L121" s="65"/>
      <c r="M121" s="65"/>
    </row>
    <row r="122" spans="1:13" ht="12.75">
      <c r="A122" s="69" t="s">
        <v>206</v>
      </c>
      <c r="B122" s="70" t="s">
        <v>171</v>
      </c>
      <c r="C122" s="61" t="s">
        <v>172</v>
      </c>
      <c r="D122" s="70" t="s">
        <v>172</v>
      </c>
      <c r="E122" s="64">
        <v>39000</v>
      </c>
      <c r="F122" s="78">
        <v>1.4999999999999999E-2</v>
      </c>
      <c r="G122" s="72">
        <v>115446.69</v>
      </c>
      <c r="H122" s="72">
        <v>115446.69</v>
      </c>
      <c r="I122" s="65"/>
      <c r="J122" s="65"/>
      <c r="K122" s="65"/>
      <c r="L122" s="65"/>
      <c r="M122" s="65"/>
    </row>
    <row r="123" spans="1:13" ht="12.75">
      <c r="A123" s="73" t="s">
        <v>207</v>
      </c>
      <c r="B123" s="74"/>
      <c r="C123" s="74"/>
      <c r="D123" s="74"/>
      <c r="E123" s="75"/>
      <c r="F123" s="80"/>
      <c r="G123" s="77">
        <v>115446.69</v>
      </c>
      <c r="H123" s="77">
        <v>115446.69</v>
      </c>
      <c r="I123" s="65"/>
      <c r="J123" s="65"/>
      <c r="K123" s="65"/>
      <c r="L123" s="65"/>
      <c r="M123" s="65"/>
    </row>
    <row r="124" spans="1:13" ht="12.75">
      <c r="A124" s="69" t="s">
        <v>208</v>
      </c>
      <c r="B124" s="70" t="s">
        <v>150</v>
      </c>
      <c r="C124" s="61" t="s">
        <v>209</v>
      </c>
      <c r="D124" s="70" t="s">
        <v>210</v>
      </c>
      <c r="E124" s="64">
        <v>34100</v>
      </c>
      <c r="F124" s="78">
        <v>2.69E-2</v>
      </c>
      <c r="G124" s="72">
        <v>1977400.4300000002</v>
      </c>
      <c r="H124" s="72">
        <v>1977400.4300000002</v>
      </c>
      <c r="I124" s="65"/>
      <c r="J124" s="65"/>
      <c r="K124" s="65"/>
      <c r="L124" s="65"/>
      <c r="M124" s="65"/>
    </row>
    <row r="125" spans="1:13" ht="12.75">
      <c r="A125" s="73" t="s">
        <v>211</v>
      </c>
      <c r="B125" s="74"/>
      <c r="C125" s="74"/>
      <c r="D125" s="74"/>
      <c r="E125" s="75"/>
      <c r="F125" s="80"/>
      <c r="G125" s="77">
        <v>1977400.4300000002</v>
      </c>
      <c r="H125" s="77">
        <v>1977400.43</v>
      </c>
      <c r="I125" s="65"/>
      <c r="J125" s="65"/>
      <c r="K125" s="65"/>
      <c r="L125" s="65"/>
      <c r="M125" s="65"/>
    </row>
    <row r="126" spans="1:13" ht="12.75">
      <c r="A126" s="82" t="s">
        <v>212</v>
      </c>
      <c r="B126" s="70" t="s">
        <v>130</v>
      </c>
      <c r="C126" s="61" t="s">
        <v>136</v>
      </c>
      <c r="D126" s="70" t="s">
        <v>137</v>
      </c>
      <c r="E126" s="64">
        <v>31100</v>
      </c>
      <c r="F126" s="78">
        <v>3.1699999999999999E-2</v>
      </c>
      <c r="G126" s="72">
        <v>102052.47</v>
      </c>
      <c r="H126" s="72">
        <v>102052.47</v>
      </c>
      <c r="I126" s="65"/>
      <c r="J126" s="65"/>
      <c r="K126" s="65"/>
      <c r="L126" s="65"/>
      <c r="M126" s="65"/>
    </row>
    <row r="127" spans="1:13" ht="12.75">
      <c r="A127" s="82" t="s">
        <v>212</v>
      </c>
      <c r="B127" s="70" t="s">
        <v>130</v>
      </c>
      <c r="C127" s="61" t="s">
        <v>136</v>
      </c>
      <c r="D127" s="70" t="s">
        <v>138</v>
      </c>
      <c r="E127" s="64">
        <v>31200</v>
      </c>
      <c r="F127" s="78">
        <v>4.6399999999999997E-2</v>
      </c>
      <c r="G127" s="72">
        <v>20059060.469999999</v>
      </c>
      <c r="H127" s="72">
        <v>20059060.469999999</v>
      </c>
      <c r="I127" s="65"/>
      <c r="J127" s="65"/>
      <c r="K127" s="65"/>
      <c r="L127" s="65"/>
      <c r="M127" s="65"/>
    </row>
    <row r="128" spans="1:13" ht="12.75">
      <c r="A128" s="82" t="s">
        <v>212</v>
      </c>
      <c r="B128" s="70" t="s">
        <v>130</v>
      </c>
      <c r="C128" s="61" t="s">
        <v>136</v>
      </c>
      <c r="D128" s="70" t="s">
        <v>138</v>
      </c>
      <c r="E128" s="64">
        <v>31400</v>
      </c>
      <c r="F128" s="78">
        <v>4.0300000000000002E-2</v>
      </c>
      <c r="G128" s="72">
        <v>7240124.2400000002</v>
      </c>
      <c r="H128" s="72">
        <v>7240124.2400000002</v>
      </c>
      <c r="I128" s="65"/>
      <c r="J128" s="65"/>
      <c r="K128" s="65"/>
      <c r="L128" s="65"/>
      <c r="M128" s="65"/>
    </row>
    <row r="129" spans="1:13" ht="12.75">
      <c r="A129" s="82" t="s">
        <v>212</v>
      </c>
      <c r="B129" s="70" t="s">
        <v>130</v>
      </c>
      <c r="C129" s="61" t="s">
        <v>136</v>
      </c>
      <c r="D129" s="70" t="s">
        <v>139</v>
      </c>
      <c r="E129" s="64">
        <v>31200</v>
      </c>
      <c r="F129" s="78">
        <v>4.99E-2</v>
      </c>
      <c r="G129" s="72">
        <v>20461529.329999998</v>
      </c>
      <c r="H129" s="72">
        <v>20461529.329999998</v>
      </c>
      <c r="I129" s="65"/>
      <c r="J129" s="65"/>
      <c r="K129" s="65"/>
      <c r="L129" s="65"/>
      <c r="M129" s="65"/>
    </row>
    <row r="130" spans="1:13" ht="12.75">
      <c r="A130" s="82" t="s">
        <v>212</v>
      </c>
      <c r="B130" s="70" t="s">
        <v>130</v>
      </c>
      <c r="C130" s="61" t="s">
        <v>136</v>
      </c>
      <c r="D130" s="70" t="s">
        <v>139</v>
      </c>
      <c r="E130" s="64">
        <v>31400</v>
      </c>
      <c r="F130" s="78">
        <v>3.7199999999999997E-2</v>
      </c>
      <c r="G130" s="72">
        <v>7905907.1299999999</v>
      </c>
      <c r="H130" s="72">
        <v>7905907.1299999999</v>
      </c>
      <c r="I130" s="65"/>
      <c r="J130" s="65"/>
      <c r="K130" s="65"/>
      <c r="L130" s="65"/>
      <c r="M130" s="65"/>
    </row>
    <row r="131" spans="1:13" ht="12.75">
      <c r="A131" s="82" t="s">
        <v>212</v>
      </c>
      <c r="B131" s="70" t="s">
        <v>130</v>
      </c>
      <c r="C131" s="61" t="s">
        <v>140</v>
      </c>
      <c r="D131" s="70" t="s">
        <v>141</v>
      </c>
      <c r="E131" s="64">
        <v>31200</v>
      </c>
      <c r="F131" s="78">
        <v>4.4499999999999998E-2</v>
      </c>
      <c r="G131" s="72">
        <v>518274.99</v>
      </c>
      <c r="H131" s="72">
        <v>518274.99</v>
      </c>
      <c r="I131" s="65"/>
      <c r="J131" s="65"/>
      <c r="K131" s="65"/>
      <c r="L131" s="65"/>
      <c r="M131" s="65"/>
    </row>
    <row r="132" spans="1:13" ht="12.75">
      <c r="A132" s="82" t="s">
        <v>212</v>
      </c>
      <c r="B132" s="70" t="s">
        <v>130</v>
      </c>
      <c r="C132" s="61" t="s">
        <v>140</v>
      </c>
      <c r="D132" s="70" t="s">
        <v>141</v>
      </c>
      <c r="E132" s="64">
        <v>31400</v>
      </c>
      <c r="F132" s="78">
        <v>3.4799999999999998E-2</v>
      </c>
      <c r="G132" s="72">
        <v>287257.77</v>
      </c>
      <c r="H132" s="72">
        <v>287257.77</v>
      </c>
      <c r="I132" s="65"/>
      <c r="J132" s="65"/>
      <c r="K132" s="65"/>
      <c r="L132" s="65"/>
      <c r="M132" s="65"/>
    </row>
    <row r="133" spans="1:13" ht="12.75">
      <c r="A133" s="82" t="s">
        <v>212</v>
      </c>
      <c r="B133" s="70" t="s">
        <v>130</v>
      </c>
      <c r="C133" s="61" t="s">
        <v>140</v>
      </c>
      <c r="D133" s="70" t="s">
        <v>142</v>
      </c>
      <c r="E133" s="64">
        <v>31200</v>
      </c>
      <c r="F133" s="78">
        <v>4.53E-2</v>
      </c>
      <c r="G133" s="72">
        <v>19504076.530000001</v>
      </c>
      <c r="H133" s="72">
        <v>19504076.530000001</v>
      </c>
      <c r="I133" s="65"/>
      <c r="J133" s="65"/>
      <c r="K133" s="65"/>
      <c r="L133" s="65"/>
      <c r="M133" s="65"/>
    </row>
    <row r="134" spans="1:13" ht="12.75">
      <c r="A134" s="82" t="s">
        <v>212</v>
      </c>
      <c r="B134" s="70" t="s">
        <v>130</v>
      </c>
      <c r="C134" s="61" t="s">
        <v>140</v>
      </c>
      <c r="D134" s="70" t="s">
        <v>142</v>
      </c>
      <c r="E134" s="64">
        <v>31400</v>
      </c>
      <c r="F134" s="78">
        <v>3.3500000000000002E-2</v>
      </c>
      <c r="G134" s="72">
        <v>7499709.7999999998</v>
      </c>
      <c r="H134" s="72">
        <v>7499709.7999999998</v>
      </c>
      <c r="I134" s="65"/>
      <c r="J134" s="65"/>
      <c r="K134" s="65"/>
      <c r="L134" s="65"/>
      <c r="M134" s="65"/>
    </row>
    <row r="135" spans="1:13" ht="12.75">
      <c r="A135" s="82" t="s">
        <v>212</v>
      </c>
      <c r="B135" s="70" t="s">
        <v>130</v>
      </c>
      <c r="C135" s="61" t="s">
        <v>140</v>
      </c>
      <c r="D135" s="70" t="s">
        <v>143</v>
      </c>
      <c r="E135" s="64">
        <v>31200</v>
      </c>
      <c r="F135" s="78">
        <v>4.6399999999999997E-2</v>
      </c>
      <c r="G135" s="72">
        <v>20224579.579999998</v>
      </c>
      <c r="H135" s="72">
        <v>20224579.579999998</v>
      </c>
      <c r="I135" s="65"/>
      <c r="J135" s="65"/>
      <c r="K135" s="65"/>
      <c r="L135" s="65"/>
      <c r="M135" s="65"/>
    </row>
    <row r="136" spans="1:13" ht="12.75">
      <c r="A136" s="82" t="s">
        <v>212</v>
      </c>
      <c r="B136" s="70" t="s">
        <v>130</v>
      </c>
      <c r="C136" s="61" t="s">
        <v>140</v>
      </c>
      <c r="D136" s="70" t="s">
        <v>143</v>
      </c>
      <c r="E136" s="64">
        <v>31400</v>
      </c>
      <c r="F136" s="78">
        <v>4.7899999999999998E-2</v>
      </c>
      <c r="G136" s="72">
        <v>7477119.8200000003</v>
      </c>
      <c r="H136" s="72">
        <v>7477119.8200000003</v>
      </c>
      <c r="I136" s="65"/>
      <c r="J136" s="65"/>
      <c r="K136" s="65"/>
      <c r="L136" s="65"/>
      <c r="M136" s="65"/>
    </row>
    <row r="137" spans="1:13" ht="12.75">
      <c r="A137" s="82" t="s">
        <v>212</v>
      </c>
      <c r="B137" s="70" t="s">
        <v>130</v>
      </c>
      <c r="C137" s="61" t="s">
        <v>144</v>
      </c>
      <c r="D137" s="70" t="s">
        <v>188</v>
      </c>
      <c r="E137" s="64">
        <v>31200</v>
      </c>
      <c r="F137" s="78">
        <v>2.23E-2</v>
      </c>
      <c r="G137" s="72">
        <v>198501.93999999994</v>
      </c>
      <c r="H137" s="72">
        <v>4306729.28</v>
      </c>
      <c r="I137" s="65"/>
      <c r="J137" s="65"/>
      <c r="K137" s="65"/>
      <c r="L137" s="65"/>
      <c r="M137" s="65"/>
    </row>
    <row r="138" spans="1:13" ht="12.75">
      <c r="A138" s="82" t="s">
        <v>212</v>
      </c>
      <c r="B138" s="70" t="s">
        <v>130</v>
      </c>
      <c r="C138" s="61" t="s">
        <v>144</v>
      </c>
      <c r="D138" s="70" t="s">
        <v>213</v>
      </c>
      <c r="E138" s="64">
        <v>31200</v>
      </c>
      <c r="F138" s="78">
        <v>2.3199999999999998E-2</v>
      </c>
      <c r="G138" s="72">
        <v>2250775.34</v>
      </c>
      <c r="H138" s="72">
        <v>2250775.34</v>
      </c>
      <c r="I138" s="65"/>
      <c r="J138" s="65"/>
      <c r="K138" s="65"/>
      <c r="L138" s="65"/>
      <c r="M138" s="65"/>
    </row>
    <row r="139" spans="1:13" ht="12.75">
      <c r="A139" s="82" t="s">
        <v>212</v>
      </c>
      <c r="B139" s="70" t="s">
        <v>130</v>
      </c>
      <c r="C139" s="61" t="s">
        <v>144</v>
      </c>
      <c r="D139" s="70" t="s">
        <v>145</v>
      </c>
      <c r="E139" s="64">
        <v>31100</v>
      </c>
      <c r="F139" s="78">
        <v>2.3E-2</v>
      </c>
      <c r="G139" s="72">
        <v>82366983.510000005</v>
      </c>
      <c r="H139" s="72">
        <v>82366983.510000005</v>
      </c>
      <c r="I139" s="65"/>
      <c r="J139" s="65"/>
      <c r="K139" s="65"/>
      <c r="L139" s="65"/>
      <c r="M139" s="65"/>
    </row>
    <row r="140" spans="1:13" ht="12.75">
      <c r="A140" s="82" t="s">
        <v>212</v>
      </c>
      <c r="B140" s="70" t="s">
        <v>130</v>
      </c>
      <c r="C140" s="61" t="s">
        <v>144</v>
      </c>
      <c r="D140" s="70" t="s">
        <v>145</v>
      </c>
      <c r="E140" s="64">
        <v>31200</v>
      </c>
      <c r="F140" s="78">
        <v>2.7900000000000001E-2</v>
      </c>
      <c r="G140" s="72">
        <v>254248896.36000001</v>
      </c>
      <c r="H140" s="72">
        <v>254248896.36000001</v>
      </c>
      <c r="I140" s="65"/>
      <c r="J140" s="65"/>
      <c r="K140" s="65"/>
      <c r="L140" s="65"/>
      <c r="M140" s="65"/>
    </row>
    <row r="141" spans="1:13" ht="12.75">
      <c r="A141" s="82" t="s">
        <v>212</v>
      </c>
      <c r="B141" s="70" t="s">
        <v>130</v>
      </c>
      <c r="C141" s="61" t="s">
        <v>144</v>
      </c>
      <c r="D141" s="70" t="s">
        <v>145</v>
      </c>
      <c r="E141" s="64">
        <v>31400</v>
      </c>
      <c r="F141" s="78">
        <v>1.89E-2</v>
      </c>
      <c r="G141" s="72">
        <v>-94224.43</v>
      </c>
      <c r="H141" s="72">
        <v>-94224.43</v>
      </c>
      <c r="I141" s="65"/>
      <c r="J141" s="65"/>
      <c r="K141" s="65"/>
      <c r="L141" s="65"/>
      <c r="M141" s="65"/>
    </row>
    <row r="142" spans="1:13" ht="12.75">
      <c r="A142" s="82" t="s">
        <v>212</v>
      </c>
      <c r="B142" s="70" t="s">
        <v>130</v>
      </c>
      <c r="C142" s="61" t="s">
        <v>144</v>
      </c>
      <c r="D142" s="70" t="s">
        <v>145</v>
      </c>
      <c r="E142" s="64">
        <v>31500</v>
      </c>
      <c r="F142" s="78">
        <v>2.4899999999999999E-2</v>
      </c>
      <c r="G142" s="72">
        <v>19615426.120000001</v>
      </c>
      <c r="H142" s="72">
        <v>19615426.120000001</v>
      </c>
      <c r="I142" s="65"/>
      <c r="J142" s="65"/>
      <c r="K142" s="65"/>
      <c r="L142" s="65"/>
      <c r="M142" s="65"/>
    </row>
    <row r="143" spans="1:13" ht="12.75">
      <c r="A143" s="82" t="s">
        <v>212</v>
      </c>
      <c r="B143" s="70" t="s">
        <v>130</v>
      </c>
      <c r="C143" s="61" t="s">
        <v>144</v>
      </c>
      <c r="D143" s="70" t="s">
        <v>145</v>
      </c>
      <c r="E143" s="64">
        <v>31600</v>
      </c>
      <c r="F143" s="78">
        <v>1.8800000000000001E-2</v>
      </c>
      <c r="G143" s="72">
        <v>399585.73</v>
      </c>
      <c r="H143" s="72">
        <v>399585.73</v>
      </c>
      <c r="I143" s="65"/>
      <c r="J143" s="65"/>
      <c r="K143" s="65"/>
      <c r="L143" s="65"/>
      <c r="M143" s="65"/>
    </row>
    <row r="144" spans="1:13" ht="12.75">
      <c r="A144" s="82" t="s">
        <v>212</v>
      </c>
      <c r="B144" s="70" t="s">
        <v>130</v>
      </c>
      <c r="C144" s="61" t="s">
        <v>144</v>
      </c>
      <c r="D144" s="70" t="s">
        <v>145</v>
      </c>
      <c r="E144" s="64">
        <v>31670</v>
      </c>
      <c r="F144" s="78">
        <v>0.1429</v>
      </c>
      <c r="G144" s="72">
        <v>12775.37</v>
      </c>
      <c r="H144" s="72">
        <v>12775.37</v>
      </c>
      <c r="I144" s="65"/>
      <c r="J144" s="65"/>
      <c r="K144" s="65"/>
      <c r="L144" s="65"/>
      <c r="M144" s="65"/>
    </row>
    <row r="145" spans="1:13" ht="12.75">
      <c r="A145" s="82" t="s">
        <v>212</v>
      </c>
      <c r="B145" s="70" t="s">
        <v>130</v>
      </c>
      <c r="C145" s="61" t="s">
        <v>146</v>
      </c>
      <c r="D145" s="70" t="s">
        <v>148</v>
      </c>
      <c r="E145" s="64">
        <v>31200</v>
      </c>
      <c r="F145" s="78">
        <v>2.12E-2</v>
      </c>
      <c r="G145" s="72">
        <v>27746238.5</v>
      </c>
      <c r="H145" s="79">
        <v>0</v>
      </c>
      <c r="I145" s="65"/>
      <c r="J145" s="65"/>
      <c r="K145" s="65"/>
      <c r="L145" s="65"/>
      <c r="M145" s="65"/>
    </row>
    <row r="146" spans="1:13" ht="12.75">
      <c r="A146" s="82" t="s">
        <v>212</v>
      </c>
      <c r="B146" s="70" t="s">
        <v>130</v>
      </c>
      <c r="C146" s="61" t="s">
        <v>146</v>
      </c>
      <c r="D146" s="70" t="s">
        <v>148</v>
      </c>
      <c r="E146" s="64">
        <v>31500</v>
      </c>
      <c r="F146" s="78">
        <v>1.46E-2</v>
      </c>
      <c r="G146" s="72">
        <v>446691.75</v>
      </c>
      <c r="H146" s="79">
        <v>0</v>
      </c>
      <c r="I146" s="65"/>
      <c r="J146" s="65"/>
      <c r="K146" s="65"/>
      <c r="L146" s="65"/>
      <c r="M146" s="65"/>
    </row>
    <row r="147" spans="1:13" ht="12.75">
      <c r="A147" s="82" t="s">
        <v>212</v>
      </c>
      <c r="B147" s="70" t="s">
        <v>130</v>
      </c>
      <c r="C147" s="61" t="s">
        <v>146</v>
      </c>
      <c r="D147" s="70" t="s">
        <v>148</v>
      </c>
      <c r="E147" s="64">
        <v>31600</v>
      </c>
      <c r="F147" s="78">
        <v>1.14E-2</v>
      </c>
      <c r="G147" s="72">
        <v>9137.83</v>
      </c>
      <c r="H147" s="79">
        <v>0</v>
      </c>
      <c r="I147" s="65"/>
      <c r="J147" s="65"/>
      <c r="K147" s="65"/>
      <c r="L147" s="65"/>
      <c r="M147" s="65"/>
    </row>
    <row r="148" spans="1:13" ht="12.75">
      <c r="A148" s="82" t="s">
        <v>212</v>
      </c>
      <c r="B148" s="70" t="s">
        <v>130</v>
      </c>
      <c r="C148" s="61" t="s">
        <v>146</v>
      </c>
      <c r="D148" s="70" t="s">
        <v>149</v>
      </c>
      <c r="E148" s="64">
        <v>31200</v>
      </c>
      <c r="F148" s="78">
        <v>2.35E-2</v>
      </c>
      <c r="G148" s="72">
        <v>26534953.5</v>
      </c>
      <c r="H148" s="79">
        <v>0</v>
      </c>
      <c r="I148" s="65"/>
      <c r="J148" s="65"/>
      <c r="K148" s="65"/>
      <c r="L148" s="65"/>
      <c r="M148" s="65"/>
    </row>
    <row r="149" spans="1:13" ht="12.75">
      <c r="A149" s="82" t="s">
        <v>212</v>
      </c>
      <c r="B149" s="70" t="s">
        <v>130</v>
      </c>
      <c r="C149" s="61" t="s">
        <v>146</v>
      </c>
      <c r="D149" s="70" t="s">
        <v>149</v>
      </c>
      <c r="E149" s="64">
        <v>31500</v>
      </c>
      <c r="F149" s="78">
        <v>1.84E-2</v>
      </c>
      <c r="G149" s="72">
        <v>426219.91</v>
      </c>
      <c r="H149" s="79">
        <v>0</v>
      </c>
      <c r="I149" s="65"/>
      <c r="J149" s="65"/>
      <c r="K149" s="65"/>
      <c r="L149" s="65"/>
      <c r="M149" s="65"/>
    </row>
    <row r="150" spans="1:13" ht="12.75">
      <c r="A150" s="82" t="s">
        <v>212</v>
      </c>
      <c r="B150" s="70" t="s">
        <v>130</v>
      </c>
      <c r="C150" s="61" t="s">
        <v>146</v>
      </c>
      <c r="D150" s="70" t="s">
        <v>149</v>
      </c>
      <c r="E150" s="64">
        <v>31600</v>
      </c>
      <c r="F150" s="78">
        <v>1.5800000000000002E-2</v>
      </c>
      <c r="G150" s="72">
        <v>9591.24</v>
      </c>
      <c r="H150" s="79">
        <v>0</v>
      </c>
      <c r="I150" s="65"/>
      <c r="J150" s="65"/>
      <c r="K150" s="65"/>
      <c r="L150" s="65"/>
      <c r="M150" s="65"/>
    </row>
    <row r="151" spans="1:13" ht="12.75">
      <c r="A151" s="82" t="s">
        <v>212</v>
      </c>
      <c r="B151" s="70" t="s">
        <v>150</v>
      </c>
      <c r="C151" s="61" t="s">
        <v>151</v>
      </c>
      <c r="D151" s="70" t="s">
        <v>153</v>
      </c>
      <c r="E151" s="64">
        <v>34300</v>
      </c>
      <c r="F151" s="78">
        <v>8.2500000000000004E-2</v>
      </c>
      <c r="G151" s="72">
        <v>110241.57</v>
      </c>
      <c r="H151" s="79">
        <v>110241.57</v>
      </c>
      <c r="I151" s="65"/>
      <c r="J151" s="65"/>
      <c r="K151" s="65"/>
      <c r="L151" s="65"/>
      <c r="M151" s="65"/>
    </row>
    <row r="152" spans="1:13" ht="12.75">
      <c r="A152" s="82" t="s">
        <v>212</v>
      </c>
      <c r="B152" s="70" t="s">
        <v>150</v>
      </c>
      <c r="C152" s="61" t="s">
        <v>156</v>
      </c>
      <c r="D152" s="70" t="s">
        <v>170</v>
      </c>
      <c r="E152" s="64">
        <v>34300</v>
      </c>
      <c r="F152" s="78">
        <v>8.2199999999999995E-2</v>
      </c>
      <c r="G152" s="72">
        <v>57855.19</v>
      </c>
      <c r="H152" s="79">
        <v>57855.19</v>
      </c>
      <c r="I152" s="65"/>
      <c r="J152" s="65"/>
      <c r="K152" s="65"/>
      <c r="L152" s="65"/>
      <c r="M152" s="65"/>
    </row>
    <row r="153" spans="1:13" ht="12.75">
      <c r="A153" s="82" t="s">
        <v>212</v>
      </c>
      <c r="B153" s="70" t="s">
        <v>150</v>
      </c>
      <c r="C153" s="61" t="s">
        <v>140</v>
      </c>
      <c r="D153" s="70" t="s">
        <v>141</v>
      </c>
      <c r="E153" s="64">
        <v>34100</v>
      </c>
      <c r="F153" s="78">
        <v>2.24E-2</v>
      </c>
      <c r="G153" s="72">
        <v>763350.13</v>
      </c>
      <c r="H153" s="79">
        <v>763350.13</v>
      </c>
      <c r="I153" s="65"/>
      <c r="J153" s="65"/>
      <c r="K153" s="65"/>
      <c r="L153" s="65"/>
      <c r="M153" s="65"/>
    </row>
    <row r="154" spans="1:13" ht="12.75">
      <c r="A154" s="82" t="s">
        <v>212</v>
      </c>
      <c r="B154" s="70" t="s">
        <v>150</v>
      </c>
      <c r="C154" s="61" t="s">
        <v>140</v>
      </c>
      <c r="D154" s="70" t="s">
        <v>141</v>
      </c>
      <c r="E154" s="64">
        <v>34300</v>
      </c>
      <c r="F154" s="78">
        <v>2.5600000000000001E-2</v>
      </c>
      <c r="G154" s="72">
        <v>244343.38</v>
      </c>
      <c r="H154" s="79">
        <v>244343.38</v>
      </c>
      <c r="I154" s="65"/>
      <c r="J154" s="65"/>
      <c r="K154" s="65"/>
      <c r="L154" s="65"/>
      <c r="M154" s="65"/>
    </row>
    <row r="155" spans="1:13" ht="12.75">
      <c r="A155" s="82" t="s">
        <v>212</v>
      </c>
      <c r="B155" s="70" t="s">
        <v>150</v>
      </c>
      <c r="C155" s="61" t="s">
        <v>140</v>
      </c>
      <c r="D155" s="70" t="s">
        <v>141</v>
      </c>
      <c r="E155" s="64">
        <v>34500</v>
      </c>
      <c r="F155" s="78">
        <v>2.0400000000000001E-2</v>
      </c>
      <c r="G155" s="72">
        <v>292498.67</v>
      </c>
      <c r="H155" s="79">
        <v>292498.67</v>
      </c>
      <c r="I155" s="65"/>
      <c r="J155" s="65"/>
      <c r="K155" s="65"/>
      <c r="L155" s="65"/>
      <c r="M155" s="65"/>
    </row>
    <row r="156" spans="1:13" ht="12.75">
      <c r="A156" s="73" t="s">
        <v>214</v>
      </c>
      <c r="B156" s="74"/>
      <c r="C156" s="74"/>
      <c r="D156" s="74"/>
      <c r="E156" s="75"/>
      <c r="F156" s="80"/>
      <c r="G156" s="77">
        <v>526919533.74000007</v>
      </c>
      <c r="H156" s="81">
        <f>SUM(H126:H155)</f>
        <v>475854928.35000002</v>
      </c>
      <c r="I156" s="65"/>
      <c r="J156" s="65"/>
      <c r="K156" s="65"/>
      <c r="L156" s="65"/>
      <c r="M156" s="65"/>
    </row>
    <row r="157" spans="1:13" ht="12.75">
      <c r="A157" s="82" t="s">
        <v>215</v>
      </c>
      <c r="B157" s="70" t="s">
        <v>130</v>
      </c>
      <c r="C157" s="61" t="s">
        <v>144</v>
      </c>
      <c r="D157" s="70" t="s">
        <v>188</v>
      </c>
      <c r="E157" s="64">
        <v>31200</v>
      </c>
      <c r="F157" s="78">
        <v>2.23E-2</v>
      </c>
      <c r="G157" s="72">
        <v>0</v>
      </c>
      <c r="H157" s="79">
        <v>3477583.12</v>
      </c>
      <c r="I157" s="65"/>
      <c r="J157" s="65"/>
      <c r="K157" s="65"/>
      <c r="L157" s="65"/>
      <c r="M157" s="65"/>
    </row>
    <row r="158" spans="1:13" ht="12.75">
      <c r="A158" s="82" t="s">
        <v>215</v>
      </c>
      <c r="B158" s="70" t="s">
        <v>130</v>
      </c>
      <c r="C158" s="61" t="s">
        <v>144</v>
      </c>
      <c r="D158" s="70" t="s">
        <v>213</v>
      </c>
      <c r="E158" s="64">
        <v>31200</v>
      </c>
      <c r="F158" s="78">
        <v>2.3199999999999998E-2</v>
      </c>
      <c r="G158" s="72">
        <v>-1234028.54</v>
      </c>
      <c r="H158" s="79">
        <v>-1234028.54</v>
      </c>
      <c r="I158" s="65"/>
      <c r="J158" s="65"/>
      <c r="K158" s="65"/>
      <c r="L158" s="65"/>
      <c r="M158" s="65"/>
    </row>
    <row r="159" spans="1:13" ht="12.75">
      <c r="A159" s="82" t="s">
        <v>215</v>
      </c>
      <c r="B159" s="70" t="s">
        <v>130</v>
      </c>
      <c r="C159" s="61" t="s">
        <v>144</v>
      </c>
      <c r="D159" s="70" t="s">
        <v>145</v>
      </c>
      <c r="E159" s="64">
        <v>31200</v>
      </c>
      <c r="F159" s="78">
        <v>2.7900000000000001E-2</v>
      </c>
      <c r="G159" s="72">
        <v>108641809.26000001</v>
      </c>
      <c r="H159" s="79">
        <v>108641809.26000001</v>
      </c>
      <c r="I159" s="65"/>
      <c r="J159" s="65"/>
      <c r="K159" s="65"/>
      <c r="L159" s="65"/>
      <c r="M159" s="65"/>
    </row>
    <row r="160" spans="1:13" ht="12.75">
      <c r="A160" s="82" t="s">
        <v>215</v>
      </c>
      <c r="B160" s="70" t="s">
        <v>130</v>
      </c>
      <c r="C160" s="61" t="s">
        <v>146</v>
      </c>
      <c r="D160" s="70" t="s">
        <v>148</v>
      </c>
      <c r="E160" s="64">
        <v>31200</v>
      </c>
      <c r="F160" s="78">
        <v>2.12E-2</v>
      </c>
      <c r="G160" s="72">
        <v>70087.09</v>
      </c>
      <c r="H160" s="79">
        <v>0</v>
      </c>
      <c r="I160" s="65"/>
      <c r="J160" s="65"/>
      <c r="K160" s="65"/>
      <c r="L160" s="65"/>
      <c r="M160" s="65"/>
    </row>
    <row r="161" spans="1:13" ht="12.75">
      <c r="A161" s="69" t="s">
        <v>215</v>
      </c>
      <c r="B161" s="70" t="s">
        <v>130</v>
      </c>
      <c r="C161" s="61" t="s">
        <v>146</v>
      </c>
      <c r="D161" s="70" t="s">
        <v>149</v>
      </c>
      <c r="E161" s="64">
        <v>31200</v>
      </c>
      <c r="F161" s="78">
        <v>2.35E-2</v>
      </c>
      <c r="G161" s="72">
        <v>18074.66</v>
      </c>
      <c r="H161" s="79">
        <v>0</v>
      </c>
      <c r="I161" s="65"/>
      <c r="J161" s="65"/>
      <c r="K161" s="65"/>
      <c r="L161" s="65"/>
      <c r="M161" s="65"/>
    </row>
    <row r="162" spans="1:13" ht="12.75">
      <c r="A162" s="73" t="s">
        <v>216</v>
      </c>
      <c r="B162" s="74"/>
      <c r="C162" s="74"/>
      <c r="D162" s="74"/>
      <c r="E162" s="75"/>
      <c r="F162" s="80"/>
      <c r="G162" s="77">
        <v>107495942.47</v>
      </c>
      <c r="H162" s="81">
        <v>110885363.84</v>
      </c>
      <c r="I162" s="65"/>
      <c r="J162" s="65"/>
      <c r="K162" s="65"/>
      <c r="L162" s="65"/>
      <c r="M162" s="65"/>
    </row>
    <row r="163" spans="1:13" ht="12.75">
      <c r="A163" s="73" t="s">
        <v>217</v>
      </c>
      <c r="B163" s="74"/>
      <c r="C163" s="74"/>
      <c r="D163" s="74"/>
      <c r="E163" s="75"/>
      <c r="F163" s="80"/>
      <c r="G163" s="77">
        <v>0</v>
      </c>
      <c r="H163" s="77">
        <v>0</v>
      </c>
      <c r="I163" s="65"/>
      <c r="J163" s="65"/>
      <c r="K163" s="65"/>
      <c r="L163" s="65"/>
      <c r="M163" s="65"/>
    </row>
    <row r="164" spans="1:13" ht="12.75">
      <c r="A164" s="69" t="s">
        <v>218</v>
      </c>
      <c r="B164" s="70" t="s">
        <v>130</v>
      </c>
      <c r="C164" s="61" t="s">
        <v>140</v>
      </c>
      <c r="D164" s="70" t="s">
        <v>141</v>
      </c>
      <c r="E164" s="64">
        <v>31100</v>
      </c>
      <c r="F164" s="78">
        <v>2.52E-2</v>
      </c>
      <c r="G164" s="72">
        <v>235391.32</v>
      </c>
      <c r="H164" s="72">
        <v>235391.32</v>
      </c>
      <c r="I164" s="65"/>
      <c r="J164" s="65"/>
      <c r="K164" s="65"/>
      <c r="L164" s="65"/>
      <c r="M164" s="65"/>
    </row>
    <row r="165" spans="1:13" ht="12.75">
      <c r="A165" s="73" t="s">
        <v>219</v>
      </c>
      <c r="B165" s="74"/>
      <c r="C165" s="74"/>
      <c r="D165" s="74"/>
      <c r="E165" s="75"/>
      <c r="F165" s="80"/>
      <c r="G165" s="77">
        <v>235391.32</v>
      </c>
      <c r="H165" s="77">
        <v>235391.32</v>
      </c>
      <c r="I165" s="65"/>
      <c r="J165" s="65"/>
      <c r="K165" s="65"/>
      <c r="L165" s="65"/>
      <c r="M165" s="65"/>
    </row>
    <row r="166" spans="1:13" ht="12.75">
      <c r="A166" s="82" t="s">
        <v>220</v>
      </c>
      <c r="B166" s="70" t="s">
        <v>175</v>
      </c>
      <c r="C166" s="61" t="s">
        <v>176</v>
      </c>
      <c r="D166" s="70" t="s">
        <v>185</v>
      </c>
      <c r="E166" s="64">
        <v>32100</v>
      </c>
      <c r="F166" s="78">
        <v>2.2499999999999999E-2</v>
      </c>
      <c r="G166" s="72">
        <v>7601404.7699999996</v>
      </c>
      <c r="H166" s="72">
        <v>7601404.7699999996</v>
      </c>
      <c r="I166" s="65"/>
      <c r="J166" s="65"/>
      <c r="K166" s="65"/>
      <c r="L166" s="65"/>
      <c r="M166" s="65"/>
    </row>
    <row r="167" spans="1:13" ht="12.75">
      <c r="A167" s="69" t="s">
        <v>220</v>
      </c>
      <c r="B167" s="70" t="s">
        <v>175</v>
      </c>
      <c r="C167" s="61" t="s">
        <v>131</v>
      </c>
      <c r="D167" s="70" t="s">
        <v>195</v>
      </c>
      <c r="E167" s="64">
        <v>32100</v>
      </c>
      <c r="F167" s="78">
        <v>3.1300000000000001E-2</v>
      </c>
      <c r="G167" s="72">
        <v>9855398.8699999992</v>
      </c>
      <c r="H167" s="72">
        <v>9855398.8699999992</v>
      </c>
      <c r="I167" s="65"/>
      <c r="J167" s="65"/>
      <c r="K167" s="65"/>
      <c r="L167" s="65"/>
      <c r="M167" s="65"/>
    </row>
    <row r="168" spans="1:13" ht="12.75">
      <c r="A168" s="73" t="s">
        <v>221</v>
      </c>
      <c r="B168" s="74"/>
      <c r="C168" s="74"/>
      <c r="D168" s="74"/>
      <c r="E168" s="75"/>
      <c r="F168" s="80"/>
      <c r="G168" s="77">
        <v>17456803.640000001</v>
      </c>
      <c r="H168" s="77">
        <v>17456803.640000001</v>
      </c>
      <c r="I168" s="65"/>
      <c r="J168" s="65"/>
      <c r="K168" s="65"/>
      <c r="L168" s="65"/>
      <c r="M168" s="65"/>
    </row>
    <row r="169" spans="1:13" ht="12.75">
      <c r="A169" s="82" t="s">
        <v>222</v>
      </c>
      <c r="B169" s="70" t="s">
        <v>150</v>
      </c>
      <c r="C169" s="61" t="s">
        <v>223</v>
      </c>
      <c r="D169" s="70" t="s">
        <v>224</v>
      </c>
      <c r="E169" s="64">
        <v>34000</v>
      </c>
      <c r="F169" s="78">
        <v>0</v>
      </c>
      <c r="G169" s="72">
        <v>255507</v>
      </c>
      <c r="H169" s="72">
        <v>255507</v>
      </c>
      <c r="I169" s="65"/>
      <c r="J169" s="65"/>
      <c r="K169" s="65"/>
      <c r="L169" s="65"/>
      <c r="M169" s="65"/>
    </row>
    <row r="170" spans="1:13" ht="12.75">
      <c r="A170" s="82" t="s">
        <v>222</v>
      </c>
      <c r="B170" s="70" t="s">
        <v>150</v>
      </c>
      <c r="C170" s="61" t="s">
        <v>223</v>
      </c>
      <c r="D170" s="70" t="s">
        <v>224</v>
      </c>
      <c r="E170" s="64">
        <v>34100</v>
      </c>
      <c r="F170" s="78">
        <v>3.49E-2</v>
      </c>
      <c r="G170" s="72">
        <v>5265937.17</v>
      </c>
      <c r="H170" s="72">
        <v>5265937.17</v>
      </c>
      <c r="I170" s="65"/>
      <c r="J170" s="65"/>
      <c r="K170" s="65"/>
      <c r="L170" s="65"/>
      <c r="M170" s="65"/>
    </row>
    <row r="171" spans="1:13" ht="12.75">
      <c r="A171" s="82" t="s">
        <v>222</v>
      </c>
      <c r="B171" s="70" t="s">
        <v>150</v>
      </c>
      <c r="C171" s="61" t="s">
        <v>223</v>
      </c>
      <c r="D171" s="70" t="s">
        <v>224</v>
      </c>
      <c r="E171" s="64">
        <v>34300</v>
      </c>
      <c r="F171" s="78">
        <v>3.3599999999999998E-2</v>
      </c>
      <c r="G171" s="72">
        <v>115297817.83</v>
      </c>
      <c r="H171" s="72">
        <v>115297817.83</v>
      </c>
      <c r="I171" s="65"/>
      <c r="J171" s="65"/>
      <c r="K171" s="65"/>
      <c r="L171" s="65"/>
      <c r="M171" s="65"/>
    </row>
    <row r="172" spans="1:13" ht="12.75">
      <c r="A172" s="82" t="s">
        <v>222</v>
      </c>
      <c r="B172" s="70" t="s">
        <v>150</v>
      </c>
      <c r="C172" s="61" t="s">
        <v>223</v>
      </c>
      <c r="D172" s="70" t="s">
        <v>224</v>
      </c>
      <c r="E172" s="64">
        <v>34500</v>
      </c>
      <c r="F172" s="78">
        <v>3.6499999999999998E-2</v>
      </c>
      <c r="G172" s="72">
        <v>26746245.5</v>
      </c>
      <c r="H172" s="72">
        <v>26746245.5</v>
      </c>
      <c r="I172" s="65"/>
      <c r="J172" s="65"/>
      <c r="K172" s="65"/>
      <c r="L172" s="65"/>
      <c r="M172" s="65"/>
    </row>
    <row r="173" spans="1:13" ht="12.75">
      <c r="A173" s="82" t="s">
        <v>222</v>
      </c>
      <c r="B173" s="70" t="s">
        <v>150</v>
      </c>
      <c r="C173" s="61" t="s">
        <v>223</v>
      </c>
      <c r="D173" s="70" t="s">
        <v>224</v>
      </c>
      <c r="E173" s="64">
        <v>34600</v>
      </c>
      <c r="F173" s="78">
        <v>3.3000000000000002E-2</v>
      </c>
      <c r="G173" s="72">
        <v>0</v>
      </c>
      <c r="H173" s="72">
        <v>62901.4</v>
      </c>
      <c r="I173" s="65"/>
      <c r="J173" s="65"/>
      <c r="K173" s="65"/>
      <c r="L173" s="65"/>
      <c r="M173" s="65"/>
    </row>
    <row r="174" spans="1:13" ht="12.75">
      <c r="A174" s="82" t="s">
        <v>222</v>
      </c>
      <c r="B174" s="70" t="s">
        <v>150</v>
      </c>
      <c r="C174" s="61" t="s">
        <v>223</v>
      </c>
      <c r="D174" s="70" t="s">
        <v>224</v>
      </c>
      <c r="E174" s="64">
        <v>34630</v>
      </c>
      <c r="F174" s="78">
        <v>0.33329999999999999</v>
      </c>
      <c r="G174" s="72">
        <v>8469.35</v>
      </c>
      <c r="H174" s="72">
        <v>8469.35</v>
      </c>
      <c r="I174" s="65"/>
      <c r="J174" s="65"/>
      <c r="K174" s="65"/>
      <c r="L174" s="65"/>
      <c r="M174" s="65"/>
    </row>
    <row r="175" spans="1:13" ht="12.75">
      <c r="A175" s="82" t="s">
        <v>222</v>
      </c>
      <c r="B175" s="70" t="s">
        <v>150</v>
      </c>
      <c r="C175" s="61" t="s">
        <v>223</v>
      </c>
      <c r="D175" s="70" t="s">
        <v>224</v>
      </c>
      <c r="E175" s="64">
        <v>34650</v>
      </c>
      <c r="F175" s="78">
        <v>0.2</v>
      </c>
      <c r="G175" s="72">
        <v>36693.480000000003</v>
      </c>
      <c r="H175" s="72">
        <v>36693.480000000003</v>
      </c>
      <c r="I175" s="65"/>
      <c r="J175" s="65"/>
      <c r="K175" s="65"/>
      <c r="L175" s="65"/>
      <c r="M175" s="65"/>
    </row>
    <row r="176" spans="1:13" ht="12.75">
      <c r="A176" s="82" t="s">
        <v>222</v>
      </c>
      <c r="B176" s="70" t="s">
        <v>150</v>
      </c>
      <c r="C176" s="61" t="s">
        <v>223</v>
      </c>
      <c r="D176" s="70" t="s">
        <v>224</v>
      </c>
      <c r="E176" s="64">
        <v>34670</v>
      </c>
      <c r="F176" s="78">
        <v>0.1429</v>
      </c>
      <c r="G176" s="72">
        <v>86824.15</v>
      </c>
      <c r="H176" s="72">
        <v>77327</v>
      </c>
      <c r="I176" s="65"/>
      <c r="J176" s="65"/>
      <c r="K176" s="65"/>
      <c r="L176" s="65"/>
      <c r="M176" s="65"/>
    </row>
    <row r="177" spans="1:13" ht="12.75">
      <c r="A177" s="82" t="s">
        <v>222</v>
      </c>
      <c r="B177" s="70" t="s">
        <v>199</v>
      </c>
      <c r="C177" s="61" t="s">
        <v>201</v>
      </c>
      <c r="D177" s="70" t="s">
        <v>202</v>
      </c>
      <c r="E177" s="64">
        <v>35200</v>
      </c>
      <c r="F177" s="78">
        <v>1.7000000000000001E-2</v>
      </c>
      <c r="G177" s="72">
        <v>7426.72</v>
      </c>
      <c r="H177" s="72">
        <v>7426.72</v>
      </c>
      <c r="I177" s="65"/>
      <c r="J177" s="65"/>
      <c r="K177" s="65"/>
      <c r="L177" s="65"/>
      <c r="M177" s="65"/>
    </row>
    <row r="178" spans="1:13" ht="12.75">
      <c r="A178" s="82" t="s">
        <v>222</v>
      </c>
      <c r="B178" s="70" t="s">
        <v>199</v>
      </c>
      <c r="C178" s="61" t="s">
        <v>201</v>
      </c>
      <c r="D178" s="70" t="s">
        <v>202</v>
      </c>
      <c r="E178" s="64">
        <v>35300</v>
      </c>
      <c r="F178" s="78">
        <v>2.0400000000000001E-2</v>
      </c>
      <c r="G178" s="72">
        <v>1004026.8300000001</v>
      </c>
      <c r="H178" s="72">
        <v>1004026.8300000001</v>
      </c>
      <c r="I178" s="65"/>
      <c r="J178" s="65"/>
      <c r="K178" s="65"/>
      <c r="L178" s="65"/>
      <c r="M178" s="65"/>
    </row>
    <row r="179" spans="1:13" ht="12.75">
      <c r="A179" s="82" t="s">
        <v>222</v>
      </c>
      <c r="B179" s="70" t="s">
        <v>199</v>
      </c>
      <c r="C179" s="61" t="s">
        <v>201</v>
      </c>
      <c r="D179" s="70" t="s">
        <v>202</v>
      </c>
      <c r="E179" s="64">
        <v>35310</v>
      </c>
      <c r="F179" s="78">
        <v>2.64E-2</v>
      </c>
      <c r="G179" s="72">
        <v>1695868.88</v>
      </c>
      <c r="H179" s="72">
        <v>1695868.88</v>
      </c>
      <c r="I179" s="65"/>
      <c r="J179" s="65"/>
      <c r="K179" s="65"/>
      <c r="L179" s="65"/>
      <c r="M179" s="65"/>
    </row>
    <row r="180" spans="1:13" ht="12.75">
      <c r="A180" s="82" t="s">
        <v>222</v>
      </c>
      <c r="B180" s="70" t="s">
        <v>199</v>
      </c>
      <c r="C180" s="61" t="s">
        <v>201</v>
      </c>
      <c r="D180" s="70" t="s">
        <v>202</v>
      </c>
      <c r="E180" s="64">
        <v>35500</v>
      </c>
      <c r="F180" s="78">
        <v>2.3199999999999998E-2</v>
      </c>
      <c r="G180" s="72">
        <v>394417.57</v>
      </c>
      <c r="H180" s="72">
        <v>394417.57</v>
      </c>
      <c r="I180" s="65"/>
      <c r="J180" s="65"/>
      <c r="K180" s="65"/>
      <c r="L180" s="65"/>
      <c r="M180" s="65"/>
    </row>
    <row r="181" spans="1:13" ht="12.75">
      <c r="A181" s="82" t="s">
        <v>222</v>
      </c>
      <c r="B181" s="70" t="s">
        <v>199</v>
      </c>
      <c r="C181" s="61" t="s">
        <v>201</v>
      </c>
      <c r="D181" s="70" t="s">
        <v>202</v>
      </c>
      <c r="E181" s="64">
        <v>35600</v>
      </c>
      <c r="F181" s="78">
        <v>2.3800000000000002E-2</v>
      </c>
      <c r="G181" s="72">
        <v>191357.87</v>
      </c>
      <c r="H181" s="72">
        <v>191357.87</v>
      </c>
      <c r="I181" s="65"/>
      <c r="J181" s="65"/>
      <c r="K181" s="65"/>
      <c r="L181" s="65"/>
      <c r="M181" s="65"/>
    </row>
    <row r="182" spans="1:13" ht="12.75">
      <c r="A182" s="82" t="s">
        <v>222</v>
      </c>
      <c r="B182" s="70" t="s">
        <v>180</v>
      </c>
      <c r="C182" s="61" t="s">
        <v>181</v>
      </c>
      <c r="D182" s="70" t="s">
        <v>182</v>
      </c>
      <c r="E182" s="64">
        <v>36100</v>
      </c>
      <c r="F182" s="78">
        <v>1.7500000000000002E-2</v>
      </c>
      <c r="G182" s="72">
        <v>540994.06999999995</v>
      </c>
      <c r="H182" s="72">
        <v>540994.06999999995</v>
      </c>
      <c r="I182" s="65"/>
      <c r="J182" s="65"/>
      <c r="K182" s="65"/>
      <c r="L182" s="65"/>
      <c r="M182" s="65"/>
    </row>
    <row r="183" spans="1:13" ht="12.75">
      <c r="A183" s="82" t="s">
        <v>222</v>
      </c>
      <c r="B183" s="70" t="s">
        <v>180</v>
      </c>
      <c r="C183" s="61" t="s">
        <v>181</v>
      </c>
      <c r="D183" s="70" t="s">
        <v>182</v>
      </c>
      <c r="E183" s="64">
        <v>36200</v>
      </c>
      <c r="F183" s="78">
        <v>1.9E-2</v>
      </c>
      <c r="G183" s="72">
        <v>1890938.09</v>
      </c>
      <c r="H183" s="72">
        <v>1890938.09</v>
      </c>
      <c r="I183" s="65"/>
      <c r="J183" s="65"/>
      <c r="K183" s="65"/>
      <c r="L183" s="65"/>
      <c r="M183" s="65"/>
    </row>
    <row r="184" spans="1:13" ht="12.75">
      <c r="A184" s="82" t="s">
        <v>222</v>
      </c>
      <c r="B184" s="70" t="s">
        <v>171</v>
      </c>
      <c r="C184" s="61" t="s">
        <v>172</v>
      </c>
      <c r="D184" s="70" t="s">
        <v>172</v>
      </c>
      <c r="E184" s="64">
        <v>39220</v>
      </c>
      <c r="F184" s="78">
        <v>0.1</v>
      </c>
      <c r="G184" s="72">
        <v>28426.16</v>
      </c>
      <c r="H184" s="72">
        <v>28426.16</v>
      </c>
      <c r="I184" s="65"/>
      <c r="J184" s="65"/>
      <c r="K184" s="65"/>
      <c r="L184" s="65"/>
      <c r="M184" s="65"/>
    </row>
    <row r="185" spans="1:13" ht="12.75">
      <c r="A185" s="69" t="s">
        <v>222</v>
      </c>
      <c r="B185" s="70" t="s">
        <v>171</v>
      </c>
      <c r="C185" s="61" t="s">
        <v>172</v>
      </c>
      <c r="D185" s="70" t="s">
        <v>172</v>
      </c>
      <c r="E185" s="64">
        <v>39720</v>
      </c>
      <c r="F185" s="78">
        <v>0.1429</v>
      </c>
      <c r="G185" s="72">
        <v>0</v>
      </c>
      <c r="H185" s="72">
        <v>0</v>
      </c>
      <c r="I185" s="65"/>
      <c r="J185" s="65"/>
      <c r="K185" s="65"/>
      <c r="L185" s="65"/>
      <c r="M185" s="65"/>
    </row>
    <row r="186" spans="1:13" ht="12.75">
      <c r="A186" s="73" t="s">
        <v>225</v>
      </c>
      <c r="B186" s="74"/>
      <c r="C186" s="74"/>
      <c r="D186" s="74"/>
      <c r="E186" s="75"/>
      <c r="F186" s="80"/>
      <c r="G186" s="77">
        <v>153450950.66999999</v>
      </c>
      <c r="H186" s="77">
        <v>153504354.91999999</v>
      </c>
      <c r="I186" s="65"/>
      <c r="J186" s="65"/>
      <c r="K186" s="65"/>
      <c r="L186" s="65"/>
      <c r="M186" s="65"/>
    </row>
    <row r="187" spans="1:13" ht="12.75">
      <c r="A187" s="82" t="s">
        <v>226</v>
      </c>
      <c r="B187" s="70" t="s">
        <v>227</v>
      </c>
      <c r="C187" s="61" t="s">
        <v>228</v>
      </c>
      <c r="D187" s="70" t="s">
        <v>228</v>
      </c>
      <c r="E187" s="64">
        <v>30300</v>
      </c>
      <c r="F187" s="78" t="s">
        <v>229</v>
      </c>
      <c r="G187" s="72">
        <v>6359027</v>
      </c>
      <c r="H187" s="72">
        <v>6359027</v>
      </c>
      <c r="I187" s="65"/>
      <c r="J187" s="65"/>
      <c r="K187" s="65"/>
      <c r="L187" s="65"/>
      <c r="M187" s="65"/>
    </row>
    <row r="188" spans="1:13" ht="12.75">
      <c r="A188" s="82" t="s">
        <v>226</v>
      </c>
      <c r="B188" s="70" t="s">
        <v>150</v>
      </c>
      <c r="C188" s="61" t="s">
        <v>230</v>
      </c>
      <c r="D188" s="70" t="s">
        <v>231</v>
      </c>
      <c r="E188" s="64">
        <v>34100</v>
      </c>
      <c r="F188" s="78">
        <v>3.4500000000000003E-2</v>
      </c>
      <c r="G188" s="72">
        <v>3889496.13</v>
      </c>
      <c r="H188" s="72">
        <v>3889496.13</v>
      </c>
      <c r="I188" s="65"/>
      <c r="J188" s="65"/>
      <c r="K188" s="65"/>
      <c r="L188" s="65"/>
      <c r="M188" s="65"/>
    </row>
    <row r="189" spans="1:13" ht="12.75">
      <c r="A189" s="82" t="s">
        <v>226</v>
      </c>
      <c r="B189" s="70" t="s">
        <v>150</v>
      </c>
      <c r="C189" s="61" t="s">
        <v>230</v>
      </c>
      <c r="D189" s="70" t="s">
        <v>231</v>
      </c>
      <c r="E189" s="64">
        <v>34300</v>
      </c>
      <c r="F189" s="78">
        <v>3.3000000000000002E-2</v>
      </c>
      <c r="G189" s="72">
        <v>51550587.219999999</v>
      </c>
      <c r="H189" s="72">
        <v>51550587.219999999</v>
      </c>
      <c r="I189" s="65"/>
      <c r="J189" s="65"/>
      <c r="K189" s="65"/>
      <c r="L189" s="65"/>
      <c r="M189" s="65"/>
    </row>
    <row r="190" spans="1:13" ht="12.75">
      <c r="A190" s="82" t="s">
        <v>226</v>
      </c>
      <c r="B190" s="70" t="s">
        <v>150</v>
      </c>
      <c r="C190" s="61" t="s">
        <v>230</v>
      </c>
      <c r="D190" s="70" t="s">
        <v>231</v>
      </c>
      <c r="E190" s="64">
        <v>34500</v>
      </c>
      <c r="F190" s="78">
        <v>3.5099999999999999E-2</v>
      </c>
      <c r="G190" s="72">
        <v>6141844.2599999998</v>
      </c>
      <c r="H190" s="72">
        <v>6141844.2599999998</v>
      </c>
      <c r="I190" s="65"/>
      <c r="J190" s="65"/>
      <c r="K190" s="65"/>
      <c r="L190" s="65"/>
      <c r="M190" s="65"/>
    </row>
    <row r="191" spans="1:13" ht="12.75">
      <c r="A191" s="82" t="s">
        <v>226</v>
      </c>
      <c r="B191" s="70" t="s">
        <v>150</v>
      </c>
      <c r="C191" s="61" t="s">
        <v>230</v>
      </c>
      <c r="D191" s="70" t="s">
        <v>231</v>
      </c>
      <c r="E191" s="64">
        <v>34650</v>
      </c>
      <c r="F191" s="78">
        <v>0.2</v>
      </c>
      <c r="G191" s="72">
        <v>35202.339999999997</v>
      </c>
      <c r="H191" s="72">
        <v>35202.339999999997</v>
      </c>
      <c r="I191" s="65"/>
      <c r="J191" s="65"/>
      <c r="K191" s="65"/>
      <c r="L191" s="65"/>
      <c r="M191" s="65"/>
    </row>
    <row r="192" spans="1:13" ht="12.75">
      <c r="A192" s="82" t="s">
        <v>226</v>
      </c>
      <c r="B192" s="70" t="s">
        <v>150</v>
      </c>
      <c r="C192" s="61" t="s">
        <v>230</v>
      </c>
      <c r="D192" s="70" t="s">
        <v>231</v>
      </c>
      <c r="E192" s="64">
        <v>34670</v>
      </c>
      <c r="F192" s="78">
        <v>0.1429</v>
      </c>
      <c r="G192" s="72">
        <v>14105.66</v>
      </c>
      <c r="H192" s="72">
        <v>0</v>
      </c>
      <c r="I192" s="65"/>
      <c r="J192" s="65"/>
      <c r="K192" s="65"/>
      <c r="L192" s="65"/>
      <c r="M192" s="65"/>
    </row>
    <row r="193" spans="1:13" ht="12.75">
      <c r="A193" s="82" t="s">
        <v>226</v>
      </c>
      <c r="B193" s="70" t="s">
        <v>199</v>
      </c>
      <c r="C193" s="61" t="s">
        <v>201</v>
      </c>
      <c r="D193" s="70" t="s">
        <v>202</v>
      </c>
      <c r="E193" s="64">
        <v>35300</v>
      </c>
      <c r="F193" s="78">
        <v>2.0400000000000001E-2</v>
      </c>
      <c r="G193" s="72">
        <v>928528.78999999992</v>
      </c>
      <c r="H193" s="72">
        <v>928528.78999999992</v>
      </c>
      <c r="I193" s="65"/>
      <c r="J193" s="65"/>
      <c r="K193" s="65"/>
      <c r="L193" s="65"/>
      <c r="M193" s="65"/>
    </row>
    <row r="194" spans="1:13" ht="12.75">
      <c r="A194" s="82" t="s">
        <v>226</v>
      </c>
      <c r="B194" s="70" t="s">
        <v>199</v>
      </c>
      <c r="C194" s="61" t="s">
        <v>201</v>
      </c>
      <c r="D194" s="70" t="s">
        <v>202</v>
      </c>
      <c r="E194" s="64">
        <v>35310</v>
      </c>
      <c r="F194" s="78">
        <v>2.64E-2</v>
      </c>
      <c r="G194" s="72">
        <v>1328699.1499999999</v>
      </c>
      <c r="H194" s="72">
        <v>1328699.1499999999</v>
      </c>
      <c r="I194" s="65"/>
      <c r="J194" s="65"/>
      <c r="K194" s="65"/>
      <c r="L194" s="65"/>
      <c r="M194" s="65"/>
    </row>
    <row r="195" spans="1:13" ht="12.75">
      <c r="A195" s="82" t="s">
        <v>226</v>
      </c>
      <c r="B195" s="70" t="s">
        <v>180</v>
      </c>
      <c r="C195" s="61" t="s">
        <v>181</v>
      </c>
      <c r="D195" s="70" t="s">
        <v>182</v>
      </c>
      <c r="E195" s="64">
        <v>36100</v>
      </c>
      <c r="F195" s="78">
        <v>1.7500000000000002E-2</v>
      </c>
      <c r="G195" s="72">
        <v>274858.3</v>
      </c>
      <c r="H195" s="72">
        <v>274858.3</v>
      </c>
      <c r="I195" s="65"/>
      <c r="J195" s="65"/>
      <c r="K195" s="65"/>
      <c r="L195" s="65"/>
      <c r="M195" s="65"/>
    </row>
    <row r="196" spans="1:13" ht="12.75">
      <c r="A196" s="82" t="s">
        <v>226</v>
      </c>
      <c r="B196" s="70" t="s">
        <v>180</v>
      </c>
      <c r="C196" s="61" t="s">
        <v>181</v>
      </c>
      <c r="D196" s="70" t="s">
        <v>182</v>
      </c>
      <c r="E196" s="64">
        <v>36200</v>
      </c>
      <c r="F196" s="78">
        <v>1.9E-2</v>
      </c>
      <c r="G196" s="72">
        <v>62688.54</v>
      </c>
      <c r="H196" s="72">
        <v>62688.54</v>
      </c>
      <c r="I196" s="65"/>
      <c r="J196" s="65"/>
      <c r="K196" s="65"/>
      <c r="L196" s="65"/>
      <c r="M196" s="65"/>
    </row>
    <row r="197" spans="1:13" ht="12.75">
      <c r="A197" s="82" t="s">
        <v>226</v>
      </c>
      <c r="B197" s="70" t="s">
        <v>171</v>
      </c>
      <c r="C197" s="61" t="s">
        <v>172</v>
      </c>
      <c r="D197" s="70" t="s">
        <v>172</v>
      </c>
      <c r="E197" s="64">
        <v>39220</v>
      </c>
      <c r="F197" s="78">
        <v>0.1</v>
      </c>
      <c r="G197" s="72">
        <v>31858.14</v>
      </c>
      <c r="H197" s="72">
        <v>31858.14</v>
      </c>
      <c r="I197" s="65"/>
      <c r="J197" s="65"/>
      <c r="K197" s="65"/>
      <c r="L197" s="65"/>
      <c r="M197" s="65"/>
    </row>
    <row r="198" spans="1:13" ht="12.75">
      <c r="A198" s="69" t="s">
        <v>226</v>
      </c>
      <c r="B198" s="70" t="s">
        <v>171</v>
      </c>
      <c r="C198" s="61" t="s">
        <v>172</v>
      </c>
      <c r="D198" s="70" t="s">
        <v>172</v>
      </c>
      <c r="E198" s="64">
        <v>39720</v>
      </c>
      <c r="F198" s="78">
        <v>0.1429</v>
      </c>
      <c r="G198" s="72">
        <v>0</v>
      </c>
      <c r="H198" s="72">
        <v>0</v>
      </c>
      <c r="I198" s="65"/>
      <c r="J198" s="65"/>
      <c r="K198" s="65"/>
      <c r="L198" s="65"/>
      <c r="M198" s="65"/>
    </row>
    <row r="199" spans="1:13" ht="12.75">
      <c r="A199" s="73" t="s">
        <v>232</v>
      </c>
      <c r="B199" s="74"/>
      <c r="C199" s="74"/>
      <c r="D199" s="74"/>
      <c r="E199" s="75"/>
      <c r="F199" s="80"/>
      <c r="G199" s="77">
        <v>70616895.530000016</v>
      </c>
      <c r="H199" s="77">
        <v>70602789.87000002</v>
      </c>
      <c r="I199" s="65"/>
      <c r="J199" s="65"/>
      <c r="K199" s="65"/>
      <c r="L199" s="65"/>
      <c r="M199" s="65"/>
    </row>
    <row r="200" spans="1:13" ht="12.75">
      <c r="A200" s="82" t="s">
        <v>233</v>
      </c>
      <c r="B200" s="70" t="s">
        <v>150</v>
      </c>
      <c r="C200" s="61" t="s">
        <v>140</v>
      </c>
      <c r="D200" s="70" t="s">
        <v>163</v>
      </c>
      <c r="E200" s="64">
        <v>34300</v>
      </c>
      <c r="F200" s="78">
        <v>3.3700000000000001E-2</v>
      </c>
      <c r="G200" s="72">
        <v>423125.67</v>
      </c>
      <c r="H200" s="72">
        <v>423125.67</v>
      </c>
      <c r="I200" s="65"/>
      <c r="J200" s="65"/>
      <c r="K200" s="65"/>
      <c r="L200" s="65"/>
      <c r="M200" s="65"/>
    </row>
    <row r="201" spans="1:13" ht="12.75">
      <c r="A201" s="82" t="s">
        <v>233</v>
      </c>
      <c r="B201" s="70" t="s">
        <v>150</v>
      </c>
      <c r="C201" s="61" t="s">
        <v>234</v>
      </c>
      <c r="D201" s="70" t="s">
        <v>234</v>
      </c>
      <c r="E201" s="64">
        <v>34000</v>
      </c>
      <c r="F201" s="78">
        <v>0</v>
      </c>
      <c r="G201" s="72">
        <v>216844.31</v>
      </c>
      <c r="H201" s="72">
        <v>216844.31</v>
      </c>
      <c r="I201" s="65"/>
      <c r="J201" s="65"/>
      <c r="K201" s="65"/>
      <c r="L201" s="65"/>
      <c r="M201" s="65"/>
    </row>
    <row r="202" spans="1:13" ht="12.75">
      <c r="A202" s="82" t="s">
        <v>233</v>
      </c>
      <c r="B202" s="70" t="s">
        <v>150</v>
      </c>
      <c r="C202" s="61" t="s">
        <v>234</v>
      </c>
      <c r="D202" s="70" t="s">
        <v>234</v>
      </c>
      <c r="E202" s="64">
        <v>34100</v>
      </c>
      <c r="F202" s="78">
        <v>2.9899999999999999E-2</v>
      </c>
      <c r="G202" s="72">
        <v>20746699.07</v>
      </c>
      <c r="H202" s="72">
        <v>20746699.07</v>
      </c>
      <c r="I202" s="65"/>
      <c r="J202" s="65"/>
      <c r="K202" s="65"/>
      <c r="L202" s="65"/>
      <c r="M202" s="65"/>
    </row>
    <row r="203" spans="1:13" ht="12.75">
      <c r="A203" s="82" t="s">
        <v>233</v>
      </c>
      <c r="B203" s="70" t="s">
        <v>150</v>
      </c>
      <c r="C203" s="61" t="s">
        <v>234</v>
      </c>
      <c r="D203" s="70" t="s">
        <v>234</v>
      </c>
      <c r="E203" s="64">
        <v>34300</v>
      </c>
      <c r="F203" s="78">
        <v>2.8799999999999999E-2</v>
      </c>
      <c r="G203" s="72">
        <v>398640409.65999997</v>
      </c>
      <c r="H203" s="72">
        <v>400298484.56999999</v>
      </c>
      <c r="I203" s="65"/>
      <c r="J203" s="65"/>
      <c r="K203" s="65"/>
      <c r="L203" s="65"/>
      <c r="M203" s="65"/>
    </row>
    <row r="204" spans="1:13" ht="12.75">
      <c r="A204" s="82" t="s">
        <v>233</v>
      </c>
      <c r="B204" s="70" t="s">
        <v>150</v>
      </c>
      <c r="C204" s="61" t="s">
        <v>234</v>
      </c>
      <c r="D204" s="70" t="s">
        <v>234</v>
      </c>
      <c r="E204" s="64">
        <v>34500</v>
      </c>
      <c r="F204" s="78">
        <v>2.9899999999999999E-2</v>
      </c>
      <c r="G204" s="72">
        <v>4125203.93</v>
      </c>
      <c r="H204" s="72">
        <v>4125203.93</v>
      </c>
      <c r="I204" s="65"/>
      <c r="J204" s="65"/>
      <c r="K204" s="65"/>
      <c r="L204" s="65"/>
      <c r="M204" s="65"/>
    </row>
    <row r="205" spans="1:13" ht="12.75">
      <c r="A205" s="82" t="s">
        <v>233</v>
      </c>
      <c r="B205" s="70" t="s">
        <v>150</v>
      </c>
      <c r="C205" s="61" t="s">
        <v>234</v>
      </c>
      <c r="D205" s="70" t="s">
        <v>234</v>
      </c>
      <c r="E205" s="64">
        <v>34600</v>
      </c>
      <c r="F205" s="78">
        <v>2.8500000000000001E-2</v>
      </c>
      <c r="G205" s="72">
        <v>1299.31</v>
      </c>
      <c r="H205" s="72">
        <v>1299.31</v>
      </c>
      <c r="I205" s="65"/>
      <c r="J205" s="65"/>
      <c r="K205" s="65"/>
      <c r="L205" s="65"/>
      <c r="M205" s="65"/>
    </row>
    <row r="206" spans="1:13" ht="12.75">
      <c r="A206" s="82" t="s">
        <v>233</v>
      </c>
      <c r="B206" s="70" t="s">
        <v>150</v>
      </c>
      <c r="C206" s="61" t="s">
        <v>234</v>
      </c>
      <c r="D206" s="70" t="s">
        <v>234</v>
      </c>
      <c r="E206" s="64">
        <v>34650</v>
      </c>
      <c r="F206" s="78">
        <v>0.2</v>
      </c>
      <c r="G206" s="72">
        <v>11177.7</v>
      </c>
      <c r="H206" s="72">
        <v>0</v>
      </c>
      <c r="I206" s="65"/>
      <c r="J206" s="65"/>
      <c r="K206" s="65"/>
      <c r="L206" s="65"/>
      <c r="M206" s="65"/>
    </row>
    <row r="207" spans="1:13" ht="12.75">
      <c r="A207" s="82" t="s">
        <v>233</v>
      </c>
      <c r="B207" s="70" t="s">
        <v>150</v>
      </c>
      <c r="C207" s="61" t="s">
        <v>234</v>
      </c>
      <c r="D207" s="70" t="s">
        <v>234</v>
      </c>
      <c r="E207" s="64">
        <v>34670</v>
      </c>
      <c r="F207" s="78">
        <v>0.1429</v>
      </c>
      <c r="G207" s="72">
        <v>131193.32</v>
      </c>
      <c r="H207" s="72">
        <v>126283</v>
      </c>
      <c r="I207" s="65"/>
      <c r="J207" s="65"/>
      <c r="K207" s="65"/>
      <c r="L207" s="65"/>
      <c r="M207" s="65"/>
    </row>
    <row r="208" spans="1:13" ht="12.75">
      <c r="A208" s="82" t="s">
        <v>233</v>
      </c>
      <c r="B208" s="70" t="s">
        <v>199</v>
      </c>
      <c r="C208" s="61" t="s">
        <v>201</v>
      </c>
      <c r="D208" s="70" t="s">
        <v>202</v>
      </c>
      <c r="E208" s="64">
        <v>35500</v>
      </c>
      <c r="F208" s="78">
        <v>2.3199999999999998E-2</v>
      </c>
      <c r="G208" s="72">
        <v>603691.67000000004</v>
      </c>
      <c r="H208" s="72">
        <v>603691.67000000004</v>
      </c>
      <c r="I208" s="65"/>
      <c r="J208" s="65"/>
      <c r="K208" s="65"/>
      <c r="L208" s="65"/>
      <c r="M208" s="65"/>
    </row>
    <row r="209" spans="1:13" ht="12.75">
      <c r="A209" s="82" t="s">
        <v>233</v>
      </c>
      <c r="B209" s="70" t="s">
        <v>199</v>
      </c>
      <c r="C209" s="61" t="s">
        <v>201</v>
      </c>
      <c r="D209" s="70" t="s">
        <v>202</v>
      </c>
      <c r="E209" s="64">
        <v>35600</v>
      </c>
      <c r="F209" s="78">
        <v>2.3800000000000002E-2</v>
      </c>
      <c r="G209" s="72">
        <v>364159.38</v>
      </c>
      <c r="H209" s="72">
        <v>364159.38</v>
      </c>
      <c r="I209" s="65"/>
      <c r="J209" s="65"/>
      <c r="K209" s="65"/>
      <c r="L209" s="65"/>
      <c r="M209" s="65"/>
    </row>
    <row r="210" spans="1:13" ht="12.75">
      <c r="A210" s="82" t="s">
        <v>233</v>
      </c>
      <c r="B210" s="70" t="s">
        <v>180</v>
      </c>
      <c r="C210" s="61" t="s">
        <v>181</v>
      </c>
      <c r="D210" s="70" t="s">
        <v>182</v>
      </c>
      <c r="E210" s="64">
        <v>36400</v>
      </c>
      <c r="F210" s="78">
        <v>0</v>
      </c>
      <c r="G210" s="72">
        <v>0</v>
      </c>
      <c r="H210" s="72">
        <v>0</v>
      </c>
      <c r="I210" s="65"/>
      <c r="J210" s="65"/>
      <c r="K210" s="65"/>
      <c r="L210" s="65"/>
      <c r="M210" s="65"/>
    </row>
    <row r="211" spans="1:13" ht="12.75">
      <c r="A211" s="82" t="s">
        <v>233</v>
      </c>
      <c r="B211" s="70" t="s">
        <v>180</v>
      </c>
      <c r="C211" s="61" t="s">
        <v>181</v>
      </c>
      <c r="D211" s="70" t="s">
        <v>182</v>
      </c>
      <c r="E211" s="64">
        <v>36660</v>
      </c>
      <c r="F211" s="78">
        <v>1.4200000000000001E-2</v>
      </c>
      <c r="G211" s="72">
        <v>94476.14</v>
      </c>
      <c r="H211" s="72">
        <v>94476.14</v>
      </c>
      <c r="I211" s="65"/>
      <c r="J211" s="65"/>
      <c r="K211" s="65"/>
      <c r="L211" s="65"/>
      <c r="M211" s="65"/>
    </row>
    <row r="212" spans="1:13" ht="12.75">
      <c r="A212" s="82" t="s">
        <v>233</v>
      </c>
      <c r="B212" s="70" t="s">
        <v>180</v>
      </c>
      <c r="C212" s="61" t="s">
        <v>181</v>
      </c>
      <c r="D212" s="70" t="s">
        <v>182</v>
      </c>
      <c r="E212" s="64">
        <v>36760</v>
      </c>
      <c r="F212" s="78">
        <v>1.9599999999999999E-2</v>
      </c>
      <c r="G212" s="72">
        <v>2728.36</v>
      </c>
      <c r="H212" s="72">
        <v>2728.36</v>
      </c>
      <c r="I212" s="65"/>
      <c r="J212" s="65"/>
      <c r="K212" s="65"/>
      <c r="L212" s="65"/>
      <c r="M212" s="65"/>
    </row>
    <row r="213" spans="1:13" ht="12.75">
      <c r="A213" s="82" t="s">
        <v>233</v>
      </c>
      <c r="B213" s="70" t="s">
        <v>171</v>
      </c>
      <c r="C213" s="61" t="s">
        <v>172</v>
      </c>
      <c r="D213" s="70" t="s">
        <v>172</v>
      </c>
      <c r="E213" s="64">
        <v>39220</v>
      </c>
      <c r="F213" s="78">
        <v>0.1</v>
      </c>
      <c r="G213" s="72">
        <v>121100.9</v>
      </c>
      <c r="H213" s="72">
        <v>121100.9</v>
      </c>
      <c r="I213" s="65"/>
      <c r="J213" s="65"/>
      <c r="K213" s="65"/>
      <c r="L213" s="65"/>
      <c r="M213" s="65"/>
    </row>
    <row r="214" spans="1:13" ht="12.75">
      <c r="A214" s="82" t="s">
        <v>233</v>
      </c>
      <c r="B214" s="70" t="s">
        <v>171</v>
      </c>
      <c r="C214" s="61" t="s">
        <v>172</v>
      </c>
      <c r="D214" s="70" t="s">
        <v>172</v>
      </c>
      <c r="E214" s="64">
        <v>39240</v>
      </c>
      <c r="F214" s="78">
        <v>2.63E-2</v>
      </c>
      <c r="G214" s="72">
        <v>332681.71999999997</v>
      </c>
      <c r="H214" s="72">
        <v>332681.71999999997</v>
      </c>
      <c r="I214" s="65"/>
      <c r="J214" s="65"/>
      <c r="K214" s="65"/>
      <c r="L214" s="65"/>
      <c r="M214" s="65"/>
    </row>
    <row r="215" spans="1:13" ht="12.75">
      <c r="A215" s="82" t="s">
        <v>233</v>
      </c>
      <c r="B215" s="70" t="s">
        <v>171</v>
      </c>
      <c r="C215" s="61" t="s">
        <v>172</v>
      </c>
      <c r="D215" s="70" t="s">
        <v>172</v>
      </c>
      <c r="E215" s="64">
        <v>39290</v>
      </c>
      <c r="F215" s="78">
        <v>4.99E-2</v>
      </c>
      <c r="G215" s="72">
        <v>88937.57</v>
      </c>
      <c r="H215" s="72">
        <v>88937.57</v>
      </c>
      <c r="I215" s="65"/>
      <c r="J215" s="65"/>
      <c r="K215" s="65"/>
      <c r="L215" s="65"/>
      <c r="M215" s="65"/>
    </row>
    <row r="216" spans="1:13" ht="12.75">
      <c r="A216" s="82" t="s">
        <v>233</v>
      </c>
      <c r="B216" s="70" t="s">
        <v>171</v>
      </c>
      <c r="C216" s="61" t="s">
        <v>172</v>
      </c>
      <c r="D216" s="70" t="s">
        <v>172</v>
      </c>
      <c r="E216" s="64">
        <v>39420</v>
      </c>
      <c r="F216" s="78">
        <v>0.1429</v>
      </c>
      <c r="G216" s="72">
        <v>13666.2</v>
      </c>
      <c r="H216" s="72">
        <v>0</v>
      </c>
      <c r="I216" s="65"/>
      <c r="J216" s="65"/>
      <c r="K216" s="65"/>
      <c r="L216" s="65"/>
      <c r="M216" s="65"/>
    </row>
    <row r="217" spans="1:13" ht="12.75">
      <c r="A217" s="69" t="s">
        <v>233</v>
      </c>
      <c r="B217" s="70" t="s">
        <v>171</v>
      </c>
      <c r="C217" s="61" t="s">
        <v>172</v>
      </c>
      <c r="D217" s="70" t="s">
        <v>172</v>
      </c>
      <c r="E217" s="64">
        <v>39720</v>
      </c>
      <c r="F217" s="78">
        <v>0.1429</v>
      </c>
      <c r="G217" s="72">
        <v>4441.75</v>
      </c>
      <c r="H217" s="72">
        <v>0</v>
      </c>
      <c r="I217" s="65"/>
      <c r="J217" s="65"/>
      <c r="K217" s="65"/>
      <c r="L217" s="65"/>
      <c r="M217" s="65"/>
    </row>
    <row r="218" spans="1:13" ht="12.75">
      <c r="A218" s="73" t="s">
        <v>235</v>
      </c>
      <c r="B218" s="74"/>
      <c r="C218" s="74"/>
      <c r="D218" s="74"/>
      <c r="E218" s="75"/>
      <c r="F218" s="80"/>
      <c r="G218" s="77">
        <v>425921836.65999997</v>
      </c>
      <c r="H218" s="77">
        <v>427545715.60000002</v>
      </c>
      <c r="I218" s="65"/>
      <c r="J218" s="65"/>
      <c r="K218" s="65"/>
      <c r="L218" s="65"/>
      <c r="M218" s="65"/>
    </row>
    <row r="219" spans="1:13" s="83" customFormat="1" ht="12.75">
      <c r="A219" s="82" t="s">
        <v>236</v>
      </c>
      <c r="B219" s="70" t="s">
        <v>150</v>
      </c>
      <c r="C219" s="61" t="s">
        <v>209</v>
      </c>
      <c r="D219" s="70" t="s">
        <v>210</v>
      </c>
      <c r="E219" s="64">
        <v>34100</v>
      </c>
      <c r="F219" s="78" t="s">
        <v>133</v>
      </c>
      <c r="G219" s="72">
        <v>50485</v>
      </c>
      <c r="H219" s="72">
        <v>50485</v>
      </c>
      <c r="I219" s="65"/>
      <c r="J219" s="65"/>
      <c r="K219" s="65"/>
      <c r="L219" s="65"/>
      <c r="M219" s="65"/>
    </row>
    <row r="220" spans="1:13" ht="12.75">
      <c r="A220" s="82" t="s">
        <v>236</v>
      </c>
      <c r="B220" s="70" t="s">
        <v>150</v>
      </c>
      <c r="C220" s="61" t="s">
        <v>209</v>
      </c>
      <c r="D220" s="70" t="s">
        <v>210</v>
      </c>
      <c r="E220" s="64">
        <v>34300</v>
      </c>
      <c r="F220" s="78" t="s">
        <v>133</v>
      </c>
      <c r="G220" s="72">
        <v>4042458.97</v>
      </c>
      <c r="H220" s="72">
        <v>4042458.97</v>
      </c>
      <c r="I220" s="65"/>
      <c r="J220" s="65"/>
      <c r="K220" s="65"/>
      <c r="L220" s="65"/>
      <c r="M220" s="65"/>
    </row>
    <row r="221" spans="1:13" ht="12.75">
      <c r="A221" s="82" t="s">
        <v>236</v>
      </c>
      <c r="B221" s="70" t="s">
        <v>150</v>
      </c>
      <c r="C221" s="61" t="s">
        <v>151</v>
      </c>
      <c r="D221" s="70" t="s">
        <v>152</v>
      </c>
      <c r="E221" s="64">
        <v>34300</v>
      </c>
      <c r="F221" s="78" t="s">
        <v>133</v>
      </c>
      <c r="G221" s="72">
        <v>0</v>
      </c>
      <c r="H221" s="72">
        <v>7273376.0006000008</v>
      </c>
      <c r="I221" s="65"/>
      <c r="J221" s="65"/>
      <c r="K221" s="65"/>
      <c r="L221" s="65"/>
      <c r="M221" s="65"/>
    </row>
    <row r="222" spans="1:13" ht="12.75">
      <c r="A222" s="82" t="s">
        <v>236</v>
      </c>
      <c r="B222" s="70" t="s">
        <v>199</v>
      </c>
      <c r="C222" s="61" t="s">
        <v>201</v>
      </c>
      <c r="D222" s="70" t="s">
        <v>202</v>
      </c>
      <c r="E222" s="64">
        <v>35300</v>
      </c>
      <c r="F222" s="78" t="s">
        <v>133</v>
      </c>
      <c r="G222" s="72">
        <v>276404.06</v>
      </c>
      <c r="H222" s="72">
        <v>276404.06</v>
      </c>
      <c r="I222" s="65"/>
      <c r="J222" s="65"/>
      <c r="K222" s="65"/>
      <c r="L222" s="65"/>
      <c r="M222" s="65"/>
    </row>
    <row r="223" spans="1:13" ht="12.75">
      <c r="A223" s="82" t="s">
        <v>236</v>
      </c>
      <c r="B223" s="70" t="s">
        <v>180</v>
      </c>
      <c r="C223" s="61" t="s">
        <v>181</v>
      </c>
      <c r="D223" s="70" t="s">
        <v>182</v>
      </c>
      <c r="E223" s="64">
        <v>36100</v>
      </c>
      <c r="F223" s="78" t="s">
        <v>133</v>
      </c>
      <c r="G223" s="72">
        <v>73267.38</v>
      </c>
      <c r="H223" s="72">
        <v>73267.38</v>
      </c>
      <c r="I223" s="65"/>
      <c r="J223" s="65"/>
      <c r="K223" s="65"/>
      <c r="L223" s="65"/>
      <c r="M223" s="65"/>
    </row>
    <row r="224" spans="1:13" ht="12.75">
      <c r="A224" s="82" t="s">
        <v>236</v>
      </c>
      <c r="B224" s="70" t="s">
        <v>180</v>
      </c>
      <c r="C224" s="61" t="s">
        <v>181</v>
      </c>
      <c r="D224" s="70" t="s">
        <v>182</v>
      </c>
      <c r="E224" s="64">
        <v>36200</v>
      </c>
      <c r="F224" s="78" t="s">
        <v>133</v>
      </c>
      <c r="G224" s="72">
        <v>472661.26</v>
      </c>
      <c r="H224" s="72">
        <v>472661.26</v>
      </c>
      <c r="I224" s="65"/>
      <c r="J224" s="65"/>
      <c r="K224" s="65"/>
      <c r="L224" s="65"/>
      <c r="M224" s="65"/>
    </row>
    <row r="225" spans="1:13" ht="12.75">
      <c r="A225" s="82" t="s">
        <v>236</v>
      </c>
      <c r="B225" s="70" t="s">
        <v>180</v>
      </c>
      <c r="C225" s="61" t="s">
        <v>181</v>
      </c>
      <c r="D225" s="70" t="s">
        <v>182</v>
      </c>
      <c r="E225" s="64">
        <v>36400</v>
      </c>
      <c r="F225" s="78" t="s">
        <v>133</v>
      </c>
      <c r="G225" s="72">
        <v>0</v>
      </c>
      <c r="H225" s="72">
        <v>0</v>
      </c>
      <c r="I225" s="65"/>
      <c r="J225" s="65"/>
      <c r="K225" s="65"/>
      <c r="L225" s="65"/>
      <c r="M225" s="65"/>
    </row>
    <row r="226" spans="1:13" ht="12.75">
      <c r="A226" s="82" t="s">
        <v>236</v>
      </c>
      <c r="B226" s="70" t="s">
        <v>180</v>
      </c>
      <c r="C226" s="61" t="s">
        <v>181</v>
      </c>
      <c r="D226" s="70" t="s">
        <v>182</v>
      </c>
      <c r="E226" s="64">
        <v>36500</v>
      </c>
      <c r="F226" s="78" t="s">
        <v>133</v>
      </c>
      <c r="G226" s="72">
        <v>307599.18</v>
      </c>
      <c r="H226" s="72">
        <v>307599.18</v>
      </c>
      <c r="I226" s="65"/>
      <c r="J226" s="65"/>
      <c r="K226" s="65"/>
      <c r="L226" s="65"/>
      <c r="M226" s="65"/>
    </row>
    <row r="227" spans="1:13" ht="12.75">
      <c r="A227" s="82" t="s">
        <v>236</v>
      </c>
      <c r="B227" s="70" t="s">
        <v>180</v>
      </c>
      <c r="C227" s="61" t="s">
        <v>181</v>
      </c>
      <c r="D227" s="70" t="s">
        <v>182</v>
      </c>
      <c r="E227" s="64">
        <v>36660</v>
      </c>
      <c r="F227" s="78" t="s">
        <v>133</v>
      </c>
      <c r="G227" s="72">
        <v>221325.5</v>
      </c>
      <c r="H227" s="72">
        <v>221325.5</v>
      </c>
      <c r="I227" s="65"/>
      <c r="J227" s="65"/>
      <c r="K227" s="65"/>
      <c r="L227" s="65"/>
      <c r="M227" s="65"/>
    </row>
    <row r="228" spans="1:13" ht="12.75">
      <c r="A228" s="82" t="s">
        <v>236</v>
      </c>
      <c r="B228" s="70" t="s">
        <v>180</v>
      </c>
      <c r="C228" s="61" t="s">
        <v>181</v>
      </c>
      <c r="D228" s="70" t="s">
        <v>182</v>
      </c>
      <c r="E228" s="64">
        <v>36760</v>
      </c>
      <c r="F228" s="78" t="s">
        <v>133</v>
      </c>
      <c r="G228" s="72">
        <v>168995.41999999998</v>
      </c>
      <c r="H228" s="72">
        <v>168995.41999999998</v>
      </c>
      <c r="I228" s="65"/>
      <c r="J228" s="65"/>
      <c r="K228" s="65"/>
      <c r="L228" s="65"/>
      <c r="M228" s="65"/>
    </row>
    <row r="229" spans="1:13" ht="12.75">
      <c r="A229" s="82" t="s">
        <v>236</v>
      </c>
      <c r="B229" s="70" t="s">
        <v>180</v>
      </c>
      <c r="C229" s="61" t="s">
        <v>181</v>
      </c>
      <c r="D229" s="70" t="s">
        <v>182</v>
      </c>
      <c r="E229" s="64">
        <v>36910</v>
      </c>
      <c r="F229" s="78" t="s">
        <v>133</v>
      </c>
      <c r="G229" s="72">
        <v>607.05999999999995</v>
      </c>
      <c r="H229" s="72">
        <v>607.05999999999995</v>
      </c>
      <c r="I229" s="65"/>
      <c r="J229" s="65"/>
      <c r="K229" s="65"/>
      <c r="L229" s="65"/>
      <c r="M229" s="65"/>
    </row>
    <row r="230" spans="1:13" ht="12.75">
      <c r="A230" s="82" t="s">
        <v>236</v>
      </c>
      <c r="B230" s="70" t="s">
        <v>180</v>
      </c>
      <c r="C230" s="61" t="s">
        <v>181</v>
      </c>
      <c r="D230" s="70" t="s">
        <v>182</v>
      </c>
      <c r="E230" s="64">
        <v>36420</v>
      </c>
      <c r="F230" s="78" t="s">
        <v>133</v>
      </c>
      <c r="G230" s="72">
        <v>36431.449999999997</v>
      </c>
      <c r="H230" s="72">
        <v>36431.449999999997</v>
      </c>
      <c r="I230" s="65"/>
      <c r="J230" s="65"/>
      <c r="K230" s="65"/>
      <c r="L230" s="65"/>
      <c r="M230" s="65"/>
    </row>
    <row r="231" spans="1:13" ht="12.75">
      <c r="A231" s="82" t="s">
        <v>236</v>
      </c>
      <c r="B231" s="70" t="s">
        <v>180</v>
      </c>
      <c r="C231" s="61" t="s">
        <v>181</v>
      </c>
      <c r="D231" s="70" t="s">
        <v>182</v>
      </c>
      <c r="E231" s="64">
        <v>36410</v>
      </c>
      <c r="F231" s="78" t="s">
        <v>133</v>
      </c>
      <c r="G231" s="72">
        <v>137246.82999999999</v>
      </c>
      <c r="H231" s="72">
        <v>137246.82999999999</v>
      </c>
      <c r="I231" s="65"/>
      <c r="J231" s="65"/>
      <c r="K231" s="65"/>
      <c r="L231" s="65"/>
      <c r="M231" s="65"/>
    </row>
    <row r="232" spans="1:13" ht="12.75">
      <c r="A232" s="69" t="s">
        <v>236</v>
      </c>
      <c r="B232" s="70" t="s">
        <v>171</v>
      </c>
      <c r="C232" s="61" t="s">
        <v>172</v>
      </c>
      <c r="D232" s="70" t="s">
        <v>172</v>
      </c>
      <c r="E232" s="64">
        <v>39720</v>
      </c>
      <c r="F232" s="78">
        <v>0.1429</v>
      </c>
      <c r="G232" s="72">
        <v>0</v>
      </c>
      <c r="H232" s="72">
        <v>0</v>
      </c>
      <c r="I232" s="65"/>
      <c r="J232" s="65"/>
      <c r="K232" s="65"/>
      <c r="L232" s="65"/>
      <c r="M232" s="65"/>
    </row>
    <row r="233" spans="1:13" ht="12.75">
      <c r="A233" s="73" t="s">
        <v>237</v>
      </c>
      <c r="B233" s="74"/>
      <c r="C233" s="74"/>
      <c r="D233" s="74"/>
      <c r="E233" s="75"/>
      <c r="F233" s="80"/>
      <c r="G233" s="77">
        <v>5787482.1099999994</v>
      </c>
      <c r="H233" s="77">
        <v>13060858.110600002</v>
      </c>
      <c r="I233" s="65"/>
      <c r="J233" s="65"/>
      <c r="K233" s="65"/>
      <c r="L233" s="65"/>
      <c r="M233" s="65"/>
    </row>
    <row r="234" spans="1:13" ht="12.75">
      <c r="A234" s="82" t="s">
        <v>238</v>
      </c>
      <c r="B234" s="70" t="s">
        <v>175</v>
      </c>
      <c r="C234" s="61" t="s">
        <v>131</v>
      </c>
      <c r="D234" s="70" t="s">
        <v>195</v>
      </c>
      <c r="E234" s="64">
        <v>32100</v>
      </c>
      <c r="F234" s="78">
        <v>3.1300000000000001E-2</v>
      </c>
      <c r="G234" s="72">
        <v>35649121.460000001</v>
      </c>
      <c r="H234" s="72">
        <v>67179535.25999999</v>
      </c>
      <c r="I234" s="65"/>
      <c r="J234" s="65"/>
      <c r="K234" s="65"/>
      <c r="L234" s="65"/>
      <c r="M234" s="65"/>
    </row>
    <row r="235" spans="1:13" ht="12.75">
      <c r="A235" s="69" t="s">
        <v>238</v>
      </c>
      <c r="B235" s="70" t="s">
        <v>150</v>
      </c>
      <c r="C235" s="61" t="s">
        <v>131</v>
      </c>
      <c r="D235" s="70" t="s">
        <v>239</v>
      </c>
      <c r="E235" s="64">
        <v>34100</v>
      </c>
      <c r="F235" s="78">
        <v>2.3300000000000001E-2</v>
      </c>
      <c r="G235" s="72">
        <v>0</v>
      </c>
      <c r="H235" s="72">
        <v>2230655.7099999995</v>
      </c>
      <c r="I235" s="65"/>
      <c r="J235" s="65"/>
      <c r="K235" s="65"/>
      <c r="L235" s="65"/>
      <c r="M235" s="65"/>
    </row>
    <row r="236" spans="1:13" ht="12.75">
      <c r="A236" s="73" t="s">
        <v>240</v>
      </c>
      <c r="B236" s="74"/>
      <c r="C236" s="74"/>
      <c r="D236" s="74"/>
      <c r="E236" s="75"/>
      <c r="F236" s="76"/>
      <c r="G236" s="77">
        <v>35649121.460000001</v>
      </c>
      <c r="H236" s="77">
        <v>69410190.969999984</v>
      </c>
      <c r="I236" s="65"/>
      <c r="J236" s="65"/>
      <c r="K236" s="65"/>
      <c r="L236" s="65"/>
      <c r="M236" s="65"/>
    </row>
    <row r="237" spans="1:13" ht="12.75">
      <c r="A237" s="69" t="s">
        <v>241</v>
      </c>
      <c r="B237" s="70" t="s">
        <v>130</v>
      </c>
      <c r="C237" s="61" t="s">
        <v>140</v>
      </c>
      <c r="D237" s="70" t="s">
        <v>141</v>
      </c>
      <c r="E237" s="64">
        <v>31100</v>
      </c>
      <c r="F237" s="71">
        <v>2.52E-2</v>
      </c>
      <c r="G237" s="72">
        <v>164718.54999999999</v>
      </c>
      <c r="H237" s="72">
        <v>164718.54999999999</v>
      </c>
      <c r="I237" s="65"/>
      <c r="J237" s="65"/>
      <c r="K237" s="65"/>
      <c r="L237" s="65"/>
      <c r="M237" s="65"/>
    </row>
    <row r="238" spans="1:13" ht="12.75">
      <c r="A238" s="73" t="s">
        <v>242</v>
      </c>
      <c r="B238" s="74"/>
      <c r="C238" s="74"/>
      <c r="D238" s="74"/>
      <c r="E238" s="75"/>
      <c r="F238" s="76"/>
      <c r="G238" s="77">
        <v>164718.54999999999</v>
      </c>
      <c r="H238" s="77">
        <v>164718.54999999999</v>
      </c>
      <c r="I238" s="65"/>
      <c r="J238" s="65"/>
      <c r="K238" s="65"/>
      <c r="L238" s="65"/>
      <c r="M238" s="65"/>
    </row>
    <row r="239" spans="1:13" ht="12.75">
      <c r="A239" s="82" t="s">
        <v>243</v>
      </c>
      <c r="B239" s="70" t="s">
        <v>130</v>
      </c>
      <c r="C239" s="61" t="s">
        <v>136</v>
      </c>
      <c r="D239" s="70" t="s">
        <v>137</v>
      </c>
      <c r="E239" s="64">
        <v>31200</v>
      </c>
      <c r="F239" s="71">
        <v>7.6200000000000004E-2</v>
      </c>
      <c r="G239" s="72">
        <v>155746.65</v>
      </c>
      <c r="H239" s="72">
        <v>340893.75</v>
      </c>
      <c r="I239" s="65"/>
      <c r="J239" s="65"/>
      <c r="K239" s="65"/>
      <c r="L239" s="65"/>
      <c r="M239" s="65"/>
    </row>
    <row r="240" spans="1:13" ht="12.75">
      <c r="A240" s="82" t="s">
        <v>243</v>
      </c>
      <c r="B240" s="70" t="s">
        <v>130</v>
      </c>
      <c r="C240" s="61" t="s">
        <v>136</v>
      </c>
      <c r="D240" s="70" t="s">
        <v>138</v>
      </c>
      <c r="E240" s="64">
        <v>31200</v>
      </c>
      <c r="F240" s="71">
        <v>4.6399999999999997E-2</v>
      </c>
      <c r="G240" s="72">
        <v>44989219</v>
      </c>
      <c r="H240" s="72">
        <v>44989219</v>
      </c>
      <c r="I240" s="65"/>
      <c r="J240" s="65"/>
      <c r="K240" s="65"/>
      <c r="L240" s="65"/>
      <c r="M240" s="65"/>
    </row>
    <row r="241" spans="1:13" ht="12.75">
      <c r="A241" s="82" t="s">
        <v>243</v>
      </c>
      <c r="B241" s="70" t="s">
        <v>130</v>
      </c>
      <c r="C241" s="61" t="s">
        <v>136</v>
      </c>
      <c r="D241" s="70" t="s">
        <v>138</v>
      </c>
      <c r="E241" s="64">
        <v>31500</v>
      </c>
      <c r="F241" s="71">
        <v>4.1099999999999998E-2</v>
      </c>
      <c r="G241" s="72">
        <v>4524074.22</v>
      </c>
      <c r="H241" s="72">
        <v>4524074.22</v>
      </c>
      <c r="I241" s="65"/>
      <c r="J241" s="65"/>
      <c r="K241" s="65"/>
      <c r="L241" s="65"/>
      <c r="M241" s="65"/>
    </row>
    <row r="242" spans="1:13" ht="12.75">
      <c r="A242" s="82" t="s">
        <v>243</v>
      </c>
      <c r="B242" s="70" t="s">
        <v>130</v>
      </c>
      <c r="C242" s="61" t="s">
        <v>136</v>
      </c>
      <c r="D242" s="70" t="s">
        <v>138</v>
      </c>
      <c r="E242" s="64">
        <v>31600</v>
      </c>
      <c r="F242" s="71">
        <v>3.9100000000000003E-2</v>
      </c>
      <c r="G242" s="72">
        <v>1021918.26</v>
      </c>
      <c r="H242" s="72">
        <v>1021918.26</v>
      </c>
      <c r="I242" s="65"/>
      <c r="J242" s="65"/>
      <c r="K242" s="65"/>
      <c r="L242" s="65"/>
      <c r="M242" s="65"/>
    </row>
    <row r="243" spans="1:13" ht="12.75">
      <c r="A243" s="82" t="s">
        <v>243</v>
      </c>
      <c r="B243" s="70" t="s">
        <v>130</v>
      </c>
      <c r="C243" s="61" t="s">
        <v>136</v>
      </c>
      <c r="D243" s="70" t="s">
        <v>139</v>
      </c>
      <c r="E243" s="64">
        <v>31200</v>
      </c>
      <c r="F243" s="71">
        <v>4.99E-2</v>
      </c>
      <c r="G243" s="72">
        <v>51910749.75</v>
      </c>
      <c r="H243" s="72">
        <v>51910749.75</v>
      </c>
      <c r="I243" s="65"/>
      <c r="J243" s="65"/>
      <c r="K243" s="65"/>
      <c r="L243" s="65"/>
      <c r="M243" s="65"/>
    </row>
    <row r="244" spans="1:13" ht="12.75">
      <c r="A244" s="82" t="s">
        <v>243</v>
      </c>
      <c r="B244" s="70" t="s">
        <v>130</v>
      </c>
      <c r="C244" s="61" t="s">
        <v>136</v>
      </c>
      <c r="D244" s="70" t="s">
        <v>139</v>
      </c>
      <c r="E244" s="64">
        <v>31500</v>
      </c>
      <c r="F244" s="71">
        <v>4.48E-2</v>
      </c>
      <c r="G244" s="72">
        <v>4793798.4400000004</v>
      </c>
      <c r="H244" s="72">
        <v>4793798.4400000004</v>
      </c>
      <c r="I244" s="65"/>
      <c r="J244" s="65"/>
      <c r="K244" s="65"/>
      <c r="L244" s="65"/>
      <c r="M244" s="65"/>
    </row>
    <row r="245" spans="1:13" ht="12.75">
      <c r="A245" s="82" t="s">
        <v>243</v>
      </c>
      <c r="B245" s="70" t="s">
        <v>130</v>
      </c>
      <c r="C245" s="61" t="s">
        <v>136</v>
      </c>
      <c r="D245" s="70" t="s">
        <v>139</v>
      </c>
      <c r="E245" s="64">
        <v>31600</v>
      </c>
      <c r="F245" s="71">
        <v>4.7899999999999998E-2</v>
      </c>
      <c r="G245" s="72">
        <v>1071311.07</v>
      </c>
      <c r="H245" s="72">
        <v>1071311.07</v>
      </c>
      <c r="I245" s="65"/>
      <c r="J245" s="65"/>
      <c r="K245" s="65"/>
      <c r="L245" s="65"/>
      <c r="M245" s="65"/>
    </row>
    <row r="246" spans="1:13" ht="12.75">
      <c r="A246" s="82" t="s">
        <v>243</v>
      </c>
      <c r="B246" s="70" t="s">
        <v>130</v>
      </c>
      <c r="C246" s="61" t="s">
        <v>140</v>
      </c>
      <c r="D246" s="70" t="s">
        <v>142</v>
      </c>
      <c r="E246" s="64">
        <v>31200</v>
      </c>
      <c r="F246" s="71">
        <v>4.53E-2</v>
      </c>
      <c r="G246" s="72">
        <v>47137592.299999997</v>
      </c>
      <c r="H246" s="72">
        <v>47137592.299999997</v>
      </c>
      <c r="I246" s="65"/>
      <c r="J246" s="65"/>
      <c r="K246" s="65"/>
      <c r="L246" s="65"/>
      <c r="M246" s="65"/>
    </row>
    <row r="247" spans="1:13" ht="12.75">
      <c r="A247" s="82" t="s">
        <v>243</v>
      </c>
      <c r="B247" s="70" t="s">
        <v>130</v>
      </c>
      <c r="C247" s="61" t="s">
        <v>140</v>
      </c>
      <c r="D247" s="70" t="s">
        <v>142</v>
      </c>
      <c r="E247" s="64">
        <v>31500</v>
      </c>
      <c r="F247" s="71">
        <v>3.1199999999999999E-2</v>
      </c>
      <c r="G247" s="72">
        <v>4322419.59</v>
      </c>
      <c r="H247" s="72">
        <v>4322419.59</v>
      </c>
      <c r="I247" s="65"/>
      <c r="J247" s="65"/>
      <c r="K247" s="65"/>
      <c r="L247" s="65"/>
      <c r="M247" s="65"/>
    </row>
    <row r="248" spans="1:13" ht="12.75">
      <c r="A248" s="82" t="s">
        <v>243</v>
      </c>
      <c r="B248" s="70" t="s">
        <v>130</v>
      </c>
      <c r="C248" s="61" t="s">
        <v>140</v>
      </c>
      <c r="D248" s="70" t="s">
        <v>142</v>
      </c>
      <c r="E248" s="64">
        <v>31600</v>
      </c>
      <c r="F248" s="71">
        <v>3.8100000000000002E-2</v>
      </c>
      <c r="G248" s="72">
        <v>1012007.34</v>
      </c>
      <c r="H248" s="72">
        <v>1012007.34</v>
      </c>
      <c r="I248" s="65"/>
      <c r="J248" s="65"/>
      <c r="K248" s="65"/>
      <c r="L248" s="65"/>
      <c r="M248" s="65"/>
    </row>
    <row r="249" spans="1:13" ht="12.75">
      <c r="A249" s="82" t="s">
        <v>243</v>
      </c>
      <c r="B249" s="70" t="s">
        <v>130</v>
      </c>
      <c r="C249" s="61" t="s">
        <v>140</v>
      </c>
      <c r="D249" s="70" t="s">
        <v>143</v>
      </c>
      <c r="E249" s="64">
        <v>31200</v>
      </c>
      <c r="F249" s="71">
        <v>4.6399999999999997E-2</v>
      </c>
      <c r="G249" s="72">
        <v>48445547.170000002</v>
      </c>
      <c r="H249" s="72">
        <v>48445547.170000002</v>
      </c>
      <c r="I249" s="65"/>
      <c r="J249" s="65"/>
      <c r="K249" s="65"/>
      <c r="L249" s="65"/>
      <c r="M249" s="65"/>
    </row>
    <row r="250" spans="1:13" ht="12.75">
      <c r="A250" s="82" t="s">
        <v>243</v>
      </c>
      <c r="B250" s="70" t="s">
        <v>130</v>
      </c>
      <c r="C250" s="61" t="s">
        <v>140</v>
      </c>
      <c r="D250" s="70" t="s">
        <v>143</v>
      </c>
      <c r="E250" s="64">
        <v>31500</v>
      </c>
      <c r="F250" s="71">
        <v>3.56E-2</v>
      </c>
      <c r="G250" s="72">
        <v>4449269.51</v>
      </c>
      <c r="H250" s="72">
        <v>4449269.51</v>
      </c>
      <c r="I250" s="65"/>
      <c r="J250" s="65"/>
      <c r="K250" s="65"/>
      <c r="L250" s="65"/>
      <c r="M250" s="65"/>
    </row>
    <row r="251" spans="1:13" ht="12.75">
      <c r="A251" s="69" t="s">
        <v>243</v>
      </c>
      <c r="B251" s="70" t="s">
        <v>130</v>
      </c>
      <c r="C251" s="61" t="s">
        <v>140</v>
      </c>
      <c r="D251" s="70" t="s">
        <v>143</v>
      </c>
      <c r="E251" s="64">
        <v>31600</v>
      </c>
      <c r="F251" s="71">
        <v>4.3099999999999999E-2</v>
      </c>
      <c r="G251" s="72">
        <v>1070759.72</v>
      </c>
      <c r="H251" s="72">
        <v>1070759.72</v>
      </c>
      <c r="I251" s="65"/>
      <c r="J251" s="65"/>
      <c r="K251" s="65"/>
      <c r="L251" s="65"/>
      <c r="M251" s="65"/>
    </row>
    <row r="252" spans="1:13" ht="12.75">
      <c r="A252" s="73" t="s">
        <v>244</v>
      </c>
      <c r="B252" s="74"/>
      <c r="C252" s="74"/>
      <c r="D252" s="74"/>
      <c r="E252" s="75"/>
      <c r="F252" s="76"/>
      <c r="G252" s="77">
        <v>214904413.02000001</v>
      </c>
      <c r="H252" s="77">
        <v>215089560.11999997</v>
      </c>
      <c r="I252" s="65"/>
      <c r="J252" s="65"/>
      <c r="K252" s="65"/>
      <c r="L252" s="65"/>
      <c r="M252" s="65"/>
    </row>
    <row r="253" spans="1:13">
      <c r="A253" s="82" t="s">
        <v>245</v>
      </c>
      <c r="B253" s="70" t="s">
        <v>130</v>
      </c>
      <c r="C253" s="61" t="s">
        <v>144</v>
      </c>
      <c r="D253" s="70" t="s">
        <v>188</v>
      </c>
      <c r="E253" s="64">
        <v>31100</v>
      </c>
      <c r="F253" s="71">
        <v>1.5100000000000001E-2</v>
      </c>
      <c r="G253" s="72">
        <v>198999.95</v>
      </c>
      <c r="H253" s="72">
        <v>200458.95</v>
      </c>
    </row>
    <row r="254" spans="1:13">
      <c r="A254" s="82" t="s">
        <v>245</v>
      </c>
      <c r="B254" s="70" t="s">
        <v>130</v>
      </c>
      <c r="C254" s="61" t="s">
        <v>144</v>
      </c>
      <c r="D254" s="70" t="s">
        <v>213</v>
      </c>
      <c r="E254" s="64">
        <v>31100</v>
      </c>
      <c r="F254" s="71">
        <v>1.44E-2</v>
      </c>
      <c r="G254" s="72">
        <v>234.08</v>
      </c>
      <c r="H254" s="72">
        <v>234.08</v>
      </c>
    </row>
    <row r="255" spans="1:13">
      <c r="A255" s="69" t="s">
        <v>245</v>
      </c>
      <c r="B255" s="70" t="s">
        <v>130</v>
      </c>
      <c r="C255" s="61" t="s">
        <v>146</v>
      </c>
      <c r="D255" s="70" t="s">
        <v>147</v>
      </c>
      <c r="E255" s="64">
        <v>31100</v>
      </c>
      <c r="F255" s="71">
        <v>1.09E-2</v>
      </c>
      <c r="G255" s="72">
        <v>55832.36</v>
      </c>
      <c r="H255" s="79">
        <v>0</v>
      </c>
    </row>
    <row r="256" spans="1:13">
      <c r="A256" s="73" t="s">
        <v>246</v>
      </c>
      <c r="B256" s="73"/>
      <c r="C256" s="73"/>
      <c r="D256" s="73"/>
      <c r="E256" s="84"/>
      <c r="F256" s="76"/>
      <c r="G256" s="77">
        <v>255066.39</v>
      </c>
      <c r="H256" s="81">
        <v>200693.03</v>
      </c>
    </row>
    <row r="257" spans="1:8">
      <c r="A257" s="85" t="s">
        <v>247</v>
      </c>
      <c r="B257" s="85"/>
      <c r="C257" s="85"/>
      <c r="D257" s="85"/>
      <c r="E257" s="86"/>
      <c r="F257" s="87"/>
      <c r="G257" s="88">
        <v>1642299557.1000004</v>
      </c>
      <c r="H257" s="88">
        <v>1642541410.671</v>
      </c>
    </row>
    <row r="258" spans="1:8" ht="12.75">
      <c r="A258" s="65"/>
      <c r="B258" s="65"/>
      <c r="C258" s="65"/>
      <c r="D258" s="65"/>
      <c r="E258" s="89"/>
    </row>
    <row r="259" spans="1:8" ht="12.75">
      <c r="A259" s="65"/>
      <c r="B259" s="65"/>
      <c r="C259" s="65"/>
      <c r="D259" s="65"/>
      <c r="E259" s="89"/>
      <c r="F259" s="90"/>
      <c r="G259" s="91"/>
      <c r="H259" s="91"/>
    </row>
    <row r="260" spans="1:8" ht="12.75">
      <c r="A260" s="65"/>
      <c r="B260" s="65"/>
      <c r="C260" s="65"/>
      <c r="D260" s="65"/>
      <c r="E260" s="89"/>
      <c r="F260" s="92"/>
      <c r="G260" s="93"/>
      <c r="H260" s="94"/>
    </row>
    <row r="261" spans="1:8" ht="12.75">
      <c r="A261" s="65"/>
      <c r="B261" s="65"/>
      <c r="C261" s="65"/>
      <c r="D261" s="65"/>
      <c r="E261" s="89"/>
      <c r="F261" s="65"/>
      <c r="G261" s="65"/>
    </row>
    <row r="262" spans="1:8" ht="12.75">
      <c r="A262" s="65"/>
      <c r="B262" s="65"/>
      <c r="C262" s="65"/>
      <c r="D262" s="65"/>
      <c r="E262" s="89"/>
      <c r="F262" s="65"/>
      <c r="G262" s="65"/>
    </row>
    <row r="263" spans="1:8" ht="12.75">
      <c r="A263" s="65"/>
      <c r="B263" s="65"/>
      <c r="C263" s="65"/>
      <c r="D263" s="65"/>
      <c r="E263" s="89"/>
      <c r="F263" s="65"/>
      <c r="G263" s="65"/>
    </row>
    <row r="264" spans="1:8" ht="12.75">
      <c r="A264" s="65"/>
      <c r="B264" s="65"/>
      <c r="C264" s="65"/>
      <c r="D264" s="65"/>
      <c r="E264" s="89"/>
      <c r="F264" s="65"/>
      <c r="G264" s="65"/>
    </row>
    <row r="265" spans="1:8" ht="12.75">
      <c r="A265" s="65"/>
      <c r="B265" s="65"/>
      <c r="C265" s="65"/>
      <c r="D265" s="65"/>
      <c r="E265" s="89"/>
      <c r="F265" s="65"/>
      <c r="G265" s="65"/>
    </row>
    <row r="266" spans="1:8" ht="12.75">
      <c r="A266" s="65"/>
      <c r="B266" s="65"/>
      <c r="C266" s="65"/>
      <c r="D266" s="65"/>
      <c r="E266" s="89"/>
      <c r="F266" s="65"/>
      <c r="G266" s="65"/>
    </row>
    <row r="267" spans="1:8" ht="12.75">
      <c r="A267" s="65"/>
      <c r="B267" s="65"/>
      <c r="C267" s="65"/>
      <c r="D267" s="65"/>
      <c r="E267" s="89"/>
      <c r="F267" s="65"/>
      <c r="G267" s="65"/>
    </row>
    <row r="268" spans="1:8" ht="12.75">
      <c r="A268" s="65"/>
      <c r="B268" s="65"/>
      <c r="C268" s="65"/>
      <c r="D268" s="65"/>
      <c r="E268" s="89"/>
      <c r="F268" s="65"/>
      <c r="G268" s="65"/>
    </row>
    <row r="269" spans="1:8" ht="12.75">
      <c r="A269" s="65"/>
      <c r="B269" s="65"/>
      <c r="C269" s="65"/>
      <c r="D269" s="65"/>
      <c r="E269" s="89"/>
      <c r="F269" s="65"/>
      <c r="G269" s="65"/>
    </row>
    <row r="270" spans="1:8" ht="12.75">
      <c r="A270" s="65"/>
      <c r="B270" s="65"/>
      <c r="C270" s="65"/>
      <c r="D270" s="65"/>
      <c r="E270" s="89"/>
      <c r="F270" s="65"/>
      <c r="G270" s="65"/>
    </row>
    <row r="271" spans="1:8" ht="12.75">
      <c r="A271" s="65"/>
      <c r="B271" s="65"/>
      <c r="C271" s="65"/>
      <c r="D271" s="65"/>
      <c r="E271" s="89"/>
      <c r="F271" s="65"/>
      <c r="G271" s="65"/>
    </row>
    <row r="272" spans="1:8" ht="12.75">
      <c r="A272" s="65"/>
      <c r="B272" s="65"/>
      <c r="C272" s="65"/>
      <c r="D272" s="65"/>
      <c r="E272" s="89"/>
      <c r="F272" s="65"/>
      <c r="G272" s="65"/>
    </row>
    <row r="273" spans="1:7" ht="12.75">
      <c r="A273" s="65"/>
      <c r="B273" s="65"/>
      <c r="C273" s="65"/>
      <c r="D273" s="65"/>
      <c r="E273" s="89"/>
      <c r="F273" s="65"/>
      <c r="G273" s="65"/>
    </row>
    <row r="274" spans="1:7" ht="12.75">
      <c r="A274" s="65"/>
      <c r="B274" s="65"/>
      <c r="C274" s="65"/>
      <c r="D274" s="65"/>
      <c r="E274" s="89"/>
      <c r="F274" s="65"/>
      <c r="G274" s="65"/>
    </row>
    <row r="275" spans="1:7" ht="12.75">
      <c r="A275" s="65"/>
      <c r="B275" s="65"/>
      <c r="C275" s="65"/>
      <c r="D275" s="65"/>
      <c r="E275" s="89"/>
      <c r="F275" s="65"/>
      <c r="G275" s="65"/>
    </row>
    <row r="276" spans="1:7" ht="12.75">
      <c r="A276" s="65"/>
      <c r="B276" s="65"/>
      <c r="C276" s="65"/>
      <c r="D276" s="65"/>
      <c r="E276" s="89"/>
      <c r="F276" s="65"/>
      <c r="G276" s="65"/>
    </row>
    <row r="277" spans="1:7" ht="12.75">
      <c r="A277" s="65"/>
      <c r="B277" s="65"/>
      <c r="C277" s="65"/>
      <c r="D277" s="65"/>
      <c r="E277" s="89"/>
      <c r="F277" s="65"/>
      <c r="G277" s="65"/>
    </row>
    <row r="278" spans="1:7" ht="12.75">
      <c r="A278" s="65"/>
      <c r="B278" s="65"/>
      <c r="C278" s="65"/>
      <c r="D278" s="65"/>
      <c r="E278" s="89"/>
      <c r="F278" s="65"/>
      <c r="G278" s="65"/>
    </row>
    <row r="279" spans="1:7" ht="12.75">
      <c r="A279" s="65"/>
      <c r="B279" s="65"/>
      <c r="C279" s="65"/>
      <c r="D279" s="65"/>
      <c r="E279" s="89"/>
      <c r="F279" s="65"/>
      <c r="G279" s="65"/>
    </row>
    <row r="280" spans="1:7" ht="12.75">
      <c r="A280" s="65"/>
      <c r="B280" s="65"/>
      <c r="C280" s="65"/>
      <c r="D280" s="65"/>
      <c r="E280" s="89"/>
      <c r="F280" s="65"/>
      <c r="G280" s="65"/>
    </row>
    <row r="281" spans="1:7" ht="12.75">
      <c r="A281" s="65"/>
      <c r="B281" s="65"/>
      <c r="C281" s="65"/>
      <c r="D281" s="65"/>
      <c r="E281" s="89"/>
      <c r="F281" s="65"/>
      <c r="G281" s="65"/>
    </row>
    <row r="282" spans="1:7" ht="12.75">
      <c r="A282" s="65"/>
      <c r="B282" s="65"/>
      <c r="C282" s="65"/>
      <c r="D282" s="65"/>
      <c r="E282" s="89"/>
      <c r="F282" s="65"/>
      <c r="G282" s="65"/>
    </row>
    <row r="283" spans="1:7" ht="12.75">
      <c r="A283" s="65"/>
      <c r="B283" s="65"/>
      <c r="C283" s="65"/>
      <c r="D283" s="65"/>
      <c r="E283" s="89"/>
      <c r="F283" s="65"/>
      <c r="G283" s="65"/>
    </row>
    <row r="284" spans="1:7" ht="12.75">
      <c r="A284" s="65"/>
      <c r="B284" s="65"/>
      <c r="C284" s="65"/>
      <c r="D284" s="65"/>
      <c r="E284" s="89"/>
      <c r="F284" s="65"/>
      <c r="G284" s="65"/>
    </row>
    <row r="285" spans="1:7" ht="12.75">
      <c r="A285" s="65"/>
      <c r="B285" s="65"/>
      <c r="C285" s="65"/>
      <c r="D285" s="65"/>
      <c r="E285" s="89"/>
      <c r="F285" s="65"/>
      <c r="G285" s="65"/>
    </row>
    <row r="286" spans="1:7" ht="12.75">
      <c r="A286" s="65"/>
      <c r="B286" s="65"/>
      <c r="C286" s="65"/>
      <c r="D286" s="65"/>
      <c r="E286" s="89"/>
      <c r="F286" s="65"/>
      <c r="G286" s="65"/>
    </row>
    <row r="287" spans="1:7" ht="12.75">
      <c r="A287" s="65"/>
      <c r="B287" s="65"/>
      <c r="C287" s="65"/>
      <c r="D287" s="65"/>
      <c r="E287" s="89"/>
      <c r="F287" s="65"/>
      <c r="G287" s="65"/>
    </row>
    <row r="288" spans="1:7" ht="12.75">
      <c r="A288" s="65"/>
      <c r="B288" s="65"/>
      <c r="C288" s="65"/>
      <c r="D288" s="65"/>
      <c r="E288" s="89"/>
      <c r="F288" s="65"/>
      <c r="G288" s="65"/>
    </row>
    <row r="289" spans="1:7" ht="12.75">
      <c r="A289" s="65"/>
      <c r="B289" s="65"/>
      <c r="C289" s="65"/>
      <c r="D289" s="65"/>
      <c r="E289" s="89"/>
      <c r="F289" s="65"/>
      <c r="G289" s="65"/>
    </row>
    <row r="290" spans="1:7" ht="12.75">
      <c r="A290" s="65"/>
      <c r="B290" s="65"/>
      <c r="C290" s="65"/>
      <c r="D290" s="65"/>
      <c r="E290" s="89"/>
      <c r="F290" s="65"/>
      <c r="G290" s="65"/>
    </row>
    <row r="291" spans="1:7" ht="12.75">
      <c r="A291" s="65"/>
      <c r="B291" s="65"/>
      <c r="C291" s="65"/>
      <c r="D291" s="65"/>
      <c r="E291" s="89"/>
      <c r="F291" s="65"/>
      <c r="G291" s="65"/>
    </row>
    <row r="292" spans="1:7" ht="12.75">
      <c r="A292" s="65"/>
      <c r="B292" s="65"/>
      <c r="C292" s="65"/>
      <c r="D292" s="65"/>
      <c r="E292" s="89"/>
      <c r="F292" s="65"/>
      <c r="G292" s="65"/>
    </row>
    <row r="293" spans="1:7" ht="12.75">
      <c r="A293" s="65"/>
      <c r="B293" s="65"/>
      <c r="C293" s="65"/>
      <c r="D293" s="65"/>
      <c r="E293" s="89"/>
      <c r="F293" s="65"/>
      <c r="G293" s="65"/>
    </row>
    <row r="294" spans="1:7" ht="12.75">
      <c r="A294" s="65"/>
      <c r="B294" s="65"/>
      <c r="C294" s="65"/>
      <c r="D294" s="65"/>
      <c r="E294" s="89"/>
      <c r="F294" s="65"/>
      <c r="G294" s="65"/>
    </row>
    <row r="295" spans="1:7" ht="12.75">
      <c r="A295" s="65"/>
      <c r="B295" s="65"/>
      <c r="C295" s="65"/>
      <c r="D295" s="65"/>
      <c r="E295" s="89"/>
      <c r="F295" s="65"/>
      <c r="G295" s="65"/>
    </row>
    <row r="296" spans="1:7" ht="12.75">
      <c r="A296" s="65"/>
      <c r="B296" s="65"/>
      <c r="C296" s="65"/>
      <c r="D296" s="65"/>
      <c r="E296" s="89"/>
      <c r="F296" s="65"/>
      <c r="G296" s="65"/>
    </row>
    <row r="297" spans="1:7" ht="12.75">
      <c r="A297" s="65"/>
      <c r="B297" s="65"/>
      <c r="C297" s="65"/>
      <c r="D297" s="65"/>
      <c r="E297" s="89"/>
      <c r="F297" s="65"/>
      <c r="G297" s="65"/>
    </row>
    <row r="298" spans="1:7" ht="12.75">
      <c r="A298" s="65"/>
      <c r="B298" s="65"/>
      <c r="C298" s="65"/>
      <c r="D298" s="65"/>
      <c r="E298" s="89"/>
      <c r="F298" s="65"/>
      <c r="G298" s="65"/>
    </row>
    <row r="299" spans="1:7" ht="12.75">
      <c r="A299" s="65"/>
      <c r="B299" s="65"/>
      <c r="C299" s="65"/>
      <c r="D299" s="65"/>
      <c r="E299" s="89"/>
      <c r="F299" s="65"/>
      <c r="G299" s="65"/>
    </row>
    <row r="300" spans="1:7" ht="12.75">
      <c r="A300" s="65"/>
      <c r="B300" s="65"/>
      <c r="C300" s="65"/>
      <c r="D300" s="65"/>
      <c r="E300" s="89"/>
      <c r="F300" s="65"/>
      <c r="G300" s="65"/>
    </row>
    <row r="301" spans="1:7" ht="12.75">
      <c r="A301" s="65"/>
      <c r="B301" s="65"/>
      <c r="C301" s="65"/>
      <c r="D301" s="65"/>
      <c r="E301" s="89"/>
      <c r="F301" s="65"/>
      <c r="G301" s="65"/>
    </row>
    <row r="302" spans="1:7" ht="12.75">
      <c r="A302" s="65"/>
      <c r="B302" s="65"/>
      <c r="C302" s="65"/>
      <c r="D302" s="65"/>
      <c r="E302" s="89"/>
      <c r="F302" s="65"/>
      <c r="G302" s="65"/>
    </row>
    <row r="303" spans="1:7" ht="12.75">
      <c r="A303" s="65"/>
      <c r="B303" s="65"/>
      <c r="C303" s="65"/>
      <c r="D303" s="65"/>
      <c r="E303" s="89"/>
      <c r="F303" s="65"/>
      <c r="G303" s="65"/>
    </row>
    <row r="304" spans="1:7" ht="12.75">
      <c r="A304" s="65"/>
      <c r="B304" s="65"/>
      <c r="C304" s="65"/>
      <c r="D304" s="65"/>
      <c r="E304" s="89"/>
      <c r="F304" s="65"/>
      <c r="G304" s="65"/>
    </row>
    <row r="305" spans="1:7" ht="12.75">
      <c r="A305" s="65"/>
      <c r="B305" s="65"/>
      <c r="C305" s="65"/>
      <c r="D305" s="65"/>
      <c r="E305" s="89"/>
      <c r="F305" s="65"/>
      <c r="G305" s="65"/>
    </row>
    <row r="306" spans="1:7" ht="12.75">
      <c r="A306" s="65"/>
      <c r="B306" s="65"/>
      <c r="C306" s="65"/>
      <c r="D306" s="65"/>
      <c r="E306" s="89"/>
      <c r="F306" s="65"/>
      <c r="G306" s="65"/>
    </row>
    <row r="307" spans="1:7" ht="12.75">
      <c r="A307" s="65"/>
      <c r="B307" s="65"/>
      <c r="C307" s="65"/>
      <c r="D307" s="65"/>
      <c r="E307" s="89"/>
      <c r="F307" s="65"/>
      <c r="G307" s="65"/>
    </row>
    <row r="308" spans="1:7" ht="12.75">
      <c r="A308" s="65"/>
      <c r="B308" s="65"/>
      <c r="C308" s="65"/>
      <c r="D308" s="65"/>
      <c r="E308" s="89"/>
      <c r="F308" s="65"/>
      <c r="G308" s="65"/>
    </row>
    <row r="309" spans="1:7" ht="12.75">
      <c r="A309" s="65"/>
      <c r="B309" s="65"/>
      <c r="C309" s="65"/>
      <c r="D309" s="65"/>
      <c r="E309" s="89"/>
      <c r="F309" s="65"/>
      <c r="G309" s="65"/>
    </row>
    <row r="310" spans="1:7" ht="12.75">
      <c r="A310" s="65"/>
      <c r="B310" s="65"/>
      <c r="C310" s="65"/>
      <c r="D310" s="65"/>
      <c r="E310" s="89"/>
      <c r="F310" s="65"/>
      <c r="G310" s="65"/>
    </row>
    <row r="311" spans="1:7" ht="12.75">
      <c r="A311" s="65"/>
      <c r="B311" s="65"/>
      <c r="C311" s="65"/>
      <c r="D311" s="65"/>
      <c r="E311" s="89"/>
      <c r="F311" s="65"/>
      <c r="G311" s="65"/>
    </row>
    <row r="312" spans="1:7" ht="12.75">
      <c r="A312" s="65"/>
      <c r="B312" s="65"/>
      <c r="C312" s="65"/>
      <c r="D312" s="65"/>
      <c r="E312" s="89"/>
      <c r="F312" s="65"/>
      <c r="G312" s="65"/>
    </row>
    <row r="313" spans="1:7" ht="12.75">
      <c r="A313" s="65"/>
      <c r="B313" s="65"/>
      <c r="C313" s="65"/>
      <c r="D313" s="65"/>
      <c r="E313" s="89"/>
      <c r="F313" s="65"/>
      <c r="G313" s="65"/>
    </row>
    <row r="314" spans="1:7" ht="12.75">
      <c r="A314" s="65"/>
      <c r="B314" s="65"/>
      <c r="C314" s="65"/>
      <c r="D314" s="65"/>
      <c r="E314" s="89"/>
      <c r="F314" s="65"/>
      <c r="G314" s="65"/>
    </row>
    <row r="315" spans="1:7" ht="12.75">
      <c r="A315" s="65"/>
      <c r="B315" s="65"/>
      <c r="C315" s="65"/>
      <c r="D315" s="65"/>
      <c r="E315" s="89"/>
      <c r="F315" s="65"/>
      <c r="G315" s="65"/>
    </row>
    <row r="316" spans="1:7" ht="12.75">
      <c r="A316" s="65"/>
      <c r="B316" s="65"/>
      <c r="C316" s="65"/>
      <c r="D316" s="65"/>
      <c r="E316" s="89"/>
      <c r="F316" s="65"/>
      <c r="G316" s="65"/>
    </row>
    <row r="317" spans="1:7" ht="12.75">
      <c r="A317" s="65"/>
      <c r="B317" s="65"/>
      <c r="C317" s="65"/>
      <c r="D317" s="65"/>
      <c r="E317" s="89"/>
      <c r="F317" s="65"/>
      <c r="G317" s="65"/>
    </row>
    <row r="318" spans="1:7" ht="12.75">
      <c r="A318" s="65"/>
      <c r="B318" s="65"/>
      <c r="C318" s="65"/>
      <c r="D318" s="65"/>
      <c r="E318" s="89"/>
      <c r="F318" s="65"/>
      <c r="G318" s="65"/>
    </row>
    <row r="319" spans="1:7" ht="12.75">
      <c r="A319" s="65"/>
      <c r="B319" s="65"/>
      <c r="C319" s="65"/>
      <c r="D319" s="65"/>
      <c r="E319" s="89"/>
      <c r="F319" s="65"/>
      <c r="G319" s="65"/>
    </row>
    <row r="320" spans="1:7" ht="12.75">
      <c r="A320" s="65"/>
      <c r="B320" s="65"/>
      <c r="C320" s="65"/>
      <c r="D320" s="65"/>
      <c r="E320" s="89"/>
      <c r="F320" s="65"/>
      <c r="G320" s="65"/>
    </row>
    <row r="321" spans="1:7" ht="12.75">
      <c r="A321" s="65"/>
      <c r="B321" s="65"/>
      <c r="C321" s="65"/>
      <c r="D321" s="65"/>
      <c r="E321" s="89"/>
      <c r="F321" s="65"/>
      <c r="G321" s="65"/>
    </row>
    <row r="322" spans="1:7" ht="12.75">
      <c r="A322" s="65"/>
      <c r="B322" s="65"/>
      <c r="C322" s="65"/>
      <c r="D322" s="65"/>
      <c r="E322" s="89"/>
      <c r="F322" s="65"/>
      <c r="G322" s="65"/>
    </row>
    <row r="323" spans="1:7" ht="12.75">
      <c r="A323" s="65"/>
      <c r="B323" s="65"/>
      <c r="C323" s="65"/>
      <c r="D323" s="65"/>
      <c r="E323" s="89"/>
      <c r="F323" s="65"/>
      <c r="G323" s="65"/>
    </row>
    <row r="324" spans="1:7" ht="12.75">
      <c r="A324" s="65"/>
      <c r="B324" s="65"/>
      <c r="C324" s="65"/>
      <c r="D324" s="65"/>
      <c r="E324" s="89"/>
      <c r="F324" s="65"/>
      <c r="G324" s="65"/>
    </row>
    <row r="325" spans="1:7" ht="12.75">
      <c r="A325" s="65"/>
      <c r="B325" s="65"/>
      <c r="C325" s="65"/>
      <c r="D325" s="65"/>
      <c r="E325" s="89"/>
      <c r="F325" s="65"/>
      <c r="G325" s="65"/>
    </row>
    <row r="326" spans="1:7" ht="12.75">
      <c r="A326" s="65"/>
      <c r="B326" s="65"/>
      <c r="C326" s="65"/>
      <c r="D326" s="65"/>
      <c r="E326" s="89"/>
      <c r="F326" s="65"/>
      <c r="G326" s="65"/>
    </row>
    <row r="327" spans="1:7" ht="12.75">
      <c r="A327" s="65"/>
      <c r="B327" s="65"/>
      <c r="C327" s="65"/>
      <c r="D327" s="65"/>
      <c r="E327" s="89"/>
      <c r="F327" s="65"/>
      <c r="G327" s="65"/>
    </row>
    <row r="328" spans="1:7" ht="12.75">
      <c r="A328" s="65"/>
      <c r="B328" s="65"/>
      <c r="C328" s="65"/>
      <c r="D328" s="65"/>
      <c r="E328" s="89"/>
      <c r="F328" s="65"/>
      <c r="G328" s="65"/>
    </row>
    <row r="329" spans="1:7" ht="12.75">
      <c r="A329" s="65"/>
      <c r="B329" s="65"/>
      <c r="C329" s="65"/>
      <c r="D329" s="65"/>
      <c r="E329" s="89"/>
      <c r="F329" s="65"/>
      <c r="G329" s="65"/>
    </row>
    <row r="330" spans="1:7" ht="12.75">
      <c r="A330" s="65"/>
      <c r="B330" s="65"/>
      <c r="C330" s="65"/>
      <c r="D330" s="65"/>
      <c r="E330" s="89"/>
      <c r="F330" s="65"/>
      <c r="G330" s="65"/>
    </row>
    <row r="331" spans="1:7" ht="12.75">
      <c r="A331" s="65"/>
      <c r="B331" s="65"/>
      <c r="C331" s="65"/>
      <c r="D331" s="65"/>
      <c r="E331" s="89"/>
      <c r="F331" s="65"/>
      <c r="G331" s="65"/>
    </row>
    <row r="332" spans="1:7" ht="12.75">
      <c r="A332" s="65"/>
      <c r="B332" s="65"/>
      <c r="C332" s="65"/>
      <c r="D332" s="65"/>
      <c r="E332" s="89"/>
      <c r="F332" s="65"/>
      <c r="G332" s="65"/>
    </row>
    <row r="333" spans="1:7" ht="12.75">
      <c r="A333" s="65"/>
      <c r="B333" s="65"/>
      <c r="C333" s="65"/>
      <c r="D333" s="65"/>
      <c r="E333" s="89"/>
      <c r="F333" s="65"/>
      <c r="G333" s="65"/>
    </row>
    <row r="334" spans="1:7" ht="12.75">
      <c r="A334" s="65"/>
      <c r="B334" s="65"/>
      <c r="C334" s="65"/>
      <c r="D334" s="65"/>
      <c r="E334" s="89"/>
      <c r="F334" s="65"/>
      <c r="G334" s="65"/>
    </row>
    <row r="335" spans="1:7" ht="12.75">
      <c r="A335" s="65"/>
      <c r="B335" s="65"/>
      <c r="C335" s="65"/>
      <c r="D335" s="65"/>
      <c r="E335" s="89"/>
      <c r="F335" s="65"/>
      <c r="G335" s="65"/>
    </row>
    <row r="336" spans="1:7" ht="12.75">
      <c r="A336" s="65"/>
      <c r="B336" s="65"/>
      <c r="C336" s="65"/>
      <c r="D336" s="65"/>
      <c r="E336" s="89"/>
      <c r="F336" s="65"/>
      <c r="G336" s="65"/>
    </row>
    <row r="337" spans="1:7" ht="12.75">
      <c r="A337" s="65"/>
      <c r="B337" s="65"/>
      <c r="C337" s="65"/>
      <c r="D337" s="65"/>
      <c r="E337" s="89"/>
      <c r="F337" s="65"/>
      <c r="G337" s="65"/>
    </row>
    <row r="338" spans="1:7" ht="12.75">
      <c r="A338" s="65"/>
      <c r="B338" s="65"/>
      <c r="C338" s="65"/>
      <c r="D338" s="65"/>
      <c r="E338" s="89"/>
      <c r="F338" s="65"/>
      <c r="G338" s="65"/>
    </row>
    <row r="339" spans="1:7" ht="12.75">
      <c r="A339" s="65"/>
      <c r="B339" s="65"/>
      <c r="C339" s="65"/>
      <c r="D339" s="65"/>
      <c r="E339" s="89"/>
      <c r="F339" s="65"/>
      <c r="G339" s="65"/>
    </row>
    <row r="340" spans="1:7" ht="12.75">
      <c r="A340" s="65"/>
      <c r="B340" s="65"/>
      <c r="C340" s="65"/>
      <c r="D340" s="65"/>
      <c r="E340" s="89"/>
      <c r="F340" s="65"/>
      <c r="G340" s="65"/>
    </row>
    <row r="341" spans="1:7" ht="12.75">
      <c r="A341" s="65"/>
      <c r="B341" s="65"/>
      <c r="C341" s="65"/>
      <c r="D341" s="65"/>
      <c r="E341" s="89"/>
      <c r="F341" s="65"/>
      <c r="G341" s="65"/>
    </row>
    <row r="342" spans="1:7" ht="12.75">
      <c r="A342" s="65"/>
      <c r="B342" s="65"/>
      <c r="C342" s="65"/>
      <c r="D342" s="65"/>
      <c r="E342" s="89"/>
      <c r="F342" s="65"/>
      <c r="G342" s="65"/>
    </row>
    <row r="343" spans="1:7" ht="12.75">
      <c r="A343" s="65"/>
      <c r="B343" s="65"/>
      <c r="C343" s="65"/>
      <c r="D343" s="65"/>
      <c r="E343" s="89"/>
      <c r="F343" s="65"/>
      <c r="G343" s="65"/>
    </row>
    <row r="344" spans="1:7" ht="12.75">
      <c r="A344" s="65"/>
      <c r="B344" s="65"/>
      <c r="C344" s="65"/>
      <c r="D344" s="65"/>
      <c r="E344" s="89"/>
      <c r="F344" s="65"/>
      <c r="G344" s="65"/>
    </row>
    <row r="345" spans="1:7" ht="12.75">
      <c r="A345" s="65"/>
      <c r="B345" s="65"/>
      <c r="C345" s="65"/>
      <c r="D345" s="65"/>
      <c r="E345" s="89"/>
      <c r="F345" s="65"/>
      <c r="G345" s="65"/>
    </row>
    <row r="346" spans="1:7" ht="12.75">
      <c r="A346" s="65"/>
      <c r="B346" s="65"/>
      <c r="C346" s="65"/>
      <c r="D346" s="65"/>
      <c r="E346" s="89"/>
      <c r="F346" s="65"/>
      <c r="G346" s="65"/>
    </row>
    <row r="347" spans="1:7" ht="12.75">
      <c r="A347" s="65"/>
      <c r="B347" s="65"/>
      <c r="C347" s="65"/>
      <c r="D347" s="65"/>
      <c r="E347" s="89"/>
      <c r="F347" s="65"/>
      <c r="G347" s="65"/>
    </row>
    <row r="348" spans="1:7" ht="12.75">
      <c r="A348" s="65"/>
      <c r="B348" s="65"/>
      <c r="C348" s="65"/>
      <c r="D348" s="65"/>
      <c r="E348" s="89"/>
      <c r="F348" s="65"/>
      <c r="G348" s="65"/>
    </row>
    <row r="349" spans="1:7" ht="12.75">
      <c r="A349" s="65"/>
      <c r="B349" s="65"/>
      <c r="C349" s="65"/>
      <c r="D349" s="65"/>
      <c r="E349" s="89"/>
      <c r="F349" s="65"/>
      <c r="G349" s="65"/>
    </row>
    <row r="350" spans="1:7" ht="12.75">
      <c r="A350" s="65"/>
      <c r="B350" s="65"/>
      <c r="C350" s="65"/>
      <c r="D350" s="65"/>
      <c r="E350" s="89"/>
      <c r="F350" s="65"/>
      <c r="G350" s="65"/>
    </row>
    <row r="351" spans="1:7" ht="12.75">
      <c r="A351" s="65"/>
      <c r="B351" s="65"/>
      <c r="C351" s="65"/>
      <c r="D351" s="65"/>
      <c r="E351" s="89"/>
      <c r="F351" s="65"/>
      <c r="G351" s="65"/>
    </row>
    <row r="352" spans="1:7" ht="12.75">
      <c r="A352" s="65"/>
      <c r="B352" s="65"/>
      <c r="C352" s="65"/>
      <c r="D352" s="65"/>
      <c r="E352" s="89"/>
      <c r="F352" s="65"/>
      <c r="G352" s="65"/>
    </row>
    <row r="353" spans="1:7" ht="12.75">
      <c r="A353" s="65"/>
      <c r="B353" s="65"/>
      <c r="C353" s="65"/>
      <c r="D353" s="65"/>
      <c r="E353" s="89"/>
      <c r="F353" s="65"/>
      <c r="G353" s="65"/>
    </row>
    <row r="354" spans="1:7" ht="12.75">
      <c r="A354" s="65"/>
      <c r="B354" s="65"/>
      <c r="C354" s="65"/>
      <c r="D354" s="65"/>
      <c r="E354" s="89"/>
      <c r="F354" s="65"/>
      <c r="G354" s="65"/>
    </row>
    <row r="355" spans="1:7" ht="12.75">
      <c r="A355" s="65"/>
      <c r="B355" s="65"/>
      <c r="C355" s="65"/>
      <c r="D355" s="65"/>
      <c r="E355" s="89"/>
      <c r="F355" s="65"/>
      <c r="G355" s="65"/>
    </row>
    <row r="356" spans="1:7" ht="12.75">
      <c r="A356" s="65"/>
      <c r="B356" s="65"/>
      <c r="C356" s="65"/>
      <c r="D356" s="65"/>
      <c r="E356" s="89"/>
      <c r="F356" s="65"/>
      <c r="G356" s="65"/>
    </row>
    <row r="357" spans="1:7" ht="12.75">
      <c r="A357" s="65"/>
      <c r="B357" s="65"/>
      <c r="C357" s="65"/>
      <c r="D357" s="65"/>
      <c r="E357" s="89"/>
      <c r="F357" s="65"/>
      <c r="G357" s="65"/>
    </row>
    <row r="358" spans="1:7" ht="12.75">
      <c r="A358" s="65"/>
      <c r="B358" s="65"/>
      <c r="C358" s="65"/>
      <c r="D358" s="65"/>
      <c r="E358" s="89"/>
      <c r="F358" s="65"/>
      <c r="G358" s="65"/>
    </row>
    <row r="359" spans="1:7" ht="12.75">
      <c r="A359" s="65"/>
      <c r="B359" s="65"/>
      <c r="C359" s="65"/>
      <c r="D359" s="65"/>
      <c r="E359" s="89"/>
      <c r="F359" s="65"/>
      <c r="G359" s="65"/>
    </row>
    <row r="360" spans="1:7" ht="12.75">
      <c r="A360" s="65"/>
      <c r="B360" s="65"/>
      <c r="C360" s="65"/>
      <c r="D360" s="65"/>
      <c r="E360" s="89"/>
      <c r="F360" s="65"/>
      <c r="G360" s="65"/>
    </row>
    <row r="361" spans="1:7" ht="12.75">
      <c r="A361" s="65"/>
      <c r="B361" s="65"/>
      <c r="C361" s="65"/>
      <c r="D361" s="65"/>
      <c r="E361" s="89"/>
      <c r="F361" s="65"/>
      <c r="G361" s="65"/>
    </row>
    <row r="362" spans="1:7" ht="12.75">
      <c r="A362" s="65"/>
      <c r="B362" s="65"/>
      <c r="C362" s="65"/>
      <c r="D362" s="65"/>
      <c r="E362" s="89"/>
      <c r="F362" s="65"/>
      <c r="G362" s="65"/>
    </row>
    <row r="363" spans="1:7" ht="12.75">
      <c r="A363" s="65"/>
      <c r="B363" s="65"/>
      <c r="C363" s="65"/>
      <c r="D363" s="65"/>
      <c r="E363" s="89"/>
      <c r="F363" s="65"/>
      <c r="G363" s="65"/>
    </row>
    <row r="364" spans="1:7" ht="12.75">
      <c r="A364" s="65"/>
      <c r="B364" s="65"/>
      <c r="C364" s="65"/>
      <c r="D364" s="65"/>
      <c r="E364" s="89"/>
      <c r="F364" s="65"/>
      <c r="G364" s="65"/>
    </row>
    <row r="365" spans="1:7" ht="12.75">
      <c r="A365" s="65"/>
      <c r="B365" s="65"/>
      <c r="C365" s="65"/>
      <c r="D365" s="65"/>
      <c r="E365" s="89"/>
      <c r="F365" s="65"/>
      <c r="G365" s="65"/>
    </row>
    <row r="366" spans="1:7" ht="12.75">
      <c r="A366" s="65"/>
      <c r="B366" s="65"/>
      <c r="C366" s="65"/>
      <c r="D366" s="65"/>
      <c r="E366" s="89"/>
      <c r="F366" s="65"/>
      <c r="G366" s="65"/>
    </row>
    <row r="367" spans="1:7" ht="12.75">
      <c r="A367" s="65"/>
      <c r="B367" s="65"/>
      <c r="C367" s="65"/>
      <c r="D367" s="65"/>
      <c r="E367" s="89"/>
      <c r="F367" s="65"/>
      <c r="G367" s="65"/>
    </row>
    <row r="368" spans="1:7" ht="12.75">
      <c r="A368" s="65"/>
      <c r="B368" s="65"/>
      <c r="C368" s="65"/>
      <c r="D368" s="65"/>
      <c r="E368" s="89"/>
      <c r="F368" s="65"/>
      <c r="G368" s="65"/>
    </row>
    <row r="369" spans="1:7" ht="12.75">
      <c r="A369" s="65"/>
      <c r="B369" s="65"/>
      <c r="C369" s="65"/>
      <c r="D369" s="65"/>
      <c r="E369" s="89"/>
      <c r="F369" s="65"/>
      <c r="G369" s="65"/>
    </row>
    <row r="370" spans="1:7" ht="12.75">
      <c r="A370" s="65"/>
      <c r="B370" s="65"/>
      <c r="C370" s="65"/>
      <c r="D370" s="65"/>
      <c r="E370" s="89"/>
      <c r="F370" s="65"/>
      <c r="G370" s="65"/>
    </row>
    <row r="371" spans="1:7" ht="12.75">
      <c r="A371" s="65"/>
      <c r="B371" s="65"/>
      <c r="C371" s="65"/>
      <c r="D371" s="65"/>
      <c r="E371" s="89"/>
      <c r="F371" s="65"/>
      <c r="G371" s="65"/>
    </row>
    <row r="372" spans="1:7" ht="12.75">
      <c r="A372" s="65"/>
      <c r="B372" s="65"/>
      <c r="C372" s="65"/>
      <c r="D372" s="65"/>
      <c r="E372" s="89"/>
      <c r="F372" s="65"/>
      <c r="G372" s="65"/>
    </row>
    <row r="373" spans="1:7" ht="12.75">
      <c r="A373" s="65"/>
      <c r="B373" s="65"/>
      <c r="C373" s="65"/>
      <c r="D373" s="65"/>
      <c r="E373" s="89"/>
      <c r="F373" s="65"/>
      <c r="G373" s="65"/>
    </row>
    <row r="374" spans="1:7" ht="12.75">
      <c r="A374" s="65"/>
      <c r="B374" s="65"/>
      <c r="C374" s="65"/>
      <c r="D374" s="65"/>
      <c r="E374" s="89"/>
      <c r="F374" s="65"/>
      <c r="G374" s="65"/>
    </row>
    <row r="375" spans="1:7" ht="12.75">
      <c r="A375" s="65"/>
      <c r="B375" s="65"/>
      <c r="C375" s="65"/>
      <c r="D375" s="65"/>
      <c r="E375" s="89"/>
      <c r="F375" s="65"/>
      <c r="G375" s="65"/>
    </row>
    <row r="376" spans="1:7" ht="12.75">
      <c r="A376" s="65"/>
      <c r="B376" s="65"/>
      <c r="C376" s="65"/>
      <c r="D376" s="65"/>
      <c r="E376" s="89"/>
      <c r="F376" s="65"/>
      <c r="G376" s="65"/>
    </row>
    <row r="377" spans="1:7" ht="12.75">
      <c r="A377" s="65"/>
      <c r="B377" s="65"/>
      <c r="C377" s="65"/>
      <c r="D377" s="65"/>
      <c r="E377" s="89"/>
      <c r="F377" s="65"/>
      <c r="G377" s="65"/>
    </row>
    <row r="378" spans="1:7" ht="12.75">
      <c r="A378" s="65"/>
      <c r="B378" s="65"/>
      <c r="C378" s="65"/>
      <c r="D378" s="65"/>
      <c r="E378" s="89"/>
      <c r="F378" s="65"/>
      <c r="G378" s="65"/>
    </row>
    <row r="379" spans="1:7" ht="12.75">
      <c r="A379" s="65"/>
      <c r="B379" s="65"/>
      <c r="C379" s="65"/>
      <c r="D379" s="65"/>
      <c r="E379" s="89"/>
      <c r="F379" s="65"/>
      <c r="G379" s="65"/>
    </row>
    <row r="380" spans="1:7" ht="12.75">
      <c r="A380" s="65"/>
      <c r="B380" s="65"/>
      <c r="C380" s="65"/>
      <c r="D380" s="65"/>
      <c r="E380" s="89"/>
      <c r="F380" s="65"/>
      <c r="G380" s="65"/>
    </row>
    <row r="381" spans="1:7" ht="12.75">
      <c r="A381" s="65"/>
      <c r="B381" s="65"/>
      <c r="C381" s="65"/>
      <c r="D381" s="65"/>
      <c r="E381" s="89"/>
      <c r="F381" s="65"/>
      <c r="G381" s="65"/>
    </row>
    <row r="382" spans="1:7" ht="12.75">
      <c r="A382" s="65"/>
      <c r="B382" s="65"/>
      <c r="C382" s="65"/>
      <c r="D382" s="65"/>
      <c r="E382" s="89"/>
      <c r="F382" s="65"/>
      <c r="G382" s="65"/>
    </row>
    <row r="383" spans="1:7" ht="12.75">
      <c r="A383" s="65"/>
      <c r="B383" s="65"/>
      <c r="C383" s="65"/>
      <c r="D383" s="65"/>
      <c r="E383" s="89"/>
      <c r="F383" s="65"/>
      <c r="G383" s="65"/>
    </row>
    <row r="384" spans="1:7" ht="12.75">
      <c r="A384" s="65"/>
      <c r="B384" s="65"/>
      <c r="C384" s="65"/>
      <c r="D384" s="65"/>
      <c r="E384" s="89"/>
      <c r="F384" s="65"/>
      <c r="G384" s="65"/>
    </row>
    <row r="385" spans="1:7" ht="12.75">
      <c r="A385" s="65"/>
      <c r="B385" s="65"/>
      <c r="C385" s="65"/>
      <c r="D385" s="65"/>
      <c r="E385" s="89"/>
      <c r="F385" s="65"/>
      <c r="G385" s="65"/>
    </row>
    <row r="386" spans="1:7" ht="12.75">
      <c r="A386" s="65"/>
      <c r="B386" s="65"/>
      <c r="C386" s="65"/>
      <c r="D386" s="65"/>
      <c r="E386" s="89"/>
      <c r="F386" s="65"/>
      <c r="G386" s="65"/>
    </row>
    <row r="387" spans="1:7" ht="12.75">
      <c r="A387" s="65"/>
      <c r="B387" s="65"/>
      <c r="C387" s="65"/>
      <c r="D387" s="65"/>
      <c r="E387" s="89"/>
      <c r="F387" s="65"/>
      <c r="G387" s="65"/>
    </row>
    <row r="388" spans="1:7" ht="12.75">
      <c r="A388" s="65"/>
      <c r="B388" s="65"/>
      <c r="C388" s="65"/>
      <c r="D388" s="65"/>
      <c r="E388" s="89"/>
      <c r="F388" s="65"/>
      <c r="G388" s="65"/>
    </row>
    <row r="389" spans="1:7" ht="12.75">
      <c r="A389" s="65"/>
      <c r="B389" s="65"/>
      <c r="C389" s="65"/>
      <c r="D389" s="65"/>
      <c r="E389" s="89"/>
      <c r="F389" s="65"/>
      <c r="G389" s="65"/>
    </row>
    <row r="390" spans="1:7" ht="12.75">
      <c r="A390" s="65"/>
      <c r="B390" s="65"/>
      <c r="C390" s="65"/>
      <c r="D390" s="65"/>
      <c r="E390" s="89"/>
      <c r="F390" s="65"/>
      <c r="G390" s="65"/>
    </row>
    <row r="391" spans="1:7" ht="12.75">
      <c r="A391" s="65"/>
      <c r="B391" s="65"/>
      <c r="C391" s="65"/>
      <c r="D391" s="65"/>
      <c r="E391" s="89"/>
      <c r="F391" s="65"/>
      <c r="G391" s="65"/>
    </row>
    <row r="392" spans="1:7" ht="12.75">
      <c r="A392" s="65"/>
      <c r="B392" s="65"/>
      <c r="C392" s="65"/>
      <c r="D392" s="65"/>
      <c r="E392" s="89"/>
      <c r="F392" s="65"/>
      <c r="G392" s="65"/>
    </row>
    <row r="393" spans="1:7" ht="12.75">
      <c r="A393" s="65"/>
      <c r="B393" s="65"/>
      <c r="C393" s="65"/>
      <c r="D393" s="65"/>
      <c r="E393" s="89"/>
      <c r="F393" s="65"/>
      <c r="G393" s="65"/>
    </row>
    <row r="394" spans="1:7" ht="12.75">
      <c r="A394" s="65"/>
      <c r="B394" s="65"/>
      <c r="C394" s="65"/>
      <c r="D394" s="65"/>
      <c r="E394" s="89"/>
      <c r="F394" s="65"/>
      <c r="G394" s="65"/>
    </row>
    <row r="395" spans="1:7" ht="12.75">
      <c r="A395" s="65"/>
      <c r="B395" s="65"/>
      <c r="C395" s="65"/>
      <c r="D395" s="65"/>
      <c r="E395" s="89"/>
      <c r="F395" s="65"/>
      <c r="G395" s="65"/>
    </row>
    <row r="396" spans="1:7" ht="12.75">
      <c r="A396" s="65"/>
      <c r="B396" s="65"/>
      <c r="C396" s="65"/>
      <c r="D396" s="65"/>
      <c r="E396" s="89"/>
      <c r="F396" s="65"/>
      <c r="G396" s="65"/>
    </row>
    <row r="397" spans="1:7" ht="12.75">
      <c r="A397" s="65"/>
      <c r="B397" s="65"/>
      <c r="C397" s="65"/>
      <c r="D397" s="65"/>
      <c r="E397" s="89"/>
      <c r="F397" s="65"/>
      <c r="G397" s="65"/>
    </row>
    <row r="398" spans="1:7" ht="12.75">
      <c r="A398" s="65"/>
      <c r="B398" s="65"/>
      <c r="C398" s="65"/>
      <c r="D398" s="65"/>
      <c r="E398" s="89"/>
      <c r="F398" s="65"/>
      <c r="G398" s="65"/>
    </row>
    <row r="399" spans="1:7" ht="12.75">
      <c r="A399" s="65"/>
      <c r="B399" s="65"/>
      <c r="C399" s="65"/>
      <c r="D399" s="65"/>
      <c r="E399" s="89"/>
      <c r="F399" s="65"/>
      <c r="G399" s="65"/>
    </row>
    <row r="400" spans="1:7" ht="12.75">
      <c r="A400" s="65"/>
      <c r="B400" s="65"/>
      <c r="C400" s="65"/>
      <c r="D400" s="65"/>
      <c r="E400" s="89"/>
      <c r="F400" s="65"/>
      <c r="G400" s="65"/>
    </row>
    <row r="401" spans="1:7" ht="12.75">
      <c r="A401" s="65"/>
      <c r="B401" s="65"/>
      <c r="C401" s="65"/>
      <c r="D401" s="65"/>
      <c r="E401" s="89"/>
      <c r="F401" s="65"/>
      <c r="G401" s="65"/>
    </row>
    <row r="402" spans="1:7" ht="12.75">
      <c r="A402" s="65"/>
      <c r="B402" s="65"/>
      <c r="C402" s="65"/>
      <c r="D402" s="65"/>
      <c r="E402" s="89"/>
      <c r="F402" s="65"/>
      <c r="G402" s="65"/>
    </row>
    <row r="403" spans="1:7" ht="12.75">
      <c r="A403" s="65"/>
      <c r="B403" s="65"/>
      <c r="C403" s="65"/>
      <c r="D403" s="65"/>
      <c r="E403" s="89"/>
      <c r="F403" s="65"/>
      <c r="G403" s="65"/>
    </row>
    <row r="404" spans="1:7" ht="12.75">
      <c r="A404" s="65"/>
      <c r="B404" s="65"/>
      <c r="C404" s="65"/>
      <c r="D404" s="65"/>
      <c r="E404" s="89"/>
      <c r="F404" s="65"/>
      <c r="G404" s="65"/>
    </row>
    <row r="405" spans="1:7" ht="12.75">
      <c r="A405" s="65"/>
      <c r="B405" s="65"/>
      <c r="C405" s="65"/>
      <c r="D405" s="65"/>
      <c r="E405" s="89"/>
      <c r="F405" s="65"/>
      <c r="G405" s="65"/>
    </row>
    <row r="406" spans="1:7" ht="12.75">
      <c r="A406" s="65"/>
      <c r="B406" s="65"/>
      <c r="C406" s="65"/>
      <c r="D406" s="65"/>
      <c r="E406" s="89"/>
      <c r="F406" s="65"/>
      <c r="G406" s="65"/>
    </row>
    <row r="407" spans="1:7" ht="12.75">
      <c r="A407" s="65"/>
      <c r="B407" s="65"/>
      <c r="C407" s="65"/>
      <c r="D407" s="65"/>
      <c r="E407" s="89"/>
      <c r="F407" s="65"/>
      <c r="G407" s="65"/>
    </row>
    <row r="408" spans="1:7" ht="12.75">
      <c r="A408" s="65"/>
      <c r="B408" s="65"/>
      <c r="C408" s="65"/>
      <c r="D408" s="65"/>
      <c r="E408" s="89"/>
      <c r="F408" s="65"/>
      <c r="G408" s="65"/>
    </row>
    <row r="409" spans="1:7" ht="12.75">
      <c r="A409" s="65"/>
      <c r="B409" s="65"/>
      <c r="C409" s="65"/>
      <c r="D409" s="65"/>
      <c r="E409" s="89"/>
      <c r="F409" s="65"/>
      <c r="G409" s="65"/>
    </row>
    <row r="410" spans="1:7" ht="12.75">
      <c r="A410" s="65"/>
      <c r="B410" s="65"/>
      <c r="C410" s="65"/>
      <c r="D410" s="65"/>
      <c r="E410" s="89"/>
      <c r="F410" s="65"/>
      <c r="G410" s="65"/>
    </row>
    <row r="411" spans="1:7" ht="12.75">
      <c r="A411" s="65"/>
      <c r="B411" s="65"/>
      <c r="C411" s="65"/>
      <c r="D411" s="65"/>
      <c r="E411" s="89"/>
      <c r="F411" s="65"/>
      <c r="G411" s="65"/>
    </row>
    <row r="412" spans="1:7" ht="12.75">
      <c r="A412" s="65"/>
      <c r="B412" s="65"/>
      <c r="C412" s="65"/>
      <c r="D412" s="65"/>
      <c r="E412" s="89"/>
      <c r="F412" s="65"/>
      <c r="G412" s="65"/>
    </row>
    <row r="413" spans="1:7" ht="12.75">
      <c r="A413" s="65"/>
      <c r="B413" s="65"/>
      <c r="C413" s="65"/>
      <c r="D413" s="65"/>
      <c r="E413" s="89"/>
      <c r="F413" s="65"/>
      <c r="G413" s="65"/>
    </row>
    <row r="414" spans="1:7" ht="12.75">
      <c r="A414" s="65"/>
      <c r="B414" s="65"/>
      <c r="C414" s="65"/>
      <c r="D414" s="65"/>
      <c r="E414" s="89"/>
      <c r="F414" s="65"/>
      <c r="G414" s="65"/>
    </row>
    <row r="415" spans="1:7" ht="12.75">
      <c r="A415" s="65"/>
      <c r="B415" s="65"/>
      <c r="C415" s="65"/>
      <c r="D415" s="65"/>
      <c r="E415" s="89"/>
      <c r="F415" s="65"/>
      <c r="G415" s="65"/>
    </row>
    <row r="416" spans="1:7" ht="12.75">
      <c r="A416" s="65"/>
      <c r="B416" s="65"/>
      <c r="C416" s="65"/>
      <c r="D416" s="65"/>
      <c r="E416" s="89"/>
      <c r="F416" s="65"/>
      <c r="G416" s="65"/>
    </row>
    <row r="417" spans="1:7" ht="12.75">
      <c r="A417" s="65"/>
      <c r="B417" s="65"/>
      <c r="C417" s="65"/>
      <c r="D417" s="65"/>
      <c r="E417" s="89"/>
      <c r="F417" s="65"/>
      <c r="G417" s="65"/>
    </row>
    <row r="418" spans="1:7" ht="12.75">
      <c r="A418" s="65"/>
      <c r="B418" s="65"/>
      <c r="C418" s="65"/>
      <c r="D418" s="65"/>
      <c r="E418" s="89"/>
      <c r="F418" s="65"/>
      <c r="G418" s="65"/>
    </row>
    <row r="419" spans="1:7" ht="12.75">
      <c r="A419" s="65"/>
      <c r="B419" s="65"/>
      <c r="C419" s="65"/>
      <c r="D419" s="65"/>
      <c r="E419" s="89"/>
      <c r="F419" s="65"/>
      <c r="G419" s="65"/>
    </row>
    <row r="420" spans="1:7" ht="12.75">
      <c r="A420" s="65"/>
      <c r="B420" s="65"/>
      <c r="C420" s="65"/>
      <c r="D420" s="65"/>
      <c r="E420" s="89"/>
      <c r="F420" s="65"/>
      <c r="G420" s="65"/>
    </row>
    <row r="421" spans="1:7" ht="12.75">
      <c r="A421" s="65"/>
      <c r="B421" s="65"/>
      <c r="C421" s="65"/>
      <c r="D421" s="65"/>
      <c r="E421" s="89"/>
      <c r="F421" s="65"/>
      <c r="G421" s="65"/>
    </row>
    <row r="422" spans="1:7" ht="12.75">
      <c r="A422" s="65"/>
      <c r="B422" s="65"/>
      <c r="C422" s="65"/>
      <c r="D422" s="65"/>
      <c r="E422" s="89"/>
      <c r="F422" s="65"/>
      <c r="G422" s="65"/>
    </row>
    <row r="423" spans="1:7" ht="12.75">
      <c r="A423" s="65"/>
      <c r="B423" s="65"/>
      <c r="C423" s="65"/>
      <c r="D423" s="65"/>
      <c r="E423" s="89"/>
      <c r="F423" s="65"/>
      <c r="G423" s="65"/>
    </row>
    <row r="424" spans="1:7" ht="12.75">
      <c r="A424" s="65"/>
      <c r="B424" s="65"/>
      <c r="C424" s="65"/>
      <c r="D424" s="65"/>
      <c r="E424" s="89"/>
      <c r="F424" s="65"/>
      <c r="G424" s="65"/>
    </row>
    <row r="425" spans="1:7" ht="12.75">
      <c r="A425" s="65"/>
      <c r="B425" s="65"/>
      <c r="C425" s="65"/>
      <c r="D425" s="65"/>
      <c r="E425" s="89"/>
      <c r="F425" s="65"/>
      <c r="G425" s="65"/>
    </row>
    <row r="426" spans="1:7" ht="12.75">
      <c r="A426" s="65"/>
      <c r="B426" s="65"/>
      <c r="C426" s="65"/>
      <c r="D426" s="65"/>
      <c r="E426" s="89"/>
      <c r="F426" s="65"/>
      <c r="G426" s="65"/>
    </row>
    <row r="427" spans="1:7" ht="12.75">
      <c r="A427" s="65"/>
      <c r="B427" s="65"/>
      <c r="C427" s="65"/>
      <c r="D427" s="65"/>
      <c r="E427" s="89"/>
      <c r="F427" s="65"/>
      <c r="G427" s="65"/>
    </row>
    <row r="428" spans="1:7" ht="12.75">
      <c r="A428" s="65"/>
      <c r="B428" s="65"/>
      <c r="C428" s="65"/>
      <c r="D428" s="65"/>
      <c r="E428" s="89"/>
      <c r="F428" s="65"/>
      <c r="G428" s="65"/>
    </row>
    <row r="429" spans="1:7" ht="12.75">
      <c r="A429" s="65"/>
      <c r="B429" s="65"/>
      <c r="C429" s="65"/>
      <c r="D429" s="65"/>
      <c r="E429" s="89"/>
      <c r="F429" s="65"/>
      <c r="G429" s="65"/>
    </row>
    <row r="430" spans="1:7" ht="12.75">
      <c r="A430" s="65"/>
      <c r="B430" s="65"/>
      <c r="C430" s="65"/>
      <c r="D430" s="65"/>
      <c r="E430" s="89"/>
      <c r="F430" s="65"/>
      <c r="G430" s="65"/>
    </row>
    <row r="431" spans="1:7" ht="12.75">
      <c r="A431" s="65"/>
      <c r="B431" s="65"/>
      <c r="C431" s="65"/>
      <c r="D431" s="65"/>
      <c r="E431" s="89"/>
      <c r="F431" s="65"/>
      <c r="G431" s="65"/>
    </row>
    <row r="432" spans="1:7" ht="12.75">
      <c r="A432" s="65"/>
      <c r="B432" s="65"/>
      <c r="C432" s="65"/>
      <c r="D432" s="65"/>
      <c r="E432" s="89"/>
      <c r="F432" s="65"/>
      <c r="G432" s="65"/>
    </row>
    <row r="433" spans="1:7" ht="12.75">
      <c r="A433" s="65"/>
      <c r="B433" s="65"/>
      <c r="C433" s="65"/>
      <c r="D433" s="65"/>
      <c r="E433" s="89"/>
      <c r="F433" s="65"/>
      <c r="G433" s="65"/>
    </row>
    <row r="434" spans="1:7" ht="12.75">
      <c r="A434" s="65"/>
      <c r="B434" s="65"/>
      <c r="C434" s="65"/>
      <c r="D434" s="65"/>
      <c r="E434" s="89"/>
      <c r="F434" s="65"/>
      <c r="G434" s="65"/>
    </row>
    <row r="435" spans="1:7" ht="12.75">
      <c r="A435" s="65"/>
      <c r="B435" s="65"/>
      <c r="C435" s="65"/>
      <c r="D435" s="65"/>
      <c r="E435" s="89"/>
      <c r="F435" s="65"/>
      <c r="G435" s="65"/>
    </row>
    <row r="436" spans="1:7" ht="12.75">
      <c r="A436" s="65"/>
      <c r="B436" s="65"/>
      <c r="C436" s="65"/>
      <c r="D436" s="65"/>
      <c r="E436" s="89"/>
      <c r="F436" s="65"/>
      <c r="G436" s="65"/>
    </row>
    <row r="437" spans="1:7" ht="12.75">
      <c r="A437" s="65"/>
      <c r="B437" s="65"/>
      <c r="C437" s="65"/>
      <c r="D437" s="65"/>
      <c r="E437" s="89"/>
      <c r="F437" s="65"/>
      <c r="G437" s="65"/>
    </row>
    <row r="438" spans="1:7" ht="12.75">
      <c r="A438" s="65"/>
      <c r="B438" s="65"/>
      <c r="C438" s="65"/>
      <c r="D438" s="65"/>
      <c r="E438" s="89"/>
      <c r="F438" s="65"/>
      <c r="G438" s="65"/>
    </row>
    <row r="439" spans="1:7" ht="12.75">
      <c r="A439" s="65"/>
      <c r="B439" s="65"/>
      <c r="C439" s="65"/>
      <c r="D439" s="65"/>
      <c r="E439" s="89"/>
      <c r="F439" s="65"/>
      <c r="G439" s="65"/>
    </row>
    <row r="440" spans="1:7" ht="12.75">
      <c r="A440" s="65"/>
      <c r="B440" s="65"/>
      <c r="C440" s="65"/>
      <c r="D440" s="65"/>
      <c r="E440" s="89"/>
      <c r="F440" s="65"/>
      <c r="G440" s="65"/>
    </row>
    <row r="441" spans="1:7" ht="12.75">
      <c r="A441" s="65"/>
      <c r="B441" s="65"/>
      <c r="C441" s="65"/>
      <c r="D441" s="65"/>
      <c r="E441" s="89"/>
      <c r="F441" s="65"/>
      <c r="G441" s="65"/>
    </row>
    <row r="442" spans="1:7" ht="12.75">
      <c r="A442" s="65"/>
      <c r="B442" s="65"/>
      <c r="C442" s="65"/>
      <c r="D442" s="65"/>
      <c r="E442" s="89"/>
      <c r="F442" s="65"/>
      <c r="G442" s="65"/>
    </row>
    <row r="443" spans="1:7" ht="12.75">
      <c r="A443" s="65"/>
      <c r="B443" s="65"/>
      <c r="C443" s="65"/>
      <c r="D443" s="65"/>
      <c r="E443" s="89"/>
      <c r="F443" s="65"/>
      <c r="G443" s="65"/>
    </row>
    <row r="444" spans="1:7" ht="12.75">
      <c r="A444" s="65"/>
      <c r="B444" s="65"/>
      <c r="C444" s="65"/>
      <c r="D444" s="65"/>
      <c r="E444" s="89"/>
      <c r="F444" s="65"/>
      <c r="G444" s="65"/>
    </row>
    <row r="445" spans="1:7" ht="12.75">
      <c r="A445" s="65"/>
      <c r="B445" s="65"/>
      <c r="C445" s="65"/>
      <c r="D445" s="65"/>
      <c r="E445" s="89"/>
      <c r="F445" s="65"/>
      <c r="G445" s="65"/>
    </row>
    <row r="446" spans="1:7" ht="12.75">
      <c r="A446" s="65"/>
      <c r="B446" s="65"/>
      <c r="C446" s="65"/>
      <c r="D446" s="65"/>
      <c r="E446" s="89"/>
      <c r="F446" s="65"/>
      <c r="G446" s="65"/>
    </row>
    <row r="447" spans="1:7" ht="12.75">
      <c r="A447" s="65"/>
      <c r="B447" s="65"/>
      <c r="C447" s="65"/>
      <c r="D447" s="65"/>
      <c r="E447" s="89"/>
      <c r="F447" s="65"/>
      <c r="G447" s="65"/>
    </row>
    <row r="448" spans="1:7" ht="12.75">
      <c r="A448" s="65"/>
      <c r="B448" s="65"/>
      <c r="C448" s="65"/>
      <c r="D448" s="65"/>
      <c r="E448" s="89"/>
      <c r="F448" s="65"/>
      <c r="G448" s="65"/>
    </row>
    <row r="449" spans="1:7" ht="12.75">
      <c r="A449" s="65"/>
      <c r="B449" s="65"/>
      <c r="C449" s="65"/>
      <c r="D449" s="65"/>
      <c r="E449" s="89"/>
      <c r="F449" s="65"/>
      <c r="G449" s="65"/>
    </row>
    <row r="450" spans="1:7" ht="12.75">
      <c r="A450" s="65"/>
      <c r="B450" s="65"/>
      <c r="C450" s="65"/>
      <c r="D450" s="65"/>
      <c r="E450" s="89"/>
      <c r="F450" s="65"/>
      <c r="G450" s="65"/>
    </row>
    <row r="451" spans="1:7" ht="12.75">
      <c r="A451" s="65"/>
      <c r="B451" s="65"/>
      <c r="C451" s="65"/>
      <c r="D451" s="65"/>
      <c r="E451" s="89"/>
      <c r="F451" s="65"/>
      <c r="G451" s="65"/>
    </row>
    <row r="452" spans="1:7" ht="12.75">
      <c r="A452" s="65"/>
      <c r="B452" s="65"/>
      <c r="C452" s="65"/>
      <c r="D452" s="65"/>
      <c r="E452" s="89"/>
      <c r="F452" s="65"/>
      <c r="G452" s="65"/>
    </row>
    <row r="453" spans="1:7" ht="12.75">
      <c r="A453" s="65"/>
      <c r="B453" s="65"/>
      <c r="C453" s="65"/>
      <c r="D453" s="65"/>
      <c r="E453" s="89"/>
      <c r="F453" s="65"/>
      <c r="G453" s="65"/>
    </row>
    <row r="454" spans="1:7" ht="12.75">
      <c r="A454" s="65"/>
      <c r="B454" s="65"/>
      <c r="C454" s="65"/>
      <c r="D454" s="65"/>
      <c r="E454" s="89"/>
      <c r="F454" s="65"/>
      <c r="G454" s="65"/>
    </row>
    <row r="455" spans="1:7" ht="12.75">
      <c r="A455" s="65"/>
      <c r="B455" s="65"/>
      <c r="C455" s="65"/>
      <c r="D455" s="65"/>
      <c r="E455" s="89"/>
      <c r="F455" s="65"/>
      <c r="G455" s="65"/>
    </row>
    <row r="456" spans="1:7" ht="12.75">
      <c r="A456" s="65"/>
      <c r="B456" s="65"/>
      <c r="C456" s="65"/>
      <c r="D456" s="65"/>
      <c r="E456" s="89"/>
      <c r="F456" s="65"/>
      <c r="G456" s="65"/>
    </row>
    <row r="457" spans="1:7" ht="12.75">
      <c r="A457" s="65"/>
      <c r="B457" s="65"/>
      <c r="C457" s="65"/>
      <c r="D457" s="65"/>
      <c r="E457" s="89"/>
      <c r="F457" s="65"/>
      <c r="G457" s="65"/>
    </row>
    <row r="458" spans="1:7" ht="12.75">
      <c r="A458" s="65"/>
      <c r="B458" s="65"/>
      <c r="C458" s="65"/>
      <c r="D458" s="65"/>
      <c r="E458" s="89"/>
      <c r="F458" s="65"/>
      <c r="G458" s="65"/>
    </row>
    <row r="459" spans="1:7" ht="12.75">
      <c r="A459" s="65"/>
      <c r="B459" s="65"/>
      <c r="C459" s="65"/>
      <c r="D459" s="65"/>
      <c r="E459" s="89"/>
      <c r="F459" s="65"/>
      <c r="G459" s="65"/>
    </row>
    <row r="460" spans="1:7" ht="12.75">
      <c r="A460" s="65"/>
      <c r="B460" s="65"/>
      <c r="C460" s="65"/>
      <c r="D460" s="65"/>
      <c r="E460" s="89"/>
      <c r="F460" s="65"/>
      <c r="G460" s="65"/>
    </row>
    <row r="461" spans="1:7" ht="12.75">
      <c r="A461" s="65"/>
      <c r="B461" s="65"/>
      <c r="C461" s="65"/>
      <c r="D461" s="65"/>
      <c r="E461" s="89"/>
      <c r="F461" s="65"/>
      <c r="G461" s="65"/>
    </row>
    <row r="462" spans="1:7" ht="12.75">
      <c r="A462" s="65"/>
      <c r="B462" s="65"/>
      <c r="C462" s="65"/>
      <c r="D462" s="65"/>
      <c r="E462" s="89"/>
      <c r="F462" s="65"/>
      <c r="G462" s="65"/>
    </row>
    <row r="463" spans="1:7" ht="12.75">
      <c r="A463" s="65"/>
      <c r="B463" s="65"/>
      <c r="C463" s="65"/>
      <c r="D463" s="65"/>
      <c r="E463" s="89"/>
      <c r="F463" s="65"/>
      <c r="G463" s="65"/>
    </row>
    <row r="464" spans="1:7" ht="12.75">
      <c r="A464" s="65"/>
      <c r="B464" s="65"/>
      <c r="C464" s="65"/>
      <c r="D464" s="65"/>
      <c r="E464" s="89"/>
      <c r="F464" s="65"/>
      <c r="G464" s="65"/>
    </row>
    <row r="465" spans="1:7" ht="12.75">
      <c r="A465" s="65"/>
      <c r="B465" s="65"/>
      <c r="C465" s="65"/>
      <c r="D465" s="65"/>
      <c r="E465" s="89"/>
      <c r="F465" s="65"/>
      <c r="G465" s="65"/>
    </row>
    <row r="466" spans="1:7" ht="12.75">
      <c r="A466" s="65"/>
      <c r="B466" s="65"/>
      <c r="C466" s="65"/>
      <c r="D466" s="65"/>
      <c r="E466" s="89"/>
      <c r="F466" s="65"/>
      <c r="G466" s="65"/>
    </row>
    <row r="467" spans="1:7" ht="12.75">
      <c r="A467" s="65"/>
      <c r="B467" s="65"/>
      <c r="C467" s="65"/>
      <c r="D467" s="65"/>
      <c r="E467" s="89"/>
      <c r="F467" s="65"/>
      <c r="G467" s="65"/>
    </row>
    <row r="468" spans="1:7" ht="12.75">
      <c r="A468" s="65"/>
      <c r="B468" s="65"/>
      <c r="C468" s="65"/>
      <c r="D468" s="65"/>
      <c r="E468" s="89"/>
      <c r="F468" s="65"/>
      <c r="G468" s="65"/>
    </row>
    <row r="469" spans="1:7" ht="12.75">
      <c r="A469" s="65"/>
      <c r="B469" s="65"/>
      <c r="C469" s="65"/>
      <c r="D469" s="65"/>
      <c r="E469" s="89"/>
      <c r="F469" s="65"/>
      <c r="G469" s="65"/>
    </row>
    <row r="470" spans="1:7" ht="12.75">
      <c r="A470" s="65"/>
      <c r="B470" s="65"/>
      <c r="C470" s="65"/>
      <c r="D470" s="65"/>
      <c r="E470" s="89"/>
      <c r="F470" s="65"/>
      <c r="G470" s="65"/>
    </row>
    <row r="471" spans="1:7" ht="12.75">
      <c r="A471" s="65"/>
      <c r="B471" s="65"/>
      <c r="C471" s="65"/>
      <c r="D471" s="65"/>
      <c r="E471" s="89"/>
      <c r="F471" s="65"/>
      <c r="G471" s="65"/>
    </row>
    <row r="472" spans="1:7" ht="12.75">
      <c r="A472" s="65"/>
      <c r="B472" s="65"/>
      <c r="C472" s="65"/>
      <c r="D472" s="65"/>
      <c r="E472" s="89"/>
      <c r="F472" s="65"/>
      <c r="G472" s="65"/>
    </row>
    <row r="473" spans="1:7" ht="12.75">
      <c r="A473" s="65"/>
      <c r="B473" s="65"/>
      <c r="C473" s="65"/>
      <c r="D473" s="65"/>
      <c r="E473" s="89"/>
      <c r="F473" s="65"/>
      <c r="G473" s="65"/>
    </row>
    <row r="474" spans="1:7" ht="12.75">
      <c r="A474" s="65"/>
      <c r="B474" s="65"/>
      <c r="C474" s="65"/>
      <c r="D474" s="65"/>
      <c r="E474" s="89"/>
      <c r="F474" s="65"/>
      <c r="G474" s="65"/>
    </row>
    <row r="475" spans="1:7" ht="12.75">
      <c r="A475" s="65"/>
      <c r="B475" s="65"/>
      <c r="C475" s="65"/>
      <c r="D475" s="65"/>
      <c r="E475" s="89"/>
      <c r="F475" s="65"/>
      <c r="G475" s="65"/>
    </row>
    <row r="476" spans="1:7" ht="12.75">
      <c r="A476" s="65"/>
      <c r="B476" s="65"/>
      <c r="C476" s="65"/>
      <c r="D476" s="65"/>
      <c r="E476" s="89"/>
      <c r="F476" s="65"/>
      <c r="G476" s="65"/>
    </row>
    <row r="477" spans="1:7" ht="12.75">
      <c r="A477" s="65"/>
      <c r="B477" s="65"/>
      <c r="C477" s="65"/>
      <c r="D477" s="65"/>
      <c r="E477" s="89"/>
      <c r="F477" s="65"/>
      <c r="G477" s="65"/>
    </row>
    <row r="478" spans="1:7" ht="12.75">
      <c r="A478" s="65"/>
      <c r="B478" s="65"/>
      <c r="C478" s="65"/>
      <c r="D478" s="65"/>
      <c r="E478" s="89"/>
      <c r="F478" s="65"/>
      <c r="G478" s="65"/>
    </row>
    <row r="479" spans="1:7" ht="12.75">
      <c r="A479" s="65"/>
      <c r="B479" s="65"/>
      <c r="C479" s="65"/>
      <c r="D479" s="65"/>
      <c r="E479" s="89"/>
      <c r="F479" s="65"/>
      <c r="G479" s="65"/>
    </row>
    <row r="480" spans="1:7" ht="12.75">
      <c r="A480" s="65"/>
      <c r="B480" s="65"/>
      <c r="C480" s="65"/>
      <c r="D480" s="65"/>
      <c r="E480" s="89"/>
      <c r="F480" s="65"/>
      <c r="G480" s="65"/>
    </row>
    <row r="481" spans="1:7" ht="12.75">
      <c r="A481" s="65"/>
      <c r="B481" s="65"/>
      <c r="C481" s="65"/>
      <c r="D481" s="65"/>
      <c r="E481" s="89"/>
      <c r="F481" s="65"/>
      <c r="G481" s="65"/>
    </row>
    <row r="482" spans="1:7" ht="12.75">
      <c r="A482" s="65"/>
      <c r="B482" s="65"/>
      <c r="C482" s="65"/>
      <c r="D482" s="65"/>
      <c r="E482" s="89"/>
      <c r="F482" s="65"/>
      <c r="G482" s="65"/>
    </row>
    <row r="483" spans="1:7" ht="12.75">
      <c r="A483" s="65"/>
      <c r="B483" s="65"/>
      <c r="C483" s="65"/>
      <c r="D483" s="65"/>
      <c r="E483" s="89"/>
      <c r="F483" s="65"/>
      <c r="G483" s="65"/>
    </row>
    <row r="484" spans="1:7" ht="12.75">
      <c r="A484" s="65"/>
      <c r="B484" s="65"/>
      <c r="C484" s="65"/>
      <c r="D484" s="65"/>
      <c r="E484" s="89"/>
      <c r="F484" s="65"/>
      <c r="G484" s="65"/>
    </row>
    <row r="485" spans="1:7" ht="12.75">
      <c r="A485" s="65"/>
      <c r="B485" s="65"/>
      <c r="C485" s="65"/>
      <c r="D485" s="65"/>
      <c r="E485" s="89"/>
      <c r="F485" s="65"/>
      <c r="G485" s="65"/>
    </row>
    <row r="486" spans="1:7" ht="12.75">
      <c r="A486" s="65"/>
      <c r="B486" s="65"/>
      <c r="C486" s="65"/>
      <c r="D486" s="65"/>
      <c r="E486" s="89"/>
      <c r="F486" s="65"/>
      <c r="G486" s="65"/>
    </row>
    <row r="487" spans="1:7" ht="12.75">
      <c r="A487" s="65"/>
      <c r="B487" s="65"/>
      <c r="C487" s="65"/>
      <c r="D487" s="65"/>
      <c r="E487" s="89"/>
      <c r="F487" s="65"/>
      <c r="G487" s="65"/>
    </row>
    <row r="488" spans="1:7" ht="12.75">
      <c r="A488" s="65"/>
      <c r="B488" s="65"/>
      <c r="C488" s="65"/>
      <c r="D488" s="65"/>
      <c r="E488" s="89"/>
      <c r="F488" s="65"/>
      <c r="G488" s="65"/>
    </row>
    <row r="489" spans="1:7" ht="12.75">
      <c r="A489" s="65"/>
      <c r="B489" s="65"/>
      <c r="C489" s="65"/>
      <c r="D489" s="65"/>
      <c r="E489" s="89"/>
      <c r="F489" s="65"/>
      <c r="G489" s="65"/>
    </row>
    <row r="490" spans="1:7" ht="12.75">
      <c r="A490" s="65"/>
      <c r="B490" s="65"/>
      <c r="C490" s="65"/>
      <c r="D490" s="65"/>
      <c r="E490" s="89"/>
      <c r="F490" s="65"/>
      <c r="G490" s="65"/>
    </row>
    <row r="491" spans="1:7" ht="12.75">
      <c r="A491" s="65"/>
      <c r="B491" s="65"/>
      <c r="C491" s="65"/>
      <c r="D491" s="65"/>
      <c r="E491" s="89"/>
      <c r="F491" s="65"/>
      <c r="G491" s="65"/>
    </row>
    <row r="492" spans="1:7" ht="12.75">
      <c r="A492" s="65"/>
      <c r="B492" s="65"/>
      <c r="C492" s="65"/>
      <c r="D492" s="65"/>
      <c r="E492" s="89"/>
      <c r="F492" s="65"/>
      <c r="G492" s="65"/>
    </row>
    <row r="493" spans="1:7" ht="12.75">
      <c r="A493" s="65"/>
      <c r="B493" s="65"/>
      <c r="C493" s="65"/>
      <c r="D493" s="65"/>
      <c r="E493" s="89"/>
      <c r="F493" s="65"/>
      <c r="G493" s="65"/>
    </row>
    <row r="494" spans="1:7" ht="12.75">
      <c r="A494" s="65"/>
      <c r="B494" s="65"/>
      <c r="C494" s="65"/>
      <c r="D494" s="65"/>
      <c r="E494" s="89"/>
      <c r="F494" s="65"/>
      <c r="G494" s="65"/>
    </row>
    <row r="495" spans="1:7" ht="12.75">
      <c r="A495" s="65"/>
      <c r="B495" s="65"/>
      <c r="C495" s="65"/>
      <c r="D495" s="65"/>
      <c r="E495" s="89"/>
      <c r="F495" s="65"/>
      <c r="G495" s="65"/>
    </row>
    <row r="496" spans="1:7" ht="12.75">
      <c r="A496" s="65"/>
      <c r="B496" s="65"/>
      <c r="C496" s="65"/>
      <c r="D496" s="65"/>
      <c r="E496" s="89"/>
      <c r="F496" s="65"/>
      <c r="G496" s="65"/>
    </row>
    <row r="497" spans="1:7" ht="12.75">
      <c r="A497" s="65"/>
      <c r="B497" s="65"/>
      <c r="C497" s="65"/>
      <c r="D497" s="65"/>
      <c r="E497" s="89"/>
      <c r="F497" s="65"/>
      <c r="G497" s="65"/>
    </row>
    <row r="498" spans="1:7" ht="12.75">
      <c r="A498" s="65"/>
      <c r="B498" s="65"/>
      <c r="C498" s="65"/>
      <c r="D498" s="65"/>
      <c r="E498" s="89"/>
      <c r="F498" s="65"/>
      <c r="G498" s="65"/>
    </row>
    <row r="499" spans="1:7" ht="12.75">
      <c r="A499" s="65"/>
      <c r="B499" s="65"/>
      <c r="C499" s="65"/>
      <c r="D499" s="65"/>
      <c r="E499" s="89"/>
      <c r="F499" s="65"/>
      <c r="G499" s="65"/>
    </row>
    <row r="500" spans="1:7" ht="12.75">
      <c r="A500" s="65"/>
      <c r="B500" s="65"/>
      <c r="C500" s="65"/>
      <c r="D500" s="65"/>
      <c r="E500" s="89"/>
      <c r="F500" s="65"/>
      <c r="G500" s="65"/>
    </row>
    <row r="501" spans="1:7" ht="12.75">
      <c r="A501" s="65"/>
      <c r="B501" s="65"/>
      <c r="C501" s="65"/>
      <c r="D501" s="65"/>
      <c r="E501" s="89"/>
      <c r="F501" s="65"/>
      <c r="G501" s="65"/>
    </row>
    <row r="502" spans="1:7" ht="12.75">
      <c r="A502" s="65"/>
      <c r="B502" s="65"/>
      <c r="C502" s="65"/>
      <c r="D502" s="65"/>
      <c r="E502" s="89"/>
      <c r="F502" s="65"/>
      <c r="G502" s="65"/>
    </row>
    <row r="503" spans="1:7" ht="12.75">
      <c r="A503" s="65"/>
      <c r="B503" s="65"/>
      <c r="C503" s="65"/>
      <c r="D503" s="65"/>
      <c r="E503" s="89"/>
      <c r="F503" s="65"/>
      <c r="G503" s="65"/>
    </row>
    <row r="504" spans="1:7" ht="12.75">
      <c r="A504" s="65"/>
      <c r="B504" s="65"/>
      <c r="C504" s="65"/>
      <c r="D504" s="65"/>
      <c r="E504" s="89"/>
      <c r="F504" s="65"/>
      <c r="G504" s="65"/>
    </row>
    <row r="505" spans="1:7" ht="12.75">
      <c r="A505" s="65"/>
      <c r="B505" s="65"/>
      <c r="C505" s="65"/>
      <c r="D505" s="65"/>
      <c r="E505" s="89"/>
      <c r="F505" s="65"/>
      <c r="G505" s="65"/>
    </row>
    <row r="506" spans="1:7" ht="12.75">
      <c r="A506" s="65"/>
      <c r="B506" s="65"/>
      <c r="C506" s="65"/>
      <c r="D506" s="65"/>
      <c r="E506" s="89"/>
      <c r="F506" s="65"/>
      <c r="G506" s="65"/>
    </row>
    <row r="507" spans="1:7" ht="12.75">
      <c r="A507" s="65"/>
      <c r="B507" s="65"/>
      <c r="C507" s="65"/>
      <c r="D507" s="65"/>
      <c r="E507" s="89"/>
      <c r="F507" s="65"/>
      <c r="G507" s="65"/>
    </row>
    <row r="508" spans="1:7" ht="12.75">
      <c r="A508" s="65"/>
      <c r="B508" s="65"/>
      <c r="C508" s="65"/>
      <c r="D508" s="65"/>
      <c r="E508" s="89"/>
      <c r="F508" s="65"/>
      <c r="G508" s="65"/>
    </row>
    <row r="509" spans="1:7" ht="12.75">
      <c r="A509" s="65"/>
      <c r="B509" s="65"/>
      <c r="C509" s="65"/>
      <c r="D509" s="65"/>
      <c r="E509" s="89"/>
      <c r="F509" s="65"/>
      <c r="G509" s="65"/>
    </row>
    <row r="510" spans="1:7" ht="12.75">
      <c r="A510" s="65"/>
      <c r="B510" s="65"/>
      <c r="C510" s="65"/>
      <c r="D510" s="65"/>
      <c r="E510" s="89"/>
      <c r="F510" s="65"/>
      <c r="G510" s="65"/>
    </row>
    <row r="511" spans="1:7" ht="12.75">
      <c r="A511" s="65"/>
      <c r="B511" s="65"/>
      <c r="C511" s="65"/>
      <c r="D511" s="65"/>
      <c r="E511" s="89"/>
      <c r="F511" s="65"/>
      <c r="G511" s="65"/>
    </row>
    <row r="512" spans="1:7" ht="12.75">
      <c r="A512" s="65"/>
      <c r="B512" s="65"/>
      <c r="C512" s="65"/>
      <c r="D512" s="65"/>
      <c r="E512" s="89"/>
      <c r="F512" s="65"/>
      <c r="G512" s="65"/>
    </row>
    <row r="513" spans="1:7" ht="12.75">
      <c r="A513" s="65"/>
      <c r="B513" s="65"/>
      <c r="C513" s="65"/>
      <c r="D513" s="65"/>
      <c r="E513" s="89"/>
      <c r="F513" s="65"/>
      <c r="G513" s="65"/>
    </row>
    <row r="514" spans="1:7" ht="12.75">
      <c r="A514" s="65"/>
      <c r="B514" s="65"/>
      <c r="C514" s="65"/>
      <c r="D514" s="65"/>
      <c r="E514" s="89"/>
      <c r="F514" s="65"/>
      <c r="G514" s="65"/>
    </row>
    <row r="515" spans="1:7" ht="12.75">
      <c r="A515" s="65"/>
      <c r="B515" s="65"/>
      <c r="C515" s="65"/>
      <c r="D515" s="65"/>
      <c r="E515" s="89"/>
      <c r="F515" s="65"/>
      <c r="G515" s="65"/>
    </row>
    <row r="516" spans="1:7" ht="12.75">
      <c r="A516" s="65"/>
      <c r="B516" s="65"/>
      <c r="C516" s="65"/>
      <c r="D516" s="65"/>
      <c r="E516" s="89"/>
      <c r="F516" s="65"/>
      <c r="G516" s="65"/>
    </row>
    <row r="517" spans="1:7" ht="12.75">
      <c r="A517" s="65"/>
      <c r="B517" s="65"/>
      <c r="C517" s="65"/>
      <c r="D517" s="65"/>
      <c r="E517" s="89"/>
      <c r="F517" s="65"/>
      <c r="G517" s="65"/>
    </row>
    <row r="518" spans="1:7" ht="12.75">
      <c r="A518" s="65"/>
      <c r="B518" s="65"/>
      <c r="C518" s="65"/>
      <c r="D518" s="65"/>
      <c r="E518" s="89"/>
      <c r="F518" s="65"/>
      <c r="G518" s="65"/>
    </row>
    <row r="519" spans="1:7" ht="12.75">
      <c r="A519" s="65"/>
      <c r="B519" s="65"/>
      <c r="C519" s="65"/>
      <c r="D519" s="65"/>
      <c r="E519" s="89"/>
      <c r="F519" s="65"/>
      <c r="G519" s="65"/>
    </row>
    <row r="520" spans="1:7" ht="12.75">
      <c r="A520" s="65"/>
      <c r="B520" s="65"/>
      <c r="C520" s="65"/>
      <c r="D520" s="65"/>
      <c r="E520" s="89"/>
      <c r="F520" s="65"/>
      <c r="G520" s="65"/>
    </row>
    <row r="521" spans="1:7" ht="12.75">
      <c r="A521" s="65"/>
      <c r="B521" s="65"/>
      <c r="C521" s="65"/>
      <c r="D521" s="65"/>
      <c r="E521" s="89"/>
      <c r="F521" s="65"/>
      <c r="G521" s="65"/>
    </row>
    <row r="522" spans="1:7" ht="12.75">
      <c r="A522" s="65"/>
      <c r="B522" s="65"/>
      <c r="C522" s="65"/>
      <c r="D522" s="65"/>
      <c r="E522" s="89"/>
      <c r="F522" s="65"/>
      <c r="G522" s="65"/>
    </row>
    <row r="523" spans="1:7" ht="12.75">
      <c r="A523" s="65"/>
      <c r="B523" s="65"/>
      <c r="C523" s="65"/>
      <c r="D523" s="65"/>
      <c r="E523" s="89"/>
      <c r="F523" s="65"/>
      <c r="G523" s="65"/>
    </row>
    <row r="524" spans="1:7" ht="12.75">
      <c r="A524" s="65"/>
      <c r="B524" s="65"/>
      <c r="C524" s="65"/>
      <c r="D524" s="65"/>
      <c r="E524" s="89"/>
      <c r="F524" s="65"/>
      <c r="G524" s="65"/>
    </row>
    <row r="525" spans="1:7" ht="12.75">
      <c r="A525" s="65"/>
      <c r="B525" s="65"/>
      <c r="C525" s="65"/>
      <c r="D525" s="65"/>
      <c r="E525" s="89"/>
      <c r="F525" s="65"/>
      <c r="G525" s="65"/>
    </row>
    <row r="526" spans="1:7" ht="12.75">
      <c r="A526" s="65"/>
      <c r="B526" s="65"/>
      <c r="C526" s="65"/>
      <c r="D526" s="65"/>
      <c r="E526" s="89"/>
      <c r="F526" s="65"/>
      <c r="G526" s="65"/>
    </row>
    <row r="527" spans="1:7" ht="12.75">
      <c r="A527" s="65"/>
      <c r="B527" s="65"/>
      <c r="C527" s="65"/>
      <c r="D527" s="65"/>
      <c r="E527" s="89"/>
      <c r="F527" s="65"/>
      <c r="G527" s="65"/>
    </row>
    <row r="528" spans="1:7" ht="12.75">
      <c r="A528" s="65"/>
      <c r="B528" s="65"/>
      <c r="C528" s="65"/>
      <c r="D528" s="65"/>
      <c r="E528" s="89"/>
      <c r="F528" s="65"/>
      <c r="G528" s="65"/>
    </row>
    <row r="529" spans="1:7" ht="12.75">
      <c r="A529" s="65"/>
      <c r="B529" s="65"/>
      <c r="C529" s="65"/>
      <c r="D529" s="65"/>
      <c r="E529" s="89"/>
      <c r="F529" s="65"/>
      <c r="G529" s="65"/>
    </row>
    <row r="530" spans="1:7" ht="12.75">
      <c r="A530" s="65"/>
      <c r="B530" s="65"/>
      <c r="C530" s="65"/>
      <c r="D530" s="65"/>
      <c r="E530" s="89"/>
      <c r="F530" s="65"/>
      <c r="G530" s="65"/>
    </row>
    <row r="531" spans="1:7" ht="12.75">
      <c r="A531" s="65"/>
      <c r="B531" s="65"/>
      <c r="C531" s="65"/>
      <c r="D531" s="65"/>
      <c r="E531" s="89"/>
      <c r="F531" s="65"/>
      <c r="G531" s="65"/>
    </row>
    <row r="532" spans="1:7" ht="12.75">
      <c r="A532" s="65"/>
      <c r="B532" s="65"/>
      <c r="C532" s="65"/>
      <c r="D532" s="65"/>
      <c r="E532" s="89"/>
      <c r="F532" s="65"/>
      <c r="G532" s="65"/>
    </row>
    <row r="533" spans="1:7" ht="12.75">
      <c r="A533" s="65"/>
      <c r="B533" s="65"/>
      <c r="C533" s="65"/>
      <c r="D533" s="65"/>
      <c r="E533" s="89"/>
      <c r="F533" s="65"/>
      <c r="G533" s="65"/>
    </row>
    <row r="534" spans="1:7" ht="12.75">
      <c r="A534" s="65"/>
      <c r="B534" s="65"/>
      <c r="C534" s="65"/>
      <c r="D534" s="65"/>
      <c r="E534" s="89"/>
      <c r="F534" s="65"/>
      <c r="G534" s="65"/>
    </row>
    <row r="535" spans="1:7" ht="12.75">
      <c r="A535" s="65"/>
      <c r="B535" s="65"/>
      <c r="C535" s="65"/>
      <c r="D535" s="65"/>
      <c r="E535" s="89"/>
      <c r="F535" s="65"/>
      <c r="G535" s="65"/>
    </row>
    <row r="536" spans="1:7" ht="12.75">
      <c r="A536" s="65"/>
      <c r="B536" s="65"/>
      <c r="C536" s="65"/>
      <c r="D536" s="65"/>
      <c r="E536" s="89"/>
      <c r="F536" s="65"/>
      <c r="G536" s="65"/>
    </row>
    <row r="537" spans="1:7" ht="12.75">
      <c r="A537" s="65"/>
      <c r="B537" s="65"/>
      <c r="C537" s="65"/>
      <c r="D537" s="65"/>
      <c r="E537" s="89"/>
      <c r="F537" s="65"/>
      <c r="G537" s="65"/>
    </row>
    <row r="538" spans="1:7" ht="12.75">
      <c r="A538" s="65"/>
      <c r="B538" s="65"/>
      <c r="C538" s="65"/>
      <c r="D538" s="65"/>
      <c r="E538" s="89"/>
      <c r="F538" s="65"/>
      <c r="G538" s="65"/>
    </row>
    <row r="539" spans="1:7" ht="12.75">
      <c r="A539" s="65"/>
      <c r="B539" s="65"/>
      <c r="C539" s="65"/>
      <c r="D539" s="65"/>
      <c r="E539" s="89"/>
      <c r="F539" s="65"/>
      <c r="G539" s="65"/>
    </row>
    <row r="540" spans="1:7" ht="12.75">
      <c r="A540" s="65"/>
      <c r="B540" s="65"/>
      <c r="C540" s="65"/>
      <c r="D540" s="65"/>
      <c r="E540" s="89"/>
      <c r="F540" s="65"/>
      <c r="G540" s="65"/>
    </row>
    <row r="541" spans="1:7" ht="12.75">
      <c r="A541" s="65"/>
      <c r="B541" s="65"/>
      <c r="C541" s="65"/>
      <c r="D541" s="65"/>
      <c r="E541" s="89"/>
      <c r="F541" s="65"/>
      <c r="G541" s="65"/>
    </row>
    <row r="542" spans="1:7" ht="12.75">
      <c r="A542" s="65"/>
      <c r="B542" s="65"/>
      <c r="C542" s="65"/>
      <c r="D542" s="65"/>
      <c r="E542" s="89"/>
      <c r="F542" s="65"/>
      <c r="G542" s="65"/>
    </row>
    <row r="543" spans="1:7" ht="12.75">
      <c r="A543" s="65"/>
      <c r="B543" s="65"/>
      <c r="C543" s="65"/>
      <c r="D543" s="65"/>
      <c r="E543" s="89"/>
      <c r="F543" s="65"/>
      <c r="G543" s="65"/>
    </row>
    <row r="544" spans="1:7" ht="12.75">
      <c r="A544" s="65"/>
      <c r="B544" s="65"/>
      <c r="C544" s="65"/>
      <c r="D544" s="65"/>
      <c r="E544" s="89"/>
      <c r="F544" s="65"/>
      <c r="G544" s="65"/>
    </row>
    <row r="545" spans="1:7" ht="12.75">
      <c r="A545" s="65"/>
      <c r="B545" s="65"/>
      <c r="C545" s="65"/>
      <c r="D545" s="65"/>
      <c r="E545" s="89"/>
      <c r="F545" s="65"/>
      <c r="G545" s="65"/>
    </row>
    <row r="546" spans="1:7" ht="12.75">
      <c r="A546" s="65"/>
      <c r="B546" s="65"/>
      <c r="C546" s="65"/>
      <c r="D546" s="65"/>
      <c r="E546" s="89"/>
      <c r="F546" s="65"/>
      <c r="G546" s="65"/>
    </row>
    <row r="547" spans="1:7" ht="12.75">
      <c r="A547" s="65"/>
      <c r="B547" s="65"/>
      <c r="C547" s="65"/>
      <c r="D547" s="65"/>
      <c r="E547" s="89"/>
      <c r="F547" s="65"/>
      <c r="G547" s="65"/>
    </row>
    <row r="548" spans="1:7" ht="12.75">
      <c r="A548" s="65"/>
      <c r="B548" s="65"/>
      <c r="C548" s="65"/>
      <c r="D548" s="65"/>
      <c r="E548" s="89"/>
      <c r="F548" s="65"/>
      <c r="G548" s="65"/>
    </row>
    <row r="549" spans="1:7" ht="12.75">
      <c r="A549" s="65"/>
      <c r="B549" s="65"/>
      <c r="C549" s="65"/>
      <c r="D549" s="65"/>
      <c r="E549" s="89"/>
      <c r="F549" s="65"/>
      <c r="G549" s="65"/>
    </row>
    <row r="550" spans="1:7" ht="12.75">
      <c r="A550" s="65"/>
      <c r="B550" s="65"/>
      <c r="C550" s="65"/>
      <c r="D550" s="65"/>
      <c r="E550" s="89"/>
      <c r="F550" s="65"/>
      <c r="G550" s="65"/>
    </row>
    <row r="551" spans="1:7" ht="12.75">
      <c r="A551" s="65"/>
      <c r="B551" s="65"/>
      <c r="C551" s="65"/>
      <c r="D551" s="65"/>
      <c r="E551" s="89"/>
      <c r="F551" s="65"/>
      <c r="G551" s="65"/>
    </row>
    <row r="552" spans="1:7" ht="12.75">
      <c r="A552" s="65"/>
      <c r="B552" s="65"/>
      <c r="C552" s="65"/>
      <c r="D552" s="65"/>
      <c r="E552" s="89"/>
      <c r="F552" s="65"/>
      <c r="G552" s="65"/>
    </row>
    <row r="553" spans="1:7" ht="12.75">
      <c r="A553" s="65"/>
      <c r="B553" s="65"/>
      <c r="C553" s="65"/>
      <c r="D553" s="65"/>
      <c r="E553" s="89"/>
      <c r="F553" s="65"/>
      <c r="G553" s="65"/>
    </row>
    <row r="554" spans="1:7" ht="12.75">
      <c r="A554" s="65"/>
      <c r="B554" s="65"/>
      <c r="C554" s="65"/>
      <c r="D554" s="65"/>
      <c r="E554" s="89"/>
      <c r="F554" s="65"/>
      <c r="G554" s="65"/>
    </row>
    <row r="555" spans="1:7" ht="12.75">
      <c r="A555" s="65"/>
      <c r="B555" s="65"/>
      <c r="C555" s="65"/>
      <c r="D555" s="65"/>
      <c r="E555" s="89"/>
      <c r="F555" s="65"/>
      <c r="G555" s="65"/>
    </row>
    <row r="556" spans="1:7" ht="12.75">
      <c r="A556" s="65"/>
      <c r="B556" s="65"/>
      <c r="C556" s="65"/>
      <c r="D556" s="65"/>
      <c r="E556" s="89"/>
      <c r="F556" s="65"/>
      <c r="G556" s="65"/>
    </row>
    <row r="557" spans="1:7" ht="12.75">
      <c r="A557" s="65"/>
      <c r="B557" s="65"/>
      <c r="C557" s="65"/>
      <c r="D557" s="65"/>
      <c r="E557" s="89"/>
      <c r="F557" s="65"/>
      <c r="G557" s="65"/>
    </row>
    <row r="558" spans="1:7" ht="12.75">
      <c r="A558" s="65"/>
      <c r="B558" s="65"/>
      <c r="C558" s="65"/>
      <c r="D558" s="65"/>
      <c r="E558" s="89"/>
      <c r="F558" s="65"/>
      <c r="G558" s="65"/>
    </row>
    <row r="559" spans="1:7" ht="12.75">
      <c r="A559" s="65"/>
      <c r="B559" s="65"/>
      <c r="C559" s="65"/>
      <c r="D559" s="65"/>
      <c r="E559" s="89"/>
      <c r="F559" s="65"/>
      <c r="G559" s="65"/>
    </row>
    <row r="560" spans="1:7" ht="12.75">
      <c r="A560" s="65"/>
      <c r="B560" s="65"/>
      <c r="C560" s="65"/>
      <c r="D560" s="65"/>
      <c r="E560" s="89"/>
      <c r="F560" s="65"/>
      <c r="G560" s="65"/>
    </row>
    <row r="561" spans="1:7" ht="12.75">
      <c r="A561" s="65"/>
      <c r="B561" s="65"/>
      <c r="C561" s="65"/>
      <c r="D561" s="65"/>
      <c r="E561" s="89"/>
      <c r="F561" s="65"/>
      <c r="G561" s="65"/>
    </row>
    <row r="562" spans="1:7" ht="12.75">
      <c r="A562" s="65"/>
      <c r="B562" s="65"/>
      <c r="C562" s="65"/>
      <c r="D562" s="65"/>
      <c r="E562" s="89"/>
      <c r="F562" s="65"/>
      <c r="G562" s="65"/>
    </row>
    <row r="563" spans="1:7" ht="12.75">
      <c r="A563" s="65"/>
      <c r="B563" s="65"/>
      <c r="C563" s="65"/>
      <c r="D563" s="65"/>
      <c r="E563" s="89"/>
      <c r="F563" s="65"/>
      <c r="G563" s="65"/>
    </row>
    <row r="564" spans="1:7" ht="12.75">
      <c r="A564" s="65"/>
      <c r="B564" s="65"/>
      <c r="C564" s="65"/>
      <c r="D564" s="65"/>
      <c r="E564" s="89"/>
      <c r="F564" s="65"/>
      <c r="G564" s="65"/>
    </row>
    <row r="565" spans="1:7" ht="12.75">
      <c r="A565" s="65"/>
      <c r="B565" s="65"/>
      <c r="C565" s="65"/>
      <c r="D565" s="65"/>
      <c r="E565" s="89"/>
      <c r="F565" s="65"/>
      <c r="G565" s="65"/>
    </row>
    <row r="566" spans="1:7" ht="12.75">
      <c r="A566" s="65"/>
      <c r="B566" s="65"/>
      <c r="C566" s="65"/>
      <c r="D566" s="65"/>
      <c r="E566" s="89"/>
      <c r="F566" s="65"/>
      <c r="G566" s="65"/>
    </row>
    <row r="567" spans="1:7" ht="12.75">
      <c r="A567" s="65"/>
      <c r="B567" s="65"/>
      <c r="C567" s="65"/>
      <c r="D567" s="65"/>
      <c r="E567" s="89"/>
      <c r="F567" s="65"/>
      <c r="G567" s="65"/>
    </row>
    <row r="568" spans="1:7" ht="12.75">
      <c r="A568" s="65"/>
      <c r="B568" s="65"/>
      <c r="C568" s="65"/>
      <c r="D568" s="65"/>
      <c r="E568" s="89"/>
      <c r="F568" s="65"/>
      <c r="G568" s="65"/>
    </row>
    <row r="569" spans="1:7" ht="12.75">
      <c r="A569" s="65"/>
      <c r="B569" s="65"/>
      <c r="C569" s="65"/>
      <c r="D569" s="65"/>
      <c r="E569" s="89"/>
      <c r="F569" s="65"/>
      <c r="G569" s="65"/>
    </row>
    <row r="570" spans="1:7" ht="12.75">
      <c r="A570" s="65"/>
      <c r="B570" s="65"/>
      <c r="C570" s="65"/>
      <c r="D570" s="65"/>
      <c r="E570" s="89"/>
      <c r="F570" s="65"/>
      <c r="G570" s="65"/>
    </row>
    <row r="571" spans="1:7" ht="12.75">
      <c r="A571" s="65"/>
      <c r="B571" s="65"/>
      <c r="C571" s="65"/>
      <c r="D571" s="65"/>
      <c r="E571" s="89"/>
      <c r="F571" s="65"/>
      <c r="G571" s="65"/>
    </row>
    <row r="572" spans="1:7" ht="12.75">
      <c r="A572" s="65"/>
      <c r="B572" s="65"/>
      <c r="C572" s="65"/>
      <c r="D572" s="65"/>
      <c r="E572" s="89"/>
      <c r="F572" s="65"/>
      <c r="G572" s="65"/>
    </row>
    <row r="573" spans="1:7" ht="12.75">
      <c r="A573" s="65"/>
      <c r="B573" s="65"/>
      <c r="C573" s="65"/>
      <c r="D573" s="65"/>
      <c r="E573" s="89"/>
      <c r="F573" s="65"/>
      <c r="G573" s="65"/>
    </row>
    <row r="574" spans="1:7" ht="12.75">
      <c r="A574" s="65"/>
      <c r="B574" s="65"/>
      <c r="C574" s="65"/>
      <c r="D574" s="65"/>
      <c r="E574" s="89"/>
      <c r="F574" s="65"/>
      <c r="G574" s="65"/>
    </row>
    <row r="575" spans="1:7" ht="12.75">
      <c r="A575" s="65"/>
      <c r="B575" s="65"/>
      <c r="C575" s="65"/>
      <c r="D575" s="65"/>
      <c r="E575" s="89"/>
      <c r="F575" s="65"/>
      <c r="G575" s="65"/>
    </row>
    <row r="576" spans="1:7" ht="12.75">
      <c r="A576" s="65"/>
      <c r="B576" s="65"/>
      <c r="C576" s="65"/>
      <c r="D576" s="65"/>
      <c r="E576" s="89"/>
      <c r="F576" s="65"/>
      <c r="G576" s="65"/>
    </row>
    <row r="577" spans="1:7" ht="12.75">
      <c r="A577" s="65"/>
      <c r="B577" s="65"/>
      <c r="C577" s="65"/>
      <c r="D577" s="65"/>
      <c r="E577" s="89"/>
      <c r="F577" s="65"/>
      <c r="G577" s="65"/>
    </row>
    <row r="578" spans="1:7" ht="12.75">
      <c r="A578" s="65"/>
      <c r="B578" s="65"/>
      <c r="C578" s="65"/>
      <c r="D578" s="65"/>
      <c r="E578" s="89"/>
      <c r="F578" s="65"/>
      <c r="G578" s="65"/>
    </row>
    <row r="579" spans="1:7" ht="12.75">
      <c r="A579" s="65"/>
      <c r="B579" s="65"/>
      <c r="C579" s="65"/>
      <c r="D579" s="65"/>
      <c r="E579" s="89"/>
      <c r="F579" s="65"/>
      <c r="G579" s="65"/>
    </row>
    <row r="580" spans="1:7" ht="12.75">
      <c r="A580" s="65"/>
      <c r="B580" s="65"/>
      <c r="C580" s="65"/>
      <c r="D580" s="65"/>
      <c r="E580" s="89"/>
      <c r="F580" s="65"/>
      <c r="G580" s="65"/>
    </row>
    <row r="581" spans="1:7" ht="12.75">
      <c r="A581" s="65"/>
      <c r="B581" s="65"/>
      <c r="C581" s="65"/>
      <c r="D581" s="65"/>
      <c r="E581" s="89"/>
      <c r="F581" s="65"/>
      <c r="G581" s="65"/>
    </row>
    <row r="582" spans="1:7" ht="12.75">
      <c r="A582" s="65"/>
      <c r="B582" s="65"/>
      <c r="C582" s="65"/>
      <c r="D582" s="65"/>
      <c r="E582" s="89"/>
      <c r="F582" s="65"/>
      <c r="G582" s="65"/>
    </row>
    <row r="583" spans="1:7" ht="12.75">
      <c r="A583" s="65"/>
      <c r="B583" s="65"/>
      <c r="C583" s="65"/>
      <c r="D583" s="65"/>
      <c r="E583" s="89"/>
      <c r="F583" s="65"/>
      <c r="G583" s="65"/>
    </row>
    <row r="584" spans="1:7" ht="12.75">
      <c r="A584" s="65"/>
      <c r="B584" s="65"/>
      <c r="C584" s="65"/>
      <c r="D584" s="65"/>
      <c r="E584" s="89"/>
      <c r="F584" s="65"/>
      <c r="G584" s="65"/>
    </row>
    <row r="585" spans="1:7" ht="12.75">
      <c r="A585" s="65"/>
      <c r="B585" s="65"/>
      <c r="C585" s="65"/>
      <c r="D585" s="65"/>
      <c r="E585" s="89"/>
      <c r="F585" s="65"/>
      <c r="G585" s="65"/>
    </row>
    <row r="586" spans="1:7" ht="12.75">
      <c r="A586" s="65"/>
      <c r="B586" s="65"/>
      <c r="C586" s="65"/>
      <c r="D586" s="65"/>
      <c r="E586" s="89"/>
      <c r="F586" s="65"/>
      <c r="G586" s="65"/>
    </row>
    <row r="587" spans="1:7" ht="12.75">
      <c r="A587" s="65"/>
      <c r="B587" s="65"/>
      <c r="C587" s="65"/>
      <c r="D587" s="65"/>
      <c r="E587" s="89"/>
      <c r="F587" s="65"/>
      <c r="G587" s="65"/>
    </row>
    <row r="588" spans="1:7" ht="12.75">
      <c r="A588" s="65"/>
      <c r="B588" s="65"/>
      <c r="C588" s="65"/>
      <c r="D588" s="65"/>
      <c r="E588" s="89"/>
      <c r="F588" s="65"/>
      <c r="G588" s="65"/>
    </row>
    <row r="589" spans="1:7" ht="12.75">
      <c r="A589" s="65"/>
      <c r="B589" s="65"/>
      <c r="C589" s="65"/>
      <c r="D589" s="65"/>
      <c r="E589" s="89"/>
      <c r="F589" s="65"/>
      <c r="G589" s="65"/>
    </row>
    <row r="590" spans="1:7" ht="12.75">
      <c r="A590" s="65"/>
      <c r="B590" s="65"/>
      <c r="C590" s="65"/>
      <c r="D590" s="65"/>
      <c r="E590" s="89"/>
      <c r="F590" s="65"/>
      <c r="G590" s="65"/>
    </row>
    <row r="591" spans="1:7" ht="12.75">
      <c r="A591" s="65"/>
      <c r="B591" s="65"/>
      <c r="C591" s="65"/>
      <c r="D591" s="65"/>
      <c r="E591" s="89"/>
      <c r="F591" s="65"/>
      <c r="G591" s="65"/>
    </row>
    <row r="592" spans="1:7" ht="12.75">
      <c r="A592" s="65"/>
      <c r="B592" s="65"/>
      <c r="C592" s="65"/>
      <c r="D592" s="65"/>
      <c r="E592" s="89"/>
      <c r="F592" s="65"/>
      <c r="G592" s="65"/>
    </row>
    <row r="593" spans="1:7" ht="12.75">
      <c r="A593" s="65"/>
      <c r="B593" s="65"/>
      <c r="C593" s="65"/>
      <c r="D593" s="65"/>
      <c r="E593" s="89"/>
      <c r="F593" s="65"/>
      <c r="G593" s="65"/>
    </row>
    <row r="594" spans="1:7" ht="12.75">
      <c r="A594" s="65"/>
      <c r="B594" s="65"/>
      <c r="C594" s="65"/>
      <c r="D594" s="65"/>
      <c r="E594" s="89"/>
      <c r="F594" s="65"/>
      <c r="G594" s="65"/>
    </row>
    <row r="595" spans="1:7" ht="12.75">
      <c r="A595" s="65"/>
      <c r="B595" s="65"/>
      <c r="C595" s="65"/>
      <c r="D595" s="65"/>
      <c r="E595" s="89"/>
      <c r="F595" s="65"/>
      <c r="G595" s="65"/>
    </row>
    <row r="596" spans="1:7" ht="12.75">
      <c r="A596" s="65"/>
      <c r="B596" s="65"/>
      <c r="C596" s="65"/>
      <c r="D596" s="65"/>
      <c r="E596" s="89"/>
      <c r="F596" s="65"/>
      <c r="G596" s="65"/>
    </row>
    <row r="597" spans="1:7" ht="12.75">
      <c r="A597" s="65"/>
      <c r="B597" s="65"/>
      <c r="C597" s="65"/>
      <c r="D597" s="65"/>
      <c r="E597" s="89"/>
      <c r="F597" s="65"/>
      <c r="G597" s="65"/>
    </row>
    <row r="598" spans="1:7" ht="12.75">
      <c r="A598" s="65"/>
      <c r="B598" s="65"/>
      <c r="C598" s="65"/>
      <c r="D598" s="65"/>
      <c r="E598" s="89"/>
      <c r="F598" s="65"/>
      <c r="G598" s="65"/>
    </row>
    <row r="599" spans="1:7" ht="12.75">
      <c r="A599" s="65"/>
      <c r="B599" s="65"/>
      <c r="C599" s="65"/>
      <c r="D599" s="65"/>
      <c r="E599" s="89"/>
      <c r="F599" s="65"/>
      <c r="G599" s="65"/>
    </row>
    <row r="600" spans="1:7" ht="12.75">
      <c r="A600" s="65"/>
      <c r="B600" s="65"/>
      <c r="C600" s="65"/>
      <c r="D600" s="65"/>
      <c r="E600" s="89"/>
      <c r="F600" s="65"/>
      <c r="G600" s="65"/>
    </row>
    <row r="601" spans="1:7" ht="12.75">
      <c r="A601" s="65"/>
      <c r="B601" s="65"/>
      <c r="C601" s="65"/>
      <c r="D601" s="65"/>
      <c r="E601" s="89"/>
      <c r="F601" s="65"/>
      <c r="G601" s="65"/>
    </row>
    <row r="602" spans="1:7" ht="12.75">
      <c r="A602" s="65"/>
      <c r="B602" s="65"/>
      <c r="C602" s="65"/>
      <c r="D602" s="65"/>
      <c r="E602" s="89"/>
      <c r="F602" s="65"/>
      <c r="G602" s="65"/>
    </row>
    <row r="603" spans="1:7" ht="12.75">
      <c r="A603" s="65"/>
      <c r="B603" s="65"/>
      <c r="C603" s="65"/>
      <c r="D603" s="65"/>
      <c r="E603" s="89"/>
      <c r="F603" s="65"/>
      <c r="G603" s="65"/>
    </row>
    <row r="604" spans="1:7" ht="12.75">
      <c r="A604" s="65"/>
      <c r="B604" s="65"/>
      <c r="C604" s="65"/>
      <c r="D604" s="65"/>
      <c r="E604" s="89"/>
      <c r="F604" s="65"/>
      <c r="G604" s="65"/>
    </row>
    <row r="605" spans="1:7" ht="12.75">
      <c r="A605" s="65"/>
      <c r="B605" s="65"/>
      <c r="C605" s="65"/>
      <c r="D605" s="65"/>
      <c r="E605" s="89"/>
      <c r="F605" s="65"/>
      <c r="G605" s="65"/>
    </row>
    <row r="606" spans="1:7" ht="12.75">
      <c r="A606" s="65"/>
      <c r="B606" s="65"/>
      <c r="C606" s="65"/>
      <c r="D606" s="65"/>
      <c r="E606" s="89"/>
      <c r="F606" s="65"/>
      <c r="G606" s="65"/>
    </row>
    <row r="607" spans="1:7" ht="12.75">
      <c r="A607" s="65"/>
      <c r="B607" s="65"/>
      <c r="C607" s="65"/>
      <c r="D607" s="65"/>
      <c r="E607" s="89"/>
      <c r="F607" s="65"/>
      <c r="G607" s="65"/>
    </row>
    <row r="608" spans="1:7" ht="12.75">
      <c r="A608" s="65"/>
      <c r="B608" s="65"/>
      <c r="C608" s="65"/>
      <c r="D608" s="65"/>
      <c r="E608" s="89"/>
      <c r="F608" s="65"/>
      <c r="G608" s="65"/>
    </row>
    <row r="609" spans="1:7" ht="12.75">
      <c r="A609" s="65"/>
      <c r="B609" s="65"/>
      <c r="C609" s="65"/>
      <c r="D609" s="65"/>
      <c r="E609" s="89"/>
      <c r="F609" s="65"/>
      <c r="G609" s="65"/>
    </row>
    <row r="610" spans="1:7" ht="12.75">
      <c r="A610" s="65"/>
      <c r="B610" s="65"/>
      <c r="C610" s="65"/>
      <c r="D610" s="65"/>
      <c r="E610" s="89"/>
      <c r="F610" s="65"/>
      <c r="G610" s="65"/>
    </row>
    <row r="611" spans="1:7" ht="12.75">
      <c r="A611" s="65"/>
      <c r="B611" s="65"/>
      <c r="C611" s="65"/>
      <c r="D611" s="65"/>
      <c r="E611" s="89"/>
      <c r="F611" s="65"/>
      <c r="G611" s="65"/>
    </row>
    <row r="612" spans="1:7" ht="12.75">
      <c r="A612" s="65"/>
      <c r="B612" s="65"/>
      <c r="C612" s="65"/>
      <c r="D612" s="65"/>
      <c r="E612" s="89"/>
      <c r="F612" s="65"/>
      <c r="G612" s="65"/>
    </row>
    <row r="613" spans="1:7" ht="12.75">
      <c r="A613" s="65"/>
      <c r="B613" s="65"/>
      <c r="C613" s="65"/>
      <c r="D613" s="65"/>
      <c r="E613" s="89"/>
      <c r="F613" s="65"/>
      <c r="G613" s="65"/>
    </row>
    <row r="614" spans="1:7" ht="12.75">
      <c r="A614" s="65"/>
      <c r="B614" s="65"/>
      <c r="C614" s="65"/>
      <c r="D614" s="65"/>
      <c r="E614" s="89"/>
      <c r="F614" s="65"/>
      <c r="G614" s="65"/>
    </row>
    <row r="615" spans="1:7" ht="12.75">
      <c r="A615" s="65"/>
      <c r="B615" s="65"/>
      <c r="C615" s="65"/>
      <c r="D615" s="65"/>
      <c r="E615" s="89"/>
      <c r="F615" s="65"/>
      <c r="G615" s="65"/>
    </row>
    <row r="616" spans="1:7" ht="12.75">
      <c r="A616" s="65"/>
      <c r="B616" s="65"/>
      <c r="C616" s="65"/>
      <c r="D616" s="65"/>
      <c r="E616" s="89"/>
      <c r="F616" s="65"/>
      <c r="G616" s="65"/>
    </row>
    <row r="617" spans="1:7" ht="12.75">
      <c r="A617" s="65"/>
      <c r="B617" s="65"/>
      <c r="C617" s="65"/>
      <c r="D617" s="65"/>
      <c r="E617" s="89"/>
      <c r="F617" s="65"/>
      <c r="G617" s="65"/>
    </row>
    <row r="618" spans="1:7" ht="12.75">
      <c r="A618" s="65"/>
      <c r="B618" s="65"/>
      <c r="C618" s="65"/>
      <c r="D618" s="65"/>
      <c r="E618" s="89"/>
      <c r="F618" s="65"/>
      <c r="G618" s="65"/>
    </row>
    <row r="619" spans="1:7" ht="12.75">
      <c r="A619" s="65"/>
      <c r="B619" s="65"/>
      <c r="C619" s="65"/>
      <c r="D619" s="65"/>
      <c r="E619" s="89"/>
      <c r="F619" s="65"/>
      <c r="G619" s="65"/>
    </row>
    <row r="620" spans="1:7" ht="12.75">
      <c r="A620" s="65"/>
      <c r="B620" s="65"/>
      <c r="C620" s="65"/>
      <c r="D620" s="65"/>
      <c r="E620" s="89"/>
      <c r="F620" s="65"/>
      <c r="G620" s="65"/>
    </row>
    <row r="621" spans="1:7" ht="12.75">
      <c r="A621" s="65"/>
      <c r="B621" s="65"/>
      <c r="C621" s="65"/>
      <c r="D621" s="65"/>
      <c r="E621" s="89"/>
      <c r="F621" s="65"/>
      <c r="G621" s="65"/>
    </row>
    <row r="622" spans="1:7" ht="12.75">
      <c r="A622" s="65"/>
      <c r="B622" s="65"/>
      <c r="C622" s="65"/>
      <c r="D622" s="65"/>
      <c r="E622" s="89"/>
      <c r="F622" s="65"/>
      <c r="G622" s="65"/>
    </row>
    <row r="623" spans="1:7" ht="12.75">
      <c r="A623" s="65"/>
      <c r="B623" s="65"/>
      <c r="C623" s="65"/>
      <c r="D623" s="65"/>
      <c r="E623" s="89"/>
      <c r="F623" s="65"/>
      <c r="G623" s="65"/>
    </row>
    <row r="624" spans="1:7" ht="12.75">
      <c r="A624" s="65"/>
      <c r="B624" s="65"/>
      <c r="C624" s="65"/>
      <c r="D624" s="65"/>
      <c r="E624" s="89"/>
      <c r="F624" s="65"/>
      <c r="G624" s="65"/>
    </row>
    <row r="625" spans="1:7" ht="12.75">
      <c r="A625" s="65"/>
      <c r="B625" s="65"/>
      <c r="C625" s="65"/>
      <c r="D625" s="65"/>
      <c r="E625" s="89"/>
      <c r="F625" s="65"/>
      <c r="G625" s="65"/>
    </row>
    <row r="626" spans="1:7" ht="12.75">
      <c r="A626" s="65"/>
      <c r="B626" s="65"/>
      <c r="C626" s="65"/>
      <c r="D626" s="65"/>
      <c r="E626" s="89"/>
      <c r="F626" s="65"/>
      <c r="G626" s="65"/>
    </row>
    <row r="627" spans="1:7" ht="12.75">
      <c r="A627" s="65"/>
      <c r="B627" s="65"/>
      <c r="C627" s="65"/>
      <c r="D627" s="65"/>
      <c r="E627" s="89"/>
      <c r="F627" s="65"/>
      <c r="G627" s="65"/>
    </row>
    <row r="628" spans="1:7" ht="12.75">
      <c r="A628" s="65"/>
      <c r="B628" s="65"/>
      <c r="C628" s="65"/>
      <c r="D628" s="65"/>
      <c r="E628" s="89"/>
      <c r="F628" s="65"/>
      <c r="G628" s="65"/>
    </row>
    <row r="629" spans="1:7" ht="12.75">
      <c r="A629" s="65"/>
      <c r="B629" s="65"/>
      <c r="C629" s="65"/>
      <c r="D629" s="65"/>
      <c r="E629" s="89"/>
      <c r="F629" s="65"/>
      <c r="G629" s="65"/>
    </row>
    <row r="630" spans="1:7" ht="12.75">
      <c r="A630" s="65"/>
      <c r="B630" s="65"/>
      <c r="C630" s="65"/>
      <c r="D630" s="65"/>
      <c r="E630" s="89"/>
      <c r="F630" s="65"/>
      <c r="G630" s="65"/>
    </row>
    <row r="631" spans="1:7" ht="12.75">
      <c r="A631" s="65"/>
      <c r="B631" s="65"/>
      <c r="C631" s="65"/>
      <c r="D631" s="65"/>
      <c r="E631" s="89"/>
      <c r="F631" s="65"/>
      <c r="G631" s="65"/>
    </row>
    <row r="632" spans="1:7" ht="12.75">
      <c r="A632" s="65"/>
      <c r="B632" s="65"/>
      <c r="C632" s="65"/>
      <c r="D632" s="65"/>
      <c r="E632" s="89"/>
      <c r="F632" s="65"/>
      <c r="G632" s="65"/>
    </row>
    <row r="633" spans="1:7" ht="12.75">
      <c r="A633" s="65"/>
      <c r="B633" s="65"/>
      <c r="C633" s="65"/>
      <c r="D633" s="65"/>
      <c r="E633" s="89"/>
      <c r="F633" s="65"/>
      <c r="G633" s="65"/>
    </row>
    <row r="634" spans="1:7" ht="12.75">
      <c r="A634" s="65"/>
      <c r="B634" s="65"/>
      <c r="C634" s="65"/>
      <c r="D634" s="65"/>
      <c r="E634" s="89"/>
      <c r="F634" s="65"/>
      <c r="G634" s="65"/>
    </row>
    <row r="635" spans="1:7" ht="12.75">
      <c r="A635" s="65"/>
      <c r="B635" s="65"/>
      <c r="C635" s="65"/>
      <c r="D635" s="65"/>
      <c r="E635" s="89"/>
      <c r="F635" s="65"/>
      <c r="G635" s="65"/>
    </row>
    <row r="636" spans="1:7" ht="12.75">
      <c r="A636" s="65"/>
      <c r="B636" s="65"/>
      <c r="C636" s="65"/>
      <c r="D636" s="65"/>
      <c r="E636" s="89"/>
      <c r="F636" s="65"/>
      <c r="G636" s="65"/>
    </row>
    <row r="637" spans="1:7" ht="12.75">
      <c r="A637" s="65"/>
      <c r="B637" s="65"/>
      <c r="C637" s="65"/>
      <c r="D637" s="65"/>
      <c r="E637" s="89"/>
      <c r="F637" s="65"/>
      <c r="G637" s="65"/>
    </row>
    <row r="638" spans="1:7" ht="12.75">
      <c r="A638" s="65"/>
      <c r="B638" s="65"/>
      <c r="C638" s="65"/>
      <c r="D638" s="65"/>
      <c r="E638" s="89"/>
      <c r="F638" s="65"/>
      <c r="G638" s="65"/>
    </row>
    <row r="639" spans="1:7" ht="12.75">
      <c r="A639" s="65"/>
      <c r="B639" s="65"/>
      <c r="C639" s="65"/>
      <c r="D639" s="65"/>
      <c r="E639" s="89"/>
      <c r="F639" s="65"/>
      <c r="G639" s="65"/>
    </row>
    <row r="640" spans="1:7" ht="12.75">
      <c r="A640" s="65"/>
      <c r="B640" s="65"/>
      <c r="C640" s="65"/>
      <c r="D640" s="65"/>
      <c r="E640" s="89"/>
      <c r="F640" s="65"/>
      <c r="G640" s="65"/>
    </row>
    <row r="641" spans="1:7" ht="12.75">
      <c r="A641" s="65"/>
      <c r="B641" s="65"/>
      <c r="C641" s="65"/>
      <c r="D641" s="65"/>
      <c r="E641" s="89"/>
      <c r="F641" s="65"/>
      <c r="G641" s="65"/>
    </row>
    <row r="642" spans="1:7" ht="12.75">
      <c r="A642" s="65"/>
      <c r="B642" s="65"/>
      <c r="C642" s="65"/>
      <c r="D642" s="65"/>
      <c r="E642" s="89"/>
      <c r="F642" s="65"/>
      <c r="G642" s="65"/>
    </row>
    <row r="643" spans="1:7" ht="12.75">
      <c r="A643" s="65"/>
      <c r="B643" s="65"/>
      <c r="C643" s="65"/>
      <c r="D643" s="65"/>
      <c r="E643" s="89"/>
      <c r="F643" s="65"/>
      <c r="G643" s="65"/>
    </row>
    <row r="644" spans="1:7" ht="12.75">
      <c r="A644" s="65"/>
      <c r="B644" s="65"/>
      <c r="C644" s="65"/>
      <c r="D644" s="65"/>
      <c r="E644" s="89"/>
      <c r="F644" s="65"/>
      <c r="G644" s="65"/>
    </row>
    <row r="645" spans="1:7" ht="12.75">
      <c r="A645" s="65"/>
      <c r="B645" s="65"/>
      <c r="C645" s="65"/>
      <c r="D645" s="65"/>
      <c r="E645" s="89"/>
      <c r="F645" s="65"/>
      <c r="G645" s="65"/>
    </row>
    <row r="646" spans="1:7" ht="12.75">
      <c r="A646" s="65"/>
      <c r="B646" s="65"/>
      <c r="C646" s="65"/>
      <c r="D646" s="65"/>
      <c r="E646" s="89"/>
      <c r="F646" s="65"/>
      <c r="G646" s="65"/>
    </row>
    <row r="647" spans="1:7" ht="12.75">
      <c r="A647" s="65"/>
      <c r="B647" s="65"/>
      <c r="C647" s="65"/>
      <c r="D647" s="65"/>
      <c r="E647" s="89"/>
      <c r="F647" s="65"/>
      <c r="G647" s="65"/>
    </row>
    <row r="648" spans="1:7" ht="12.75">
      <c r="A648" s="65"/>
      <c r="B648" s="65"/>
      <c r="C648" s="65"/>
      <c r="D648" s="65"/>
      <c r="E648" s="89"/>
      <c r="F648" s="65"/>
      <c r="G648" s="65"/>
    </row>
    <row r="649" spans="1:7" ht="12.75">
      <c r="A649" s="65"/>
      <c r="B649" s="65"/>
      <c r="C649" s="65"/>
      <c r="D649" s="65"/>
      <c r="E649" s="89"/>
      <c r="F649" s="65"/>
      <c r="G649" s="65"/>
    </row>
    <row r="650" spans="1:7" ht="12.75">
      <c r="A650" s="65"/>
      <c r="B650" s="65"/>
      <c r="C650" s="65"/>
      <c r="D650" s="65"/>
      <c r="E650" s="89"/>
      <c r="F650" s="65"/>
      <c r="G650" s="65"/>
    </row>
    <row r="651" spans="1:7" ht="12.75">
      <c r="A651" s="65"/>
      <c r="B651" s="65"/>
      <c r="C651" s="65"/>
      <c r="D651" s="65"/>
      <c r="E651" s="89"/>
      <c r="F651" s="65"/>
      <c r="G651" s="65"/>
    </row>
    <row r="652" spans="1:7" ht="12.75">
      <c r="A652" s="65"/>
      <c r="B652" s="65"/>
      <c r="C652" s="65"/>
      <c r="D652" s="65"/>
      <c r="E652" s="89"/>
      <c r="F652" s="65"/>
      <c r="G652" s="65"/>
    </row>
    <row r="653" spans="1:7" ht="12.75">
      <c r="A653" s="65"/>
      <c r="B653" s="65"/>
      <c r="C653" s="65"/>
      <c r="D653" s="65"/>
      <c r="E653" s="89"/>
      <c r="F653" s="65"/>
      <c r="G653" s="65"/>
    </row>
    <row r="654" spans="1:7" ht="12.75">
      <c r="A654" s="65"/>
      <c r="B654" s="65"/>
      <c r="C654" s="65"/>
      <c r="D654" s="65"/>
      <c r="E654" s="89"/>
      <c r="F654" s="65"/>
      <c r="G654" s="65"/>
    </row>
    <row r="655" spans="1:7" ht="12.75">
      <c r="A655" s="65"/>
      <c r="B655" s="65"/>
      <c r="C655" s="65"/>
      <c r="D655" s="65"/>
      <c r="E655" s="89"/>
      <c r="F655" s="65"/>
      <c r="G655" s="65"/>
    </row>
    <row r="656" spans="1:7" ht="12.75">
      <c r="A656" s="65"/>
      <c r="B656" s="65"/>
      <c r="C656" s="65"/>
      <c r="D656" s="65"/>
      <c r="E656" s="89"/>
      <c r="F656" s="65"/>
      <c r="G656" s="65"/>
    </row>
    <row r="657" spans="1:7" ht="12.75">
      <c r="A657" s="65"/>
      <c r="B657" s="65"/>
      <c r="C657" s="65"/>
      <c r="D657" s="65"/>
      <c r="E657" s="89"/>
      <c r="F657" s="65"/>
      <c r="G657" s="65"/>
    </row>
    <row r="658" spans="1:7" ht="12.75">
      <c r="A658" s="65"/>
      <c r="B658" s="65"/>
      <c r="C658" s="65"/>
      <c r="D658" s="65"/>
      <c r="E658" s="89"/>
      <c r="F658" s="65"/>
      <c r="G658" s="65"/>
    </row>
    <row r="659" spans="1:7" ht="12.75">
      <c r="A659" s="65"/>
      <c r="B659" s="65"/>
      <c r="C659" s="65"/>
      <c r="D659" s="65"/>
      <c r="E659" s="89"/>
      <c r="F659" s="65"/>
      <c r="G659" s="65"/>
    </row>
    <row r="660" spans="1:7" ht="12.75">
      <c r="A660" s="65"/>
      <c r="B660" s="65"/>
      <c r="C660" s="65"/>
      <c r="D660" s="65"/>
      <c r="E660" s="89"/>
      <c r="F660" s="65"/>
      <c r="G660" s="65"/>
    </row>
    <row r="661" spans="1:7" ht="12.75">
      <c r="A661" s="65"/>
      <c r="B661" s="65"/>
      <c r="C661" s="65"/>
      <c r="D661" s="65"/>
      <c r="E661" s="89"/>
      <c r="F661" s="65"/>
      <c r="G661" s="65"/>
    </row>
    <row r="662" spans="1:7" ht="12.75">
      <c r="A662" s="65"/>
      <c r="B662" s="65"/>
      <c r="C662" s="65"/>
      <c r="D662" s="65"/>
      <c r="E662" s="89"/>
      <c r="F662" s="65"/>
      <c r="G662" s="65"/>
    </row>
    <row r="663" spans="1:7" ht="12.75">
      <c r="A663" s="65"/>
      <c r="B663" s="65"/>
      <c r="C663" s="65"/>
      <c r="D663" s="65"/>
      <c r="E663" s="89"/>
      <c r="F663" s="65"/>
      <c r="G663" s="65"/>
    </row>
    <row r="664" spans="1:7" ht="12.75">
      <c r="A664" s="65"/>
      <c r="B664" s="65"/>
      <c r="C664" s="65"/>
      <c r="D664" s="65"/>
      <c r="E664" s="89"/>
      <c r="F664" s="65"/>
      <c r="G664" s="65"/>
    </row>
    <row r="665" spans="1:7" ht="12.75">
      <c r="A665" s="65"/>
      <c r="B665" s="65"/>
      <c r="C665" s="65"/>
      <c r="D665" s="65"/>
      <c r="E665" s="89"/>
      <c r="F665" s="65"/>
      <c r="G665" s="65"/>
    </row>
    <row r="666" spans="1:7" ht="12.75">
      <c r="A666" s="65"/>
      <c r="B666" s="65"/>
      <c r="C666" s="65"/>
      <c r="D666" s="65"/>
      <c r="E666" s="89"/>
      <c r="F666" s="65"/>
      <c r="G666" s="65"/>
    </row>
    <row r="667" spans="1:7" ht="12.75">
      <c r="A667" s="65"/>
      <c r="B667" s="65"/>
      <c r="C667" s="65"/>
      <c r="D667" s="65"/>
      <c r="E667" s="89"/>
      <c r="F667" s="65"/>
      <c r="G667" s="65"/>
    </row>
    <row r="668" spans="1:7" ht="12.75">
      <c r="A668" s="65"/>
      <c r="B668" s="65"/>
      <c r="C668" s="65"/>
      <c r="D668" s="65"/>
      <c r="E668" s="89"/>
      <c r="F668" s="65"/>
      <c r="G668" s="65"/>
    </row>
    <row r="669" spans="1:7" ht="12.75">
      <c r="A669" s="65"/>
      <c r="B669" s="65"/>
      <c r="C669" s="65"/>
      <c r="D669" s="65"/>
      <c r="E669" s="89"/>
      <c r="F669" s="65"/>
      <c r="G669" s="65"/>
    </row>
    <row r="670" spans="1:7" ht="12.75">
      <c r="A670" s="65"/>
      <c r="B670" s="65"/>
      <c r="C670" s="65"/>
      <c r="D670" s="65"/>
      <c r="E670" s="89"/>
      <c r="F670" s="65"/>
      <c r="G670" s="65"/>
    </row>
    <row r="671" spans="1:7" ht="12.75">
      <c r="A671" s="65"/>
      <c r="B671" s="65"/>
      <c r="C671" s="65"/>
      <c r="D671" s="65"/>
      <c r="E671" s="89"/>
      <c r="F671" s="65"/>
      <c r="G671" s="65"/>
    </row>
    <row r="672" spans="1:7" ht="12.75">
      <c r="A672" s="65"/>
      <c r="B672" s="65"/>
      <c r="C672" s="65"/>
      <c r="D672" s="65"/>
      <c r="E672" s="89"/>
      <c r="F672" s="65"/>
      <c r="G672" s="65"/>
    </row>
    <row r="673" spans="1:7" ht="12.75">
      <c r="A673" s="65"/>
      <c r="B673" s="65"/>
      <c r="C673" s="65"/>
      <c r="D673" s="65"/>
      <c r="E673" s="89"/>
      <c r="F673" s="65"/>
      <c r="G673" s="65"/>
    </row>
    <row r="674" spans="1:7" ht="12.75">
      <c r="A674" s="65"/>
      <c r="B674" s="65"/>
      <c r="C674" s="65"/>
      <c r="D674" s="65"/>
      <c r="E674" s="89"/>
      <c r="F674" s="65"/>
      <c r="G674" s="65"/>
    </row>
    <row r="675" spans="1:7" ht="12.75">
      <c r="A675" s="65"/>
      <c r="B675" s="65"/>
      <c r="C675" s="65"/>
      <c r="D675" s="65"/>
      <c r="E675" s="89"/>
      <c r="F675" s="65"/>
      <c r="G675" s="65"/>
    </row>
    <row r="676" spans="1:7" ht="12.75">
      <c r="A676" s="65"/>
      <c r="B676" s="65"/>
      <c r="C676" s="65"/>
      <c r="D676" s="65"/>
      <c r="E676" s="89"/>
      <c r="F676" s="65"/>
      <c r="G676" s="65"/>
    </row>
    <row r="677" spans="1:7" ht="12.75">
      <c r="A677" s="65"/>
      <c r="B677" s="65"/>
      <c r="C677" s="65"/>
      <c r="D677" s="65"/>
      <c r="E677" s="89"/>
      <c r="F677" s="65"/>
      <c r="G677" s="65"/>
    </row>
    <row r="678" spans="1:7" ht="12.75">
      <c r="A678" s="65"/>
      <c r="B678" s="65"/>
      <c r="C678" s="65"/>
      <c r="D678" s="65"/>
      <c r="E678" s="89"/>
      <c r="F678" s="65"/>
      <c r="G678" s="65"/>
    </row>
    <row r="679" spans="1:7" ht="12.75">
      <c r="A679" s="65"/>
      <c r="B679" s="65"/>
      <c r="C679" s="65"/>
      <c r="D679" s="65"/>
      <c r="E679" s="89"/>
      <c r="F679" s="65"/>
      <c r="G679" s="65"/>
    </row>
    <row r="680" spans="1:7" ht="12.75">
      <c r="A680" s="65"/>
      <c r="B680" s="65"/>
      <c r="C680" s="65"/>
      <c r="D680" s="65"/>
      <c r="E680" s="89"/>
      <c r="F680" s="65"/>
      <c r="G680" s="65"/>
    </row>
    <row r="681" spans="1:7" ht="12.75">
      <c r="A681" s="65"/>
      <c r="B681" s="65"/>
      <c r="C681" s="65"/>
      <c r="D681" s="65"/>
      <c r="E681" s="89"/>
      <c r="F681" s="65"/>
      <c r="G681" s="65"/>
    </row>
    <row r="682" spans="1:7" ht="12.75">
      <c r="A682" s="65"/>
      <c r="B682" s="65"/>
      <c r="C682" s="65"/>
      <c r="D682" s="65"/>
      <c r="E682" s="89"/>
      <c r="F682" s="65"/>
      <c r="G682" s="65"/>
    </row>
    <row r="683" spans="1:7" ht="12.75">
      <c r="A683" s="65"/>
      <c r="B683" s="65"/>
      <c r="C683" s="65"/>
      <c r="D683" s="65"/>
      <c r="E683" s="89"/>
      <c r="F683" s="65"/>
      <c r="G683" s="65"/>
    </row>
    <row r="684" spans="1:7" ht="12.75">
      <c r="A684" s="65"/>
      <c r="B684" s="65"/>
      <c r="C684" s="65"/>
      <c r="D684" s="65"/>
      <c r="E684" s="89"/>
      <c r="F684" s="65"/>
      <c r="G684" s="65"/>
    </row>
    <row r="685" spans="1:7" ht="12.75">
      <c r="A685" s="65"/>
      <c r="B685" s="65"/>
      <c r="C685" s="65"/>
      <c r="D685" s="65"/>
      <c r="E685" s="89"/>
      <c r="F685" s="65"/>
      <c r="G685" s="65"/>
    </row>
    <row r="686" spans="1:7" ht="12.75">
      <c r="A686" s="65"/>
      <c r="B686" s="65"/>
      <c r="C686" s="65"/>
      <c r="D686" s="65"/>
      <c r="E686" s="89"/>
      <c r="F686" s="65"/>
      <c r="G686" s="65"/>
    </row>
    <row r="687" spans="1:7" ht="12.75">
      <c r="A687" s="65"/>
      <c r="B687" s="65"/>
      <c r="C687" s="65"/>
      <c r="D687" s="65"/>
      <c r="E687" s="89"/>
      <c r="F687" s="65"/>
      <c r="G687" s="65"/>
    </row>
    <row r="688" spans="1:7" ht="12.75">
      <c r="A688" s="65"/>
      <c r="B688" s="65"/>
      <c r="C688" s="65"/>
      <c r="D688" s="65"/>
      <c r="E688" s="89"/>
      <c r="F688" s="65"/>
      <c r="G688" s="65"/>
    </row>
    <row r="689" spans="1:7" ht="12.75">
      <c r="A689" s="65"/>
      <c r="B689" s="65"/>
      <c r="C689" s="65"/>
      <c r="D689" s="65"/>
      <c r="E689" s="89"/>
      <c r="F689" s="65"/>
      <c r="G689" s="65"/>
    </row>
    <row r="690" spans="1:7" ht="12.75">
      <c r="A690" s="65"/>
      <c r="B690" s="65"/>
      <c r="C690" s="65"/>
      <c r="D690" s="65"/>
      <c r="E690" s="89"/>
      <c r="F690" s="65"/>
      <c r="G690" s="65"/>
    </row>
    <row r="691" spans="1:7" ht="12.75">
      <c r="A691" s="65"/>
      <c r="B691" s="65"/>
      <c r="C691" s="65"/>
      <c r="D691" s="65"/>
      <c r="E691" s="89"/>
      <c r="F691" s="65"/>
      <c r="G691" s="65"/>
    </row>
    <row r="692" spans="1:7" ht="12.75">
      <c r="A692" s="65"/>
      <c r="B692" s="65"/>
      <c r="C692" s="65"/>
      <c r="D692" s="65"/>
      <c r="E692" s="89"/>
      <c r="F692" s="65"/>
      <c r="G692" s="65"/>
    </row>
    <row r="693" spans="1:7" ht="12.75">
      <c r="A693" s="65"/>
      <c r="B693" s="65"/>
      <c r="C693" s="65"/>
      <c r="D693" s="65"/>
      <c r="E693" s="89"/>
      <c r="F693" s="65"/>
      <c r="G693" s="65"/>
    </row>
    <row r="694" spans="1:7" ht="12.75">
      <c r="A694" s="65"/>
      <c r="B694" s="65"/>
      <c r="C694" s="65"/>
      <c r="D694" s="65"/>
      <c r="E694" s="89"/>
      <c r="F694" s="65"/>
      <c r="G694" s="65"/>
    </row>
    <row r="695" spans="1:7" ht="12.75">
      <c r="A695" s="65"/>
      <c r="B695" s="65"/>
      <c r="C695" s="65"/>
      <c r="D695" s="65"/>
      <c r="E695" s="89"/>
      <c r="F695" s="65"/>
      <c r="G695" s="65"/>
    </row>
    <row r="696" spans="1:7" ht="12.75">
      <c r="A696" s="65"/>
      <c r="B696" s="65"/>
      <c r="C696" s="65"/>
      <c r="D696" s="65"/>
      <c r="E696" s="89"/>
      <c r="F696" s="65"/>
      <c r="G696" s="65"/>
    </row>
    <row r="697" spans="1:7" ht="12.75">
      <c r="A697" s="65"/>
      <c r="B697" s="65"/>
      <c r="C697" s="65"/>
      <c r="D697" s="65"/>
      <c r="E697" s="89"/>
      <c r="F697" s="65"/>
      <c r="G697" s="65"/>
    </row>
    <row r="698" spans="1:7" ht="12.75">
      <c r="A698" s="65"/>
      <c r="B698" s="65"/>
      <c r="C698" s="65"/>
      <c r="D698" s="65"/>
      <c r="E698" s="89"/>
      <c r="F698" s="65"/>
      <c r="G698" s="65"/>
    </row>
    <row r="699" spans="1:7" ht="12.75">
      <c r="A699" s="65"/>
      <c r="B699" s="65"/>
      <c r="C699" s="65"/>
      <c r="D699" s="65"/>
      <c r="E699" s="89"/>
      <c r="F699" s="65"/>
      <c r="G699" s="65"/>
    </row>
    <row r="700" spans="1:7" ht="12.75">
      <c r="A700" s="65"/>
      <c r="B700" s="65"/>
      <c r="C700" s="65"/>
      <c r="D700" s="65"/>
      <c r="E700" s="89"/>
      <c r="F700" s="65"/>
      <c r="G700" s="65"/>
    </row>
    <row r="701" spans="1:7" ht="12.75">
      <c r="A701" s="65"/>
      <c r="B701" s="65"/>
      <c r="C701" s="65"/>
      <c r="D701" s="65"/>
      <c r="E701" s="89"/>
      <c r="F701" s="65"/>
      <c r="G701" s="65"/>
    </row>
    <row r="702" spans="1:7" ht="12.75">
      <c r="A702" s="65"/>
      <c r="B702" s="65"/>
      <c r="C702" s="65"/>
      <c r="D702" s="65"/>
      <c r="E702" s="89"/>
      <c r="F702" s="65"/>
      <c r="G702" s="65"/>
    </row>
    <row r="703" spans="1:7" ht="12.75">
      <c r="A703" s="65"/>
      <c r="B703" s="65"/>
      <c r="C703" s="65"/>
      <c r="D703" s="65"/>
      <c r="E703" s="89"/>
      <c r="F703" s="65"/>
      <c r="G703" s="65"/>
    </row>
    <row r="704" spans="1:7" ht="12.75">
      <c r="A704" s="65"/>
      <c r="B704" s="65"/>
      <c r="C704" s="65"/>
      <c r="D704" s="65"/>
      <c r="E704" s="89"/>
      <c r="F704" s="65"/>
      <c r="G704" s="65"/>
    </row>
    <row r="705" spans="1:7" ht="12.75">
      <c r="A705" s="65"/>
      <c r="B705" s="65"/>
      <c r="C705" s="65"/>
      <c r="D705" s="65"/>
      <c r="E705" s="89"/>
      <c r="F705" s="65"/>
      <c r="G705" s="65"/>
    </row>
    <row r="706" spans="1:7" ht="12.75">
      <c r="A706" s="65"/>
      <c r="B706" s="65"/>
      <c r="C706" s="65"/>
      <c r="D706" s="65"/>
      <c r="E706" s="89"/>
      <c r="F706" s="65"/>
      <c r="G706" s="65"/>
    </row>
    <row r="707" spans="1:7" ht="12.75">
      <c r="A707" s="65"/>
      <c r="B707" s="65"/>
      <c r="C707" s="65"/>
      <c r="D707" s="65"/>
      <c r="E707" s="89"/>
      <c r="F707" s="65"/>
      <c r="G707" s="65"/>
    </row>
    <row r="708" spans="1:7" ht="12.75">
      <c r="A708" s="65"/>
      <c r="B708" s="65"/>
      <c r="C708" s="65"/>
      <c r="D708" s="65"/>
      <c r="E708" s="89"/>
      <c r="F708" s="65"/>
      <c r="G708" s="65"/>
    </row>
    <row r="709" spans="1:7" ht="12.75">
      <c r="A709" s="65"/>
      <c r="B709" s="65"/>
      <c r="C709" s="65"/>
      <c r="D709" s="65"/>
      <c r="E709" s="89"/>
      <c r="F709" s="65"/>
      <c r="G709" s="65"/>
    </row>
    <row r="710" spans="1:7" ht="12.75">
      <c r="A710" s="65"/>
      <c r="B710" s="65"/>
      <c r="C710" s="65"/>
      <c r="D710" s="65"/>
      <c r="E710" s="89"/>
      <c r="F710" s="65"/>
      <c r="G710" s="65"/>
    </row>
    <row r="711" spans="1:7" ht="12.75">
      <c r="A711" s="65"/>
      <c r="B711" s="65"/>
      <c r="C711" s="65"/>
      <c r="D711" s="65"/>
      <c r="E711" s="89"/>
      <c r="F711" s="65"/>
      <c r="G711" s="65"/>
    </row>
    <row r="712" spans="1:7" ht="12.75">
      <c r="A712" s="65"/>
      <c r="B712" s="65"/>
      <c r="C712" s="65"/>
      <c r="D712" s="65"/>
      <c r="E712" s="89"/>
      <c r="F712" s="65"/>
      <c r="G712" s="65"/>
    </row>
    <row r="713" spans="1:7" ht="12.75">
      <c r="A713" s="65"/>
      <c r="B713" s="65"/>
      <c r="C713" s="65"/>
      <c r="D713" s="65"/>
      <c r="E713" s="89"/>
      <c r="F713" s="65"/>
      <c r="G713" s="65"/>
    </row>
    <row r="714" spans="1:7" ht="12.75">
      <c r="A714" s="65"/>
      <c r="B714" s="65"/>
      <c r="C714" s="65"/>
      <c r="D714" s="65"/>
      <c r="E714" s="89"/>
      <c r="F714" s="65"/>
      <c r="G714" s="65"/>
    </row>
    <row r="715" spans="1:7" ht="12.75">
      <c r="A715" s="65"/>
      <c r="B715" s="65"/>
      <c r="C715" s="65"/>
      <c r="D715" s="65"/>
      <c r="E715" s="89"/>
      <c r="F715" s="65"/>
      <c r="G715" s="65"/>
    </row>
    <row r="716" spans="1:7" ht="12.75">
      <c r="A716" s="65"/>
      <c r="B716" s="65"/>
      <c r="C716" s="65"/>
      <c r="D716" s="65"/>
      <c r="E716" s="89"/>
      <c r="F716" s="65"/>
      <c r="G716" s="65"/>
    </row>
    <row r="717" spans="1:7" ht="12.75">
      <c r="A717" s="65"/>
      <c r="B717" s="65"/>
      <c r="C717" s="65"/>
      <c r="D717" s="65"/>
      <c r="E717" s="89"/>
      <c r="F717" s="65"/>
      <c r="G717" s="65"/>
    </row>
    <row r="718" spans="1:7" ht="12.75">
      <c r="A718" s="65"/>
      <c r="B718" s="65"/>
      <c r="C718" s="65"/>
      <c r="D718" s="65"/>
      <c r="E718" s="89"/>
      <c r="F718" s="65"/>
      <c r="G718" s="65"/>
    </row>
    <row r="719" spans="1:7" ht="12.75">
      <c r="A719" s="65"/>
      <c r="B719" s="65"/>
      <c r="C719" s="65"/>
      <c r="D719" s="65"/>
      <c r="E719" s="89"/>
      <c r="F719" s="65"/>
      <c r="G719" s="65"/>
    </row>
    <row r="720" spans="1:7" ht="12.75">
      <c r="A720" s="65"/>
      <c r="B720" s="65"/>
      <c r="C720" s="65"/>
      <c r="D720" s="65"/>
      <c r="E720" s="89"/>
      <c r="F720" s="65"/>
      <c r="G720" s="65"/>
    </row>
    <row r="721" spans="1:7" ht="12.75">
      <c r="A721" s="65"/>
      <c r="B721" s="65"/>
      <c r="C721" s="65"/>
      <c r="D721" s="65"/>
      <c r="E721" s="89"/>
      <c r="F721" s="65"/>
      <c r="G721" s="65"/>
    </row>
    <row r="722" spans="1:7" ht="12.75">
      <c r="A722" s="65"/>
      <c r="B722" s="65"/>
      <c r="C722" s="65"/>
      <c r="D722" s="65"/>
      <c r="E722" s="89"/>
      <c r="F722" s="65"/>
      <c r="G722" s="65"/>
    </row>
    <row r="723" spans="1:7" ht="12.75">
      <c r="A723" s="65"/>
      <c r="B723" s="65"/>
      <c r="C723" s="65"/>
      <c r="D723" s="65"/>
      <c r="E723" s="89"/>
      <c r="F723" s="65"/>
      <c r="G723" s="65"/>
    </row>
    <row r="724" spans="1:7" ht="12.75">
      <c r="A724" s="65"/>
      <c r="B724" s="65"/>
      <c r="C724" s="65"/>
      <c r="D724" s="65"/>
      <c r="E724" s="89"/>
      <c r="F724" s="65"/>
      <c r="G724" s="65"/>
    </row>
    <row r="725" spans="1:7" ht="12.75">
      <c r="A725" s="65"/>
      <c r="B725" s="65"/>
      <c r="C725" s="65"/>
      <c r="D725" s="65"/>
      <c r="E725" s="89"/>
      <c r="F725" s="65"/>
      <c r="G725" s="65"/>
    </row>
    <row r="726" spans="1:7" ht="12.75">
      <c r="A726" s="65"/>
      <c r="B726" s="65"/>
      <c r="C726" s="65"/>
      <c r="D726" s="65"/>
      <c r="E726" s="89"/>
      <c r="F726" s="65"/>
      <c r="G726" s="65"/>
    </row>
    <row r="727" spans="1:7" ht="12.75">
      <c r="A727" s="65"/>
      <c r="B727" s="65"/>
      <c r="C727" s="65"/>
      <c r="D727" s="65"/>
      <c r="E727" s="89"/>
      <c r="F727" s="65"/>
      <c r="G727" s="65"/>
    </row>
    <row r="728" spans="1:7" ht="12.75">
      <c r="A728" s="65"/>
      <c r="B728" s="65"/>
      <c r="C728" s="65"/>
      <c r="D728" s="65"/>
      <c r="E728" s="89"/>
      <c r="F728" s="65"/>
      <c r="G728" s="65"/>
    </row>
    <row r="729" spans="1:7" ht="12.75">
      <c r="A729" s="65"/>
      <c r="B729" s="65"/>
      <c r="C729" s="65"/>
      <c r="D729" s="65"/>
      <c r="E729" s="89"/>
      <c r="F729" s="65"/>
      <c r="G729" s="65"/>
    </row>
    <row r="730" spans="1:7" ht="12.75">
      <c r="A730" s="65"/>
      <c r="B730" s="65"/>
      <c r="C730" s="65"/>
      <c r="D730" s="65"/>
      <c r="E730" s="89"/>
      <c r="F730" s="65"/>
      <c r="G730" s="65"/>
    </row>
    <row r="731" spans="1:7" ht="12.75">
      <c r="A731" s="65"/>
      <c r="B731" s="65"/>
      <c r="C731" s="65"/>
      <c r="D731" s="65"/>
      <c r="E731" s="89"/>
      <c r="F731" s="65"/>
      <c r="G731" s="65"/>
    </row>
    <row r="732" spans="1:7" ht="12.75">
      <c r="A732" s="65"/>
      <c r="B732" s="65"/>
      <c r="C732" s="65"/>
      <c r="D732" s="65"/>
      <c r="E732" s="89"/>
      <c r="F732" s="65"/>
      <c r="G732" s="65"/>
    </row>
    <row r="733" spans="1:7" ht="12.75">
      <c r="A733" s="65"/>
      <c r="B733" s="65"/>
      <c r="C733" s="65"/>
      <c r="D733" s="65"/>
      <c r="E733" s="89"/>
      <c r="F733" s="65"/>
      <c r="G733" s="65"/>
    </row>
    <row r="734" spans="1:7" ht="12.75">
      <c r="A734" s="65"/>
      <c r="B734" s="65"/>
      <c r="C734" s="65"/>
      <c r="D734" s="65"/>
      <c r="E734" s="89"/>
      <c r="F734" s="65"/>
      <c r="G734" s="65"/>
    </row>
    <row r="735" spans="1:7" ht="12.75">
      <c r="A735" s="65"/>
      <c r="B735" s="65"/>
      <c r="C735" s="65"/>
      <c r="D735" s="65"/>
      <c r="E735" s="89"/>
      <c r="F735" s="65"/>
      <c r="G735" s="65"/>
    </row>
    <row r="736" spans="1:7" ht="12.75">
      <c r="A736" s="65"/>
      <c r="B736" s="65"/>
      <c r="C736" s="65"/>
      <c r="D736" s="65"/>
      <c r="E736" s="89"/>
      <c r="F736" s="65"/>
      <c r="G736" s="65"/>
    </row>
    <row r="737" spans="1:7" ht="12.75">
      <c r="A737" s="65"/>
      <c r="B737" s="65"/>
      <c r="C737" s="65"/>
      <c r="D737" s="65"/>
      <c r="E737" s="89"/>
      <c r="F737" s="65"/>
      <c r="G737" s="65"/>
    </row>
    <row r="738" spans="1:7" ht="12.75">
      <c r="A738" s="65"/>
      <c r="B738" s="65"/>
      <c r="C738" s="65"/>
      <c r="D738" s="65"/>
      <c r="E738" s="89"/>
      <c r="F738" s="65"/>
      <c r="G738" s="65"/>
    </row>
    <row r="739" spans="1:7" ht="12.75">
      <c r="A739" s="65"/>
      <c r="B739" s="65"/>
      <c r="C739" s="65"/>
      <c r="D739" s="65"/>
      <c r="E739" s="89"/>
      <c r="F739" s="65"/>
      <c r="G739" s="65"/>
    </row>
    <row r="740" spans="1:7" ht="12.75">
      <c r="A740" s="65"/>
      <c r="B740" s="65"/>
      <c r="C740" s="65"/>
      <c r="D740" s="65"/>
      <c r="E740" s="89"/>
      <c r="F740" s="65"/>
      <c r="G740" s="65"/>
    </row>
    <row r="741" spans="1:7" ht="12.75">
      <c r="A741" s="65"/>
      <c r="B741" s="65"/>
      <c r="C741" s="65"/>
      <c r="D741" s="65"/>
      <c r="E741" s="89"/>
      <c r="F741" s="65"/>
      <c r="G741" s="65"/>
    </row>
    <row r="742" spans="1:7" ht="12.75">
      <c r="A742" s="65"/>
      <c r="B742" s="65"/>
      <c r="C742" s="65"/>
      <c r="D742" s="65"/>
      <c r="E742" s="89"/>
      <c r="F742" s="65"/>
      <c r="G742" s="65"/>
    </row>
    <row r="743" spans="1:7" ht="12.75">
      <c r="A743" s="65"/>
      <c r="B743" s="65"/>
      <c r="C743" s="65"/>
      <c r="D743" s="65"/>
      <c r="E743" s="89"/>
      <c r="F743" s="65"/>
      <c r="G743" s="65"/>
    </row>
    <row r="744" spans="1:7" ht="12.75">
      <c r="A744" s="65"/>
      <c r="B744" s="65"/>
      <c r="C744" s="65"/>
      <c r="D744" s="65"/>
      <c r="E744" s="89"/>
      <c r="F744" s="65"/>
      <c r="G744" s="65"/>
    </row>
    <row r="745" spans="1:7" ht="12.75">
      <c r="A745" s="65"/>
      <c r="B745" s="65"/>
      <c r="C745" s="65"/>
      <c r="D745" s="65"/>
      <c r="E745" s="89"/>
      <c r="F745" s="65"/>
      <c r="G745" s="65"/>
    </row>
    <row r="746" spans="1:7" ht="12.75">
      <c r="A746" s="65"/>
      <c r="B746" s="65"/>
      <c r="C746" s="65"/>
      <c r="D746" s="65"/>
      <c r="E746" s="89"/>
      <c r="F746" s="65"/>
      <c r="G746" s="65"/>
    </row>
    <row r="747" spans="1:7" ht="12.75">
      <c r="A747" s="65"/>
      <c r="B747" s="65"/>
      <c r="C747" s="65"/>
      <c r="D747" s="65"/>
      <c r="E747" s="89"/>
      <c r="F747" s="65"/>
      <c r="G747" s="65"/>
    </row>
    <row r="748" spans="1:7" ht="12.75">
      <c r="A748" s="65"/>
      <c r="B748" s="65"/>
      <c r="C748" s="65"/>
      <c r="D748" s="65"/>
      <c r="E748" s="89"/>
      <c r="F748" s="65"/>
      <c r="G748" s="65"/>
    </row>
    <row r="749" spans="1:7" ht="12.75">
      <c r="A749" s="65"/>
      <c r="B749" s="65"/>
      <c r="C749" s="65"/>
      <c r="D749" s="65"/>
      <c r="E749" s="89"/>
      <c r="F749" s="65"/>
      <c r="G749" s="65"/>
    </row>
    <row r="750" spans="1:7" ht="12.75">
      <c r="A750" s="65"/>
      <c r="B750" s="65"/>
      <c r="C750" s="65"/>
      <c r="D750" s="65"/>
      <c r="E750" s="89"/>
      <c r="F750" s="65"/>
      <c r="G750" s="65"/>
    </row>
    <row r="751" spans="1:7" ht="12.75">
      <c r="A751" s="65"/>
      <c r="B751" s="65"/>
      <c r="C751" s="65"/>
      <c r="D751" s="65"/>
      <c r="E751" s="89"/>
      <c r="F751" s="65"/>
      <c r="G751" s="65"/>
    </row>
    <row r="752" spans="1:7" ht="12.75">
      <c r="A752" s="65"/>
      <c r="B752" s="65"/>
      <c r="C752" s="65"/>
      <c r="D752" s="65"/>
      <c r="E752" s="89"/>
      <c r="F752" s="65"/>
      <c r="G752" s="65"/>
    </row>
    <row r="753" spans="1:7" ht="12.75">
      <c r="A753" s="65"/>
      <c r="B753" s="65"/>
      <c r="C753" s="65"/>
      <c r="D753" s="65"/>
      <c r="E753" s="89"/>
      <c r="F753" s="65"/>
      <c r="G753" s="65"/>
    </row>
    <row r="754" spans="1:7" ht="12.75">
      <c r="A754" s="65"/>
      <c r="B754" s="65"/>
      <c r="C754" s="65"/>
      <c r="D754" s="65"/>
      <c r="E754" s="89"/>
      <c r="F754" s="65"/>
      <c r="G754" s="65"/>
    </row>
    <row r="755" spans="1:7" ht="12.75">
      <c r="A755" s="65"/>
      <c r="B755" s="65"/>
      <c r="C755" s="65"/>
      <c r="D755" s="65"/>
      <c r="E755" s="89"/>
      <c r="F755" s="65"/>
      <c r="G755" s="65"/>
    </row>
    <row r="756" spans="1:7" ht="12.75">
      <c r="A756" s="65"/>
      <c r="B756" s="65"/>
      <c r="C756" s="65"/>
      <c r="D756" s="65"/>
      <c r="E756" s="89"/>
      <c r="F756" s="65"/>
      <c r="G756" s="65"/>
    </row>
    <row r="757" spans="1:7" ht="12.75">
      <c r="A757" s="65"/>
      <c r="B757" s="65"/>
      <c r="C757" s="65"/>
      <c r="D757" s="65"/>
      <c r="E757" s="89"/>
      <c r="F757" s="65"/>
      <c r="G757" s="65"/>
    </row>
    <row r="758" spans="1:7" ht="12.75">
      <c r="A758" s="65"/>
      <c r="B758" s="65"/>
      <c r="C758" s="65"/>
      <c r="D758" s="65"/>
      <c r="E758" s="89"/>
      <c r="F758" s="65"/>
      <c r="G758" s="65"/>
    </row>
    <row r="759" spans="1:7" ht="12.75">
      <c r="A759" s="65"/>
      <c r="B759" s="65"/>
      <c r="C759" s="65"/>
      <c r="D759" s="65"/>
      <c r="E759" s="89"/>
      <c r="F759" s="65"/>
      <c r="G759" s="65"/>
    </row>
    <row r="760" spans="1:7" ht="12.75">
      <c r="A760" s="65"/>
      <c r="B760" s="65"/>
      <c r="C760" s="65"/>
      <c r="D760" s="65"/>
      <c r="E760" s="89"/>
      <c r="F760" s="65"/>
      <c r="G760" s="65"/>
    </row>
    <row r="761" spans="1:7" ht="12.75">
      <c r="A761" s="65"/>
      <c r="B761" s="65"/>
      <c r="C761" s="65"/>
      <c r="D761" s="65"/>
      <c r="E761" s="89"/>
      <c r="F761" s="65"/>
      <c r="G761" s="65"/>
    </row>
    <row r="762" spans="1:7" ht="12.75">
      <c r="A762" s="65"/>
      <c r="B762" s="65"/>
      <c r="C762" s="65"/>
      <c r="D762" s="65"/>
      <c r="E762" s="89"/>
      <c r="F762" s="65"/>
      <c r="G762" s="65"/>
    </row>
    <row r="763" spans="1:7" ht="12.75">
      <c r="A763" s="65"/>
      <c r="B763" s="65"/>
      <c r="C763" s="65"/>
      <c r="D763" s="65"/>
      <c r="E763" s="89"/>
      <c r="F763" s="65"/>
      <c r="G763" s="65"/>
    </row>
    <row r="764" spans="1:7" ht="12.75">
      <c r="A764" s="65"/>
      <c r="B764" s="65"/>
      <c r="C764" s="65"/>
      <c r="D764" s="65"/>
      <c r="E764" s="89"/>
      <c r="F764" s="65"/>
      <c r="G764" s="65"/>
    </row>
    <row r="765" spans="1:7" ht="12.75">
      <c r="A765" s="65"/>
      <c r="B765" s="65"/>
      <c r="C765" s="65"/>
      <c r="D765" s="65"/>
      <c r="E765" s="89"/>
      <c r="F765" s="65"/>
      <c r="G765" s="65"/>
    </row>
    <row r="766" spans="1:7" ht="12.75">
      <c r="A766" s="65"/>
      <c r="B766" s="65"/>
      <c r="C766" s="65"/>
      <c r="D766" s="65"/>
      <c r="E766" s="89"/>
      <c r="F766" s="65"/>
      <c r="G766" s="65"/>
    </row>
    <row r="767" spans="1:7" ht="12.75">
      <c r="A767" s="65"/>
      <c r="B767" s="65"/>
      <c r="C767" s="65"/>
      <c r="D767" s="65"/>
      <c r="E767" s="89"/>
      <c r="F767" s="65"/>
      <c r="G767" s="65"/>
    </row>
    <row r="768" spans="1:7" ht="12.75">
      <c r="A768" s="65"/>
      <c r="B768" s="65"/>
      <c r="C768" s="65"/>
      <c r="D768" s="65"/>
      <c r="E768" s="89"/>
      <c r="F768" s="65"/>
      <c r="G768" s="65"/>
    </row>
    <row r="769" spans="1:7" ht="12.75">
      <c r="A769" s="65"/>
      <c r="B769" s="65"/>
      <c r="C769" s="65"/>
      <c r="D769" s="65"/>
      <c r="E769" s="89"/>
      <c r="F769" s="65"/>
      <c r="G769" s="65"/>
    </row>
    <row r="770" spans="1:7" ht="12.75">
      <c r="A770" s="65"/>
      <c r="B770" s="65"/>
      <c r="C770" s="65"/>
      <c r="D770" s="65"/>
      <c r="E770" s="89"/>
      <c r="F770" s="65"/>
      <c r="G770" s="65"/>
    </row>
    <row r="771" spans="1:7" ht="12.75">
      <c r="A771" s="65"/>
      <c r="B771" s="65"/>
      <c r="C771" s="65"/>
      <c r="D771" s="65"/>
      <c r="E771" s="89"/>
      <c r="F771" s="65"/>
      <c r="G771" s="65"/>
    </row>
    <row r="772" spans="1:7" ht="12.75">
      <c r="A772" s="65"/>
      <c r="B772" s="65"/>
      <c r="C772" s="65"/>
      <c r="D772" s="65"/>
      <c r="E772" s="89"/>
      <c r="F772" s="65"/>
      <c r="G772" s="65"/>
    </row>
    <row r="773" spans="1:7" ht="12.75">
      <c r="A773" s="65"/>
      <c r="B773" s="65"/>
      <c r="C773" s="65"/>
      <c r="D773" s="65"/>
      <c r="E773" s="89"/>
      <c r="F773" s="65"/>
      <c r="G773" s="65"/>
    </row>
    <row r="774" spans="1:7" ht="12.75">
      <c r="A774" s="65"/>
      <c r="B774" s="65"/>
      <c r="C774" s="65"/>
      <c r="D774" s="65"/>
      <c r="E774" s="89"/>
      <c r="F774" s="65"/>
      <c r="G774" s="65"/>
    </row>
    <row r="775" spans="1:7" ht="12.75">
      <c r="A775" s="65"/>
      <c r="B775" s="65"/>
      <c r="C775" s="65"/>
      <c r="D775" s="65"/>
      <c r="E775" s="89"/>
      <c r="F775" s="65"/>
      <c r="G775" s="65"/>
    </row>
    <row r="776" spans="1:7" ht="12.75">
      <c r="A776" s="65"/>
      <c r="B776" s="65"/>
      <c r="C776" s="65"/>
      <c r="D776" s="65"/>
      <c r="E776" s="89"/>
      <c r="F776" s="65"/>
      <c r="G776" s="65"/>
    </row>
    <row r="777" spans="1:7" ht="12.75">
      <c r="A777" s="65"/>
      <c r="B777" s="65"/>
      <c r="C777" s="65"/>
      <c r="D777" s="65"/>
      <c r="E777" s="89"/>
      <c r="F777" s="65"/>
      <c r="G777" s="65"/>
    </row>
    <row r="778" spans="1:7" ht="12.75">
      <c r="A778" s="65"/>
      <c r="B778" s="65"/>
      <c r="C778" s="65"/>
      <c r="D778" s="65"/>
      <c r="E778" s="89"/>
      <c r="F778" s="65"/>
      <c r="G778" s="65"/>
    </row>
    <row r="779" spans="1:7" ht="12.75">
      <c r="A779" s="65"/>
      <c r="B779" s="65"/>
      <c r="C779" s="65"/>
      <c r="D779" s="65"/>
      <c r="E779" s="89"/>
      <c r="F779" s="65"/>
      <c r="G779" s="65"/>
    </row>
    <row r="780" spans="1:7" ht="12.75">
      <c r="A780" s="65"/>
      <c r="B780" s="65"/>
      <c r="C780" s="65"/>
      <c r="D780" s="65"/>
      <c r="E780" s="89"/>
      <c r="F780" s="65"/>
      <c r="G780" s="65"/>
    </row>
    <row r="781" spans="1:7" ht="12.75">
      <c r="A781" s="65"/>
      <c r="B781" s="65"/>
      <c r="C781" s="65"/>
      <c r="D781" s="65"/>
      <c r="E781" s="89"/>
      <c r="F781" s="65"/>
      <c r="G781" s="65"/>
    </row>
    <row r="782" spans="1:7" ht="12.75">
      <c r="A782" s="65"/>
      <c r="B782" s="65"/>
      <c r="C782" s="65"/>
      <c r="D782" s="65"/>
      <c r="E782" s="89"/>
      <c r="F782" s="65"/>
      <c r="G782" s="65"/>
    </row>
    <row r="783" spans="1:7" ht="12.75">
      <c r="A783" s="65"/>
      <c r="B783" s="65"/>
      <c r="C783" s="65"/>
      <c r="D783" s="65"/>
      <c r="E783" s="89"/>
      <c r="F783" s="65"/>
      <c r="G783" s="65"/>
    </row>
    <row r="784" spans="1:7" ht="12.75">
      <c r="A784" s="65"/>
      <c r="B784" s="65"/>
      <c r="C784" s="65"/>
      <c r="D784" s="65"/>
      <c r="E784" s="89"/>
      <c r="F784" s="65"/>
      <c r="G784" s="65"/>
    </row>
    <row r="785" spans="1:7" ht="12.75">
      <c r="A785" s="65"/>
      <c r="B785" s="65"/>
      <c r="C785" s="65"/>
      <c r="D785" s="65"/>
      <c r="E785" s="89"/>
      <c r="F785" s="65"/>
      <c r="G785" s="65"/>
    </row>
    <row r="786" spans="1:7" ht="12.75">
      <c r="A786" s="65"/>
      <c r="B786" s="65"/>
      <c r="C786" s="65"/>
      <c r="D786" s="65"/>
      <c r="E786" s="89"/>
      <c r="F786" s="65"/>
      <c r="G786" s="65"/>
    </row>
    <row r="787" spans="1:7" ht="12.75">
      <c r="A787" s="65"/>
      <c r="B787" s="65"/>
      <c r="C787" s="65"/>
      <c r="D787" s="65"/>
      <c r="E787" s="89"/>
      <c r="F787" s="65"/>
      <c r="G787" s="65"/>
    </row>
    <row r="788" spans="1:7" ht="12.75">
      <c r="A788" s="65"/>
      <c r="B788" s="65"/>
      <c r="C788" s="65"/>
      <c r="D788" s="65"/>
      <c r="E788" s="89"/>
      <c r="F788" s="65"/>
      <c r="G788" s="65"/>
    </row>
    <row r="789" spans="1:7" ht="12.75">
      <c r="A789" s="65"/>
      <c r="B789" s="65"/>
      <c r="C789" s="65"/>
      <c r="D789" s="65"/>
      <c r="E789" s="89"/>
      <c r="F789" s="65"/>
      <c r="G789" s="65"/>
    </row>
    <row r="790" spans="1:7" ht="12.75">
      <c r="A790" s="65"/>
      <c r="B790" s="65"/>
      <c r="C790" s="65"/>
      <c r="D790" s="65"/>
      <c r="E790" s="89"/>
      <c r="F790" s="65"/>
      <c r="G790" s="65"/>
    </row>
    <row r="791" spans="1:7" ht="12.75">
      <c r="A791" s="65"/>
      <c r="B791" s="65"/>
      <c r="C791" s="65"/>
      <c r="D791" s="65"/>
      <c r="E791" s="89"/>
      <c r="F791" s="65"/>
      <c r="G791" s="65"/>
    </row>
    <row r="792" spans="1:7" ht="12.75">
      <c r="A792" s="65"/>
      <c r="B792" s="65"/>
      <c r="C792" s="65"/>
      <c r="D792" s="65"/>
      <c r="E792" s="89"/>
      <c r="F792" s="65"/>
      <c r="G792" s="65"/>
    </row>
    <row r="793" spans="1:7" ht="12.75">
      <c r="A793" s="65"/>
      <c r="B793" s="65"/>
      <c r="C793" s="65"/>
      <c r="D793" s="65"/>
      <c r="E793" s="89"/>
      <c r="F793" s="65"/>
      <c r="G793" s="65"/>
    </row>
    <row r="794" spans="1:7" ht="12.75">
      <c r="A794" s="65"/>
      <c r="B794" s="65"/>
      <c r="C794" s="65"/>
      <c r="D794" s="65"/>
      <c r="E794" s="89"/>
      <c r="F794" s="65"/>
      <c r="G794" s="65"/>
    </row>
    <row r="795" spans="1:7" ht="12.75">
      <c r="A795" s="65"/>
      <c r="B795" s="65"/>
      <c r="C795" s="65"/>
      <c r="D795" s="65"/>
      <c r="E795" s="89"/>
      <c r="F795" s="65"/>
      <c r="G795" s="65"/>
    </row>
    <row r="796" spans="1:7" ht="12.75">
      <c r="A796" s="65"/>
      <c r="B796" s="65"/>
      <c r="C796" s="65"/>
      <c r="D796" s="65"/>
      <c r="E796" s="89"/>
      <c r="F796" s="65"/>
      <c r="G796" s="65"/>
    </row>
    <row r="797" spans="1:7" ht="12.75">
      <c r="A797" s="65"/>
      <c r="B797" s="65"/>
      <c r="C797" s="65"/>
      <c r="D797" s="65"/>
      <c r="E797" s="89"/>
      <c r="F797" s="65"/>
      <c r="G797" s="65"/>
    </row>
    <row r="798" spans="1:7" ht="12.75">
      <c r="A798" s="65"/>
      <c r="B798" s="65"/>
      <c r="C798" s="65"/>
      <c r="D798" s="65"/>
      <c r="E798" s="89"/>
      <c r="F798" s="65"/>
      <c r="G798" s="65"/>
    </row>
    <row r="799" spans="1:7" ht="12.75">
      <c r="A799" s="65"/>
      <c r="B799" s="65"/>
      <c r="C799" s="65"/>
      <c r="D799" s="65"/>
      <c r="E799" s="89"/>
      <c r="F799" s="65"/>
      <c r="G799" s="65"/>
    </row>
    <row r="800" spans="1:7" ht="12.75">
      <c r="A800" s="65"/>
      <c r="B800" s="65"/>
      <c r="C800" s="65"/>
      <c r="D800" s="65"/>
      <c r="E800" s="89"/>
      <c r="F800" s="65"/>
      <c r="G800" s="65"/>
    </row>
    <row r="801" spans="1:7" ht="12.75">
      <c r="A801" s="65"/>
      <c r="B801" s="65"/>
      <c r="C801" s="65"/>
      <c r="D801" s="65"/>
      <c r="E801" s="89"/>
      <c r="F801" s="65"/>
      <c r="G801" s="65"/>
    </row>
    <row r="802" spans="1:7" ht="12.75">
      <c r="A802" s="65"/>
      <c r="B802" s="65"/>
      <c r="C802" s="65"/>
      <c r="D802" s="65"/>
      <c r="E802" s="89"/>
      <c r="F802" s="65"/>
      <c r="G802" s="65"/>
    </row>
    <row r="803" spans="1:7" ht="12.75">
      <c r="A803" s="65"/>
      <c r="B803" s="65"/>
      <c r="C803" s="65"/>
      <c r="D803" s="65"/>
      <c r="E803" s="89"/>
      <c r="F803" s="65"/>
      <c r="G803" s="65"/>
    </row>
    <row r="804" spans="1:7" ht="12.75">
      <c r="A804" s="65"/>
      <c r="B804" s="65"/>
      <c r="C804" s="65"/>
      <c r="D804" s="65"/>
      <c r="E804" s="89"/>
      <c r="F804" s="65"/>
      <c r="G804" s="65"/>
    </row>
    <row r="805" spans="1:7" ht="12.75">
      <c r="A805" s="65"/>
      <c r="B805" s="65"/>
      <c r="C805" s="65"/>
      <c r="D805" s="65"/>
      <c r="E805" s="89"/>
      <c r="F805" s="65"/>
      <c r="G805" s="65"/>
    </row>
    <row r="806" spans="1:7" ht="12.75">
      <c r="A806" s="65"/>
      <c r="B806" s="65"/>
      <c r="C806" s="65"/>
      <c r="D806" s="65"/>
      <c r="E806" s="89"/>
      <c r="F806" s="65"/>
      <c r="G806" s="65"/>
    </row>
    <row r="807" spans="1:7" ht="12.75">
      <c r="A807" s="65"/>
      <c r="B807" s="65"/>
      <c r="C807" s="65"/>
      <c r="D807" s="65"/>
      <c r="E807" s="89"/>
      <c r="F807" s="65"/>
      <c r="G807" s="65"/>
    </row>
    <row r="808" spans="1:7" ht="12.75">
      <c r="A808" s="65"/>
      <c r="B808" s="65"/>
      <c r="C808" s="65"/>
      <c r="D808" s="65"/>
      <c r="E808" s="89"/>
      <c r="F808" s="65"/>
      <c r="G808" s="65"/>
    </row>
    <row r="809" spans="1:7" ht="12.75">
      <c r="A809" s="65"/>
      <c r="B809" s="65"/>
      <c r="C809" s="65"/>
      <c r="D809" s="65"/>
      <c r="E809" s="89"/>
      <c r="F809" s="65"/>
      <c r="G809" s="65"/>
    </row>
    <row r="810" spans="1:7" ht="12.75">
      <c r="A810" s="65"/>
      <c r="B810" s="65"/>
      <c r="C810" s="65"/>
      <c r="D810" s="65"/>
      <c r="E810" s="89"/>
      <c r="F810" s="65"/>
      <c r="G810" s="65"/>
    </row>
    <row r="811" spans="1:7" ht="12.75">
      <c r="A811" s="65"/>
      <c r="B811" s="65"/>
      <c r="C811" s="65"/>
      <c r="D811" s="65"/>
      <c r="E811" s="89"/>
      <c r="F811" s="65"/>
      <c r="G811" s="65"/>
    </row>
    <row r="812" spans="1:7" ht="12.75">
      <c r="A812" s="65"/>
      <c r="B812" s="65"/>
      <c r="C812" s="65"/>
      <c r="D812" s="65"/>
      <c r="E812" s="89"/>
      <c r="F812" s="65"/>
      <c r="G812" s="65"/>
    </row>
    <row r="813" spans="1:7" ht="12.75">
      <c r="A813" s="65"/>
      <c r="B813" s="65"/>
      <c r="C813" s="65"/>
      <c r="D813" s="65"/>
      <c r="E813" s="89"/>
      <c r="F813" s="65"/>
      <c r="G813" s="65"/>
    </row>
    <row r="814" spans="1:7" ht="12.75">
      <c r="A814" s="65"/>
      <c r="B814" s="65"/>
      <c r="C814" s="65"/>
      <c r="D814" s="65"/>
      <c r="E814" s="89"/>
      <c r="F814" s="65"/>
      <c r="G814" s="65"/>
    </row>
    <row r="815" spans="1:7" ht="12.75">
      <c r="A815" s="65"/>
      <c r="B815" s="65"/>
      <c r="C815" s="65"/>
      <c r="D815" s="65"/>
      <c r="E815" s="89"/>
      <c r="F815" s="65"/>
      <c r="G815" s="65"/>
    </row>
    <row r="816" spans="1:7" ht="12.75">
      <c r="A816" s="65"/>
      <c r="B816" s="65"/>
      <c r="C816" s="65"/>
      <c r="D816" s="65"/>
      <c r="E816" s="89"/>
      <c r="F816" s="65"/>
      <c r="G816" s="65"/>
    </row>
    <row r="817" spans="1:7" ht="12.75">
      <c r="A817" s="65"/>
      <c r="B817" s="65"/>
      <c r="C817" s="65"/>
      <c r="D817" s="65"/>
      <c r="E817" s="89"/>
      <c r="F817" s="65"/>
      <c r="G817" s="65"/>
    </row>
    <row r="818" spans="1:7" ht="12.75">
      <c r="A818" s="65"/>
      <c r="B818" s="65"/>
      <c r="C818" s="65"/>
      <c r="D818" s="65"/>
      <c r="E818" s="89"/>
      <c r="F818" s="65"/>
      <c r="G818" s="65"/>
    </row>
    <row r="819" spans="1:7" ht="12.75">
      <c r="A819" s="65"/>
      <c r="B819" s="65"/>
      <c r="C819" s="65"/>
      <c r="D819" s="65"/>
      <c r="E819" s="89"/>
      <c r="F819" s="65"/>
      <c r="G819" s="65"/>
    </row>
    <row r="820" spans="1:7" ht="12.75">
      <c r="A820" s="65"/>
      <c r="B820" s="65"/>
      <c r="C820" s="65"/>
      <c r="D820" s="65"/>
      <c r="E820" s="89"/>
      <c r="F820" s="65"/>
      <c r="G820" s="65"/>
    </row>
    <row r="821" spans="1:7" ht="12.75">
      <c r="A821" s="65"/>
      <c r="B821" s="65"/>
      <c r="C821" s="65"/>
      <c r="D821" s="65"/>
      <c r="E821" s="89"/>
      <c r="F821" s="65"/>
      <c r="G821" s="65"/>
    </row>
    <row r="822" spans="1:7" ht="12.75">
      <c r="A822" s="65"/>
      <c r="B822" s="65"/>
      <c r="C822" s="65"/>
      <c r="D822" s="65"/>
      <c r="E822" s="89"/>
      <c r="F822" s="65"/>
      <c r="G822" s="65"/>
    </row>
    <row r="823" spans="1:7" ht="12.75">
      <c r="A823" s="65"/>
      <c r="B823" s="65"/>
      <c r="C823" s="65"/>
      <c r="D823" s="65"/>
      <c r="E823" s="89"/>
      <c r="F823" s="65"/>
      <c r="G823" s="65"/>
    </row>
    <row r="824" spans="1:7" ht="12.75">
      <c r="A824" s="65"/>
      <c r="B824" s="65"/>
      <c r="C824" s="65"/>
      <c r="D824" s="65"/>
      <c r="E824" s="89"/>
      <c r="F824" s="65"/>
      <c r="G824" s="65"/>
    </row>
    <row r="825" spans="1:7" ht="12.75">
      <c r="A825" s="65"/>
      <c r="B825" s="65"/>
      <c r="C825" s="65"/>
      <c r="D825" s="65"/>
      <c r="E825" s="89"/>
      <c r="F825" s="65"/>
      <c r="G825" s="65"/>
    </row>
    <row r="826" spans="1:7" ht="12.75">
      <c r="A826" s="65"/>
      <c r="B826" s="65"/>
      <c r="C826" s="65"/>
      <c r="D826" s="65"/>
      <c r="E826" s="89"/>
      <c r="F826" s="65"/>
      <c r="G826" s="65"/>
    </row>
    <row r="827" spans="1:7" ht="12.75">
      <c r="A827" s="65"/>
      <c r="B827" s="65"/>
      <c r="C827" s="65"/>
      <c r="D827" s="65"/>
      <c r="E827" s="89"/>
      <c r="F827" s="65"/>
      <c r="G827" s="65"/>
    </row>
    <row r="828" spans="1:7" ht="12.75">
      <c r="A828" s="65"/>
      <c r="B828" s="65"/>
      <c r="C828" s="65"/>
      <c r="D828" s="65"/>
      <c r="E828" s="89"/>
      <c r="F828" s="65"/>
      <c r="G828" s="65"/>
    </row>
    <row r="829" spans="1:7" ht="12.75">
      <c r="A829" s="65"/>
      <c r="B829" s="65"/>
      <c r="C829" s="65"/>
      <c r="D829" s="65"/>
      <c r="E829" s="89"/>
      <c r="F829" s="65"/>
      <c r="G829" s="65"/>
    </row>
    <row r="830" spans="1:7" ht="12.75">
      <c r="A830" s="65"/>
      <c r="B830" s="65"/>
      <c r="C830" s="65"/>
      <c r="D830" s="65"/>
      <c r="E830" s="89"/>
      <c r="F830" s="65"/>
      <c r="G830" s="65"/>
    </row>
    <row r="831" spans="1:7" ht="12.75">
      <c r="A831" s="65"/>
      <c r="B831" s="65"/>
      <c r="C831" s="65"/>
      <c r="D831" s="65"/>
      <c r="E831" s="89"/>
      <c r="F831" s="65"/>
      <c r="G831" s="65"/>
    </row>
    <row r="832" spans="1:7" ht="12.75">
      <c r="A832" s="65"/>
      <c r="B832" s="65"/>
      <c r="C832" s="65"/>
      <c r="D832" s="65"/>
      <c r="E832" s="89"/>
      <c r="F832" s="65"/>
      <c r="G832" s="65"/>
    </row>
    <row r="833" spans="1:7" ht="12.75">
      <c r="A833" s="65"/>
      <c r="B833" s="65"/>
      <c r="C833" s="65"/>
      <c r="D833" s="65"/>
      <c r="E833" s="89"/>
      <c r="F833" s="65"/>
      <c r="G833" s="65"/>
    </row>
    <row r="834" spans="1:7" ht="12.75">
      <c r="A834" s="65"/>
      <c r="B834" s="65"/>
      <c r="C834" s="65"/>
      <c r="D834" s="65"/>
      <c r="E834" s="89"/>
      <c r="F834" s="65"/>
      <c r="G834" s="65"/>
    </row>
    <row r="835" spans="1:7" ht="12.75">
      <c r="A835" s="65"/>
      <c r="B835" s="65"/>
      <c r="C835" s="65"/>
      <c r="D835" s="65"/>
      <c r="E835" s="89"/>
      <c r="F835" s="65"/>
      <c r="G835" s="65"/>
    </row>
    <row r="836" spans="1:7" ht="12.75">
      <c r="A836" s="65"/>
      <c r="B836" s="65"/>
      <c r="C836" s="65"/>
      <c r="D836" s="65"/>
      <c r="E836" s="89"/>
      <c r="F836" s="65"/>
      <c r="G836" s="65"/>
    </row>
    <row r="837" spans="1:7" ht="12.75">
      <c r="A837" s="65"/>
      <c r="B837" s="65"/>
      <c r="C837" s="65"/>
      <c r="D837" s="65"/>
      <c r="E837" s="89"/>
      <c r="F837" s="65"/>
      <c r="G837" s="65"/>
    </row>
    <row r="838" spans="1:7" ht="12.75">
      <c r="A838" s="65"/>
      <c r="B838" s="65"/>
      <c r="C838" s="65"/>
      <c r="D838" s="65"/>
      <c r="E838" s="89"/>
      <c r="F838" s="65"/>
      <c r="G838" s="65"/>
    </row>
    <row r="839" spans="1:7" ht="12.75">
      <c r="A839" s="65"/>
      <c r="B839" s="65"/>
      <c r="C839" s="65"/>
      <c r="D839" s="65"/>
      <c r="E839" s="89"/>
      <c r="F839" s="65"/>
      <c r="G839" s="65"/>
    </row>
    <row r="840" spans="1:7" ht="12.75">
      <c r="A840" s="65"/>
      <c r="B840" s="65"/>
      <c r="C840" s="65"/>
      <c r="D840" s="65"/>
      <c r="E840" s="89"/>
      <c r="F840" s="65"/>
      <c r="G840" s="65"/>
    </row>
    <row r="841" spans="1:7" ht="12.75">
      <c r="A841" s="65"/>
      <c r="B841" s="65"/>
      <c r="C841" s="65"/>
      <c r="D841" s="65"/>
      <c r="E841" s="89"/>
      <c r="F841" s="65"/>
      <c r="G841" s="65"/>
    </row>
    <row r="842" spans="1:7" ht="12.75">
      <c r="A842" s="65"/>
      <c r="B842" s="65"/>
      <c r="C842" s="65"/>
      <c r="D842" s="65"/>
      <c r="E842" s="89"/>
      <c r="F842" s="65"/>
      <c r="G842" s="65"/>
    </row>
    <row r="843" spans="1:7" ht="12.75">
      <c r="A843" s="65"/>
      <c r="B843" s="65"/>
      <c r="C843" s="65"/>
      <c r="D843" s="65"/>
      <c r="E843" s="89"/>
      <c r="F843" s="65"/>
      <c r="G843" s="65"/>
    </row>
    <row r="844" spans="1:7" ht="12.75">
      <c r="A844" s="65"/>
      <c r="B844" s="65"/>
      <c r="C844" s="65"/>
      <c r="D844" s="65"/>
      <c r="E844" s="89"/>
      <c r="F844" s="65"/>
      <c r="G844" s="65"/>
    </row>
    <row r="845" spans="1:7" ht="12.75">
      <c r="A845" s="65"/>
      <c r="B845" s="65"/>
      <c r="C845" s="65"/>
      <c r="D845" s="65"/>
      <c r="E845" s="89"/>
      <c r="F845" s="65"/>
      <c r="G845" s="65"/>
    </row>
    <row r="846" spans="1:7" ht="12.75">
      <c r="A846" s="65"/>
      <c r="B846" s="65"/>
      <c r="C846" s="65"/>
      <c r="D846" s="65"/>
      <c r="E846" s="89"/>
      <c r="F846" s="65"/>
      <c r="G846" s="65"/>
    </row>
    <row r="847" spans="1:7" ht="12.75">
      <c r="A847" s="65"/>
      <c r="B847" s="65"/>
      <c r="C847" s="65"/>
      <c r="D847" s="65"/>
      <c r="E847" s="89"/>
      <c r="F847" s="65"/>
      <c r="G847" s="65"/>
    </row>
    <row r="848" spans="1:7" ht="12.75">
      <c r="A848" s="65"/>
      <c r="B848" s="65"/>
      <c r="C848" s="65"/>
      <c r="D848" s="65"/>
      <c r="E848" s="89"/>
      <c r="F848" s="65"/>
      <c r="G848" s="65"/>
    </row>
    <row r="849" spans="1:7" ht="12.75">
      <c r="A849" s="65"/>
      <c r="B849" s="65"/>
      <c r="C849" s="65"/>
      <c r="D849" s="65"/>
      <c r="E849" s="89"/>
      <c r="F849" s="65"/>
      <c r="G849" s="65"/>
    </row>
    <row r="850" spans="1:7" ht="12.75">
      <c r="A850" s="65"/>
      <c r="B850" s="65"/>
      <c r="C850" s="65"/>
      <c r="D850" s="65"/>
      <c r="E850" s="89"/>
      <c r="F850" s="65"/>
      <c r="G850" s="65"/>
    </row>
    <row r="851" spans="1:7" ht="12.75">
      <c r="A851" s="65"/>
      <c r="B851" s="65"/>
      <c r="C851" s="65"/>
      <c r="D851" s="65"/>
      <c r="E851" s="89"/>
      <c r="F851" s="65"/>
      <c r="G851" s="65"/>
    </row>
    <row r="852" spans="1:7" ht="12.75">
      <c r="A852" s="65"/>
      <c r="B852" s="65"/>
      <c r="C852" s="65"/>
      <c r="D852" s="65"/>
      <c r="E852" s="89"/>
      <c r="F852" s="65"/>
      <c r="G852" s="65"/>
    </row>
    <row r="853" spans="1:7" ht="12.75">
      <c r="A853" s="65"/>
      <c r="B853" s="65"/>
      <c r="C853" s="65"/>
      <c r="D853" s="65"/>
      <c r="E853" s="89"/>
      <c r="F853" s="65"/>
      <c r="G853" s="65"/>
    </row>
    <row r="854" spans="1:7" ht="12.75">
      <c r="A854" s="65"/>
      <c r="B854" s="65"/>
      <c r="C854" s="65"/>
      <c r="D854" s="65"/>
      <c r="E854" s="89"/>
      <c r="F854" s="65"/>
      <c r="G854" s="65"/>
    </row>
    <row r="855" spans="1:7" ht="12.75">
      <c r="A855" s="65"/>
      <c r="B855" s="65"/>
      <c r="C855" s="65"/>
      <c r="D855" s="65"/>
      <c r="E855" s="89"/>
      <c r="F855" s="65"/>
      <c r="G855" s="65"/>
    </row>
    <row r="856" spans="1:7" ht="12.75">
      <c r="A856" s="65"/>
      <c r="B856" s="65"/>
      <c r="C856" s="65"/>
      <c r="D856" s="65"/>
      <c r="E856" s="89"/>
      <c r="F856" s="65"/>
      <c r="G856" s="65"/>
    </row>
    <row r="857" spans="1:7" ht="12.75">
      <c r="A857" s="65"/>
      <c r="B857" s="65"/>
      <c r="C857" s="65"/>
      <c r="D857" s="65"/>
      <c r="E857" s="89"/>
      <c r="F857" s="65"/>
      <c r="G857" s="65"/>
    </row>
    <row r="858" spans="1:7" ht="12.75">
      <c r="A858" s="65"/>
      <c r="B858" s="65"/>
      <c r="C858" s="65"/>
      <c r="D858" s="65"/>
      <c r="E858" s="89"/>
      <c r="F858" s="65"/>
      <c r="G858" s="65"/>
    </row>
    <row r="859" spans="1:7" ht="12.75">
      <c r="A859" s="65"/>
      <c r="B859" s="65"/>
      <c r="C859" s="65"/>
      <c r="D859" s="65"/>
      <c r="E859" s="89"/>
      <c r="F859" s="65"/>
      <c r="G859" s="65"/>
    </row>
    <row r="860" spans="1:7" ht="12.75">
      <c r="A860" s="65"/>
      <c r="B860" s="65"/>
      <c r="C860" s="65"/>
      <c r="D860" s="65"/>
      <c r="E860" s="89"/>
      <c r="F860" s="65"/>
      <c r="G860" s="65"/>
    </row>
    <row r="861" spans="1:7" ht="12.75">
      <c r="A861" s="65"/>
      <c r="B861" s="65"/>
      <c r="C861" s="65"/>
      <c r="D861" s="65"/>
      <c r="E861" s="89"/>
      <c r="F861" s="65"/>
      <c r="G861" s="65"/>
    </row>
    <row r="862" spans="1:7" ht="12.75">
      <c r="A862" s="65"/>
      <c r="B862" s="65"/>
      <c r="C862" s="65"/>
      <c r="D862" s="65"/>
      <c r="E862" s="89"/>
      <c r="F862" s="65"/>
      <c r="G862" s="65"/>
    </row>
    <row r="863" spans="1:7" ht="12.75">
      <c r="A863" s="65"/>
      <c r="B863" s="65"/>
      <c r="C863" s="65"/>
      <c r="D863" s="65"/>
      <c r="E863" s="89"/>
      <c r="F863" s="65"/>
      <c r="G863" s="65"/>
    </row>
    <row r="864" spans="1:7" ht="12.75">
      <c r="A864" s="65"/>
      <c r="B864" s="65"/>
      <c r="C864" s="65"/>
      <c r="D864" s="65"/>
      <c r="E864" s="89"/>
      <c r="F864" s="65"/>
      <c r="G864" s="65"/>
    </row>
    <row r="865" spans="1:7" ht="12.75">
      <c r="A865" s="65"/>
      <c r="B865" s="65"/>
      <c r="C865" s="65"/>
      <c r="D865" s="65"/>
      <c r="E865" s="89"/>
      <c r="F865" s="65"/>
      <c r="G865" s="65"/>
    </row>
    <row r="866" spans="1:7" ht="12.75">
      <c r="A866" s="65"/>
      <c r="B866" s="65"/>
      <c r="C866" s="65"/>
      <c r="D866" s="65"/>
      <c r="E866" s="89"/>
      <c r="F866" s="65"/>
      <c r="G866" s="65"/>
    </row>
    <row r="867" spans="1:7" ht="12.75">
      <c r="A867" s="65"/>
      <c r="B867" s="65"/>
      <c r="C867" s="65"/>
      <c r="D867" s="65"/>
      <c r="E867" s="89"/>
      <c r="F867" s="65"/>
      <c r="G867" s="65"/>
    </row>
    <row r="868" spans="1:7" ht="12.75">
      <c r="A868" s="65"/>
      <c r="B868" s="65"/>
      <c r="C868" s="65"/>
      <c r="D868" s="65"/>
      <c r="E868" s="89"/>
      <c r="F868" s="65"/>
      <c r="G868" s="65"/>
    </row>
    <row r="869" spans="1:7" ht="12.75">
      <c r="A869" s="65"/>
      <c r="B869" s="65"/>
      <c r="C869" s="65"/>
      <c r="D869" s="65"/>
      <c r="E869" s="89"/>
      <c r="F869" s="65"/>
      <c r="G869" s="65"/>
    </row>
    <row r="870" spans="1:7" ht="12.75">
      <c r="A870" s="65"/>
      <c r="B870" s="65"/>
      <c r="C870" s="65"/>
      <c r="D870" s="65"/>
      <c r="E870" s="89"/>
      <c r="F870" s="65"/>
      <c r="G870" s="65"/>
    </row>
    <row r="871" spans="1:7" ht="12.75">
      <c r="A871" s="65"/>
      <c r="B871" s="65"/>
      <c r="C871" s="65"/>
      <c r="D871" s="65"/>
      <c r="E871" s="89"/>
      <c r="F871" s="65"/>
      <c r="G871" s="65"/>
    </row>
    <row r="872" spans="1:7" ht="12.75">
      <c r="A872" s="65"/>
      <c r="B872" s="65"/>
      <c r="C872" s="65"/>
      <c r="D872" s="65"/>
      <c r="E872" s="89"/>
      <c r="F872" s="65"/>
      <c r="G872" s="65"/>
    </row>
    <row r="873" spans="1:7" ht="12.75">
      <c r="A873" s="65"/>
      <c r="B873" s="65"/>
      <c r="C873" s="65"/>
      <c r="D873" s="65"/>
      <c r="E873" s="89"/>
      <c r="F873" s="65"/>
      <c r="G873" s="65"/>
    </row>
    <row r="874" spans="1:7" ht="12.75">
      <c r="A874" s="65"/>
      <c r="B874" s="65"/>
      <c r="C874" s="65"/>
      <c r="D874" s="65"/>
      <c r="E874" s="89"/>
      <c r="F874" s="65"/>
      <c r="G874" s="65"/>
    </row>
    <row r="875" spans="1:7" ht="12.75">
      <c r="A875" s="65"/>
      <c r="B875" s="65"/>
      <c r="C875" s="65"/>
      <c r="D875" s="65"/>
      <c r="E875" s="89"/>
      <c r="F875" s="65"/>
      <c r="G875" s="65"/>
    </row>
    <row r="876" spans="1:7" ht="12.75">
      <c r="A876" s="65"/>
      <c r="B876" s="65"/>
      <c r="C876" s="65"/>
      <c r="D876" s="65"/>
      <c r="E876" s="89"/>
      <c r="F876" s="65"/>
      <c r="G876" s="65"/>
    </row>
    <row r="877" spans="1:7" ht="12.75">
      <c r="A877" s="65"/>
      <c r="B877" s="65"/>
      <c r="C877" s="65"/>
      <c r="D877" s="65"/>
      <c r="E877" s="89"/>
      <c r="F877" s="65"/>
      <c r="G877" s="65"/>
    </row>
    <row r="878" spans="1:7" ht="12.75">
      <c r="A878" s="65"/>
      <c r="B878" s="65"/>
      <c r="C878" s="65"/>
      <c r="D878" s="65"/>
      <c r="E878" s="89"/>
      <c r="F878" s="65"/>
      <c r="G878" s="65"/>
    </row>
    <row r="879" spans="1:7" ht="12.75">
      <c r="A879" s="65"/>
      <c r="B879" s="65"/>
      <c r="C879" s="65"/>
      <c r="D879" s="65"/>
      <c r="E879" s="89"/>
      <c r="F879" s="65"/>
      <c r="G879" s="65"/>
    </row>
    <row r="880" spans="1:7" ht="12.75">
      <c r="A880" s="65"/>
      <c r="B880" s="65"/>
      <c r="C880" s="65"/>
      <c r="D880" s="65"/>
      <c r="E880" s="89"/>
      <c r="F880" s="65"/>
      <c r="G880" s="65"/>
    </row>
    <row r="881" spans="1:7" ht="12.75">
      <c r="A881" s="65"/>
      <c r="B881" s="65"/>
      <c r="C881" s="65"/>
      <c r="D881" s="65"/>
      <c r="E881" s="89"/>
      <c r="F881" s="65"/>
      <c r="G881" s="65"/>
    </row>
    <row r="882" spans="1:7" ht="12.75">
      <c r="A882" s="65"/>
      <c r="B882" s="65"/>
      <c r="C882" s="65"/>
      <c r="D882" s="65"/>
      <c r="E882" s="89"/>
      <c r="F882" s="65"/>
      <c r="G882" s="65"/>
    </row>
    <row r="883" spans="1:7" ht="12.75">
      <c r="A883" s="65"/>
      <c r="B883" s="65"/>
      <c r="C883" s="65"/>
      <c r="D883" s="65"/>
      <c r="E883" s="89"/>
      <c r="F883" s="65"/>
      <c r="G883" s="65"/>
    </row>
    <row r="884" spans="1:7" ht="12.75">
      <c r="A884" s="65"/>
      <c r="B884" s="65"/>
      <c r="C884" s="65"/>
      <c r="D884" s="65"/>
      <c r="E884" s="89"/>
      <c r="F884" s="65"/>
      <c r="G884" s="65"/>
    </row>
    <row r="885" spans="1:7" ht="12.75">
      <c r="A885" s="65"/>
      <c r="B885" s="65"/>
      <c r="C885" s="65"/>
      <c r="D885" s="65"/>
      <c r="E885" s="89"/>
      <c r="F885" s="65"/>
      <c r="G885" s="65"/>
    </row>
    <row r="886" spans="1:7" ht="12.75">
      <c r="A886" s="65"/>
      <c r="B886" s="65"/>
      <c r="C886" s="65"/>
      <c r="D886" s="65"/>
      <c r="E886" s="89"/>
      <c r="F886" s="65"/>
      <c r="G886" s="65"/>
    </row>
    <row r="887" spans="1:7" ht="12.75">
      <c r="A887" s="65"/>
      <c r="B887" s="65"/>
      <c r="C887" s="65"/>
      <c r="D887" s="65"/>
      <c r="E887" s="89"/>
      <c r="F887" s="65"/>
      <c r="G887" s="65"/>
    </row>
    <row r="888" spans="1:7" ht="12.75">
      <c r="A888" s="65"/>
      <c r="B888" s="65"/>
      <c r="C888" s="65"/>
      <c r="D888" s="65"/>
      <c r="E888" s="89"/>
      <c r="F888" s="65"/>
      <c r="G888" s="65"/>
    </row>
    <row r="889" spans="1:7" ht="12.75">
      <c r="A889" s="65"/>
      <c r="B889" s="65"/>
      <c r="C889" s="65"/>
      <c r="D889" s="65"/>
      <c r="E889" s="89"/>
      <c r="F889" s="65"/>
      <c r="G889" s="65"/>
    </row>
    <row r="890" spans="1:7" ht="12.75">
      <c r="A890" s="65"/>
      <c r="B890" s="65"/>
      <c r="C890" s="65"/>
      <c r="D890" s="65"/>
      <c r="E890" s="89"/>
      <c r="F890" s="65"/>
      <c r="G890" s="65"/>
    </row>
    <row r="891" spans="1:7" ht="12.75">
      <c r="A891" s="65"/>
      <c r="B891" s="65"/>
      <c r="C891" s="65"/>
      <c r="D891" s="65"/>
      <c r="E891" s="89"/>
      <c r="F891" s="65"/>
      <c r="G891" s="65"/>
    </row>
    <row r="892" spans="1:7" ht="12.75">
      <c r="A892" s="65"/>
      <c r="B892" s="65"/>
      <c r="C892" s="65"/>
      <c r="D892" s="65"/>
      <c r="E892" s="89"/>
      <c r="F892" s="65"/>
      <c r="G892" s="65"/>
    </row>
    <row r="893" spans="1:7" ht="12.75">
      <c r="A893" s="65"/>
      <c r="B893" s="65"/>
      <c r="C893" s="65"/>
      <c r="D893" s="65"/>
      <c r="E893" s="89"/>
      <c r="F893" s="65"/>
      <c r="G893" s="65"/>
    </row>
    <row r="894" spans="1:7" ht="12.75">
      <c r="A894" s="65"/>
      <c r="B894" s="65"/>
      <c r="C894" s="65"/>
      <c r="D894" s="65"/>
      <c r="E894" s="89"/>
      <c r="F894" s="65"/>
      <c r="G894" s="65"/>
    </row>
    <row r="895" spans="1:7" ht="12.75">
      <c r="A895" s="65"/>
      <c r="B895" s="65"/>
      <c r="C895" s="65"/>
      <c r="D895" s="65"/>
      <c r="E895" s="89"/>
      <c r="F895" s="65"/>
      <c r="G895" s="65"/>
    </row>
    <row r="896" spans="1:7" ht="12.75">
      <c r="A896" s="65"/>
      <c r="B896" s="65"/>
      <c r="C896" s="65"/>
      <c r="D896" s="65"/>
      <c r="E896" s="89"/>
      <c r="F896" s="65"/>
      <c r="G896" s="65"/>
    </row>
    <row r="897" spans="1:7" ht="12.75">
      <c r="A897" s="65"/>
      <c r="B897" s="65"/>
      <c r="C897" s="65"/>
      <c r="D897" s="65"/>
      <c r="E897" s="89"/>
      <c r="F897" s="65"/>
      <c r="G897" s="65"/>
    </row>
    <row r="898" spans="1:7" ht="12.75">
      <c r="A898" s="65"/>
      <c r="B898" s="65"/>
      <c r="C898" s="65"/>
      <c r="D898" s="65"/>
      <c r="E898" s="89"/>
      <c r="F898" s="65"/>
      <c r="G898" s="65"/>
    </row>
    <row r="899" spans="1:7" ht="12.75">
      <c r="A899" s="65"/>
      <c r="B899" s="65"/>
      <c r="C899" s="65"/>
      <c r="D899" s="65"/>
      <c r="E899" s="89"/>
      <c r="F899" s="65"/>
      <c r="G899" s="65"/>
    </row>
    <row r="900" spans="1:7" ht="12.75">
      <c r="A900" s="65"/>
      <c r="B900" s="65"/>
      <c r="C900" s="65"/>
      <c r="D900" s="65"/>
      <c r="E900" s="89"/>
      <c r="F900" s="65"/>
      <c r="G900" s="65"/>
    </row>
    <row r="901" spans="1:7" ht="12.75">
      <c r="A901" s="65"/>
      <c r="B901" s="65"/>
      <c r="C901" s="65"/>
      <c r="D901" s="65"/>
      <c r="E901" s="89"/>
      <c r="F901" s="65"/>
      <c r="G901" s="65"/>
    </row>
    <row r="902" spans="1:7" ht="12.75">
      <c r="A902" s="65"/>
      <c r="B902" s="65"/>
      <c r="C902" s="65"/>
      <c r="D902" s="65"/>
      <c r="E902" s="89"/>
      <c r="F902" s="65"/>
      <c r="G902" s="65"/>
    </row>
    <row r="903" spans="1:7" ht="12.75">
      <c r="A903" s="65"/>
      <c r="B903" s="65"/>
      <c r="C903" s="65"/>
      <c r="D903" s="65"/>
      <c r="E903" s="89"/>
      <c r="F903" s="65"/>
      <c r="G903" s="65"/>
    </row>
    <row r="904" spans="1:7" ht="12.75">
      <c r="A904" s="65"/>
      <c r="B904" s="65"/>
      <c r="C904" s="65"/>
      <c r="D904" s="65"/>
      <c r="E904" s="89"/>
      <c r="F904" s="65"/>
      <c r="G904" s="65"/>
    </row>
    <row r="905" spans="1:7" ht="12.75">
      <c r="A905" s="65"/>
      <c r="B905" s="65"/>
      <c r="C905" s="65"/>
      <c r="D905" s="65"/>
      <c r="E905" s="89"/>
      <c r="F905" s="65"/>
      <c r="G905" s="65"/>
    </row>
    <row r="906" spans="1:7" ht="12.75">
      <c r="A906" s="65"/>
      <c r="B906" s="65"/>
      <c r="C906" s="65"/>
      <c r="D906" s="65"/>
      <c r="E906" s="89"/>
      <c r="F906" s="65"/>
      <c r="G906" s="65"/>
    </row>
    <row r="907" spans="1:7" ht="12.75">
      <c r="A907" s="65"/>
      <c r="B907" s="65"/>
      <c r="C907" s="65"/>
      <c r="D907" s="65"/>
      <c r="E907" s="89"/>
      <c r="F907" s="65"/>
      <c r="G907" s="65"/>
    </row>
    <row r="908" spans="1:7" ht="12.75">
      <c r="A908" s="65"/>
      <c r="B908" s="65"/>
      <c r="C908" s="65"/>
      <c r="D908" s="65"/>
      <c r="E908" s="89"/>
      <c r="F908" s="65"/>
      <c r="G908" s="65"/>
    </row>
    <row r="909" spans="1:7" ht="12.75">
      <c r="A909" s="65"/>
      <c r="B909" s="65"/>
      <c r="C909" s="65"/>
      <c r="D909" s="65"/>
      <c r="E909" s="89"/>
      <c r="F909" s="65"/>
      <c r="G909" s="65"/>
    </row>
    <row r="910" spans="1:7" ht="12.75">
      <c r="A910" s="65"/>
      <c r="B910" s="65"/>
      <c r="C910" s="65"/>
      <c r="D910" s="65"/>
      <c r="E910" s="89"/>
      <c r="F910" s="65"/>
      <c r="G910" s="65"/>
    </row>
    <row r="911" spans="1:7" ht="12.75">
      <c r="A911" s="65"/>
      <c r="B911" s="65"/>
      <c r="C911" s="65"/>
      <c r="D911" s="65"/>
      <c r="E911" s="89"/>
      <c r="F911" s="65"/>
      <c r="G911" s="65"/>
    </row>
    <row r="912" spans="1:7" ht="12.75">
      <c r="A912" s="65"/>
      <c r="B912" s="65"/>
      <c r="C912" s="65"/>
      <c r="D912" s="65"/>
      <c r="E912" s="89"/>
      <c r="F912" s="65"/>
      <c r="G912" s="65"/>
    </row>
    <row r="913" spans="1:7" ht="12.75">
      <c r="A913" s="65"/>
      <c r="B913" s="65"/>
      <c r="C913" s="65"/>
      <c r="D913" s="65"/>
      <c r="E913" s="89"/>
      <c r="F913" s="65"/>
      <c r="G913" s="65"/>
    </row>
    <row r="914" spans="1:7" ht="12.75">
      <c r="A914" s="65"/>
      <c r="B914" s="65"/>
      <c r="C914" s="65"/>
      <c r="D914" s="65"/>
      <c r="E914" s="89"/>
      <c r="F914" s="65"/>
      <c r="G914" s="65"/>
    </row>
    <row r="915" spans="1:7" ht="12.75">
      <c r="A915" s="65"/>
      <c r="B915" s="65"/>
      <c r="C915" s="65"/>
      <c r="D915" s="65"/>
      <c r="E915" s="89"/>
      <c r="F915" s="65"/>
      <c r="G915" s="65"/>
    </row>
    <row r="916" spans="1:7" ht="12.75">
      <c r="A916" s="65"/>
      <c r="B916" s="65"/>
      <c r="C916" s="65"/>
      <c r="D916" s="65"/>
      <c r="E916" s="89"/>
      <c r="F916" s="65"/>
      <c r="G916" s="65"/>
    </row>
    <row r="917" spans="1:7" ht="12.75">
      <c r="A917" s="65"/>
      <c r="B917" s="65"/>
      <c r="C917" s="65"/>
      <c r="D917" s="65"/>
      <c r="E917" s="89"/>
      <c r="F917" s="65"/>
      <c r="G917" s="65"/>
    </row>
    <row r="918" spans="1:7" ht="12.75">
      <c r="A918" s="65"/>
      <c r="B918" s="65"/>
      <c r="C918" s="65"/>
      <c r="D918" s="65"/>
      <c r="E918" s="89"/>
      <c r="F918" s="65"/>
      <c r="G918" s="65"/>
    </row>
    <row r="919" spans="1:7" ht="12.75">
      <c r="A919" s="65"/>
      <c r="B919" s="65"/>
      <c r="C919" s="65"/>
      <c r="D919" s="65"/>
      <c r="E919" s="89"/>
      <c r="F919" s="65"/>
      <c r="G919" s="65"/>
    </row>
    <row r="920" spans="1:7" ht="12.75">
      <c r="A920" s="65"/>
      <c r="B920" s="65"/>
      <c r="C920" s="65"/>
      <c r="D920" s="65"/>
      <c r="E920" s="89"/>
      <c r="F920" s="65"/>
      <c r="G920" s="65"/>
    </row>
    <row r="921" spans="1:7" ht="12.75">
      <c r="A921" s="65"/>
      <c r="B921" s="65"/>
      <c r="C921" s="65"/>
      <c r="D921" s="65"/>
      <c r="E921" s="89"/>
      <c r="F921" s="65"/>
      <c r="G921" s="65"/>
    </row>
    <row r="922" spans="1:7" ht="12.75">
      <c r="A922" s="65"/>
      <c r="B922" s="65"/>
      <c r="C922" s="65"/>
      <c r="D922" s="65"/>
      <c r="E922" s="89"/>
      <c r="F922" s="65"/>
      <c r="G922" s="65"/>
    </row>
    <row r="923" spans="1:7" ht="12.75">
      <c r="A923" s="65"/>
      <c r="B923" s="65"/>
      <c r="C923" s="65"/>
      <c r="D923" s="65"/>
      <c r="E923" s="89"/>
      <c r="F923" s="65"/>
      <c r="G923" s="65"/>
    </row>
    <row r="924" spans="1:7" ht="12.75">
      <c r="A924" s="65"/>
      <c r="B924" s="65"/>
      <c r="C924" s="65"/>
      <c r="D924" s="65"/>
      <c r="E924" s="89"/>
      <c r="F924" s="65"/>
      <c r="G924" s="65"/>
    </row>
    <row r="925" spans="1:7" ht="12.75">
      <c r="A925" s="65"/>
      <c r="B925" s="65"/>
      <c r="C925" s="65"/>
      <c r="D925" s="65"/>
      <c r="E925" s="89"/>
      <c r="F925" s="65"/>
      <c r="G925" s="65"/>
    </row>
    <row r="926" spans="1:7" ht="12.75">
      <c r="A926" s="65"/>
      <c r="B926" s="65"/>
      <c r="C926" s="65"/>
      <c r="D926" s="65"/>
      <c r="E926" s="89"/>
      <c r="F926" s="65"/>
      <c r="G926" s="65"/>
    </row>
    <row r="927" spans="1:7" ht="12.75">
      <c r="A927" s="65"/>
      <c r="B927" s="65"/>
      <c r="C927" s="65"/>
      <c r="D927" s="65"/>
      <c r="E927" s="89"/>
      <c r="F927" s="65"/>
      <c r="G927" s="65"/>
    </row>
    <row r="928" spans="1:7" ht="12.75">
      <c r="A928" s="65"/>
      <c r="B928" s="65"/>
      <c r="C928" s="65"/>
      <c r="D928" s="65"/>
      <c r="E928" s="89"/>
      <c r="F928" s="65"/>
      <c r="G928" s="65"/>
    </row>
    <row r="929" spans="1:7" ht="12.75">
      <c r="A929" s="65"/>
      <c r="B929" s="65"/>
      <c r="C929" s="65"/>
      <c r="D929" s="65"/>
      <c r="E929" s="89"/>
      <c r="F929" s="65"/>
      <c r="G929" s="65"/>
    </row>
    <row r="930" spans="1:7" ht="12.75">
      <c r="A930" s="65"/>
      <c r="B930" s="65"/>
      <c r="C930" s="65"/>
      <c r="D930" s="65"/>
      <c r="E930" s="89"/>
      <c r="F930" s="65"/>
      <c r="G930" s="65"/>
    </row>
    <row r="931" spans="1:7" ht="12.75">
      <c r="A931" s="65"/>
      <c r="B931" s="65"/>
      <c r="C931" s="65"/>
      <c r="D931" s="65"/>
      <c r="E931" s="89"/>
      <c r="F931" s="65"/>
      <c r="G931" s="65"/>
    </row>
    <row r="932" spans="1:7" ht="12.75">
      <c r="A932" s="65"/>
      <c r="B932" s="65"/>
      <c r="C932" s="65"/>
      <c r="D932" s="65"/>
      <c r="E932" s="89"/>
      <c r="F932" s="65"/>
      <c r="G932" s="65"/>
    </row>
    <row r="933" spans="1:7" ht="12.75">
      <c r="A933" s="65"/>
      <c r="B933" s="65"/>
      <c r="C933" s="65"/>
      <c r="D933" s="65"/>
      <c r="E933" s="89"/>
      <c r="F933" s="65"/>
      <c r="G933" s="65"/>
    </row>
    <row r="934" spans="1:7" ht="12.75">
      <c r="A934" s="65"/>
      <c r="B934" s="65"/>
      <c r="C934" s="65"/>
      <c r="D934" s="65"/>
      <c r="E934" s="89"/>
      <c r="F934" s="65"/>
      <c r="G934" s="65"/>
    </row>
    <row r="935" spans="1:7" ht="12.75">
      <c r="A935" s="65"/>
      <c r="B935" s="65"/>
      <c r="C935" s="65"/>
      <c r="D935" s="65"/>
      <c r="E935" s="89"/>
      <c r="F935" s="65"/>
      <c r="G935" s="65"/>
    </row>
    <row r="936" spans="1:7" ht="12.75">
      <c r="A936" s="65"/>
      <c r="B936" s="65"/>
      <c r="C936" s="65"/>
      <c r="D936" s="65"/>
      <c r="E936" s="89"/>
      <c r="F936" s="65"/>
      <c r="G936" s="65"/>
    </row>
    <row r="937" spans="1:7" ht="12.75">
      <c r="A937" s="65"/>
      <c r="B937" s="65"/>
      <c r="C937" s="65"/>
      <c r="D937" s="65"/>
      <c r="E937" s="89"/>
      <c r="F937" s="65"/>
      <c r="G937" s="65"/>
    </row>
    <row r="938" spans="1:7" ht="12.75">
      <c r="A938" s="65"/>
      <c r="B938" s="65"/>
      <c r="C938" s="65"/>
      <c r="D938" s="65"/>
      <c r="E938" s="89"/>
      <c r="F938" s="65"/>
      <c r="G938" s="65"/>
    </row>
    <row r="939" spans="1:7" ht="12.75">
      <c r="A939" s="65"/>
      <c r="B939" s="65"/>
      <c r="C939" s="65"/>
      <c r="D939" s="65"/>
      <c r="E939" s="89"/>
      <c r="F939" s="65"/>
      <c r="G939" s="65"/>
    </row>
    <row r="940" spans="1:7" ht="12.75">
      <c r="A940" s="65"/>
      <c r="B940" s="65"/>
      <c r="C940" s="65"/>
      <c r="D940" s="65"/>
      <c r="E940" s="89"/>
      <c r="F940" s="65"/>
      <c r="G940" s="65"/>
    </row>
    <row r="941" spans="1:7" ht="12.75">
      <c r="A941" s="65"/>
      <c r="B941" s="65"/>
      <c r="C941" s="65"/>
      <c r="D941" s="65"/>
      <c r="E941" s="89"/>
      <c r="F941" s="65"/>
      <c r="G941" s="65"/>
    </row>
    <row r="942" spans="1:7" ht="12.75">
      <c r="A942" s="65"/>
      <c r="B942" s="65"/>
      <c r="C942" s="65"/>
      <c r="D942" s="65"/>
      <c r="E942" s="89"/>
      <c r="F942" s="65"/>
      <c r="G942" s="65"/>
    </row>
    <row r="943" spans="1:7" ht="12.75">
      <c r="A943" s="65"/>
      <c r="B943" s="65"/>
      <c r="C943" s="65"/>
      <c r="D943" s="65"/>
      <c r="E943" s="89"/>
      <c r="F943" s="65"/>
      <c r="G943" s="65"/>
    </row>
    <row r="944" spans="1:7" ht="12.75">
      <c r="A944" s="65"/>
      <c r="B944" s="65"/>
      <c r="C944" s="65"/>
      <c r="D944" s="65"/>
      <c r="E944" s="89"/>
      <c r="F944" s="65"/>
      <c r="G944" s="65"/>
    </row>
    <row r="945" spans="1:7" ht="12.75">
      <c r="A945" s="65"/>
      <c r="B945" s="65"/>
      <c r="C945" s="65"/>
      <c r="D945" s="65"/>
      <c r="E945" s="89"/>
      <c r="F945" s="65"/>
      <c r="G945" s="65"/>
    </row>
    <row r="946" spans="1:7" ht="12.75">
      <c r="A946" s="65"/>
      <c r="B946" s="65"/>
      <c r="C946" s="65"/>
      <c r="D946" s="65"/>
      <c r="E946" s="89"/>
      <c r="F946" s="65"/>
      <c r="G946" s="65"/>
    </row>
    <row r="947" spans="1:7" ht="12.75">
      <c r="A947" s="65"/>
      <c r="B947" s="65"/>
      <c r="C947" s="65"/>
      <c r="D947" s="65"/>
      <c r="E947" s="89"/>
      <c r="F947" s="65"/>
      <c r="G947" s="65"/>
    </row>
    <row r="948" spans="1:7" ht="12.75">
      <c r="A948" s="65"/>
      <c r="B948" s="65"/>
      <c r="C948" s="65"/>
      <c r="D948" s="65"/>
      <c r="E948" s="89"/>
      <c r="F948" s="65"/>
      <c r="G948" s="65"/>
    </row>
    <row r="949" spans="1:7" ht="12.75">
      <c r="A949" s="65"/>
      <c r="B949" s="65"/>
      <c r="C949" s="65"/>
      <c r="D949" s="65"/>
      <c r="E949" s="89"/>
      <c r="F949" s="65"/>
      <c r="G949" s="65"/>
    </row>
    <row r="950" spans="1:7" ht="12.75">
      <c r="A950" s="65"/>
      <c r="B950" s="65"/>
      <c r="C950" s="65"/>
      <c r="D950" s="65"/>
      <c r="E950" s="89"/>
      <c r="F950" s="65"/>
      <c r="G950" s="65"/>
    </row>
    <row r="951" spans="1:7" ht="12.75">
      <c r="A951" s="65"/>
      <c r="B951" s="65"/>
      <c r="C951" s="65"/>
      <c r="D951" s="65"/>
      <c r="E951" s="89"/>
      <c r="F951" s="65"/>
      <c r="G951" s="65"/>
    </row>
    <row r="952" spans="1:7" ht="12.75">
      <c r="A952" s="65"/>
      <c r="B952" s="65"/>
      <c r="C952" s="65"/>
      <c r="D952" s="65"/>
      <c r="E952" s="89"/>
      <c r="F952" s="65"/>
      <c r="G952" s="65"/>
    </row>
    <row r="953" spans="1:7" ht="12.75">
      <c r="A953" s="65"/>
      <c r="B953" s="65"/>
      <c r="C953" s="65"/>
      <c r="D953" s="65"/>
      <c r="E953" s="89"/>
      <c r="F953" s="65"/>
      <c r="G953" s="65"/>
    </row>
    <row r="954" spans="1:7" ht="12.75">
      <c r="A954" s="65"/>
      <c r="B954" s="65"/>
      <c r="C954" s="65"/>
      <c r="D954" s="65"/>
      <c r="E954" s="89"/>
      <c r="F954" s="65"/>
      <c r="G954" s="65"/>
    </row>
    <row r="955" spans="1:7" ht="12.75">
      <c r="A955" s="65"/>
      <c r="B955" s="65"/>
      <c r="C955" s="65"/>
      <c r="D955" s="65"/>
      <c r="E955" s="89"/>
      <c r="F955" s="65"/>
      <c r="G955" s="65"/>
    </row>
    <row r="956" spans="1:7" ht="12.75">
      <c r="A956" s="65"/>
      <c r="B956" s="65"/>
      <c r="C956" s="65"/>
      <c r="D956" s="65"/>
      <c r="E956" s="89"/>
      <c r="F956" s="65"/>
      <c r="G956" s="65"/>
    </row>
    <row r="957" spans="1:7" ht="12.75">
      <c r="A957" s="65"/>
      <c r="B957" s="65"/>
      <c r="C957" s="65"/>
      <c r="D957" s="65"/>
      <c r="E957" s="89"/>
      <c r="F957" s="65"/>
      <c r="G957" s="65"/>
    </row>
    <row r="958" spans="1:7" ht="12.75">
      <c r="A958" s="65"/>
      <c r="B958" s="65"/>
      <c r="C958" s="65"/>
      <c r="D958" s="65"/>
      <c r="E958" s="89"/>
      <c r="F958" s="65"/>
      <c r="G958" s="65"/>
    </row>
    <row r="959" spans="1:7" ht="12.75">
      <c r="A959" s="65"/>
      <c r="B959" s="65"/>
      <c r="C959" s="65"/>
      <c r="D959" s="65"/>
      <c r="E959" s="89"/>
      <c r="F959" s="65"/>
      <c r="G959" s="65"/>
    </row>
    <row r="960" spans="1:7" ht="12.75">
      <c r="A960" s="65"/>
      <c r="B960" s="65"/>
      <c r="C960" s="65"/>
      <c r="D960" s="65"/>
      <c r="E960" s="89"/>
      <c r="F960" s="65"/>
      <c r="G960" s="65"/>
    </row>
    <row r="961" spans="1:7" ht="12.75">
      <c r="A961" s="65"/>
      <c r="B961" s="65"/>
      <c r="C961" s="65"/>
      <c r="D961" s="65"/>
      <c r="E961" s="89"/>
      <c r="F961" s="65"/>
      <c r="G961" s="65"/>
    </row>
    <row r="962" spans="1:7" ht="12.75">
      <c r="A962" s="65"/>
      <c r="B962" s="65"/>
      <c r="C962" s="65"/>
      <c r="D962" s="65"/>
      <c r="E962" s="89"/>
      <c r="F962" s="65"/>
      <c r="G962" s="65"/>
    </row>
    <row r="963" spans="1:7" ht="12.75">
      <c r="A963" s="65"/>
      <c r="B963" s="65"/>
      <c r="C963" s="65"/>
      <c r="D963" s="65"/>
      <c r="E963" s="89"/>
      <c r="F963" s="65"/>
      <c r="G963" s="65"/>
    </row>
    <row r="964" spans="1:7" ht="12.75">
      <c r="A964" s="65"/>
      <c r="B964" s="65"/>
      <c r="C964" s="65"/>
      <c r="D964" s="65"/>
      <c r="E964" s="89"/>
      <c r="F964" s="65"/>
      <c r="G964" s="65"/>
    </row>
    <row r="965" spans="1:7" ht="12.75">
      <c r="A965" s="65"/>
      <c r="B965" s="65"/>
      <c r="C965" s="65"/>
      <c r="D965" s="65"/>
      <c r="E965" s="89"/>
      <c r="F965" s="65"/>
      <c r="G965" s="65"/>
    </row>
    <row r="966" spans="1:7" ht="12.75">
      <c r="A966" s="65"/>
      <c r="B966" s="65"/>
      <c r="C966" s="65"/>
      <c r="D966" s="65"/>
      <c r="E966" s="89"/>
      <c r="F966" s="65"/>
      <c r="G966" s="65"/>
    </row>
    <row r="967" spans="1:7" ht="12.75">
      <c r="A967" s="65"/>
      <c r="B967" s="65"/>
      <c r="C967" s="65"/>
      <c r="D967" s="65"/>
      <c r="E967" s="89"/>
      <c r="F967" s="65"/>
      <c r="G967" s="65"/>
    </row>
    <row r="968" spans="1:7" ht="12.75">
      <c r="A968" s="65"/>
      <c r="B968" s="65"/>
      <c r="C968" s="65"/>
      <c r="D968" s="65"/>
      <c r="E968" s="89"/>
      <c r="F968" s="65"/>
      <c r="G968" s="65"/>
    </row>
    <row r="969" spans="1:7" ht="12.75">
      <c r="A969" s="65"/>
      <c r="B969" s="65"/>
      <c r="C969" s="65"/>
      <c r="D969" s="65"/>
      <c r="E969" s="89"/>
      <c r="F969" s="65"/>
      <c r="G969" s="65"/>
    </row>
    <row r="970" spans="1:7" ht="12.75">
      <c r="A970" s="65"/>
      <c r="B970" s="65"/>
      <c r="C970" s="65"/>
      <c r="D970" s="65"/>
      <c r="E970" s="89"/>
      <c r="F970" s="65"/>
      <c r="G970" s="65"/>
    </row>
    <row r="971" spans="1:7" ht="12.75">
      <c r="A971" s="65"/>
      <c r="B971" s="65"/>
      <c r="C971" s="65"/>
      <c r="D971" s="65"/>
      <c r="E971" s="89"/>
      <c r="F971" s="65"/>
      <c r="G971" s="65"/>
    </row>
    <row r="972" spans="1:7" ht="12.75">
      <c r="A972" s="65"/>
      <c r="B972" s="65"/>
      <c r="C972" s="65"/>
      <c r="D972" s="65"/>
      <c r="E972" s="89"/>
      <c r="F972" s="65"/>
      <c r="G972" s="65"/>
    </row>
    <row r="973" spans="1:7" ht="12.75">
      <c r="A973" s="65"/>
      <c r="B973" s="65"/>
      <c r="C973" s="65"/>
      <c r="D973" s="65"/>
      <c r="E973" s="89"/>
      <c r="F973" s="65"/>
      <c r="G973" s="65"/>
    </row>
    <row r="974" spans="1:7" ht="12.75">
      <c r="A974" s="65"/>
      <c r="B974" s="65"/>
      <c r="C974" s="65"/>
      <c r="D974" s="65"/>
      <c r="E974" s="89"/>
      <c r="F974" s="65"/>
      <c r="G974" s="65"/>
    </row>
    <row r="975" spans="1:7" ht="12.75">
      <c r="A975" s="65"/>
      <c r="B975" s="65"/>
      <c r="C975" s="65"/>
      <c r="D975" s="65"/>
      <c r="E975" s="89"/>
      <c r="F975" s="65"/>
      <c r="G975" s="65"/>
    </row>
    <row r="976" spans="1:7" ht="12.75">
      <c r="A976" s="65"/>
      <c r="B976" s="65"/>
      <c r="C976" s="65"/>
      <c r="D976" s="65"/>
      <c r="E976" s="89"/>
      <c r="F976" s="65"/>
      <c r="G976" s="65"/>
    </row>
    <row r="977" spans="1:7" ht="12.75">
      <c r="A977" s="65"/>
      <c r="B977" s="65"/>
      <c r="C977" s="65"/>
      <c r="D977" s="65"/>
      <c r="E977" s="89"/>
      <c r="F977" s="65"/>
      <c r="G977" s="65"/>
    </row>
    <row r="978" spans="1:7" ht="12.75">
      <c r="A978" s="65"/>
      <c r="B978" s="65"/>
      <c r="C978" s="65"/>
      <c r="D978" s="65"/>
      <c r="E978" s="89"/>
      <c r="F978" s="65"/>
      <c r="G978" s="65"/>
    </row>
    <row r="979" spans="1:7" ht="12.75">
      <c r="A979" s="65"/>
      <c r="B979" s="65"/>
      <c r="C979" s="65"/>
      <c r="D979" s="65"/>
      <c r="E979" s="89"/>
      <c r="F979" s="65"/>
      <c r="G979" s="65"/>
    </row>
    <row r="980" spans="1:7" ht="12.75">
      <c r="A980" s="65"/>
      <c r="B980" s="65"/>
      <c r="C980" s="65"/>
      <c r="D980" s="65"/>
      <c r="E980" s="89"/>
      <c r="F980" s="65"/>
      <c r="G980" s="65"/>
    </row>
    <row r="981" spans="1:7" ht="12.75">
      <c r="A981" s="65"/>
      <c r="B981" s="65"/>
      <c r="C981" s="65"/>
      <c r="D981" s="65"/>
      <c r="E981" s="89"/>
      <c r="F981" s="65"/>
      <c r="G981" s="65"/>
    </row>
    <row r="982" spans="1:7" ht="12.75">
      <c r="A982" s="65"/>
      <c r="B982" s="65"/>
      <c r="C982" s="65"/>
      <c r="D982" s="65"/>
      <c r="E982" s="89"/>
      <c r="F982" s="65"/>
      <c r="G982" s="65"/>
    </row>
    <row r="983" spans="1:7" ht="12.75">
      <c r="A983" s="65"/>
      <c r="B983" s="65"/>
      <c r="C983" s="65"/>
      <c r="D983" s="65"/>
      <c r="E983" s="89"/>
      <c r="F983" s="65"/>
      <c r="G983" s="65"/>
    </row>
    <row r="984" spans="1:7" ht="12.75">
      <c r="A984" s="65"/>
      <c r="B984" s="65"/>
      <c r="C984" s="65"/>
      <c r="D984" s="65"/>
      <c r="E984" s="89"/>
      <c r="F984" s="65"/>
      <c r="G984" s="65"/>
    </row>
    <row r="985" spans="1:7" ht="12.75">
      <c r="A985" s="65"/>
      <c r="B985" s="65"/>
      <c r="C985" s="65"/>
      <c r="D985" s="65"/>
      <c r="E985" s="89"/>
      <c r="F985" s="65"/>
      <c r="G985" s="65"/>
    </row>
    <row r="986" spans="1:7" ht="12.75">
      <c r="A986" s="65"/>
      <c r="B986" s="65"/>
      <c r="C986" s="65"/>
      <c r="D986" s="65"/>
      <c r="E986" s="89"/>
      <c r="F986" s="65"/>
      <c r="G986" s="65"/>
    </row>
    <row r="987" spans="1:7" ht="12.75">
      <c r="A987" s="65"/>
      <c r="B987" s="65"/>
      <c r="C987" s="65"/>
      <c r="D987" s="65"/>
      <c r="E987" s="89"/>
      <c r="F987" s="65"/>
      <c r="G987" s="65"/>
    </row>
    <row r="988" spans="1:7" ht="12.75">
      <c r="A988" s="65"/>
      <c r="B988" s="65"/>
      <c r="C988" s="65"/>
      <c r="D988" s="65"/>
      <c r="E988" s="89"/>
      <c r="F988" s="65"/>
      <c r="G988" s="65"/>
    </row>
    <row r="989" spans="1:7" ht="12.75">
      <c r="A989" s="65"/>
      <c r="B989" s="65"/>
      <c r="C989" s="65"/>
      <c r="D989" s="65"/>
      <c r="E989" s="89"/>
      <c r="F989" s="65"/>
      <c r="G989" s="65"/>
    </row>
    <row r="990" spans="1:7" ht="12.75">
      <c r="A990" s="65"/>
      <c r="B990" s="65"/>
      <c r="C990" s="65"/>
      <c r="D990" s="65"/>
      <c r="E990" s="89"/>
      <c r="F990" s="65"/>
      <c r="G990" s="65"/>
    </row>
    <row r="991" spans="1:7" ht="12.75">
      <c r="A991" s="65"/>
      <c r="B991" s="65"/>
      <c r="C991" s="65"/>
      <c r="D991" s="65"/>
      <c r="E991" s="89"/>
      <c r="F991" s="65"/>
      <c r="G991" s="65"/>
    </row>
    <row r="992" spans="1:7" ht="12.75">
      <c r="A992" s="65"/>
      <c r="B992" s="65"/>
      <c r="C992" s="65"/>
      <c r="D992" s="65"/>
      <c r="E992" s="89"/>
      <c r="F992" s="65"/>
      <c r="G992" s="65"/>
    </row>
    <row r="993" spans="1:7" ht="12.75">
      <c r="A993" s="65"/>
      <c r="B993" s="65"/>
      <c r="C993" s="65"/>
      <c r="D993" s="65"/>
      <c r="E993" s="89"/>
      <c r="F993" s="65"/>
      <c r="G993" s="65"/>
    </row>
    <row r="994" spans="1:7" ht="12.75">
      <c r="A994" s="65"/>
      <c r="B994" s="65"/>
      <c r="C994" s="65"/>
      <c r="D994" s="65"/>
      <c r="E994" s="89"/>
      <c r="F994" s="65"/>
      <c r="G994" s="65"/>
    </row>
    <row r="995" spans="1:7" ht="12.75">
      <c r="A995" s="65"/>
      <c r="B995" s="65"/>
      <c r="C995" s="65"/>
      <c r="D995" s="65"/>
      <c r="E995" s="89"/>
      <c r="F995" s="65"/>
      <c r="G995" s="65"/>
    </row>
    <row r="996" spans="1:7" ht="12.75">
      <c r="A996" s="65"/>
      <c r="B996" s="65"/>
      <c r="C996" s="65"/>
      <c r="D996" s="65"/>
      <c r="E996" s="89"/>
      <c r="F996" s="65"/>
      <c r="G996" s="65"/>
    </row>
    <row r="997" spans="1:7" ht="12.75">
      <c r="A997" s="65"/>
      <c r="B997" s="65"/>
      <c r="C997" s="65"/>
      <c r="D997" s="65"/>
      <c r="E997" s="89"/>
      <c r="F997" s="65"/>
      <c r="G997" s="65"/>
    </row>
    <row r="998" spans="1:7" ht="12.75">
      <c r="A998" s="65"/>
      <c r="B998" s="65"/>
      <c r="C998" s="65"/>
      <c r="D998" s="65"/>
      <c r="E998" s="89"/>
      <c r="F998" s="65"/>
      <c r="G998" s="65"/>
    </row>
    <row r="999" spans="1:7" ht="12.75">
      <c r="A999" s="65"/>
      <c r="B999" s="65"/>
      <c r="C999" s="65"/>
      <c r="D999" s="65"/>
      <c r="E999" s="89"/>
      <c r="F999" s="65"/>
      <c r="G999" s="65"/>
    </row>
    <row r="1000" spans="1:7" ht="12.75">
      <c r="A1000" s="65"/>
      <c r="B1000" s="65"/>
      <c r="C1000" s="65"/>
      <c r="D1000" s="65"/>
      <c r="E1000" s="89"/>
      <c r="F1000" s="65"/>
      <c r="G1000" s="65"/>
    </row>
    <row r="1001" spans="1:7" ht="12.75">
      <c r="A1001" s="65"/>
      <c r="B1001" s="65"/>
      <c r="C1001" s="65"/>
      <c r="D1001" s="65"/>
      <c r="E1001" s="89"/>
      <c r="F1001" s="65"/>
      <c r="G1001" s="65"/>
    </row>
    <row r="1002" spans="1:7" ht="12.75">
      <c r="A1002" s="65"/>
      <c r="B1002" s="65"/>
      <c r="C1002" s="65"/>
      <c r="D1002" s="65"/>
      <c r="E1002" s="89"/>
      <c r="F1002" s="65"/>
      <c r="G1002" s="65"/>
    </row>
    <row r="1003" spans="1:7" ht="12.75">
      <c r="A1003" s="65"/>
      <c r="B1003" s="65"/>
      <c r="C1003" s="65"/>
      <c r="D1003" s="65"/>
      <c r="E1003" s="89"/>
      <c r="F1003" s="65"/>
      <c r="G1003" s="65"/>
    </row>
    <row r="1004" spans="1:7" ht="12.75">
      <c r="A1004" s="65"/>
      <c r="B1004" s="65"/>
      <c r="C1004" s="65"/>
      <c r="D1004" s="65"/>
      <c r="E1004" s="89"/>
      <c r="F1004" s="65"/>
      <c r="G1004" s="65"/>
    </row>
    <row r="1005" spans="1:7" ht="12.75">
      <c r="A1005" s="65"/>
      <c r="B1005" s="65"/>
      <c r="C1005" s="65"/>
      <c r="D1005" s="65"/>
      <c r="E1005" s="89"/>
      <c r="F1005" s="65"/>
      <c r="G1005" s="65"/>
    </row>
    <row r="1006" spans="1:7" ht="12.75">
      <c r="A1006" s="65"/>
      <c r="B1006" s="65"/>
      <c r="C1006" s="65"/>
      <c r="D1006" s="65"/>
      <c r="E1006" s="89"/>
      <c r="F1006" s="65"/>
      <c r="G1006" s="65"/>
    </row>
    <row r="1007" spans="1:7" ht="12.75">
      <c r="A1007" s="65"/>
      <c r="B1007" s="65"/>
      <c r="C1007" s="65"/>
      <c r="D1007" s="65"/>
      <c r="E1007" s="89"/>
      <c r="F1007" s="65"/>
      <c r="G1007" s="65"/>
    </row>
    <row r="1008" spans="1:7" ht="12.75">
      <c r="A1008" s="65"/>
      <c r="B1008" s="65"/>
      <c r="C1008" s="65"/>
      <c r="D1008" s="65"/>
      <c r="E1008" s="89"/>
      <c r="F1008" s="65"/>
      <c r="G1008" s="65"/>
    </row>
    <row r="1009" spans="1:7" ht="12.75">
      <c r="A1009" s="65"/>
      <c r="B1009" s="65"/>
      <c r="C1009" s="65"/>
      <c r="D1009" s="65"/>
      <c r="E1009" s="89"/>
      <c r="F1009" s="65"/>
      <c r="G1009" s="65"/>
    </row>
    <row r="1010" spans="1:7" ht="12.75">
      <c r="A1010" s="65"/>
      <c r="B1010" s="65"/>
      <c r="C1010" s="65"/>
      <c r="D1010" s="65"/>
      <c r="E1010" s="89"/>
      <c r="F1010" s="65"/>
      <c r="G1010" s="65"/>
    </row>
    <row r="1011" spans="1:7" ht="12.75">
      <c r="A1011" s="65"/>
      <c r="B1011" s="65"/>
      <c r="C1011" s="65"/>
      <c r="D1011" s="65"/>
      <c r="E1011" s="89"/>
      <c r="F1011" s="65"/>
      <c r="G1011" s="65"/>
    </row>
    <row r="1012" spans="1:7" ht="12.75">
      <c r="A1012" s="65"/>
      <c r="B1012" s="65"/>
      <c r="C1012" s="65"/>
      <c r="D1012" s="65"/>
      <c r="E1012" s="89"/>
      <c r="F1012" s="65"/>
      <c r="G1012" s="65"/>
    </row>
    <row r="1013" spans="1:7" ht="12.75">
      <c r="A1013" s="65"/>
      <c r="B1013" s="65"/>
      <c r="C1013" s="65"/>
      <c r="D1013" s="65"/>
      <c r="E1013" s="89"/>
      <c r="F1013" s="65"/>
      <c r="G1013" s="65"/>
    </row>
    <row r="1014" spans="1:7" ht="12.75">
      <c r="A1014" s="65"/>
      <c r="B1014" s="65"/>
      <c r="C1014" s="65"/>
      <c r="D1014" s="65"/>
      <c r="E1014" s="89"/>
      <c r="F1014" s="65"/>
      <c r="G1014" s="65"/>
    </row>
    <row r="1015" spans="1:7" ht="12.75">
      <c r="A1015" s="65"/>
      <c r="B1015" s="65"/>
      <c r="C1015" s="65"/>
      <c r="D1015" s="65"/>
      <c r="E1015" s="89"/>
      <c r="F1015" s="65"/>
      <c r="G1015" s="65"/>
    </row>
    <row r="1016" spans="1:7" ht="12.75">
      <c r="A1016" s="65"/>
      <c r="B1016" s="65"/>
      <c r="C1016" s="65"/>
      <c r="D1016" s="65"/>
      <c r="E1016" s="89"/>
      <c r="F1016" s="65"/>
      <c r="G1016" s="65"/>
    </row>
    <row r="1017" spans="1:7" ht="12.75">
      <c r="A1017" s="65"/>
      <c r="B1017" s="65"/>
      <c r="C1017" s="65"/>
      <c r="D1017" s="65"/>
      <c r="E1017" s="89"/>
      <c r="F1017" s="65"/>
      <c r="G1017" s="65"/>
    </row>
    <row r="1018" spans="1:7" ht="12.75">
      <c r="A1018" s="65"/>
      <c r="B1018" s="65"/>
      <c r="C1018" s="65"/>
      <c r="D1018" s="65"/>
      <c r="E1018" s="89"/>
      <c r="F1018" s="65"/>
      <c r="G1018" s="65"/>
    </row>
    <row r="1019" spans="1:7" ht="12.75">
      <c r="A1019" s="65"/>
      <c r="B1019" s="65"/>
      <c r="C1019" s="65"/>
      <c r="D1019" s="65"/>
      <c r="E1019" s="89"/>
      <c r="F1019" s="65"/>
      <c r="G1019" s="65"/>
    </row>
    <row r="1020" spans="1:7" ht="12.75">
      <c r="A1020" s="65"/>
      <c r="B1020" s="65"/>
      <c r="C1020" s="65"/>
      <c r="D1020" s="65"/>
      <c r="E1020" s="89"/>
      <c r="F1020" s="65"/>
      <c r="G1020" s="65"/>
    </row>
    <row r="1021" spans="1:7" ht="12.75">
      <c r="A1021" s="65"/>
      <c r="B1021" s="65"/>
      <c r="C1021" s="65"/>
      <c r="D1021" s="65"/>
      <c r="E1021" s="89"/>
      <c r="F1021" s="65"/>
      <c r="G1021" s="65"/>
    </row>
    <row r="1022" spans="1:7" ht="12.75">
      <c r="A1022" s="65"/>
      <c r="B1022" s="65"/>
      <c r="C1022" s="65"/>
      <c r="D1022" s="65"/>
      <c r="E1022" s="89"/>
      <c r="F1022" s="65"/>
      <c r="G1022" s="65"/>
    </row>
    <row r="1023" spans="1:7" ht="12.75">
      <c r="A1023" s="65"/>
      <c r="B1023" s="65"/>
      <c r="C1023" s="65"/>
      <c r="D1023" s="65"/>
      <c r="E1023" s="89"/>
      <c r="F1023" s="65"/>
      <c r="G1023" s="65"/>
    </row>
    <row r="1024" spans="1:7" ht="12.75">
      <c r="A1024" s="65"/>
      <c r="B1024" s="65"/>
      <c r="C1024" s="65"/>
      <c r="D1024" s="65"/>
      <c r="E1024" s="89"/>
      <c r="F1024" s="65"/>
      <c r="G1024" s="65"/>
    </row>
    <row r="1025" spans="1:7" ht="12.75">
      <c r="A1025" s="65"/>
      <c r="B1025" s="65"/>
      <c r="C1025" s="65"/>
      <c r="D1025" s="65"/>
      <c r="E1025" s="89"/>
      <c r="F1025" s="65"/>
      <c r="G1025" s="65"/>
    </row>
    <row r="1026" spans="1:7" ht="12.75">
      <c r="A1026" s="65"/>
      <c r="B1026" s="65"/>
      <c r="C1026" s="65"/>
      <c r="D1026" s="65"/>
      <c r="E1026" s="89"/>
      <c r="F1026" s="65"/>
      <c r="G1026" s="65"/>
    </row>
    <row r="1027" spans="1:7" ht="12.75">
      <c r="A1027" s="65"/>
      <c r="B1027" s="65"/>
      <c r="C1027" s="65"/>
      <c r="D1027" s="65"/>
      <c r="E1027" s="89"/>
      <c r="F1027" s="65"/>
      <c r="G1027" s="65"/>
    </row>
    <row r="1028" spans="1:7" ht="12.75">
      <c r="A1028" s="65"/>
      <c r="B1028" s="65"/>
      <c r="C1028" s="65"/>
      <c r="D1028" s="65"/>
      <c r="E1028" s="89"/>
      <c r="F1028" s="65"/>
      <c r="G1028" s="65"/>
    </row>
    <row r="1029" spans="1:7" ht="12.75">
      <c r="A1029" s="65"/>
      <c r="B1029" s="65"/>
      <c r="C1029" s="65"/>
      <c r="D1029" s="65"/>
      <c r="E1029" s="89"/>
      <c r="F1029" s="65"/>
      <c r="G1029" s="65"/>
    </row>
    <row r="1030" spans="1:7" ht="12.75">
      <c r="A1030" s="65"/>
      <c r="B1030" s="65"/>
      <c r="C1030" s="65"/>
      <c r="D1030" s="65"/>
      <c r="E1030" s="89"/>
      <c r="F1030" s="65"/>
      <c r="G1030" s="65"/>
    </row>
    <row r="1031" spans="1:7" ht="12.75">
      <c r="A1031" s="65"/>
      <c r="B1031" s="65"/>
      <c r="C1031" s="65"/>
      <c r="D1031" s="65"/>
      <c r="E1031" s="89"/>
      <c r="F1031" s="65"/>
      <c r="G1031" s="65"/>
    </row>
    <row r="1032" spans="1:7" ht="12.75">
      <c r="A1032" s="65"/>
      <c r="B1032" s="65"/>
      <c r="C1032" s="65"/>
      <c r="D1032" s="65"/>
      <c r="E1032" s="89"/>
      <c r="F1032" s="65"/>
      <c r="G1032" s="65"/>
    </row>
    <row r="1033" spans="1:7" ht="12.75">
      <c r="A1033" s="65"/>
      <c r="B1033" s="65"/>
      <c r="C1033" s="65"/>
      <c r="D1033" s="65"/>
      <c r="E1033" s="89"/>
      <c r="F1033" s="65"/>
      <c r="G1033" s="65"/>
    </row>
    <row r="1034" spans="1:7" ht="12.75">
      <c r="A1034" s="65"/>
      <c r="B1034" s="65"/>
      <c r="C1034" s="65"/>
      <c r="D1034" s="65"/>
      <c r="E1034" s="89"/>
      <c r="F1034" s="65"/>
      <c r="G1034" s="65"/>
    </row>
    <row r="1035" spans="1:7" ht="12.75">
      <c r="A1035" s="65"/>
      <c r="B1035" s="65"/>
      <c r="C1035" s="65"/>
      <c r="D1035" s="65"/>
      <c r="E1035" s="89"/>
      <c r="F1035" s="65"/>
      <c r="G1035" s="65"/>
    </row>
    <row r="1036" spans="1:7" ht="12.75">
      <c r="A1036" s="65"/>
      <c r="B1036" s="65"/>
      <c r="C1036" s="65"/>
      <c r="D1036" s="65"/>
      <c r="E1036" s="89"/>
      <c r="F1036" s="65"/>
      <c r="G1036" s="65"/>
    </row>
    <row r="1037" spans="1:7" ht="12.75">
      <c r="A1037" s="65"/>
      <c r="B1037" s="65"/>
      <c r="C1037" s="65"/>
      <c r="D1037" s="65"/>
      <c r="E1037" s="89"/>
      <c r="F1037" s="65"/>
      <c r="G1037" s="65"/>
    </row>
    <row r="1038" spans="1:7" ht="12.75">
      <c r="A1038" s="65"/>
      <c r="B1038" s="65"/>
      <c r="C1038" s="65"/>
      <c r="D1038" s="65"/>
      <c r="E1038" s="89"/>
      <c r="F1038" s="65"/>
      <c r="G1038" s="65"/>
    </row>
    <row r="1039" spans="1:7" ht="12.75">
      <c r="A1039" s="65"/>
      <c r="B1039" s="65"/>
      <c r="C1039" s="65"/>
      <c r="D1039" s="65"/>
      <c r="E1039" s="89"/>
      <c r="F1039" s="65"/>
      <c r="G1039" s="65"/>
    </row>
    <row r="1040" spans="1:7" ht="12.75">
      <c r="A1040" s="65"/>
      <c r="B1040" s="65"/>
      <c r="C1040" s="65"/>
      <c r="D1040" s="65"/>
      <c r="E1040" s="89"/>
      <c r="F1040" s="65"/>
      <c r="G1040" s="65"/>
    </row>
    <row r="1041" spans="1:7" ht="12.75">
      <c r="A1041" s="65"/>
      <c r="B1041" s="65"/>
      <c r="C1041" s="65"/>
      <c r="D1041" s="65"/>
      <c r="E1041" s="89"/>
      <c r="F1041" s="65"/>
      <c r="G1041" s="65"/>
    </row>
    <row r="1042" spans="1:7" ht="12.75">
      <c r="A1042" s="65"/>
      <c r="B1042" s="65"/>
      <c r="C1042" s="65"/>
      <c r="D1042" s="65"/>
      <c r="E1042" s="89"/>
      <c r="F1042" s="65"/>
      <c r="G1042" s="65"/>
    </row>
    <row r="1043" spans="1:7" ht="12.75">
      <c r="A1043" s="65"/>
      <c r="B1043" s="65"/>
      <c r="C1043" s="65"/>
      <c r="D1043" s="65"/>
      <c r="E1043" s="89"/>
      <c r="F1043" s="65"/>
      <c r="G1043" s="65"/>
    </row>
    <row r="1044" spans="1:7" ht="12.75">
      <c r="A1044" s="65"/>
      <c r="B1044" s="65"/>
      <c r="C1044" s="65"/>
      <c r="D1044" s="65"/>
      <c r="E1044" s="89"/>
      <c r="F1044" s="65"/>
      <c r="G1044" s="65"/>
    </row>
    <row r="1045" spans="1:7" ht="12.75">
      <c r="A1045" s="65"/>
      <c r="B1045" s="65"/>
      <c r="C1045" s="65"/>
      <c r="D1045" s="65"/>
      <c r="E1045" s="89"/>
      <c r="F1045" s="65"/>
      <c r="G1045" s="65"/>
    </row>
    <row r="1046" spans="1:7" ht="12.75">
      <c r="A1046" s="65"/>
      <c r="B1046" s="65"/>
      <c r="C1046" s="65"/>
      <c r="D1046" s="65"/>
      <c r="E1046" s="89"/>
      <c r="F1046" s="65"/>
      <c r="G1046" s="65"/>
    </row>
    <row r="1047" spans="1:7" ht="12.75">
      <c r="A1047" s="65"/>
      <c r="B1047" s="65"/>
      <c r="C1047" s="65"/>
      <c r="D1047" s="65"/>
      <c r="E1047" s="89"/>
      <c r="F1047" s="65"/>
      <c r="G1047" s="65"/>
    </row>
    <row r="1048" spans="1:7" ht="12.75">
      <c r="A1048" s="65"/>
      <c r="B1048" s="65"/>
      <c r="C1048" s="65"/>
      <c r="D1048" s="65"/>
      <c r="E1048" s="89"/>
      <c r="F1048" s="65"/>
      <c r="G1048" s="65"/>
    </row>
    <row r="1049" spans="1:7" ht="12.75">
      <c r="A1049" s="65"/>
      <c r="B1049" s="65"/>
      <c r="C1049" s="65"/>
      <c r="D1049" s="65"/>
      <c r="E1049" s="89"/>
      <c r="F1049" s="65"/>
      <c r="G1049" s="65"/>
    </row>
    <row r="1050" spans="1:7" ht="12.75">
      <c r="A1050" s="65"/>
      <c r="B1050" s="65"/>
      <c r="C1050" s="65"/>
      <c r="D1050" s="65"/>
      <c r="E1050" s="89"/>
      <c r="F1050" s="65"/>
      <c r="G1050" s="65"/>
    </row>
    <row r="1051" spans="1:7" ht="12.75">
      <c r="A1051" s="65"/>
      <c r="B1051" s="65"/>
      <c r="C1051" s="65"/>
      <c r="D1051" s="65"/>
      <c r="E1051" s="89"/>
      <c r="F1051" s="65"/>
      <c r="G1051" s="65"/>
    </row>
    <row r="1052" spans="1:7" ht="12.75">
      <c r="A1052" s="65"/>
      <c r="B1052" s="65"/>
      <c r="C1052" s="65"/>
      <c r="D1052" s="65"/>
      <c r="E1052" s="89"/>
      <c r="F1052" s="65"/>
      <c r="G1052" s="65"/>
    </row>
    <row r="1053" spans="1:7" ht="12.75">
      <c r="A1053" s="65"/>
      <c r="B1053" s="65"/>
      <c r="C1053" s="65"/>
      <c r="D1053" s="65"/>
      <c r="E1053" s="89"/>
      <c r="F1053" s="65"/>
      <c r="G1053" s="65"/>
    </row>
    <row r="1054" spans="1:7" ht="12.75">
      <c r="A1054" s="65"/>
      <c r="B1054" s="65"/>
      <c r="C1054" s="65"/>
      <c r="D1054" s="65"/>
      <c r="E1054" s="89"/>
      <c r="F1054" s="65"/>
      <c r="G1054" s="65"/>
    </row>
    <row r="1055" spans="1:7" ht="12.75">
      <c r="A1055" s="65"/>
      <c r="B1055" s="65"/>
      <c r="C1055" s="65"/>
      <c r="D1055" s="65"/>
      <c r="E1055" s="89"/>
      <c r="F1055" s="65"/>
      <c r="G1055" s="65"/>
    </row>
    <row r="1056" spans="1:7" ht="12.75">
      <c r="A1056" s="65"/>
      <c r="B1056" s="65"/>
      <c r="C1056" s="65"/>
      <c r="D1056" s="65"/>
      <c r="E1056" s="89"/>
      <c r="F1056" s="65"/>
      <c r="G1056" s="65"/>
    </row>
    <row r="1057" spans="1:7" ht="12.75">
      <c r="A1057" s="65"/>
      <c r="B1057" s="65"/>
      <c r="C1057" s="65"/>
      <c r="D1057" s="65"/>
      <c r="E1057" s="89"/>
      <c r="F1057" s="65"/>
      <c r="G1057" s="65"/>
    </row>
    <row r="1058" spans="1:7" ht="12.75">
      <c r="A1058" s="65"/>
      <c r="B1058" s="65"/>
      <c r="C1058" s="65"/>
      <c r="D1058" s="65"/>
      <c r="E1058" s="89"/>
      <c r="F1058" s="65"/>
      <c r="G1058" s="65"/>
    </row>
    <row r="1059" spans="1:7" ht="12.75">
      <c r="A1059" s="65"/>
      <c r="B1059" s="65"/>
      <c r="C1059" s="65"/>
      <c r="D1059" s="65"/>
      <c r="E1059" s="89"/>
      <c r="F1059" s="65"/>
      <c r="G1059" s="65"/>
    </row>
    <row r="1060" spans="1:7" ht="12.75">
      <c r="A1060" s="65"/>
      <c r="B1060" s="65"/>
      <c r="C1060" s="65"/>
      <c r="D1060" s="65"/>
      <c r="E1060" s="89"/>
      <c r="F1060" s="65"/>
      <c r="G1060" s="65"/>
    </row>
    <row r="1061" spans="1:7" ht="12.75">
      <c r="A1061" s="65"/>
      <c r="B1061" s="65"/>
      <c r="C1061" s="65"/>
      <c r="D1061" s="65"/>
      <c r="E1061" s="89"/>
      <c r="F1061" s="65"/>
      <c r="G1061" s="65"/>
    </row>
    <row r="1062" spans="1:7" ht="12.75">
      <c r="A1062" s="65"/>
      <c r="B1062" s="65"/>
      <c r="C1062" s="65"/>
      <c r="D1062" s="65"/>
      <c r="E1062" s="89"/>
      <c r="F1062" s="65"/>
      <c r="G1062" s="65"/>
    </row>
    <row r="1063" spans="1:7" ht="12.75">
      <c r="A1063" s="65"/>
      <c r="B1063" s="65"/>
      <c r="C1063" s="65"/>
      <c r="D1063" s="65"/>
      <c r="E1063" s="89"/>
      <c r="F1063" s="65"/>
      <c r="G1063" s="65"/>
    </row>
    <row r="1064" spans="1:7" ht="12.75">
      <c r="A1064" s="65"/>
      <c r="B1064" s="65"/>
      <c r="C1064" s="65"/>
      <c r="D1064" s="65"/>
      <c r="E1064" s="89"/>
      <c r="F1064" s="65"/>
      <c r="G1064" s="65"/>
    </row>
    <row r="1065" spans="1:7" ht="12.75">
      <c r="A1065" s="65"/>
      <c r="B1065" s="65"/>
      <c r="C1065" s="65"/>
      <c r="D1065" s="65"/>
      <c r="E1065" s="89"/>
      <c r="F1065" s="65"/>
      <c r="G1065" s="65"/>
    </row>
    <row r="1066" spans="1:7" ht="12.75">
      <c r="A1066" s="65"/>
      <c r="B1066" s="65"/>
      <c r="C1066" s="65"/>
      <c r="D1066" s="65"/>
      <c r="E1066" s="89"/>
      <c r="F1066" s="65"/>
      <c r="G1066" s="65"/>
    </row>
    <row r="1067" spans="1:7" ht="12.75">
      <c r="A1067" s="65"/>
      <c r="B1067" s="65"/>
      <c r="C1067" s="65"/>
      <c r="D1067" s="65"/>
      <c r="E1067" s="89"/>
      <c r="F1067" s="65"/>
      <c r="G1067" s="65"/>
    </row>
    <row r="1068" spans="1:7" ht="12.75">
      <c r="A1068" s="65"/>
      <c r="B1068" s="65"/>
      <c r="C1068" s="65"/>
      <c r="D1068" s="65"/>
      <c r="E1068" s="89"/>
      <c r="F1068" s="65"/>
      <c r="G1068" s="65"/>
    </row>
    <row r="1069" spans="1:7" ht="12.75">
      <c r="A1069" s="65"/>
      <c r="B1069" s="65"/>
      <c r="C1069" s="65"/>
      <c r="D1069" s="65"/>
      <c r="E1069" s="89"/>
      <c r="F1069" s="65"/>
      <c r="G1069" s="65"/>
    </row>
    <row r="1070" spans="1:7" ht="12.75">
      <c r="A1070" s="65"/>
      <c r="B1070" s="65"/>
      <c r="C1070" s="65"/>
      <c r="D1070" s="65"/>
      <c r="E1070" s="89"/>
      <c r="F1070" s="65"/>
      <c r="G1070" s="65"/>
    </row>
    <row r="1071" spans="1:7" ht="12.75">
      <c r="A1071" s="65"/>
      <c r="B1071" s="65"/>
      <c r="C1071" s="65"/>
      <c r="D1071" s="65"/>
      <c r="E1071" s="89"/>
      <c r="F1071" s="65"/>
      <c r="G1071" s="65"/>
    </row>
    <row r="1072" spans="1:7" ht="12.75">
      <c r="A1072" s="65"/>
      <c r="B1072" s="65"/>
      <c r="C1072" s="65"/>
      <c r="D1072" s="65"/>
      <c r="E1072" s="89"/>
      <c r="F1072" s="65"/>
      <c r="G1072" s="65"/>
    </row>
    <row r="1073" spans="1:7" ht="12.75">
      <c r="A1073" s="65"/>
      <c r="B1073" s="65"/>
      <c r="C1073" s="65"/>
      <c r="D1073" s="65"/>
      <c r="E1073" s="89"/>
      <c r="F1073" s="65"/>
      <c r="G1073" s="65"/>
    </row>
    <row r="1074" spans="1:7" ht="12.75">
      <c r="A1074" s="65"/>
      <c r="B1074" s="65"/>
      <c r="C1074" s="65"/>
      <c r="D1074" s="65"/>
      <c r="E1074" s="89"/>
      <c r="F1074" s="65"/>
      <c r="G1074" s="65"/>
    </row>
    <row r="1075" spans="1:7" ht="12.75">
      <c r="A1075" s="65"/>
      <c r="B1075" s="65"/>
      <c r="C1075" s="65"/>
      <c r="D1075" s="65"/>
      <c r="E1075" s="89"/>
      <c r="F1075" s="65"/>
      <c r="G1075" s="65"/>
    </row>
    <row r="1076" spans="1:7" ht="12.75">
      <c r="A1076" s="65"/>
      <c r="B1076" s="65"/>
      <c r="C1076" s="65"/>
      <c r="D1076" s="65"/>
      <c r="E1076" s="89"/>
      <c r="F1076" s="65"/>
      <c r="G1076" s="65"/>
    </row>
    <row r="1077" spans="1:7" ht="12.75">
      <c r="A1077" s="65"/>
      <c r="B1077" s="65"/>
      <c r="C1077" s="65"/>
      <c r="D1077" s="65"/>
      <c r="E1077" s="89"/>
      <c r="F1077" s="65"/>
      <c r="G1077" s="65"/>
    </row>
    <row r="1078" spans="1:7" ht="12.75">
      <c r="A1078" s="65"/>
      <c r="B1078" s="65"/>
      <c r="C1078" s="65"/>
      <c r="D1078" s="65"/>
      <c r="E1078" s="89"/>
      <c r="F1078" s="65"/>
      <c r="G1078" s="65"/>
    </row>
    <row r="1079" spans="1:7" ht="12.75">
      <c r="A1079" s="65"/>
      <c r="B1079" s="65"/>
      <c r="C1079" s="65"/>
      <c r="D1079" s="65"/>
      <c r="E1079" s="89"/>
      <c r="F1079" s="65"/>
      <c r="G1079" s="65"/>
    </row>
    <row r="1080" spans="1:7" ht="12.75">
      <c r="A1080" s="65"/>
      <c r="B1080" s="65"/>
      <c r="C1080" s="65"/>
      <c r="D1080" s="65"/>
      <c r="E1080" s="89"/>
      <c r="F1080" s="65"/>
      <c r="G1080" s="65"/>
    </row>
    <row r="1081" spans="1:7" ht="12.75">
      <c r="A1081" s="65"/>
      <c r="B1081" s="65"/>
      <c r="C1081" s="65"/>
      <c r="D1081" s="65"/>
      <c r="E1081" s="89"/>
      <c r="F1081" s="65"/>
      <c r="G1081" s="65"/>
    </row>
    <row r="1082" spans="1:7" ht="12.75">
      <c r="A1082" s="65"/>
      <c r="B1082" s="65"/>
      <c r="C1082" s="65"/>
      <c r="D1082" s="65"/>
      <c r="E1082" s="89"/>
      <c r="F1082" s="65"/>
      <c r="G1082" s="65"/>
    </row>
    <row r="1083" spans="1:7" ht="12.75">
      <c r="A1083" s="65"/>
      <c r="B1083" s="65"/>
      <c r="C1083" s="65"/>
      <c r="D1083" s="65"/>
      <c r="E1083" s="89"/>
      <c r="F1083" s="65"/>
      <c r="G1083" s="65"/>
    </row>
    <row r="1084" spans="1:7" ht="12.75">
      <c r="A1084" s="65"/>
      <c r="B1084" s="65"/>
      <c r="C1084" s="65"/>
      <c r="D1084" s="65"/>
      <c r="E1084" s="89"/>
      <c r="F1084" s="65"/>
      <c r="G1084" s="65"/>
    </row>
    <row r="1085" spans="1:7" ht="12.75">
      <c r="A1085" s="65"/>
      <c r="B1085" s="65"/>
      <c r="C1085" s="65"/>
      <c r="D1085" s="65"/>
      <c r="E1085" s="89"/>
      <c r="F1085" s="65"/>
      <c r="G1085" s="65"/>
    </row>
    <row r="1086" spans="1:7" ht="12.75">
      <c r="A1086" s="65"/>
      <c r="B1086" s="65"/>
      <c r="C1086" s="65"/>
      <c r="D1086" s="65"/>
      <c r="E1086" s="89"/>
      <c r="F1086" s="65"/>
      <c r="G1086" s="65"/>
    </row>
    <row r="1087" spans="1:7" ht="12.75">
      <c r="A1087" s="65"/>
      <c r="B1087" s="65"/>
      <c r="C1087" s="65"/>
      <c r="D1087" s="65"/>
      <c r="E1087" s="89"/>
      <c r="F1087" s="65"/>
      <c r="G1087" s="65"/>
    </row>
    <row r="1088" spans="1:7" ht="12.75">
      <c r="A1088" s="65"/>
      <c r="B1088" s="65"/>
      <c r="C1088" s="65"/>
      <c r="D1088" s="65"/>
      <c r="E1088" s="89"/>
      <c r="F1088" s="65"/>
      <c r="G1088" s="65"/>
    </row>
    <row r="1089" spans="1:7" ht="12.75">
      <c r="A1089" s="65"/>
      <c r="B1089" s="65"/>
      <c r="C1089" s="65"/>
      <c r="D1089" s="65"/>
      <c r="E1089" s="89"/>
      <c r="F1089" s="65"/>
      <c r="G1089" s="65"/>
    </row>
    <row r="1090" spans="1:7" ht="12.75">
      <c r="A1090" s="65"/>
      <c r="B1090" s="65"/>
      <c r="C1090" s="65"/>
      <c r="D1090" s="65"/>
      <c r="E1090" s="89"/>
      <c r="F1090" s="65"/>
      <c r="G1090" s="65"/>
    </row>
    <row r="1091" spans="1:7" ht="12.75">
      <c r="A1091" s="65"/>
      <c r="B1091" s="65"/>
      <c r="C1091" s="65"/>
      <c r="D1091" s="65"/>
      <c r="E1091" s="89"/>
      <c r="F1091" s="65"/>
      <c r="G1091" s="65"/>
    </row>
    <row r="1092" spans="1:7" ht="12.75">
      <c r="A1092" s="65"/>
      <c r="B1092" s="65"/>
      <c r="C1092" s="65"/>
      <c r="D1092" s="65"/>
      <c r="E1092" s="89"/>
      <c r="F1092" s="65"/>
      <c r="G1092" s="65"/>
    </row>
    <row r="1093" spans="1:7" ht="12.75">
      <c r="A1093" s="65"/>
      <c r="B1093" s="65"/>
      <c r="C1093" s="65"/>
      <c r="D1093" s="65"/>
      <c r="E1093" s="89"/>
      <c r="F1093" s="65"/>
      <c r="G1093" s="65"/>
    </row>
    <row r="1094" spans="1:7" ht="12.75">
      <c r="A1094" s="65"/>
      <c r="B1094" s="65"/>
      <c r="C1094" s="65"/>
      <c r="D1094" s="65"/>
      <c r="E1094" s="89"/>
      <c r="F1094" s="65"/>
      <c r="G1094" s="65"/>
    </row>
    <row r="1095" spans="1:7" ht="12.75">
      <c r="A1095" s="65"/>
      <c r="B1095" s="65"/>
      <c r="C1095" s="65"/>
      <c r="D1095" s="65"/>
      <c r="E1095" s="89"/>
      <c r="F1095" s="65"/>
      <c r="G1095" s="65"/>
    </row>
    <row r="1096" spans="1:7" ht="12.75">
      <c r="A1096" s="65"/>
      <c r="B1096" s="65"/>
      <c r="C1096" s="65"/>
      <c r="D1096" s="65"/>
      <c r="E1096" s="89"/>
      <c r="F1096" s="65"/>
      <c r="G1096" s="65"/>
    </row>
    <row r="1097" spans="1:7" ht="12.75">
      <c r="A1097" s="65"/>
      <c r="B1097" s="65"/>
      <c r="C1097" s="65"/>
      <c r="D1097" s="65"/>
      <c r="E1097" s="89"/>
      <c r="F1097" s="65"/>
      <c r="G1097" s="65"/>
    </row>
    <row r="1098" spans="1:7" ht="12.75">
      <c r="A1098" s="65"/>
      <c r="B1098" s="65"/>
      <c r="C1098" s="65"/>
      <c r="D1098" s="65"/>
      <c r="E1098" s="89"/>
      <c r="F1098" s="65"/>
      <c r="G1098" s="65"/>
    </row>
    <row r="1099" spans="1:7" ht="12.75">
      <c r="A1099" s="65"/>
      <c r="B1099" s="65"/>
      <c r="C1099" s="65"/>
      <c r="D1099" s="65"/>
      <c r="E1099" s="89"/>
      <c r="F1099" s="65"/>
      <c r="G1099" s="65"/>
    </row>
    <row r="1100" spans="1:7" ht="12.75">
      <c r="A1100" s="65"/>
      <c r="B1100" s="65"/>
      <c r="C1100" s="65"/>
      <c r="D1100" s="65"/>
      <c r="E1100" s="89"/>
      <c r="F1100" s="65"/>
      <c r="G1100" s="65"/>
    </row>
    <row r="1101" spans="1:7" ht="12.75">
      <c r="A1101" s="65"/>
      <c r="B1101" s="65"/>
      <c r="C1101" s="65"/>
      <c r="D1101" s="65"/>
      <c r="E1101" s="89"/>
      <c r="F1101" s="65"/>
      <c r="G1101" s="65"/>
    </row>
    <row r="1102" spans="1:7" ht="12.75">
      <c r="A1102" s="65"/>
      <c r="B1102" s="65"/>
      <c r="C1102" s="65"/>
      <c r="D1102" s="65"/>
      <c r="E1102" s="89"/>
      <c r="F1102" s="65"/>
      <c r="G1102" s="65"/>
    </row>
    <row r="1103" spans="1:7" ht="12.75">
      <c r="A1103" s="65"/>
      <c r="B1103" s="65"/>
      <c r="C1103" s="65"/>
      <c r="D1103" s="65"/>
      <c r="E1103" s="89"/>
      <c r="F1103" s="65"/>
      <c r="G1103" s="65"/>
    </row>
    <row r="1104" spans="1:7" ht="12.75">
      <c r="A1104" s="65"/>
      <c r="B1104" s="65"/>
      <c r="C1104" s="65"/>
      <c r="D1104" s="65"/>
      <c r="E1104" s="89"/>
      <c r="F1104" s="65"/>
      <c r="G1104" s="65"/>
    </row>
    <row r="1105" spans="1:7" ht="12.75">
      <c r="A1105" s="65"/>
      <c r="B1105" s="65"/>
      <c r="C1105" s="65"/>
      <c r="D1105" s="65"/>
      <c r="E1105" s="89"/>
      <c r="F1105" s="65"/>
      <c r="G1105" s="65"/>
    </row>
    <row r="1106" spans="1:7" ht="12.75">
      <c r="A1106" s="65"/>
      <c r="B1106" s="65"/>
      <c r="C1106" s="65"/>
      <c r="D1106" s="65"/>
      <c r="E1106" s="89"/>
      <c r="F1106" s="65"/>
      <c r="G1106" s="65"/>
    </row>
    <row r="1107" spans="1:7" ht="12.75">
      <c r="A1107" s="65"/>
      <c r="B1107" s="65"/>
      <c r="C1107" s="65"/>
      <c r="D1107" s="65"/>
      <c r="E1107" s="89"/>
      <c r="F1107" s="65"/>
      <c r="G1107" s="65"/>
    </row>
    <row r="1108" spans="1:7" ht="12.75">
      <c r="A1108" s="65"/>
      <c r="B1108" s="65"/>
      <c r="C1108" s="65"/>
      <c r="D1108" s="65"/>
      <c r="E1108" s="89"/>
      <c r="F1108" s="65"/>
      <c r="G1108" s="65"/>
    </row>
    <row r="1109" spans="1:7" ht="12.75">
      <c r="A1109" s="65"/>
      <c r="B1109" s="65"/>
      <c r="C1109" s="65"/>
      <c r="D1109" s="65"/>
      <c r="E1109" s="89"/>
      <c r="F1109" s="65"/>
      <c r="G1109" s="65"/>
    </row>
    <row r="1110" spans="1:7" ht="12.75">
      <c r="A1110" s="65"/>
      <c r="B1110" s="65"/>
      <c r="C1110" s="65"/>
      <c r="D1110" s="65"/>
      <c r="E1110" s="89"/>
      <c r="F1110" s="65"/>
      <c r="G1110" s="65"/>
    </row>
    <row r="1111" spans="1:7" ht="12.75">
      <c r="A1111" s="65"/>
      <c r="B1111" s="65"/>
      <c r="C1111" s="65"/>
      <c r="D1111" s="65"/>
      <c r="E1111" s="89"/>
      <c r="F1111" s="65"/>
      <c r="G1111" s="65"/>
    </row>
    <row r="1112" spans="1:7" ht="12.75">
      <c r="A1112" s="65"/>
      <c r="B1112" s="65"/>
      <c r="C1112" s="65"/>
      <c r="D1112" s="65"/>
      <c r="E1112" s="89"/>
      <c r="F1112" s="65"/>
      <c r="G1112" s="65"/>
    </row>
    <row r="1113" spans="1:7" ht="12.75">
      <c r="A1113" s="65"/>
      <c r="B1113" s="65"/>
      <c r="C1113" s="65"/>
      <c r="D1113" s="65"/>
      <c r="E1113" s="89"/>
      <c r="F1113" s="65"/>
      <c r="G1113" s="65"/>
    </row>
    <row r="1114" spans="1:7" ht="12.75">
      <c r="A1114" s="65"/>
      <c r="B1114" s="65"/>
      <c r="C1114" s="65"/>
      <c r="D1114" s="65"/>
      <c r="E1114" s="89"/>
      <c r="F1114" s="65"/>
      <c r="G1114" s="65"/>
    </row>
    <row r="1115" spans="1:7" ht="12.75">
      <c r="A1115" s="65"/>
      <c r="B1115" s="65"/>
      <c r="C1115" s="65"/>
      <c r="D1115" s="65"/>
      <c r="E1115" s="89"/>
      <c r="F1115" s="65"/>
      <c r="G1115" s="65"/>
    </row>
    <row r="1116" spans="1:7" ht="12.75">
      <c r="A1116" s="65"/>
      <c r="B1116" s="65"/>
      <c r="C1116" s="65"/>
      <c r="D1116" s="65"/>
      <c r="E1116" s="89"/>
      <c r="F1116" s="65"/>
      <c r="G1116" s="65"/>
    </row>
    <row r="1117" spans="1:7" ht="12.75">
      <c r="A1117" s="65"/>
      <c r="B1117" s="65"/>
      <c r="C1117" s="65"/>
      <c r="D1117" s="65"/>
      <c r="E1117" s="89"/>
      <c r="F1117" s="65"/>
      <c r="G1117" s="65"/>
    </row>
    <row r="1118" spans="1:7" ht="12.75">
      <c r="A1118" s="65"/>
      <c r="B1118" s="65"/>
      <c r="C1118" s="65"/>
      <c r="D1118" s="65"/>
      <c r="E1118" s="89"/>
      <c r="F1118" s="65"/>
      <c r="G1118" s="65"/>
    </row>
    <row r="1119" spans="1:7" ht="12.75">
      <c r="A1119" s="65"/>
      <c r="B1119" s="65"/>
      <c r="C1119" s="65"/>
      <c r="D1119" s="65"/>
      <c r="E1119" s="89"/>
      <c r="F1119" s="65"/>
      <c r="G1119" s="65"/>
    </row>
    <row r="1120" spans="1:7" ht="12.75">
      <c r="A1120" s="65"/>
      <c r="B1120" s="65"/>
      <c r="C1120" s="65"/>
      <c r="D1120" s="65"/>
      <c r="E1120" s="89"/>
      <c r="F1120" s="65"/>
      <c r="G1120" s="65"/>
    </row>
    <row r="1121" spans="1:7" ht="12.75">
      <c r="A1121" s="65"/>
      <c r="B1121" s="65"/>
      <c r="C1121" s="65"/>
      <c r="D1121" s="65"/>
      <c r="E1121" s="89"/>
      <c r="F1121" s="65"/>
      <c r="G1121" s="65"/>
    </row>
    <row r="1122" spans="1:7" ht="12.75">
      <c r="A1122" s="65"/>
      <c r="B1122" s="65"/>
      <c r="C1122" s="65"/>
      <c r="D1122" s="65"/>
      <c r="E1122" s="89"/>
      <c r="F1122" s="65"/>
      <c r="G1122" s="65"/>
    </row>
    <row r="1123" spans="1:7" ht="12.75">
      <c r="A1123" s="65"/>
      <c r="B1123" s="65"/>
      <c r="C1123" s="65"/>
      <c r="D1123" s="65"/>
      <c r="E1123" s="89"/>
      <c r="F1123" s="65"/>
      <c r="G1123" s="65"/>
    </row>
    <row r="1124" spans="1:7" ht="12.75">
      <c r="A1124" s="65"/>
      <c r="B1124" s="65"/>
      <c r="C1124" s="65"/>
      <c r="D1124" s="65"/>
      <c r="E1124" s="89"/>
      <c r="F1124" s="65"/>
      <c r="G1124" s="65"/>
    </row>
    <row r="1125" spans="1:7" ht="12.75">
      <c r="A1125" s="65"/>
      <c r="B1125" s="65"/>
      <c r="C1125" s="65"/>
      <c r="D1125" s="65"/>
      <c r="E1125" s="89"/>
      <c r="F1125" s="65"/>
      <c r="G1125" s="65"/>
    </row>
    <row r="1126" spans="1:7" ht="12.75">
      <c r="A1126" s="65"/>
      <c r="B1126" s="65"/>
      <c r="C1126" s="65"/>
      <c r="D1126" s="65"/>
      <c r="E1126" s="89"/>
      <c r="F1126" s="65"/>
      <c r="G1126" s="65"/>
    </row>
    <row r="1127" spans="1:7" ht="12.75">
      <c r="A1127" s="65"/>
      <c r="B1127" s="65"/>
      <c r="C1127" s="65"/>
      <c r="D1127" s="65"/>
      <c r="E1127" s="89"/>
      <c r="F1127" s="65"/>
      <c r="G1127" s="65"/>
    </row>
    <row r="1128" spans="1:7" ht="12.75">
      <c r="A1128" s="65"/>
      <c r="B1128" s="65"/>
      <c r="C1128" s="65"/>
      <c r="D1128" s="65"/>
      <c r="E1128" s="89"/>
      <c r="F1128" s="65"/>
      <c r="G1128" s="65"/>
    </row>
    <row r="1129" spans="1:7" ht="12.75">
      <c r="A1129" s="65"/>
      <c r="B1129" s="65"/>
      <c r="C1129" s="65"/>
      <c r="D1129" s="65"/>
      <c r="E1129" s="89"/>
      <c r="F1129" s="65"/>
      <c r="G1129" s="65"/>
    </row>
    <row r="1130" spans="1:7" ht="12.75">
      <c r="A1130" s="65"/>
      <c r="B1130" s="65"/>
      <c r="C1130" s="65"/>
      <c r="D1130" s="65"/>
      <c r="E1130" s="89"/>
      <c r="F1130" s="65"/>
      <c r="G1130" s="65"/>
    </row>
    <row r="1131" spans="1:7" ht="12.75">
      <c r="A1131" s="65"/>
      <c r="B1131" s="65"/>
      <c r="C1131" s="65"/>
      <c r="D1131" s="65"/>
      <c r="E1131" s="89"/>
      <c r="F1131" s="65"/>
      <c r="G1131" s="65"/>
    </row>
    <row r="1132" spans="1:7" ht="12.75">
      <c r="A1132" s="65"/>
      <c r="B1132" s="65"/>
      <c r="C1132" s="65"/>
      <c r="D1132" s="65"/>
      <c r="E1132" s="89"/>
      <c r="F1132" s="65"/>
      <c r="G1132" s="65"/>
    </row>
    <row r="1133" spans="1:7" ht="12.75">
      <c r="A1133" s="65"/>
      <c r="B1133" s="65"/>
      <c r="C1133" s="65"/>
      <c r="D1133" s="65"/>
      <c r="E1133" s="89"/>
      <c r="F1133" s="65"/>
      <c r="G1133" s="65"/>
    </row>
    <row r="1134" spans="1:7" ht="12.75">
      <c r="A1134" s="65"/>
      <c r="B1134" s="65"/>
      <c r="C1134" s="65"/>
      <c r="D1134" s="65"/>
      <c r="E1134" s="89"/>
      <c r="F1134" s="65"/>
      <c r="G1134" s="65"/>
    </row>
    <row r="1135" spans="1:7" ht="12.75">
      <c r="A1135" s="65"/>
      <c r="B1135" s="65"/>
      <c r="C1135" s="65"/>
      <c r="D1135" s="65"/>
      <c r="E1135" s="89"/>
      <c r="F1135" s="65"/>
      <c r="G1135" s="65"/>
    </row>
    <row r="1136" spans="1:7" ht="12.75">
      <c r="A1136" s="65"/>
      <c r="B1136" s="65"/>
      <c r="C1136" s="65"/>
      <c r="D1136" s="65"/>
      <c r="E1136" s="89"/>
      <c r="F1136" s="65"/>
      <c r="G1136" s="65"/>
    </row>
    <row r="1137" spans="1:7" ht="12.75">
      <c r="A1137" s="65"/>
      <c r="B1137" s="65"/>
      <c r="C1137" s="65"/>
      <c r="D1137" s="65"/>
      <c r="E1137" s="89"/>
      <c r="F1137" s="65"/>
      <c r="G1137" s="65"/>
    </row>
    <row r="1138" spans="1:7" ht="12.75">
      <c r="A1138" s="65"/>
      <c r="B1138" s="65"/>
      <c r="C1138" s="65"/>
      <c r="D1138" s="65"/>
      <c r="E1138" s="89"/>
      <c r="F1138" s="65"/>
      <c r="G1138" s="65"/>
    </row>
    <row r="1139" spans="1:7" ht="12.75">
      <c r="A1139" s="65"/>
      <c r="B1139" s="65"/>
      <c r="C1139" s="65"/>
      <c r="D1139" s="65"/>
      <c r="E1139" s="89"/>
      <c r="F1139" s="65"/>
      <c r="G1139" s="65"/>
    </row>
    <row r="1140" spans="1:7" ht="12.75">
      <c r="A1140" s="65"/>
      <c r="B1140" s="65"/>
      <c r="C1140" s="65"/>
      <c r="D1140" s="65"/>
      <c r="E1140" s="89"/>
      <c r="F1140" s="65"/>
      <c r="G1140" s="65"/>
    </row>
    <row r="1141" spans="1:7" ht="12.75">
      <c r="A1141" s="65"/>
      <c r="B1141" s="65"/>
      <c r="C1141" s="65"/>
      <c r="D1141" s="65"/>
      <c r="E1141" s="89"/>
      <c r="F1141" s="65"/>
      <c r="G1141" s="65"/>
    </row>
    <row r="1142" spans="1:7" ht="12.75">
      <c r="A1142" s="65"/>
      <c r="B1142" s="65"/>
      <c r="C1142" s="65"/>
      <c r="D1142" s="65"/>
      <c r="E1142" s="89"/>
      <c r="F1142" s="65"/>
      <c r="G1142" s="65"/>
    </row>
    <row r="1143" spans="1:7" ht="12.75">
      <c r="A1143" s="65"/>
      <c r="B1143" s="65"/>
      <c r="C1143" s="65"/>
      <c r="D1143" s="65"/>
      <c r="E1143" s="89"/>
      <c r="F1143" s="65"/>
      <c r="G1143" s="65"/>
    </row>
    <row r="1144" spans="1:7" ht="12.75">
      <c r="A1144" s="65"/>
      <c r="B1144" s="65"/>
      <c r="C1144" s="65"/>
      <c r="D1144" s="65"/>
      <c r="E1144" s="89"/>
      <c r="F1144" s="65"/>
      <c r="G1144" s="65"/>
    </row>
    <row r="1145" spans="1:7" ht="12.75">
      <c r="A1145" s="65"/>
      <c r="B1145" s="65"/>
      <c r="C1145" s="65"/>
      <c r="D1145" s="65"/>
      <c r="E1145" s="89"/>
      <c r="F1145" s="65"/>
      <c r="G1145" s="65"/>
    </row>
    <row r="1146" spans="1:7" ht="12.75">
      <c r="A1146" s="65"/>
      <c r="B1146" s="65"/>
      <c r="C1146" s="65"/>
      <c r="D1146" s="65"/>
      <c r="E1146" s="89"/>
      <c r="F1146" s="65"/>
      <c r="G1146" s="65"/>
    </row>
    <row r="1147" spans="1:7" ht="12.75">
      <c r="A1147" s="65"/>
      <c r="B1147" s="65"/>
      <c r="C1147" s="65"/>
      <c r="D1147" s="65"/>
      <c r="E1147" s="89"/>
      <c r="F1147" s="65"/>
      <c r="G1147" s="65"/>
    </row>
    <row r="1148" spans="1:7" ht="12.75">
      <c r="A1148" s="65"/>
      <c r="B1148" s="65"/>
      <c r="C1148" s="65"/>
      <c r="D1148" s="65"/>
      <c r="E1148" s="89"/>
      <c r="F1148" s="65"/>
      <c r="G1148" s="65"/>
    </row>
    <row r="1149" spans="1:7" ht="12.75">
      <c r="A1149" s="65"/>
      <c r="B1149" s="65"/>
      <c r="C1149" s="65"/>
      <c r="D1149" s="65"/>
      <c r="E1149" s="89"/>
      <c r="F1149" s="65"/>
      <c r="G1149" s="65"/>
    </row>
    <row r="1150" spans="1:7" ht="12.75">
      <c r="A1150" s="65"/>
      <c r="B1150" s="65"/>
      <c r="C1150" s="65"/>
      <c r="D1150" s="65"/>
      <c r="E1150" s="89"/>
      <c r="F1150" s="65"/>
      <c r="G1150" s="65"/>
    </row>
    <row r="1151" spans="1:7" ht="12.75">
      <c r="A1151" s="65"/>
      <c r="B1151" s="65"/>
      <c r="C1151" s="65"/>
      <c r="D1151" s="65"/>
      <c r="E1151" s="89"/>
      <c r="F1151" s="65"/>
      <c r="G1151" s="65"/>
    </row>
    <row r="1152" spans="1:7" ht="12.75">
      <c r="A1152" s="65"/>
      <c r="B1152" s="65"/>
      <c r="C1152" s="65"/>
      <c r="D1152" s="65"/>
      <c r="E1152" s="89"/>
      <c r="F1152" s="65"/>
      <c r="G1152" s="65"/>
    </row>
    <row r="1153" spans="1:7" ht="12.75">
      <c r="A1153" s="65"/>
      <c r="B1153" s="65"/>
      <c r="C1153" s="65"/>
      <c r="D1153" s="65"/>
      <c r="E1153" s="89"/>
      <c r="F1153" s="65"/>
      <c r="G1153" s="65"/>
    </row>
    <row r="1154" spans="1:7" ht="12.75">
      <c r="A1154" s="65"/>
      <c r="B1154" s="65"/>
      <c r="C1154" s="65"/>
      <c r="D1154" s="65"/>
      <c r="E1154" s="89"/>
      <c r="F1154" s="65"/>
      <c r="G1154" s="65"/>
    </row>
    <row r="1155" spans="1:7" ht="12.75">
      <c r="A1155" s="65"/>
      <c r="B1155" s="65"/>
      <c r="C1155" s="65"/>
      <c r="D1155" s="65"/>
      <c r="E1155" s="89"/>
      <c r="F1155" s="65"/>
      <c r="G1155" s="65"/>
    </row>
    <row r="1156" spans="1:7" ht="12.75">
      <c r="A1156" s="65"/>
      <c r="B1156" s="65"/>
      <c r="C1156" s="65"/>
      <c r="D1156" s="65"/>
      <c r="E1156" s="89"/>
      <c r="F1156" s="65"/>
      <c r="G1156" s="65"/>
    </row>
    <row r="1157" spans="1:7" ht="12.75">
      <c r="A1157" s="65"/>
      <c r="B1157" s="65"/>
      <c r="C1157" s="65"/>
      <c r="D1157" s="65"/>
      <c r="E1157" s="89"/>
      <c r="F1157" s="65"/>
      <c r="G1157" s="65"/>
    </row>
    <row r="1158" spans="1:7" ht="12.75">
      <c r="A1158" s="65"/>
      <c r="B1158" s="65"/>
      <c r="C1158" s="65"/>
      <c r="D1158" s="65"/>
      <c r="E1158" s="89"/>
      <c r="F1158" s="65"/>
      <c r="G1158" s="65"/>
    </row>
    <row r="1159" spans="1:7" ht="12.75">
      <c r="A1159" s="65"/>
      <c r="B1159" s="65"/>
      <c r="C1159" s="65"/>
      <c r="D1159" s="65"/>
      <c r="E1159" s="89"/>
      <c r="F1159" s="65"/>
      <c r="G1159" s="65"/>
    </row>
    <row r="1160" spans="1:7" ht="12.75">
      <c r="A1160" s="65"/>
      <c r="B1160" s="65"/>
      <c r="C1160" s="65"/>
      <c r="D1160" s="65"/>
      <c r="E1160" s="89"/>
      <c r="F1160" s="65"/>
      <c r="G1160" s="65"/>
    </row>
    <row r="1161" spans="1:7" ht="12.75">
      <c r="A1161" s="65"/>
      <c r="B1161" s="65"/>
      <c r="C1161" s="65"/>
      <c r="D1161" s="65"/>
      <c r="E1161" s="89"/>
      <c r="F1161" s="65"/>
      <c r="G1161" s="65"/>
    </row>
    <row r="1162" spans="1:7" ht="12.75">
      <c r="A1162" s="65"/>
      <c r="B1162" s="65"/>
      <c r="C1162" s="65"/>
      <c r="D1162" s="65"/>
      <c r="E1162" s="89"/>
      <c r="F1162" s="65"/>
      <c r="G1162" s="65"/>
    </row>
    <row r="1163" spans="1:7" ht="12.75">
      <c r="A1163" s="65"/>
      <c r="B1163" s="65"/>
      <c r="C1163" s="65"/>
      <c r="D1163" s="65"/>
      <c r="E1163" s="89"/>
      <c r="F1163" s="65"/>
      <c r="G1163" s="65"/>
    </row>
    <row r="1164" spans="1:7" ht="12.75">
      <c r="A1164" s="65"/>
      <c r="B1164" s="65"/>
      <c r="C1164" s="65"/>
      <c r="D1164" s="65"/>
      <c r="E1164" s="89"/>
      <c r="F1164" s="65"/>
      <c r="G1164" s="65"/>
    </row>
    <row r="1165" spans="1:7" ht="12.75">
      <c r="A1165" s="65"/>
      <c r="B1165" s="65"/>
      <c r="C1165" s="65"/>
      <c r="D1165" s="65"/>
      <c r="E1165" s="89"/>
      <c r="F1165" s="65"/>
      <c r="G1165" s="65"/>
    </row>
    <row r="1166" spans="1:7" ht="12.75">
      <c r="A1166" s="65"/>
      <c r="B1166" s="65"/>
      <c r="C1166" s="65"/>
      <c r="D1166" s="65"/>
      <c r="E1166" s="89"/>
      <c r="F1166" s="65"/>
      <c r="G1166" s="65"/>
    </row>
    <row r="1167" spans="1:7" ht="12.75">
      <c r="A1167" s="65"/>
      <c r="B1167" s="65"/>
      <c r="C1167" s="65"/>
      <c r="D1167" s="65"/>
      <c r="E1167" s="89"/>
      <c r="F1167" s="65"/>
      <c r="G1167" s="65"/>
    </row>
    <row r="1168" spans="1:7" ht="12.75">
      <c r="A1168" s="65"/>
      <c r="B1168" s="65"/>
      <c r="C1168" s="65"/>
      <c r="D1168" s="65"/>
      <c r="E1168" s="89"/>
      <c r="F1168" s="65"/>
      <c r="G1168" s="65"/>
    </row>
    <row r="1169" spans="1:7" ht="12.75">
      <c r="A1169" s="65"/>
      <c r="B1169" s="65"/>
      <c r="C1169" s="65"/>
      <c r="D1169" s="65"/>
      <c r="E1169" s="89"/>
      <c r="F1169" s="65"/>
      <c r="G1169" s="65"/>
    </row>
    <row r="1170" spans="1:7" ht="12.75">
      <c r="A1170" s="65"/>
      <c r="B1170" s="65"/>
      <c r="C1170" s="65"/>
      <c r="D1170" s="65"/>
      <c r="E1170" s="89"/>
      <c r="F1170" s="65"/>
      <c r="G1170" s="65"/>
    </row>
    <row r="1171" spans="1:7" ht="12.75">
      <c r="A1171" s="65"/>
      <c r="B1171" s="65"/>
      <c r="C1171" s="65"/>
      <c r="D1171" s="65"/>
      <c r="E1171" s="89"/>
      <c r="F1171" s="65"/>
      <c r="G1171" s="65"/>
    </row>
    <row r="1172" spans="1:7" ht="12.75">
      <c r="A1172" s="65"/>
      <c r="B1172" s="65"/>
      <c r="C1172" s="65"/>
      <c r="D1172" s="65"/>
      <c r="E1172" s="89"/>
      <c r="F1172" s="65"/>
      <c r="G1172" s="65"/>
    </row>
    <row r="1173" spans="1:7" ht="12.75">
      <c r="A1173" s="65"/>
      <c r="B1173" s="65"/>
      <c r="C1173" s="65"/>
      <c r="D1173" s="65"/>
      <c r="E1173" s="89"/>
      <c r="F1173" s="65"/>
      <c r="G1173" s="65"/>
    </row>
    <row r="1174" spans="1:7" ht="12.75">
      <c r="A1174" s="65"/>
      <c r="B1174" s="65"/>
      <c r="C1174" s="65"/>
      <c r="D1174" s="65"/>
      <c r="E1174" s="89"/>
      <c r="F1174" s="65"/>
      <c r="G1174" s="65"/>
    </row>
    <row r="1175" spans="1:7" ht="12.75">
      <c r="A1175" s="65"/>
      <c r="B1175" s="65"/>
      <c r="C1175" s="65"/>
      <c r="D1175" s="65"/>
      <c r="E1175" s="89"/>
      <c r="F1175" s="65"/>
      <c r="G1175" s="65"/>
    </row>
    <row r="1176" spans="1:7" ht="12.75">
      <c r="A1176" s="65"/>
      <c r="B1176" s="65"/>
      <c r="C1176" s="65"/>
      <c r="D1176" s="65"/>
      <c r="E1176" s="89"/>
      <c r="F1176" s="65"/>
      <c r="G1176" s="65"/>
    </row>
    <row r="1177" spans="1:7" ht="12.75">
      <c r="A1177" s="65"/>
      <c r="B1177" s="65"/>
      <c r="C1177" s="65"/>
      <c r="D1177" s="65"/>
      <c r="E1177" s="89"/>
      <c r="F1177" s="65"/>
      <c r="G1177" s="65"/>
    </row>
    <row r="1178" spans="1:7" ht="12.75">
      <c r="A1178" s="65"/>
      <c r="B1178" s="65"/>
      <c r="C1178" s="65"/>
      <c r="D1178" s="65"/>
      <c r="E1178" s="89"/>
      <c r="F1178" s="65"/>
      <c r="G1178" s="65"/>
    </row>
    <row r="1179" spans="1:7" ht="12.75">
      <c r="A1179" s="65"/>
      <c r="B1179" s="65"/>
      <c r="C1179" s="65"/>
      <c r="D1179" s="65"/>
      <c r="E1179" s="89"/>
      <c r="F1179" s="65"/>
      <c r="G1179" s="65"/>
    </row>
    <row r="1180" spans="1:7" ht="12.75">
      <c r="A1180" s="65"/>
      <c r="B1180" s="65"/>
      <c r="C1180" s="65"/>
      <c r="D1180" s="65"/>
      <c r="E1180" s="89"/>
      <c r="F1180" s="65"/>
      <c r="G1180" s="65"/>
    </row>
    <row r="1181" spans="1:7" ht="12.75">
      <c r="A1181" s="65"/>
      <c r="B1181" s="65"/>
      <c r="C1181" s="65"/>
      <c r="D1181" s="65"/>
      <c r="E1181" s="89"/>
      <c r="F1181" s="65"/>
      <c r="G1181" s="65"/>
    </row>
    <row r="1182" spans="1:7" ht="12.75">
      <c r="A1182" s="65"/>
      <c r="B1182" s="65"/>
      <c r="C1182" s="65"/>
      <c r="D1182" s="65"/>
      <c r="E1182" s="89"/>
      <c r="F1182" s="65"/>
      <c r="G1182" s="65"/>
    </row>
    <row r="1183" spans="1:7" ht="12.75">
      <c r="A1183" s="65"/>
      <c r="B1183" s="65"/>
      <c r="C1183" s="65"/>
      <c r="D1183" s="65"/>
      <c r="E1183" s="89"/>
      <c r="F1183" s="65"/>
      <c r="G1183" s="65"/>
    </row>
    <row r="1184" spans="1:7" ht="12.75">
      <c r="A1184" s="65"/>
      <c r="B1184" s="65"/>
      <c r="C1184" s="65"/>
      <c r="D1184" s="65"/>
      <c r="E1184" s="89"/>
      <c r="F1184" s="65"/>
      <c r="G1184" s="65"/>
    </row>
    <row r="1185" spans="1:7" ht="12.75">
      <c r="A1185" s="65"/>
      <c r="B1185" s="65"/>
      <c r="C1185" s="65"/>
      <c r="D1185" s="65"/>
      <c r="E1185" s="89"/>
      <c r="F1185" s="65"/>
      <c r="G1185" s="65"/>
    </row>
    <row r="1186" spans="1:7" ht="12.75">
      <c r="A1186" s="65"/>
      <c r="B1186" s="65"/>
      <c r="C1186" s="65"/>
      <c r="D1186" s="65"/>
      <c r="E1186" s="89"/>
      <c r="F1186" s="65"/>
      <c r="G1186" s="65"/>
    </row>
    <row r="1187" spans="1:7" ht="12.75">
      <c r="A1187" s="65"/>
      <c r="B1187" s="65"/>
      <c r="C1187" s="65"/>
      <c r="D1187" s="65"/>
      <c r="E1187" s="89"/>
      <c r="F1187" s="65"/>
      <c r="G1187" s="65"/>
    </row>
    <row r="1188" spans="1:7" ht="12.75">
      <c r="A1188" s="65"/>
      <c r="B1188" s="65"/>
      <c r="C1188" s="65"/>
      <c r="D1188" s="65"/>
      <c r="E1188" s="89"/>
      <c r="F1188" s="65"/>
      <c r="G1188" s="65"/>
    </row>
    <row r="1189" spans="1:7" ht="12.75">
      <c r="A1189" s="65"/>
      <c r="B1189" s="65"/>
      <c r="C1189" s="65"/>
      <c r="D1189" s="65"/>
      <c r="E1189" s="89"/>
      <c r="F1189" s="65"/>
      <c r="G1189" s="65"/>
    </row>
    <row r="1190" spans="1:7" ht="12.75">
      <c r="A1190" s="65"/>
      <c r="B1190" s="65"/>
      <c r="C1190" s="65"/>
      <c r="D1190" s="65"/>
      <c r="E1190" s="89"/>
      <c r="F1190" s="65"/>
      <c r="G1190" s="65"/>
    </row>
    <row r="1191" spans="1:7" ht="12.75">
      <c r="A1191" s="65"/>
      <c r="B1191" s="65"/>
      <c r="C1191" s="65"/>
      <c r="D1191" s="65"/>
      <c r="E1191" s="89"/>
      <c r="F1191" s="65"/>
      <c r="G1191" s="65"/>
    </row>
    <row r="1192" spans="1:7" ht="12.75">
      <c r="A1192" s="65"/>
      <c r="B1192" s="65"/>
      <c r="C1192" s="65"/>
      <c r="D1192" s="65"/>
      <c r="E1192" s="89"/>
      <c r="F1192" s="65"/>
      <c r="G1192" s="65"/>
    </row>
    <row r="1193" spans="1:7" ht="12.75">
      <c r="A1193" s="65"/>
      <c r="B1193" s="65"/>
      <c r="C1193" s="65"/>
      <c r="D1193" s="65"/>
      <c r="E1193" s="89"/>
      <c r="F1193" s="65"/>
      <c r="G1193" s="65"/>
    </row>
    <row r="1194" spans="1:7" ht="12.75">
      <c r="A1194" s="65"/>
      <c r="B1194" s="65"/>
      <c r="C1194" s="65"/>
      <c r="D1194" s="65"/>
      <c r="E1194" s="89"/>
      <c r="F1194" s="65"/>
      <c r="G1194" s="65"/>
    </row>
    <row r="1195" spans="1:7" ht="12.75">
      <c r="A1195" s="65"/>
      <c r="B1195" s="65"/>
      <c r="C1195" s="65"/>
      <c r="D1195" s="65"/>
      <c r="E1195" s="89"/>
      <c r="F1195" s="65"/>
      <c r="G1195" s="65"/>
    </row>
    <row r="1196" spans="1:7" ht="12.75">
      <c r="A1196" s="65"/>
      <c r="B1196" s="65"/>
      <c r="C1196" s="65"/>
      <c r="D1196" s="65"/>
      <c r="E1196" s="89"/>
      <c r="F1196" s="65"/>
      <c r="G1196" s="65"/>
    </row>
    <row r="1197" spans="1:7" ht="12.75">
      <c r="A1197" s="65"/>
      <c r="B1197" s="65"/>
      <c r="C1197" s="65"/>
      <c r="D1197" s="65"/>
      <c r="E1197" s="89"/>
      <c r="F1197" s="65"/>
      <c r="G1197" s="65"/>
    </row>
    <row r="1198" spans="1:7" ht="12.75">
      <c r="A1198" s="65"/>
      <c r="B1198" s="65"/>
      <c r="C1198" s="65"/>
      <c r="D1198" s="65"/>
      <c r="E1198" s="89"/>
      <c r="F1198" s="65"/>
      <c r="G1198" s="65"/>
    </row>
    <row r="1199" spans="1:7" ht="12.75">
      <c r="A1199" s="65"/>
      <c r="B1199" s="65"/>
      <c r="C1199" s="65"/>
      <c r="D1199" s="65"/>
      <c r="E1199" s="89"/>
      <c r="F1199" s="65"/>
      <c r="G1199" s="65"/>
    </row>
    <row r="1200" spans="1:7" ht="12.75">
      <c r="A1200" s="65"/>
      <c r="B1200" s="65"/>
      <c r="C1200" s="65"/>
      <c r="D1200" s="65"/>
      <c r="E1200" s="89"/>
      <c r="F1200" s="65"/>
      <c r="G1200" s="65"/>
    </row>
    <row r="1201" spans="1:7" ht="12.75">
      <c r="A1201" s="65"/>
      <c r="B1201" s="65"/>
      <c r="C1201" s="65"/>
      <c r="D1201" s="65"/>
      <c r="E1201" s="89"/>
      <c r="F1201" s="65"/>
      <c r="G1201" s="65"/>
    </row>
    <row r="1202" spans="1:7" ht="12.75">
      <c r="A1202" s="65"/>
      <c r="B1202" s="65"/>
      <c r="C1202" s="65"/>
      <c r="D1202" s="65"/>
      <c r="E1202" s="89"/>
      <c r="F1202" s="65"/>
      <c r="G1202" s="65"/>
    </row>
    <row r="1203" spans="1:7" ht="12.75">
      <c r="A1203" s="65"/>
      <c r="B1203" s="65"/>
      <c r="C1203" s="65"/>
      <c r="D1203" s="65"/>
      <c r="E1203" s="89"/>
      <c r="F1203" s="65"/>
      <c r="G1203" s="65"/>
    </row>
    <row r="1204" spans="1:7" ht="12.75">
      <c r="A1204" s="65"/>
      <c r="B1204" s="65"/>
      <c r="C1204" s="65"/>
      <c r="D1204" s="65"/>
      <c r="E1204" s="89"/>
      <c r="F1204" s="65"/>
      <c r="G1204" s="65"/>
    </row>
    <row r="1205" spans="1:7" ht="12.75">
      <c r="A1205" s="65"/>
      <c r="B1205" s="65"/>
      <c r="C1205" s="65"/>
      <c r="D1205" s="65"/>
      <c r="E1205" s="89"/>
      <c r="F1205" s="65"/>
      <c r="G1205" s="65"/>
    </row>
    <row r="1206" spans="1:7" ht="12.75">
      <c r="A1206" s="65"/>
      <c r="B1206" s="65"/>
      <c r="C1206" s="65"/>
      <c r="D1206" s="65"/>
      <c r="E1206" s="89"/>
      <c r="F1206" s="65"/>
      <c r="G1206" s="65"/>
    </row>
    <row r="1207" spans="1:7" ht="12.75">
      <c r="A1207" s="65"/>
      <c r="B1207" s="65"/>
      <c r="C1207" s="65"/>
      <c r="D1207" s="65"/>
      <c r="E1207" s="89"/>
      <c r="F1207" s="65"/>
      <c r="G1207" s="65"/>
    </row>
    <row r="1208" spans="1:7" ht="12.75">
      <c r="A1208" s="65"/>
      <c r="B1208" s="65"/>
      <c r="C1208" s="65"/>
      <c r="D1208" s="65"/>
      <c r="E1208" s="89"/>
      <c r="F1208" s="65"/>
      <c r="G1208" s="65"/>
    </row>
    <row r="1209" spans="1:7" ht="12.75">
      <c r="A1209" s="65"/>
      <c r="B1209" s="65"/>
      <c r="C1209" s="65"/>
      <c r="D1209" s="65"/>
      <c r="E1209" s="89"/>
      <c r="F1209" s="65"/>
      <c r="G1209" s="65"/>
    </row>
    <row r="1210" spans="1:7" ht="12.75">
      <c r="A1210" s="65"/>
      <c r="B1210" s="65"/>
      <c r="C1210" s="65"/>
      <c r="D1210" s="65"/>
      <c r="E1210" s="89"/>
      <c r="F1210" s="65"/>
      <c r="G1210" s="65"/>
    </row>
    <row r="1211" spans="1:7" ht="12.75">
      <c r="A1211" s="65"/>
      <c r="B1211" s="65"/>
      <c r="C1211" s="65"/>
      <c r="D1211" s="65"/>
      <c r="E1211" s="89"/>
      <c r="F1211" s="65"/>
      <c r="G1211" s="65"/>
    </row>
    <row r="1212" spans="1:7" ht="12.75">
      <c r="A1212" s="65"/>
      <c r="B1212" s="65"/>
      <c r="C1212" s="65"/>
      <c r="D1212" s="65"/>
      <c r="E1212" s="89"/>
      <c r="F1212" s="65"/>
      <c r="G1212" s="65"/>
    </row>
    <row r="1213" spans="1:7" ht="12.75">
      <c r="A1213" s="65"/>
      <c r="B1213" s="65"/>
      <c r="C1213" s="65"/>
      <c r="D1213" s="65"/>
      <c r="E1213" s="89"/>
      <c r="F1213" s="65"/>
      <c r="G1213" s="65"/>
    </row>
    <row r="1214" spans="1:7" ht="12.75">
      <c r="A1214" s="65"/>
      <c r="B1214" s="65"/>
      <c r="C1214" s="65"/>
      <c r="D1214" s="65"/>
      <c r="E1214" s="89"/>
      <c r="F1214" s="65"/>
      <c r="G1214" s="65"/>
    </row>
    <row r="1215" spans="1:7" ht="12.75">
      <c r="A1215" s="65"/>
      <c r="B1215" s="65"/>
      <c r="C1215" s="65"/>
      <c r="D1215" s="65"/>
      <c r="E1215" s="89"/>
      <c r="F1215" s="65"/>
      <c r="G1215" s="65"/>
    </row>
    <row r="1216" spans="1:7" ht="12.75">
      <c r="A1216" s="65"/>
      <c r="B1216" s="65"/>
      <c r="C1216" s="65"/>
      <c r="D1216" s="65"/>
      <c r="E1216" s="89"/>
      <c r="F1216" s="65"/>
      <c r="G1216" s="65"/>
    </row>
    <row r="1217" spans="1:7" ht="12.75">
      <c r="A1217" s="65"/>
      <c r="B1217" s="65"/>
      <c r="C1217" s="65"/>
      <c r="D1217" s="65"/>
      <c r="E1217" s="89"/>
      <c r="F1217" s="65"/>
      <c r="G1217" s="65"/>
    </row>
    <row r="1218" spans="1:7" ht="12.75">
      <c r="A1218" s="65"/>
      <c r="B1218" s="65"/>
      <c r="C1218" s="65"/>
      <c r="D1218" s="65"/>
      <c r="E1218" s="89"/>
      <c r="F1218" s="65"/>
      <c r="G1218" s="65"/>
    </row>
    <row r="1219" spans="1:7" ht="12.75">
      <c r="A1219" s="65"/>
      <c r="B1219" s="65"/>
      <c r="C1219" s="65"/>
      <c r="D1219" s="65"/>
      <c r="E1219" s="89"/>
      <c r="F1219" s="65"/>
      <c r="G1219" s="65"/>
    </row>
    <row r="1220" spans="1:7" ht="12.75">
      <c r="A1220" s="65"/>
      <c r="B1220" s="65"/>
      <c r="C1220" s="65"/>
      <c r="D1220" s="65"/>
      <c r="E1220" s="89"/>
      <c r="F1220" s="65"/>
      <c r="G1220" s="65"/>
    </row>
    <row r="1221" spans="1:7" ht="12.75">
      <c r="A1221" s="65"/>
      <c r="B1221" s="65"/>
      <c r="C1221" s="65"/>
      <c r="D1221" s="65"/>
      <c r="E1221" s="89"/>
      <c r="F1221" s="65"/>
      <c r="G1221" s="65"/>
    </row>
    <row r="1222" spans="1:7" ht="12.75">
      <c r="A1222" s="65"/>
      <c r="B1222" s="65"/>
      <c r="C1222" s="65"/>
      <c r="D1222" s="65"/>
      <c r="E1222" s="89"/>
      <c r="F1222" s="65"/>
      <c r="G1222" s="65"/>
    </row>
    <row r="1223" spans="1:7" ht="12.75">
      <c r="A1223" s="65"/>
      <c r="B1223" s="65"/>
      <c r="C1223" s="65"/>
      <c r="D1223" s="65"/>
      <c r="E1223" s="89"/>
      <c r="F1223" s="65"/>
      <c r="G1223" s="65"/>
    </row>
    <row r="1224" spans="1:7" ht="12.75">
      <c r="A1224" s="65"/>
      <c r="B1224" s="65"/>
      <c r="C1224" s="65"/>
      <c r="D1224" s="65"/>
      <c r="E1224" s="89"/>
      <c r="F1224" s="65"/>
      <c r="G1224" s="65"/>
    </row>
    <row r="1225" spans="1:7" ht="12.75">
      <c r="A1225" s="65"/>
      <c r="B1225" s="65"/>
      <c r="C1225" s="65"/>
      <c r="D1225" s="65"/>
      <c r="E1225" s="89"/>
      <c r="F1225" s="65"/>
      <c r="G1225" s="65"/>
    </row>
    <row r="1226" spans="1:7" ht="12.75">
      <c r="A1226" s="65"/>
      <c r="B1226" s="65"/>
      <c r="C1226" s="65"/>
      <c r="D1226" s="65"/>
      <c r="E1226" s="89"/>
      <c r="F1226" s="65"/>
      <c r="G1226" s="65"/>
    </row>
    <row r="1227" spans="1:7" ht="12.75">
      <c r="A1227" s="65"/>
      <c r="B1227" s="65"/>
      <c r="C1227" s="65"/>
      <c r="D1227" s="65"/>
      <c r="E1227" s="89"/>
      <c r="F1227" s="65"/>
      <c r="G1227" s="65"/>
    </row>
    <row r="1228" spans="1:7" ht="12.75">
      <c r="A1228" s="65"/>
      <c r="B1228" s="65"/>
      <c r="C1228" s="65"/>
      <c r="D1228" s="65"/>
      <c r="E1228" s="89"/>
      <c r="F1228" s="65"/>
      <c r="G1228" s="65"/>
    </row>
    <row r="1229" spans="1:7" ht="12.75">
      <c r="A1229" s="65"/>
      <c r="B1229" s="65"/>
      <c r="C1229" s="65"/>
      <c r="D1229" s="65"/>
      <c r="E1229" s="89"/>
      <c r="F1229" s="65"/>
      <c r="G1229" s="65"/>
    </row>
    <row r="1230" spans="1:7" ht="12.75">
      <c r="A1230" s="65"/>
      <c r="B1230" s="65"/>
      <c r="C1230" s="65"/>
      <c r="D1230" s="65"/>
      <c r="E1230" s="89"/>
      <c r="F1230" s="65"/>
      <c r="G1230" s="65"/>
    </row>
    <row r="1231" spans="1:7" ht="12.75">
      <c r="A1231" s="65"/>
      <c r="B1231" s="65"/>
      <c r="C1231" s="65"/>
      <c r="D1231" s="65"/>
      <c r="E1231" s="89"/>
      <c r="F1231" s="65"/>
      <c r="G1231" s="65"/>
    </row>
    <row r="1232" spans="1:7" ht="12.75">
      <c r="A1232" s="65"/>
      <c r="B1232" s="65"/>
      <c r="C1232" s="65"/>
      <c r="D1232" s="65"/>
      <c r="E1232" s="89"/>
      <c r="F1232" s="65"/>
      <c r="G1232" s="65"/>
    </row>
    <row r="1233" spans="1:7" ht="12.75">
      <c r="A1233" s="65"/>
      <c r="B1233" s="65"/>
      <c r="C1233" s="65"/>
      <c r="D1233" s="65"/>
      <c r="E1233" s="89"/>
      <c r="F1233" s="65"/>
      <c r="G1233" s="65"/>
    </row>
    <row r="1234" spans="1:7" ht="12.75">
      <c r="A1234" s="65"/>
      <c r="B1234" s="65"/>
      <c r="C1234" s="65"/>
      <c r="D1234" s="65"/>
      <c r="E1234" s="89"/>
      <c r="F1234" s="65"/>
      <c r="G1234" s="65"/>
    </row>
    <row r="1235" spans="1:7" ht="12.75">
      <c r="A1235" s="65"/>
      <c r="B1235" s="65"/>
      <c r="C1235" s="65"/>
      <c r="D1235" s="65"/>
      <c r="E1235" s="89"/>
      <c r="F1235" s="65"/>
      <c r="G1235" s="65"/>
    </row>
    <row r="1236" spans="1:7" ht="12.75">
      <c r="A1236" s="65"/>
      <c r="B1236" s="65"/>
      <c r="C1236" s="65"/>
      <c r="D1236" s="65"/>
      <c r="E1236" s="89"/>
      <c r="F1236" s="65"/>
      <c r="G1236" s="65"/>
    </row>
    <row r="1237" spans="1:7" ht="12.75">
      <c r="A1237" s="65"/>
      <c r="B1237" s="65"/>
      <c r="C1237" s="65"/>
      <c r="D1237" s="65"/>
      <c r="E1237" s="89"/>
      <c r="F1237" s="65"/>
      <c r="G1237" s="65"/>
    </row>
    <row r="1238" spans="1:7" ht="12.75">
      <c r="A1238" s="65"/>
      <c r="B1238" s="65"/>
      <c r="C1238" s="65"/>
      <c r="D1238" s="65"/>
      <c r="E1238" s="89"/>
      <c r="F1238" s="65"/>
      <c r="G1238" s="65"/>
    </row>
    <row r="1239" spans="1:7" ht="12.75">
      <c r="A1239" s="65"/>
      <c r="B1239" s="65"/>
      <c r="C1239" s="65"/>
      <c r="D1239" s="65"/>
      <c r="E1239" s="89"/>
      <c r="F1239" s="65"/>
      <c r="G1239" s="65"/>
    </row>
    <row r="1240" spans="1:7" ht="12.75">
      <c r="A1240" s="65"/>
      <c r="B1240" s="65"/>
      <c r="C1240" s="65"/>
      <c r="D1240" s="65"/>
      <c r="E1240" s="89"/>
      <c r="F1240" s="65"/>
      <c r="G1240" s="65"/>
    </row>
    <row r="1241" spans="1:7" ht="12.75">
      <c r="A1241" s="65"/>
      <c r="B1241" s="65"/>
      <c r="C1241" s="65"/>
      <c r="D1241" s="65"/>
      <c r="E1241" s="89"/>
      <c r="F1241" s="65"/>
      <c r="G1241" s="65"/>
    </row>
    <row r="1242" spans="1:7" ht="12.75">
      <c r="A1242" s="65"/>
      <c r="B1242" s="65"/>
      <c r="C1242" s="65"/>
      <c r="D1242" s="65"/>
      <c r="E1242" s="89"/>
      <c r="F1242" s="65"/>
      <c r="G1242" s="65"/>
    </row>
    <row r="1243" spans="1:7" ht="12.75">
      <c r="A1243" s="65"/>
      <c r="B1243" s="65"/>
      <c r="C1243" s="65"/>
      <c r="D1243" s="65"/>
      <c r="E1243" s="89"/>
      <c r="F1243" s="65"/>
      <c r="G1243" s="65"/>
    </row>
    <row r="1244" spans="1:7" ht="12.75">
      <c r="A1244" s="65"/>
      <c r="B1244" s="65"/>
      <c r="C1244" s="65"/>
      <c r="D1244" s="65"/>
      <c r="E1244" s="89"/>
      <c r="F1244" s="65"/>
      <c r="G1244" s="65"/>
    </row>
    <row r="1245" spans="1:7" ht="12.75">
      <c r="A1245" s="65"/>
      <c r="B1245" s="65"/>
      <c r="C1245" s="65"/>
      <c r="D1245" s="65"/>
      <c r="E1245" s="89"/>
      <c r="F1245" s="65"/>
      <c r="G1245" s="65"/>
    </row>
    <row r="1246" spans="1:7" ht="12.75">
      <c r="A1246" s="65"/>
      <c r="B1246" s="65"/>
      <c r="C1246" s="65"/>
      <c r="D1246" s="65"/>
      <c r="E1246" s="89"/>
      <c r="F1246" s="65"/>
      <c r="G1246" s="65"/>
    </row>
    <row r="1247" spans="1:7" ht="12.75">
      <c r="A1247" s="65"/>
      <c r="B1247" s="65"/>
      <c r="C1247" s="65"/>
      <c r="D1247" s="65"/>
      <c r="E1247" s="89"/>
      <c r="F1247" s="65"/>
      <c r="G1247" s="65"/>
    </row>
    <row r="1248" spans="1:7" ht="12.75">
      <c r="A1248" s="65"/>
      <c r="B1248" s="65"/>
      <c r="C1248" s="65"/>
      <c r="D1248" s="65"/>
      <c r="E1248" s="89"/>
      <c r="F1248" s="65"/>
      <c r="G1248" s="65"/>
    </row>
    <row r="1249" spans="1:7" ht="12.75">
      <c r="A1249" s="65"/>
      <c r="B1249" s="65"/>
      <c r="C1249" s="65"/>
      <c r="D1249" s="65"/>
      <c r="E1249" s="89"/>
      <c r="F1249" s="65"/>
      <c r="G1249" s="65"/>
    </row>
    <row r="1250" spans="1:7" ht="12.75">
      <c r="A1250" s="65"/>
      <c r="B1250" s="65"/>
      <c r="C1250" s="65"/>
      <c r="D1250" s="65"/>
      <c r="E1250" s="89"/>
      <c r="F1250" s="65"/>
      <c r="G1250" s="65"/>
    </row>
    <row r="1251" spans="1:7" ht="12.75">
      <c r="A1251" s="65"/>
      <c r="B1251" s="65"/>
      <c r="C1251" s="65"/>
      <c r="D1251" s="65"/>
      <c r="E1251" s="89"/>
      <c r="F1251" s="65"/>
      <c r="G1251" s="65"/>
    </row>
    <row r="1252" spans="1:7" ht="12.75">
      <c r="A1252" s="65"/>
      <c r="B1252" s="65"/>
      <c r="C1252" s="65"/>
      <c r="D1252" s="65"/>
      <c r="E1252" s="89"/>
      <c r="F1252" s="65"/>
      <c r="G1252" s="65"/>
    </row>
    <row r="1253" spans="1:7" ht="12.75">
      <c r="A1253" s="65"/>
      <c r="B1253" s="65"/>
      <c r="C1253" s="65"/>
      <c r="D1253" s="65"/>
      <c r="E1253" s="89"/>
      <c r="F1253" s="65"/>
      <c r="G1253" s="65"/>
    </row>
    <row r="1254" spans="1:7" ht="12.75">
      <c r="A1254" s="65"/>
      <c r="B1254" s="65"/>
      <c r="C1254" s="65"/>
      <c r="D1254" s="65"/>
      <c r="E1254" s="89"/>
      <c r="F1254" s="65"/>
      <c r="G1254" s="65"/>
    </row>
    <row r="1255" spans="1:7" ht="12.75">
      <c r="A1255" s="65"/>
      <c r="B1255" s="65"/>
      <c r="C1255" s="65"/>
      <c r="D1255" s="65"/>
      <c r="E1255" s="89"/>
      <c r="F1255" s="65"/>
      <c r="G1255" s="65"/>
    </row>
    <row r="1256" spans="1:7" ht="12.75">
      <c r="A1256" s="65"/>
      <c r="B1256" s="65"/>
      <c r="C1256" s="65"/>
      <c r="D1256" s="65"/>
      <c r="E1256" s="89"/>
      <c r="F1256" s="65"/>
      <c r="G1256" s="65"/>
    </row>
    <row r="1257" spans="1:7" ht="12.75">
      <c r="A1257" s="65"/>
      <c r="B1257" s="65"/>
      <c r="C1257" s="65"/>
      <c r="D1257" s="65"/>
      <c r="E1257" s="89"/>
      <c r="F1257" s="65"/>
      <c r="G1257" s="65"/>
    </row>
    <row r="1258" spans="1:7" ht="12.75">
      <c r="A1258" s="65"/>
      <c r="B1258" s="65"/>
      <c r="C1258" s="65"/>
      <c r="D1258" s="65"/>
      <c r="E1258" s="89"/>
      <c r="F1258" s="65"/>
      <c r="G1258" s="65"/>
    </row>
    <row r="1259" spans="1:7" ht="12.75">
      <c r="A1259" s="65"/>
      <c r="B1259" s="65"/>
      <c r="C1259" s="65"/>
      <c r="D1259" s="65"/>
      <c r="E1259" s="89"/>
      <c r="F1259" s="65"/>
      <c r="G1259" s="65"/>
    </row>
    <row r="1260" spans="1:7" ht="12.75">
      <c r="A1260" s="65"/>
      <c r="B1260" s="65"/>
      <c r="C1260" s="65"/>
      <c r="D1260" s="65"/>
      <c r="E1260" s="89"/>
      <c r="F1260" s="65"/>
      <c r="G1260" s="65"/>
    </row>
    <row r="1261" spans="1:7" ht="12.75">
      <c r="A1261" s="65"/>
      <c r="B1261" s="65"/>
      <c r="C1261" s="65"/>
      <c r="D1261" s="65"/>
      <c r="E1261" s="89"/>
      <c r="F1261" s="65"/>
      <c r="G1261" s="65"/>
    </row>
    <row r="1262" spans="1:7" ht="12.75">
      <c r="A1262" s="65"/>
      <c r="B1262" s="65"/>
      <c r="C1262" s="65"/>
      <c r="D1262" s="65"/>
      <c r="E1262" s="89"/>
      <c r="F1262" s="65"/>
      <c r="G1262" s="65"/>
    </row>
    <row r="1263" spans="1:7" ht="12.75">
      <c r="A1263" s="65"/>
      <c r="B1263" s="65"/>
      <c r="C1263" s="65"/>
      <c r="D1263" s="65"/>
      <c r="E1263" s="89"/>
      <c r="F1263" s="65"/>
      <c r="G1263" s="65"/>
    </row>
    <row r="1264" spans="1:7" ht="12.75">
      <c r="A1264" s="65"/>
      <c r="B1264" s="65"/>
      <c r="C1264" s="65"/>
      <c r="D1264" s="65"/>
      <c r="E1264" s="89"/>
      <c r="F1264" s="65"/>
      <c r="G1264" s="65"/>
    </row>
    <row r="1265" spans="1:7" ht="12.75">
      <c r="A1265" s="65"/>
      <c r="B1265" s="65"/>
      <c r="C1265" s="65"/>
      <c r="D1265" s="65"/>
      <c r="E1265" s="89"/>
      <c r="F1265" s="65"/>
      <c r="G1265" s="65"/>
    </row>
    <row r="1266" spans="1:7" ht="12.75">
      <c r="A1266" s="65"/>
      <c r="B1266" s="65"/>
      <c r="C1266" s="65"/>
      <c r="D1266" s="65"/>
      <c r="E1266" s="89"/>
      <c r="F1266" s="65"/>
      <c r="G1266" s="65"/>
    </row>
    <row r="1267" spans="1:7" ht="12.75">
      <c r="A1267" s="65"/>
      <c r="B1267" s="65"/>
      <c r="C1267" s="65"/>
      <c r="D1267" s="65"/>
      <c r="E1267" s="89"/>
      <c r="F1267" s="65"/>
      <c r="G1267" s="65"/>
    </row>
    <row r="1268" spans="1:7" ht="12.75">
      <c r="A1268" s="65"/>
      <c r="B1268" s="65"/>
      <c r="C1268" s="65"/>
      <c r="D1268" s="65"/>
      <c r="E1268" s="89"/>
      <c r="F1268" s="65"/>
      <c r="G1268" s="65"/>
    </row>
    <row r="1269" spans="1:7" ht="12.75">
      <c r="A1269" s="65"/>
      <c r="B1269" s="65"/>
      <c r="C1269" s="65"/>
      <c r="D1269" s="65"/>
      <c r="E1269" s="89"/>
      <c r="F1269" s="65"/>
      <c r="G1269" s="65"/>
    </row>
    <row r="1270" spans="1:7" ht="12.75">
      <c r="A1270" s="65"/>
      <c r="B1270" s="65"/>
      <c r="C1270" s="65"/>
      <c r="D1270" s="65"/>
      <c r="E1270" s="89"/>
      <c r="F1270" s="65"/>
      <c r="G1270" s="65"/>
    </row>
    <row r="1271" spans="1:7" ht="12.75">
      <c r="A1271" s="65"/>
      <c r="B1271" s="65"/>
      <c r="C1271" s="65"/>
      <c r="D1271" s="65"/>
      <c r="E1271" s="89"/>
      <c r="F1271" s="65"/>
      <c r="G1271" s="65"/>
    </row>
    <row r="1272" spans="1:7" ht="12.75">
      <c r="A1272" s="65"/>
      <c r="B1272" s="65"/>
      <c r="C1272" s="65"/>
      <c r="D1272" s="65"/>
      <c r="E1272" s="89"/>
      <c r="F1272" s="65"/>
      <c r="G1272" s="65"/>
    </row>
    <row r="1273" spans="1:7" ht="12.75">
      <c r="A1273" s="65"/>
      <c r="B1273" s="65"/>
      <c r="C1273" s="65"/>
      <c r="D1273" s="65"/>
      <c r="E1273" s="89"/>
      <c r="F1273" s="65"/>
      <c r="G1273" s="65"/>
    </row>
    <row r="1274" spans="1:7" ht="12.75">
      <c r="A1274" s="65"/>
      <c r="B1274" s="65"/>
      <c r="C1274" s="65"/>
      <c r="D1274" s="65"/>
      <c r="E1274" s="89"/>
      <c r="F1274" s="65"/>
      <c r="G1274" s="65"/>
    </row>
    <row r="1275" spans="1:7" ht="12.75">
      <c r="A1275" s="65"/>
      <c r="B1275" s="65"/>
      <c r="C1275" s="65"/>
      <c r="D1275" s="65"/>
      <c r="E1275" s="89"/>
      <c r="F1275" s="65"/>
      <c r="G1275" s="65"/>
    </row>
    <row r="1276" spans="1:7" ht="12.75">
      <c r="A1276" s="65"/>
      <c r="B1276" s="65"/>
      <c r="C1276" s="65"/>
      <c r="D1276" s="65"/>
      <c r="E1276" s="89"/>
      <c r="F1276" s="65"/>
      <c r="G1276" s="65"/>
    </row>
    <row r="1277" spans="1:7" ht="12.75">
      <c r="A1277" s="65"/>
      <c r="B1277" s="65"/>
      <c r="C1277" s="65"/>
      <c r="D1277" s="65"/>
      <c r="E1277" s="89"/>
      <c r="F1277" s="65"/>
      <c r="G1277" s="65"/>
    </row>
    <row r="1278" spans="1:7" ht="12.75">
      <c r="A1278" s="65"/>
      <c r="B1278" s="65"/>
      <c r="C1278" s="65"/>
      <c r="D1278" s="65"/>
      <c r="E1278" s="89"/>
      <c r="F1278" s="65"/>
      <c r="G1278" s="65"/>
    </row>
    <row r="1279" spans="1:7" ht="12.75">
      <c r="A1279" s="65"/>
      <c r="B1279" s="65"/>
      <c r="C1279" s="65"/>
      <c r="D1279" s="65"/>
      <c r="E1279" s="89"/>
      <c r="F1279" s="65"/>
      <c r="G1279" s="65"/>
    </row>
    <row r="1280" spans="1:7" ht="12.75">
      <c r="A1280" s="65"/>
      <c r="B1280" s="65"/>
      <c r="C1280" s="65"/>
      <c r="D1280" s="65"/>
      <c r="E1280" s="89"/>
      <c r="F1280" s="65"/>
      <c r="G1280" s="65"/>
    </row>
    <row r="1281" spans="1:7" ht="12.75">
      <c r="A1281" s="65"/>
      <c r="B1281" s="65"/>
      <c r="C1281" s="65"/>
      <c r="D1281" s="65"/>
      <c r="E1281" s="89"/>
      <c r="F1281" s="65"/>
      <c r="G1281" s="65"/>
    </row>
    <row r="1282" spans="1:7" ht="12.75">
      <c r="A1282" s="65"/>
      <c r="B1282" s="65"/>
      <c r="C1282" s="65"/>
      <c r="D1282" s="65"/>
      <c r="E1282" s="89"/>
      <c r="F1282" s="65"/>
      <c r="G1282" s="65"/>
    </row>
    <row r="1283" spans="1:7" ht="12.75">
      <c r="A1283" s="65"/>
      <c r="B1283" s="65"/>
      <c r="C1283" s="65"/>
      <c r="D1283" s="65"/>
      <c r="E1283" s="89"/>
      <c r="F1283" s="65"/>
      <c r="G1283" s="65"/>
    </row>
    <row r="1284" spans="1:7" ht="12.75">
      <c r="A1284" s="65"/>
      <c r="B1284" s="65"/>
      <c r="C1284" s="65"/>
      <c r="D1284" s="65"/>
      <c r="E1284" s="89"/>
      <c r="F1284" s="65"/>
      <c r="G1284" s="65"/>
    </row>
    <row r="1285" spans="1:7" ht="12.75">
      <c r="A1285" s="65"/>
      <c r="B1285" s="65"/>
      <c r="C1285" s="65"/>
      <c r="D1285" s="65"/>
      <c r="E1285" s="89"/>
      <c r="F1285" s="65"/>
      <c r="G1285" s="65"/>
    </row>
    <row r="1286" spans="1:7" ht="12.75">
      <c r="A1286" s="65"/>
      <c r="B1286" s="65"/>
      <c r="C1286" s="65"/>
      <c r="D1286" s="65"/>
      <c r="E1286" s="89"/>
      <c r="F1286" s="65"/>
      <c r="G1286" s="65"/>
    </row>
    <row r="1287" spans="1:7" ht="12.75">
      <c r="A1287" s="65"/>
      <c r="B1287" s="65"/>
      <c r="C1287" s="65"/>
      <c r="D1287" s="65"/>
      <c r="E1287" s="89"/>
      <c r="F1287" s="65"/>
      <c r="G1287" s="65"/>
    </row>
    <row r="1288" spans="1:7" ht="12.75">
      <c r="A1288" s="65"/>
      <c r="B1288" s="65"/>
      <c r="C1288" s="65"/>
      <c r="D1288" s="65"/>
      <c r="E1288" s="89"/>
      <c r="F1288" s="65"/>
      <c r="G1288" s="65"/>
    </row>
    <row r="1289" spans="1:7" ht="12.75">
      <c r="A1289" s="65"/>
      <c r="B1289" s="65"/>
      <c r="C1289" s="65"/>
      <c r="D1289" s="65"/>
      <c r="E1289" s="89"/>
      <c r="F1289" s="65"/>
      <c r="G1289" s="65"/>
    </row>
    <row r="1290" spans="1:7" ht="12.75">
      <c r="A1290" s="65"/>
      <c r="B1290" s="65"/>
      <c r="C1290" s="65"/>
      <c r="D1290" s="65"/>
      <c r="E1290" s="89"/>
      <c r="F1290" s="65"/>
      <c r="G1290" s="65"/>
    </row>
    <row r="1291" spans="1:7" ht="12.75">
      <c r="A1291" s="65"/>
      <c r="B1291" s="65"/>
      <c r="C1291" s="65"/>
      <c r="D1291" s="65"/>
      <c r="E1291" s="89"/>
      <c r="F1291" s="65"/>
      <c r="G1291" s="65"/>
    </row>
    <row r="1292" spans="1:7" ht="12.75">
      <c r="A1292" s="65"/>
      <c r="B1292" s="65"/>
      <c r="C1292" s="65"/>
      <c r="D1292" s="65"/>
      <c r="E1292" s="89"/>
      <c r="F1292" s="65"/>
      <c r="G1292" s="65"/>
    </row>
    <row r="1293" spans="1:7" ht="12.75">
      <c r="A1293" s="65"/>
      <c r="B1293" s="65"/>
      <c r="C1293" s="65"/>
      <c r="D1293" s="65"/>
      <c r="E1293" s="89"/>
      <c r="F1293" s="65"/>
      <c r="G1293" s="65"/>
    </row>
    <row r="1294" spans="1:7" ht="12.75">
      <c r="A1294" s="65"/>
      <c r="B1294" s="65"/>
      <c r="C1294" s="65"/>
      <c r="D1294" s="65"/>
      <c r="E1294" s="89"/>
      <c r="F1294" s="65"/>
      <c r="G1294" s="65"/>
    </row>
    <row r="1295" spans="1:7" ht="12.75">
      <c r="A1295" s="65"/>
      <c r="B1295" s="65"/>
      <c r="C1295" s="65"/>
      <c r="D1295" s="65"/>
      <c r="E1295" s="89"/>
      <c r="F1295" s="65"/>
      <c r="G1295" s="65"/>
    </row>
    <row r="1296" spans="1:7" ht="12.75">
      <c r="A1296" s="65"/>
      <c r="B1296" s="65"/>
      <c r="C1296" s="65"/>
      <c r="D1296" s="65"/>
      <c r="E1296" s="89"/>
      <c r="F1296" s="65"/>
      <c r="G1296" s="65"/>
    </row>
    <row r="1297" spans="1:7" ht="12.75">
      <c r="A1297" s="65"/>
      <c r="B1297" s="65"/>
      <c r="C1297" s="65"/>
      <c r="D1297" s="65"/>
      <c r="E1297" s="89"/>
      <c r="F1297" s="65"/>
      <c r="G1297" s="65"/>
    </row>
    <row r="1298" spans="1:7" ht="12.75">
      <c r="A1298" s="65"/>
      <c r="B1298" s="65"/>
      <c r="C1298" s="65"/>
      <c r="D1298" s="65"/>
      <c r="E1298" s="89"/>
      <c r="F1298" s="65"/>
      <c r="G1298" s="65"/>
    </row>
    <row r="1299" spans="1:7" ht="12.75">
      <c r="A1299" s="65"/>
      <c r="B1299" s="65"/>
      <c r="C1299" s="65"/>
      <c r="D1299" s="65"/>
      <c r="E1299" s="89"/>
      <c r="F1299" s="65"/>
      <c r="G1299" s="65"/>
    </row>
    <row r="1300" spans="1:7" ht="12.75">
      <c r="A1300" s="65"/>
      <c r="B1300" s="65"/>
      <c r="C1300" s="65"/>
      <c r="D1300" s="65"/>
      <c r="E1300" s="89"/>
      <c r="F1300" s="65"/>
      <c r="G1300" s="65"/>
    </row>
    <row r="1301" spans="1:7" ht="12.75">
      <c r="A1301" s="65"/>
      <c r="B1301" s="65"/>
      <c r="C1301" s="65"/>
      <c r="D1301" s="65"/>
      <c r="E1301" s="89"/>
      <c r="F1301" s="65"/>
      <c r="G1301" s="65"/>
    </row>
    <row r="1302" spans="1:7" ht="12.75">
      <c r="A1302" s="65"/>
      <c r="B1302" s="65"/>
      <c r="C1302" s="65"/>
      <c r="D1302" s="65"/>
      <c r="E1302" s="89"/>
      <c r="F1302" s="65"/>
      <c r="G1302" s="65"/>
    </row>
    <row r="1303" spans="1:7" ht="12.75">
      <c r="A1303" s="65"/>
      <c r="B1303" s="65"/>
      <c r="C1303" s="65"/>
      <c r="D1303" s="65"/>
      <c r="E1303" s="89"/>
      <c r="F1303" s="65"/>
      <c r="G1303" s="65"/>
    </row>
    <row r="1304" spans="1:7" ht="12.75">
      <c r="A1304" s="65"/>
      <c r="B1304" s="65"/>
      <c r="C1304" s="65"/>
      <c r="D1304" s="65"/>
      <c r="E1304" s="89"/>
      <c r="F1304" s="65"/>
      <c r="G1304" s="65"/>
    </row>
    <row r="1305" spans="1:7" ht="12.75">
      <c r="A1305" s="65"/>
      <c r="B1305" s="65"/>
      <c r="C1305" s="65"/>
      <c r="D1305" s="65"/>
      <c r="E1305" s="89"/>
      <c r="F1305" s="65"/>
      <c r="G1305" s="65"/>
    </row>
    <row r="1306" spans="1:7" ht="12.75">
      <c r="A1306" s="65"/>
      <c r="B1306" s="65"/>
      <c r="C1306" s="65"/>
      <c r="D1306" s="65"/>
      <c r="E1306" s="89"/>
      <c r="F1306" s="65"/>
      <c r="G1306" s="65"/>
    </row>
    <row r="1307" spans="1:7" ht="12.75">
      <c r="A1307" s="65"/>
      <c r="B1307" s="65"/>
      <c r="C1307" s="65"/>
      <c r="D1307" s="65"/>
      <c r="E1307" s="89"/>
      <c r="F1307" s="65"/>
      <c r="G1307" s="65"/>
    </row>
    <row r="1308" spans="1:7" ht="12.75">
      <c r="A1308" s="65"/>
      <c r="B1308" s="65"/>
      <c r="C1308" s="65"/>
      <c r="D1308" s="65"/>
      <c r="E1308" s="89"/>
      <c r="F1308" s="65"/>
      <c r="G1308" s="65"/>
    </row>
    <row r="1309" spans="1:7" ht="12.75">
      <c r="A1309" s="65"/>
      <c r="B1309" s="65"/>
      <c r="C1309" s="65"/>
      <c r="D1309" s="65"/>
      <c r="E1309" s="89"/>
      <c r="F1309" s="65"/>
      <c r="G1309" s="65"/>
    </row>
    <row r="1310" spans="1:7" ht="12.75">
      <c r="A1310" s="65"/>
      <c r="B1310" s="65"/>
      <c r="C1310" s="65"/>
      <c r="D1310" s="65"/>
      <c r="E1310" s="89"/>
      <c r="F1310" s="65"/>
      <c r="G1310" s="65"/>
    </row>
    <row r="1311" spans="1:7" ht="12.75">
      <c r="A1311" s="65"/>
      <c r="B1311" s="65"/>
      <c r="C1311" s="65"/>
      <c r="D1311" s="65"/>
      <c r="E1311" s="89"/>
      <c r="F1311" s="65"/>
      <c r="G1311" s="65"/>
    </row>
    <row r="1312" spans="1:7" ht="12.75">
      <c r="A1312" s="65"/>
      <c r="B1312" s="65"/>
      <c r="C1312" s="65"/>
      <c r="D1312" s="65"/>
      <c r="E1312" s="89"/>
      <c r="F1312" s="65"/>
      <c r="G1312" s="65"/>
    </row>
    <row r="1313" spans="1:7" ht="12.75">
      <c r="A1313" s="65"/>
      <c r="B1313" s="65"/>
      <c r="C1313" s="65"/>
      <c r="D1313" s="65"/>
      <c r="E1313" s="89"/>
      <c r="F1313" s="65"/>
      <c r="G1313" s="65"/>
    </row>
    <row r="1314" spans="1:7" ht="12.75">
      <c r="A1314" s="65"/>
      <c r="B1314" s="65"/>
      <c r="C1314" s="65"/>
      <c r="D1314" s="65"/>
      <c r="E1314" s="89"/>
      <c r="F1314" s="65"/>
      <c r="G1314" s="65"/>
    </row>
    <row r="1315" spans="1:7" ht="12.75">
      <c r="A1315" s="65"/>
      <c r="B1315" s="65"/>
      <c r="C1315" s="65"/>
      <c r="D1315" s="65"/>
      <c r="E1315" s="89"/>
      <c r="F1315" s="65"/>
      <c r="G1315" s="65"/>
    </row>
    <row r="1316" spans="1:7" ht="12.75">
      <c r="A1316" s="65"/>
      <c r="B1316" s="65"/>
      <c r="C1316" s="65"/>
      <c r="D1316" s="65"/>
      <c r="E1316" s="89"/>
      <c r="F1316" s="65"/>
      <c r="G1316" s="65"/>
    </row>
    <row r="1317" spans="1:7" ht="12.75">
      <c r="A1317" s="65"/>
      <c r="B1317" s="65"/>
      <c r="C1317" s="65"/>
      <c r="D1317" s="65"/>
      <c r="E1317" s="89"/>
      <c r="F1317" s="65"/>
      <c r="G1317" s="65"/>
    </row>
    <row r="1318" spans="1:7" ht="12.75">
      <c r="A1318" s="65"/>
      <c r="B1318" s="65"/>
      <c r="C1318" s="65"/>
      <c r="D1318" s="65"/>
      <c r="E1318" s="89"/>
      <c r="F1318" s="65"/>
      <c r="G1318" s="65"/>
    </row>
    <row r="1319" spans="1:7" ht="12.75">
      <c r="A1319" s="65"/>
      <c r="B1319" s="65"/>
      <c r="C1319" s="65"/>
      <c r="D1319" s="65"/>
      <c r="E1319" s="89"/>
      <c r="F1319" s="65"/>
      <c r="G1319" s="65"/>
    </row>
    <row r="1320" spans="1:7" ht="12.75">
      <c r="A1320" s="65"/>
      <c r="B1320" s="65"/>
      <c r="C1320" s="65"/>
      <c r="D1320" s="65"/>
      <c r="E1320" s="89"/>
      <c r="F1320" s="65"/>
      <c r="G1320" s="65"/>
    </row>
    <row r="1321" spans="1:7" ht="12.75">
      <c r="A1321" s="65"/>
      <c r="B1321" s="65"/>
      <c r="C1321" s="65"/>
      <c r="D1321" s="65"/>
      <c r="E1321" s="89"/>
      <c r="F1321" s="65"/>
      <c r="G1321" s="65"/>
    </row>
    <row r="1322" spans="1:7" ht="12.75">
      <c r="A1322" s="65"/>
      <c r="B1322" s="65"/>
      <c r="C1322" s="65"/>
      <c r="D1322" s="65"/>
      <c r="E1322" s="89"/>
      <c r="F1322" s="65"/>
      <c r="G1322" s="65"/>
    </row>
    <row r="1323" spans="1:7" ht="12.75">
      <c r="A1323" s="65"/>
      <c r="B1323" s="65"/>
      <c r="C1323" s="65"/>
      <c r="D1323" s="65"/>
      <c r="E1323" s="89"/>
      <c r="F1323" s="65"/>
      <c r="G1323" s="65"/>
    </row>
    <row r="1324" spans="1:7" ht="12.75">
      <c r="A1324" s="65"/>
      <c r="B1324" s="65"/>
      <c r="C1324" s="65"/>
      <c r="D1324" s="65"/>
      <c r="E1324" s="89"/>
      <c r="F1324" s="65"/>
      <c r="G1324" s="65"/>
    </row>
    <row r="1325" spans="1:7" ht="12.75">
      <c r="A1325" s="65"/>
      <c r="B1325" s="65"/>
      <c r="C1325" s="65"/>
      <c r="D1325" s="65"/>
      <c r="E1325" s="89"/>
      <c r="F1325" s="65"/>
      <c r="G1325" s="65"/>
    </row>
    <row r="1326" spans="1:7" ht="12.75">
      <c r="A1326" s="65"/>
      <c r="B1326" s="65"/>
      <c r="C1326" s="65"/>
      <c r="D1326" s="65"/>
      <c r="E1326" s="89"/>
      <c r="F1326" s="65"/>
      <c r="G1326" s="65"/>
    </row>
    <row r="1327" spans="1:7" ht="12.75">
      <c r="A1327" s="65"/>
      <c r="B1327" s="65"/>
      <c r="C1327" s="65"/>
      <c r="D1327" s="65"/>
      <c r="E1327" s="89"/>
      <c r="F1327" s="65"/>
      <c r="G1327" s="65"/>
    </row>
    <row r="1328" spans="1:7" ht="12.75">
      <c r="A1328" s="65"/>
      <c r="B1328" s="65"/>
      <c r="C1328" s="65"/>
      <c r="D1328" s="65"/>
      <c r="E1328" s="89"/>
      <c r="F1328" s="65"/>
      <c r="G1328" s="65"/>
    </row>
    <row r="1329" spans="1:7" ht="12.75">
      <c r="A1329" s="65"/>
      <c r="B1329" s="65"/>
      <c r="C1329" s="65"/>
      <c r="D1329" s="65"/>
      <c r="E1329" s="89"/>
      <c r="F1329" s="65"/>
      <c r="G1329" s="65"/>
    </row>
    <row r="1330" spans="1:7" ht="12.75">
      <c r="A1330" s="65"/>
      <c r="B1330" s="65"/>
      <c r="C1330" s="65"/>
      <c r="D1330" s="65"/>
      <c r="E1330" s="89"/>
      <c r="F1330" s="65"/>
      <c r="G1330" s="65"/>
    </row>
    <row r="1331" spans="1:7" ht="12.75">
      <c r="A1331" s="65"/>
      <c r="B1331" s="65"/>
      <c r="C1331" s="65"/>
      <c r="D1331" s="65"/>
      <c r="E1331" s="89"/>
      <c r="F1331" s="65"/>
      <c r="G1331" s="65"/>
    </row>
    <row r="1332" spans="1:7" ht="12.75">
      <c r="A1332" s="65"/>
      <c r="B1332" s="65"/>
      <c r="C1332" s="65"/>
      <c r="D1332" s="65"/>
      <c r="E1332" s="89"/>
      <c r="F1332" s="65"/>
      <c r="G1332" s="65"/>
    </row>
    <row r="1333" spans="1:7" ht="12.75">
      <c r="A1333" s="65"/>
      <c r="B1333" s="65"/>
      <c r="C1333" s="65"/>
      <c r="D1333" s="65"/>
      <c r="E1333" s="89"/>
      <c r="F1333" s="65"/>
      <c r="G1333" s="65"/>
    </row>
    <row r="1334" spans="1:7" ht="12.75">
      <c r="A1334" s="65"/>
      <c r="B1334" s="65"/>
      <c r="C1334" s="65"/>
      <c r="D1334" s="65"/>
      <c r="E1334" s="89"/>
      <c r="F1334" s="65"/>
      <c r="G1334" s="65"/>
    </row>
    <row r="1335" spans="1:7" ht="12.75">
      <c r="A1335" s="65"/>
      <c r="B1335" s="65"/>
      <c r="C1335" s="65"/>
      <c r="D1335" s="65"/>
      <c r="E1335" s="89"/>
      <c r="F1335" s="65"/>
      <c r="G1335" s="65"/>
    </row>
    <row r="1336" spans="1:7" ht="12.75">
      <c r="A1336" s="65"/>
      <c r="B1336" s="65"/>
      <c r="C1336" s="65"/>
      <c r="D1336" s="65"/>
      <c r="E1336" s="89"/>
      <c r="F1336" s="65"/>
      <c r="G1336" s="65"/>
    </row>
    <row r="1337" spans="1:7" ht="12.75">
      <c r="A1337" s="65"/>
      <c r="B1337" s="65"/>
      <c r="C1337" s="65"/>
      <c r="D1337" s="65"/>
      <c r="E1337" s="89"/>
      <c r="F1337" s="65"/>
      <c r="G1337" s="65"/>
    </row>
    <row r="1338" spans="1:7" ht="12.75">
      <c r="A1338" s="65"/>
      <c r="B1338" s="65"/>
      <c r="C1338" s="65"/>
      <c r="D1338" s="65"/>
      <c r="E1338" s="89"/>
      <c r="F1338" s="65"/>
      <c r="G1338" s="65"/>
    </row>
    <row r="1339" spans="1:7" ht="12.75">
      <c r="A1339" s="65"/>
      <c r="B1339" s="65"/>
      <c r="C1339" s="65"/>
      <c r="D1339" s="65"/>
      <c r="E1339" s="89"/>
      <c r="F1339" s="65"/>
      <c r="G1339" s="65"/>
    </row>
    <row r="1340" spans="1:7" ht="12.75">
      <c r="A1340" s="65"/>
      <c r="B1340" s="65"/>
      <c r="C1340" s="65"/>
      <c r="D1340" s="65"/>
      <c r="E1340" s="89"/>
      <c r="F1340" s="65"/>
      <c r="G1340" s="65"/>
    </row>
    <row r="1341" spans="1:7" ht="12.75">
      <c r="A1341" s="65"/>
      <c r="B1341" s="65"/>
      <c r="C1341" s="65"/>
      <c r="D1341" s="65"/>
      <c r="E1341" s="89"/>
      <c r="F1341" s="65"/>
      <c r="G1341" s="65"/>
    </row>
    <row r="1342" spans="1:7" ht="12.75">
      <c r="A1342" s="65"/>
      <c r="B1342" s="65"/>
      <c r="C1342" s="65"/>
      <c r="D1342" s="65"/>
      <c r="E1342" s="89"/>
      <c r="F1342" s="65"/>
      <c r="G1342" s="65"/>
    </row>
    <row r="1343" spans="1:7" ht="12.75">
      <c r="A1343" s="65"/>
      <c r="B1343" s="65"/>
      <c r="C1343" s="65"/>
      <c r="D1343" s="65"/>
      <c r="E1343" s="89"/>
      <c r="F1343" s="65"/>
      <c r="G1343" s="65"/>
    </row>
    <row r="1344" spans="1:7" ht="12.75">
      <c r="A1344" s="65"/>
      <c r="B1344" s="65"/>
      <c r="C1344" s="65"/>
      <c r="D1344" s="65"/>
      <c r="E1344" s="89"/>
      <c r="F1344" s="65"/>
      <c r="G1344" s="65"/>
    </row>
    <row r="1345" spans="1:7" ht="12.75">
      <c r="A1345" s="65"/>
      <c r="B1345" s="65"/>
      <c r="C1345" s="65"/>
      <c r="D1345" s="65"/>
      <c r="E1345" s="89"/>
      <c r="F1345" s="65"/>
      <c r="G1345" s="65"/>
    </row>
    <row r="1346" spans="1:7" ht="12.75">
      <c r="A1346" s="65"/>
      <c r="B1346" s="65"/>
      <c r="C1346" s="65"/>
      <c r="D1346" s="65"/>
      <c r="E1346" s="89"/>
      <c r="F1346" s="65"/>
      <c r="G1346" s="65"/>
    </row>
    <row r="1347" spans="1:7" ht="12.75">
      <c r="A1347" s="65"/>
      <c r="B1347" s="65"/>
      <c r="C1347" s="65"/>
      <c r="D1347" s="65"/>
      <c r="E1347" s="89"/>
      <c r="F1347" s="65"/>
      <c r="G1347" s="65"/>
    </row>
    <row r="1348" spans="1:7" ht="12.75">
      <c r="A1348" s="65"/>
      <c r="B1348" s="65"/>
      <c r="C1348" s="65"/>
      <c r="D1348" s="65"/>
      <c r="E1348" s="89"/>
      <c r="F1348" s="65"/>
      <c r="G1348" s="65"/>
    </row>
    <row r="1349" spans="1:7" ht="12.75">
      <c r="A1349" s="65"/>
      <c r="B1349" s="65"/>
      <c r="C1349" s="65"/>
      <c r="D1349" s="65"/>
      <c r="E1349" s="89"/>
      <c r="F1349" s="65"/>
      <c r="G1349" s="65"/>
    </row>
    <row r="1350" spans="1:7" ht="12.75">
      <c r="A1350" s="65"/>
      <c r="B1350" s="65"/>
      <c r="C1350" s="65"/>
      <c r="D1350" s="65"/>
      <c r="E1350" s="89"/>
      <c r="F1350" s="65"/>
      <c r="G1350" s="65"/>
    </row>
    <row r="1351" spans="1:7" ht="12.75">
      <c r="A1351" s="65"/>
      <c r="B1351" s="65"/>
      <c r="C1351" s="65"/>
      <c r="D1351" s="65"/>
      <c r="E1351" s="89"/>
      <c r="F1351" s="65"/>
      <c r="G1351" s="65"/>
    </row>
    <row r="1352" spans="1:7" ht="12.75">
      <c r="A1352" s="65"/>
      <c r="B1352" s="65"/>
      <c r="C1352" s="65"/>
      <c r="D1352" s="65"/>
      <c r="E1352" s="89"/>
      <c r="F1352" s="65"/>
      <c r="G1352" s="65"/>
    </row>
    <row r="1353" spans="1:7" ht="12.75">
      <c r="A1353" s="65"/>
      <c r="B1353" s="65"/>
      <c r="C1353" s="65"/>
      <c r="D1353" s="65"/>
      <c r="E1353" s="89"/>
      <c r="F1353" s="65"/>
      <c r="G1353" s="65"/>
    </row>
    <row r="1354" spans="1:7" ht="12.75">
      <c r="A1354" s="65"/>
      <c r="B1354" s="65"/>
      <c r="C1354" s="65"/>
      <c r="D1354" s="65"/>
      <c r="E1354" s="89"/>
      <c r="F1354" s="65"/>
      <c r="G1354" s="65"/>
    </row>
    <row r="1355" spans="1:7" ht="12.75">
      <c r="A1355" s="65"/>
      <c r="B1355" s="65"/>
      <c r="C1355" s="65"/>
      <c r="D1355" s="65"/>
      <c r="E1355" s="89"/>
      <c r="F1355" s="65"/>
      <c r="G1355" s="65"/>
    </row>
    <row r="1356" spans="1:7" ht="12.75">
      <c r="A1356" s="65"/>
      <c r="B1356" s="65"/>
      <c r="C1356" s="65"/>
      <c r="D1356" s="65"/>
      <c r="E1356" s="89"/>
      <c r="F1356" s="65"/>
      <c r="G1356" s="65"/>
    </row>
    <row r="1357" spans="1:7" ht="12.75">
      <c r="A1357" s="65"/>
      <c r="B1357" s="65"/>
      <c r="C1357" s="65"/>
      <c r="D1357" s="65"/>
      <c r="E1357" s="89"/>
      <c r="F1357" s="65"/>
      <c r="G1357" s="65"/>
    </row>
    <row r="1358" spans="1:7" ht="12.75">
      <c r="A1358" s="65"/>
      <c r="B1358" s="65"/>
      <c r="C1358" s="65"/>
      <c r="D1358" s="65"/>
      <c r="E1358" s="89"/>
      <c r="F1358" s="65"/>
      <c r="G1358" s="65"/>
    </row>
    <row r="1359" spans="1:7" ht="12.75">
      <c r="A1359" s="65"/>
      <c r="B1359" s="65"/>
      <c r="C1359" s="65"/>
      <c r="D1359" s="65"/>
      <c r="E1359" s="89"/>
      <c r="F1359" s="65"/>
      <c r="G1359" s="65"/>
    </row>
    <row r="1360" spans="1:7" ht="12.75">
      <c r="A1360" s="65"/>
      <c r="B1360" s="65"/>
      <c r="C1360" s="65"/>
      <c r="D1360" s="65"/>
      <c r="E1360" s="89"/>
      <c r="F1360" s="65"/>
      <c r="G1360" s="65"/>
    </row>
    <row r="1361" spans="1:7" ht="12.75">
      <c r="A1361" s="65"/>
      <c r="B1361" s="65"/>
      <c r="C1361" s="65"/>
      <c r="D1361" s="65"/>
      <c r="E1361" s="89"/>
      <c r="F1361" s="65"/>
      <c r="G1361" s="65"/>
    </row>
    <row r="1362" spans="1:7" ht="12.75">
      <c r="A1362" s="65"/>
      <c r="B1362" s="65"/>
      <c r="C1362" s="65"/>
      <c r="D1362" s="65"/>
      <c r="E1362" s="89"/>
      <c r="F1362" s="65"/>
      <c r="G1362" s="65"/>
    </row>
    <row r="1363" spans="1:7" ht="12.75">
      <c r="A1363" s="65"/>
      <c r="B1363" s="65"/>
      <c r="C1363" s="65"/>
      <c r="D1363" s="65"/>
      <c r="E1363" s="89"/>
      <c r="F1363" s="65"/>
      <c r="G1363" s="65"/>
    </row>
    <row r="1364" spans="1:7" ht="12.75">
      <c r="A1364" s="65"/>
      <c r="B1364" s="65"/>
      <c r="C1364" s="65"/>
      <c r="D1364" s="65"/>
      <c r="E1364" s="89"/>
      <c r="F1364" s="65"/>
      <c r="G1364" s="65"/>
    </row>
    <row r="1365" spans="1:7" ht="12.75">
      <c r="A1365" s="65"/>
      <c r="B1365" s="65"/>
      <c r="C1365" s="65"/>
      <c r="D1365" s="65"/>
      <c r="E1365" s="89"/>
      <c r="F1365" s="65"/>
      <c r="G1365" s="65"/>
    </row>
    <row r="1366" spans="1:7" ht="12.75">
      <c r="A1366" s="65"/>
      <c r="B1366" s="65"/>
      <c r="C1366" s="65"/>
      <c r="D1366" s="65"/>
      <c r="E1366" s="89"/>
      <c r="F1366" s="65"/>
      <c r="G1366" s="65"/>
    </row>
    <row r="1367" spans="1:7" ht="12.75">
      <c r="A1367" s="65"/>
      <c r="B1367" s="65"/>
      <c r="C1367" s="65"/>
      <c r="D1367" s="65"/>
      <c r="E1367" s="89"/>
      <c r="F1367" s="65"/>
      <c r="G1367" s="65"/>
    </row>
    <row r="1368" spans="1:7" ht="12.75">
      <c r="A1368" s="65"/>
      <c r="B1368" s="65"/>
      <c r="C1368" s="65"/>
      <c r="D1368" s="65"/>
      <c r="E1368" s="89"/>
      <c r="F1368" s="65"/>
      <c r="G1368" s="65"/>
    </row>
    <row r="1369" spans="1:7" ht="12.75">
      <c r="A1369" s="65"/>
      <c r="B1369" s="65"/>
      <c r="C1369" s="65"/>
      <c r="D1369" s="65"/>
      <c r="E1369" s="89"/>
      <c r="F1369" s="65"/>
      <c r="G1369" s="65"/>
    </row>
    <row r="1370" spans="1:7" ht="12.75">
      <c r="A1370" s="65"/>
      <c r="B1370" s="65"/>
      <c r="C1370" s="65"/>
      <c r="D1370" s="65"/>
      <c r="E1370" s="89"/>
      <c r="F1370" s="65"/>
      <c r="G1370" s="65"/>
    </row>
    <row r="1371" spans="1:7" ht="12.75">
      <c r="A1371" s="65"/>
      <c r="B1371" s="65"/>
      <c r="C1371" s="65"/>
      <c r="D1371" s="65"/>
      <c r="E1371" s="89"/>
      <c r="F1371" s="65"/>
      <c r="G1371" s="65"/>
    </row>
    <row r="1372" spans="1:7" ht="12.75">
      <c r="A1372" s="65"/>
      <c r="B1372" s="65"/>
      <c r="C1372" s="65"/>
      <c r="D1372" s="65"/>
      <c r="E1372" s="89"/>
      <c r="F1372" s="65"/>
      <c r="G1372" s="65"/>
    </row>
    <row r="1373" spans="1:7" ht="12.75">
      <c r="A1373" s="65"/>
      <c r="B1373" s="65"/>
      <c r="C1373" s="65"/>
      <c r="D1373" s="65"/>
      <c r="E1373" s="89"/>
      <c r="F1373" s="65"/>
      <c r="G1373" s="65"/>
    </row>
    <row r="1374" spans="1:7" ht="12.75">
      <c r="A1374" s="65"/>
      <c r="B1374" s="65"/>
      <c r="C1374" s="65"/>
      <c r="D1374" s="65"/>
      <c r="E1374" s="89"/>
      <c r="F1374" s="65"/>
      <c r="G1374" s="65"/>
    </row>
    <row r="1375" spans="1:7" ht="12.75">
      <c r="A1375" s="65"/>
      <c r="B1375" s="65"/>
      <c r="C1375" s="65"/>
      <c r="D1375" s="65"/>
      <c r="E1375" s="89"/>
      <c r="F1375" s="65"/>
      <c r="G1375" s="65"/>
    </row>
    <row r="1376" spans="1:7" ht="12.75">
      <c r="A1376" s="65"/>
      <c r="B1376" s="65"/>
      <c r="C1376" s="65"/>
      <c r="D1376" s="65"/>
      <c r="E1376" s="89"/>
      <c r="F1376" s="65"/>
      <c r="G1376" s="65"/>
    </row>
    <row r="1377" spans="1:7" ht="12.75">
      <c r="A1377" s="65"/>
      <c r="B1377" s="65"/>
      <c r="C1377" s="65"/>
      <c r="D1377" s="65"/>
      <c r="E1377" s="89"/>
      <c r="F1377" s="65"/>
      <c r="G1377" s="65"/>
    </row>
    <row r="1378" spans="1:7" ht="12.75">
      <c r="A1378" s="65"/>
      <c r="B1378" s="65"/>
      <c r="C1378" s="65"/>
      <c r="D1378" s="65"/>
      <c r="E1378" s="89"/>
      <c r="F1378" s="65"/>
      <c r="G1378" s="65"/>
    </row>
    <row r="1379" spans="1:7" ht="12.75">
      <c r="A1379" s="65"/>
      <c r="B1379" s="65"/>
      <c r="C1379" s="65"/>
      <c r="D1379" s="65"/>
      <c r="E1379" s="89"/>
      <c r="F1379" s="65"/>
      <c r="G1379" s="65"/>
    </row>
    <row r="1380" spans="1:7" ht="12.75">
      <c r="A1380" s="65"/>
      <c r="B1380" s="65"/>
      <c r="C1380" s="65"/>
      <c r="D1380" s="65"/>
      <c r="E1380" s="89"/>
      <c r="F1380" s="65"/>
      <c r="G1380" s="65"/>
    </row>
    <row r="1381" spans="1:7" ht="12.75">
      <c r="A1381" s="65"/>
      <c r="B1381" s="65"/>
      <c r="C1381" s="65"/>
      <c r="D1381" s="65"/>
      <c r="E1381" s="89"/>
      <c r="F1381" s="65"/>
      <c r="G1381" s="65"/>
    </row>
    <row r="1382" spans="1:7" ht="12.75">
      <c r="A1382" s="65"/>
      <c r="B1382" s="65"/>
      <c r="C1382" s="65"/>
      <c r="D1382" s="65"/>
      <c r="E1382" s="89"/>
      <c r="F1382" s="65"/>
      <c r="G1382" s="65"/>
    </row>
    <row r="1383" spans="1:7" ht="12.75">
      <c r="A1383" s="65"/>
      <c r="B1383" s="65"/>
      <c r="C1383" s="65"/>
      <c r="D1383" s="65"/>
      <c r="E1383" s="89"/>
      <c r="F1383" s="65"/>
      <c r="G1383" s="65"/>
    </row>
    <row r="1384" spans="1:7" ht="12.75">
      <c r="A1384" s="65"/>
      <c r="B1384" s="65"/>
      <c r="C1384" s="65"/>
      <c r="D1384" s="65"/>
      <c r="E1384" s="89"/>
      <c r="F1384" s="65"/>
      <c r="G1384" s="65"/>
    </row>
    <row r="1385" spans="1:7" ht="12.75">
      <c r="A1385" s="65"/>
      <c r="B1385" s="65"/>
      <c r="C1385" s="65"/>
      <c r="D1385" s="65"/>
      <c r="E1385" s="89"/>
      <c r="F1385" s="65"/>
      <c r="G1385" s="65"/>
    </row>
    <row r="1386" spans="1:7" ht="12.75">
      <c r="A1386" s="65"/>
      <c r="B1386" s="65"/>
      <c r="C1386" s="65"/>
      <c r="D1386" s="65"/>
      <c r="E1386" s="89"/>
      <c r="F1386" s="65"/>
      <c r="G1386" s="65"/>
    </row>
    <row r="1387" spans="1:7" ht="12.75">
      <c r="A1387" s="65"/>
      <c r="B1387" s="65"/>
      <c r="C1387" s="65"/>
      <c r="D1387" s="65"/>
      <c r="E1387" s="89"/>
      <c r="F1387" s="65"/>
      <c r="G1387" s="65"/>
    </row>
    <row r="1388" spans="1:7" ht="12.75">
      <c r="A1388" s="65"/>
      <c r="B1388" s="65"/>
      <c r="C1388" s="65"/>
      <c r="D1388" s="65"/>
      <c r="E1388" s="89"/>
      <c r="F1388" s="65"/>
      <c r="G1388" s="65"/>
    </row>
    <row r="1389" spans="1:7" ht="12.75">
      <c r="A1389" s="65"/>
      <c r="B1389" s="65"/>
      <c r="C1389" s="65"/>
      <c r="D1389" s="65"/>
      <c r="E1389" s="89"/>
      <c r="F1389" s="65"/>
      <c r="G1389" s="65"/>
    </row>
    <row r="1390" spans="1:7" ht="12.75">
      <c r="A1390" s="65"/>
      <c r="B1390" s="65"/>
      <c r="C1390" s="65"/>
      <c r="D1390" s="65"/>
      <c r="E1390" s="89"/>
      <c r="F1390" s="65"/>
      <c r="G1390" s="65"/>
    </row>
    <row r="1391" spans="1:7" ht="12.75">
      <c r="A1391" s="65"/>
      <c r="B1391" s="65"/>
      <c r="C1391" s="65"/>
      <c r="D1391" s="65"/>
      <c r="E1391" s="89"/>
      <c r="F1391" s="65"/>
      <c r="G1391" s="65"/>
    </row>
    <row r="1392" spans="1:7" ht="12.75">
      <c r="A1392" s="65"/>
      <c r="B1392" s="65"/>
      <c r="C1392" s="65"/>
      <c r="D1392" s="65"/>
      <c r="E1392" s="89"/>
      <c r="F1392" s="65"/>
      <c r="G1392" s="65"/>
    </row>
    <row r="1393" spans="1:7" ht="12.75">
      <c r="A1393" s="65"/>
      <c r="B1393" s="65"/>
      <c r="C1393" s="65"/>
      <c r="D1393" s="65"/>
      <c r="E1393" s="89"/>
      <c r="F1393" s="65"/>
      <c r="G1393" s="65"/>
    </row>
    <row r="1394" spans="1:7" ht="12.75">
      <c r="A1394" s="65"/>
      <c r="B1394" s="65"/>
      <c r="C1394" s="65"/>
      <c r="D1394" s="65"/>
      <c r="E1394" s="89"/>
      <c r="F1394" s="65"/>
      <c r="G1394" s="65"/>
    </row>
    <row r="1395" spans="1:7" ht="12.75">
      <c r="A1395" s="65"/>
      <c r="B1395" s="65"/>
      <c r="C1395" s="65"/>
      <c r="D1395" s="65"/>
      <c r="E1395" s="89"/>
      <c r="F1395" s="65"/>
      <c r="G1395" s="65"/>
    </row>
    <row r="1396" spans="1:7" ht="12.75">
      <c r="A1396" s="65"/>
      <c r="B1396" s="65"/>
      <c r="C1396" s="65"/>
      <c r="D1396" s="65"/>
      <c r="E1396" s="89"/>
      <c r="F1396" s="65"/>
      <c r="G1396" s="65"/>
    </row>
    <row r="1397" spans="1:7" ht="12.75">
      <c r="A1397" s="65"/>
      <c r="B1397" s="65"/>
      <c r="C1397" s="65"/>
      <c r="D1397" s="65"/>
      <c r="E1397" s="89"/>
      <c r="F1397" s="65"/>
      <c r="G1397" s="65"/>
    </row>
    <row r="1398" spans="1:7" ht="12.75">
      <c r="A1398" s="65"/>
      <c r="B1398" s="65"/>
      <c r="C1398" s="65"/>
      <c r="D1398" s="65"/>
      <c r="E1398" s="89"/>
      <c r="F1398" s="65"/>
      <c r="G1398" s="65"/>
    </row>
    <row r="1399" spans="1:7" ht="12.75">
      <c r="A1399" s="65"/>
      <c r="B1399" s="65"/>
      <c r="C1399" s="65"/>
      <c r="D1399" s="65"/>
      <c r="E1399" s="89"/>
      <c r="F1399" s="65"/>
      <c r="G1399" s="65"/>
    </row>
    <row r="1400" spans="1:7" ht="12.75">
      <c r="A1400" s="65"/>
      <c r="B1400" s="65"/>
      <c r="C1400" s="65"/>
      <c r="D1400" s="65"/>
      <c r="E1400" s="89"/>
      <c r="F1400" s="65"/>
      <c r="G1400" s="65"/>
    </row>
    <row r="1401" spans="1:7" ht="12.75">
      <c r="A1401" s="65"/>
      <c r="B1401" s="65"/>
      <c r="C1401" s="65"/>
      <c r="D1401" s="65"/>
      <c r="E1401" s="89"/>
      <c r="F1401" s="65"/>
      <c r="G1401" s="65"/>
    </row>
    <row r="1402" spans="1:7" ht="12.75">
      <c r="A1402" s="65"/>
      <c r="B1402" s="65"/>
      <c r="C1402" s="65"/>
      <c r="D1402" s="65"/>
      <c r="E1402" s="89"/>
      <c r="F1402" s="65"/>
      <c r="G1402" s="65"/>
    </row>
    <row r="1403" spans="1:7" ht="12.75">
      <c r="A1403" s="65"/>
      <c r="B1403" s="65"/>
      <c r="C1403" s="65"/>
      <c r="D1403" s="65"/>
      <c r="E1403" s="89"/>
      <c r="F1403" s="65"/>
      <c r="G1403" s="65"/>
    </row>
    <row r="1404" spans="1:7" ht="12.75">
      <c r="A1404" s="65"/>
      <c r="B1404" s="65"/>
      <c r="C1404" s="65"/>
      <c r="D1404" s="65"/>
      <c r="E1404" s="89"/>
      <c r="F1404" s="65"/>
      <c r="G1404" s="65"/>
    </row>
    <row r="1405" spans="1:7" ht="12.75">
      <c r="A1405" s="65"/>
      <c r="B1405" s="65"/>
      <c r="C1405" s="65"/>
      <c r="D1405" s="65"/>
      <c r="E1405" s="89"/>
      <c r="F1405" s="65"/>
      <c r="G1405" s="65"/>
    </row>
    <row r="1406" spans="1:7" ht="12.75">
      <c r="A1406" s="65"/>
      <c r="B1406" s="65"/>
      <c r="C1406" s="65"/>
      <c r="D1406" s="65"/>
      <c r="E1406" s="89"/>
      <c r="F1406" s="65"/>
      <c r="G1406" s="65"/>
    </row>
    <row r="1407" spans="1:7" ht="12.75">
      <c r="A1407" s="65"/>
      <c r="B1407" s="65"/>
      <c r="C1407" s="65"/>
      <c r="D1407" s="65"/>
      <c r="E1407" s="89"/>
      <c r="F1407" s="65"/>
      <c r="G1407" s="65"/>
    </row>
    <row r="1408" spans="1:7" ht="12.75">
      <c r="A1408" s="65"/>
      <c r="B1408" s="65"/>
      <c r="C1408" s="65"/>
      <c r="D1408" s="65"/>
      <c r="E1408" s="89"/>
      <c r="F1408" s="65"/>
      <c r="G1408" s="65"/>
    </row>
    <row r="1409" spans="1:7" ht="12.75">
      <c r="A1409" s="65"/>
      <c r="B1409" s="65"/>
      <c r="C1409" s="65"/>
      <c r="D1409" s="65"/>
      <c r="E1409" s="89"/>
      <c r="F1409" s="65"/>
      <c r="G1409" s="65"/>
    </row>
    <row r="1410" spans="1:7" ht="12.75">
      <c r="A1410" s="65"/>
      <c r="B1410" s="65"/>
      <c r="C1410" s="65"/>
      <c r="D1410" s="65"/>
      <c r="E1410" s="89"/>
      <c r="F1410" s="65"/>
      <c r="G1410" s="65"/>
    </row>
    <row r="1411" spans="1:7" ht="12.75">
      <c r="A1411" s="65"/>
      <c r="B1411" s="65"/>
      <c r="C1411" s="65"/>
      <c r="D1411" s="65"/>
      <c r="E1411" s="89"/>
      <c r="F1411" s="65"/>
      <c r="G1411" s="65"/>
    </row>
    <row r="1412" spans="1:7" ht="12.75">
      <c r="A1412" s="65"/>
      <c r="B1412" s="65"/>
      <c r="C1412" s="65"/>
      <c r="D1412" s="65"/>
      <c r="E1412" s="89"/>
      <c r="F1412" s="65"/>
      <c r="G1412" s="65"/>
    </row>
    <row r="1413" spans="1:7" ht="12.75">
      <c r="A1413" s="65"/>
      <c r="B1413" s="65"/>
      <c r="C1413" s="65"/>
      <c r="D1413" s="65"/>
      <c r="E1413" s="89"/>
      <c r="F1413" s="65"/>
      <c r="G1413" s="65"/>
    </row>
    <row r="1414" spans="1:7" ht="12.75">
      <c r="A1414" s="65"/>
      <c r="B1414" s="65"/>
      <c r="C1414" s="65"/>
      <c r="D1414" s="65"/>
      <c r="E1414" s="89"/>
      <c r="F1414" s="65"/>
      <c r="G1414" s="65"/>
    </row>
    <row r="1415" spans="1:7" ht="12.75">
      <c r="A1415" s="65"/>
      <c r="B1415" s="65"/>
      <c r="C1415" s="65"/>
      <c r="D1415" s="65"/>
      <c r="E1415" s="89"/>
      <c r="F1415" s="65"/>
      <c r="G1415" s="65"/>
    </row>
    <row r="1416" spans="1:7" ht="12.75">
      <c r="A1416" s="65"/>
      <c r="B1416" s="65"/>
      <c r="C1416" s="65"/>
      <c r="D1416" s="65"/>
      <c r="E1416" s="89"/>
      <c r="F1416" s="65"/>
      <c r="G1416" s="65"/>
    </row>
    <row r="1417" spans="1:7" ht="12.75">
      <c r="A1417" s="65"/>
      <c r="B1417" s="65"/>
      <c r="C1417" s="65"/>
      <c r="D1417" s="65"/>
      <c r="E1417" s="89"/>
      <c r="F1417" s="65"/>
      <c r="G1417" s="65"/>
    </row>
    <row r="1418" spans="1:7" ht="12.75">
      <c r="A1418" s="65"/>
      <c r="B1418" s="65"/>
      <c r="C1418" s="65"/>
      <c r="D1418" s="65"/>
      <c r="E1418" s="89"/>
      <c r="F1418" s="65"/>
      <c r="G1418" s="65"/>
    </row>
    <row r="1419" spans="1:7" ht="12.75">
      <c r="A1419" s="65"/>
      <c r="B1419" s="65"/>
      <c r="C1419" s="65"/>
      <c r="D1419" s="65"/>
      <c r="E1419" s="89"/>
      <c r="F1419" s="65"/>
      <c r="G1419" s="65"/>
    </row>
    <row r="1420" spans="1:7" ht="12.75">
      <c r="A1420" s="65"/>
      <c r="B1420" s="65"/>
      <c r="C1420" s="65"/>
      <c r="D1420" s="65"/>
      <c r="E1420" s="89"/>
      <c r="F1420" s="65"/>
      <c r="G1420" s="65"/>
    </row>
    <row r="1421" spans="1:7" ht="12.75">
      <c r="A1421" s="65"/>
      <c r="B1421" s="65"/>
      <c r="C1421" s="65"/>
      <c r="D1421" s="65"/>
      <c r="E1421" s="89"/>
      <c r="F1421" s="65"/>
      <c r="G1421" s="65"/>
    </row>
    <row r="1422" spans="1:7" ht="12.75">
      <c r="A1422" s="65"/>
      <c r="B1422" s="65"/>
      <c r="C1422" s="65"/>
      <c r="D1422" s="65"/>
      <c r="E1422" s="89"/>
      <c r="F1422" s="65"/>
      <c r="G1422" s="65"/>
    </row>
    <row r="1423" spans="1:7" ht="12.75">
      <c r="A1423" s="65"/>
      <c r="B1423" s="65"/>
      <c r="C1423" s="65"/>
      <c r="D1423" s="65"/>
      <c r="E1423" s="89"/>
      <c r="F1423" s="65"/>
      <c r="G1423" s="65"/>
    </row>
    <row r="1424" spans="1:7" ht="12.75">
      <c r="A1424" s="65"/>
      <c r="B1424" s="65"/>
      <c r="C1424" s="65"/>
      <c r="D1424" s="65"/>
      <c r="E1424" s="89"/>
      <c r="F1424" s="65"/>
      <c r="G1424" s="65"/>
    </row>
    <row r="1425" spans="1:7" ht="12.75">
      <c r="A1425" s="65"/>
      <c r="B1425" s="65"/>
      <c r="C1425" s="65"/>
      <c r="D1425" s="65"/>
      <c r="E1425" s="89"/>
      <c r="F1425" s="65"/>
      <c r="G1425" s="65"/>
    </row>
    <row r="1426" spans="1:7" ht="12.75">
      <c r="A1426" s="65"/>
      <c r="B1426" s="65"/>
      <c r="C1426" s="65"/>
      <c r="D1426" s="65"/>
      <c r="E1426" s="89"/>
      <c r="F1426" s="65"/>
      <c r="G1426" s="65"/>
    </row>
    <row r="1427" spans="1:7" ht="12.75">
      <c r="A1427" s="65"/>
      <c r="B1427" s="65"/>
      <c r="C1427" s="65"/>
      <c r="D1427" s="65"/>
      <c r="E1427" s="89"/>
      <c r="F1427" s="65"/>
      <c r="G1427" s="65"/>
    </row>
    <row r="1428" spans="1:7" ht="12.75">
      <c r="A1428" s="65"/>
      <c r="B1428" s="65"/>
      <c r="C1428" s="65"/>
      <c r="D1428" s="65"/>
      <c r="E1428" s="89"/>
      <c r="F1428" s="65"/>
      <c r="G1428" s="65"/>
    </row>
    <row r="1429" spans="1:7" ht="12.75">
      <c r="A1429" s="65"/>
      <c r="B1429" s="65"/>
      <c r="C1429" s="65"/>
      <c r="D1429" s="65"/>
      <c r="E1429" s="89"/>
      <c r="F1429" s="65"/>
      <c r="G1429" s="65"/>
    </row>
    <row r="1430" spans="1:7" ht="12.75">
      <c r="A1430" s="65"/>
      <c r="B1430" s="65"/>
      <c r="C1430" s="65"/>
      <c r="D1430" s="65"/>
      <c r="E1430" s="89"/>
      <c r="F1430" s="65"/>
      <c r="G1430" s="65"/>
    </row>
    <row r="1431" spans="1:7" ht="12.75">
      <c r="A1431" s="65"/>
      <c r="B1431" s="65"/>
      <c r="C1431" s="65"/>
      <c r="D1431" s="65"/>
      <c r="E1431" s="89"/>
      <c r="F1431" s="65"/>
      <c r="G1431" s="65"/>
    </row>
    <row r="1432" spans="1:7" ht="12.75">
      <c r="A1432" s="65"/>
      <c r="B1432" s="65"/>
      <c r="C1432" s="65"/>
      <c r="D1432" s="65"/>
      <c r="E1432" s="89"/>
      <c r="F1432" s="65"/>
      <c r="G1432" s="65"/>
    </row>
    <row r="1433" spans="1:7" ht="12.75">
      <c r="A1433" s="65"/>
      <c r="B1433" s="65"/>
      <c r="C1433" s="65"/>
      <c r="D1433" s="65"/>
      <c r="E1433" s="89"/>
      <c r="F1433" s="65"/>
      <c r="G1433" s="65"/>
    </row>
    <row r="1434" spans="1:7" ht="12.75">
      <c r="A1434" s="65"/>
      <c r="B1434" s="65"/>
      <c r="C1434" s="65"/>
      <c r="D1434" s="65"/>
      <c r="E1434" s="89"/>
      <c r="F1434" s="65"/>
      <c r="G1434" s="65"/>
    </row>
    <row r="1435" spans="1:7" ht="12.75">
      <c r="A1435" s="65"/>
      <c r="B1435" s="65"/>
      <c r="C1435" s="65"/>
      <c r="D1435" s="65"/>
      <c r="E1435" s="89"/>
      <c r="F1435" s="65"/>
      <c r="G1435" s="65"/>
    </row>
    <row r="1436" spans="1:7" ht="12.75">
      <c r="A1436" s="65"/>
      <c r="B1436" s="65"/>
      <c r="C1436" s="65"/>
      <c r="D1436" s="65"/>
      <c r="E1436" s="89"/>
      <c r="F1436" s="65"/>
      <c r="G1436" s="65"/>
    </row>
    <row r="1437" spans="1:7" ht="12.75">
      <c r="A1437" s="65"/>
      <c r="B1437" s="65"/>
      <c r="C1437" s="65"/>
      <c r="D1437" s="65"/>
      <c r="E1437" s="89"/>
      <c r="F1437" s="65"/>
      <c r="G1437" s="65"/>
    </row>
    <row r="1438" spans="1:7" ht="12.75">
      <c r="A1438" s="65"/>
      <c r="B1438" s="65"/>
      <c r="C1438" s="65"/>
      <c r="D1438" s="65"/>
      <c r="E1438" s="89"/>
      <c r="F1438" s="65"/>
      <c r="G1438" s="65"/>
    </row>
    <row r="1439" spans="1:7" ht="12.75">
      <c r="A1439" s="65"/>
      <c r="B1439" s="65"/>
      <c r="C1439" s="65"/>
      <c r="D1439" s="65"/>
      <c r="E1439" s="89"/>
      <c r="F1439" s="65"/>
      <c r="G1439" s="65"/>
    </row>
    <row r="1440" spans="1:7" ht="12.75">
      <c r="A1440" s="65"/>
      <c r="B1440" s="65"/>
      <c r="C1440" s="65"/>
      <c r="D1440" s="65"/>
      <c r="E1440" s="89"/>
      <c r="F1440" s="65"/>
      <c r="G1440" s="65"/>
    </row>
    <row r="1441" spans="1:7" ht="12.75">
      <c r="A1441" s="65"/>
      <c r="B1441" s="65"/>
      <c r="C1441" s="65"/>
      <c r="D1441" s="65"/>
      <c r="E1441" s="89"/>
      <c r="F1441" s="65"/>
      <c r="G1441" s="65"/>
    </row>
    <row r="1442" spans="1:7" ht="12.75">
      <c r="A1442" s="65"/>
      <c r="B1442" s="65"/>
      <c r="C1442" s="65"/>
      <c r="D1442" s="65"/>
      <c r="E1442" s="89"/>
      <c r="F1442" s="65"/>
      <c r="G1442" s="65"/>
    </row>
    <row r="1443" spans="1:7" ht="12.75">
      <c r="A1443" s="65"/>
      <c r="B1443" s="65"/>
      <c r="C1443" s="65"/>
      <c r="D1443" s="65"/>
      <c r="E1443" s="89"/>
      <c r="F1443" s="65"/>
      <c r="G1443" s="65"/>
    </row>
    <row r="1444" spans="1:7" ht="12.75">
      <c r="A1444" s="65"/>
      <c r="B1444" s="65"/>
      <c r="C1444" s="65"/>
      <c r="D1444" s="65"/>
      <c r="E1444" s="89"/>
      <c r="F1444" s="65"/>
      <c r="G1444" s="65"/>
    </row>
    <row r="1445" spans="1:7" ht="12.75">
      <c r="A1445" s="65"/>
      <c r="B1445" s="65"/>
      <c r="C1445" s="65"/>
      <c r="D1445" s="65"/>
      <c r="E1445" s="89"/>
      <c r="F1445" s="65"/>
      <c r="G1445" s="65"/>
    </row>
    <row r="1446" spans="1:7" ht="12.75">
      <c r="A1446" s="65"/>
      <c r="B1446" s="65"/>
      <c r="C1446" s="65"/>
      <c r="D1446" s="65"/>
      <c r="E1446" s="89"/>
      <c r="F1446" s="65"/>
      <c r="G1446" s="65"/>
    </row>
    <row r="1447" spans="1:7" ht="12.75">
      <c r="A1447" s="65"/>
      <c r="B1447" s="65"/>
      <c r="C1447" s="65"/>
      <c r="D1447" s="65"/>
      <c r="E1447" s="89"/>
      <c r="F1447" s="65"/>
      <c r="G1447" s="65"/>
    </row>
    <row r="1448" spans="1:7" ht="12.75">
      <c r="A1448" s="65"/>
      <c r="B1448" s="65"/>
      <c r="C1448" s="65"/>
      <c r="D1448" s="65"/>
      <c r="E1448" s="89"/>
      <c r="F1448" s="65"/>
      <c r="G1448" s="65"/>
    </row>
    <row r="1449" spans="1:7" ht="12.75">
      <c r="A1449" s="65"/>
      <c r="B1449" s="65"/>
      <c r="C1449" s="65"/>
      <c r="D1449" s="65"/>
      <c r="E1449" s="89"/>
      <c r="F1449" s="65"/>
      <c r="G1449" s="65"/>
    </row>
    <row r="1450" spans="1:7" ht="12.75">
      <c r="A1450" s="65"/>
      <c r="B1450" s="65"/>
      <c r="C1450" s="65"/>
      <c r="D1450" s="65"/>
      <c r="E1450" s="89"/>
      <c r="F1450" s="65"/>
      <c r="G1450" s="65"/>
    </row>
    <row r="1451" spans="1:7" ht="12.75">
      <c r="A1451" s="65"/>
      <c r="B1451" s="65"/>
      <c r="C1451" s="65"/>
      <c r="D1451" s="65"/>
      <c r="E1451" s="89"/>
      <c r="F1451" s="65"/>
      <c r="G1451" s="65"/>
    </row>
    <row r="1452" spans="1:7" ht="12.75">
      <c r="A1452" s="65"/>
      <c r="B1452" s="65"/>
      <c r="C1452" s="65"/>
      <c r="D1452" s="65"/>
      <c r="E1452" s="89"/>
      <c r="F1452" s="65"/>
      <c r="G1452" s="65"/>
    </row>
    <row r="1453" spans="1:7" ht="12.75">
      <c r="A1453" s="65"/>
      <c r="B1453" s="65"/>
      <c r="C1453" s="65"/>
      <c r="D1453" s="65"/>
      <c r="E1453" s="89"/>
      <c r="F1453" s="65"/>
      <c r="G1453" s="65"/>
    </row>
    <row r="1454" spans="1:7" ht="12.75">
      <c r="A1454" s="65"/>
      <c r="B1454" s="65"/>
      <c r="C1454" s="65"/>
      <c r="D1454" s="65"/>
      <c r="E1454" s="89"/>
      <c r="F1454" s="65"/>
      <c r="G1454" s="65"/>
    </row>
    <row r="1455" spans="1:7" ht="12.75">
      <c r="A1455" s="65"/>
      <c r="B1455" s="65"/>
      <c r="C1455" s="65"/>
      <c r="D1455" s="65"/>
      <c r="E1455" s="89"/>
      <c r="F1455" s="65"/>
      <c r="G1455" s="65"/>
    </row>
    <row r="1456" spans="1:7" ht="12.75">
      <c r="A1456" s="65"/>
      <c r="B1456" s="65"/>
      <c r="C1456" s="65"/>
      <c r="D1456" s="65"/>
      <c r="E1456" s="89"/>
      <c r="F1456" s="65"/>
      <c r="G1456" s="65"/>
    </row>
    <row r="1457" spans="1:7" ht="12.75">
      <c r="A1457" s="65"/>
      <c r="B1457" s="65"/>
      <c r="C1457" s="65"/>
      <c r="D1457" s="65"/>
      <c r="E1457" s="89"/>
      <c r="F1457" s="65"/>
      <c r="G1457" s="65"/>
    </row>
    <row r="1458" spans="1:7" ht="12.75">
      <c r="A1458" s="65"/>
      <c r="B1458" s="65"/>
      <c r="C1458" s="65"/>
      <c r="D1458" s="65"/>
      <c r="E1458" s="89"/>
      <c r="F1458" s="65"/>
      <c r="G1458" s="65"/>
    </row>
    <row r="1459" spans="1:7" ht="12.75">
      <c r="A1459" s="65"/>
      <c r="B1459" s="65"/>
      <c r="C1459" s="65"/>
      <c r="D1459" s="65"/>
      <c r="E1459" s="89"/>
      <c r="F1459" s="65"/>
      <c r="G1459" s="65"/>
    </row>
    <row r="1460" spans="1:7" ht="12.75">
      <c r="A1460" s="65"/>
      <c r="B1460" s="65"/>
      <c r="C1460" s="65"/>
      <c r="D1460" s="65"/>
      <c r="E1460" s="89"/>
      <c r="F1460" s="65"/>
      <c r="G1460" s="65"/>
    </row>
    <row r="1461" spans="1:7" ht="12.75">
      <c r="A1461" s="65"/>
      <c r="B1461" s="65"/>
      <c r="C1461" s="65"/>
      <c r="D1461" s="65"/>
      <c r="E1461" s="89"/>
      <c r="F1461" s="65"/>
      <c r="G1461" s="65"/>
    </row>
    <row r="1462" spans="1:7" ht="12.75">
      <c r="A1462" s="65"/>
      <c r="B1462" s="65"/>
      <c r="C1462" s="65"/>
      <c r="D1462" s="65"/>
      <c r="E1462" s="89"/>
      <c r="F1462" s="65"/>
      <c r="G1462" s="65"/>
    </row>
    <row r="1463" spans="1:7" ht="12.75">
      <c r="A1463" s="65"/>
      <c r="B1463" s="65"/>
      <c r="C1463" s="65"/>
      <c r="D1463" s="65"/>
      <c r="E1463" s="89"/>
      <c r="F1463" s="65"/>
      <c r="G1463" s="65"/>
    </row>
    <row r="1464" spans="1:7" ht="12.75">
      <c r="A1464" s="65"/>
      <c r="B1464" s="65"/>
      <c r="C1464" s="65"/>
      <c r="D1464" s="65"/>
      <c r="E1464" s="89"/>
      <c r="F1464" s="65"/>
      <c r="G1464" s="65"/>
    </row>
    <row r="1465" spans="1:7" ht="12.75">
      <c r="A1465" s="65"/>
      <c r="B1465" s="65"/>
      <c r="C1465" s="65"/>
      <c r="D1465" s="65"/>
      <c r="E1465" s="89"/>
      <c r="F1465" s="65"/>
      <c r="G1465" s="65"/>
    </row>
    <row r="1466" spans="1:7" ht="12.75">
      <c r="A1466" s="65"/>
      <c r="B1466" s="65"/>
      <c r="C1466" s="65"/>
      <c r="D1466" s="65"/>
      <c r="E1466" s="89"/>
      <c r="F1466" s="65"/>
      <c r="G1466" s="65"/>
    </row>
    <row r="1467" spans="1:7" ht="12.75">
      <c r="A1467" s="65"/>
      <c r="B1467" s="65"/>
      <c r="C1467" s="65"/>
      <c r="D1467" s="65"/>
      <c r="E1467" s="89"/>
      <c r="F1467" s="65"/>
      <c r="G1467" s="65"/>
    </row>
    <row r="1468" spans="1:7" ht="12.75">
      <c r="A1468" s="65"/>
      <c r="B1468" s="65"/>
      <c r="C1468" s="65"/>
      <c r="D1468" s="65"/>
      <c r="E1468" s="89"/>
      <c r="F1468" s="65"/>
      <c r="G1468" s="65"/>
    </row>
    <row r="1469" spans="1:7" ht="12.75">
      <c r="A1469" s="65"/>
      <c r="B1469" s="65"/>
      <c r="C1469" s="65"/>
      <c r="D1469" s="65"/>
      <c r="E1469" s="89"/>
      <c r="F1469" s="65"/>
      <c r="G1469" s="65"/>
    </row>
    <row r="1470" spans="1:7" ht="12.75">
      <c r="A1470" s="65"/>
      <c r="B1470" s="65"/>
      <c r="C1470" s="65"/>
      <c r="D1470" s="65"/>
      <c r="E1470" s="89"/>
      <c r="F1470" s="65"/>
      <c r="G1470" s="65"/>
    </row>
    <row r="1471" spans="1:7" ht="12.75">
      <c r="A1471" s="65"/>
      <c r="B1471" s="65"/>
      <c r="C1471" s="65"/>
      <c r="D1471" s="65"/>
      <c r="E1471" s="89"/>
      <c r="F1471" s="65"/>
      <c r="G1471" s="65"/>
    </row>
    <row r="1472" spans="1:7" ht="12.75">
      <c r="A1472" s="65"/>
      <c r="B1472" s="65"/>
      <c r="C1472" s="65"/>
      <c r="D1472" s="65"/>
      <c r="E1472" s="89"/>
      <c r="F1472" s="65"/>
      <c r="G1472" s="65"/>
    </row>
    <row r="1473" spans="1:7" ht="12.75">
      <c r="A1473" s="65"/>
      <c r="B1473" s="65"/>
      <c r="C1473" s="65"/>
      <c r="D1473" s="65"/>
      <c r="E1473" s="89"/>
      <c r="F1473" s="65"/>
      <c r="G1473" s="65"/>
    </row>
    <row r="1474" spans="1:7" ht="12.75">
      <c r="A1474" s="65"/>
      <c r="B1474" s="65"/>
      <c r="C1474" s="65"/>
      <c r="D1474" s="65"/>
      <c r="E1474" s="89"/>
      <c r="F1474" s="65"/>
      <c r="G1474" s="65"/>
    </row>
    <row r="1475" spans="1:7" ht="12.75">
      <c r="A1475" s="65"/>
      <c r="B1475" s="65"/>
      <c r="C1475" s="65"/>
      <c r="D1475" s="65"/>
      <c r="E1475" s="89"/>
      <c r="F1475" s="65"/>
      <c r="G1475" s="65"/>
    </row>
    <row r="1476" spans="1:7" ht="12.75">
      <c r="A1476" s="65"/>
      <c r="B1476" s="65"/>
      <c r="C1476" s="65"/>
      <c r="D1476" s="65"/>
      <c r="E1476" s="89"/>
      <c r="F1476" s="65"/>
      <c r="G1476" s="65"/>
    </row>
    <row r="1477" spans="1:7" ht="12.75">
      <c r="A1477" s="65"/>
      <c r="B1477" s="65"/>
      <c r="C1477" s="65"/>
      <c r="D1477" s="65"/>
      <c r="E1477" s="89"/>
      <c r="F1477" s="65"/>
      <c r="G1477" s="65"/>
    </row>
    <row r="1478" spans="1:7" ht="12.75">
      <c r="A1478" s="65"/>
      <c r="B1478" s="65"/>
      <c r="C1478" s="65"/>
      <c r="D1478" s="65"/>
      <c r="E1478" s="89"/>
      <c r="F1478" s="65"/>
      <c r="G1478" s="65"/>
    </row>
    <row r="1479" spans="1:7" ht="12.75">
      <c r="A1479" s="65"/>
      <c r="B1479" s="65"/>
      <c r="C1479" s="65"/>
      <c r="D1479" s="65"/>
      <c r="E1479" s="89"/>
      <c r="F1479" s="65"/>
      <c r="G1479" s="65"/>
    </row>
    <row r="1480" spans="1:7" ht="12.75">
      <c r="A1480" s="65"/>
      <c r="B1480" s="65"/>
      <c r="C1480" s="65"/>
      <c r="D1480" s="65"/>
      <c r="E1480" s="89"/>
      <c r="F1480" s="65"/>
      <c r="G1480" s="65"/>
    </row>
    <row r="1481" spans="1:7" ht="12.75">
      <c r="A1481" s="65"/>
      <c r="B1481" s="65"/>
      <c r="C1481" s="65"/>
      <c r="D1481" s="65"/>
      <c r="E1481" s="89"/>
      <c r="F1481" s="65"/>
      <c r="G1481" s="65"/>
    </row>
    <row r="1482" spans="1:7" ht="12.75">
      <c r="A1482" s="65"/>
      <c r="B1482" s="65"/>
      <c r="C1482" s="65"/>
      <c r="D1482" s="65"/>
      <c r="E1482" s="89"/>
      <c r="F1482" s="65"/>
      <c r="G1482" s="65"/>
    </row>
    <row r="1483" spans="1:7" ht="12.75">
      <c r="A1483" s="65"/>
      <c r="B1483" s="65"/>
      <c r="C1483" s="65"/>
      <c r="D1483" s="65"/>
      <c r="E1483" s="89"/>
      <c r="F1483" s="65"/>
      <c r="G1483" s="65"/>
    </row>
    <row r="1484" spans="1:7" ht="12.75">
      <c r="A1484" s="65"/>
      <c r="B1484" s="65"/>
      <c r="C1484" s="65"/>
      <c r="D1484" s="65"/>
      <c r="E1484" s="89"/>
      <c r="F1484" s="65"/>
      <c r="G1484" s="65"/>
    </row>
    <row r="1485" spans="1:7" ht="12.75">
      <c r="A1485" s="65"/>
      <c r="B1485" s="65"/>
      <c r="C1485" s="65"/>
      <c r="D1485" s="65"/>
      <c r="E1485" s="89"/>
      <c r="F1485" s="65"/>
      <c r="G1485" s="65"/>
    </row>
    <row r="1486" spans="1:7" ht="12.75">
      <c r="A1486" s="65"/>
      <c r="B1486" s="65"/>
      <c r="C1486" s="65"/>
      <c r="D1486" s="65"/>
      <c r="E1486" s="89"/>
      <c r="F1486" s="65"/>
      <c r="G1486" s="65"/>
    </row>
    <row r="1487" spans="1:7" ht="12.75">
      <c r="A1487" s="65"/>
      <c r="B1487" s="65"/>
      <c r="C1487" s="65"/>
      <c r="D1487" s="65"/>
      <c r="E1487" s="89"/>
      <c r="F1487" s="65"/>
      <c r="G1487" s="65"/>
    </row>
    <row r="1488" spans="1:7" ht="12.75">
      <c r="A1488" s="65"/>
      <c r="B1488" s="65"/>
      <c r="C1488" s="65"/>
      <c r="D1488" s="65"/>
      <c r="E1488" s="89"/>
      <c r="F1488" s="65"/>
      <c r="G1488" s="65"/>
    </row>
    <row r="1489" spans="1:7" ht="12.75">
      <c r="A1489" s="65"/>
      <c r="B1489" s="65"/>
      <c r="C1489" s="65"/>
      <c r="D1489" s="65"/>
      <c r="E1489" s="89"/>
      <c r="F1489" s="65"/>
      <c r="G1489" s="65"/>
    </row>
    <row r="1490" spans="1:7" ht="12.75">
      <c r="A1490" s="65"/>
      <c r="B1490" s="65"/>
      <c r="C1490" s="65"/>
      <c r="D1490" s="65"/>
      <c r="E1490" s="89"/>
      <c r="F1490" s="65"/>
      <c r="G1490" s="65"/>
    </row>
    <row r="1491" spans="1:7" ht="12.75">
      <c r="A1491" s="65"/>
      <c r="B1491" s="65"/>
      <c r="C1491" s="65"/>
      <c r="D1491" s="65"/>
      <c r="E1491" s="89"/>
      <c r="F1491" s="65"/>
      <c r="G1491" s="65"/>
    </row>
    <row r="1492" spans="1:7" ht="12.75">
      <c r="A1492" s="65"/>
      <c r="B1492" s="65"/>
      <c r="C1492" s="65"/>
      <c r="D1492" s="65"/>
      <c r="E1492" s="89"/>
      <c r="F1492" s="65"/>
      <c r="G1492" s="65"/>
    </row>
    <row r="1493" spans="1:7" ht="12.75">
      <c r="A1493" s="65"/>
      <c r="B1493" s="65"/>
      <c r="C1493" s="65"/>
      <c r="D1493" s="65"/>
      <c r="E1493" s="89"/>
      <c r="F1493" s="65"/>
      <c r="G1493" s="65"/>
    </row>
    <row r="1494" spans="1:7" ht="12.75">
      <c r="A1494" s="65"/>
      <c r="B1494" s="65"/>
      <c r="C1494" s="65"/>
      <c r="D1494" s="65"/>
      <c r="E1494" s="89"/>
      <c r="F1494" s="65"/>
      <c r="G1494" s="65"/>
    </row>
    <row r="1495" spans="1:7" ht="12.75">
      <c r="A1495" s="65"/>
      <c r="B1495" s="65"/>
      <c r="C1495" s="65"/>
      <c r="D1495" s="65"/>
      <c r="E1495" s="89"/>
      <c r="F1495" s="65"/>
      <c r="G1495" s="65"/>
    </row>
    <row r="1496" spans="1:7" ht="12.75">
      <c r="A1496" s="65"/>
      <c r="B1496" s="65"/>
      <c r="C1496" s="65"/>
      <c r="D1496" s="65"/>
      <c r="E1496" s="89"/>
      <c r="F1496" s="65"/>
      <c r="G1496" s="65"/>
    </row>
    <row r="1497" spans="1:7" ht="12.75">
      <c r="A1497" s="65"/>
      <c r="B1497" s="65"/>
      <c r="C1497" s="65"/>
      <c r="D1497" s="65"/>
      <c r="E1497" s="89"/>
      <c r="F1497" s="65"/>
      <c r="G1497" s="65"/>
    </row>
    <row r="1498" spans="1:7" ht="12.75">
      <c r="A1498" s="65"/>
      <c r="B1498" s="65"/>
      <c r="C1498" s="65"/>
      <c r="D1498" s="65"/>
      <c r="E1498" s="89"/>
      <c r="F1498" s="65"/>
      <c r="G1498" s="65"/>
    </row>
    <row r="1499" spans="1:7" ht="12.75">
      <c r="A1499" s="65"/>
      <c r="B1499" s="65"/>
      <c r="C1499" s="65"/>
      <c r="D1499" s="65"/>
      <c r="E1499" s="89"/>
      <c r="F1499" s="65"/>
      <c r="G1499" s="65"/>
    </row>
    <row r="1500" spans="1:7" ht="12.75">
      <c r="A1500" s="65"/>
      <c r="B1500" s="65"/>
      <c r="C1500" s="65"/>
      <c r="D1500" s="65"/>
      <c r="E1500" s="89"/>
      <c r="F1500" s="65"/>
      <c r="G1500" s="65"/>
    </row>
    <row r="1501" spans="1:7" ht="12.75">
      <c r="A1501" s="65"/>
      <c r="B1501" s="65"/>
      <c r="C1501" s="65"/>
      <c r="D1501" s="65"/>
      <c r="E1501" s="89"/>
      <c r="F1501" s="65"/>
      <c r="G1501" s="65"/>
    </row>
    <row r="1502" spans="1:7" ht="12.75">
      <c r="A1502" s="65"/>
      <c r="B1502" s="65"/>
      <c r="C1502" s="65"/>
      <c r="D1502" s="65"/>
      <c r="E1502" s="89"/>
      <c r="F1502" s="65"/>
      <c r="G1502" s="65"/>
    </row>
    <row r="1503" spans="1:7" ht="12.75">
      <c r="A1503" s="65"/>
      <c r="B1503" s="65"/>
      <c r="C1503" s="65"/>
      <c r="D1503" s="65"/>
      <c r="E1503" s="89"/>
      <c r="F1503" s="65"/>
      <c r="G1503" s="65"/>
    </row>
    <row r="1504" spans="1:7" ht="12.75">
      <c r="A1504" s="65"/>
      <c r="B1504" s="65"/>
      <c r="C1504" s="65"/>
      <c r="D1504" s="65"/>
      <c r="E1504" s="89"/>
      <c r="F1504" s="65"/>
      <c r="G1504" s="65"/>
    </row>
    <row r="1505" spans="1:7" ht="12.75">
      <c r="A1505" s="65"/>
      <c r="B1505" s="65"/>
      <c r="C1505" s="65"/>
      <c r="D1505" s="65"/>
      <c r="E1505" s="89"/>
      <c r="F1505" s="65"/>
      <c r="G1505" s="65"/>
    </row>
    <row r="1506" spans="1:7" ht="12.75">
      <c r="A1506" s="65"/>
      <c r="B1506" s="65"/>
      <c r="C1506" s="65"/>
      <c r="D1506" s="65"/>
      <c r="E1506" s="89"/>
      <c r="F1506" s="65"/>
      <c r="G1506" s="65"/>
    </row>
    <row r="1507" spans="1:7" ht="12.75">
      <c r="A1507" s="65"/>
      <c r="B1507" s="65"/>
      <c r="C1507" s="65"/>
      <c r="D1507" s="65"/>
      <c r="E1507" s="89"/>
      <c r="F1507" s="65"/>
      <c r="G1507" s="65"/>
    </row>
    <row r="1508" spans="1:7" ht="12.75">
      <c r="A1508" s="65"/>
      <c r="B1508" s="65"/>
      <c r="C1508" s="65"/>
      <c r="D1508" s="65"/>
      <c r="E1508" s="89"/>
      <c r="F1508" s="65"/>
      <c r="G1508" s="65"/>
    </row>
    <row r="1509" spans="1:7" ht="12.75">
      <c r="A1509" s="65"/>
      <c r="B1509" s="65"/>
      <c r="C1509" s="65"/>
      <c r="D1509" s="65"/>
      <c r="E1509" s="89"/>
      <c r="F1509" s="65"/>
      <c r="G1509" s="65"/>
    </row>
    <row r="1510" spans="1:7" ht="12.75">
      <c r="A1510" s="65"/>
      <c r="B1510" s="65"/>
      <c r="C1510" s="65"/>
      <c r="D1510" s="65"/>
      <c r="E1510" s="89"/>
      <c r="F1510" s="65"/>
      <c r="G1510" s="65"/>
    </row>
    <row r="1511" spans="1:7" ht="12.75">
      <c r="A1511" s="65"/>
      <c r="B1511" s="65"/>
      <c r="C1511" s="65"/>
      <c r="D1511" s="65"/>
      <c r="E1511" s="89"/>
      <c r="F1511" s="65"/>
      <c r="G1511" s="65"/>
    </row>
    <row r="1512" spans="1:7" ht="12.75">
      <c r="A1512" s="65"/>
      <c r="B1512" s="65"/>
      <c r="C1512" s="65"/>
      <c r="D1512" s="65"/>
      <c r="E1512" s="89"/>
      <c r="F1512" s="65"/>
      <c r="G1512" s="65"/>
    </row>
    <row r="1513" spans="1:7" ht="12.75">
      <c r="A1513" s="65"/>
      <c r="B1513" s="65"/>
      <c r="C1513" s="65"/>
      <c r="D1513" s="65"/>
      <c r="E1513" s="89"/>
      <c r="F1513" s="65"/>
      <c r="G1513" s="65"/>
    </row>
    <row r="1514" spans="1:7" ht="12.75">
      <c r="A1514" s="65"/>
      <c r="B1514" s="65"/>
      <c r="C1514" s="65"/>
      <c r="D1514" s="65"/>
      <c r="E1514" s="89"/>
      <c r="F1514" s="65"/>
      <c r="G1514" s="65"/>
    </row>
    <row r="1515" spans="1:7" ht="12.75">
      <c r="A1515" s="65"/>
      <c r="B1515" s="65"/>
      <c r="C1515" s="65"/>
      <c r="D1515" s="65"/>
      <c r="E1515" s="89"/>
      <c r="F1515" s="65"/>
      <c r="G1515" s="65"/>
    </row>
    <row r="1516" spans="1:7" ht="12.75">
      <c r="A1516" s="65"/>
      <c r="B1516" s="65"/>
      <c r="C1516" s="65"/>
      <c r="D1516" s="65"/>
      <c r="E1516" s="89"/>
      <c r="F1516" s="65"/>
      <c r="G1516" s="65"/>
    </row>
    <row r="1517" spans="1:7" ht="12.75">
      <c r="A1517" s="65"/>
      <c r="B1517" s="65"/>
      <c r="C1517" s="65"/>
      <c r="D1517" s="65"/>
      <c r="E1517" s="89"/>
      <c r="F1517" s="65"/>
      <c r="G1517" s="65"/>
    </row>
    <row r="1518" spans="1:7" ht="12.75">
      <c r="A1518" s="65"/>
      <c r="B1518" s="65"/>
      <c r="C1518" s="65"/>
      <c r="D1518" s="65"/>
      <c r="E1518" s="89"/>
      <c r="F1518" s="65"/>
      <c r="G1518" s="65"/>
    </row>
    <row r="1519" spans="1:7" ht="12.75">
      <c r="A1519" s="65"/>
      <c r="B1519" s="65"/>
      <c r="C1519" s="65"/>
      <c r="D1519" s="65"/>
      <c r="E1519" s="89"/>
      <c r="F1519" s="65"/>
      <c r="G1519" s="65"/>
    </row>
    <row r="1520" spans="1:7" ht="12.75">
      <c r="A1520" s="65"/>
      <c r="B1520" s="65"/>
      <c r="C1520" s="65"/>
      <c r="D1520" s="65"/>
      <c r="E1520" s="89"/>
      <c r="F1520" s="65"/>
      <c r="G1520" s="65"/>
    </row>
    <row r="1521" spans="1:7" ht="12.75">
      <c r="A1521" s="65"/>
      <c r="B1521" s="65"/>
      <c r="C1521" s="65"/>
      <c r="D1521" s="65"/>
      <c r="E1521" s="89"/>
      <c r="F1521" s="65"/>
      <c r="G1521" s="65"/>
    </row>
    <row r="1522" spans="1:7" ht="12.75">
      <c r="A1522" s="65"/>
      <c r="B1522" s="65"/>
      <c r="C1522" s="65"/>
      <c r="D1522" s="65"/>
      <c r="E1522" s="89"/>
      <c r="F1522" s="65"/>
      <c r="G1522" s="65"/>
    </row>
    <row r="1523" spans="1:7" ht="12.75">
      <c r="A1523" s="65"/>
      <c r="B1523" s="65"/>
      <c r="C1523" s="65"/>
      <c r="D1523" s="65"/>
      <c r="E1523" s="89"/>
      <c r="F1523" s="65"/>
      <c r="G1523" s="65"/>
    </row>
    <row r="1524" spans="1:7" ht="12.75">
      <c r="A1524" s="65"/>
      <c r="B1524" s="65"/>
      <c r="C1524" s="65"/>
      <c r="D1524" s="65"/>
      <c r="E1524" s="89"/>
      <c r="F1524" s="65"/>
      <c r="G1524" s="65"/>
    </row>
    <row r="1525" spans="1:7" ht="12.75">
      <c r="A1525" s="65"/>
      <c r="B1525" s="65"/>
      <c r="C1525" s="65"/>
      <c r="D1525" s="65"/>
      <c r="E1525" s="89"/>
      <c r="F1525" s="65"/>
      <c r="G1525" s="65"/>
    </row>
    <row r="1526" spans="1:7" ht="12.75">
      <c r="A1526" s="65"/>
      <c r="B1526" s="65"/>
      <c r="C1526" s="65"/>
      <c r="D1526" s="65"/>
      <c r="E1526" s="89"/>
      <c r="F1526" s="65"/>
      <c r="G1526" s="65"/>
    </row>
    <row r="1527" spans="1:7" ht="12.75">
      <c r="A1527" s="65"/>
      <c r="B1527" s="65"/>
      <c r="C1527" s="65"/>
      <c r="D1527" s="65"/>
      <c r="E1527" s="89"/>
      <c r="F1527" s="65"/>
      <c r="G1527" s="65"/>
    </row>
    <row r="1528" spans="1:7" ht="12.75">
      <c r="A1528" s="65"/>
      <c r="B1528" s="65"/>
      <c r="C1528" s="65"/>
      <c r="D1528" s="65"/>
      <c r="E1528" s="89"/>
      <c r="F1528" s="65"/>
      <c r="G1528" s="65"/>
    </row>
    <row r="1529" spans="1:7" ht="12.75">
      <c r="A1529" s="65"/>
      <c r="B1529" s="65"/>
      <c r="C1529" s="65"/>
      <c r="D1529" s="65"/>
      <c r="E1529" s="89"/>
      <c r="F1529" s="65"/>
      <c r="G1529" s="65"/>
    </row>
    <row r="1530" spans="1:7" ht="12.75">
      <c r="A1530" s="65"/>
      <c r="B1530" s="65"/>
      <c r="C1530" s="65"/>
      <c r="D1530" s="65"/>
      <c r="E1530" s="89"/>
      <c r="F1530" s="65"/>
      <c r="G1530" s="65"/>
    </row>
    <row r="1531" spans="1:7" ht="12.75">
      <c r="A1531" s="65"/>
      <c r="B1531" s="65"/>
      <c r="C1531" s="65"/>
      <c r="D1531" s="65"/>
      <c r="E1531" s="89"/>
      <c r="F1531" s="65"/>
      <c r="G1531" s="65"/>
    </row>
    <row r="1532" spans="1:7" ht="12.75">
      <c r="A1532" s="65"/>
      <c r="B1532" s="65"/>
      <c r="C1532" s="65"/>
      <c r="D1532" s="65"/>
      <c r="E1532" s="89"/>
      <c r="F1532" s="65"/>
      <c r="G1532" s="65"/>
    </row>
    <row r="1533" spans="1:7" ht="12.75">
      <c r="A1533" s="65"/>
      <c r="B1533" s="65"/>
      <c r="C1533" s="65"/>
      <c r="D1533" s="65"/>
      <c r="E1533" s="89"/>
      <c r="F1533" s="65"/>
      <c r="G1533" s="65"/>
    </row>
    <row r="1534" spans="1:7" ht="12.75">
      <c r="A1534" s="65"/>
      <c r="B1534" s="65"/>
      <c r="C1534" s="65"/>
      <c r="D1534" s="65"/>
      <c r="E1534" s="89"/>
      <c r="F1534" s="65"/>
      <c r="G1534" s="65"/>
    </row>
    <row r="1535" spans="1:7" ht="12.75">
      <c r="A1535" s="65"/>
      <c r="B1535" s="65"/>
      <c r="C1535" s="65"/>
      <c r="D1535" s="65"/>
      <c r="E1535" s="89"/>
      <c r="F1535" s="65"/>
      <c r="G1535" s="65"/>
    </row>
    <row r="1536" spans="1:7" ht="12.75">
      <c r="A1536" s="65"/>
      <c r="B1536" s="65"/>
      <c r="C1536" s="65"/>
      <c r="D1536" s="65"/>
      <c r="E1536" s="89"/>
      <c r="F1536" s="65"/>
      <c r="G1536" s="65"/>
    </row>
    <row r="1537" spans="1:7" ht="12.75">
      <c r="A1537" s="65"/>
      <c r="B1537" s="65"/>
      <c r="C1537" s="65"/>
      <c r="D1537" s="65"/>
      <c r="E1537" s="89"/>
      <c r="F1537" s="65"/>
      <c r="G1537" s="65"/>
    </row>
    <row r="1538" spans="1:7" ht="12.75">
      <c r="A1538" s="65"/>
      <c r="B1538" s="65"/>
      <c r="C1538" s="65"/>
      <c r="D1538" s="65"/>
      <c r="E1538" s="89"/>
      <c r="F1538" s="65"/>
      <c r="G1538" s="65"/>
    </row>
    <row r="1539" spans="1:7" ht="12.75">
      <c r="A1539" s="65"/>
      <c r="B1539" s="65"/>
      <c r="C1539" s="65"/>
      <c r="D1539" s="65"/>
      <c r="E1539" s="89"/>
      <c r="F1539" s="65"/>
      <c r="G1539" s="65"/>
    </row>
    <row r="1540" spans="1:7" ht="12.75">
      <c r="A1540" s="65"/>
      <c r="B1540" s="65"/>
      <c r="C1540" s="65"/>
      <c r="D1540" s="65"/>
      <c r="E1540" s="89"/>
      <c r="F1540" s="65"/>
      <c r="G1540" s="65"/>
    </row>
    <row r="1541" spans="1:7" ht="12.75">
      <c r="A1541" s="65"/>
      <c r="B1541" s="65"/>
      <c r="C1541" s="65"/>
      <c r="D1541" s="65"/>
      <c r="E1541" s="89"/>
      <c r="F1541" s="65"/>
      <c r="G1541" s="65"/>
    </row>
    <row r="1542" spans="1:7" ht="12.75">
      <c r="A1542" s="65"/>
      <c r="B1542" s="65"/>
      <c r="C1542" s="65"/>
      <c r="D1542" s="65"/>
      <c r="E1542" s="89"/>
      <c r="F1542" s="65"/>
      <c r="G1542" s="65"/>
    </row>
    <row r="1543" spans="1:7" ht="12.75">
      <c r="A1543" s="65"/>
      <c r="B1543" s="65"/>
      <c r="C1543" s="65"/>
      <c r="D1543" s="65"/>
      <c r="E1543" s="89"/>
      <c r="F1543" s="65"/>
      <c r="G1543" s="65"/>
    </row>
    <row r="1544" spans="1:7" ht="12.75">
      <c r="A1544" s="65"/>
      <c r="B1544" s="65"/>
      <c r="C1544" s="65"/>
      <c r="D1544" s="65"/>
      <c r="E1544" s="89"/>
      <c r="F1544" s="65"/>
      <c r="G1544" s="65"/>
    </row>
    <row r="1545" spans="1:7" ht="12.75">
      <c r="A1545" s="65"/>
      <c r="B1545" s="65"/>
      <c r="C1545" s="65"/>
      <c r="D1545" s="65"/>
      <c r="E1545" s="89"/>
      <c r="F1545" s="65"/>
      <c r="G1545" s="65"/>
    </row>
    <row r="1546" spans="1:7" ht="12.75">
      <c r="A1546" s="65"/>
      <c r="B1546" s="65"/>
      <c r="C1546" s="65"/>
      <c r="D1546" s="65"/>
      <c r="E1546" s="89"/>
      <c r="F1546" s="65"/>
      <c r="G1546" s="65"/>
    </row>
    <row r="1547" spans="1:7" ht="12.75">
      <c r="A1547" s="65"/>
      <c r="B1547" s="65"/>
      <c r="C1547" s="65"/>
      <c r="D1547" s="65"/>
      <c r="E1547" s="89"/>
      <c r="F1547" s="65"/>
      <c r="G1547" s="65"/>
    </row>
    <row r="1548" spans="1:7" ht="12.75">
      <c r="A1548" s="65"/>
      <c r="B1548" s="65"/>
      <c r="C1548" s="65"/>
      <c r="D1548" s="65"/>
      <c r="E1548" s="89"/>
      <c r="F1548" s="65"/>
      <c r="G1548" s="65"/>
    </row>
    <row r="1549" spans="1:7" ht="12.75">
      <c r="A1549" s="65"/>
      <c r="B1549" s="65"/>
      <c r="C1549" s="65"/>
      <c r="D1549" s="65"/>
      <c r="E1549" s="89"/>
      <c r="F1549" s="65"/>
      <c r="G1549" s="65"/>
    </row>
    <row r="1550" spans="1:7" ht="12.75">
      <c r="A1550" s="65"/>
      <c r="B1550" s="65"/>
      <c r="C1550" s="65"/>
      <c r="D1550" s="65"/>
      <c r="E1550" s="89"/>
      <c r="F1550" s="65"/>
      <c r="G1550" s="65"/>
    </row>
    <row r="1551" spans="1:7" ht="12.75">
      <c r="A1551" s="65"/>
      <c r="B1551" s="65"/>
      <c r="C1551" s="65"/>
      <c r="D1551" s="65"/>
      <c r="E1551" s="89"/>
      <c r="F1551" s="65"/>
      <c r="G1551" s="65"/>
    </row>
    <row r="1552" spans="1:7" ht="12.75">
      <c r="A1552" s="65"/>
      <c r="B1552" s="65"/>
      <c r="C1552" s="65"/>
      <c r="D1552" s="65"/>
      <c r="E1552" s="89"/>
      <c r="F1552" s="65"/>
      <c r="G1552" s="65"/>
    </row>
    <row r="1553" spans="1:7" ht="12.75">
      <c r="A1553" s="65"/>
      <c r="B1553" s="65"/>
      <c r="C1553" s="65"/>
      <c r="D1553" s="65"/>
      <c r="E1553" s="89"/>
      <c r="F1553" s="65"/>
      <c r="G1553" s="65"/>
    </row>
    <row r="1554" spans="1:7" ht="12.75">
      <c r="A1554" s="65"/>
      <c r="B1554" s="65"/>
      <c r="C1554" s="65"/>
      <c r="D1554" s="65"/>
      <c r="E1554" s="89"/>
      <c r="F1554" s="65"/>
      <c r="G1554" s="65"/>
    </row>
    <row r="1555" spans="1:7" ht="12.75">
      <c r="A1555" s="65"/>
      <c r="B1555" s="65"/>
      <c r="C1555" s="65"/>
      <c r="D1555" s="65"/>
      <c r="E1555" s="89"/>
      <c r="F1555" s="65"/>
      <c r="G1555" s="65"/>
    </row>
    <row r="1556" spans="1:7" ht="12.75">
      <c r="A1556" s="65"/>
      <c r="B1556" s="65"/>
      <c r="C1556" s="65"/>
      <c r="D1556" s="65"/>
      <c r="E1556" s="89"/>
      <c r="F1556" s="65"/>
      <c r="G1556" s="65"/>
    </row>
    <row r="1557" spans="1:7" ht="12.75">
      <c r="A1557" s="65"/>
      <c r="B1557" s="65"/>
      <c r="C1557" s="65"/>
      <c r="D1557" s="65"/>
      <c r="E1557" s="89"/>
      <c r="F1557" s="65"/>
      <c r="G1557" s="65"/>
    </row>
    <row r="1558" spans="1:7" ht="12.75">
      <c r="A1558" s="65"/>
      <c r="B1558" s="65"/>
      <c r="C1558" s="65"/>
      <c r="D1558" s="65"/>
      <c r="E1558" s="89"/>
      <c r="F1558" s="65"/>
      <c r="G1558" s="65"/>
    </row>
    <row r="1559" spans="1:7" ht="12.75">
      <c r="A1559" s="65"/>
      <c r="B1559" s="65"/>
      <c r="C1559" s="65"/>
      <c r="D1559" s="65"/>
      <c r="E1559" s="89"/>
      <c r="F1559" s="65"/>
      <c r="G1559" s="65"/>
    </row>
    <row r="1560" spans="1:7" ht="12.75">
      <c r="A1560" s="65"/>
      <c r="B1560" s="65"/>
      <c r="C1560" s="65"/>
      <c r="D1560" s="65"/>
      <c r="E1560" s="89"/>
      <c r="F1560" s="65"/>
      <c r="G1560" s="65"/>
    </row>
    <row r="1561" spans="1:7" ht="12.75">
      <c r="A1561" s="65"/>
      <c r="B1561" s="65"/>
      <c r="C1561" s="65"/>
      <c r="D1561" s="65"/>
      <c r="E1561" s="89"/>
      <c r="F1561" s="65"/>
      <c r="G1561" s="65"/>
    </row>
    <row r="1562" spans="1:7" ht="12.75">
      <c r="A1562" s="65"/>
      <c r="B1562" s="65"/>
      <c r="C1562" s="65"/>
      <c r="D1562" s="65"/>
      <c r="E1562" s="89"/>
      <c r="F1562" s="65"/>
      <c r="G1562" s="65"/>
    </row>
    <row r="1563" spans="1:7" ht="12.75">
      <c r="A1563" s="65"/>
      <c r="B1563" s="65"/>
      <c r="C1563" s="65"/>
      <c r="D1563" s="65"/>
      <c r="E1563" s="89"/>
      <c r="F1563" s="65"/>
      <c r="G1563" s="65"/>
    </row>
    <row r="1564" spans="1:7" ht="12.75">
      <c r="A1564" s="65"/>
      <c r="B1564" s="65"/>
      <c r="C1564" s="65"/>
      <c r="D1564" s="65"/>
      <c r="E1564" s="89"/>
      <c r="F1564" s="65"/>
      <c r="G1564" s="65"/>
    </row>
    <row r="1565" spans="1:7" ht="12.75">
      <c r="A1565" s="65"/>
      <c r="B1565" s="65"/>
      <c r="C1565" s="65"/>
      <c r="D1565" s="65"/>
      <c r="E1565" s="89"/>
      <c r="F1565" s="65"/>
      <c r="G1565" s="65"/>
    </row>
    <row r="1566" spans="1:7" ht="12.75">
      <c r="A1566" s="65"/>
      <c r="B1566" s="65"/>
      <c r="C1566" s="65"/>
      <c r="D1566" s="65"/>
      <c r="E1566" s="89"/>
      <c r="F1566" s="65"/>
      <c r="G1566" s="65"/>
    </row>
    <row r="1567" spans="1:7" ht="12.75">
      <c r="A1567" s="65"/>
      <c r="B1567" s="65"/>
      <c r="C1567" s="65"/>
      <c r="D1567" s="65"/>
      <c r="E1567" s="89"/>
      <c r="F1567" s="65"/>
      <c r="G1567" s="65"/>
    </row>
    <row r="1568" spans="1:7" ht="12.75">
      <c r="A1568" s="65"/>
      <c r="B1568" s="65"/>
      <c r="C1568" s="65"/>
      <c r="D1568" s="65"/>
      <c r="E1568" s="89"/>
      <c r="F1568" s="65"/>
      <c r="G1568" s="65"/>
    </row>
    <row r="1569" spans="1:7" ht="12.75">
      <c r="A1569" s="65"/>
      <c r="B1569" s="65"/>
      <c r="C1569" s="65"/>
      <c r="D1569" s="65"/>
      <c r="E1569" s="89"/>
      <c r="F1569" s="65"/>
      <c r="G1569" s="65"/>
    </row>
    <row r="1570" spans="1:7" ht="12.75">
      <c r="A1570" s="65"/>
      <c r="B1570" s="65"/>
      <c r="C1570" s="65"/>
      <c r="D1570" s="65"/>
      <c r="E1570" s="89"/>
      <c r="F1570" s="65"/>
      <c r="G1570" s="65"/>
    </row>
    <row r="1571" spans="1:7" ht="12.75">
      <c r="A1571" s="65"/>
      <c r="B1571" s="65"/>
      <c r="C1571" s="65"/>
      <c r="D1571" s="65"/>
      <c r="E1571" s="89"/>
      <c r="F1571" s="65"/>
      <c r="G1571" s="65"/>
    </row>
    <row r="1572" spans="1:7" ht="12.75">
      <c r="A1572" s="65"/>
      <c r="B1572" s="65"/>
      <c r="C1572" s="65"/>
      <c r="D1572" s="65"/>
      <c r="E1572" s="89"/>
      <c r="F1572" s="65"/>
      <c r="G1572" s="65"/>
    </row>
    <row r="1573" spans="1:7" ht="12.75">
      <c r="A1573" s="65"/>
      <c r="B1573" s="65"/>
      <c r="C1573" s="65"/>
      <c r="D1573" s="65"/>
      <c r="E1573" s="89"/>
      <c r="F1573" s="65"/>
      <c r="G1573" s="65"/>
    </row>
    <row r="1574" spans="1:7" ht="12.75">
      <c r="A1574" s="65"/>
      <c r="B1574" s="65"/>
      <c r="C1574" s="65"/>
      <c r="D1574" s="65"/>
      <c r="E1574" s="89"/>
      <c r="F1574" s="65"/>
      <c r="G1574" s="65"/>
    </row>
    <row r="1575" spans="1:7" ht="12.75">
      <c r="A1575" s="65"/>
      <c r="B1575" s="65"/>
      <c r="C1575" s="65"/>
      <c r="D1575" s="65"/>
      <c r="E1575" s="89"/>
      <c r="F1575" s="65"/>
      <c r="G1575" s="65"/>
    </row>
    <row r="1576" spans="1:7" ht="12.75">
      <c r="A1576" s="65"/>
      <c r="B1576" s="65"/>
      <c r="C1576" s="65"/>
      <c r="D1576" s="65"/>
      <c r="E1576" s="89"/>
      <c r="F1576" s="65"/>
      <c r="G1576" s="65"/>
    </row>
    <row r="1577" spans="1:7" ht="12.75">
      <c r="A1577" s="65"/>
      <c r="B1577" s="65"/>
      <c r="C1577" s="65"/>
      <c r="D1577" s="65"/>
      <c r="E1577" s="89"/>
      <c r="F1577" s="65"/>
      <c r="G1577" s="65"/>
    </row>
    <row r="1578" spans="1:7" ht="12.75">
      <c r="A1578" s="65"/>
      <c r="B1578" s="65"/>
      <c r="C1578" s="65"/>
      <c r="D1578" s="65"/>
      <c r="E1578" s="89"/>
      <c r="F1578" s="65"/>
      <c r="G1578" s="65"/>
    </row>
    <row r="1579" spans="1:7" ht="12.75">
      <c r="A1579" s="65"/>
      <c r="B1579" s="65"/>
      <c r="C1579" s="65"/>
      <c r="D1579" s="65"/>
      <c r="E1579" s="89"/>
      <c r="F1579" s="65"/>
      <c r="G1579" s="65"/>
    </row>
    <row r="1580" spans="1:7" ht="12.75">
      <c r="A1580" s="65"/>
      <c r="B1580" s="65"/>
      <c r="C1580" s="65"/>
      <c r="D1580" s="65"/>
      <c r="E1580" s="89"/>
      <c r="F1580" s="65"/>
      <c r="G1580" s="65"/>
    </row>
    <row r="1581" spans="1:7" ht="12.75">
      <c r="A1581" s="65"/>
      <c r="B1581" s="65"/>
      <c r="C1581" s="65"/>
      <c r="D1581" s="65"/>
      <c r="E1581" s="89"/>
      <c r="F1581" s="65"/>
      <c r="G1581" s="65"/>
    </row>
    <row r="1582" spans="1:7" ht="12.75">
      <c r="A1582" s="65"/>
      <c r="B1582" s="65"/>
      <c r="C1582" s="65"/>
      <c r="D1582" s="65"/>
      <c r="E1582" s="89"/>
      <c r="F1582" s="65"/>
      <c r="G1582" s="65"/>
    </row>
    <row r="1583" spans="1:7" ht="12.75">
      <c r="A1583" s="65"/>
      <c r="B1583" s="65"/>
      <c r="C1583" s="65"/>
      <c r="D1583" s="65"/>
      <c r="E1583" s="89"/>
      <c r="F1583" s="65"/>
      <c r="G1583" s="65"/>
    </row>
    <row r="1584" spans="1:7" ht="12.75">
      <c r="A1584" s="65"/>
      <c r="B1584" s="65"/>
      <c r="C1584" s="65"/>
      <c r="D1584" s="65"/>
      <c r="E1584" s="89"/>
      <c r="F1584" s="65"/>
      <c r="G1584" s="65"/>
    </row>
    <row r="1585" spans="1:7" ht="12.75">
      <c r="A1585" s="65"/>
      <c r="B1585" s="65"/>
      <c r="C1585" s="65"/>
      <c r="D1585" s="65"/>
      <c r="E1585" s="89"/>
      <c r="F1585" s="65"/>
      <c r="G1585" s="65"/>
    </row>
    <row r="1586" spans="1:7" ht="12.75">
      <c r="A1586" s="65"/>
      <c r="B1586" s="65"/>
      <c r="C1586" s="65"/>
      <c r="D1586" s="65"/>
      <c r="E1586" s="89"/>
      <c r="F1586" s="65"/>
      <c r="G1586" s="65"/>
    </row>
    <row r="1587" spans="1:7" ht="12.75">
      <c r="A1587" s="65"/>
      <c r="B1587" s="65"/>
      <c r="C1587" s="65"/>
      <c r="D1587" s="65"/>
      <c r="E1587" s="89"/>
      <c r="F1587" s="65"/>
      <c r="G1587" s="65"/>
    </row>
    <row r="1588" spans="1:7" ht="12.75">
      <c r="A1588" s="65"/>
      <c r="B1588" s="65"/>
      <c r="C1588" s="65"/>
      <c r="D1588" s="65"/>
      <c r="E1588" s="89"/>
      <c r="F1588" s="65"/>
      <c r="G1588" s="65"/>
    </row>
    <row r="1589" spans="1:7" ht="12.75">
      <c r="A1589" s="65"/>
      <c r="B1589" s="65"/>
      <c r="C1589" s="65"/>
      <c r="D1589" s="65"/>
      <c r="E1589" s="89"/>
      <c r="F1589" s="65"/>
      <c r="G1589" s="65"/>
    </row>
    <row r="1590" spans="1:7" ht="12.75">
      <c r="A1590" s="65"/>
      <c r="B1590" s="65"/>
      <c r="C1590" s="65"/>
      <c r="D1590" s="65"/>
      <c r="E1590" s="89"/>
      <c r="F1590" s="65"/>
      <c r="G1590" s="65"/>
    </row>
    <row r="1591" spans="1:7" ht="12.75">
      <c r="A1591" s="65"/>
      <c r="B1591" s="65"/>
      <c r="C1591" s="65"/>
      <c r="D1591" s="65"/>
      <c r="E1591" s="89"/>
      <c r="F1591" s="65"/>
      <c r="G1591" s="65"/>
    </row>
    <row r="1592" spans="1:7" ht="12.75">
      <c r="A1592" s="65"/>
      <c r="B1592" s="65"/>
      <c r="C1592" s="65"/>
      <c r="D1592" s="65"/>
      <c r="E1592" s="89"/>
      <c r="F1592" s="65"/>
      <c r="G1592" s="65"/>
    </row>
    <row r="1593" spans="1:7" ht="12.75">
      <c r="A1593" s="65"/>
      <c r="B1593" s="65"/>
      <c r="C1593" s="65"/>
      <c r="D1593" s="65"/>
      <c r="E1593" s="89"/>
      <c r="F1593" s="65"/>
      <c r="G1593" s="65"/>
    </row>
    <row r="1594" spans="1:7" ht="12.75">
      <c r="A1594" s="65"/>
      <c r="B1594" s="65"/>
      <c r="C1594" s="65"/>
      <c r="D1594" s="65"/>
      <c r="E1594" s="89"/>
      <c r="F1594" s="65"/>
      <c r="G1594" s="65"/>
    </row>
    <row r="1595" spans="1:7" ht="12.75">
      <c r="A1595" s="65"/>
      <c r="B1595" s="65"/>
      <c r="C1595" s="65"/>
      <c r="D1595" s="65"/>
      <c r="E1595" s="89"/>
      <c r="F1595" s="65"/>
      <c r="G1595" s="65"/>
    </row>
    <row r="1596" spans="1:7" ht="12.75">
      <c r="A1596" s="65"/>
      <c r="B1596" s="65"/>
      <c r="C1596" s="65"/>
      <c r="D1596" s="65"/>
      <c r="E1596" s="89"/>
      <c r="F1596" s="65"/>
      <c r="G1596" s="65"/>
    </row>
    <row r="1597" spans="1:7" ht="12.75">
      <c r="A1597" s="65"/>
      <c r="B1597" s="65"/>
      <c r="C1597" s="65"/>
      <c r="D1597" s="65"/>
      <c r="E1597" s="89"/>
      <c r="F1597" s="65"/>
      <c r="G1597" s="65"/>
    </row>
    <row r="1598" spans="1:7" ht="12.75">
      <c r="A1598" s="65"/>
      <c r="B1598" s="65"/>
      <c r="C1598" s="65"/>
      <c r="D1598" s="65"/>
      <c r="E1598" s="89"/>
      <c r="F1598" s="65"/>
      <c r="G1598" s="65"/>
    </row>
    <row r="1599" spans="1:7" ht="12.75">
      <c r="A1599" s="65"/>
      <c r="B1599" s="65"/>
      <c r="C1599" s="65"/>
      <c r="D1599" s="65"/>
      <c r="E1599" s="89"/>
      <c r="F1599" s="65"/>
      <c r="G1599" s="65"/>
    </row>
    <row r="1600" spans="1:7" ht="12.75">
      <c r="A1600" s="65"/>
      <c r="B1600" s="65"/>
      <c r="C1600" s="65"/>
      <c r="D1600" s="65"/>
      <c r="E1600" s="89"/>
      <c r="F1600" s="65"/>
      <c r="G1600" s="65"/>
    </row>
    <row r="1601" spans="1:7" ht="12.75">
      <c r="A1601" s="65"/>
      <c r="B1601" s="65"/>
      <c r="C1601" s="65"/>
      <c r="D1601" s="65"/>
      <c r="E1601" s="89"/>
      <c r="F1601" s="65"/>
      <c r="G1601" s="65"/>
    </row>
    <row r="1602" spans="1:7" ht="12.75">
      <c r="A1602" s="65"/>
      <c r="B1602" s="65"/>
      <c r="C1602" s="65"/>
      <c r="D1602" s="65"/>
      <c r="E1602" s="89"/>
      <c r="F1602" s="65"/>
      <c r="G1602" s="65"/>
    </row>
    <row r="1603" spans="1:7" ht="12.75">
      <c r="A1603" s="65"/>
      <c r="B1603" s="65"/>
      <c r="C1603" s="65"/>
      <c r="D1603" s="65"/>
      <c r="E1603" s="89"/>
      <c r="F1603" s="65"/>
      <c r="G1603" s="65"/>
    </row>
    <row r="1604" spans="1:7" ht="12.75">
      <c r="A1604" s="65"/>
      <c r="B1604" s="65"/>
      <c r="C1604" s="65"/>
      <c r="D1604" s="65"/>
      <c r="E1604" s="89"/>
      <c r="F1604" s="65"/>
      <c r="G1604" s="65"/>
    </row>
    <row r="1605" spans="1:7" ht="12.75">
      <c r="A1605" s="65"/>
      <c r="B1605" s="65"/>
      <c r="C1605" s="65"/>
      <c r="D1605" s="65"/>
      <c r="E1605" s="89"/>
      <c r="F1605" s="65"/>
      <c r="G1605" s="65"/>
    </row>
    <row r="1606" spans="1:7" ht="12.75">
      <c r="A1606" s="65"/>
      <c r="B1606" s="65"/>
      <c r="C1606" s="65"/>
      <c r="D1606" s="65"/>
      <c r="E1606" s="89"/>
      <c r="F1606" s="65"/>
      <c r="G1606" s="65"/>
    </row>
    <row r="1607" spans="1:7" ht="12.75">
      <c r="A1607" s="65"/>
      <c r="B1607" s="65"/>
      <c r="C1607" s="65"/>
      <c r="D1607" s="65"/>
      <c r="E1607" s="89"/>
      <c r="F1607" s="65"/>
      <c r="G1607" s="65"/>
    </row>
    <row r="1608" spans="1:7" ht="12.75">
      <c r="A1608" s="65"/>
      <c r="B1608" s="65"/>
      <c r="C1608" s="65"/>
      <c r="D1608" s="65"/>
      <c r="E1608" s="89"/>
      <c r="F1608" s="65"/>
      <c r="G1608" s="65"/>
    </row>
    <row r="1609" spans="1:7" ht="12.75">
      <c r="A1609" s="65"/>
      <c r="B1609" s="65"/>
      <c r="C1609" s="65"/>
      <c r="D1609" s="65"/>
      <c r="E1609" s="89"/>
      <c r="F1609" s="65"/>
      <c r="G1609" s="65"/>
    </row>
    <row r="1610" spans="1:7" ht="12.75">
      <c r="A1610" s="65"/>
      <c r="B1610" s="65"/>
      <c r="C1610" s="65"/>
      <c r="D1610" s="65"/>
      <c r="E1610" s="89"/>
      <c r="F1610" s="65"/>
      <c r="G1610" s="65"/>
    </row>
    <row r="1611" spans="1:7" ht="12.75">
      <c r="A1611" s="65"/>
      <c r="B1611" s="65"/>
      <c r="C1611" s="65"/>
      <c r="D1611" s="65"/>
      <c r="E1611" s="89"/>
      <c r="F1611" s="65"/>
      <c r="G1611" s="65"/>
    </row>
    <row r="1612" spans="1:7" ht="12.75">
      <c r="A1612" s="65"/>
      <c r="B1612" s="65"/>
      <c r="C1612" s="65"/>
      <c r="D1612" s="65"/>
      <c r="E1612" s="89"/>
      <c r="F1612" s="65"/>
      <c r="G1612" s="65"/>
    </row>
    <row r="1613" spans="1:7" ht="12.75">
      <c r="A1613" s="65"/>
      <c r="B1613" s="65"/>
      <c r="C1613" s="65"/>
      <c r="D1613" s="65"/>
      <c r="E1613" s="89"/>
      <c r="F1613" s="65"/>
      <c r="G1613" s="65"/>
    </row>
    <row r="1614" spans="1:7" ht="12.75">
      <c r="A1614" s="65"/>
      <c r="B1614" s="65"/>
      <c r="C1614" s="65"/>
      <c r="D1614" s="65"/>
      <c r="E1614" s="89"/>
      <c r="F1614" s="65"/>
      <c r="G1614" s="65"/>
    </row>
    <row r="1615" spans="1:7" ht="12.75">
      <c r="A1615" s="65"/>
      <c r="B1615" s="65"/>
      <c r="C1615" s="65"/>
      <c r="D1615" s="65"/>
      <c r="E1615" s="89"/>
      <c r="F1615" s="65"/>
      <c r="G1615" s="65"/>
    </row>
    <row r="1616" spans="1:7" ht="12.75">
      <c r="A1616" s="65"/>
      <c r="B1616" s="65"/>
      <c r="C1616" s="65"/>
      <c r="D1616" s="65"/>
      <c r="E1616" s="89"/>
      <c r="F1616" s="65"/>
      <c r="G1616" s="65"/>
    </row>
    <row r="1617" spans="1:7" ht="12.75">
      <c r="A1617" s="65"/>
      <c r="B1617" s="65"/>
      <c r="C1617" s="65"/>
      <c r="D1617" s="65"/>
      <c r="E1617" s="89"/>
      <c r="F1617" s="65"/>
      <c r="G1617" s="65"/>
    </row>
    <row r="1618" spans="1:7" ht="12.75">
      <c r="A1618" s="65"/>
      <c r="B1618" s="65"/>
      <c r="C1618" s="65"/>
      <c r="D1618" s="65"/>
      <c r="E1618" s="89"/>
      <c r="F1618" s="65"/>
      <c r="G1618" s="65"/>
    </row>
    <row r="1619" spans="1:7" ht="12.75">
      <c r="A1619" s="65"/>
      <c r="B1619" s="65"/>
      <c r="C1619" s="65"/>
      <c r="D1619" s="65"/>
      <c r="E1619" s="89"/>
      <c r="F1619" s="65"/>
      <c r="G1619" s="65"/>
    </row>
    <row r="1620" spans="1:7" ht="12.75">
      <c r="A1620" s="65"/>
      <c r="B1620" s="65"/>
      <c r="C1620" s="65"/>
      <c r="D1620" s="65"/>
      <c r="E1620" s="89"/>
      <c r="F1620" s="65"/>
      <c r="G1620" s="65"/>
    </row>
    <row r="1621" spans="1:7" ht="12.75">
      <c r="A1621" s="65"/>
      <c r="B1621" s="65"/>
      <c r="C1621" s="65"/>
      <c r="D1621" s="65"/>
      <c r="E1621" s="89"/>
      <c r="F1621" s="65"/>
      <c r="G1621" s="65"/>
    </row>
    <row r="1622" spans="1:7" ht="12.75">
      <c r="A1622" s="65"/>
      <c r="B1622" s="65"/>
      <c r="C1622" s="65"/>
      <c r="D1622" s="65"/>
      <c r="E1622" s="89"/>
      <c r="F1622" s="65"/>
      <c r="G1622" s="65"/>
    </row>
    <row r="1623" spans="1:7" ht="12.75">
      <c r="A1623" s="65"/>
      <c r="B1623" s="65"/>
      <c r="C1623" s="65"/>
      <c r="D1623" s="65"/>
      <c r="E1623" s="89"/>
      <c r="F1623" s="65"/>
      <c r="G1623" s="65"/>
    </row>
    <row r="1624" spans="1:7" ht="12.75">
      <c r="A1624" s="65"/>
      <c r="B1624" s="65"/>
      <c r="C1624" s="65"/>
      <c r="D1624" s="65"/>
      <c r="E1624" s="89"/>
      <c r="F1624" s="65"/>
      <c r="G1624" s="65"/>
    </row>
    <row r="1625" spans="1:7" ht="12.75">
      <c r="A1625" s="65"/>
      <c r="B1625" s="65"/>
      <c r="C1625" s="65"/>
      <c r="D1625" s="65"/>
      <c r="E1625" s="89"/>
      <c r="F1625" s="65"/>
      <c r="G1625" s="65"/>
    </row>
    <row r="1626" spans="1:7" ht="12.75">
      <c r="A1626" s="65"/>
      <c r="B1626" s="65"/>
      <c r="C1626" s="65"/>
      <c r="D1626" s="65"/>
      <c r="E1626" s="89"/>
      <c r="F1626" s="65"/>
      <c r="G1626" s="65"/>
    </row>
    <row r="1627" spans="1:7" ht="12.75">
      <c r="A1627" s="65"/>
      <c r="B1627" s="65"/>
      <c r="C1627" s="65"/>
      <c r="D1627" s="65"/>
      <c r="E1627" s="89"/>
      <c r="F1627" s="65"/>
      <c r="G1627" s="65"/>
    </row>
    <row r="1628" spans="1:7" ht="12.75">
      <c r="A1628" s="65"/>
      <c r="B1628" s="65"/>
      <c r="C1628" s="65"/>
      <c r="D1628" s="65"/>
      <c r="E1628" s="89"/>
      <c r="F1628" s="65"/>
      <c r="G1628" s="65"/>
    </row>
    <row r="1629" spans="1:7" ht="12.75">
      <c r="A1629" s="65"/>
      <c r="B1629" s="65"/>
      <c r="C1629" s="65"/>
      <c r="D1629" s="65"/>
      <c r="E1629" s="89"/>
      <c r="F1629" s="65"/>
      <c r="G1629" s="65"/>
    </row>
    <row r="1630" spans="1:7" ht="12.75">
      <c r="A1630" s="65"/>
      <c r="B1630" s="65"/>
      <c r="C1630" s="65"/>
      <c r="D1630" s="65"/>
      <c r="E1630" s="89"/>
      <c r="F1630" s="65"/>
      <c r="G1630" s="65"/>
    </row>
    <row r="1631" spans="1:7" ht="12.75">
      <c r="A1631" s="65"/>
      <c r="B1631" s="65"/>
      <c r="C1631" s="65"/>
      <c r="D1631" s="65"/>
      <c r="E1631" s="89"/>
      <c r="F1631" s="65"/>
      <c r="G1631" s="65"/>
    </row>
    <row r="1632" spans="1:7" ht="12.75">
      <c r="A1632" s="65"/>
      <c r="B1632" s="65"/>
      <c r="C1632" s="65"/>
      <c r="D1632" s="65"/>
      <c r="E1632" s="89"/>
      <c r="F1632" s="65"/>
      <c r="G1632" s="65"/>
    </row>
    <row r="1633" spans="1:7" ht="12.75">
      <c r="A1633" s="65"/>
      <c r="B1633" s="65"/>
      <c r="C1633" s="65"/>
      <c r="D1633" s="65"/>
      <c r="E1633" s="89"/>
      <c r="F1633" s="65"/>
      <c r="G1633" s="65"/>
    </row>
    <row r="1634" spans="1:7" ht="12.75">
      <c r="A1634" s="65"/>
      <c r="B1634" s="65"/>
      <c r="C1634" s="65"/>
      <c r="D1634" s="65"/>
      <c r="E1634" s="89"/>
      <c r="F1634" s="65"/>
      <c r="G1634" s="65"/>
    </row>
    <row r="1635" spans="1:7" ht="12.75">
      <c r="A1635" s="65"/>
      <c r="B1635" s="65"/>
      <c r="C1635" s="65"/>
      <c r="D1635" s="65"/>
      <c r="E1635" s="89"/>
      <c r="F1635" s="65"/>
      <c r="G1635" s="65"/>
    </row>
    <row r="1636" spans="1:7" ht="12.75">
      <c r="A1636" s="65"/>
      <c r="B1636" s="65"/>
      <c r="C1636" s="65"/>
      <c r="D1636" s="65"/>
      <c r="E1636" s="89"/>
      <c r="F1636" s="65"/>
      <c r="G1636" s="65"/>
    </row>
    <row r="1637" spans="1:7" ht="12.75">
      <c r="A1637" s="65"/>
      <c r="B1637" s="65"/>
      <c r="C1637" s="65"/>
      <c r="D1637" s="65"/>
      <c r="E1637" s="89"/>
      <c r="F1637" s="65"/>
      <c r="G1637" s="65"/>
    </row>
    <row r="1638" spans="1:7" ht="12.75">
      <c r="A1638" s="65"/>
      <c r="B1638" s="65"/>
      <c r="C1638" s="65"/>
      <c r="D1638" s="65"/>
      <c r="E1638" s="89"/>
      <c r="F1638" s="65"/>
      <c r="G1638" s="65"/>
    </row>
    <row r="1639" spans="1:7" ht="12.75">
      <c r="A1639" s="65"/>
      <c r="B1639" s="65"/>
      <c r="C1639" s="65"/>
      <c r="D1639" s="65"/>
      <c r="E1639" s="89"/>
      <c r="F1639" s="65"/>
      <c r="G1639" s="65"/>
    </row>
    <row r="1640" spans="1:7" ht="12.75">
      <c r="A1640" s="65"/>
      <c r="B1640" s="65"/>
      <c r="C1640" s="65"/>
      <c r="D1640" s="65"/>
      <c r="E1640" s="89"/>
      <c r="F1640" s="65"/>
      <c r="G1640" s="65"/>
    </row>
    <row r="1641" spans="1:7" ht="12.75">
      <c r="A1641" s="65"/>
      <c r="B1641" s="65"/>
      <c r="C1641" s="65"/>
      <c r="D1641" s="65"/>
      <c r="E1641" s="89"/>
      <c r="F1641" s="65"/>
      <c r="G1641" s="65"/>
    </row>
    <row r="1642" spans="1:7" ht="12.75">
      <c r="A1642" s="65"/>
      <c r="B1642" s="65"/>
      <c r="C1642" s="65"/>
      <c r="D1642" s="65"/>
      <c r="E1642" s="89"/>
      <c r="F1642" s="65"/>
      <c r="G1642" s="65"/>
    </row>
    <row r="1643" spans="1:7" ht="12.75">
      <c r="A1643" s="65"/>
      <c r="B1643" s="65"/>
      <c r="C1643" s="65"/>
      <c r="D1643" s="65"/>
      <c r="E1643" s="89"/>
      <c r="F1643" s="65"/>
      <c r="G1643" s="65"/>
    </row>
    <row r="1644" spans="1:7" ht="12.75">
      <c r="A1644" s="65"/>
      <c r="B1644" s="65"/>
      <c r="C1644" s="65"/>
      <c r="D1644" s="65"/>
      <c r="E1644" s="89"/>
      <c r="F1644" s="65"/>
      <c r="G1644" s="65"/>
    </row>
    <row r="1645" spans="1:7" ht="12.75">
      <c r="A1645" s="65"/>
      <c r="B1645" s="65"/>
      <c r="C1645" s="65"/>
      <c r="D1645" s="65"/>
      <c r="E1645" s="89"/>
      <c r="F1645" s="65"/>
      <c r="G1645" s="65"/>
    </row>
    <row r="1646" spans="1:7" ht="12.75">
      <c r="A1646" s="65"/>
      <c r="B1646" s="65"/>
      <c r="C1646" s="65"/>
      <c r="D1646" s="65"/>
      <c r="E1646" s="89"/>
      <c r="F1646" s="65"/>
      <c r="G1646" s="65"/>
    </row>
    <row r="1647" spans="1:7" ht="12.75">
      <c r="A1647" s="65"/>
      <c r="B1647" s="65"/>
      <c r="C1647" s="65"/>
      <c r="D1647" s="65"/>
      <c r="E1647" s="89"/>
      <c r="F1647" s="65"/>
      <c r="G1647" s="65"/>
    </row>
    <row r="1648" spans="1:7" ht="12.75">
      <c r="A1648" s="65"/>
      <c r="B1648" s="65"/>
      <c r="C1648" s="65"/>
      <c r="D1648" s="65"/>
      <c r="E1648" s="89"/>
      <c r="F1648" s="65"/>
      <c r="G1648" s="65"/>
    </row>
    <row r="1649" spans="1:7" ht="12.75">
      <c r="A1649" s="65"/>
      <c r="B1649" s="65"/>
      <c r="C1649" s="65"/>
      <c r="D1649" s="65"/>
      <c r="E1649" s="89"/>
      <c r="F1649" s="65"/>
      <c r="G1649" s="65"/>
    </row>
    <row r="1650" spans="1:7" ht="12.75">
      <c r="A1650" s="65"/>
      <c r="B1650" s="65"/>
      <c r="C1650" s="65"/>
      <c r="D1650" s="65"/>
      <c r="E1650" s="89"/>
      <c r="F1650" s="65"/>
      <c r="G1650" s="65"/>
    </row>
    <row r="1651" spans="1:7" ht="12.75">
      <c r="A1651" s="65"/>
      <c r="B1651" s="65"/>
      <c r="C1651" s="65"/>
      <c r="D1651" s="65"/>
      <c r="E1651" s="89"/>
      <c r="F1651" s="65"/>
      <c r="G1651" s="65"/>
    </row>
    <row r="1652" spans="1:7" ht="12.75">
      <c r="A1652" s="65"/>
      <c r="B1652" s="65"/>
      <c r="C1652" s="65"/>
      <c r="D1652" s="65"/>
      <c r="E1652" s="89"/>
      <c r="F1652" s="65"/>
      <c r="G1652" s="65"/>
    </row>
    <row r="1653" spans="1:7" ht="12.75">
      <c r="A1653" s="65"/>
      <c r="B1653" s="65"/>
      <c r="C1653" s="65"/>
      <c r="D1653" s="65"/>
      <c r="E1653" s="89"/>
      <c r="F1653" s="65"/>
      <c r="G1653" s="65"/>
    </row>
    <row r="1654" spans="1:7" ht="12.75">
      <c r="A1654" s="65"/>
      <c r="B1654" s="65"/>
      <c r="C1654" s="65"/>
      <c r="D1654" s="65"/>
      <c r="E1654" s="89"/>
      <c r="F1654" s="65"/>
      <c r="G1654" s="65"/>
    </row>
    <row r="1655" spans="1:7" ht="12.75">
      <c r="A1655" s="65"/>
      <c r="B1655" s="65"/>
      <c r="C1655" s="65"/>
      <c r="D1655" s="65"/>
      <c r="E1655" s="89"/>
      <c r="F1655" s="65"/>
      <c r="G1655" s="65"/>
    </row>
    <row r="1656" spans="1:7" ht="12.75">
      <c r="A1656" s="65"/>
      <c r="B1656" s="65"/>
      <c r="C1656" s="65"/>
      <c r="D1656" s="65"/>
      <c r="E1656" s="89"/>
      <c r="F1656" s="65"/>
      <c r="G1656" s="65"/>
    </row>
    <row r="1657" spans="1:7" ht="12.75">
      <c r="A1657" s="65"/>
      <c r="B1657" s="65"/>
      <c r="C1657" s="65"/>
      <c r="D1657" s="65"/>
      <c r="E1657" s="89"/>
      <c r="F1657" s="65"/>
      <c r="G1657" s="65"/>
    </row>
    <row r="1658" spans="1:7" ht="12.75">
      <c r="A1658" s="65"/>
      <c r="B1658" s="65"/>
      <c r="C1658" s="65"/>
      <c r="D1658" s="65"/>
      <c r="E1658" s="89"/>
      <c r="F1658" s="65"/>
      <c r="G1658" s="65"/>
    </row>
    <row r="1659" spans="1:7" ht="12.75">
      <c r="A1659" s="65"/>
      <c r="B1659" s="65"/>
      <c r="C1659" s="65"/>
      <c r="D1659" s="65"/>
      <c r="E1659" s="89"/>
      <c r="F1659" s="65"/>
      <c r="G1659" s="65"/>
    </row>
    <row r="1660" spans="1:7" ht="12.75">
      <c r="A1660" s="65"/>
      <c r="B1660" s="65"/>
      <c r="C1660" s="65"/>
      <c r="D1660" s="65"/>
      <c r="E1660" s="89"/>
      <c r="F1660" s="65"/>
      <c r="G1660" s="65"/>
    </row>
    <row r="1661" spans="1:7" ht="12.75">
      <c r="A1661" s="65"/>
      <c r="B1661" s="65"/>
      <c r="C1661" s="65"/>
      <c r="D1661" s="65"/>
      <c r="E1661" s="89"/>
      <c r="F1661" s="65"/>
      <c r="G1661" s="65"/>
    </row>
    <row r="1662" spans="1:7" ht="12.75">
      <c r="A1662" s="65"/>
      <c r="B1662" s="65"/>
      <c r="C1662" s="65"/>
      <c r="D1662" s="65"/>
      <c r="E1662" s="89"/>
      <c r="F1662" s="65"/>
      <c r="G1662" s="65"/>
    </row>
    <row r="1663" spans="1:7" ht="12.75">
      <c r="A1663" s="65"/>
      <c r="B1663" s="65"/>
      <c r="C1663" s="65"/>
      <c r="D1663" s="65"/>
      <c r="E1663" s="89"/>
      <c r="F1663" s="65"/>
      <c r="G1663" s="65"/>
    </row>
    <row r="1664" spans="1:7" ht="12.75">
      <c r="A1664" s="65"/>
      <c r="B1664" s="65"/>
      <c r="C1664" s="65"/>
      <c r="D1664" s="65"/>
      <c r="E1664" s="89"/>
      <c r="F1664" s="65"/>
      <c r="G1664" s="65"/>
    </row>
    <row r="1665" spans="1:7" ht="12.75">
      <c r="A1665" s="65"/>
      <c r="B1665" s="65"/>
      <c r="C1665" s="65"/>
      <c r="D1665" s="65"/>
      <c r="E1665" s="89"/>
      <c r="F1665" s="65"/>
      <c r="G1665" s="65"/>
    </row>
    <row r="1666" spans="1:7" ht="12.75">
      <c r="A1666" s="65"/>
      <c r="B1666" s="65"/>
      <c r="C1666" s="65"/>
      <c r="D1666" s="65"/>
      <c r="E1666" s="89"/>
      <c r="F1666" s="65"/>
      <c r="G1666" s="65"/>
    </row>
    <row r="1667" spans="1:7" ht="12.75">
      <c r="A1667" s="65"/>
      <c r="B1667" s="65"/>
      <c r="C1667" s="65"/>
      <c r="D1667" s="65"/>
      <c r="E1667" s="89"/>
      <c r="F1667" s="65"/>
      <c r="G1667" s="65"/>
    </row>
    <row r="1668" spans="1:7" ht="12.75">
      <c r="A1668" s="65"/>
      <c r="B1668" s="65"/>
      <c r="C1668" s="65"/>
      <c r="D1668" s="65"/>
      <c r="E1668" s="89"/>
      <c r="F1668" s="65"/>
      <c r="G1668" s="65"/>
    </row>
    <row r="1669" spans="1:7" ht="12.75">
      <c r="A1669" s="65"/>
      <c r="B1669" s="65"/>
      <c r="C1669" s="65"/>
      <c r="D1669" s="65"/>
      <c r="E1669" s="89"/>
      <c r="F1669" s="65"/>
      <c r="G1669" s="65"/>
    </row>
    <row r="1670" spans="1:7" ht="12.75">
      <c r="A1670" s="65"/>
      <c r="B1670" s="65"/>
      <c r="C1670" s="65"/>
      <c r="D1670" s="65"/>
      <c r="E1670" s="89"/>
      <c r="F1670" s="65"/>
      <c r="G1670" s="65"/>
    </row>
    <row r="1671" spans="1:7" ht="12.75">
      <c r="A1671" s="65"/>
      <c r="B1671" s="65"/>
      <c r="C1671" s="65"/>
      <c r="D1671" s="65"/>
      <c r="E1671" s="89"/>
      <c r="F1671" s="65"/>
      <c r="G1671" s="65"/>
    </row>
    <row r="1672" spans="1:7" ht="12.75">
      <c r="A1672" s="65"/>
      <c r="B1672" s="65"/>
      <c r="C1672" s="65"/>
      <c r="D1672" s="65"/>
      <c r="E1672" s="89"/>
      <c r="F1672" s="65"/>
      <c r="G1672" s="65"/>
    </row>
    <row r="1673" spans="1:7" ht="12.75">
      <c r="A1673" s="65"/>
      <c r="B1673" s="65"/>
      <c r="C1673" s="65"/>
      <c r="D1673" s="65"/>
      <c r="E1673" s="89"/>
      <c r="F1673" s="65"/>
      <c r="G1673" s="65"/>
    </row>
    <row r="1674" spans="1:7" ht="12.75">
      <c r="A1674" s="65"/>
      <c r="B1674" s="65"/>
      <c r="C1674" s="65"/>
      <c r="D1674" s="65"/>
      <c r="E1674" s="89"/>
      <c r="F1674" s="65"/>
      <c r="G1674" s="65"/>
    </row>
    <row r="1675" spans="1:7" ht="12.75">
      <c r="A1675" s="65"/>
      <c r="B1675" s="65"/>
      <c r="C1675" s="65"/>
      <c r="D1675" s="65"/>
      <c r="E1675" s="89"/>
      <c r="F1675" s="65"/>
      <c r="G1675" s="65"/>
    </row>
    <row r="1676" spans="1:7" ht="12.75">
      <c r="A1676" s="65"/>
      <c r="B1676" s="65"/>
      <c r="C1676" s="65"/>
      <c r="D1676" s="65"/>
      <c r="E1676" s="89"/>
      <c r="F1676" s="65"/>
      <c r="G1676" s="65"/>
    </row>
    <row r="1677" spans="1:7" ht="12.75">
      <c r="A1677" s="65"/>
      <c r="B1677" s="65"/>
      <c r="C1677" s="65"/>
      <c r="D1677" s="65"/>
      <c r="E1677" s="89"/>
      <c r="F1677" s="65"/>
      <c r="G1677" s="65"/>
    </row>
    <row r="1678" spans="1:7" ht="12.75">
      <c r="A1678" s="65"/>
      <c r="B1678" s="65"/>
      <c r="C1678" s="65"/>
      <c r="D1678" s="65"/>
      <c r="E1678" s="89"/>
      <c r="F1678" s="65"/>
      <c r="G1678" s="65"/>
    </row>
    <row r="1679" spans="1:7" ht="12.75">
      <c r="A1679" s="65"/>
      <c r="B1679" s="65"/>
      <c r="C1679" s="65"/>
      <c r="D1679" s="65"/>
      <c r="E1679" s="89"/>
      <c r="F1679" s="65"/>
      <c r="G1679" s="65"/>
    </row>
    <row r="1680" spans="1:7" ht="12.75">
      <c r="A1680" s="65"/>
      <c r="B1680" s="65"/>
      <c r="C1680" s="65"/>
      <c r="D1680" s="65"/>
      <c r="E1680" s="89"/>
      <c r="F1680" s="65"/>
      <c r="G1680" s="65"/>
    </row>
    <row r="1681" spans="1:7" ht="12.75">
      <c r="A1681" s="65"/>
      <c r="B1681" s="65"/>
      <c r="C1681" s="65"/>
      <c r="D1681" s="65"/>
      <c r="E1681" s="89"/>
      <c r="F1681" s="65"/>
      <c r="G1681" s="65"/>
    </row>
    <row r="1682" spans="1:7" ht="12.75">
      <c r="A1682" s="65"/>
      <c r="B1682" s="65"/>
      <c r="C1682" s="65"/>
      <c r="D1682" s="65"/>
      <c r="E1682" s="89"/>
      <c r="F1682" s="65"/>
      <c r="G1682" s="65"/>
    </row>
    <row r="1683" spans="1:7" ht="12.75">
      <c r="A1683" s="65"/>
      <c r="B1683" s="65"/>
      <c r="C1683" s="65"/>
      <c r="D1683" s="65"/>
      <c r="E1683" s="89"/>
      <c r="F1683" s="65"/>
      <c r="G1683" s="65"/>
    </row>
    <row r="1684" spans="1:7" ht="12.75">
      <c r="A1684" s="65"/>
      <c r="B1684" s="65"/>
      <c r="C1684" s="65"/>
      <c r="D1684" s="65"/>
      <c r="E1684" s="89"/>
      <c r="F1684" s="65"/>
      <c r="G1684" s="65"/>
    </row>
    <row r="1685" spans="1:7" ht="12.75">
      <c r="A1685" s="65"/>
      <c r="B1685" s="65"/>
      <c r="C1685" s="65"/>
      <c r="D1685" s="65"/>
      <c r="E1685" s="89"/>
      <c r="F1685" s="65"/>
      <c r="G1685" s="65"/>
    </row>
    <row r="1686" spans="1:7" ht="12.75">
      <c r="A1686" s="65"/>
      <c r="B1686" s="65"/>
      <c r="C1686" s="65"/>
      <c r="D1686" s="65"/>
      <c r="E1686" s="89"/>
      <c r="F1686" s="65"/>
      <c r="G1686" s="65"/>
    </row>
    <row r="1687" spans="1:7" ht="12.75">
      <c r="A1687" s="65"/>
      <c r="B1687" s="65"/>
      <c r="C1687" s="65"/>
      <c r="D1687" s="65"/>
      <c r="E1687" s="89"/>
      <c r="F1687" s="65"/>
      <c r="G1687" s="65"/>
    </row>
    <row r="1688" spans="1:7" ht="12.75">
      <c r="A1688" s="65"/>
      <c r="B1688" s="65"/>
      <c r="C1688" s="65"/>
      <c r="D1688" s="65"/>
      <c r="E1688" s="89"/>
      <c r="F1688" s="65"/>
      <c r="G1688" s="65"/>
    </row>
    <row r="1689" spans="1:7" ht="12.75">
      <c r="A1689" s="65"/>
      <c r="B1689" s="65"/>
      <c r="C1689" s="65"/>
      <c r="D1689" s="65"/>
      <c r="E1689" s="89"/>
      <c r="F1689" s="65"/>
      <c r="G1689" s="65"/>
    </row>
    <row r="1690" spans="1:7" ht="12.75">
      <c r="A1690" s="65"/>
      <c r="B1690" s="65"/>
      <c r="C1690" s="65"/>
      <c r="D1690" s="65"/>
      <c r="E1690" s="89"/>
      <c r="F1690" s="65"/>
      <c r="G1690" s="65"/>
    </row>
    <row r="1691" spans="1:7" ht="12.75">
      <c r="A1691" s="65"/>
      <c r="B1691" s="65"/>
      <c r="C1691" s="65"/>
      <c r="D1691" s="65"/>
      <c r="E1691" s="89"/>
      <c r="F1691" s="65"/>
      <c r="G1691" s="65"/>
    </row>
    <row r="1692" spans="1:7" ht="12.75">
      <c r="A1692" s="65"/>
      <c r="B1692" s="65"/>
      <c r="C1692" s="65"/>
      <c r="D1692" s="65"/>
      <c r="E1692" s="89"/>
      <c r="F1692" s="65"/>
      <c r="G1692" s="65"/>
    </row>
    <row r="1693" spans="1:7" ht="12.75">
      <c r="A1693" s="65"/>
      <c r="B1693" s="65"/>
      <c r="C1693" s="65"/>
      <c r="D1693" s="65"/>
      <c r="E1693" s="89"/>
      <c r="F1693" s="65"/>
      <c r="G1693" s="65"/>
    </row>
    <row r="1694" spans="1:7" ht="12.75">
      <c r="A1694" s="65"/>
      <c r="B1694" s="65"/>
      <c r="C1694" s="65"/>
      <c r="D1694" s="65"/>
      <c r="E1694" s="89"/>
      <c r="F1694" s="65"/>
      <c r="G1694" s="65"/>
    </row>
    <row r="1695" spans="1:7" ht="12.75">
      <c r="A1695" s="65"/>
      <c r="B1695" s="65"/>
      <c r="C1695" s="65"/>
      <c r="D1695" s="65"/>
      <c r="E1695" s="89"/>
      <c r="F1695" s="65"/>
      <c r="G1695" s="65"/>
    </row>
    <row r="1696" spans="1:7" ht="12.75">
      <c r="A1696" s="65"/>
      <c r="B1696" s="65"/>
      <c r="C1696" s="65"/>
      <c r="D1696" s="65"/>
      <c r="E1696" s="89"/>
      <c r="F1696" s="65"/>
      <c r="G1696" s="65"/>
    </row>
    <row r="1697" spans="1:7" ht="12.75">
      <c r="A1697" s="65"/>
      <c r="B1697" s="65"/>
      <c r="C1697" s="65"/>
      <c r="D1697" s="65"/>
      <c r="E1697" s="89"/>
      <c r="F1697" s="65"/>
      <c r="G1697" s="65"/>
    </row>
    <row r="1698" spans="1:7" ht="12.75">
      <c r="A1698" s="65"/>
      <c r="B1698" s="65"/>
      <c r="C1698" s="65"/>
      <c r="D1698" s="65"/>
      <c r="E1698" s="89"/>
      <c r="F1698" s="65"/>
      <c r="G1698" s="65"/>
    </row>
    <row r="1699" spans="1:7" ht="12.75">
      <c r="A1699" s="65"/>
      <c r="B1699" s="65"/>
      <c r="C1699" s="65"/>
      <c r="D1699" s="65"/>
      <c r="E1699" s="89"/>
      <c r="F1699" s="65"/>
      <c r="G1699" s="65"/>
    </row>
    <row r="1700" spans="1:7" ht="12.75">
      <c r="A1700" s="65"/>
      <c r="B1700" s="65"/>
      <c r="C1700" s="65"/>
      <c r="D1700" s="65"/>
      <c r="E1700" s="89"/>
      <c r="F1700" s="65"/>
      <c r="G1700" s="65"/>
    </row>
    <row r="1701" spans="1:7" ht="12.75">
      <c r="A1701" s="65"/>
      <c r="B1701" s="65"/>
      <c r="C1701" s="65"/>
      <c r="D1701" s="65"/>
      <c r="E1701" s="89"/>
      <c r="F1701" s="65"/>
      <c r="G1701" s="65"/>
    </row>
    <row r="1702" spans="1:7" ht="12.75">
      <c r="A1702" s="65"/>
      <c r="B1702" s="65"/>
      <c r="C1702" s="65"/>
      <c r="D1702" s="65"/>
      <c r="E1702" s="89"/>
      <c r="F1702" s="65"/>
      <c r="G1702" s="65"/>
    </row>
    <row r="1703" spans="1:7" ht="12.75">
      <c r="A1703" s="65"/>
      <c r="B1703" s="65"/>
      <c r="C1703" s="65"/>
      <c r="D1703" s="65"/>
      <c r="E1703" s="89"/>
      <c r="F1703" s="65"/>
      <c r="G1703" s="65"/>
    </row>
    <row r="1704" spans="1:7" ht="12.75">
      <c r="A1704" s="65"/>
      <c r="B1704" s="65"/>
      <c r="C1704" s="65"/>
      <c r="D1704" s="65"/>
      <c r="E1704" s="89"/>
      <c r="F1704" s="65"/>
      <c r="G1704" s="65"/>
    </row>
    <row r="1705" spans="1:7" ht="12.75">
      <c r="A1705" s="65"/>
      <c r="B1705" s="65"/>
      <c r="C1705" s="65"/>
      <c r="D1705" s="65"/>
      <c r="E1705" s="89"/>
      <c r="F1705" s="65"/>
      <c r="G1705" s="65"/>
    </row>
    <row r="1706" spans="1:7" ht="12.75">
      <c r="A1706" s="65"/>
      <c r="B1706" s="65"/>
      <c r="C1706" s="65"/>
      <c r="D1706" s="65"/>
      <c r="E1706" s="89"/>
      <c r="F1706" s="65"/>
      <c r="G1706" s="65"/>
    </row>
    <row r="1707" spans="1:7" ht="12.75">
      <c r="A1707" s="65"/>
      <c r="B1707" s="65"/>
      <c r="C1707" s="65"/>
      <c r="D1707" s="65"/>
      <c r="E1707" s="89"/>
      <c r="F1707" s="65"/>
      <c r="G1707" s="65"/>
    </row>
    <row r="1708" spans="1:7" ht="12.75">
      <c r="A1708" s="65"/>
      <c r="B1708" s="65"/>
      <c r="C1708" s="65"/>
      <c r="D1708" s="65"/>
      <c r="E1708" s="89"/>
      <c r="F1708" s="65"/>
      <c r="G1708" s="65"/>
    </row>
    <row r="1709" spans="1:7" ht="12.75">
      <c r="A1709" s="65"/>
      <c r="B1709" s="65"/>
      <c r="C1709" s="65"/>
      <c r="D1709" s="65"/>
      <c r="E1709" s="89"/>
      <c r="F1709" s="65"/>
      <c r="G1709" s="65"/>
    </row>
    <row r="1710" spans="1:7" ht="12.75">
      <c r="A1710" s="65"/>
      <c r="B1710" s="65"/>
      <c r="C1710" s="65"/>
      <c r="D1710" s="65"/>
      <c r="E1710" s="89"/>
      <c r="F1710" s="65"/>
      <c r="G1710" s="65"/>
    </row>
    <row r="1711" spans="1:7" ht="12.75">
      <c r="A1711" s="65"/>
      <c r="B1711" s="65"/>
      <c r="C1711" s="65"/>
      <c r="D1711" s="65"/>
      <c r="E1711" s="89"/>
      <c r="F1711" s="65"/>
      <c r="G1711" s="65"/>
    </row>
    <row r="1712" spans="1:7" ht="12.75">
      <c r="A1712" s="65"/>
      <c r="B1712" s="65"/>
      <c r="C1712" s="65"/>
      <c r="D1712" s="65"/>
      <c r="E1712" s="89"/>
      <c r="F1712" s="65"/>
      <c r="G1712" s="65"/>
    </row>
    <row r="1713" spans="1:7" ht="12.75">
      <c r="A1713" s="65"/>
      <c r="B1713" s="65"/>
      <c r="C1713" s="65"/>
      <c r="D1713" s="65"/>
      <c r="E1713" s="89"/>
      <c r="F1713" s="65"/>
      <c r="G1713" s="65"/>
    </row>
    <row r="1714" spans="1:7" ht="12.75">
      <c r="A1714" s="65"/>
      <c r="B1714" s="65"/>
      <c r="C1714" s="65"/>
      <c r="D1714" s="65"/>
      <c r="E1714" s="89"/>
      <c r="F1714" s="65"/>
      <c r="G1714" s="65"/>
    </row>
    <row r="1715" spans="1:7" ht="12.75">
      <c r="A1715" s="65"/>
      <c r="B1715" s="65"/>
      <c r="C1715" s="65"/>
      <c r="D1715" s="65"/>
      <c r="E1715" s="89"/>
      <c r="F1715" s="65"/>
      <c r="G1715" s="65"/>
    </row>
    <row r="1716" spans="1:7" ht="12.75">
      <c r="A1716" s="65"/>
      <c r="B1716" s="65"/>
      <c r="C1716" s="65"/>
      <c r="D1716" s="65"/>
      <c r="E1716" s="89"/>
      <c r="F1716" s="65"/>
      <c r="G1716" s="65"/>
    </row>
    <row r="1717" spans="1:7" ht="12.75">
      <c r="A1717" s="65"/>
      <c r="B1717" s="65"/>
      <c r="C1717" s="65"/>
      <c r="D1717" s="65"/>
      <c r="E1717" s="89"/>
      <c r="F1717" s="65"/>
      <c r="G1717" s="65"/>
    </row>
    <row r="1718" spans="1:7" ht="12.75">
      <c r="A1718" s="65"/>
      <c r="B1718" s="65"/>
      <c r="C1718" s="65"/>
      <c r="D1718" s="65"/>
      <c r="E1718" s="89"/>
      <c r="F1718" s="65"/>
      <c r="G1718" s="65"/>
    </row>
    <row r="1719" spans="1:7" ht="12.75">
      <c r="A1719" s="65"/>
      <c r="B1719" s="65"/>
      <c r="C1719" s="65"/>
      <c r="D1719" s="65"/>
      <c r="E1719" s="89"/>
      <c r="F1719" s="65"/>
      <c r="G1719" s="65"/>
    </row>
    <row r="1720" spans="1:7" ht="12.75">
      <c r="A1720" s="65"/>
      <c r="B1720" s="65"/>
      <c r="C1720" s="65"/>
      <c r="D1720" s="65"/>
      <c r="E1720" s="89"/>
      <c r="F1720" s="65"/>
      <c r="G1720" s="65"/>
    </row>
    <row r="1721" spans="1:7" ht="12.75">
      <c r="A1721" s="65"/>
      <c r="B1721" s="65"/>
      <c r="C1721" s="65"/>
      <c r="D1721" s="65"/>
      <c r="E1721" s="89"/>
      <c r="F1721" s="65"/>
      <c r="G1721" s="65"/>
    </row>
    <row r="1722" spans="1:7" ht="12.75">
      <c r="A1722" s="65"/>
      <c r="B1722" s="65"/>
      <c r="C1722" s="65"/>
      <c r="D1722" s="65"/>
      <c r="E1722" s="89"/>
      <c r="F1722" s="65"/>
      <c r="G1722" s="65"/>
    </row>
    <row r="1723" spans="1:7" ht="12.75">
      <c r="A1723" s="65"/>
      <c r="B1723" s="65"/>
      <c r="C1723" s="65"/>
      <c r="D1723" s="65"/>
      <c r="E1723" s="89"/>
      <c r="F1723" s="65"/>
      <c r="G1723" s="65"/>
    </row>
    <row r="1724" spans="1:7" ht="12.75">
      <c r="A1724" s="65"/>
      <c r="B1724" s="65"/>
      <c r="C1724" s="65"/>
      <c r="D1724" s="65"/>
      <c r="E1724" s="89"/>
      <c r="F1724" s="65"/>
      <c r="G1724" s="65"/>
    </row>
    <row r="1725" spans="1:7" ht="12.75">
      <c r="A1725" s="65"/>
      <c r="B1725" s="65"/>
      <c r="C1725" s="65"/>
      <c r="D1725" s="65"/>
      <c r="E1725" s="89"/>
      <c r="F1725" s="65"/>
      <c r="G1725" s="65"/>
    </row>
    <row r="1726" spans="1:7" ht="12.75">
      <c r="A1726" s="65"/>
      <c r="B1726" s="65"/>
      <c r="C1726" s="65"/>
      <c r="D1726" s="65"/>
      <c r="E1726" s="89"/>
      <c r="F1726" s="65"/>
      <c r="G1726" s="65"/>
    </row>
    <row r="1727" spans="1:7" ht="12.75">
      <c r="A1727" s="65"/>
      <c r="B1727" s="65"/>
      <c r="C1727" s="65"/>
      <c r="D1727" s="65"/>
      <c r="E1727" s="89"/>
      <c r="F1727" s="65"/>
      <c r="G1727" s="65"/>
    </row>
    <row r="1728" spans="1:7" ht="12.75">
      <c r="A1728" s="65"/>
      <c r="B1728" s="65"/>
      <c r="C1728" s="65"/>
      <c r="D1728" s="65"/>
      <c r="E1728" s="89"/>
      <c r="F1728" s="65"/>
      <c r="G1728" s="65"/>
    </row>
    <row r="1729" spans="1:7" ht="12.75">
      <c r="A1729" s="65"/>
      <c r="B1729" s="65"/>
      <c r="C1729" s="65"/>
      <c r="D1729" s="65"/>
      <c r="E1729" s="89"/>
      <c r="F1729" s="65"/>
      <c r="G1729" s="65"/>
    </row>
    <row r="1730" spans="1:7" ht="12.75">
      <c r="A1730" s="65"/>
      <c r="B1730" s="65"/>
      <c r="C1730" s="65"/>
      <c r="D1730" s="65"/>
      <c r="E1730" s="89"/>
      <c r="F1730" s="65"/>
      <c r="G1730" s="65"/>
    </row>
    <row r="1731" spans="1:7" ht="12.75">
      <c r="A1731" s="65"/>
      <c r="B1731" s="65"/>
      <c r="C1731" s="65"/>
      <c r="D1731" s="65"/>
      <c r="E1731" s="89"/>
      <c r="F1731" s="65"/>
      <c r="G1731" s="65"/>
    </row>
    <row r="1732" spans="1:7" ht="12.75">
      <c r="A1732" s="65"/>
      <c r="B1732" s="65"/>
      <c r="C1732" s="65"/>
      <c r="D1732" s="65"/>
      <c r="E1732" s="89"/>
      <c r="F1732" s="65"/>
      <c r="G1732" s="65"/>
    </row>
    <row r="1733" spans="1:7" ht="12.75">
      <c r="A1733" s="65"/>
      <c r="B1733" s="65"/>
      <c r="C1733" s="65"/>
      <c r="D1733" s="65"/>
      <c r="E1733" s="89"/>
      <c r="F1733" s="65"/>
      <c r="G1733" s="65"/>
    </row>
    <row r="1734" spans="1:7" ht="12.75">
      <c r="A1734" s="65"/>
      <c r="B1734" s="65"/>
      <c r="C1734" s="65"/>
      <c r="D1734" s="65"/>
      <c r="E1734" s="89"/>
      <c r="F1734" s="65"/>
      <c r="G1734" s="65"/>
    </row>
    <row r="1735" spans="1:7" ht="12.75">
      <c r="A1735" s="65"/>
      <c r="B1735" s="65"/>
      <c r="C1735" s="65"/>
      <c r="D1735" s="65"/>
      <c r="E1735" s="89"/>
      <c r="F1735" s="65"/>
      <c r="G1735" s="65"/>
    </row>
    <row r="1736" spans="1:7" ht="12.75">
      <c r="A1736" s="65"/>
      <c r="B1736" s="65"/>
      <c r="C1736" s="65"/>
      <c r="D1736" s="65"/>
      <c r="E1736" s="89"/>
      <c r="F1736" s="65"/>
      <c r="G1736" s="65"/>
    </row>
    <row r="1737" spans="1:7" ht="12.75">
      <c r="A1737" s="65"/>
      <c r="B1737" s="65"/>
      <c r="C1737" s="65"/>
      <c r="D1737" s="65"/>
      <c r="E1737" s="89"/>
      <c r="F1737" s="65"/>
      <c r="G1737" s="65"/>
    </row>
    <row r="1738" spans="1:7" ht="12.75">
      <c r="A1738" s="65"/>
      <c r="B1738" s="65"/>
      <c r="C1738" s="65"/>
      <c r="D1738" s="65"/>
      <c r="E1738" s="89"/>
      <c r="F1738" s="65"/>
      <c r="G1738" s="65"/>
    </row>
    <row r="1739" spans="1:7" ht="12.75">
      <c r="A1739" s="65"/>
      <c r="B1739" s="65"/>
      <c r="C1739" s="65"/>
      <c r="D1739" s="65"/>
      <c r="E1739" s="89"/>
      <c r="F1739" s="65"/>
      <c r="G1739" s="65"/>
    </row>
    <row r="1740" spans="1:7" ht="12.75">
      <c r="A1740" s="65"/>
      <c r="B1740" s="65"/>
      <c r="C1740" s="65"/>
      <c r="D1740" s="65"/>
      <c r="E1740" s="89"/>
      <c r="F1740" s="65"/>
      <c r="G1740" s="65"/>
    </row>
    <row r="1741" spans="1:7" ht="12.75">
      <c r="A1741" s="65"/>
      <c r="B1741" s="65"/>
      <c r="C1741" s="65"/>
      <c r="D1741" s="65"/>
      <c r="E1741" s="89"/>
      <c r="F1741" s="65"/>
      <c r="G1741" s="65"/>
    </row>
    <row r="1742" spans="1:7" ht="12.75">
      <c r="A1742" s="65"/>
      <c r="B1742" s="65"/>
      <c r="C1742" s="65"/>
      <c r="D1742" s="65"/>
      <c r="E1742" s="89"/>
      <c r="F1742" s="65"/>
      <c r="G1742" s="65"/>
    </row>
    <row r="1743" spans="1:7" ht="12.75">
      <c r="A1743" s="65"/>
      <c r="B1743" s="65"/>
      <c r="C1743" s="65"/>
      <c r="D1743" s="65"/>
      <c r="E1743" s="89"/>
      <c r="F1743" s="65"/>
      <c r="G1743" s="65"/>
    </row>
    <row r="1744" spans="1:7" ht="12.75">
      <c r="A1744" s="65"/>
      <c r="B1744" s="65"/>
      <c r="C1744" s="65"/>
      <c r="D1744" s="65"/>
      <c r="E1744" s="89"/>
      <c r="F1744" s="65"/>
      <c r="G1744" s="65"/>
    </row>
    <row r="1745" spans="1:7" ht="12.75">
      <c r="A1745" s="65"/>
      <c r="B1745" s="65"/>
      <c r="C1745" s="65"/>
      <c r="D1745" s="65"/>
      <c r="E1745" s="89"/>
      <c r="F1745" s="65"/>
      <c r="G1745" s="65"/>
    </row>
    <row r="1746" spans="1:7" ht="12.75">
      <c r="A1746" s="65"/>
      <c r="B1746" s="65"/>
      <c r="C1746" s="65"/>
      <c r="D1746" s="65"/>
      <c r="E1746" s="89"/>
      <c r="F1746" s="65"/>
      <c r="G1746" s="65"/>
    </row>
    <row r="1747" spans="1:7" ht="12.75">
      <c r="A1747" s="65"/>
      <c r="B1747" s="65"/>
      <c r="C1747" s="65"/>
      <c r="D1747" s="65"/>
      <c r="E1747" s="89"/>
      <c r="F1747" s="65"/>
      <c r="G1747" s="65"/>
    </row>
    <row r="1748" spans="1:7" ht="12.75">
      <c r="A1748" s="65"/>
      <c r="B1748" s="65"/>
      <c r="C1748" s="65"/>
      <c r="D1748" s="65"/>
      <c r="E1748" s="89"/>
      <c r="F1748" s="65"/>
      <c r="G1748" s="65"/>
    </row>
    <row r="1749" spans="1:7" ht="12.75">
      <c r="A1749" s="65"/>
      <c r="B1749" s="65"/>
      <c r="C1749" s="65"/>
      <c r="D1749" s="65"/>
      <c r="E1749" s="89"/>
      <c r="F1749" s="65"/>
      <c r="G1749" s="65"/>
    </row>
    <row r="1750" spans="1:7" ht="12.75">
      <c r="A1750" s="65"/>
      <c r="B1750" s="65"/>
      <c r="C1750" s="65"/>
      <c r="D1750" s="65"/>
      <c r="E1750" s="89"/>
      <c r="F1750" s="65"/>
      <c r="G1750" s="65"/>
    </row>
    <row r="1751" spans="1:7" ht="12.75">
      <c r="A1751" s="65"/>
      <c r="B1751" s="65"/>
      <c r="C1751" s="65"/>
      <c r="D1751" s="65"/>
      <c r="E1751" s="89"/>
      <c r="F1751" s="65"/>
      <c r="G1751" s="65"/>
    </row>
    <row r="1752" spans="1:7" ht="12.75">
      <c r="A1752" s="65"/>
      <c r="B1752" s="65"/>
      <c r="C1752" s="65"/>
      <c r="D1752" s="65"/>
      <c r="E1752" s="89"/>
      <c r="F1752" s="65"/>
      <c r="G1752" s="65"/>
    </row>
    <row r="1753" spans="1:7" ht="12.75">
      <c r="A1753" s="65"/>
      <c r="B1753" s="65"/>
      <c r="C1753" s="65"/>
      <c r="D1753" s="65"/>
      <c r="E1753" s="89"/>
      <c r="F1753" s="65"/>
      <c r="G1753" s="65"/>
    </row>
    <row r="1754" spans="1:7" ht="12.75">
      <c r="A1754" s="65"/>
      <c r="B1754" s="65"/>
      <c r="C1754" s="65"/>
      <c r="D1754" s="65"/>
      <c r="E1754" s="89"/>
      <c r="F1754" s="65"/>
      <c r="G1754" s="65"/>
    </row>
    <row r="1755" spans="1:7" ht="12.75">
      <c r="A1755" s="65"/>
      <c r="B1755" s="65"/>
      <c r="C1755" s="65"/>
      <c r="D1755" s="65"/>
      <c r="E1755" s="89"/>
      <c r="F1755" s="65"/>
      <c r="G1755" s="65"/>
    </row>
    <row r="1756" spans="1:7" ht="12.75">
      <c r="A1756" s="65"/>
      <c r="B1756" s="65"/>
      <c r="C1756" s="65"/>
      <c r="D1756" s="65"/>
      <c r="E1756" s="89"/>
      <c r="F1756" s="65"/>
      <c r="G1756" s="65"/>
    </row>
    <row r="1757" spans="1:7" ht="12.75">
      <c r="A1757" s="65"/>
      <c r="B1757" s="65"/>
      <c r="C1757" s="65"/>
      <c r="D1757" s="65"/>
      <c r="E1757" s="89"/>
      <c r="F1757" s="65"/>
      <c r="G1757" s="65"/>
    </row>
    <row r="1758" spans="1:7" ht="12.75">
      <c r="A1758" s="65"/>
      <c r="B1758" s="65"/>
      <c r="C1758" s="65"/>
      <c r="D1758" s="65"/>
      <c r="E1758" s="89"/>
      <c r="F1758" s="65"/>
      <c r="G1758" s="65"/>
    </row>
    <row r="1759" spans="1:7" ht="12.75">
      <c r="A1759" s="65"/>
      <c r="B1759" s="65"/>
      <c r="C1759" s="65"/>
      <c r="D1759" s="65"/>
      <c r="E1759" s="89"/>
      <c r="F1759" s="65"/>
      <c r="G1759" s="65"/>
    </row>
    <row r="1760" spans="1:7" ht="12.75">
      <c r="A1760" s="65"/>
      <c r="B1760" s="65"/>
      <c r="C1760" s="65"/>
      <c r="D1760" s="65"/>
      <c r="E1760" s="89"/>
      <c r="F1760" s="65"/>
      <c r="G1760" s="65"/>
    </row>
    <row r="1761" spans="1:7" ht="12.75">
      <c r="A1761" s="65"/>
      <c r="B1761" s="65"/>
      <c r="C1761" s="65"/>
      <c r="D1761" s="65"/>
      <c r="E1761" s="89"/>
      <c r="F1761" s="65"/>
      <c r="G1761" s="65"/>
    </row>
    <row r="1762" spans="1:7" ht="12.75">
      <c r="A1762" s="65"/>
      <c r="B1762" s="65"/>
      <c r="C1762" s="65"/>
      <c r="D1762" s="65"/>
      <c r="E1762" s="89"/>
      <c r="F1762" s="65"/>
      <c r="G1762" s="65"/>
    </row>
    <row r="1763" spans="1:7" ht="12.75">
      <c r="A1763" s="65"/>
      <c r="B1763" s="65"/>
      <c r="C1763" s="65"/>
      <c r="D1763" s="65"/>
      <c r="E1763" s="89"/>
      <c r="F1763" s="65"/>
      <c r="G1763" s="65"/>
    </row>
    <row r="1764" spans="1:7" ht="12.75">
      <c r="A1764" s="65"/>
      <c r="B1764" s="65"/>
      <c r="C1764" s="65"/>
      <c r="D1764" s="65"/>
      <c r="E1764" s="89"/>
      <c r="F1764" s="65"/>
      <c r="G1764" s="65"/>
    </row>
    <row r="1765" spans="1:7" ht="12.75">
      <c r="A1765" s="65"/>
      <c r="B1765" s="65"/>
      <c r="C1765" s="65"/>
      <c r="D1765" s="65"/>
      <c r="E1765" s="89"/>
      <c r="F1765" s="65"/>
      <c r="G1765" s="65"/>
    </row>
    <row r="1766" spans="1:7" ht="12.75">
      <c r="A1766" s="65"/>
      <c r="B1766" s="65"/>
      <c r="C1766" s="65"/>
      <c r="D1766" s="65"/>
      <c r="E1766" s="89"/>
      <c r="F1766" s="65"/>
      <c r="G1766" s="65"/>
    </row>
    <row r="1767" spans="1:7" ht="12.75">
      <c r="A1767" s="65"/>
      <c r="B1767" s="65"/>
      <c r="C1767" s="65"/>
      <c r="D1767" s="65"/>
      <c r="E1767" s="89"/>
      <c r="F1767" s="65"/>
      <c r="G1767" s="65"/>
    </row>
    <row r="1768" spans="1:7" ht="12.75">
      <c r="A1768" s="65"/>
      <c r="B1768" s="65"/>
      <c r="C1768" s="65"/>
      <c r="D1768" s="65"/>
      <c r="E1768" s="89"/>
      <c r="F1768" s="65"/>
      <c r="G1768" s="65"/>
    </row>
    <row r="1769" spans="1:7" ht="12.75">
      <c r="A1769" s="65"/>
      <c r="B1769" s="65"/>
      <c r="C1769" s="65"/>
      <c r="D1769" s="65"/>
      <c r="E1769" s="89"/>
      <c r="F1769" s="65"/>
      <c r="G1769" s="65"/>
    </row>
    <row r="1770" spans="1:7" ht="12.75">
      <c r="A1770" s="65"/>
      <c r="B1770" s="65"/>
      <c r="C1770" s="65"/>
      <c r="D1770" s="65"/>
      <c r="E1770" s="89"/>
      <c r="F1770" s="65"/>
      <c r="G1770" s="65"/>
    </row>
    <row r="1771" spans="1:7" ht="12.75">
      <c r="A1771" s="65"/>
      <c r="B1771" s="65"/>
      <c r="C1771" s="65"/>
      <c r="D1771" s="65"/>
      <c r="E1771" s="89"/>
      <c r="F1771" s="65"/>
      <c r="G1771" s="65"/>
    </row>
    <row r="1772" spans="1:7" ht="12.75">
      <c r="A1772" s="65"/>
      <c r="B1772" s="65"/>
      <c r="C1772" s="65"/>
      <c r="D1772" s="65"/>
      <c r="E1772" s="89"/>
      <c r="F1772" s="65"/>
      <c r="G1772" s="65"/>
    </row>
    <row r="1773" spans="1:7" ht="12.75">
      <c r="A1773" s="65"/>
      <c r="B1773" s="65"/>
      <c r="C1773" s="65"/>
      <c r="D1773" s="65"/>
      <c r="E1773" s="89"/>
      <c r="F1773" s="65"/>
      <c r="G1773" s="65"/>
    </row>
    <row r="1774" spans="1:7" ht="12.75">
      <c r="A1774" s="65"/>
      <c r="B1774" s="65"/>
      <c r="C1774" s="65"/>
      <c r="D1774" s="65"/>
      <c r="E1774" s="89"/>
      <c r="F1774" s="65"/>
      <c r="G1774" s="65"/>
    </row>
    <row r="1775" spans="1:7" ht="12.75">
      <c r="A1775" s="65"/>
      <c r="B1775" s="65"/>
      <c r="C1775" s="65"/>
      <c r="D1775" s="65"/>
      <c r="E1775" s="89"/>
      <c r="F1775" s="65"/>
      <c r="G1775" s="65"/>
    </row>
    <row r="1776" spans="1:7" ht="12.75">
      <c r="A1776" s="65"/>
      <c r="B1776" s="65"/>
      <c r="C1776" s="65"/>
      <c r="D1776" s="65"/>
      <c r="E1776" s="89"/>
      <c r="F1776" s="65"/>
      <c r="G1776" s="65"/>
    </row>
    <row r="1777" spans="1:6" ht="12.75">
      <c r="A1777" s="65"/>
      <c r="B1777" s="65"/>
      <c r="C1777" s="65"/>
      <c r="D1777" s="65"/>
      <c r="E1777" s="89"/>
      <c r="F1777" s="65"/>
    </row>
    <row r="1778" spans="1:6" ht="12.75">
      <c r="A1778" s="65"/>
      <c r="B1778" s="65"/>
      <c r="C1778" s="65"/>
      <c r="D1778" s="65"/>
      <c r="E1778" s="89"/>
      <c r="F1778" s="65"/>
    </row>
    <row r="1779" spans="1:6" ht="12.75">
      <c r="A1779" s="65"/>
      <c r="B1779" s="65"/>
      <c r="C1779" s="65"/>
      <c r="D1779" s="65"/>
      <c r="E1779" s="89"/>
      <c r="F1779" s="65"/>
    </row>
    <row r="1780" spans="1:6" ht="12.75">
      <c r="A1780" s="65"/>
      <c r="B1780" s="65"/>
      <c r="C1780" s="65"/>
      <c r="D1780" s="65"/>
      <c r="E1780" s="89"/>
      <c r="F1780" s="65"/>
    </row>
    <row r="1781" spans="1:6" ht="12.75">
      <c r="A1781" s="65"/>
      <c r="B1781" s="65"/>
      <c r="C1781" s="65"/>
      <c r="D1781" s="65"/>
      <c r="E1781" s="89"/>
      <c r="F1781" s="65"/>
    </row>
    <row r="1782" spans="1:6" ht="12.75">
      <c r="A1782" s="65"/>
      <c r="B1782" s="65"/>
      <c r="C1782" s="65"/>
      <c r="D1782" s="65"/>
      <c r="E1782" s="89"/>
      <c r="F1782" s="65"/>
    </row>
    <row r="1783" spans="1:6" ht="12.75">
      <c r="A1783" s="65"/>
      <c r="B1783" s="65"/>
      <c r="C1783" s="65"/>
      <c r="D1783" s="65"/>
      <c r="E1783" s="89"/>
      <c r="F1783" s="65"/>
    </row>
    <row r="1784" spans="1:6" ht="12.75">
      <c r="A1784" s="65"/>
      <c r="B1784" s="65"/>
      <c r="C1784" s="65"/>
      <c r="D1784" s="65"/>
      <c r="E1784" s="89"/>
      <c r="F1784" s="65"/>
    </row>
    <row r="1785" spans="1:6" ht="12.75">
      <c r="A1785" s="65"/>
      <c r="B1785" s="65"/>
      <c r="C1785" s="65"/>
      <c r="D1785" s="65"/>
      <c r="E1785" s="89"/>
      <c r="F1785" s="65"/>
    </row>
    <row r="1786" spans="1:6" ht="12.75">
      <c r="A1786" s="65"/>
      <c r="B1786" s="65"/>
      <c r="C1786" s="65"/>
      <c r="D1786" s="65"/>
      <c r="E1786" s="89"/>
      <c r="F1786" s="65"/>
    </row>
    <row r="1787" spans="1:6" ht="12.75">
      <c r="A1787" s="65"/>
      <c r="B1787" s="65"/>
      <c r="C1787" s="65"/>
      <c r="D1787" s="65"/>
      <c r="E1787" s="89"/>
      <c r="F1787" s="65"/>
    </row>
    <row r="1788" spans="1:6" ht="12.75">
      <c r="A1788" s="65"/>
      <c r="B1788" s="65"/>
      <c r="C1788" s="65"/>
      <c r="D1788" s="65"/>
      <c r="E1788" s="89"/>
      <c r="F1788" s="65"/>
    </row>
    <row r="1789" spans="1:6" ht="12.75">
      <c r="A1789" s="65"/>
      <c r="B1789" s="65"/>
      <c r="C1789" s="65"/>
      <c r="D1789" s="65"/>
      <c r="E1789" s="89"/>
      <c r="F1789" s="65"/>
    </row>
    <row r="1790" spans="1:6" ht="12.75">
      <c r="A1790" s="65"/>
      <c r="B1790" s="65"/>
      <c r="C1790" s="65"/>
      <c r="D1790" s="65"/>
      <c r="E1790" s="89"/>
      <c r="F1790" s="65"/>
    </row>
    <row r="1791" spans="1:6" ht="12.75">
      <c r="A1791" s="65"/>
      <c r="B1791" s="65"/>
      <c r="C1791" s="65"/>
      <c r="D1791" s="65"/>
      <c r="E1791" s="89"/>
      <c r="F1791" s="65"/>
    </row>
    <row r="1792" spans="1:6" ht="12.75">
      <c r="A1792" s="65"/>
      <c r="B1792" s="65"/>
      <c r="C1792" s="65"/>
      <c r="D1792" s="65"/>
      <c r="E1792" s="89"/>
      <c r="F1792" s="65"/>
    </row>
    <row r="1793" spans="1:6" ht="12.75">
      <c r="A1793" s="65"/>
      <c r="B1793" s="65"/>
      <c r="C1793" s="65"/>
      <c r="D1793" s="65"/>
      <c r="E1793" s="89"/>
      <c r="F1793" s="65"/>
    </row>
    <row r="1794" spans="1:6" ht="12.75">
      <c r="A1794" s="65"/>
      <c r="B1794" s="65"/>
      <c r="C1794" s="65"/>
      <c r="D1794" s="65"/>
      <c r="E1794" s="89"/>
      <c r="F1794" s="65"/>
    </row>
    <row r="1795" spans="1:6" ht="12.75">
      <c r="A1795" s="65"/>
      <c r="B1795" s="65"/>
      <c r="C1795" s="65"/>
      <c r="D1795" s="65"/>
      <c r="E1795" s="89"/>
      <c r="F1795" s="65"/>
    </row>
    <row r="1796" spans="1:6" ht="12.75">
      <c r="A1796" s="65"/>
      <c r="B1796" s="65"/>
      <c r="C1796" s="65"/>
      <c r="D1796" s="65"/>
      <c r="E1796" s="89"/>
      <c r="F1796" s="65"/>
    </row>
    <row r="1797" spans="1:6" ht="12.75">
      <c r="A1797" s="65"/>
      <c r="B1797" s="65"/>
      <c r="C1797" s="65"/>
      <c r="D1797" s="65"/>
      <c r="E1797" s="89"/>
      <c r="F1797" s="65"/>
    </row>
    <row r="1798" spans="1:6" ht="12.75">
      <c r="A1798" s="65"/>
      <c r="B1798" s="65"/>
      <c r="C1798" s="65"/>
      <c r="D1798" s="65"/>
      <c r="E1798" s="89"/>
      <c r="F1798" s="65"/>
    </row>
    <row r="1799" spans="1:6" ht="12.75">
      <c r="A1799" s="65"/>
      <c r="B1799" s="65"/>
      <c r="C1799" s="65"/>
      <c r="D1799" s="65"/>
      <c r="E1799" s="89"/>
      <c r="F1799" s="65"/>
    </row>
    <row r="1800" spans="1:6" ht="12.75">
      <c r="A1800" s="65"/>
      <c r="B1800" s="65"/>
      <c r="C1800" s="65"/>
      <c r="D1800" s="65"/>
      <c r="E1800" s="89"/>
      <c r="F1800" s="65"/>
    </row>
    <row r="1801" spans="1:6" ht="12.75">
      <c r="A1801" s="65"/>
      <c r="B1801" s="65"/>
      <c r="C1801" s="65"/>
      <c r="D1801" s="65"/>
      <c r="E1801" s="89"/>
      <c r="F1801" s="65"/>
    </row>
    <row r="1802" spans="1:6" ht="12.75">
      <c r="A1802" s="65"/>
      <c r="B1802" s="65"/>
      <c r="C1802" s="65"/>
      <c r="D1802" s="65"/>
      <c r="E1802" s="89"/>
      <c r="F1802" s="65"/>
    </row>
    <row r="1803" spans="1:6" ht="12.75">
      <c r="A1803" s="65"/>
      <c r="B1803" s="65"/>
      <c r="C1803" s="65"/>
      <c r="D1803" s="65"/>
      <c r="E1803" s="89"/>
      <c r="F1803" s="65"/>
    </row>
    <row r="1804" spans="1:6" ht="12.75">
      <c r="A1804" s="65"/>
      <c r="B1804" s="65"/>
      <c r="C1804" s="65"/>
      <c r="D1804" s="65"/>
      <c r="E1804" s="89"/>
      <c r="F1804" s="65"/>
    </row>
    <row r="1805" spans="1:6" ht="12.75">
      <c r="A1805" s="65"/>
      <c r="B1805" s="65"/>
      <c r="C1805" s="65"/>
      <c r="D1805" s="65"/>
      <c r="E1805" s="89"/>
      <c r="F1805" s="65"/>
    </row>
    <row r="1806" spans="1:6" ht="12.75">
      <c r="A1806" s="65"/>
      <c r="B1806" s="65"/>
      <c r="C1806" s="65"/>
      <c r="D1806" s="65"/>
      <c r="E1806" s="89"/>
      <c r="F1806" s="65"/>
    </row>
    <row r="1807" spans="1:6" ht="12.75">
      <c r="A1807" s="65"/>
      <c r="B1807" s="65"/>
      <c r="C1807" s="65"/>
      <c r="D1807" s="65"/>
      <c r="E1807" s="89"/>
      <c r="F1807" s="65"/>
    </row>
    <row r="1808" spans="1:6" ht="12.75">
      <c r="A1808" s="65"/>
      <c r="B1808" s="65"/>
      <c r="C1808" s="65"/>
      <c r="D1808" s="65"/>
      <c r="E1808" s="89"/>
      <c r="F1808" s="65"/>
    </row>
    <row r="1809" spans="1:6" ht="12.75">
      <c r="A1809" s="65"/>
      <c r="B1809" s="65"/>
      <c r="C1809" s="65"/>
      <c r="D1809" s="65"/>
      <c r="E1809" s="89"/>
      <c r="F1809" s="65"/>
    </row>
    <row r="1810" spans="1:6" ht="12.75">
      <c r="A1810" s="65"/>
      <c r="B1810" s="65"/>
      <c r="C1810" s="65"/>
      <c r="D1810" s="65"/>
      <c r="E1810" s="89"/>
      <c r="F1810" s="65"/>
    </row>
    <row r="1811" spans="1:6" ht="12.75">
      <c r="A1811" s="65"/>
      <c r="B1811" s="65"/>
      <c r="C1811" s="65"/>
      <c r="D1811" s="65"/>
      <c r="E1811" s="89"/>
      <c r="F1811" s="65"/>
    </row>
    <row r="1812" spans="1:6" ht="12.75">
      <c r="A1812" s="65"/>
      <c r="B1812" s="65"/>
      <c r="C1812" s="65"/>
      <c r="D1812" s="65"/>
      <c r="E1812" s="89"/>
      <c r="F1812" s="65"/>
    </row>
    <row r="1813" spans="1:6" ht="12.75">
      <c r="A1813" s="65"/>
      <c r="B1813" s="65"/>
      <c r="C1813" s="65"/>
      <c r="D1813" s="65"/>
      <c r="E1813" s="89"/>
      <c r="F1813" s="65"/>
    </row>
    <row r="1814" spans="1:6" ht="12.75">
      <c r="A1814" s="65"/>
      <c r="B1814" s="65"/>
      <c r="C1814" s="65"/>
      <c r="D1814" s="65"/>
      <c r="E1814" s="89"/>
      <c r="F1814" s="65"/>
    </row>
    <row r="1815" spans="1:6" ht="12.75">
      <c r="A1815" s="65"/>
      <c r="B1815" s="65"/>
      <c r="C1815" s="65"/>
      <c r="D1815" s="65"/>
      <c r="E1815" s="89"/>
      <c r="F1815" s="65"/>
    </row>
    <row r="1816" spans="1:6" ht="12.75">
      <c r="A1816" s="65"/>
      <c r="B1816" s="65"/>
      <c r="C1816" s="65"/>
      <c r="D1816" s="65"/>
      <c r="E1816" s="89"/>
      <c r="F1816" s="65"/>
    </row>
    <row r="1817" spans="1:6" ht="12.75">
      <c r="A1817" s="65"/>
      <c r="B1817" s="65"/>
      <c r="C1817" s="65"/>
      <c r="D1817" s="65"/>
      <c r="E1817" s="89"/>
      <c r="F1817" s="65"/>
    </row>
    <row r="1818" spans="1:6" ht="12.75">
      <c r="A1818" s="65"/>
      <c r="B1818" s="65"/>
      <c r="C1818" s="65"/>
      <c r="D1818" s="65"/>
      <c r="E1818" s="89"/>
      <c r="F1818" s="65"/>
    </row>
    <row r="1819" spans="1:6" ht="12.75">
      <c r="A1819" s="65"/>
      <c r="B1819" s="65"/>
      <c r="C1819" s="65"/>
      <c r="D1819" s="65"/>
      <c r="E1819" s="89"/>
      <c r="F1819" s="65"/>
    </row>
    <row r="1820" spans="1:6" ht="12.75">
      <c r="A1820" s="65"/>
      <c r="B1820" s="65"/>
      <c r="C1820" s="65"/>
      <c r="D1820" s="65"/>
      <c r="E1820" s="89"/>
      <c r="F1820" s="65"/>
    </row>
    <row r="1821" spans="1:6" ht="12.75">
      <c r="A1821" s="65"/>
      <c r="B1821" s="65"/>
      <c r="C1821" s="65"/>
      <c r="D1821" s="65"/>
      <c r="E1821" s="89"/>
      <c r="F1821" s="65"/>
    </row>
    <row r="1822" spans="1:6" ht="12.75">
      <c r="A1822" s="65"/>
      <c r="B1822" s="65"/>
      <c r="C1822" s="65"/>
      <c r="D1822" s="65"/>
      <c r="E1822" s="89"/>
      <c r="F1822" s="65"/>
    </row>
    <row r="1823" spans="1:6" ht="12.75">
      <c r="A1823" s="65"/>
      <c r="B1823" s="65"/>
      <c r="C1823" s="65"/>
      <c r="D1823" s="65"/>
      <c r="E1823" s="89"/>
      <c r="F1823" s="65"/>
    </row>
    <row r="1824" spans="1:6" ht="12.75">
      <c r="A1824" s="65"/>
      <c r="B1824" s="65"/>
      <c r="C1824" s="65"/>
      <c r="D1824" s="65"/>
      <c r="E1824" s="89"/>
      <c r="F1824" s="65"/>
    </row>
    <row r="1825" spans="1:6" ht="12.75">
      <c r="A1825" s="65"/>
      <c r="B1825" s="65"/>
      <c r="C1825" s="65"/>
      <c r="D1825" s="65"/>
      <c r="E1825" s="89"/>
      <c r="F1825" s="65"/>
    </row>
    <row r="1826" spans="1:6" ht="12.75">
      <c r="A1826" s="65"/>
      <c r="B1826" s="65"/>
      <c r="C1826" s="65"/>
      <c r="D1826" s="65"/>
      <c r="E1826" s="89"/>
      <c r="F1826" s="65"/>
    </row>
    <row r="1827" spans="1:6" ht="12.75">
      <c r="A1827" s="65"/>
      <c r="B1827" s="65"/>
      <c r="C1827" s="65"/>
      <c r="D1827" s="65"/>
      <c r="E1827" s="89"/>
      <c r="F1827" s="65"/>
    </row>
    <row r="1828" spans="1:6" ht="12.75">
      <c r="A1828" s="65"/>
      <c r="B1828" s="65"/>
      <c r="C1828" s="65"/>
      <c r="D1828" s="65"/>
      <c r="E1828" s="89"/>
      <c r="F1828" s="65"/>
    </row>
    <row r="1829" spans="1:6" ht="12.75">
      <c r="A1829" s="65"/>
      <c r="B1829" s="65"/>
      <c r="C1829" s="65"/>
      <c r="D1829" s="65"/>
      <c r="E1829" s="89"/>
      <c r="F1829" s="65"/>
    </row>
    <row r="1830" spans="1:6" ht="12.75">
      <c r="A1830" s="65"/>
      <c r="B1830" s="65"/>
      <c r="C1830" s="65"/>
      <c r="D1830" s="65"/>
      <c r="E1830" s="89"/>
      <c r="F1830" s="65"/>
    </row>
    <row r="1831" spans="1:6" ht="12.75">
      <c r="A1831" s="65"/>
      <c r="B1831" s="65"/>
      <c r="C1831" s="65"/>
      <c r="D1831" s="65"/>
      <c r="E1831" s="89"/>
      <c r="F1831" s="65"/>
    </row>
    <row r="1832" spans="1:6" ht="12.75">
      <c r="A1832" s="65"/>
      <c r="B1832" s="65"/>
      <c r="C1832" s="65"/>
      <c r="D1832" s="65"/>
      <c r="E1832" s="89"/>
      <c r="F1832" s="65"/>
    </row>
    <row r="1833" spans="1:6" ht="12.75">
      <c r="A1833" s="65"/>
      <c r="B1833" s="65"/>
      <c r="C1833" s="65"/>
      <c r="D1833" s="65"/>
      <c r="E1833" s="89"/>
      <c r="F1833" s="65"/>
    </row>
    <row r="1834" spans="1:6" ht="12.75">
      <c r="A1834" s="65"/>
      <c r="B1834" s="65"/>
      <c r="C1834" s="65"/>
      <c r="D1834" s="65"/>
      <c r="E1834" s="89"/>
      <c r="F1834" s="65"/>
    </row>
    <row r="1835" spans="1:6" ht="12.75">
      <c r="A1835" s="65"/>
      <c r="B1835" s="65"/>
      <c r="C1835" s="65"/>
      <c r="D1835" s="65"/>
      <c r="E1835" s="89"/>
      <c r="F1835" s="65"/>
    </row>
    <row r="1836" spans="1:6" ht="12.75">
      <c r="A1836" s="65"/>
      <c r="B1836" s="65"/>
      <c r="C1836" s="65"/>
      <c r="D1836" s="65"/>
      <c r="E1836" s="89"/>
      <c r="F1836" s="65"/>
    </row>
    <row r="1837" spans="1:6" ht="12.75">
      <c r="A1837" s="65"/>
      <c r="B1837" s="65"/>
      <c r="C1837" s="65"/>
      <c r="D1837" s="65"/>
      <c r="E1837" s="89"/>
      <c r="F1837" s="65"/>
    </row>
    <row r="1838" spans="1:6" ht="12.75">
      <c r="A1838" s="65"/>
      <c r="B1838" s="65"/>
      <c r="C1838" s="65"/>
      <c r="D1838" s="65"/>
      <c r="E1838" s="89"/>
      <c r="F1838" s="65"/>
    </row>
    <row r="1839" spans="1:6" ht="12.75">
      <c r="A1839" s="65"/>
      <c r="B1839" s="65"/>
      <c r="C1839" s="65"/>
      <c r="D1839" s="65"/>
      <c r="E1839" s="89"/>
      <c r="F1839" s="65"/>
    </row>
    <row r="1840" spans="1:6" ht="12.75">
      <c r="A1840" s="65"/>
      <c r="B1840" s="65"/>
      <c r="C1840" s="65"/>
      <c r="D1840" s="65"/>
      <c r="E1840" s="89"/>
      <c r="F1840" s="65"/>
    </row>
    <row r="1841" spans="1:6" ht="12.75">
      <c r="A1841" s="65"/>
      <c r="B1841" s="65"/>
      <c r="C1841" s="65"/>
      <c r="D1841" s="65"/>
      <c r="E1841" s="89"/>
      <c r="F1841" s="65"/>
    </row>
    <row r="1842" spans="1:6" ht="12.75">
      <c r="A1842" s="65"/>
      <c r="B1842" s="65"/>
      <c r="C1842" s="65"/>
      <c r="D1842" s="65"/>
      <c r="E1842" s="89"/>
      <c r="F1842" s="65"/>
    </row>
    <row r="1843" spans="1:6" ht="12.75">
      <c r="A1843" s="65"/>
      <c r="B1843" s="65"/>
      <c r="C1843" s="65"/>
      <c r="D1843" s="65"/>
      <c r="E1843" s="89"/>
      <c r="F1843" s="65"/>
    </row>
    <row r="1844" spans="1:6" ht="12.75">
      <c r="A1844" s="65"/>
      <c r="B1844" s="65"/>
      <c r="C1844" s="65"/>
      <c r="D1844" s="65"/>
      <c r="E1844" s="89"/>
      <c r="F1844" s="65"/>
    </row>
    <row r="1845" spans="1:6" ht="12.75">
      <c r="A1845" s="65"/>
      <c r="B1845" s="65"/>
      <c r="C1845" s="65"/>
      <c r="D1845" s="65"/>
      <c r="E1845" s="89"/>
      <c r="F1845" s="65"/>
    </row>
    <row r="1846" spans="1:6" ht="12.75">
      <c r="A1846" s="65"/>
      <c r="B1846" s="65"/>
      <c r="C1846" s="65"/>
      <c r="D1846" s="65"/>
      <c r="E1846" s="89"/>
      <c r="F1846" s="65"/>
    </row>
    <row r="1847" spans="1:6" ht="12.75">
      <c r="A1847" s="65"/>
      <c r="B1847" s="65"/>
      <c r="C1847" s="65"/>
      <c r="D1847" s="65"/>
      <c r="E1847" s="89"/>
      <c r="F1847" s="65"/>
    </row>
    <row r="1848" spans="1:6" ht="12.75">
      <c r="A1848" s="65"/>
      <c r="B1848" s="65"/>
      <c r="C1848" s="65"/>
      <c r="D1848" s="65"/>
      <c r="E1848" s="89"/>
      <c r="F1848" s="65"/>
    </row>
    <row r="1849" spans="1:6" ht="12.75">
      <c r="A1849" s="65"/>
      <c r="B1849" s="65"/>
      <c r="C1849" s="65"/>
      <c r="D1849" s="65"/>
      <c r="E1849" s="89"/>
      <c r="F1849" s="65"/>
    </row>
    <row r="1850" spans="1:6" ht="12.75">
      <c r="A1850" s="65"/>
      <c r="B1850" s="65"/>
      <c r="C1850" s="65"/>
      <c r="D1850" s="65"/>
      <c r="E1850" s="89"/>
      <c r="F1850" s="65"/>
    </row>
    <row r="1851" spans="1:6" ht="12.75">
      <c r="A1851" s="65"/>
      <c r="B1851" s="65"/>
      <c r="C1851" s="65"/>
      <c r="D1851" s="65"/>
      <c r="E1851" s="89"/>
      <c r="F1851" s="65"/>
    </row>
    <row r="1852" spans="1:6" ht="12.75">
      <c r="A1852" s="65"/>
      <c r="B1852" s="65"/>
      <c r="C1852" s="65"/>
      <c r="D1852" s="65"/>
      <c r="E1852" s="89"/>
      <c r="F1852" s="65"/>
    </row>
    <row r="1853" spans="1:6" ht="12.75">
      <c r="A1853" s="65"/>
      <c r="B1853" s="65"/>
      <c r="C1853" s="65"/>
      <c r="D1853" s="65"/>
      <c r="E1853" s="89"/>
      <c r="F1853" s="65"/>
    </row>
    <row r="1854" spans="1:6" ht="12.75">
      <c r="A1854" s="65"/>
      <c r="B1854" s="65"/>
      <c r="C1854" s="65"/>
      <c r="D1854" s="65"/>
      <c r="E1854" s="89"/>
      <c r="F1854" s="65"/>
    </row>
    <row r="1855" spans="1:6" ht="12.75">
      <c r="A1855" s="65"/>
      <c r="B1855" s="65"/>
      <c r="C1855" s="65"/>
      <c r="D1855" s="65"/>
      <c r="E1855" s="89"/>
      <c r="F1855" s="65"/>
    </row>
    <row r="1856" spans="1:6" ht="12.75">
      <c r="A1856" s="65"/>
      <c r="B1856" s="65"/>
      <c r="C1856" s="65"/>
      <c r="D1856" s="65"/>
      <c r="E1856" s="89"/>
      <c r="F1856" s="65"/>
    </row>
    <row r="1857" spans="1:6" ht="12.75">
      <c r="A1857" s="65"/>
      <c r="B1857" s="65"/>
      <c r="C1857" s="65"/>
      <c r="D1857" s="65"/>
      <c r="E1857" s="89"/>
      <c r="F1857" s="65"/>
    </row>
    <row r="1858" spans="1:6" ht="12.75">
      <c r="A1858" s="65"/>
      <c r="B1858" s="65"/>
      <c r="C1858" s="65"/>
      <c r="D1858" s="65"/>
      <c r="E1858" s="89"/>
      <c r="F1858" s="65"/>
    </row>
    <row r="1859" spans="1:6" ht="12.75">
      <c r="A1859" s="65"/>
      <c r="B1859" s="65"/>
      <c r="C1859" s="65"/>
      <c r="D1859" s="65"/>
      <c r="E1859" s="89"/>
      <c r="F1859" s="65"/>
    </row>
    <row r="1860" spans="1:6" ht="12.75">
      <c r="A1860" s="65"/>
      <c r="B1860" s="65"/>
      <c r="C1860" s="65"/>
      <c r="D1860" s="65"/>
      <c r="E1860" s="89"/>
      <c r="F1860" s="65"/>
    </row>
    <row r="1861" spans="1:6" ht="12.75">
      <c r="A1861" s="65"/>
      <c r="B1861" s="65"/>
      <c r="C1861" s="65"/>
      <c r="D1861" s="65"/>
      <c r="E1861" s="89"/>
      <c r="F1861" s="65"/>
    </row>
    <row r="1862" spans="1:6" ht="12.75">
      <c r="A1862" s="65"/>
      <c r="B1862" s="65"/>
      <c r="C1862" s="65"/>
      <c r="D1862" s="65"/>
      <c r="E1862" s="89"/>
      <c r="F1862" s="65"/>
    </row>
    <row r="1863" spans="1:6" ht="12.75">
      <c r="A1863" s="65"/>
      <c r="B1863" s="65"/>
      <c r="C1863" s="65"/>
      <c r="D1863" s="65"/>
      <c r="E1863" s="89"/>
      <c r="F1863" s="65"/>
    </row>
    <row r="1864" spans="1:6" ht="12.75">
      <c r="A1864" s="65"/>
      <c r="B1864" s="65"/>
      <c r="C1864" s="65"/>
      <c r="D1864" s="65"/>
      <c r="E1864" s="89"/>
      <c r="F1864" s="65"/>
    </row>
    <row r="1865" spans="1:6" ht="12.75">
      <c r="A1865" s="65"/>
      <c r="B1865" s="65"/>
      <c r="C1865" s="65"/>
      <c r="D1865" s="65"/>
      <c r="E1865" s="89"/>
      <c r="F1865" s="65"/>
    </row>
    <row r="1866" spans="1:6" ht="12.75">
      <c r="A1866" s="65"/>
      <c r="B1866" s="65"/>
      <c r="C1866" s="65"/>
      <c r="D1866" s="65"/>
      <c r="E1866" s="89"/>
      <c r="F1866" s="65"/>
    </row>
    <row r="1867" spans="1:6" ht="12.75">
      <c r="A1867" s="65"/>
      <c r="B1867" s="65"/>
      <c r="C1867" s="65"/>
      <c r="D1867" s="65"/>
      <c r="E1867" s="89"/>
      <c r="F1867" s="65"/>
    </row>
    <row r="1868" spans="1:6" ht="12.75">
      <c r="A1868" s="65"/>
      <c r="B1868" s="65"/>
      <c r="C1868" s="65"/>
      <c r="D1868" s="65"/>
      <c r="E1868" s="89"/>
      <c r="F1868" s="65"/>
    </row>
    <row r="1869" spans="1:6" ht="12.75">
      <c r="A1869" s="65"/>
      <c r="B1869" s="65"/>
      <c r="C1869" s="65"/>
      <c r="D1869" s="65"/>
      <c r="E1869" s="89"/>
      <c r="F1869" s="65"/>
    </row>
    <row r="1870" spans="1:6" ht="12.75">
      <c r="A1870" s="65"/>
      <c r="B1870" s="65"/>
      <c r="C1870" s="65"/>
      <c r="D1870" s="65"/>
      <c r="E1870" s="89"/>
      <c r="F1870" s="65"/>
    </row>
    <row r="1871" spans="1:6" ht="12.75">
      <c r="A1871" s="65"/>
      <c r="B1871" s="65"/>
      <c r="C1871" s="65"/>
      <c r="D1871" s="65"/>
      <c r="E1871" s="89"/>
      <c r="F1871" s="65"/>
    </row>
    <row r="1872" spans="1:6" ht="12.75">
      <c r="A1872" s="65"/>
      <c r="B1872" s="65"/>
      <c r="C1872" s="65"/>
      <c r="D1872" s="65"/>
      <c r="E1872" s="89"/>
      <c r="F1872" s="65"/>
    </row>
    <row r="1873" spans="1:6" ht="12.75">
      <c r="A1873" s="65"/>
      <c r="B1873" s="65"/>
      <c r="C1873" s="65"/>
      <c r="D1873" s="65"/>
      <c r="E1873" s="89"/>
      <c r="F1873" s="65"/>
    </row>
    <row r="1874" spans="1:6" ht="12.75">
      <c r="A1874" s="65"/>
      <c r="B1874" s="65"/>
      <c r="C1874" s="65"/>
      <c r="D1874" s="65"/>
      <c r="E1874" s="89"/>
      <c r="F1874" s="65"/>
    </row>
    <row r="1875" spans="1:6" ht="12.75">
      <c r="A1875" s="65"/>
      <c r="B1875" s="65"/>
      <c r="C1875" s="65"/>
      <c r="D1875" s="65"/>
      <c r="E1875" s="89"/>
      <c r="F1875" s="65"/>
    </row>
    <row r="1876" spans="1:6" ht="12.75">
      <c r="A1876" s="65"/>
      <c r="B1876" s="65"/>
      <c r="C1876" s="65"/>
      <c r="D1876" s="65"/>
      <c r="E1876" s="89"/>
      <c r="F1876" s="65"/>
    </row>
    <row r="1877" spans="1:6" ht="12.75">
      <c r="A1877" s="65"/>
      <c r="B1877" s="65"/>
      <c r="C1877" s="65"/>
      <c r="D1877" s="65"/>
      <c r="E1877" s="89"/>
      <c r="F1877" s="65"/>
    </row>
    <row r="1878" spans="1:6" ht="12.75">
      <c r="A1878" s="65"/>
      <c r="B1878" s="65"/>
      <c r="C1878" s="65"/>
      <c r="D1878" s="65"/>
      <c r="E1878" s="89"/>
      <c r="F1878" s="65"/>
    </row>
    <row r="1879" spans="1:6" ht="12.75">
      <c r="A1879" s="65"/>
      <c r="B1879" s="65"/>
      <c r="C1879" s="65"/>
      <c r="D1879" s="65"/>
      <c r="E1879" s="89"/>
      <c r="F1879" s="65"/>
    </row>
    <row r="1880" spans="1:6" ht="12.75">
      <c r="A1880" s="65"/>
      <c r="B1880" s="65"/>
      <c r="C1880" s="65"/>
      <c r="D1880" s="65"/>
      <c r="E1880" s="89"/>
      <c r="F1880" s="65"/>
    </row>
    <row r="1881" spans="1:6" ht="12.75">
      <c r="A1881" s="65"/>
      <c r="B1881" s="65"/>
      <c r="C1881" s="65"/>
      <c r="D1881" s="65"/>
      <c r="E1881" s="89"/>
      <c r="F1881" s="65"/>
    </row>
    <row r="1882" spans="1:6" ht="12.75">
      <c r="A1882" s="65"/>
      <c r="B1882" s="65"/>
      <c r="C1882" s="65"/>
      <c r="D1882" s="65"/>
      <c r="E1882" s="89"/>
      <c r="F1882" s="65"/>
    </row>
    <row r="1883" spans="1:6" ht="12.75">
      <c r="A1883" s="65"/>
      <c r="B1883" s="65"/>
      <c r="C1883" s="65"/>
      <c r="D1883" s="65"/>
      <c r="E1883" s="89"/>
      <c r="F1883" s="65"/>
    </row>
    <row r="1884" spans="1:6" ht="12.75">
      <c r="A1884" s="65"/>
      <c r="B1884" s="65"/>
      <c r="C1884" s="65"/>
      <c r="D1884" s="65"/>
      <c r="E1884" s="89"/>
      <c r="F1884" s="65"/>
    </row>
    <row r="1885" spans="1:6" ht="12.75">
      <c r="A1885" s="65"/>
      <c r="B1885" s="65"/>
      <c r="C1885" s="65"/>
      <c r="D1885" s="65"/>
      <c r="E1885" s="89"/>
      <c r="F1885" s="65"/>
    </row>
    <row r="1886" spans="1:6" ht="12.75">
      <c r="A1886" s="65"/>
      <c r="B1886" s="65"/>
      <c r="C1886" s="65"/>
      <c r="D1886" s="65"/>
      <c r="E1886" s="89"/>
      <c r="F1886" s="65"/>
    </row>
    <row r="1887" spans="1:6" ht="12.75">
      <c r="A1887" s="65"/>
      <c r="B1887" s="65"/>
      <c r="C1887" s="65"/>
      <c r="D1887" s="65"/>
      <c r="E1887" s="89"/>
      <c r="F1887" s="65"/>
    </row>
    <row r="1888" spans="1:6" ht="12.75">
      <c r="A1888" s="65"/>
      <c r="B1888" s="65"/>
      <c r="C1888" s="65"/>
      <c r="D1888" s="65"/>
      <c r="E1888" s="89"/>
      <c r="F1888" s="65"/>
    </row>
    <row r="1889" spans="1:6" ht="12.75">
      <c r="A1889" s="65"/>
      <c r="B1889" s="65"/>
      <c r="C1889" s="65"/>
      <c r="D1889" s="65"/>
      <c r="E1889" s="89"/>
      <c r="F1889" s="65"/>
    </row>
    <row r="1890" spans="1:6" ht="12.75">
      <c r="A1890" s="65"/>
      <c r="B1890" s="65"/>
      <c r="C1890" s="65"/>
      <c r="D1890" s="65"/>
      <c r="E1890" s="89"/>
      <c r="F1890" s="65"/>
    </row>
    <row r="1891" spans="1:6" ht="12.75">
      <c r="A1891" s="65"/>
      <c r="B1891" s="65"/>
      <c r="C1891" s="65"/>
      <c r="D1891" s="65"/>
      <c r="E1891" s="89"/>
      <c r="F1891" s="65"/>
    </row>
    <row r="1892" spans="1:6" ht="12.75">
      <c r="A1892" s="65"/>
      <c r="B1892" s="65"/>
      <c r="C1892" s="65"/>
      <c r="D1892" s="65"/>
      <c r="E1892" s="89"/>
      <c r="F1892" s="65"/>
    </row>
    <row r="1893" spans="1:6" ht="12.75">
      <c r="A1893" s="65"/>
      <c r="B1893" s="65"/>
      <c r="C1893" s="65"/>
      <c r="D1893" s="65"/>
      <c r="E1893" s="89"/>
      <c r="F1893" s="65"/>
    </row>
    <row r="1894" spans="1:6" ht="12.75">
      <c r="A1894" s="65"/>
      <c r="B1894" s="65"/>
      <c r="C1894" s="65"/>
      <c r="D1894" s="65"/>
      <c r="E1894" s="89"/>
      <c r="F1894" s="65"/>
    </row>
    <row r="1895" spans="1:6" ht="12.75">
      <c r="A1895" s="65"/>
      <c r="B1895" s="65"/>
      <c r="C1895" s="65"/>
      <c r="D1895" s="65"/>
      <c r="E1895" s="89"/>
      <c r="F1895" s="65"/>
    </row>
    <row r="1896" spans="1:6" ht="12.75">
      <c r="A1896" s="65"/>
      <c r="B1896" s="65"/>
      <c r="C1896" s="65"/>
      <c r="D1896" s="65"/>
      <c r="E1896" s="89"/>
      <c r="F1896" s="65"/>
    </row>
    <row r="1897" spans="1:6" ht="12.75">
      <c r="A1897" s="65"/>
      <c r="B1897" s="65"/>
      <c r="C1897" s="65"/>
      <c r="D1897" s="65"/>
      <c r="E1897" s="89"/>
      <c r="F1897" s="65"/>
    </row>
    <row r="1898" spans="1:6" ht="12.75">
      <c r="A1898" s="65"/>
      <c r="B1898" s="65"/>
      <c r="C1898" s="65"/>
      <c r="D1898" s="65"/>
      <c r="E1898" s="89"/>
      <c r="F1898" s="65"/>
    </row>
    <row r="1899" spans="1:6" ht="12.75">
      <c r="A1899" s="65"/>
      <c r="B1899" s="65"/>
      <c r="C1899" s="65"/>
      <c r="D1899" s="65"/>
      <c r="E1899" s="89"/>
      <c r="F1899" s="65"/>
    </row>
    <row r="1900" spans="1:6" ht="12.75">
      <c r="A1900" s="65"/>
      <c r="B1900" s="65"/>
      <c r="C1900" s="65"/>
      <c r="D1900" s="65"/>
      <c r="E1900" s="89"/>
      <c r="F1900" s="65"/>
    </row>
    <row r="1901" spans="1:6" ht="12.75">
      <c r="A1901" s="65"/>
      <c r="B1901" s="65"/>
      <c r="C1901" s="65"/>
      <c r="D1901" s="65"/>
      <c r="E1901" s="89"/>
      <c r="F1901" s="65"/>
    </row>
    <row r="1902" spans="1:6" ht="12.75">
      <c r="A1902" s="65"/>
      <c r="B1902" s="65"/>
      <c r="C1902" s="65"/>
      <c r="D1902" s="65"/>
      <c r="E1902" s="89"/>
      <c r="F1902" s="65"/>
    </row>
    <row r="1903" spans="1:6" ht="12.75">
      <c r="A1903" s="65"/>
      <c r="B1903" s="65"/>
      <c r="C1903" s="65"/>
      <c r="D1903" s="65"/>
      <c r="E1903" s="89"/>
      <c r="F1903" s="65"/>
    </row>
    <row r="1904" spans="1:6" ht="12.75">
      <c r="A1904" s="65"/>
      <c r="B1904" s="65"/>
      <c r="C1904" s="65"/>
      <c r="D1904" s="65"/>
      <c r="E1904" s="89"/>
      <c r="F1904" s="65"/>
    </row>
    <row r="1905" spans="1:6" ht="12.75">
      <c r="A1905" s="65"/>
      <c r="B1905" s="65"/>
      <c r="C1905" s="65"/>
      <c r="D1905" s="65"/>
      <c r="E1905" s="89"/>
      <c r="F1905" s="65"/>
    </row>
    <row r="1906" spans="1:6" ht="12.75">
      <c r="A1906" s="65"/>
      <c r="B1906" s="65"/>
      <c r="C1906" s="65"/>
      <c r="D1906" s="65"/>
      <c r="E1906" s="89"/>
      <c r="F1906" s="65"/>
    </row>
    <row r="1907" spans="1:6" ht="12.75">
      <c r="A1907" s="65"/>
      <c r="B1907" s="65"/>
      <c r="C1907" s="65"/>
      <c r="D1907" s="65"/>
      <c r="E1907" s="89"/>
      <c r="F1907" s="65"/>
    </row>
    <row r="1908" spans="1:6" ht="12.75">
      <c r="A1908" s="65"/>
      <c r="B1908" s="65"/>
      <c r="C1908" s="65"/>
      <c r="D1908" s="65"/>
      <c r="E1908" s="89"/>
      <c r="F1908" s="65"/>
    </row>
    <row r="1909" spans="1:6" ht="12.75">
      <c r="A1909" s="65"/>
      <c r="B1909" s="65"/>
      <c r="C1909" s="65"/>
      <c r="D1909" s="65"/>
      <c r="E1909" s="89"/>
      <c r="F1909" s="65"/>
    </row>
    <row r="1910" spans="1:6" ht="12.75">
      <c r="A1910" s="65"/>
      <c r="B1910" s="65"/>
      <c r="C1910" s="65"/>
      <c r="D1910" s="65"/>
      <c r="E1910" s="89"/>
      <c r="F1910" s="65"/>
    </row>
    <row r="1911" spans="1:6" ht="12.75">
      <c r="A1911" s="65"/>
      <c r="B1911" s="65"/>
      <c r="C1911" s="65"/>
      <c r="D1911" s="65"/>
      <c r="E1911" s="89"/>
      <c r="F1911" s="65"/>
    </row>
    <row r="1912" spans="1:6" ht="12.75">
      <c r="A1912" s="65"/>
      <c r="B1912" s="65"/>
      <c r="C1912" s="65"/>
      <c r="D1912" s="65"/>
      <c r="E1912" s="89"/>
      <c r="F1912" s="65"/>
    </row>
    <row r="1913" spans="1:6" ht="12.75">
      <c r="A1913" s="65"/>
      <c r="B1913" s="65"/>
      <c r="C1913" s="65"/>
      <c r="D1913" s="65"/>
      <c r="E1913" s="89"/>
      <c r="F1913" s="65"/>
    </row>
    <row r="1914" spans="1:6" ht="12.75">
      <c r="A1914" s="65"/>
      <c r="B1914" s="65"/>
      <c r="C1914" s="65"/>
      <c r="D1914" s="65"/>
      <c r="E1914" s="89"/>
      <c r="F1914" s="65"/>
    </row>
    <row r="1915" spans="1:6" ht="12.75">
      <c r="A1915" s="65"/>
      <c r="B1915" s="65"/>
      <c r="C1915" s="65"/>
      <c r="D1915" s="65"/>
      <c r="E1915" s="89"/>
      <c r="F1915" s="65"/>
    </row>
    <row r="1916" spans="1:6" ht="12.75">
      <c r="A1916" s="65"/>
      <c r="B1916" s="65"/>
      <c r="C1916" s="65"/>
      <c r="D1916" s="65"/>
      <c r="E1916" s="89"/>
      <c r="F1916" s="65"/>
    </row>
    <row r="1917" spans="1:6" ht="12.75">
      <c r="A1917" s="65"/>
      <c r="B1917" s="65"/>
      <c r="C1917" s="65"/>
      <c r="D1917" s="65"/>
      <c r="E1917" s="89"/>
      <c r="F1917" s="65"/>
    </row>
    <row r="1918" spans="1:6" ht="12.75">
      <c r="A1918" s="65"/>
      <c r="B1918" s="65"/>
      <c r="C1918" s="65"/>
      <c r="D1918" s="65"/>
      <c r="E1918" s="89"/>
      <c r="F1918" s="65"/>
    </row>
    <row r="1919" spans="1:6" ht="12.75">
      <c r="A1919" s="65"/>
      <c r="B1919" s="65"/>
      <c r="C1919" s="65"/>
      <c r="D1919" s="65"/>
      <c r="E1919" s="89"/>
      <c r="F1919" s="65"/>
    </row>
    <row r="1920" spans="1:6" ht="12.75">
      <c r="A1920" s="65"/>
      <c r="B1920" s="65"/>
      <c r="C1920" s="65"/>
      <c r="D1920" s="65"/>
      <c r="E1920" s="89"/>
      <c r="F1920" s="65"/>
    </row>
    <row r="1921" spans="1:6" ht="12.75">
      <c r="A1921" s="65"/>
      <c r="B1921" s="65"/>
      <c r="C1921" s="65"/>
      <c r="D1921" s="65"/>
      <c r="E1921" s="89"/>
      <c r="F1921" s="65"/>
    </row>
    <row r="1922" spans="1:6" ht="12.75">
      <c r="A1922" s="65"/>
      <c r="B1922" s="65"/>
      <c r="C1922" s="65"/>
      <c r="D1922" s="65"/>
      <c r="E1922" s="89"/>
      <c r="F1922" s="65"/>
    </row>
    <row r="1923" spans="1:6" ht="12.75">
      <c r="A1923" s="65"/>
      <c r="B1923" s="65"/>
      <c r="C1923" s="65"/>
      <c r="D1923" s="65"/>
      <c r="E1923" s="89"/>
      <c r="F1923" s="65"/>
    </row>
    <row r="1924" spans="1:6" ht="12.75">
      <c r="A1924" s="65"/>
      <c r="B1924" s="65"/>
      <c r="C1924" s="65"/>
      <c r="D1924" s="65"/>
      <c r="E1924" s="89"/>
      <c r="F1924" s="65"/>
    </row>
    <row r="1925" spans="1:6" ht="12.75">
      <c r="A1925" s="65"/>
      <c r="B1925" s="65"/>
      <c r="C1925" s="65"/>
      <c r="D1925" s="65"/>
      <c r="E1925" s="89"/>
      <c r="F1925" s="65"/>
    </row>
    <row r="1926" spans="1:6" ht="12.75">
      <c r="A1926" s="65"/>
      <c r="B1926" s="65"/>
      <c r="C1926" s="65"/>
      <c r="D1926" s="65"/>
      <c r="E1926" s="89"/>
      <c r="F1926" s="65"/>
    </row>
    <row r="1927" spans="1:6" ht="12.75">
      <c r="A1927" s="65"/>
      <c r="B1927" s="65"/>
      <c r="C1927" s="65"/>
      <c r="D1927" s="65"/>
      <c r="E1927" s="89"/>
      <c r="F1927" s="65"/>
    </row>
    <row r="1928" spans="1:6" ht="12.75">
      <c r="A1928" s="65"/>
      <c r="B1928" s="65"/>
      <c r="C1928" s="65"/>
      <c r="D1928" s="65"/>
      <c r="E1928" s="89"/>
      <c r="F1928" s="65"/>
    </row>
    <row r="1929" spans="1:6" ht="12.75">
      <c r="A1929" s="65"/>
      <c r="B1929" s="65"/>
      <c r="C1929" s="65"/>
      <c r="D1929" s="65"/>
      <c r="E1929" s="89"/>
      <c r="F1929" s="65"/>
    </row>
    <row r="1930" spans="1:6" ht="12.75">
      <c r="A1930" s="65"/>
      <c r="B1930" s="65"/>
      <c r="C1930" s="65"/>
      <c r="D1930" s="65"/>
      <c r="E1930" s="89"/>
      <c r="F1930" s="65"/>
    </row>
    <row r="1931" spans="1:6" ht="12.75">
      <c r="A1931" s="65"/>
      <c r="B1931" s="65"/>
      <c r="C1931" s="65"/>
      <c r="D1931" s="65"/>
      <c r="E1931" s="89"/>
      <c r="F1931" s="65"/>
    </row>
    <row r="1932" spans="1:6" ht="12.75">
      <c r="A1932" s="65"/>
      <c r="B1932" s="65"/>
      <c r="C1932" s="65"/>
      <c r="D1932" s="65"/>
      <c r="E1932" s="89"/>
      <c r="F1932" s="65"/>
    </row>
    <row r="1933" spans="1:6" ht="12.75">
      <c r="A1933" s="65"/>
      <c r="B1933" s="65"/>
      <c r="C1933" s="65"/>
      <c r="D1933" s="65"/>
      <c r="E1933" s="89"/>
      <c r="F1933" s="65"/>
    </row>
    <row r="1934" spans="1:6" ht="12.75">
      <c r="A1934" s="65"/>
      <c r="B1934" s="65"/>
      <c r="C1934" s="65"/>
      <c r="D1934" s="65"/>
      <c r="E1934" s="89"/>
      <c r="F1934" s="65"/>
    </row>
    <row r="1935" spans="1:6" ht="12.75">
      <c r="A1935" s="65"/>
      <c r="B1935" s="65"/>
      <c r="C1935" s="65"/>
      <c r="D1935" s="65"/>
      <c r="E1935" s="89"/>
      <c r="F1935" s="65"/>
    </row>
    <row r="1936" spans="1:6" ht="12.75">
      <c r="A1936" s="65"/>
      <c r="B1936" s="65"/>
      <c r="C1936" s="65"/>
      <c r="D1936" s="65"/>
      <c r="E1936" s="89"/>
      <c r="F1936" s="65"/>
    </row>
    <row r="1937" spans="1:6" ht="12.75">
      <c r="A1937" s="65"/>
      <c r="B1937" s="65"/>
      <c r="C1937" s="65"/>
      <c r="D1937" s="65"/>
      <c r="E1937" s="89"/>
      <c r="F1937" s="65"/>
    </row>
    <row r="1938" spans="1:6" ht="12.75">
      <c r="A1938" s="65"/>
      <c r="B1938" s="65"/>
      <c r="C1938" s="65"/>
      <c r="D1938" s="65"/>
      <c r="E1938" s="89"/>
      <c r="F1938" s="65"/>
    </row>
    <row r="1939" spans="1:6" ht="12.75">
      <c r="A1939" s="65"/>
      <c r="B1939" s="65"/>
      <c r="C1939" s="65"/>
      <c r="D1939" s="65"/>
      <c r="E1939" s="89"/>
      <c r="F1939" s="65"/>
    </row>
    <row r="1940" spans="1:6" ht="12.75">
      <c r="A1940" s="65"/>
      <c r="B1940" s="65"/>
      <c r="C1940" s="65"/>
      <c r="D1940" s="65"/>
      <c r="E1940" s="89"/>
      <c r="F1940" s="65"/>
    </row>
    <row r="1941" spans="1:6" ht="12.75">
      <c r="A1941" s="65"/>
      <c r="B1941" s="65"/>
      <c r="C1941" s="65"/>
      <c r="D1941" s="65"/>
      <c r="E1941" s="89"/>
      <c r="F1941" s="65"/>
    </row>
    <row r="1942" spans="1:6" ht="12.75">
      <c r="A1942" s="65"/>
      <c r="B1942" s="65"/>
      <c r="C1942" s="65"/>
      <c r="D1942" s="65"/>
      <c r="E1942" s="89"/>
      <c r="F1942" s="65"/>
    </row>
    <row r="1943" spans="1:6" ht="12.75">
      <c r="A1943" s="65"/>
      <c r="B1943" s="65"/>
      <c r="C1943" s="65"/>
      <c r="D1943" s="65"/>
      <c r="E1943" s="89"/>
      <c r="F1943" s="65"/>
    </row>
    <row r="1944" spans="1:6" ht="12.75">
      <c r="A1944" s="65"/>
      <c r="B1944" s="65"/>
      <c r="C1944" s="65"/>
      <c r="D1944" s="65"/>
      <c r="E1944" s="89"/>
      <c r="F1944" s="65"/>
    </row>
    <row r="1945" spans="1:6" ht="12.75">
      <c r="A1945" s="65"/>
      <c r="B1945" s="65"/>
      <c r="C1945" s="65"/>
      <c r="D1945" s="65"/>
      <c r="E1945" s="89"/>
      <c r="F1945" s="65"/>
    </row>
    <row r="1946" spans="1:6" ht="12.75">
      <c r="A1946" s="65"/>
      <c r="B1946" s="65"/>
      <c r="C1946" s="65"/>
      <c r="D1946" s="65"/>
      <c r="E1946" s="89"/>
      <c r="F1946" s="65"/>
    </row>
    <row r="1947" spans="1:6" ht="12.75">
      <c r="A1947" s="65"/>
      <c r="B1947" s="65"/>
      <c r="C1947" s="65"/>
      <c r="D1947" s="65"/>
      <c r="E1947" s="89"/>
      <c r="F1947" s="65"/>
    </row>
    <row r="1948" spans="1:6" ht="12.75">
      <c r="A1948" s="65"/>
      <c r="B1948" s="65"/>
      <c r="C1948" s="65"/>
      <c r="D1948" s="65"/>
      <c r="E1948" s="89"/>
      <c r="F1948" s="65"/>
    </row>
    <row r="1949" spans="1:6" ht="12.75">
      <c r="A1949" s="65"/>
      <c r="B1949" s="65"/>
      <c r="C1949" s="65"/>
      <c r="D1949" s="65"/>
      <c r="E1949" s="89"/>
      <c r="F1949" s="65"/>
    </row>
    <row r="1950" spans="1:6" ht="12.75">
      <c r="A1950" s="65"/>
      <c r="B1950" s="65"/>
      <c r="C1950" s="65"/>
      <c r="D1950" s="65"/>
      <c r="E1950" s="89"/>
      <c r="F1950" s="65"/>
    </row>
    <row r="1951" spans="1:6" ht="12.75">
      <c r="A1951" s="65"/>
      <c r="B1951" s="65"/>
      <c r="C1951" s="65"/>
      <c r="D1951" s="65"/>
      <c r="E1951" s="89"/>
      <c r="F1951" s="65"/>
    </row>
    <row r="1952" spans="1:6" ht="12.75">
      <c r="A1952" s="65"/>
      <c r="B1952" s="65"/>
      <c r="C1952" s="65"/>
      <c r="D1952" s="65"/>
      <c r="E1952" s="89"/>
      <c r="F1952" s="65"/>
    </row>
    <row r="1953" spans="1:6" ht="12.75">
      <c r="A1953" s="65"/>
      <c r="B1953" s="65"/>
      <c r="C1953" s="65"/>
      <c r="D1953" s="65"/>
      <c r="E1953" s="89"/>
      <c r="F1953" s="65"/>
    </row>
    <row r="1954" spans="1:6" ht="12.75">
      <c r="A1954" s="65"/>
      <c r="B1954" s="65"/>
      <c r="C1954" s="65"/>
      <c r="D1954" s="65"/>
      <c r="E1954" s="89"/>
      <c r="F1954" s="65"/>
    </row>
    <row r="1955" spans="1:6" ht="12.75">
      <c r="A1955" s="65"/>
      <c r="B1955" s="65"/>
      <c r="C1955" s="65"/>
      <c r="D1955" s="65"/>
      <c r="E1955" s="89"/>
      <c r="F1955" s="65"/>
    </row>
    <row r="1956" spans="1:6" ht="12.75">
      <c r="A1956" s="65"/>
      <c r="B1956" s="65"/>
      <c r="C1956" s="65"/>
      <c r="D1956" s="65"/>
      <c r="E1956" s="89"/>
      <c r="F1956" s="65"/>
    </row>
    <row r="1957" spans="1:6" ht="12.75">
      <c r="A1957" s="65"/>
      <c r="B1957" s="65"/>
      <c r="C1957" s="65"/>
      <c r="D1957" s="65"/>
      <c r="E1957" s="89"/>
      <c r="F1957" s="65"/>
    </row>
    <row r="1958" spans="1:6" ht="12.75">
      <c r="A1958" s="65"/>
      <c r="B1958" s="65"/>
      <c r="C1958" s="65"/>
      <c r="D1958" s="65"/>
      <c r="E1958" s="89"/>
      <c r="F1958" s="65"/>
    </row>
    <row r="1959" spans="1:6" ht="12.75">
      <c r="A1959" s="65"/>
      <c r="B1959" s="65"/>
      <c r="C1959" s="65"/>
      <c r="D1959" s="65"/>
      <c r="E1959" s="89"/>
      <c r="F1959" s="65"/>
    </row>
    <row r="1960" spans="1:6" ht="12.75">
      <c r="A1960" s="65"/>
      <c r="B1960" s="65"/>
      <c r="C1960" s="65"/>
      <c r="D1960" s="65"/>
      <c r="E1960" s="89"/>
      <c r="F1960" s="65"/>
    </row>
    <row r="1961" spans="1:6" ht="12.75">
      <c r="A1961" s="65"/>
      <c r="B1961" s="65"/>
      <c r="C1961" s="65"/>
      <c r="D1961" s="65"/>
      <c r="E1961" s="89"/>
      <c r="F1961" s="65"/>
    </row>
    <row r="1962" spans="1:6" ht="12.75">
      <c r="A1962" s="65"/>
      <c r="B1962" s="65"/>
      <c r="C1962" s="65"/>
      <c r="D1962" s="65"/>
      <c r="E1962" s="89"/>
      <c r="F1962" s="65"/>
    </row>
    <row r="1963" spans="1:6" ht="12.75">
      <c r="A1963" s="65"/>
      <c r="B1963" s="65"/>
      <c r="C1963" s="65"/>
      <c r="D1963" s="65"/>
      <c r="E1963" s="89"/>
      <c r="F1963" s="65"/>
    </row>
    <row r="1964" spans="1:6" ht="12.75">
      <c r="A1964" s="65"/>
      <c r="B1964" s="65"/>
      <c r="C1964" s="65"/>
      <c r="D1964" s="65"/>
      <c r="E1964" s="89"/>
      <c r="F1964" s="65"/>
    </row>
    <row r="1965" spans="1:6" ht="12.75">
      <c r="A1965" s="65"/>
      <c r="B1965" s="65"/>
      <c r="C1965" s="65"/>
      <c r="D1965" s="65"/>
      <c r="E1965" s="89"/>
      <c r="F1965" s="65"/>
    </row>
    <row r="1966" spans="1:6" ht="12.75">
      <c r="A1966" s="65"/>
      <c r="B1966" s="65"/>
      <c r="C1966" s="65"/>
      <c r="D1966" s="65"/>
      <c r="E1966" s="89"/>
      <c r="F1966" s="65"/>
    </row>
    <row r="1967" spans="1:6" ht="12.75">
      <c r="A1967" s="65"/>
      <c r="B1967" s="65"/>
      <c r="C1967" s="65"/>
      <c r="D1967" s="65"/>
      <c r="E1967" s="89"/>
      <c r="F1967" s="65"/>
    </row>
    <row r="1968" spans="1:6" ht="12.75">
      <c r="A1968" s="65"/>
      <c r="B1968" s="65"/>
      <c r="C1968" s="65"/>
      <c r="D1968" s="65"/>
      <c r="E1968" s="89"/>
      <c r="F1968" s="65"/>
    </row>
    <row r="1969" spans="1:6" ht="12.75">
      <c r="A1969" s="65"/>
      <c r="B1969" s="65"/>
      <c r="C1969" s="65"/>
      <c r="D1969" s="65"/>
      <c r="E1969" s="89"/>
      <c r="F1969" s="65"/>
    </row>
    <row r="1970" spans="1:6" ht="12.75">
      <c r="A1970" s="65"/>
      <c r="B1970" s="65"/>
      <c r="C1970" s="65"/>
      <c r="D1970" s="65"/>
      <c r="E1970" s="89"/>
      <c r="F1970" s="65"/>
    </row>
    <row r="1971" spans="1:6" ht="12.75">
      <c r="A1971" s="65"/>
      <c r="B1971" s="65"/>
      <c r="C1971" s="65"/>
      <c r="D1971" s="65"/>
      <c r="E1971" s="89"/>
      <c r="F1971" s="65"/>
    </row>
    <row r="1972" spans="1:6" ht="12.75">
      <c r="A1972" s="65"/>
      <c r="B1972" s="65"/>
      <c r="C1972" s="65"/>
      <c r="D1972" s="65"/>
      <c r="E1972" s="89"/>
      <c r="F1972" s="65"/>
    </row>
    <row r="1973" spans="1:6" ht="12.75">
      <c r="A1973" s="65"/>
      <c r="B1973" s="65"/>
      <c r="C1973" s="65"/>
      <c r="D1973" s="65"/>
      <c r="E1973" s="89"/>
      <c r="F1973" s="65"/>
    </row>
    <row r="1974" spans="1:6" ht="12.75">
      <c r="A1974" s="65"/>
      <c r="B1974" s="65"/>
      <c r="C1974" s="65"/>
      <c r="D1974" s="65"/>
      <c r="E1974" s="89"/>
      <c r="F1974" s="65"/>
    </row>
    <row r="1975" spans="1:6" ht="12.75">
      <c r="A1975" s="65"/>
      <c r="B1975" s="65"/>
      <c r="C1975" s="65"/>
      <c r="D1975" s="65"/>
      <c r="E1975" s="89"/>
      <c r="F1975" s="65"/>
    </row>
    <row r="1976" spans="1:6" ht="12.75">
      <c r="A1976" s="65"/>
      <c r="B1976" s="65"/>
      <c r="C1976" s="65"/>
      <c r="D1976" s="65"/>
      <c r="E1976" s="89"/>
      <c r="F1976" s="65"/>
    </row>
    <row r="1977" spans="1:6" ht="12.75">
      <c r="A1977" s="65"/>
      <c r="B1977" s="65"/>
      <c r="C1977" s="65"/>
      <c r="D1977" s="65"/>
      <c r="E1977" s="89"/>
      <c r="F1977" s="65"/>
    </row>
    <row r="1978" spans="1:6" ht="12.75">
      <c r="A1978" s="65"/>
      <c r="B1978" s="65"/>
      <c r="C1978" s="65"/>
      <c r="D1978" s="65"/>
      <c r="E1978" s="89"/>
      <c r="F1978" s="65"/>
    </row>
    <row r="1979" spans="1:6" ht="12.75">
      <c r="A1979" s="65"/>
      <c r="B1979" s="65"/>
      <c r="C1979" s="65"/>
      <c r="D1979" s="65"/>
      <c r="E1979" s="89"/>
      <c r="F1979" s="65"/>
    </row>
    <row r="1980" spans="1:6" ht="12.75">
      <c r="A1980" s="65"/>
      <c r="B1980" s="65"/>
      <c r="C1980" s="65"/>
      <c r="D1980" s="65"/>
      <c r="E1980" s="89"/>
      <c r="F1980" s="65"/>
    </row>
    <row r="1981" spans="1:6" ht="12.75">
      <c r="A1981" s="65"/>
      <c r="B1981" s="65"/>
      <c r="C1981" s="65"/>
      <c r="D1981" s="65"/>
      <c r="E1981" s="89"/>
      <c r="F1981" s="65"/>
    </row>
    <row r="1982" spans="1:6" ht="12.75">
      <c r="A1982" s="65"/>
      <c r="B1982" s="65"/>
      <c r="C1982" s="65"/>
      <c r="D1982" s="65"/>
      <c r="E1982" s="89"/>
      <c r="F1982" s="65"/>
    </row>
    <row r="1983" spans="1:6" ht="12.75">
      <c r="A1983" s="65"/>
      <c r="B1983" s="65"/>
      <c r="C1983" s="65"/>
      <c r="D1983" s="65"/>
      <c r="E1983" s="89"/>
      <c r="F1983" s="65"/>
    </row>
    <row r="1984" spans="1:6" ht="12.75">
      <c r="A1984" s="65"/>
      <c r="B1984" s="65"/>
      <c r="C1984" s="65"/>
      <c r="D1984" s="65"/>
      <c r="E1984" s="89"/>
      <c r="F1984" s="65"/>
    </row>
    <row r="1985" spans="1:6" ht="12.75">
      <c r="A1985" s="65"/>
      <c r="B1985" s="65"/>
      <c r="C1985" s="65"/>
      <c r="D1985" s="65"/>
      <c r="E1985" s="89"/>
      <c r="F1985" s="65"/>
    </row>
    <row r="1986" spans="1:6" ht="12.75">
      <c r="A1986" s="65"/>
      <c r="B1986" s="65"/>
      <c r="C1986" s="65"/>
      <c r="D1986" s="65"/>
      <c r="E1986" s="89"/>
      <c r="F1986" s="65"/>
    </row>
    <row r="1987" spans="1:6" ht="12.75">
      <c r="A1987" s="65"/>
      <c r="B1987" s="65"/>
      <c r="C1987" s="65"/>
      <c r="D1987" s="65"/>
      <c r="E1987" s="89"/>
      <c r="F1987" s="65"/>
    </row>
    <row r="1988" spans="1:6" ht="12.75">
      <c r="A1988" s="65"/>
      <c r="B1988" s="65"/>
      <c r="C1988" s="65"/>
      <c r="D1988" s="65"/>
      <c r="E1988" s="89"/>
      <c r="F1988" s="65"/>
    </row>
    <row r="1989" spans="1:6" ht="12.75">
      <c r="A1989" s="65"/>
      <c r="B1989" s="65"/>
      <c r="C1989" s="65"/>
      <c r="D1989" s="65"/>
      <c r="E1989" s="89"/>
      <c r="F1989" s="65"/>
    </row>
    <row r="1990" spans="1:6" ht="12.75">
      <c r="A1990" s="65"/>
      <c r="B1990" s="65"/>
      <c r="C1990" s="65"/>
      <c r="D1990" s="65"/>
      <c r="E1990" s="89"/>
      <c r="F1990" s="65"/>
    </row>
    <row r="1991" spans="1:6" ht="12.75">
      <c r="A1991" s="65"/>
      <c r="B1991" s="65"/>
      <c r="C1991" s="65"/>
      <c r="D1991" s="65"/>
      <c r="E1991" s="89"/>
      <c r="F1991" s="65"/>
    </row>
    <row r="1992" spans="1:6" ht="12.75">
      <c r="A1992" s="65"/>
      <c r="B1992" s="65"/>
      <c r="C1992" s="65"/>
      <c r="D1992" s="65"/>
      <c r="E1992" s="89"/>
      <c r="F1992" s="65"/>
    </row>
    <row r="1993" spans="1:6" ht="12.75">
      <c r="A1993" s="65"/>
      <c r="B1993" s="65"/>
      <c r="C1993" s="65"/>
      <c r="D1993" s="65"/>
      <c r="E1993" s="89"/>
      <c r="F1993" s="65"/>
    </row>
    <row r="1994" spans="1:6" ht="12.75">
      <c r="A1994" s="65"/>
      <c r="B1994" s="65"/>
      <c r="C1994" s="65"/>
      <c r="D1994" s="65"/>
      <c r="E1994" s="89"/>
      <c r="F1994" s="65"/>
    </row>
    <row r="1995" spans="1:6" ht="12.75">
      <c r="A1995" s="65"/>
      <c r="B1995" s="65"/>
      <c r="C1995" s="65"/>
      <c r="D1995" s="65"/>
      <c r="E1995" s="89"/>
      <c r="F1995" s="65"/>
    </row>
    <row r="1996" spans="1:6" ht="12.75">
      <c r="A1996" s="65"/>
      <c r="B1996" s="65"/>
      <c r="C1996" s="65"/>
      <c r="D1996" s="65"/>
      <c r="E1996" s="89"/>
      <c r="F1996" s="65"/>
    </row>
    <row r="1997" spans="1:6" ht="12.75">
      <c r="A1997" s="65"/>
      <c r="B1997" s="65"/>
      <c r="C1997" s="65"/>
      <c r="D1997" s="65"/>
      <c r="E1997" s="89"/>
      <c r="F1997" s="65"/>
    </row>
    <row r="1998" spans="1:6" ht="12.75">
      <c r="A1998" s="65"/>
      <c r="B1998" s="65"/>
      <c r="C1998" s="65"/>
      <c r="D1998" s="65"/>
      <c r="E1998" s="89"/>
      <c r="F1998" s="65"/>
    </row>
    <row r="1999" spans="1:6" ht="12.75">
      <c r="A1999" s="65"/>
      <c r="B1999" s="65"/>
      <c r="C1999" s="65"/>
      <c r="D1999" s="65"/>
      <c r="E1999" s="89"/>
      <c r="F1999" s="65"/>
    </row>
    <row r="2000" spans="1:6" ht="12.75">
      <c r="A2000" s="65"/>
      <c r="B2000" s="65"/>
      <c r="C2000" s="65"/>
      <c r="D2000" s="65"/>
      <c r="E2000" s="89"/>
      <c r="F2000" s="65"/>
    </row>
    <row r="2001" spans="1:6" ht="12.75">
      <c r="A2001" s="65"/>
      <c r="B2001" s="65"/>
      <c r="C2001" s="65"/>
      <c r="D2001" s="65"/>
      <c r="E2001" s="89"/>
      <c r="F2001" s="65"/>
    </row>
    <row r="2002" spans="1:6" ht="12.75">
      <c r="A2002" s="65"/>
      <c r="B2002" s="65"/>
      <c r="C2002" s="65"/>
      <c r="D2002" s="65"/>
      <c r="E2002" s="89"/>
      <c r="F2002" s="65"/>
    </row>
    <row r="2003" spans="1:6" ht="12.75">
      <c r="A2003" s="65"/>
      <c r="B2003" s="65"/>
      <c r="C2003" s="65"/>
      <c r="D2003" s="65"/>
      <c r="E2003" s="89"/>
      <c r="F2003" s="65"/>
    </row>
    <row r="2004" spans="1:6" ht="12.75">
      <c r="A2004" s="65"/>
      <c r="B2004" s="65"/>
      <c r="C2004" s="65"/>
      <c r="D2004" s="65"/>
      <c r="E2004" s="89"/>
      <c r="F2004" s="65"/>
    </row>
    <row r="2005" spans="1:6" ht="12.75">
      <c r="A2005" s="65"/>
      <c r="B2005" s="65"/>
      <c r="C2005" s="65"/>
      <c r="D2005" s="65"/>
      <c r="E2005" s="89"/>
      <c r="F2005" s="65"/>
    </row>
    <row r="2006" spans="1:6" ht="12.75">
      <c r="A2006" s="65"/>
      <c r="B2006" s="65"/>
      <c r="C2006" s="65"/>
      <c r="D2006" s="65"/>
      <c r="E2006" s="89"/>
      <c r="F2006" s="65"/>
    </row>
    <row r="2007" spans="1:6" ht="12.75">
      <c r="A2007" s="65"/>
      <c r="B2007" s="65"/>
      <c r="C2007" s="65"/>
      <c r="D2007" s="65"/>
      <c r="E2007" s="89"/>
      <c r="F2007" s="65"/>
    </row>
    <row r="2008" spans="1:6" ht="12.75">
      <c r="A2008" s="65"/>
      <c r="B2008" s="65"/>
      <c r="C2008" s="65"/>
      <c r="D2008" s="65"/>
      <c r="E2008" s="89"/>
      <c r="F2008" s="65"/>
    </row>
    <row r="2009" spans="1:6" ht="12.75">
      <c r="A2009" s="65"/>
      <c r="B2009" s="65"/>
      <c r="C2009" s="65"/>
      <c r="D2009" s="65"/>
      <c r="E2009" s="89"/>
      <c r="F2009" s="65"/>
    </row>
    <row r="2010" spans="1:6" ht="12.75">
      <c r="A2010" s="65"/>
      <c r="B2010" s="65"/>
      <c r="C2010" s="65"/>
      <c r="D2010" s="65"/>
      <c r="E2010" s="89"/>
      <c r="F2010" s="65"/>
    </row>
    <row r="2011" spans="1:6" ht="12.75">
      <c r="A2011" s="65"/>
      <c r="B2011" s="65"/>
      <c r="C2011" s="65"/>
      <c r="D2011" s="65"/>
      <c r="E2011" s="89"/>
      <c r="F2011" s="65"/>
    </row>
    <row r="2012" spans="1:6" ht="12.75">
      <c r="A2012" s="65"/>
      <c r="B2012" s="65"/>
      <c r="C2012" s="65"/>
      <c r="D2012" s="65"/>
      <c r="E2012" s="89"/>
      <c r="F2012" s="65"/>
    </row>
    <row r="2013" spans="1:6" ht="12.75">
      <c r="A2013" s="65"/>
      <c r="B2013" s="65"/>
      <c r="C2013" s="65"/>
      <c r="D2013" s="65"/>
      <c r="E2013" s="89"/>
      <c r="F2013" s="65"/>
    </row>
    <row r="2014" spans="1:6" ht="12.75">
      <c r="A2014" s="65"/>
      <c r="B2014" s="65"/>
      <c r="C2014" s="65"/>
      <c r="D2014" s="65"/>
      <c r="E2014" s="89"/>
      <c r="F2014" s="65"/>
    </row>
    <row r="2015" spans="1:6" ht="12.75">
      <c r="A2015" s="65"/>
      <c r="B2015" s="65"/>
      <c r="C2015" s="65"/>
      <c r="D2015" s="65"/>
      <c r="E2015" s="89"/>
      <c r="F2015" s="65"/>
    </row>
    <row r="2016" spans="1:6" ht="12.75">
      <c r="A2016" s="65"/>
      <c r="B2016" s="65"/>
      <c r="C2016" s="65"/>
      <c r="D2016" s="65"/>
      <c r="E2016" s="89"/>
      <c r="F2016" s="65"/>
    </row>
    <row r="2017" spans="1:6" ht="12.75">
      <c r="A2017" s="65"/>
      <c r="B2017" s="65"/>
      <c r="C2017" s="65"/>
      <c r="D2017" s="65"/>
      <c r="E2017" s="89"/>
      <c r="F2017" s="65"/>
    </row>
    <row r="2018" spans="1:6" ht="12.75">
      <c r="A2018" s="65"/>
      <c r="B2018" s="65"/>
      <c r="C2018" s="65"/>
      <c r="D2018" s="65"/>
      <c r="E2018" s="89"/>
      <c r="F2018" s="65"/>
    </row>
    <row r="2019" spans="1:6" ht="12.75">
      <c r="A2019" s="65"/>
      <c r="B2019" s="65"/>
      <c r="C2019" s="65"/>
      <c r="D2019" s="65"/>
      <c r="E2019" s="89"/>
      <c r="F2019" s="65"/>
    </row>
    <row r="2020" spans="1:6" ht="12.75">
      <c r="A2020" s="65"/>
      <c r="B2020" s="65"/>
      <c r="C2020" s="65"/>
      <c r="D2020" s="65"/>
      <c r="E2020" s="89"/>
      <c r="F2020" s="65"/>
    </row>
    <row r="2021" spans="1:6" ht="12.75">
      <c r="A2021" s="65"/>
      <c r="B2021" s="65"/>
      <c r="C2021" s="65"/>
      <c r="D2021" s="65"/>
      <c r="E2021" s="89"/>
      <c r="F2021" s="65"/>
    </row>
    <row r="2022" spans="1:6" ht="12.75">
      <c r="A2022" s="65"/>
      <c r="B2022" s="65"/>
      <c r="C2022" s="65"/>
      <c r="D2022" s="65"/>
      <c r="E2022" s="89"/>
      <c r="F2022" s="65"/>
    </row>
    <row r="2023" spans="1:6" ht="12.75">
      <c r="A2023" s="65"/>
      <c r="B2023" s="65"/>
      <c r="C2023" s="65"/>
      <c r="D2023" s="65"/>
      <c r="E2023" s="89"/>
      <c r="F2023" s="65"/>
    </row>
    <row r="2024" spans="1:6" ht="12.75">
      <c r="A2024" s="65"/>
      <c r="B2024" s="65"/>
      <c r="C2024" s="65"/>
      <c r="D2024" s="65"/>
      <c r="E2024" s="89"/>
      <c r="F2024" s="65"/>
    </row>
    <row r="2025" spans="1:6" ht="12.75">
      <c r="A2025" s="65"/>
      <c r="B2025" s="65"/>
      <c r="C2025" s="65"/>
      <c r="D2025" s="65"/>
      <c r="E2025" s="89"/>
      <c r="F2025" s="65"/>
    </row>
    <row r="2026" spans="1:6" ht="12.75">
      <c r="A2026" s="65"/>
      <c r="B2026" s="65"/>
      <c r="C2026" s="65"/>
      <c r="D2026" s="65"/>
      <c r="E2026" s="89"/>
      <c r="F2026" s="65"/>
    </row>
    <row r="2027" spans="1:6" ht="12.75">
      <c r="A2027" s="65"/>
      <c r="B2027" s="65"/>
      <c r="C2027" s="65"/>
      <c r="D2027" s="65"/>
      <c r="E2027" s="89"/>
      <c r="F2027" s="65"/>
    </row>
    <row r="2028" spans="1:6" ht="12.75">
      <c r="A2028" s="65"/>
      <c r="B2028" s="65"/>
      <c r="C2028" s="65"/>
      <c r="D2028" s="65"/>
      <c r="E2028" s="89"/>
      <c r="F2028" s="65"/>
    </row>
    <row r="2029" spans="1:6" ht="12.75">
      <c r="A2029" s="65"/>
      <c r="B2029" s="65"/>
      <c r="C2029" s="65"/>
      <c r="D2029" s="65"/>
      <c r="E2029" s="89"/>
      <c r="F2029" s="65"/>
    </row>
    <row r="2030" spans="1:6" ht="12.75">
      <c r="A2030" s="65"/>
      <c r="B2030" s="65"/>
      <c r="C2030" s="65"/>
      <c r="D2030" s="65"/>
      <c r="E2030" s="89"/>
      <c r="F2030" s="65"/>
    </row>
    <row r="2031" spans="1:6" ht="12.75">
      <c r="A2031" s="65"/>
      <c r="B2031" s="65"/>
      <c r="C2031" s="65"/>
      <c r="D2031" s="65"/>
      <c r="E2031" s="89"/>
      <c r="F2031" s="65"/>
    </row>
    <row r="2032" spans="1:6" ht="12.75">
      <c r="A2032" s="65"/>
      <c r="B2032" s="65"/>
      <c r="C2032" s="65"/>
      <c r="D2032" s="65"/>
      <c r="E2032" s="89"/>
      <c r="F2032" s="65"/>
    </row>
    <row r="2033" spans="1:6" ht="12.75">
      <c r="A2033" s="65"/>
      <c r="B2033" s="65"/>
      <c r="C2033" s="65"/>
      <c r="D2033" s="65"/>
      <c r="E2033" s="89"/>
      <c r="F2033" s="65"/>
    </row>
    <row r="2034" spans="1:6" ht="12.75">
      <c r="A2034" s="65"/>
      <c r="B2034" s="65"/>
      <c r="C2034" s="65"/>
      <c r="D2034" s="65"/>
      <c r="E2034" s="89"/>
      <c r="F2034" s="65"/>
    </row>
    <row r="2035" spans="1:6" ht="12.75">
      <c r="A2035" s="65"/>
      <c r="B2035" s="65"/>
      <c r="C2035" s="65"/>
      <c r="D2035" s="65"/>
      <c r="E2035" s="89"/>
      <c r="F2035" s="65"/>
    </row>
    <row r="2036" spans="1:6" ht="12.75">
      <c r="A2036" s="65"/>
      <c r="B2036" s="65"/>
      <c r="C2036" s="65"/>
      <c r="D2036" s="65"/>
      <c r="E2036" s="89"/>
      <c r="F2036" s="65"/>
    </row>
    <row r="2037" spans="1:6" ht="12.75">
      <c r="A2037" s="65"/>
      <c r="B2037" s="65"/>
      <c r="C2037" s="65"/>
      <c r="D2037" s="65"/>
      <c r="E2037" s="89"/>
      <c r="F2037" s="65"/>
    </row>
    <row r="2038" spans="1:6" ht="12.75">
      <c r="A2038" s="65"/>
      <c r="B2038" s="65"/>
      <c r="C2038" s="65"/>
      <c r="D2038" s="65"/>
      <c r="E2038" s="89"/>
      <c r="F2038" s="65"/>
    </row>
    <row r="2039" spans="1:6" ht="12.75">
      <c r="A2039" s="65"/>
      <c r="B2039" s="65"/>
      <c r="C2039" s="65"/>
      <c r="D2039" s="65"/>
      <c r="E2039" s="89"/>
      <c r="F2039" s="65"/>
    </row>
    <row r="2040" spans="1:6" ht="12.75">
      <c r="A2040" s="65"/>
      <c r="B2040" s="65"/>
      <c r="C2040" s="65"/>
      <c r="D2040" s="65"/>
      <c r="E2040" s="89"/>
      <c r="F2040" s="65"/>
    </row>
    <row r="2041" spans="1:6" ht="12.75">
      <c r="A2041" s="65"/>
      <c r="B2041" s="65"/>
      <c r="C2041" s="65"/>
      <c r="D2041" s="65"/>
      <c r="E2041" s="89"/>
      <c r="F2041" s="65"/>
    </row>
    <row r="2042" spans="1:6" ht="12.75">
      <c r="A2042" s="65"/>
      <c r="B2042" s="65"/>
      <c r="C2042" s="65"/>
      <c r="D2042" s="65"/>
      <c r="E2042" s="89"/>
      <c r="F2042" s="65"/>
    </row>
    <row r="2043" spans="1:6" ht="12.75">
      <c r="A2043" s="65"/>
      <c r="B2043" s="65"/>
      <c r="C2043" s="65"/>
      <c r="D2043" s="65"/>
      <c r="E2043" s="89"/>
      <c r="F2043" s="65"/>
    </row>
    <row r="2044" spans="1:6" ht="12.75">
      <c r="A2044" s="65"/>
      <c r="B2044" s="65"/>
      <c r="C2044" s="65"/>
      <c r="D2044" s="65"/>
      <c r="E2044" s="89"/>
      <c r="F2044" s="65"/>
    </row>
    <row r="2045" spans="1:6" ht="12.75">
      <c r="A2045" s="65"/>
      <c r="B2045" s="65"/>
      <c r="C2045" s="65"/>
      <c r="D2045" s="65"/>
      <c r="E2045" s="89"/>
      <c r="F2045" s="65"/>
    </row>
    <row r="2046" spans="1:6" ht="12.75">
      <c r="A2046" s="65"/>
      <c r="B2046" s="65"/>
      <c r="C2046" s="65"/>
      <c r="D2046" s="65"/>
      <c r="E2046" s="89"/>
      <c r="F2046" s="65"/>
    </row>
    <row r="2047" spans="1:6" ht="12.75">
      <c r="A2047" s="65"/>
      <c r="B2047" s="65"/>
      <c r="C2047" s="65"/>
      <c r="D2047" s="65"/>
      <c r="E2047" s="89"/>
      <c r="F2047" s="65"/>
    </row>
    <row r="2048" spans="1:6" ht="12.75">
      <c r="A2048" s="65"/>
      <c r="B2048" s="65"/>
      <c r="C2048" s="65"/>
      <c r="D2048" s="65"/>
      <c r="E2048" s="89"/>
      <c r="F2048" s="65"/>
    </row>
    <row r="2049" spans="1:6" ht="12.75">
      <c r="A2049" s="65"/>
      <c r="B2049" s="65"/>
      <c r="C2049" s="65"/>
      <c r="D2049" s="65"/>
      <c r="E2049" s="89"/>
      <c r="F2049" s="65"/>
    </row>
    <row r="2050" spans="1:6" ht="12.75">
      <c r="A2050" s="65"/>
      <c r="B2050" s="65"/>
      <c r="C2050" s="65"/>
      <c r="D2050" s="65"/>
      <c r="E2050" s="89"/>
      <c r="F2050" s="65"/>
    </row>
    <row r="2051" spans="1:6" ht="12.75">
      <c r="A2051" s="65"/>
      <c r="B2051" s="65"/>
      <c r="C2051" s="65"/>
      <c r="D2051" s="65"/>
      <c r="E2051" s="89"/>
      <c r="F2051" s="65"/>
    </row>
    <row r="2052" spans="1:6" ht="12.75">
      <c r="A2052" s="65"/>
      <c r="B2052" s="65"/>
      <c r="C2052" s="65"/>
      <c r="D2052" s="65"/>
      <c r="E2052" s="89"/>
      <c r="F2052" s="65"/>
    </row>
    <row r="2053" spans="1:6" ht="12.75">
      <c r="A2053" s="65"/>
      <c r="B2053" s="65"/>
      <c r="C2053" s="65"/>
      <c r="D2053" s="65"/>
      <c r="E2053" s="89"/>
      <c r="F2053" s="65"/>
    </row>
    <row r="2054" spans="1:6" ht="12.75">
      <c r="A2054" s="65"/>
      <c r="B2054" s="65"/>
      <c r="C2054" s="65"/>
      <c r="D2054" s="65"/>
      <c r="E2054" s="89"/>
      <c r="F2054" s="65"/>
    </row>
    <row r="2055" spans="1:6" ht="12.75">
      <c r="A2055" s="65"/>
      <c r="B2055" s="65"/>
      <c r="C2055" s="65"/>
      <c r="D2055" s="65"/>
      <c r="E2055" s="89"/>
      <c r="F2055" s="65"/>
    </row>
    <row r="2056" spans="1:6" ht="12.75">
      <c r="A2056" s="65"/>
      <c r="B2056" s="65"/>
      <c r="C2056" s="65"/>
      <c r="D2056" s="65"/>
      <c r="E2056" s="89"/>
      <c r="F2056" s="65"/>
    </row>
    <row r="2057" spans="1:6" ht="12.75">
      <c r="A2057" s="65"/>
      <c r="B2057" s="65"/>
      <c r="C2057" s="65"/>
      <c r="D2057" s="65"/>
      <c r="E2057" s="89"/>
      <c r="F2057" s="65"/>
    </row>
    <row r="2058" spans="1:6" ht="12.75">
      <c r="A2058" s="65"/>
      <c r="B2058" s="65"/>
      <c r="C2058" s="65"/>
      <c r="D2058" s="65"/>
      <c r="E2058" s="89"/>
      <c r="F2058" s="65"/>
    </row>
    <row r="2059" spans="1:6" ht="12.75">
      <c r="A2059" s="65"/>
      <c r="B2059" s="65"/>
      <c r="C2059" s="65"/>
      <c r="D2059" s="65"/>
      <c r="E2059" s="89"/>
      <c r="F2059" s="65"/>
    </row>
    <row r="2060" spans="1:6" ht="12.75">
      <c r="A2060" s="65"/>
      <c r="B2060" s="65"/>
      <c r="C2060" s="65"/>
      <c r="D2060" s="65"/>
      <c r="E2060" s="89"/>
      <c r="F2060" s="65"/>
    </row>
    <row r="2061" spans="1:6" ht="12.75">
      <c r="A2061" s="65"/>
      <c r="B2061" s="65"/>
      <c r="C2061" s="65"/>
      <c r="D2061" s="65"/>
      <c r="E2061" s="89"/>
      <c r="F2061" s="65"/>
    </row>
    <row r="2062" spans="1:6" ht="12.75">
      <c r="A2062" s="65"/>
      <c r="B2062" s="65"/>
      <c r="C2062" s="65"/>
      <c r="D2062" s="65"/>
      <c r="E2062" s="89"/>
      <c r="F2062" s="65"/>
    </row>
    <row r="2063" spans="1:6" ht="12.75">
      <c r="A2063" s="65"/>
      <c r="B2063" s="65"/>
      <c r="C2063" s="65"/>
      <c r="D2063" s="65"/>
      <c r="E2063" s="89"/>
      <c r="F2063" s="65"/>
    </row>
    <row r="2064" spans="1:6" ht="12.75">
      <c r="A2064" s="65"/>
      <c r="B2064" s="65"/>
      <c r="C2064" s="65"/>
      <c r="D2064" s="65"/>
      <c r="E2064" s="89"/>
      <c r="F2064" s="65"/>
    </row>
    <row r="2065" spans="1:6" ht="12.75">
      <c r="A2065" s="65"/>
      <c r="B2065" s="65"/>
      <c r="C2065" s="65"/>
      <c r="D2065" s="65"/>
      <c r="E2065" s="89"/>
      <c r="F2065" s="65"/>
    </row>
    <row r="2066" spans="1:6" ht="12.75">
      <c r="A2066" s="65"/>
      <c r="B2066" s="65"/>
      <c r="C2066" s="65"/>
      <c r="D2066" s="65"/>
      <c r="E2066" s="89"/>
      <c r="F2066" s="65"/>
    </row>
    <row r="2067" spans="1:6" ht="12.75">
      <c r="A2067" s="65"/>
      <c r="B2067" s="65"/>
      <c r="C2067" s="65"/>
      <c r="D2067" s="65"/>
      <c r="E2067" s="89"/>
      <c r="F2067" s="65"/>
    </row>
    <row r="2068" spans="1:6" ht="12.75">
      <c r="A2068" s="65"/>
      <c r="B2068" s="65"/>
      <c r="C2068" s="65"/>
      <c r="D2068" s="65"/>
      <c r="E2068" s="89"/>
      <c r="F2068" s="65"/>
    </row>
    <row r="2069" spans="1:6" ht="12.75">
      <c r="A2069" s="65"/>
      <c r="B2069" s="65"/>
      <c r="C2069" s="65"/>
      <c r="D2069" s="65"/>
      <c r="E2069" s="89"/>
      <c r="F2069" s="65"/>
    </row>
    <row r="2070" spans="1:6" ht="12.75">
      <c r="A2070" s="65"/>
      <c r="B2070" s="65"/>
      <c r="C2070" s="65"/>
      <c r="D2070" s="65"/>
      <c r="E2070" s="89"/>
      <c r="F2070" s="65"/>
    </row>
    <row r="2071" spans="1:6" ht="12.75">
      <c r="A2071" s="65"/>
      <c r="B2071" s="65"/>
      <c r="C2071" s="65"/>
      <c r="D2071" s="65"/>
      <c r="E2071" s="89"/>
      <c r="F2071" s="65"/>
    </row>
    <row r="2072" spans="1:6" ht="12.75">
      <c r="A2072" s="65"/>
      <c r="B2072" s="65"/>
      <c r="C2072" s="65"/>
      <c r="D2072" s="65"/>
      <c r="E2072" s="89"/>
      <c r="F2072" s="65"/>
    </row>
    <row r="2073" spans="1:6" ht="12.75">
      <c r="A2073" s="65"/>
      <c r="B2073" s="65"/>
      <c r="C2073" s="65"/>
      <c r="D2073" s="65"/>
      <c r="E2073" s="89"/>
      <c r="F2073" s="65"/>
    </row>
    <row r="2074" spans="1:6" ht="12.75">
      <c r="A2074" s="65"/>
      <c r="B2074" s="65"/>
      <c r="C2074" s="65"/>
      <c r="D2074" s="65"/>
      <c r="E2074" s="89"/>
      <c r="F2074" s="65"/>
    </row>
    <row r="2075" spans="1:6" ht="12.75">
      <c r="A2075" s="65"/>
      <c r="B2075" s="65"/>
      <c r="C2075" s="65"/>
      <c r="D2075" s="65"/>
      <c r="E2075" s="89"/>
      <c r="F2075" s="65"/>
    </row>
    <row r="2076" spans="1:6" ht="12.75">
      <c r="A2076" s="65"/>
      <c r="B2076" s="65"/>
      <c r="C2076" s="65"/>
      <c r="D2076" s="65"/>
      <c r="E2076" s="89"/>
      <c r="F2076" s="65"/>
    </row>
    <row r="2077" spans="1:6" ht="12.75">
      <c r="A2077" s="65"/>
      <c r="B2077" s="65"/>
      <c r="C2077" s="65"/>
      <c r="D2077" s="65"/>
      <c r="E2077" s="89"/>
      <c r="F2077" s="65"/>
    </row>
    <row r="2078" spans="1:6" ht="12.75">
      <c r="A2078" s="65"/>
      <c r="B2078" s="65"/>
      <c r="C2078" s="65"/>
      <c r="D2078" s="65"/>
      <c r="E2078" s="89"/>
      <c r="F2078" s="65"/>
    </row>
    <row r="2079" spans="1:6" ht="12.75">
      <c r="A2079" s="65"/>
      <c r="B2079" s="65"/>
      <c r="C2079" s="65"/>
      <c r="D2079" s="65"/>
      <c r="E2079" s="89"/>
      <c r="F2079" s="65"/>
    </row>
    <row r="2080" spans="1:6" ht="12.75">
      <c r="A2080" s="65"/>
      <c r="B2080" s="65"/>
      <c r="C2080" s="65"/>
      <c r="D2080" s="65"/>
      <c r="E2080" s="89"/>
      <c r="F2080" s="65"/>
    </row>
    <row r="2081" spans="1:6" ht="12.75">
      <c r="A2081" s="65"/>
      <c r="B2081" s="65"/>
      <c r="C2081" s="65"/>
      <c r="D2081" s="65"/>
      <c r="E2081" s="89"/>
      <c r="F2081" s="65"/>
    </row>
    <row r="2082" spans="1:6" ht="12.75">
      <c r="A2082" s="65"/>
      <c r="B2082" s="65"/>
      <c r="C2082" s="65"/>
      <c r="D2082" s="65"/>
      <c r="E2082" s="89"/>
      <c r="F2082" s="65"/>
    </row>
    <row r="2083" spans="1:6" ht="12.75">
      <c r="A2083" s="65"/>
      <c r="B2083" s="65"/>
      <c r="C2083" s="65"/>
      <c r="D2083" s="65"/>
      <c r="E2083" s="89"/>
      <c r="F2083" s="65"/>
    </row>
    <row r="2084" spans="1:6" ht="12.75">
      <c r="A2084" s="65"/>
      <c r="B2084" s="65"/>
      <c r="C2084" s="65"/>
      <c r="D2084" s="65"/>
      <c r="E2084" s="89"/>
      <c r="F2084" s="65"/>
    </row>
    <row r="2085" spans="1:6" ht="12.75">
      <c r="A2085" s="65"/>
      <c r="B2085" s="65"/>
      <c r="C2085" s="65"/>
      <c r="D2085" s="65"/>
      <c r="E2085" s="89"/>
      <c r="F2085" s="65"/>
    </row>
    <row r="2086" spans="1:6" ht="12.75">
      <c r="A2086" s="65"/>
      <c r="B2086" s="65"/>
      <c r="C2086" s="65"/>
      <c r="D2086" s="65"/>
      <c r="E2086" s="89"/>
      <c r="F2086" s="65"/>
    </row>
    <row r="2087" spans="1:6" ht="12.75">
      <c r="A2087" s="65"/>
      <c r="B2087" s="65"/>
      <c r="C2087" s="65"/>
      <c r="D2087" s="65"/>
      <c r="E2087" s="89"/>
      <c r="F2087" s="65"/>
    </row>
    <row r="2088" spans="1:6" ht="12.75">
      <c r="A2088" s="65"/>
      <c r="B2088" s="65"/>
      <c r="C2088" s="65"/>
      <c r="D2088" s="65"/>
      <c r="E2088" s="89"/>
      <c r="F2088" s="65"/>
    </row>
    <row r="2089" spans="1:6" ht="12.75">
      <c r="A2089" s="65"/>
      <c r="B2089" s="65"/>
      <c r="C2089" s="65"/>
      <c r="D2089" s="65"/>
      <c r="E2089" s="89"/>
      <c r="F2089" s="65"/>
    </row>
    <row r="2090" spans="1:6" ht="12.75">
      <c r="A2090" s="65"/>
      <c r="B2090" s="65"/>
      <c r="C2090" s="65"/>
      <c r="D2090" s="65"/>
      <c r="E2090" s="89"/>
      <c r="F2090" s="65"/>
    </row>
    <row r="2091" spans="1:6" ht="12.75">
      <c r="A2091" s="65"/>
      <c r="B2091" s="65"/>
      <c r="C2091" s="65"/>
      <c r="D2091" s="65"/>
      <c r="E2091" s="89"/>
      <c r="F2091" s="65"/>
    </row>
    <row r="2092" spans="1:6" ht="12.75">
      <c r="A2092" s="65"/>
      <c r="B2092" s="65"/>
      <c r="C2092" s="65"/>
      <c r="D2092" s="65"/>
      <c r="E2092" s="89"/>
      <c r="F2092" s="65"/>
    </row>
    <row r="2093" spans="1:6" ht="12.75">
      <c r="A2093" s="65"/>
      <c r="B2093" s="65"/>
      <c r="C2093" s="65"/>
      <c r="D2093" s="65"/>
      <c r="E2093" s="89"/>
      <c r="F2093" s="65"/>
    </row>
    <row r="2094" spans="1:6" ht="12.75">
      <c r="A2094" s="65"/>
      <c r="B2094" s="65"/>
      <c r="C2094" s="65"/>
      <c r="D2094" s="65"/>
      <c r="E2094" s="89"/>
      <c r="F2094" s="65"/>
    </row>
    <row r="2095" spans="1:6" ht="12.75">
      <c r="A2095" s="65"/>
      <c r="B2095" s="65"/>
      <c r="C2095" s="65"/>
      <c r="D2095" s="65"/>
      <c r="E2095" s="89"/>
      <c r="F2095" s="65"/>
    </row>
    <row r="2096" spans="1:6" ht="12.75">
      <c r="A2096" s="65"/>
      <c r="B2096" s="65"/>
      <c r="C2096" s="65"/>
      <c r="D2096" s="65"/>
      <c r="E2096" s="89"/>
      <c r="F2096" s="65"/>
    </row>
    <row r="2097" spans="1:6" ht="12.75">
      <c r="A2097" s="65"/>
      <c r="B2097" s="65"/>
      <c r="C2097" s="65"/>
      <c r="D2097" s="65"/>
      <c r="E2097" s="89"/>
      <c r="F2097" s="65"/>
    </row>
    <row r="2098" spans="1:6" ht="12.75">
      <c r="A2098" s="65"/>
      <c r="B2098" s="65"/>
      <c r="C2098" s="65"/>
      <c r="D2098" s="65"/>
      <c r="E2098" s="89"/>
      <c r="F2098" s="65"/>
    </row>
    <row r="2099" spans="1:6" ht="12.75">
      <c r="A2099" s="65"/>
      <c r="B2099" s="65"/>
      <c r="C2099" s="65"/>
      <c r="D2099" s="65"/>
      <c r="E2099" s="89"/>
      <c r="F2099" s="65"/>
    </row>
    <row r="2100" spans="1:6" ht="12.75">
      <c r="A2100" s="65"/>
      <c r="B2100" s="65"/>
      <c r="C2100" s="65"/>
      <c r="D2100" s="65"/>
      <c r="E2100" s="89"/>
      <c r="F2100" s="65"/>
    </row>
    <row r="2101" spans="1:6" ht="12.75">
      <c r="A2101" s="65"/>
      <c r="B2101" s="65"/>
      <c r="C2101" s="65"/>
      <c r="D2101" s="65"/>
      <c r="E2101" s="89"/>
      <c r="F2101" s="65"/>
    </row>
    <row r="2102" spans="1:6" ht="12.75">
      <c r="A2102" s="65"/>
      <c r="B2102" s="65"/>
      <c r="C2102" s="65"/>
      <c r="D2102" s="65"/>
      <c r="E2102" s="89"/>
      <c r="F2102" s="65"/>
    </row>
    <row r="2103" spans="1:6" ht="12.75">
      <c r="A2103" s="65"/>
      <c r="B2103" s="65"/>
      <c r="C2103" s="65"/>
      <c r="D2103" s="65"/>
      <c r="E2103" s="89"/>
      <c r="F2103" s="65"/>
    </row>
    <row r="2104" spans="1:6" ht="12.75">
      <c r="A2104" s="65"/>
      <c r="B2104" s="65"/>
      <c r="C2104" s="65"/>
      <c r="D2104" s="65"/>
      <c r="E2104" s="89"/>
      <c r="F2104" s="65"/>
    </row>
    <row r="2105" spans="1:6" ht="12.75">
      <c r="A2105" s="65"/>
      <c r="B2105" s="65"/>
      <c r="C2105" s="65"/>
      <c r="D2105" s="65"/>
      <c r="E2105" s="89"/>
      <c r="F2105" s="65"/>
    </row>
    <row r="2106" spans="1:6" ht="12.75">
      <c r="A2106" s="65"/>
      <c r="B2106" s="65"/>
      <c r="C2106" s="65"/>
      <c r="D2106" s="65"/>
      <c r="E2106" s="89"/>
      <c r="F2106" s="65"/>
    </row>
    <row r="2107" spans="1:6" ht="12.75">
      <c r="A2107" s="65"/>
      <c r="B2107" s="65"/>
      <c r="C2107" s="65"/>
      <c r="D2107" s="65"/>
      <c r="E2107" s="89"/>
      <c r="F2107" s="65"/>
    </row>
    <row r="2108" spans="1:6" ht="12.75">
      <c r="A2108" s="65"/>
      <c r="B2108" s="65"/>
      <c r="C2108" s="65"/>
      <c r="D2108" s="65"/>
      <c r="E2108" s="89"/>
      <c r="F2108" s="65"/>
    </row>
    <row r="2109" spans="1:6" ht="12.75">
      <c r="A2109" s="65"/>
      <c r="B2109" s="65"/>
      <c r="C2109" s="65"/>
      <c r="D2109" s="65"/>
      <c r="E2109" s="89"/>
      <c r="F2109" s="65"/>
    </row>
    <row r="2110" spans="1:6" ht="12.75">
      <c r="A2110" s="65"/>
      <c r="B2110" s="65"/>
      <c r="C2110" s="65"/>
      <c r="D2110" s="65"/>
      <c r="E2110" s="89"/>
      <c r="F2110" s="65"/>
    </row>
    <row r="2111" spans="1:6" ht="12.75">
      <c r="A2111" s="65"/>
      <c r="B2111" s="65"/>
      <c r="C2111" s="65"/>
      <c r="D2111" s="65"/>
      <c r="E2111" s="89"/>
      <c r="F2111" s="65"/>
    </row>
    <row r="2112" spans="1:6" ht="12.75">
      <c r="A2112" s="65"/>
      <c r="B2112" s="65"/>
      <c r="C2112" s="65"/>
      <c r="D2112" s="65"/>
      <c r="E2112" s="89"/>
      <c r="F2112" s="65"/>
    </row>
    <row r="2113" spans="1:6" ht="12.75">
      <c r="A2113" s="65"/>
      <c r="B2113" s="65"/>
      <c r="C2113" s="65"/>
      <c r="D2113" s="65"/>
      <c r="E2113" s="89"/>
      <c r="F2113" s="65"/>
    </row>
    <row r="2114" spans="1:6" ht="12.75">
      <c r="A2114" s="65"/>
      <c r="B2114" s="65"/>
      <c r="C2114" s="65"/>
      <c r="D2114" s="65"/>
      <c r="E2114" s="89"/>
      <c r="F2114" s="65"/>
    </row>
    <row r="2115" spans="1:6" ht="12.75">
      <c r="A2115" s="65"/>
      <c r="B2115" s="65"/>
      <c r="C2115" s="65"/>
      <c r="D2115" s="65"/>
      <c r="E2115" s="89"/>
      <c r="F2115" s="65"/>
    </row>
    <row r="2116" spans="1:6" ht="12.75">
      <c r="A2116" s="65"/>
      <c r="B2116" s="65"/>
      <c r="C2116" s="65"/>
      <c r="D2116" s="65"/>
      <c r="E2116" s="89"/>
      <c r="F2116" s="65"/>
    </row>
    <row r="2117" spans="1:6" ht="12.75">
      <c r="A2117" s="65"/>
      <c r="B2117" s="65"/>
      <c r="C2117" s="65"/>
      <c r="D2117" s="65"/>
      <c r="E2117" s="89"/>
      <c r="F2117" s="65"/>
    </row>
    <row r="2118" spans="1:6" ht="12.75">
      <c r="A2118" s="65"/>
      <c r="B2118" s="65"/>
      <c r="C2118" s="65"/>
      <c r="D2118" s="65"/>
      <c r="E2118" s="89"/>
      <c r="F2118" s="65"/>
    </row>
    <row r="2119" spans="1:6" ht="12.75">
      <c r="A2119" s="65"/>
      <c r="B2119" s="65"/>
      <c r="C2119" s="65"/>
      <c r="D2119" s="65"/>
      <c r="E2119" s="89"/>
      <c r="F2119" s="65"/>
    </row>
    <row r="2120" spans="1:6" ht="12.75">
      <c r="A2120" s="65"/>
      <c r="B2120" s="65"/>
      <c r="C2120" s="65"/>
      <c r="D2120" s="65"/>
      <c r="E2120" s="89"/>
      <c r="F2120" s="65"/>
    </row>
    <row r="2121" spans="1:6" ht="12.75">
      <c r="A2121" s="65"/>
      <c r="B2121" s="65"/>
      <c r="C2121" s="65"/>
      <c r="D2121" s="65"/>
      <c r="E2121" s="89"/>
      <c r="F2121" s="65"/>
    </row>
    <row r="2122" spans="1:6" ht="12.75">
      <c r="A2122" s="65"/>
      <c r="B2122" s="65"/>
      <c r="C2122" s="65"/>
      <c r="D2122" s="65"/>
      <c r="E2122" s="89"/>
      <c r="F2122" s="65"/>
    </row>
    <row r="2123" spans="1:6" ht="12.75">
      <c r="A2123" s="65"/>
      <c r="B2123" s="65"/>
      <c r="C2123" s="65"/>
      <c r="D2123" s="65"/>
      <c r="E2123" s="89"/>
      <c r="F2123" s="65"/>
    </row>
    <row r="2124" spans="1:6" ht="12.75">
      <c r="A2124" s="65"/>
      <c r="B2124" s="65"/>
      <c r="C2124" s="65"/>
      <c r="D2124" s="65"/>
      <c r="E2124" s="89"/>
      <c r="F2124" s="65"/>
    </row>
    <row r="2125" spans="1:6" ht="12.75">
      <c r="A2125" s="65"/>
      <c r="B2125" s="65"/>
      <c r="C2125" s="65"/>
      <c r="D2125" s="65"/>
      <c r="E2125" s="89"/>
      <c r="F2125" s="65"/>
    </row>
    <row r="2126" spans="1:6" ht="12.75">
      <c r="A2126" s="65"/>
      <c r="B2126" s="65"/>
      <c r="C2126" s="65"/>
      <c r="D2126" s="65"/>
      <c r="E2126" s="89"/>
      <c r="F2126" s="65"/>
    </row>
    <row r="2127" spans="1:6" ht="12.75">
      <c r="A2127" s="65"/>
      <c r="B2127" s="65"/>
      <c r="C2127" s="65"/>
      <c r="D2127" s="65"/>
      <c r="E2127" s="89"/>
      <c r="F2127" s="65"/>
    </row>
    <row r="2128" spans="1:6" ht="12.75">
      <c r="A2128" s="65"/>
      <c r="B2128" s="65"/>
      <c r="C2128" s="65"/>
      <c r="D2128" s="65"/>
      <c r="E2128" s="89"/>
      <c r="F2128" s="65"/>
    </row>
    <row r="2129" spans="1:6" ht="12.75">
      <c r="A2129" s="65"/>
      <c r="B2129" s="65"/>
      <c r="C2129" s="65"/>
      <c r="D2129" s="65"/>
      <c r="E2129" s="89"/>
      <c r="F2129" s="65"/>
    </row>
    <row r="2130" spans="1:6" ht="12.75">
      <c r="A2130" s="65"/>
      <c r="B2130" s="65"/>
      <c r="C2130" s="65"/>
      <c r="D2130" s="65"/>
      <c r="E2130" s="89"/>
      <c r="F2130" s="65"/>
    </row>
    <row r="2131" spans="1:6" ht="12.75">
      <c r="A2131" s="65"/>
      <c r="B2131" s="65"/>
      <c r="C2131" s="65"/>
      <c r="D2131" s="65"/>
      <c r="E2131" s="89"/>
      <c r="F2131" s="65"/>
    </row>
    <row r="2132" spans="1:6" ht="12.75">
      <c r="A2132" s="65"/>
      <c r="B2132" s="65"/>
      <c r="C2132" s="65"/>
      <c r="D2132" s="65"/>
      <c r="E2132" s="89"/>
      <c r="F2132" s="65"/>
    </row>
    <row r="2133" spans="1:6" ht="12.75">
      <c r="A2133" s="65"/>
      <c r="B2133" s="65"/>
      <c r="C2133" s="65"/>
      <c r="D2133" s="65"/>
      <c r="E2133" s="89"/>
      <c r="F2133" s="65"/>
    </row>
    <row r="2134" spans="1:6" ht="12.75">
      <c r="A2134" s="65"/>
      <c r="B2134" s="65"/>
      <c r="C2134" s="65"/>
      <c r="D2134" s="65"/>
      <c r="E2134" s="89"/>
      <c r="F2134" s="65"/>
    </row>
    <row r="2135" spans="1:6" ht="12.75">
      <c r="A2135" s="65"/>
      <c r="B2135" s="65"/>
      <c r="C2135" s="65"/>
      <c r="D2135" s="65"/>
      <c r="E2135" s="89"/>
      <c r="F2135" s="65"/>
    </row>
    <row r="2136" spans="1:6" ht="12.75">
      <c r="A2136" s="65"/>
      <c r="B2136" s="65"/>
      <c r="C2136" s="65"/>
      <c r="D2136" s="65"/>
      <c r="E2136" s="89"/>
      <c r="F2136" s="65"/>
    </row>
    <row r="2137" spans="1:6" ht="12.75">
      <c r="A2137" s="65"/>
      <c r="B2137" s="65"/>
      <c r="C2137" s="65"/>
      <c r="D2137" s="65"/>
      <c r="E2137" s="89"/>
      <c r="F2137" s="65"/>
    </row>
    <row r="2138" spans="1:6" ht="12.75">
      <c r="A2138" s="65"/>
      <c r="B2138" s="65"/>
      <c r="C2138" s="65"/>
      <c r="D2138" s="65"/>
      <c r="E2138" s="89"/>
      <c r="F2138" s="65"/>
    </row>
    <row r="2139" spans="1:6" ht="12.75">
      <c r="A2139" s="65"/>
      <c r="B2139" s="65"/>
      <c r="C2139" s="65"/>
      <c r="D2139" s="65"/>
      <c r="E2139" s="89"/>
      <c r="F2139" s="65"/>
    </row>
    <row r="2140" spans="1:6" ht="12.75">
      <c r="A2140" s="65"/>
      <c r="B2140" s="65"/>
      <c r="C2140" s="65"/>
      <c r="D2140" s="65"/>
      <c r="E2140" s="89"/>
      <c r="F2140" s="65"/>
    </row>
    <row r="2141" spans="1:6" ht="12.75">
      <c r="A2141" s="65"/>
      <c r="B2141" s="65"/>
      <c r="C2141" s="65"/>
      <c r="D2141" s="65"/>
      <c r="E2141" s="89"/>
      <c r="F2141" s="65"/>
    </row>
    <row r="2142" spans="1:6" ht="12.75">
      <c r="A2142" s="65"/>
      <c r="B2142" s="65"/>
      <c r="C2142" s="65"/>
      <c r="D2142" s="65"/>
      <c r="E2142" s="89"/>
      <c r="F2142" s="65"/>
    </row>
    <row r="2143" spans="1:6" ht="12.75">
      <c r="A2143" s="65"/>
      <c r="B2143" s="65"/>
      <c r="C2143" s="65"/>
      <c r="D2143" s="65"/>
      <c r="E2143" s="89"/>
      <c r="F2143" s="65"/>
    </row>
    <row r="2144" spans="1:6" ht="12.75">
      <c r="A2144" s="65"/>
      <c r="B2144" s="65"/>
      <c r="C2144" s="65"/>
      <c r="D2144" s="65"/>
      <c r="E2144" s="89"/>
      <c r="F2144" s="65"/>
    </row>
    <row r="2145" spans="1:6" ht="12.75">
      <c r="A2145" s="65"/>
      <c r="B2145" s="65"/>
      <c r="C2145" s="65"/>
      <c r="D2145" s="65"/>
      <c r="E2145" s="89"/>
      <c r="F2145" s="65"/>
    </row>
    <row r="2146" spans="1:6" ht="12.75">
      <c r="A2146" s="65"/>
      <c r="B2146" s="65"/>
      <c r="C2146" s="65"/>
      <c r="D2146" s="65"/>
      <c r="E2146" s="89"/>
      <c r="F2146" s="65"/>
    </row>
    <row r="2147" spans="1:6" ht="12.75">
      <c r="A2147" s="65"/>
      <c r="B2147" s="65"/>
      <c r="C2147" s="65"/>
      <c r="D2147" s="65"/>
      <c r="E2147" s="89"/>
      <c r="F2147" s="65"/>
    </row>
    <row r="2148" spans="1:6" ht="12.75">
      <c r="A2148" s="65"/>
      <c r="B2148" s="65"/>
      <c r="C2148" s="65"/>
      <c r="D2148" s="65"/>
      <c r="E2148" s="89"/>
      <c r="F2148" s="65"/>
    </row>
    <row r="2149" spans="1:6" ht="12.75">
      <c r="A2149" s="65"/>
      <c r="B2149" s="65"/>
      <c r="C2149" s="65"/>
      <c r="D2149" s="65"/>
      <c r="E2149" s="89"/>
      <c r="F2149" s="65"/>
    </row>
    <row r="2150" spans="1:6" ht="12.75">
      <c r="A2150" s="65"/>
      <c r="B2150" s="65"/>
      <c r="C2150" s="65"/>
      <c r="D2150" s="65"/>
      <c r="E2150" s="89"/>
      <c r="F2150" s="65"/>
    </row>
    <row r="2151" spans="1:6" ht="12.75">
      <c r="A2151" s="65"/>
      <c r="B2151" s="65"/>
      <c r="C2151" s="65"/>
      <c r="D2151" s="65"/>
      <c r="E2151" s="89"/>
      <c r="F2151" s="65"/>
    </row>
    <row r="2152" spans="1:6" ht="12.75">
      <c r="A2152" s="65"/>
      <c r="B2152" s="65"/>
      <c r="C2152" s="65"/>
      <c r="D2152" s="65"/>
      <c r="E2152" s="89"/>
      <c r="F2152" s="65"/>
    </row>
    <row r="2153" spans="1:6" ht="12.75">
      <c r="A2153" s="65"/>
      <c r="B2153" s="65"/>
      <c r="C2153" s="65"/>
      <c r="D2153" s="65"/>
      <c r="E2153" s="89"/>
      <c r="F2153" s="65"/>
    </row>
    <row r="2154" spans="1:6" ht="12.75">
      <c r="A2154" s="65"/>
      <c r="B2154" s="65"/>
      <c r="C2154" s="65"/>
      <c r="D2154" s="65"/>
      <c r="E2154" s="89"/>
      <c r="F2154" s="65"/>
    </row>
    <row r="2155" spans="1:6" ht="12.75">
      <c r="A2155" s="65"/>
      <c r="B2155" s="65"/>
      <c r="C2155" s="65"/>
      <c r="D2155" s="65"/>
      <c r="E2155" s="89"/>
      <c r="F2155" s="65"/>
    </row>
    <row r="2156" spans="1:6" ht="12.75">
      <c r="A2156" s="65"/>
      <c r="B2156" s="65"/>
      <c r="C2156" s="65"/>
      <c r="D2156" s="65"/>
      <c r="E2156" s="89"/>
      <c r="F2156" s="65"/>
    </row>
    <row r="2157" spans="1:6" ht="12.75">
      <c r="A2157" s="65"/>
      <c r="B2157" s="65"/>
      <c r="C2157" s="65"/>
      <c r="D2157" s="65"/>
      <c r="E2157" s="89"/>
      <c r="F2157" s="65"/>
    </row>
    <row r="2158" spans="1:6" ht="12.75">
      <c r="A2158" s="65"/>
      <c r="B2158" s="65"/>
      <c r="C2158" s="65"/>
      <c r="D2158" s="65"/>
      <c r="E2158" s="89"/>
      <c r="F2158" s="65"/>
    </row>
    <row r="2159" spans="1:6" ht="12.75">
      <c r="A2159" s="65"/>
      <c r="B2159" s="65"/>
      <c r="C2159" s="65"/>
      <c r="D2159" s="65"/>
      <c r="E2159" s="89"/>
      <c r="F2159" s="65"/>
    </row>
    <row r="2160" spans="1:6" ht="12.75">
      <c r="A2160" s="65"/>
      <c r="B2160" s="65"/>
      <c r="C2160" s="65"/>
      <c r="D2160" s="65"/>
      <c r="E2160" s="89"/>
      <c r="F2160" s="65"/>
    </row>
    <row r="2161" spans="1:6" ht="12.75">
      <c r="A2161" s="65"/>
      <c r="B2161" s="65"/>
      <c r="C2161" s="65"/>
      <c r="D2161" s="65"/>
      <c r="E2161" s="89"/>
      <c r="F2161" s="65"/>
    </row>
    <row r="2162" spans="1:6" ht="12.75">
      <c r="A2162" s="65"/>
      <c r="B2162" s="65"/>
      <c r="C2162" s="65"/>
      <c r="D2162" s="65"/>
      <c r="E2162" s="89"/>
      <c r="F2162" s="65"/>
    </row>
    <row r="2163" spans="1:6" ht="12.75">
      <c r="A2163" s="65"/>
      <c r="B2163" s="65"/>
      <c r="C2163" s="65"/>
      <c r="D2163" s="65"/>
      <c r="E2163" s="89"/>
      <c r="F2163" s="65"/>
    </row>
    <row r="2164" spans="1:6" ht="12.75">
      <c r="A2164" s="65"/>
      <c r="B2164" s="65"/>
      <c r="C2164" s="65"/>
      <c r="D2164" s="65"/>
      <c r="E2164" s="89"/>
      <c r="F2164" s="65"/>
    </row>
    <row r="2165" spans="1:6" ht="12.75">
      <c r="A2165" s="65"/>
      <c r="B2165" s="65"/>
      <c r="C2165" s="65"/>
      <c r="D2165" s="65"/>
      <c r="E2165" s="89"/>
      <c r="F2165" s="65"/>
    </row>
    <row r="2166" spans="1:6" ht="12.75">
      <c r="A2166" s="65"/>
      <c r="B2166" s="65"/>
      <c r="C2166" s="65"/>
      <c r="D2166" s="65"/>
      <c r="E2166" s="89"/>
      <c r="F2166" s="65"/>
    </row>
    <row r="2167" spans="1:6" ht="12.75">
      <c r="A2167" s="65"/>
      <c r="B2167" s="65"/>
      <c r="C2167" s="65"/>
      <c r="D2167" s="65"/>
      <c r="E2167" s="89"/>
      <c r="F2167" s="65"/>
    </row>
    <row r="2168" spans="1:6" ht="12.75">
      <c r="A2168" s="65"/>
      <c r="B2168" s="65"/>
      <c r="C2168" s="65"/>
      <c r="D2168" s="65"/>
      <c r="E2168" s="89"/>
      <c r="F2168" s="65"/>
    </row>
    <row r="2169" spans="1:6" ht="12.75">
      <c r="A2169" s="65"/>
      <c r="B2169" s="65"/>
      <c r="C2169" s="65"/>
      <c r="D2169" s="65"/>
      <c r="E2169" s="89"/>
      <c r="F2169" s="65"/>
    </row>
    <row r="2170" spans="1:6" ht="12.75">
      <c r="A2170" s="65"/>
      <c r="B2170" s="65"/>
      <c r="C2170" s="65"/>
      <c r="D2170" s="65"/>
      <c r="E2170" s="89"/>
      <c r="F2170" s="65"/>
    </row>
    <row r="2171" spans="1:6" ht="12.75">
      <c r="A2171" s="65"/>
      <c r="B2171" s="65"/>
      <c r="C2171" s="65"/>
      <c r="D2171" s="65"/>
      <c r="E2171" s="89"/>
      <c r="F2171" s="65"/>
    </row>
    <row r="2172" spans="1:6" ht="12.75">
      <c r="A2172" s="65"/>
      <c r="B2172" s="65"/>
      <c r="C2172" s="65"/>
      <c r="D2172" s="65"/>
      <c r="E2172" s="89"/>
      <c r="F2172" s="65"/>
    </row>
    <row r="2173" spans="1:6" ht="12.75">
      <c r="A2173" s="65"/>
      <c r="B2173" s="65"/>
      <c r="C2173" s="65"/>
      <c r="D2173" s="65"/>
      <c r="E2173" s="89"/>
      <c r="F2173" s="65"/>
    </row>
    <row r="2174" spans="1:6" ht="12.75">
      <c r="A2174" s="65"/>
      <c r="B2174" s="65"/>
      <c r="C2174" s="65"/>
      <c r="D2174" s="65"/>
      <c r="E2174" s="89"/>
      <c r="F2174" s="65"/>
    </row>
    <row r="2175" spans="1:6" ht="12.75">
      <c r="A2175" s="65"/>
      <c r="B2175" s="65"/>
      <c r="C2175" s="65"/>
      <c r="D2175" s="65"/>
      <c r="E2175" s="89"/>
      <c r="F2175" s="65"/>
    </row>
    <row r="2176" spans="1:6" ht="12.75">
      <c r="A2176" s="65"/>
      <c r="B2176" s="65"/>
      <c r="C2176" s="65"/>
      <c r="D2176" s="65"/>
      <c r="E2176" s="89"/>
      <c r="F2176" s="65"/>
    </row>
    <row r="2177" spans="1:6" ht="12.75">
      <c r="A2177" s="65"/>
      <c r="B2177" s="65"/>
      <c r="C2177" s="65"/>
      <c r="D2177" s="65"/>
      <c r="E2177" s="89"/>
      <c r="F2177" s="65"/>
    </row>
    <row r="2178" spans="1:6" ht="12.75">
      <c r="A2178" s="65"/>
      <c r="B2178" s="65"/>
      <c r="C2178" s="65"/>
      <c r="D2178" s="65"/>
      <c r="E2178" s="89"/>
      <c r="F2178" s="65"/>
    </row>
    <row r="2179" spans="1:6" ht="12.75">
      <c r="A2179" s="65"/>
      <c r="B2179" s="65"/>
      <c r="C2179" s="65"/>
      <c r="D2179" s="65"/>
      <c r="E2179" s="89"/>
      <c r="F2179" s="65"/>
    </row>
    <row r="2180" spans="1:6" ht="12.75">
      <c r="A2180" s="65"/>
      <c r="B2180" s="65"/>
      <c r="C2180" s="65"/>
      <c r="D2180" s="65"/>
      <c r="E2180" s="89"/>
      <c r="F2180" s="65"/>
    </row>
    <row r="2181" spans="1:6" ht="12.75">
      <c r="A2181" s="65"/>
      <c r="B2181" s="65"/>
      <c r="C2181" s="65"/>
      <c r="D2181" s="65"/>
      <c r="E2181" s="89"/>
      <c r="F2181" s="65"/>
    </row>
    <row r="2182" spans="1:6" ht="12.75">
      <c r="A2182" s="65"/>
      <c r="B2182" s="65"/>
      <c r="C2182" s="65"/>
      <c r="D2182" s="65"/>
      <c r="E2182" s="89"/>
      <c r="F2182" s="65"/>
    </row>
    <row r="2183" spans="1:6" ht="12.75">
      <c r="A2183" s="65"/>
      <c r="B2183" s="65"/>
      <c r="C2183" s="65"/>
      <c r="D2183" s="65"/>
      <c r="E2183" s="89"/>
      <c r="F2183" s="65"/>
    </row>
    <row r="2184" spans="1:6" ht="12.75">
      <c r="A2184" s="65"/>
      <c r="B2184" s="65"/>
      <c r="C2184" s="65"/>
      <c r="D2184" s="65"/>
      <c r="E2184" s="89"/>
      <c r="F2184" s="65"/>
    </row>
    <row r="2185" spans="1:6" ht="12.75">
      <c r="A2185" s="65"/>
      <c r="B2185" s="65"/>
      <c r="C2185" s="65"/>
      <c r="D2185" s="65"/>
      <c r="E2185" s="89"/>
      <c r="F2185" s="65"/>
    </row>
    <row r="2186" spans="1:6" ht="12.75">
      <c r="A2186" s="65"/>
      <c r="B2186" s="65"/>
      <c r="C2186" s="65"/>
      <c r="D2186" s="65"/>
      <c r="E2186" s="89"/>
      <c r="F2186" s="65"/>
    </row>
    <row r="2187" spans="1:6" ht="12.75">
      <c r="A2187" s="65"/>
      <c r="B2187" s="65"/>
      <c r="C2187" s="65"/>
      <c r="D2187" s="65"/>
      <c r="E2187" s="89"/>
      <c r="F2187" s="65"/>
    </row>
    <row r="2188" spans="1:6" ht="12.75">
      <c r="A2188" s="65"/>
      <c r="B2188" s="65"/>
      <c r="C2188" s="65"/>
      <c r="D2188" s="65"/>
      <c r="E2188" s="89"/>
      <c r="F2188" s="65"/>
    </row>
    <row r="2189" spans="1:6" ht="12.75">
      <c r="A2189" s="65"/>
      <c r="B2189" s="65"/>
      <c r="C2189" s="65"/>
      <c r="D2189" s="65"/>
      <c r="E2189" s="89"/>
      <c r="F2189" s="65"/>
    </row>
    <row r="2190" spans="1:6" ht="12.75">
      <c r="A2190" s="65"/>
      <c r="B2190" s="65"/>
      <c r="C2190" s="65"/>
      <c r="D2190" s="65"/>
      <c r="E2190" s="89"/>
      <c r="F2190" s="65"/>
    </row>
    <row r="2191" spans="1:6" ht="12.75">
      <c r="A2191" s="65"/>
      <c r="B2191" s="65"/>
      <c r="C2191" s="65"/>
      <c r="D2191" s="65"/>
      <c r="E2191" s="89"/>
      <c r="F2191" s="65"/>
    </row>
    <row r="2192" spans="1:6" ht="12.75">
      <c r="A2192" s="65"/>
      <c r="B2192" s="65"/>
      <c r="C2192" s="65"/>
      <c r="D2192" s="65"/>
      <c r="E2192" s="89"/>
      <c r="F2192" s="65"/>
    </row>
    <row r="2193" spans="1:6" ht="12.75">
      <c r="A2193" s="65"/>
      <c r="B2193" s="65"/>
      <c r="C2193" s="65"/>
      <c r="D2193" s="65"/>
      <c r="E2193" s="89"/>
      <c r="F2193" s="65"/>
    </row>
    <row r="2194" spans="1:6" ht="12.75">
      <c r="A2194" s="65"/>
      <c r="B2194" s="65"/>
      <c r="C2194" s="65"/>
      <c r="D2194" s="65"/>
      <c r="E2194" s="89"/>
      <c r="F2194" s="65"/>
    </row>
    <row r="2195" spans="1:6" ht="12.75">
      <c r="A2195" s="65"/>
      <c r="B2195" s="65"/>
      <c r="C2195" s="65"/>
      <c r="D2195" s="65"/>
      <c r="E2195" s="89"/>
      <c r="F2195" s="65"/>
    </row>
    <row r="2196" spans="1:6" ht="12.75">
      <c r="A2196" s="65"/>
      <c r="B2196" s="65"/>
      <c r="C2196" s="65"/>
      <c r="D2196" s="65"/>
      <c r="E2196" s="89"/>
      <c r="F2196" s="65"/>
    </row>
    <row r="2197" spans="1:6" ht="12.75">
      <c r="A2197" s="65"/>
      <c r="B2197" s="65"/>
      <c r="C2197" s="65"/>
      <c r="D2197" s="65"/>
      <c r="E2197" s="89"/>
      <c r="F2197" s="65"/>
    </row>
    <row r="2198" spans="1:6" ht="12.75">
      <c r="A2198" s="65"/>
      <c r="B2198" s="65"/>
      <c r="C2198" s="65"/>
      <c r="D2198" s="65"/>
      <c r="E2198" s="89"/>
      <c r="F2198" s="65"/>
    </row>
    <row r="2199" spans="1:6" ht="12.75">
      <c r="A2199" s="65"/>
      <c r="B2199" s="65"/>
      <c r="C2199" s="65"/>
      <c r="D2199" s="65"/>
      <c r="E2199" s="89"/>
      <c r="F2199" s="65"/>
    </row>
    <row r="2200" spans="1:6" ht="12.75">
      <c r="A2200" s="65"/>
      <c r="B2200" s="65"/>
      <c r="C2200" s="65"/>
      <c r="D2200" s="65"/>
      <c r="E2200" s="89"/>
      <c r="F2200" s="65"/>
    </row>
    <row r="2201" spans="1:6" ht="12.75">
      <c r="A2201" s="65"/>
      <c r="B2201" s="65"/>
      <c r="C2201" s="65"/>
      <c r="D2201" s="65"/>
      <c r="E2201" s="89"/>
      <c r="F2201" s="65"/>
    </row>
    <row r="2202" spans="1:6" ht="12.75">
      <c r="A2202" s="65"/>
      <c r="B2202" s="65"/>
      <c r="C2202" s="65"/>
      <c r="D2202" s="65"/>
      <c r="E2202" s="89"/>
      <c r="F2202" s="65"/>
    </row>
    <row r="2203" spans="1:6" ht="12.75">
      <c r="A2203" s="65"/>
      <c r="B2203" s="65"/>
      <c r="C2203" s="65"/>
      <c r="D2203" s="65"/>
      <c r="E2203" s="89"/>
      <c r="F2203" s="65"/>
    </row>
    <row r="2204" spans="1:6" ht="12.75">
      <c r="A2204" s="65"/>
      <c r="B2204" s="65"/>
      <c r="C2204" s="65"/>
      <c r="D2204" s="65"/>
      <c r="E2204" s="89"/>
      <c r="F2204" s="65"/>
    </row>
    <row r="2205" spans="1:6" ht="12.75">
      <c r="A2205" s="65"/>
      <c r="B2205" s="65"/>
      <c r="C2205" s="65"/>
      <c r="D2205" s="65"/>
      <c r="E2205" s="89"/>
      <c r="F2205" s="65"/>
    </row>
    <row r="2206" spans="1:6" ht="12.75">
      <c r="A2206" s="65"/>
      <c r="B2206" s="65"/>
      <c r="C2206" s="65"/>
      <c r="D2206" s="65"/>
      <c r="E2206" s="89"/>
      <c r="F2206" s="65"/>
    </row>
    <row r="2207" spans="1:6" ht="12.75">
      <c r="A2207" s="65"/>
      <c r="B2207" s="65"/>
      <c r="C2207" s="65"/>
      <c r="D2207" s="65"/>
      <c r="E2207" s="89"/>
      <c r="F2207" s="65"/>
    </row>
    <row r="2208" spans="1:6" ht="12.75">
      <c r="A2208" s="65"/>
      <c r="B2208" s="65"/>
      <c r="C2208" s="65"/>
      <c r="D2208" s="65"/>
      <c r="E2208" s="89"/>
      <c r="F2208" s="65"/>
    </row>
    <row r="2209" spans="1:6" ht="12.75">
      <c r="A2209" s="65"/>
      <c r="B2209" s="65"/>
      <c r="C2209" s="65"/>
      <c r="D2209" s="65"/>
      <c r="E2209" s="89"/>
      <c r="F2209" s="65"/>
    </row>
    <row r="2210" spans="1:6" ht="12.75">
      <c r="A2210" s="65"/>
      <c r="B2210" s="65"/>
      <c r="C2210" s="65"/>
      <c r="D2210" s="65"/>
      <c r="E2210" s="89"/>
      <c r="F2210" s="65"/>
    </row>
    <row r="2211" spans="1:6" ht="12.75">
      <c r="A2211" s="65"/>
      <c r="B2211" s="65"/>
      <c r="C2211" s="65"/>
      <c r="D2211" s="65"/>
      <c r="E2211" s="89"/>
      <c r="F2211" s="65"/>
    </row>
    <row r="2212" spans="1:6" ht="12.75">
      <c r="A2212" s="65"/>
      <c r="B2212" s="65"/>
      <c r="C2212" s="65"/>
      <c r="D2212" s="65"/>
      <c r="E2212" s="89"/>
      <c r="F2212" s="65"/>
    </row>
    <row r="2213" spans="1:6" ht="12.75">
      <c r="A2213" s="65"/>
      <c r="B2213" s="65"/>
      <c r="C2213" s="65"/>
      <c r="D2213" s="65"/>
      <c r="E2213" s="89"/>
      <c r="F2213" s="65"/>
    </row>
    <row r="2214" spans="1:6" ht="12.75">
      <c r="A2214" s="65"/>
      <c r="B2214" s="65"/>
      <c r="C2214" s="65"/>
      <c r="D2214" s="65"/>
      <c r="E2214" s="89"/>
      <c r="F2214" s="65"/>
    </row>
    <row r="2215" spans="1:6" ht="12.75">
      <c r="A2215" s="65"/>
      <c r="B2215" s="65"/>
      <c r="C2215" s="65"/>
      <c r="D2215" s="65"/>
      <c r="E2215" s="89"/>
      <c r="F2215" s="65"/>
    </row>
    <row r="2216" spans="1:6" ht="12.75">
      <c r="A2216" s="65"/>
      <c r="B2216" s="65"/>
      <c r="C2216" s="65"/>
      <c r="D2216" s="65"/>
      <c r="E2216" s="89"/>
      <c r="F2216" s="65"/>
    </row>
    <row r="2217" spans="1:6" ht="12.75">
      <c r="A2217" s="65"/>
      <c r="B2217" s="65"/>
      <c r="C2217" s="65"/>
      <c r="D2217" s="65"/>
      <c r="E2217" s="89"/>
      <c r="F2217" s="65"/>
    </row>
    <row r="2218" spans="1:6" ht="12.75">
      <c r="A2218" s="65"/>
      <c r="B2218" s="65"/>
      <c r="C2218" s="65"/>
      <c r="D2218" s="65"/>
      <c r="E2218" s="89"/>
      <c r="F2218" s="65"/>
    </row>
    <row r="2219" spans="1:6" ht="12.75">
      <c r="A2219" s="65"/>
      <c r="B2219" s="65"/>
      <c r="C2219" s="65"/>
      <c r="D2219" s="65"/>
      <c r="E2219" s="89"/>
      <c r="F2219" s="65"/>
    </row>
    <row r="2220" spans="1:6" ht="12.75">
      <c r="A2220" s="65"/>
      <c r="B2220" s="65"/>
      <c r="C2220" s="65"/>
      <c r="D2220" s="65"/>
      <c r="E2220" s="89"/>
      <c r="F2220" s="65"/>
    </row>
    <row r="2221" spans="1:6" ht="12.75">
      <c r="A2221" s="65"/>
      <c r="B2221" s="65"/>
      <c r="C2221" s="65"/>
      <c r="D2221" s="65"/>
      <c r="E2221" s="89"/>
      <c r="F2221" s="65"/>
    </row>
    <row r="2222" spans="1:6" ht="12.75">
      <c r="A2222" s="65"/>
      <c r="B2222" s="65"/>
      <c r="C2222" s="65"/>
      <c r="D2222" s="65"/>
      <c r="E2222" s="89"/>
      <c r="F2222" s="65"/>
    </row>
    <row r="2223" spans="1:6" ht="12.75">
      <c r="A2223" s="65"/>
      <c r="B2223" s="65"/>
      <c r="C2223" s="65"/>
      <c r="D2223" s="65"/>
      <c r="E2223" s="89"/>
      <c r="F2223" s="65"/>
    </row>
    <row r="2224" spans="1:6" ht="12.75">
      <c r="A2224" s="65"/>
      <c r="B2224" s="65"/>
      <c r="C2224" s="65"/>
      <c r="D2224" s="65"/>
      <c r="E2224" s="89"/>
      <c r="F2224" s="65"/>
    </row>
    <row r="2225" spans="1:6" ht="12.75">
      <c r="A2225" s="65"/>
      <c r="B2225" s="65"/>
      <c r="C2225" s="65"/>
      <c r="D2225" s="65"/>
      <c r="E2225" s="89"/>
      <c r="F2225" s="65"/>
    </row>
    <row r="2226" spans="1:6" ht="12.75">
      <c r="A2226" s="65"/>
      <c r="B2226" s="65"/>
      <c r="C2226" s="65"/>
      <c r="D2226" s="65"/>
      <c r="E2226" s="89"/>
      <c r="F2226" s="65"/>
    </row>
    <row r="2227" spans="1:6" ht="12.75">
      <c r="A2227" s="65"/>
      <c r="B2227" s="65"/>
      <c r="C2227" s="65"/>
      <c r="D2227" s="65"/>
      <c r="E2227" s="89"/>
      <c r="F2227" s="65"/>
    </row>
    <row r="2228" spans="1:6" ht="12.75">
      <c r="A2228" s="65"/>
      <c r="B2228" s="65"/>
      <c r="C2228" s="65"/>
      <c r="D2228" s="65"/>
      <c r="E2228" s="89"/>
      <c r="F2228" s="65"/>
    </row>
    <row r="2229" spans="1:6" ht="12.75">
      <c r="A2229" s="65"/>
      <c r="B2229" s="65"/>
      <c r="C2229" s="65"/>
      <c r="D2229" s="65"/>
      <c r="E2229" s="89"/>
      <c r="F2229" s="65"/>
    </row>
    <row r="2230" spans="1:6" ht="12.75">
      <c r="A2230" s="65"/>
      <c r="B2230" s="65"/>
      <c r="C2230" s="65"/>
      <c r="D2230" s="65"/>
      <c r="E2230" s="89"/>
      <c r="F2230" s="65"/>
    </row>
    <row r="2231" spans="1:6" ht="12.75">
      <c r="A2231" s="65"/>
      <c r="B2231" s="65"/>
      <c r="C2231" s="65"/>
      <c r="D2231" s="65"/>
      <c r="E2231" s="89"/>
      <c r="F2231" s="65"/>
    </row>
    <row r="2232" spans="1:6" ht="12.75">
      <c r="A2232" s="65"/>
      <c r="B2232" s="65"/>
      <c r="C2232" s="65"/>
      <c r="D2232" s="65"/>
      <c r="E2232" s="89"/>
      <c r="F2232" s="65"/>
    </row>
    <row r="2233" spans="1:6" ht="12.75">
      <c r="A2233" s="65"/>
      <c r="B2233" s="65"/>
      <c r="C2233" s="65"/>
      <c r="D2233" s="65"/>
      <c r="E2233" s="89"/>
      <c r="F2233" s="65"/>
    </row>
    <row r="2234" spans="1:6" ht="12.75">
      <c r="A2234" s="65"/>
      <c r="B2234" s="65"/>
      <c r="C2234" s="65"/>
      <c r="D2234" s="65"/>
      <c r="E2234" s="89"/>
      <c r="F2234" s="65"/>
    </row>
    <row r="2235" spans="1:6" ht="12.75">
      <c r="A2235" s="65"/>
      <c r="B2235" s="65"/>
      <c r="C2235" s="65"/>
      <c r="D2235" s="65"/>
      <c r="E2235" s="89"/>
      <c r="F2235" s="65"/>
    </row>
    <row r="2236" spans="1:6" ht="12.75">
      <c r="A2236" s="65"/>
      <c r="B2236" s="65"/>
      <c r="C2236" s="65"/>
      <c r="D2236" s="65"/>
      <c r="E2236" s="89"/>
      <c r="F2236" s="65"/>
    </row>
    <row r="2237" spans="1:6" ht="12.75">
      <c r="A2237" s="65"/>
      <c r="B2237" s="65"/>
      <c r="C2237" s="65"/>
      <c r="D2237" s="65"/>
      <c r="E2237" s="89"/>
      <c r="F2237" s="65"/>
    </row>
    <row r="2238" spans="1:6" ht="12.75">
      <c r="A2238" s="65"/>
      <c r="B2238" s="65"/>
      <c r="C2238" s="65"/>
      <c r="D2238" s="65"/>
      <c r="E2238" s="89"/>
      <c r="F2238" s="65"/>
    </row>
    <row r="2239" spans="1:6" ht="12.75">
      <c r="A2239" s="65"/>
      <c r="B2239" s="65"/>
      <c r="C2239" s="65"/>
      <c r="D2239" s="65"/>
      <c r="E2239" s="89"/>
      <c r="F2239" s="65"/>
    </row>
    <row r="2240" spans="1:6" ht="12.75">
      <c r="A2240" s="65"/>
      <c r="B2240" s="65"/>
      <c r="C2240" s="65"/>
      <c r="D2240" s="65"/>
      <c r="E2240" s="89"/>
      <c r="F2240" s="65"/>
    </row>
    <row r="2241" spans="1:6" ht="12.75">
      <c r="A2241" s="65"/>
      <c r="B2241" s="65"/>
      <c r="C2241" s="65"/>
      <c r="D2241" s="65"/>
      <c r="E2241" s="89"/>
      <c r="F2241" s="65"/>
    </row>
    <row r="2242" spans="1:6" ht="12.75">
      <c r="A2242" s="65"/>
      <c r="B2242" s="65"/>
      <c r="C2242" s="65"/>
      <c r="D2242" s="65"/>
      <c r="E2242" s="89"/>
      <c r="F2242" s="65"/>
    </row>
    <row r="2243" spans="1:6" ht="12.75">
      <c r="A2243" s="65"/>
      <c r="B2243" s="65"/>
      <c r="C2243" s="65"/>
      <c r="D2243" s="65"/>
      <c r="E2243" s="89"/>
      <c r="F2243" s="65"/>
    </row>
    <row r="2244" spans="1:6" ht="12.75">
      <c r="A2244" s="65"/>
      <c r="B2244" s="65"/>
      <c r="C2244" s="65"/>
      <c r="D2244" s="65"/>
      <c r="E2244" s="89"/>
      <c r="F2244" s="65"/>
    </row>
    <row r="2245" spans="1:6" ht="12.75">
      <c r="A2245" s="65"/>
      <c r="B2245" s="65"/>
      <c r="C2245" s="65"/>
      <c r="D2245" s="65"/>
      <c r="E2245" s="89"/>
      <c r="F2245" s="65"/>
    </row>
    <row r="2246" spans="1:6" ht="12.75">
      <c r="A2246" s="65"/>
      <c r="B2246" s="65"/>
      <c r="C2246" s="65"/>
      <c r="D2246" s="65"/>
      <c r="E2246" s="89"/>
      <c r="F2246" s="65"/>
    </row>
    <row r="2247" spans="1:6" ht="12.75">
      <c r="A2247" s="65"/>
      <c r="B2247" s="65"/>
      <c r="C2247" s="65"/>
      <c r="D2247" s="65"/>
      <c r="E2247" s="89"/>
      <c r="F2247" s="65"/>
    </row>
    <row r="2248" spans="1:6" ht="12.75">
      <c r="A2248" s="65"/>
      <c r="B2248" s="65"/>
      <c r="C2248" s="65"/>
      <c r="D2248" s="65"/>
      <c r="E2248" s="89"/>
      <c r="F2248" s="65"/>
    </row>
    <row r="2249" spans="1:6" ht="12.75">
      <c r="A2249" s="65"/>
      <c r="B2249" s="65"/>
      <c r="C2249" s="65"/>
      <c r="D2249" s="65"/>
      <c r="E2249" s="89"/>
      <c r="F2249" s="65"/>
    </row>
    <row r="2250" spans="1:6" ht="12.75">
      <c r="A2250" s="65"/>
      <c r="B2250" s="65"/>
      <c r="C2250" s="65"/>
      <c r="D2250" s="65"/>
      <c r="E2250" s="89"/>
      <c r="F2250" s="65"/>
    </row>
    <row r="2251" spans="1:6" ht="12.75">
      <c r="A2251" s="65"/>
      <c r="B2251" s="65"/>
      <c r="C2251" s="65"/>
      <c r="D2251" s="65"/>
      <c r="E2251" s="89"/>
      <c r="F2251" s="65"/>
    </row>
    <row r="2252" spans="1:6" ht="12.75">
      <c r="A2252" s="65"/>
      <c r="B2252" s="65"/>
      <c r="C2252" s="65"/>
      <c r="D2252" s="65"/>
      <c r="E2252" s="89"/>
      <c r="F2252" s="65"/>
    </row>
    <row r="2253" spans="1:6" ht="12.75">
      <c r="A2253" s="65"/>
      <c r="B2253" s="65"/>
      <c r="C2253" s="65"/>
      <c r="D2253" s="65"/>
      <c r="E2253" s="89"/>
      <c r="F2253" s="65"/>
    </row>
    <row r="2254" spans="1:6" ht="12.75">
      <c r="A2254" s="65"/>
      <c r="B2254" s="65"/>
      <c r="C2254" s="65"/>
      <c r="D2254" s="65"/>
      <c r="E2254" s="89"/>
      <c r="F2254" s="65"/>
    </row>
    <row r="2255" spans="1:6" ht="12.75">
      <c r="A2255" s="65"/>
      <c r="B2255" s="65"/>
      <c r="C2255" s="65"/>
      <c r="D2255" s="65"/>
      <c r="E2255" s="89"/>
      <c r="F2255" s="65"/>
    </row>
    <row r="2256" spans="1:6" ht="12.75">
      <c r="A2256" s="65"/>
      <c r="B2256" s="65"/>
      <c r="C2256" s="65"/>
      <c r="D2256" s="65"/>
      <c r="E2256" s="89"/>
      <c r="F2256" s="65"/>
    </row>
    <row r="2257" spans="1:6" ht="12.75">
      <c r="A2257" s="65"/>
      <c r="B2257" s="65"/>
      <c r="C2257" s="65"/>
      <c r="D2257" s="65"/>
      <c r="E2257" s="89"/>
      <c r="F2257" s="65"/>
    </row>
    <row r="2258" spans="1:6" ht="12.75">
      <c r="A2258" s="65"/>
      <c r="B2258" s="65"/>
      <c r="C2258" s="65"/>
      <c r="D2258" s="65"/>
      <c r="E2258" s="89"/>
      <c r="F2258" s="65"/>
    </row>
    <row r="2259" spans="1:6" ht="12.75">
      <c r="A2259" s="65"/>
      <c r="B2259" s="65"/>
      <c r="C2259" s="65"/>
      <c r="D2259" s="65"/>
      <c r="E2259" s="89"/>
      <c r="F2259" s="65"/>
    </row>
    <row r="2260" spans="1:6" ht="12.75">
      <c r="A2260" s="65"/>
      <c r="B2260" s="65"/>
      <c r="C2260" s="65"/>
      <c r="D2260" s="65"/>
      <c r="E2260" s="89"/>
      <c r="F2260" s="65"/>
    </row>
    <row r="2261" spans="1:6" ht="12.75">
      <c r="A2261" s="65"/>
      <c r="B2261" s="65"/>
      <c r="C2261" s="65"/>
      <c r="D2261" s="65"/>
      <c r="E2261" s="89"/>
      <c r="F2261" s="65"/>
    </row>
    <row r="2262" spans="1:6" ht="12.75">
      <c r="A2262" s="65"/>
      <c r="B2262" s="65"/>
      <c r="C2262" s="65"/>
      <c r="D2262" s="65"/>
      <c r="E2262" s="89"/>
      <c r="F2262" s="65"/>
    </row>
    <row r="2263" spans="1:6" ht="12.75">
      <c r="A2263" s="65"/>
      <c r="B2263" s="65"/>
      <c r="C2263" s="65"/>
      <c r="D2263" s="65"/>
      <c r="E2263" s="89"/>
      <c r="F2263" s="65"/>
    </row>
    <row r="2264" spans="1:6" ht="12.75">
      <c r="A2264" s="65"/>
      <c r="B2264" s="65"/>
      <c r="C2264" s="65"/>
      <c r="D2264" s="65"/>
      <c r="E2264" s="89"/>
      <c r="F2264" s="65"/>
    </row>
    <row r="2265" spans="1:6" ht="12.75">
      <c r="A2265" s="65"/>
      <c r="B2265" s="65"/>
      <c r="C2265" s="65"/>
      <c r="D2265" s="65"/>
      <c r="E2265" s="89"/>
      <c r="F2265" s="65"/>
    </row>
    <row r="2266" spans="1:6" ht="12.75">
      <c r="A2266" s="65"/>
      <c r="B2266" s="65"/>
      <c r="C2266" s="65"/>
      <c r="D2266" s="65"/>
      <c r="E2266" s="89"/>
      <c r="F2266" s="65"/>
    </row>
    <row r="2267" spans="1:6" ht="12.75">
      <c r="A2267" s="65"/>
      <c r="B2267" s="65"/>
      <c r="C2267" s="65"/>
      <c r="D2267" s="65"/>
      <c r="E2267" s="89"/>
      <c r="F2267" s="65"/>
    </row>
    <row r="2268" spans="1:6" ht="12.75">
      <c r="A2268" s="65"/>
      <c r="B2268" s="65"/>
      <c r="C2268" s="65"/>
      <c r="D2268" s="65"/>
      <c r="E2268" s="89"/>
      <c r="F2268" s="65"/>
    </row>
    <row r="2269" spans="1:6" ht="12.75">
      <c r="A2269" s="65"/>
      <c r="B2269" s="65"/>
      <c r="C2269" s="65"/>
      <c r="D2269" s="65"/>
      <c r="E2269" s="89"/>
      <c r="F2269" s="65"/>
    </row>
    <row r="2270" spans="1:6" ht="12.75">
      <c r="A2270" s="65"/>
      <c r="B2270" s="65"/>
      <c r="C2270" s="65"/>
      <c r="D2270" s="65"/>
      <c r="E2270" s="89"/>
      <c r="F2270" s="65"/>
    </row>
    <row r="2271" spans="1:6" ht="12.75">
      <c r="A2271" s="65"/>
      <c r="B2271" s="65"/>
      <c r="C2271" s="65"/>
      <c r="D2271" s="65"/>
      <c r="E2271" s="89"/>
      <c r="F2271" s="65"/>
    </row>
    <row r="2272" spans="1:6" ht="12.75">
      <c r="A2272" s="65"/>
      <c r="B2272" s="65"/>
      <c r="C2272" s="65"/>
      <c r="D2272" s="65"/>
      <c r="E2272" s="89"/>
      <c r="F2272" s="65"/>
    </row>
    <row r="2273" spans="1:6" ht="12.75">
      <c r="A2273" s="65"/>
      <c r="B2273" s="65"/>
      <c r="C2273" s="65"/>
      <c r="D2273" s="65"/>
      <c r="E2273" s="89"/>
      <c r="F2273" s="65"/>
    </row>
    <row r="2274" spans="1:6" ht="12.75">
      <c r="A2274" s="65"/>
      <c r="B2274" s="65"/>
      <c r="C2274" s="65"/>
      <c r="D2274" s="65"/>
      <c r="E2274" s="89"/>
      <c r="F2274" s="65"/>
    </row>
    <row r="2275" spans="1:6" ht="12.75">
      <c r="A2275" s="65"/>
      <c r="B2275" s="65"/>
      <c r="C2275" s="65"/>
      <c r="D2275" s="65"/>
      <c r="E2275" s="89"/>
      <c r="F2275" s="65"/>
    </row>
    <row r="2276" spans="1:6" ht="12.75">
      <c r="A2276" s="65"/>
      <c r="B2276" s="65"/>
      <c r="C2276" s="65"/>
      <c r="D2276" s="65"/>
      <c r="E2276" s="89"/>
      <c r="F2276" s="65"/>
    </row>
    <row r="2277" spans="1:6" ht="12.75">
      <c r="A2277" s="65"/>
      <c r="B2277" s="65"/>
      <c r="C2277" s="65"/>
      <c r="D2277" s="65"/>
      <c r="E2277" s="89"/>
      <c r="F2277" s="65"/>
    </row>
    <row r="2278" spans="1:6" ht="12.75">
      <c r="A2278" s="65"/>
      <c r="B2278" s="65"/>
      <c r="C2278" s="65"/>
      <c r="D2278" s="65"/>
      <c r="E2278" s="89"/>
      <c r="F2278" s="65"/>
    </row>
    <row r="2279" spans="1:6" ht="12.75">
      <c r="A2279" s="65"/>
      <c r="B2279" s="65"/>
      <c r="C2279" s="65"/>
      <c r="D2279" s="65"/>
      <c r="E2279" s="89"/>
      <c r="F2279" s="65"/>
    </row>
    <row r="2280" spans="1:6" ht="12.75">
      <c r="A2280" s="65"/>
      <c r="B2280" s="65"/>
      <c r="C2280" s="65"/>
      <c r="D2280" s="65"/>
      <c r="E2280" s="89"/>
      <c r="F2280" s="65"/>
    </row>
    <row r="2281" spans="1:6" ht="12.75">
      <c r="A2281" s="65"/>
      <c r="B2281" s="65"/>
      <c r="C2281" s="65"/>
      <c r="D2281" s="65"/>
      <c r="E2281" s="89"/>
      <c r="F2281" s="65"/>
    </row>
    <row r="2282" spans="1:6" ht="12.75">
      <c r="A2282" s="65"/>
      <c r="B2282" s="65"/>
      <c r="C2282" s="65"/>
      <c r="D2282" s="65"/>
      <c r="E2282" s="89"/>
      <c r="F2282" s="65"/>
    </row>
    <row r="2283" spans="1:6" ht="12.75">
      <c r="A2283" s="65"/>
      <c r="B2283" s="65"/>
      <c r="C2283" s="65"/>
      <c r="D2283" s="65"/>
      <c r="E2283" s="89"/>
      <c r="F2283" s="65"/>
    </row>
    <row r="2284" spans="1:6" ht="12.75">
      <c r="A2284" s="65"/>
      <c r="B2284" s="65"/>
      <c r="C2284" s="65"/>
      <c r="D2284" s="65"/>
      <c r="E2284" s="89"/>
      <c r="F2284" s="65"/>
    </row>
    <row r="2285" spans="1:6" ht="12.75">
      <c r="A2285" s="65"/>
      <c r="B2285" s="65"/>
      <c r="C2285" s="65"/>
      <c r="D2285" s="65"/>
      <c r="E2285" s="89"/>
      <c r="F2285" s="65"/>
    </row>
    <row r="2286" spans="1:6" ht="12.75">
      <c r="A2286" s="65"/>
      <c r="B2286" s="65"/>
      <c r="C2286" s="65"/>
      <c r="D2286" s="65"/>
      <c r="E2286" s="89"/>
      <c r="F2286" s="65"/>
    </row>
    <row r="2287" spans="1:6" ht="12.75">
      <c r="A2287" s="65"/>
      <c r="B2287" s="65"/>
      <c r="C2287" s="65"/>
      <c r="D2287" s="65"/>
      <c r="E2287" s="89"/>
      <c r="F2287" s="65"/>
    </row>
    <row r="2288" spans="1:6" ht="12.75">
      <c r="A2288" s="65"/>
      <c r="B2288" s="65"/>
      <c r="C2288" s="65"/>
      <c r="D2288" s="65"/>
      <c r="E2288" s="89"/>
      <c r="F2288" s="65"/>
    </row>
    <row r="2289" spans="1:6" ht="12.75">
      <c r="A2289" s="65"/>
      <c r="B2289" s="65"/>
      <c r="C2289" s="65"/>
      <c r="D2289" s="65"/>
      <c r="E2289" s="89"/>
      <c r="F2289" s="65"/>
    </row>
    <row r="2290" spans="1:6" ht="12.75">
      <c r="A2290" s="65"/>
      <c r="B2290" s="65"/>
      <c r="C2290" s="65"/>
      <c r="D2290" s="65"/>
      <c r="E2290" s="89"/>
      <c r="F2290" s="65"/>
    </row>
    <row r="2291" spans="1:6" ht="12.75">
      <c r="A2291" s="65"/>
      <c r="B2291" s="65"/>
      <c r="C2291" s="65"/>
      <c r="D2291" s="65"/>
      <c r="E2291" s="89"/>
      <c r="F2291" s="65"/>
    </row>
    <row r="2292" spans="1:6" ht="12.75">
      <c r="A2292" s="65"/>
      <c r="B2292" s="65"/>
      <c r="C2292" s="65"/>
      <c r="D2292" s="65"/>
      <c r="E2292" s="89"/>
      <c r="F2292" s="65"/>
    </row>
    <row r="2293" spans="1:6" ht="12.75">
      <c r="A2293" s="65"/>
      <c r="B2293" s="65"/>
      <c r="C2293" s="65"/>
      <c r="D2293" s="65"/>
      <c r="E2293" s="89"/>
      <c r="F2293" s="65"/>
    </row>
    <row r="2294" spans="1:6" ht="12.75">
      <c r="A2294" s="65"/>
      <c r="B2294" s="65"/>
      <c r="C2294" s="65"/>
      <c r="D2294" s="65"/>
      <c r="E2294" s="89"/>
      <c r="F2294" s="65"/>
    </row>
    <row r="2295" spans="1:6" ht="12.75">
      <c r="A2295" s="65"/>
      <c r="B2295" s="65"/>
      <c r="C2295" s="65"/>
      <c r="D2295" s="65"/>
      <c r="E2295" s="89"/>
      <c r="F2295" s="65"/>
    </row>
    <row r="2296" spans="1:6" ht="12.75">
      <c r="A2296" s="65"/>
      <c r="B2296" s="65"/>
      <c r="C2296" s="65"/>
      <c r="D2296" s="65"/>
      <c r="E2296" s="89"/>
      <c r="F2296" s="65"/>
    </row>
    <row r="2297" spans="1:6" ht="12.75">
      <c r="A2297" s="65"/>
      <c r="B2297" s="65"/>
      <c r="C2297" s="65"/>
      <c r="D2297" s="65"/>
      <c r="E2297" s="89"/>
      <c r="F2297" s="65"/>
    </row>
    <row r="2298" spans="1:6" ht="12.75">
      <c r="A2298" s="65"/>
      <c r="B2298" s="65"/>
      <c r="C2298" s="65"/>
      <c r="D2298" s="65"/>
      <c r="E2298" s="89"/>
      <c r="F2298" s="65"/>
    </row>
    <row r="2299" spans="1:6" ht="12.75">
      <c r="A2299" s="65"/>
      <c r="B2299" s="65"/>
      <c r="C2299" s="65"/>
      <c r="D2299" s="65"/>
      <c r="E2299" s="89"/>
      <c r="F2299" s="65"/>
    </row>
    <row r="2300" spans="1:6" ht="12.75">
      <c r="A2300" s="65"/>
      <c r="B2300" s="65"/>
      <c r="C2300" s="65"/>
      <c r="D2300" s="65"/>
      <c r="E2300" s="89"/>
      <c r="F2300" s="65"/>
    </row>
    <row r="2301" spans="1:6" ht="12.75">
      <c r="A2301" s="65"/>
      <c r="B2301" s="65"/>
      <c r="C2301" s="65"/>
      <c r="D2301" s="65"/>
      <c r="E2301" s="89"/>
      <c r="F2301" s="65"/>
    </row>
    <row r="2302" spans="1:6" ht="12.75">
      <c r="A2302" s="65"/>
      <c r="B2302" s="65"/>
      <c r="C2302" s="65"/>
      <c r="D2302" s="65"/>
      <c r="E2302" s="89"/>
      <c r="F2302" s="65"/>
    </row>
    <row r="2303" spans="1:6" ht="12.75">
      <c r="A2303" s="65"/>
      <c r="B2303" s="65"/>
      <c r="C2303" s="65"/>
      <c r="D2303" s="65"/>
      <c r="E2303" s="89"/>
      <c r="F2303" s="65"/>
    </row>
    <row r="2304" spans="1:6" ht="12.75">
      <c r="A2304" s="65"/>
      <c r="B2304" s="65"/>
      <c r="C2304" s="65"/>
      <c r="D2304" s="65"/>
      <c r="E2304" s="89"/>
      <c r="F2304" s="65"/>
    </row>
    <row r="2305" spans="1:6" ht="12.75">
      <c r="A2305" s="65"/>
      <c r="B2305" s="65"/>
      <c r="C2305" s="65"/>
      <c r="D2305" s="65"/>
      <c r="E2305" s="89"/>
      <c r="F2305" s="65"/>
    </row>
    <row r="2306" spans="1:6" ht="12.75">
      <c r="A2306" s="65"/>
      <c r="B2306" s="65"/>
      <c r="C2306" s="65"/>
      <c r="D2306" s="65"/>
      <c r="E2306" s="89"/>
      <c r="F2306" s="65"/>
    </row>
    <row r="2307" spans="1:6" ht="12.75">
      <c r="A2307" s="65"/>
      <c r="B2307" s="65"/>
      <c r="C2307" s="65"/>
      <c r="D2307" s="65"/>
      <c r="E2307" s="89"/>
      <c r="F2307" s="65"/>
    </row>
    <row r="2308" spans="1:6" ht="12.75">
      <c r="A2308" s="65"/>
      <c r="B2308" s="65"/>
      <c r="C2308" s="65"/>
      <c r="D2308" s="65"/>
      <c r="E2308" s="89"/>
      <c r="F2308" s="65"/>
    </row>
    <row r="2309" spans="1:6" ht="12.75">
      <c r="A2309" s="65"/>
      <c r="B2309" s="65"/>
      <c r="C2309" s="65"/>
      <c r="D2309" s="65"/>
      <c r="E2309" s="89"/>
      <c r="F2309" s="65"/>
    </row>
    <row r="2310" spans="1:6" ht="12.75">
      <c r="A2310" s="65"/>
      <c r="B2310" s="65"/>
      <c r="C2310" s="65"/>
      <c r="D2310" s="65"/>
      <c r="E2310" s="89"/>
      <c r="F2310" s="65"/>
    </row>
    <row r="2311" spans="1:6" ht="12.75">
      <c r="A2311" s="65"/>
      <c r="B2311" s="65"/>
      <c r="C2311" s="65"/>
      <c r="D2311" s="65"/>
      <c r="E2311" s="89"/>
      <c r="F2311" s="65"/>
    </row>
    <row r="2312" spans="1:6" ht="12.75">
      <c r="A2312" s="65"/>
      <c r="B2312" s="65"/>
      <c r="C2312" s="65"/>
      <c r="D2312" s="65"/>
      <c r="E2312" s="89"/>
      <c r="F2312" s="65"/>
    </row>
    <row r="2313" spans="1:6" ht="12.75">
      <c r="A2313" s="65"/>
      <c r="B2313" s="65"/>
      <c r="C2313" s="65"/>
      <c r="D2313" s="65"/>
      <c r="E2313" s="89"/>
      <c r="F2313" s="65"/>
    </row>
    <row r="2314" spans="1:6" ht="12.75">
      <c r="A2314" s="65"/>
      <c r="B2314" s="65"/>
      <c r="C2314" s="65"/>
      <c r="D2314" s="65"/>
      <c r="E2314" s="89"/>
      <c r="F2314" s="65"/>
    </row>
    <row r="2315" spans="1:6" ht="12.75">
      <c r="A2315" s="65"/>
      <c r="B2315" s="65"/>
      <c r="C2315" s="65"/>
      <c r="D2315" s="65"/>
      <c r="E2315" s="89"/>
      <c r="F2315" s="65"/>
    </row>
    <row r="2316" spans="1:6" ht="12.75">
      <c r="A2316" s="65"/>
      <c r="B2316" s="65"/>
      <c r="C2316" s="65"/>
      <c r="D2316" s="65"/>
      <c r="E2316" s="89"/>
      <c r="F2316" s="65"/>
    </row>
    <row r="2317" spans="1:6" ht="12.75">
      <c r="A2317" s="65"/>
      <c r="B2317" s="65"/>
      <c r="C2317" s="65"/>
      <c r="D2317" s="65"/>
      <c r="E2317" s="89"/>
      <c r="F2317" s="65"/>
    </row>
    <row r="2318" spans="1:6" ht="12.75">
      <c r="A2318" s="65"/>
      <c r="B2318" s="65"/>
      <c r="C2318" s="65"/>
      <c r="D2318" s="65"/>
      <c r="E2318" s="89"/>
      <c r="F2318" s="65"/>
    </row>
    <row r="2319" spans="1:6" ht="12.75">
      <c r="A2319" s="65"/>
      <c r="B2319" s="65"/>
      <c r="C2319" s="65"/>
      <c r="D2319" s="65"/>
      <c r="E2319" s="89"/>
      <c r="F2319" s="65"/>
    </row>
    <row r="2320" spans="1:6" ht="12.75">
      <c r="A2320" s="65"/>
      <c r="B2320" s="65"/>
      <c r="C2320" s="65"/>
      <c r="D2320" s="65"/>
      <c r="E2320" s="89"/>
      <c r="F2320" s="65"/>
    </row>
    <row r="2321" spans="1:6" ht="12.75">
      <c r="A2321" s="65"/>
      <c r="B2321" s="65"/>
      <c r="C2321" s="65"/>
      <c r="D2321" s="65"/>
      <c r="E2321" s="89"/>
      <c r="F2321" s="65"/>
    </row>
    <row r="2322" spans="1:6" ht="12.75">
      <c r="A2322" s="65"/>
      <c r="B2322" s="65"/>
      <c r="C2322" s="65"/>
      <c r="D2322" s="65"/>
      <c r="E2322" s="89"/>
      <c r="F2322" s="65"/>
    </row>
    <row r="2323" spans="1:6" ht="12.75">
      <c r="A2323" s="65"/>
      <c r="B2323" s="65"/>
      <c r="C2323" s="65"/>
      <c r="D2323" s="65"/>
      <c r="E2323" s="89"/>
      <c r="F2323" s="65"/>
    </row>
    <row r="2324" spans="1:6" ht="12.75">
      <c r="A2324" s="65"/>
      <c r="B2324" s="65"/>
      <c r="C2324" s="65"/>
      <c r="D2324" s="65"/>
      <c r="E2324" s="89"/>
      <c r="F2324" s="65"/>
    </row>
    <row r="2325" spans="1:6" ht="12.75">
      <c r="A2325" s="65"/>
      <c r="B2325" s="65"/>
      <c r="C2325" s="65"/>
      <c r="D2325" s="65"/>
      <c r="E2325" s="89"/>
      <c r="F2325" s="65"/>
    </row>
    <row r="2326" spans="1:6" ht="12.75">
      <c r="A2326" s="65"/>
      <c r="B2326" s="65"/>
      <c r="C2326" s="65"/>
      <c r="D2326" s="65"/>
      <c r="E2326" s="89"/>
      <c r="F2326" s="65"/>
    </row>
    <row r="2327" spans="1:6" ht="12.75">
      <c r="A2327" s="65"/>
      <c r="B2327" s="65"/>
      <c r="C2327" s="65"/>
      <c r="D2327" s="65"/>
      <c r="E2327" s="89"/>
      <c r="F2327" s="65"/>
    </row>
    <row r="2328" spans="1:6" ht="12.75">
      <c r="A2328" s="65"/>
      <c r="B2328" s="65"/>
      <c r="C2328" s="65"/>
      <c r="D2328" s="65"/>
      <c r="E2328" s="89"/>
      <c r="F2328" s="65"/>
    </row>
    <row r="2329" spans="1:6" ht="12.75">
      <c r="A2329" s="65"/>
      <c r="B2329" s="65"/>
      <c r="C2329" s="65"/>
      <c r="D2329" s="65"/>
      <c r="E2329" s="89"/>
      <c r="F2329" s="65"/>
    </row>
    <row r="2330" spans="1:6" ht="12.75">
      <c r="A2330" s="65"/>
      <c r="B2330" s="65"/>
      <c r="C2330" s="65"/>
      <c r="D2330" s="65"/>
      <c r="E2330" s="89"/>
      <c r="F2330" s="65"/>
    </row>
    <row r="2331" spans="1:6" ht="12.75">
      <c r="A2331" s="65"/>
      <c r="B2331" s="65"/>
      <c r="C2331" s="65"/>
      <c r="D2331" s="65"/>
      <c r="E2331" s="89"/>
      <c r="F2331" s="65"/>
    </row>
    <row r="2332" spans="1:6" ht="12.75">
      <c r="A2332" s="65"/>
      <c r="B2332" s="65"/>
      <c r="C2332" s="65"/>
      <c r="D2332" s="65"/>
      <c r="E2332" s="89"/>
      <c r="F2332" s="65"/>
    </row>
    <row r="2333" spans="1:6" ht="12.75">
      <c r="A2333" s="65"/>
      <c r="B2333" s="65"/>
      <c r="C2333" s="65"/>
      <c r="D2333" s="65"/>
      <c r="E2333" s="89"/>
      <c r="F2333" s="65"/>
    </row>
    <row r="2334" spans="1:6" ht="12.75">
      <c r="A2334" s="65"/>
      <c r="B2334" s="65"/>
      <c r="C2334" s="65"/>
      <c r="D2334" s="65"/>
      <c r="E2334" s="89"/>
      <c r="F2334" s="65"/>
    </row>
    <row r="2335" spans="1:6" ht="12.75">
      <c r="A2335" s="65"/>
      <c r="B2335" s="65"/>
      <c r="C2335" s="65"/>
      <c r="D2335" s="65"/>
      <c r="E2335" s="89"/>
      <c r="F2335" s="65"/>
    </row>
    <row r="2336" spans="1:6" ht="12.75">
      <c r="A2336" s="65"/>
      <c r="B2336" s="65"/>
      <c r="C2336" s="65"/>
      <c r="D2336" s="65"/>
      <c r="E2336" s="89"/>
      <c r="F2336" s="65"/>
    </row>
    <row r="2337" spans="1:6" ht="12.75">
      <c r="A2337" s="65"/>
      <c r="B2337" s="65"/>
      <c r="C2337" s="65"/>
      <c r="D2337" s="65"/>
      <c r="E2337" s="89"/>
      <c r="F2337" s="65"/>
    </row>
    <row r="2338" spans="1:6" ht="12.75">
      <c r="A2338" s="65"/>
      <c r="B2338" s="65"/>
      <c r="C2338" s="65"/>
      <c r="D2338" s="65"/>
      <c r="E2338" s="89"/>
      <c r="F2338" s="65"/>
    </row>
    <row r="2339" spans="1:6" ht="12.75">
      <c r="A2339" s="65"/>
      <c r="B2339" s="65"/>
      <c r="C2339" s="65"/>
      <c r="D2339" s="65"/>
      <c r="E2339" s="89"/>
      <c r="F2339" s="65"/>
    </row>
    <row r="2340" spans="1:6" ht="12.75">
      <c r="A2340" s="65"/>
      <c r="B2340" s="65"/>
      <c r="C2340" s="65"/>
      <c r="D2340" s="65"/>
      <c r="E2340" s="89"/>
      <c r="F2340" s="65"/>
    </row>
    <row r="2341" spans="1:6" ht="12.75">
      <c r="A2341" s="65"/>
      <c r="B2341" s="65"/>
      <c r="C2341" s="65"/>
      <c r="D2341" s="65"/>
      <c r="E2341" s="89"/>
      <c r="F2341" s="65"/>
    </row>
    <row r="2342" spans="1:6" ht="12.75">
      <c r="A2342" s="65"/>
      <c r="B2342" s="65"/>
      <c r="C2342" s="65"/>
      <c r="D2342" s="65"/>
      <c r="E2342" s="89"/>
      <c r="F2342" s="65"/>
    </row>
    <row r="2343" spans="1:6" ht="12.75">
      <c r="A2343" s="65"/>
      <c r="B2343" s="65"/>
      <c r="C2343" s="65"/>
      <c r="D2343" s="65"/>
      <c r="E2343" s="89"/>
      <c r="F2343" s="65"/>
    </row>
    <row r="2344" spans="1:6" ht="12.75">
      <c r="A2344" s="65"/>
      <c r="B2344" s="65"/>
      <c r="C2344" s="65"/>
      <c r="D2344" s="65"/>
      <c r="E2344" s="89"/>
      <c r="F2344" s="65"/>
    </row>
    <row r="2345" spans="1:6" ht="12.75">
      <c r="A2345" s="65"/>
      <c r="B2345" s="65"/>
      <c r="C2345" s="65"/>
      <c r="D2345" s="65"/>
      <c r="E2345" s="89"/>
      <c r="F2345" s="65"/>
    </row>
    <row r="2346" spans="1:6" ht="12.75">
      <c r="A2346" s="65"/>
      <c r="B2346" s="65"/>
      <c r="C2346" s="65"/>
      <c r="D2346" s="65"/>
      <c r="E2346" s="89"/>
      <c r="F2346" s="65"/>
    </row>
    <row r="2347" spans="1:6" ht="12.75">
      <c r="A2347" s="65"/>
      <c r="B2347" s="65"/>
      <c r="C2347" s="65"/>
      <c r="D2347" s="65"/>
      <c r="E2347" s="89"/>
      <c r="F2347" s="65"/>
    </row>
    <row r="2348" spans="1:6" ht="12.75">
      <c r="A2348" s="65"/>
      <c r="B2348" s="65"/>
      <c r="C2348" s="65"/>
      <c r="D2348" s="65"/>
      <c r="E2348" s="89"/>
      <c r="F2348" s="65"/>
    </row>
    <row r="2349" spans="1:6" ht="12.75">
      <c r="A2349" s="65"/>
      <c r="B2349" s="65"/>
      <c r="C2349" s="65"/>
      <c r="D2349" s="65"/>
      <c r="E2349" s="89"/>
      <c r="F2349" s="65"/>
    </row>
    <row r="2350" spans="1:6" ht="12.75">
      <c r="A2350" s="65"/>
      <c r="B2350" s="65"/>
      <c r="C2350" s="65"/>
      <c r="D2350" s="65"/>
      <c r="E2350" s="89"/>
      <c r="F2350" s="65"/>
    </row>
    <row r="2351" spans="1:6" ht="12.75">
      <c r="A2351" s="65"/>
      <c r="B2351" s="65"/>
      <c r="C2351" s="65"/>
      <c r="D2351" s="65"/>
      <c r="E2351" s="89"/>
      <c r="F2351" s="65"/>
    </row>
    <row r="2352" spans="1:6" ht="12.75">
      <c r="A2352" s="65"/>
      <c r="B2352" s="65"/>
      <c r="C2352" s="65"/>
      <c r="D2352" s="65"/>
      <c r="E2352" s="89"/>
      <c r="F2352" s="65"/>
    </row>
    <row r="2353" spans="1:6" ht="12.75">
      <c r="A2353" s="65"/>
      <c r="B2353" s="65"/>
      <c r="C2353" s="65"/>
      <c r="D2353" s="65"/>
      <c r="E2353" s="89"/>
      <c r="F2353" s="65"/>
    </row>
    <row r="2354" spans="1:6" ht="12.75">
      <c r="A2354" s="65"/>
      <c r="B2354" s="65"/>
      <c r="C2354" s="65"/>
      <c r="D2354" s="65"/>
      <c r="E2354" s="89"/>
      <c r="F2354" s="65"/>
    </row>
    <row r="2355" spans="1:6" ht="12.75">
      <c r="A2355" s="65"/>
      <c r="B2355" s="65"/>
      <c r="C2355" s="65"/>
      <c r="D2355" s="65"/>
      <c r="E2355" s="89"/>
      <c r="F2355" s="65"/>
    </row>
    <row r="2356" spans="1:6" ht="12.75">
      <c r="A2356" s="65"/>
      <c r="B2356" s="65"/>
      <c r="C2356" s="65"/>
      <c r="D2356" s="65"/>
      <c r="E2356" s="89"/>
      <c r="F2356" s="65"/>
    </row>
    <row r="2357" spans="1:6" ht="12.75">
      <c r="A2357" s="65"/>
      <c r="B2357" s="65"/>
      <c r="C2357" s="65"/>
      <c r="D2357" s="65"/>
      <c r="E2357" s="89"/>
      <c r="F2357" s="65"/>
    </row>
    <row r="2358" spans="1:6" ht="12.75">
      <c r="A2358" s="65"/>
      <c r="B2358" s="65"/>
      <c r="C2358" s="65"/>
      <c r="D2358" s="65"/>
      <c r="E2358" s="89"/>
      <c r="F2358" s="65"/>
    </row>
    <row r="2359" spans="1:6" ht="12.75">
      <c r="A2359" s="65"/>
      <c r="B2359" s="65"/>
      <c r="C2359" s="65"/>
      <c r="D2359" s="65"/>
      <c r="E2359" s="89"/>
      <c r="F2359" s="65"/>
    </row>
    <row r="2360" spans="1:6" ht="12.75">
      <c r="A2360" s="65"/>
      <c r="B2360" s="65"/>
      <c r="C2360" s="65"/>
      <c r="D2360" s="65"/>
      <c r="E2360" s="89"/>
      <c r="F2360" s="65"/>
    </row>
    <row r="2361" spans="1:6" ht="12.75">
      <c r="A2361" s="65"/>
      <c r="B2361" s="65"/>
      <c r="C2361" s="65"/>
      <c r="D2361" s="65"/>
      <c r="E2361" s="89"/>
      <c r="F2361" s="65"/>
    </row>
    <row r="2362" spans="1:6" ht="12.75">
      <c r="A2362" s="65"/>
      <c r="B2362" s="65"/>
      <c r="C2362" s="65"/>
      <c r="D2362" s="65"/>
      <c r="E2362" s="89"/>
      <c r="F2362" s="65"/>
    </row>
    <row r="2363" spans="1:6" ht="12.75">
      <c r="A2363" s="65"/>
      <c r="B2363" s="65"/>
      <c r="C2363" s="65"/>
      <c r="D2363" s="65"/>
      <c r="E2363" s="89"/>
      <c r="F2363" s="65"/>
    </row>
    <row r="2364" spans="1:6" ht="12.75">
      <c r="A2364" s="65"/>
      <c r="B2364" s="65"/>
      <c r="C2364" s="65"/>
      <c r="D2364" s="65"/>
      <c r="E2364" s="89"/>
      <c r="F2364" s="65"/>
    </row>
    <row r="2365" spans="1:6" ht="12.75">
      <c r="A2365" s="65"/>
      <c r="B2365" s="65"/>
      <c r="C2365" s="65"/>
      <c r="D2365" s="65"/>
      <c r="E2365" s="89"/>
      <c r="F2365" s="65"/>
    </row>
    <row r="2366" spans="1:6" ht="12.75">
      <c r="A2366" s="65"/>
      <c r="B2366" s="65"/>
      <c r="C2366" s="65"/>
      <c r="D2366" s="65"/>
      <c r="E2366" s="89"/>
      <c r="F2366" s="65"/>
    </row>
    <row r="2367" spans="1:6" ht="12.75">
      <c r="A2367" s="65"/>
      <c r="B2367" s="65"/>
      <c r="C2367" s="65"/>
      <c r="D2367" s="65"/>
      <c r="E2367" s="89"/>
      <c r="F2367" s="65"/>
    </row>
    <row r="2368" spans="1:6" ht="12.75">
      <c r="A2368" s="65"/>
      <c r="B2368" s="65"/>
      <c r="C2368" s="65"/>
      <c r="D2368" s="65"/>
      <c r="E2368" s="89"/>
      <c r="F2368" s="65"/>
    </row>
    <row r="2369" spans="1:6" ht="12.75">
      <c r="A2369" s="65"/>
      <c r="B2369" s="65"/>
      <c r="C2369" s="65"/>
      <c r="D2369" s="65"/>
      <c r="E2369" s="89"/>
      <c r="F2369" s="65"/>
    </row>
    <row r="2370" spans="1:6" ht="12.75">
      <c r="A2370" s="65"/>
      <c r="B2370" s="65"/>
      <c r="C2370" s="65"/>
      <c r="D2370" s="65"/>
      <c r="E2370" s="89"/>
      <c r="F2370" s="65"/>
    </row>
    <row r="2371" spans="1:6" ht="12.75">
      <c r="A2371" s="65"/>
      <c r="B2371" s="65"/>
      <c r="C2371" s="65"/>
      <c r="D2371" s="65"/>
      <c r="E2371" s="89"/>
      <c r="F2371" s="65"/>
    </row>
    <row r="2372" spans="1:6" ht="12.75">
      <c r="A2372" s="65"/>
      <c r="B2372" s="65"/>
      <c r="C2372" s="65"/>
      <c r="D2372" s="65"/>
      <c r="E2372" s="89"/>
      <c r="F2372" s="65"/>
    </row>
    <row r="2373" spans="1:6" ht="12.75">
      <c r="A2373" s="65"/>
      <c r="B2373" s="65"/>
      <c r="C2373" s="65"/>
      <c r="D2373" s="65"/>
      <c r="E2373" s="89"/>
      <c r="F2373" s="65"/>
    </row>
    <row r="2374" spans="1:6" ht="12.75">
      <c r="A2374" s="65"/>
      <c r="B2374" s="65"/>
      <c r="C2374" s="65"/>
      <c r="D2374" s="65"/>
      <c r="E2374" s="89"/>
      <c r="F2374" s="65"/>
    </row>
    <row r="2375" spans="1:6" ht="12.75">
      <c r="A2375" s="65"/>
      <c r="B2375" s="65"/>
      <c r="C2375" s="65"/>
      <c r="D2375" s="65"/>
      <c r="E2375" s="89"/>
      <c r="F2375" s="65"/>
    </row>
    <row r="2376" spans="1:6" ht="12.75">
      <c r="A2376" s="65"/>
      <c r="B2376" s="65"/>
      <c r="C2376" s="65"/>
      <c r="D2376" s="65"/>
      <c r="E2376" s="89"/>
      <c r="F2376" s="65"/>
    </row>
    <row r="2377" spans="1:6" ht="12.75">
      <c r="A2377" s="65"/>
      <c r="B2377" s="65"/>
      <c r="C2377" s="65"/>
      <c r="D2377" s="65"/>
      <c r="E2377" s="89"/>
      <c r="F2377" s="65"/>
    </row>
    <row r="2378" spans="1:6" ht="12.75">
      <c r="A2378" s="65"/>
      <c r="B2378" s="65"/>
      <c r="C2378" s="65"/>
      <c r="D2378" s="65"/>
      <c r="E2378" s="89"/>
      <c r="F2378" s="65"/>
    </row>
    <row r="2379" spans="1:6" ht="12.75">
      <c r="A2379" s="65"/>
      <c r="B2379" s="65"/>
      <c r="C2379" s="65"/>
      <c r="D2379" s="65"/>
      <c r="E2379" s="89"/>
      <c r="F2379" s="65"/>
    </row>
    <row r="2380" spans="1:6" ht="12.75">
      <c r="A2380" s="65"/>
      <c r="B2380" s="65"/>
      <c r="C2380" s="65"/>
      <c r="D2380" s="65"/>
      <c r="E2380" s="89"/>
      <c r="F2380" s="65"/>
    </row>
    <row r="2381" spans="1:6" ht="12.75">
      <c r="A2381" s="65"/>
      <c r="B2381" s="65"/>
      <c r="C2381" s="65"/>
      <c r="D2381" s="65"/>
      <c r="E2381" s="89"/>
      <c r="F2381" s="65"/>
    </row>
    <row r="2382" spans="1:6" ht="12.75">
      <c r="A2382" s="65"/>
      <c r="B2382" s="65"/>
      <c r="C2382" s="65"/>
      <c r="D2382" s="65"/>
      <c r="E2382" s="89"/>
      <c r="F2382" s="65"/>
    </row>
    <row r="2383" spans="1:6" ht="12.75">
      <c r="A2383" s="65"/>
      <c r="B2383" s="65"/>
      <c r="C2383" s="65"/>
      <c r="D2383" s="65"/>
      <c r="E2383" s="89"/>
      <c r="F2383" s="65"/>
    </row>
    <row r="2384" spans="1:6" ht="12.75">
      <c r="A2384" s="65"/>
      <c r="B2384" s="65"/>
      <c r="C2384" s="65"/>
      <c r="D2384" s="65"/>
      <c r="E2384" s="89"/>
      <c r="F2384" s="65"/>
    </row>
    <row r="2385" spans="1:6" ht="12.75">
      <c r="A2385" s="65"/>
      <c r="B2385" s="65"/>
      <c r="C2385" s="65"/>
      <c r="D2385" s="65"/>
      <c r="E2385" s="89"/>
      <c r="F2385" s="65"/>
    </row>
    <row r="2386" spans="1:6" ht="12.75">
      <c r="A2386" s="65"/>
      <c r="B2386" s="65"/>
      <c r="C2386" s="65"/>
      <c r="D2386" s="65"/>
      <c r="E2386" s="89"/>
      <c r="F2386" s="65"/>
    </row>
    <row r="2387" spans="1:6" ht="12.75">
      <c r="A2387" s="65"/>
      <c r="B2387" s="65"/>
      <c r="C2387" s="65"/>
      <c r="D2387" s="65"/>
      <c r="E2387" s="89"/>
      <c r="F2387" s="65"/>
    </row>
    <row r="2388" spans="1:6" ht="12.75">
      <c r="A2388" s="65"/>
      <c r="B2388" s="65"/>
      <c r="C2388" s="65"/>
      <c r="D2388" s="65"/>
      <c r="E2388" s="89"/>
      <c r="F2388" s="65"/>
    </row>
    <row r="2389" spans="1:6" ht="12.75">
      <c r="A2389" s="65"/>
      <c r="B2389" s="65"/>
      <c r="C2389" s="65"/>
      <c r="D2389" s="65"/>
      <c r="E2389" s="89"/>
      <c r="F2389" s="65"/>
    </row>
    <row r="2390" spans="1:6" ht="12.75">
      <c r="A2390" s="65"/>
      <c r="B2390" s="65"/>
      <c r="C2390" s="65"/>
      <c r="D2390" s="65"/>
      <c r="E2390" s="89"/>
      <c r="F2390" s="65"/>
    </row>
    <row r="2391" spans="1:6" ht="12.75">
      <c r="A2391" s="65"/>
      <c r="B2391" s="65"/>
      <c r="C2391" s="65"/>
      <c r="D2391" s="65"/>
      <c r="E2391" s="89"/>
      <c r="F2391" s="65"/>
    </row>
    <row r="2392" spans="1:6" ht="12.75">
      <c r="A2392" s="65"/>
      <c r="B2392" s="65"/>
      <c r="C2392" s="65"/>
      <c r="D2392" s="65"/>
      <c r="E2392" s="89"/>
      <c r="F2392" s="65"/>
    </row>
    <row r="2393" spans="1:6" ht="12.75">
      <c r="A2393" s="65"/>
      <c r="B2393" s="65"/>
      <c r="C2393" s="65"/>
      <c r="D2393" s="65"/>
      <c r="E2393" s="89"/>
      <c r="F2393" s="65"/>
    </row>
    <row r="2394" spans="1:6" ht="12.75">
      <c r="A2394" s="65"/>
      <c r="B2394" s="65"/>
      <c r="C2394" s="65"/>
      <c r="D2394" s="65"/>
      <c r="E2394" s="89"/>
      <c r="F2394" s="65"/>
    </row>
    <row r="2395" spans="1:6" ht="12.75">
      <c r="A2395" s="65"/>
      <c r="B2395" s="65"/>
      <c r="C2395" s="65"/>
      <c r="D2395" s="65"/>
      <c r="E2395" s="89"/>
      <c r="F2395" s="65"/>
    </row>
    <row r="2396" spans="1:6" ht="12.75">
      <c r="A2396" s="65"/>
      <c r="B2396" s="65"/>
      <c r="C2396" s="65"/>
      <c r="D2396" s="65"/>
      <c r="E2396" s="89"/>
      <c r="F2396" s="65"/>
    </row>
    <row r="2397" spans="1:6" ht="12.75">
      <c r="A2397" s="65"/>
      <c r="B2397" s="65"/>
      <c r="C2397" s="65"/>
      <c r="D2397" s="65"/>
      <c r="E2397" s="89"/>
      <c r="F2397" s="65"/>
    </row>
    <row r="2398" spans="1:6" ht="12.75">
      <c r="A2398" s="65"/>
      <c r="B2398" s="65"/>
      <c r="C2398" s="65"/>
      <c r="D2398" s="65"/>
      <c r="E2398" s="89"/>
      <c r="F2398" s="65"/>
    </row>
    <row r="2399" spans="1:6" ht="12.75">
      <c r="A2399" s="65"/>
      <c r="B2399" s="65"/>
      <c r="C2399" s="65"/>
      <c r="D2399" s="65"/>
      <c r="E2399" s="89"/>
      <c r="F2399" s="65"/>
    </row>
    <row r="2400" spans="1:6" ht="12.75">
      <c r="A2400" s="65"/>
      <c r="B2400" s="65"/>
      <c r="C2400" s="65"/>
      <c r="D2400" s="65"/>
      <c r="E2400" s="89"/>
      <c r="F2400" s="65"/>
    </row>
    <row r="2401" spans="1:6" ht="12.75">
      <c r="A2401" s="65"/>
      <c r="B2401" s="65"/>
      <c r="C2401" s="65"/>
      <c r="D2401" s="65"/>
      <c r="E2401" s="89"/>
      <c r="F2401" s="65"/>
    </row>
    <row r="2402" spans="1:6" ht="12.75">
      <c r="A2402" s="65"/>
      <c r="B2402" s="65"/>
      <c r="C2402" s="65"/>
      <c r="D2402" s="65"/>
      <c r="E2402" s="89"/>
      <c r="F2402" s="65"/>
    </row>
    <row r="2403" spans="1:6" ht="12.75">
      <c r="A2403" s="65"/>
      <c r="B2403" s="65"/>
      <c r="C2403" s="65"/>
      <c r="D2403" s="65"/>
      <c r="E2403" s="89"/>
      <c r="F2403" s="65"/>
    </row>
    <row r="2404" spans="1:6" ht="12.75">
      <c r="A2404" s="65"/>
      <c r="B2404" s="65"/>
      <c r="C2404" s="65"/>
      <c r="D2404" s="65"/>
      <c r="E2404" s="89"/>
      <c r="F2404" s="65"/>
    </row>
    <row r="2405" spans="1:6" ht="12.75">
      <c r="A2405" s="65"/>
      <c r="B2405" s="65"/>
      <c r="C2405" s="65"/>
      <c r="D2405" s="65"/>
      <c r="E2405" s="89"/>
      <c r="F2405" s="65"/>
    </row>
    <row r="2406" spans="1:6" ht="12.75">
      <c r="A2406" s="65"/>
      <c r="B2406" s="65"/>
      <c r="C2406" s="65"/>
      <c r="D2406" s="65"/>
      <c r="E2406" s="89"/>
      <c r="F2406" s="65"/>
    </row>
    <row r="2407" spans="1:6" ht="12.75">
      <c r="A2407" s="65"/>
      <c r="B2407" s="65"/>
      <c r="C2407" s="65"/>
      <c r="D2407" s="65"/>
      <c r="E2407" s="89"/>
      <c r="F2407" s="65"/>
    </row>
    <row r="2408" spans="1:6" ht="12.75">
      <c r="A2408" s="65"/>
      <c r="B2408" s="65"/>
      <c r="C2408" s="65"/>
      <c r="D2408" s="65"/>
      <c r="E2408" s="89"/>
      <c r="F2408" s="65"/>
    </row>
    <row r="2409" spans="1:6" ht="12.75">
      <c r="A2409" s="65"/>
      <c r="B2409" s="65"/>
      <c r="C2409" s="65"/>
      <c r="D2409" s="65"/>
      <c r="E2409" s="89"/>
      <c r="F2409" s="65"/>
    </row>
    <row r="2410" spans="1:6" ht="12.75">
      <c r="A2410" s="65"/>
      <c r="B2410" s="65"/>
      <c r="C2410" s="65"/>
      <c r="D2410" s="65"/>
      <c r="E2410" s="89"/>
      <c r="F2410" s="65"/>
    </row>
    <row r="2411" spans="1:6" ht="12.75">
      <c r="A2411" s="65"/>
      <c r="B2411" s="65"/>
      <c r="C2411" s="65"/>
      <c r="D2411" s="65"/>
      <c r="E2411" s="89"/>
      <c r="F2411" s="65"/>
    </row>
    <row r="2412" spans="1:6" ht="12.75">
      <c r="A2412" s="65"/>
      <c r="B2412" s="65"/>
      <c r="C2412" s="65"/>
      <c r="D2412" s="65"/>
      <c r="E2412" s="89"/>
      <c r="F2412" s="65"/>
    </row>
    <row r="2413" spans="1:6" ht="12.75">
      <c r="A2413" s="65"/>
      <c r="B2413" s="65"/>
      <c r="C2413" s="65"/>
      <c r="D2413" s="65"/>
      <c r="E2413" s="89"/>
      <c r="F2413" s="65"/>
    </row>
    <row r="2414" spans="1:6" ht="12.75">
      <c r="A2414" s="65"/>
      <c r="B2414" s="65"/>
      <c r="C2414" s="65"/>
      <c r="D2414" s="65"/>
      <c r="E2414" s="89"/>
      <c r="F2414" s="65"/>
    </row>
    <row r="2415" spans="1:6" ht="12.75">
      <c r="A2415" s="65"/>
      <c r="B2415" s="65"/>
      <c r="C2415" s="65"/>
      <c r="D2415" s="65"/>
      <c r="E2415" s="89"/>
      <c r="F2415" s="65"/>
    </row>
    <row r="2416" spans="1:6" ht="12.75">
      <c r="A2416" s="65"/>
      <c r="B2416" s="65"/>
      <c r="C2416" s="65"/>
      <c r="D2416" s="65"/>
      <c r="E2416" s="89"/>
      <c r="F2416" s="65"/>
    </row>
    <row r="2417" spans="1:6" ht="12.75">
      <c r="A2417" s="65"/>
      <c r="B2417" s="65"/>
      <c r="C2417" s="65"/>
      <c r="D2417" s="65"/>
      <c r="E2417" s="89"/>
      <c r="F2417" s="65"/>
    </row>
    <row r="2418" spans="1:6" ht="12.75">
      <c r="A2418" s="65"/>
      <c r="B2418" s="65"/>
      <c r="C2418" s="65"/>
      <c r="D2418" s="65"/>
      <c r="E2418" s="89"/>
      <c r="F2418" s="65"/>
    </row>
    <row r="2419" spans="1:6" ht="12.75">
      <c r="A2419" s="65"/>
      <c r="B2419" s="65"/>
      <c r="C2419" s="65"/>
      <c r="D2419" s="65"/>
      <c r="E2419" s="89"/>
      <c r="F2419" s="65"/>
    </row>
    <row r="2420" spans="1:6" ht="12.75">
      <c r="A2420" s="65"/>
      <c r="B2420" s="65"/>
      <c r="C2420" s="65"/>
      <c r="D2420" s="65"/>
      <c r="E2420" s="89"/>
      <c r="F2420" s="65"/>
    </row>
    <row r="2421" spans="1:6" ht="12.75">
      <c r="A2421" s="65"/>
      <c r="B2421" s="65"/>
      <c r="C2421" s="65"/>
      <c r="D2421" s="65"/>
      <c r="E2421" s="89"/>
      <c r="F2421" s="65"/>
    </row>
    <row r="2422" spans="1:6" ht="12.75">
      <c r="A2422" s="65"/>
      <c r="B2422" s="65"/>
      <c r="C2422" s="65"/>
      <c r="D2422" s="65"/>
      <c r="E2422" s="89"/>
      <c r="F2422" s="65"/>
    </row>
    <row r="2423" spans="1:6" ht="12.75">
      <c r="A2423" s="65"/>
      <c r="B2423" s="65"/>
      <c r="C2423" s="65"/>
      <c r="D2423" s="65"/>
      <c r="E2423" s="89"/>
      <c r="F2423" s="65"/>
    </row>
    <row r="2424" spans="1:6" ht="12.75">
      <c r="A2424" s="65"/>
      <c r="B2424" s="65"/>
      <c r="C2424" s="65"/>
      <c r="D2424" s="65"/>
      <c r="E2424" s="89"/>
      <c r="F2424" s="65"/>
    </row>
    <row r="2425" spans="1:6" ht="12.75">
      <c r="A2425" s="65"/>
      <c r="B2425" s="65"/>
      <c r="C2425" s="65"/>
      <c r="D2425" s="65"/>
      <c r="E2425" s="89"/>
      <c r="F2425" s="65"/>
    </row>
    <row r="2426" spans="1:6" ht="12.75">
      <c r="A2426" s="65"/>
      <c r="B2426" s="65"/>
      <c r="C2426" s="65"/>
      <c r="D2426" s="65"/>
      <c r="E2426" s="89"/>
      <c r="F2426" s="65"/>
    </row>
    <row r="2427" spans="1:6" ht="12.75">
      <c r="A2427" s="65"/>
      <c r="B2427" s="65"/>
      <c r="C2427" s="65"/>
      <c r="D2427" s="65"/>
      <c r="E2427" s="89"/>
      <c r="F2427" s="65"/>
    </row>
    <row r="2428" spans="1:6" ht="12.75">
      <c r="A2428" s="65"/>
      <c r="B2428" s="65"/>
      <c r="C2428" s="65"/>
      <c r="D2428" s="65"/>
      <c r="E2428" s="89"/>
      <c r="F2428" s="65"/>
    </row>
    <row r="2429" spans="1:6" ht="12.75">
      <c r="A2429" s="65"/>
      <c r="B2429" s="65"/>
      <c r="C2429" s="65"/>
      <c r="D2429" s="65"/>
      <c r="E2429" s="89"/>
      <c r="F2429" s="65"/>
    </row>
    <row r="2430" spans="1:6" ht="12.75">
      <c r="A2430" s="65"/>
      <c r="B2430" s="65"/>
      <c r="C2430" s="65"/>
      <c r="D2430" s="65"/>
      <c r="E2430" s="89"/>
      <c r="F2430" s="65"/>
    </row>
    <row r="2431" spans="1:6" ht="12.75">
      <c r="A2431" s="65"/>
      <c r="B2431" s="65"/>
      <c r="C2431" s="65"/>
      <c r="D2431" s="65"/>
      <c r="E2431" s="89"/>
      <c r="F2431" s="65"/>
    </row>
    <row r="2432" spans="1:6" ht="12.75">
      <c r="A2432" s="65"/>
      <c r="B2432" s="65"/>
      <c r="C2432" s="65"/>
      <c r="D2432" s="65"/>
      <c r="E2432" s="89"/>
      <c r="F2432" s="65"/>
    </row>
    <row r="2433" spans="1:6" ht="12.75">
      <c r="A2433" s="65"/>
      <c r="B2433" s="65"/>
      <c r="C2433" s="65"/>
      <c r="D2433" s="65"/>
      <c r="E2433" s="89"/>
      <c r="F2433" s="65"/>
    </row>
    <row r="2434" spans="1:6" ht="12.75">
      <c r="A2434" s="65"/>
      <c r="B2434" s="65"/>
      <c r="C2434" s="65"/>
      <c r="D2434" s="65"/>
      <c r="E2434" s="89"/>
      <c r="F2434" s="65"/>
    </row>
    <row r="2435" spans="1:6" ht="12.75">
      <c r="A2435" s="65"/>
      <c r="B2435" s="65"/>
      <c r="C2435" s="65"/>
      <c r="D2435" s="65"/>
      <c r="E2435" s="89"/>
      <c r="F2435" s="65"/>
    </row>
    <row r="2436" spans="1:6" ht="12.75">
      <c r="A2436" s="65"/>
      <c r="B2436" s="65"/>
      <c r="C2436" s="65"/>
      <c r="D2436" s="65"/>
      <c r="E2436" s="89"/>
      <c r="F2436" s="65"/>
    </row>
    <row r="2437" spans="1:6" ht="12.75">
      <c r="A2437" s="65"/>
      <c r="B2437" s="65"/>
      <c r="C2437" s="65"/>
      <c r="D2437" s="65"/>
      <c r="E2437" s="89"/>
      <c r="F2437" s="65"/>
    </row>
    <row r="2438" spans="1:6" ht="12.75">
      <c r="A2438" s="65"/>
      <c r="B2438" s="65"/>
      <c r="C2438" s="65"/>
      <c r="D2438" s="65"/>
      <c r="E2438" s="89"/>
      <c r="F2438" s="65"/>
    </row>
    <row r="2439" spans="1:6" ht="12.75">
      <c r="A2439" s="65"/>
      <c r="B2439" s="65"/>
      <c r="C2439" s="65"/>
      <c r="D2439" s="65"/>
      <c r="E2439" s="89"/>
      <c r="F2439" s="65"/>
    </row>
    <row r="2440" spans="1:6" ht="12.75">
      <c r="A2440" s="65"/>
      <c r="B2440" s="65"/>
      <c r="C2440" s="65"/>
      <c r="D2440" s="65"/>
      <c r="E2440" s="89"/>
      <c r="F2440" s="65"/>
    </row>
    <row r="2441" spans="1:6" ht="12.75">
      <c r="A2441" s="65"/>
      <c r="B2441" s="65"/>
      <c r="C2441" s="65"/>
      <c r="D2441" s="65"/>
      <c r="E2441" s="89"/>
      <c r="F2441" s="65"/>
    </row>
    <row r="2442" spans="1:6" ht="12.75">
      <c r="A2442" s="65"/>
      <c r="B2442" s="65"/>
      <c r="C2442" s="65"/>
      <c r="D2442" s="65"/>
      <c r="E2442" s="89"/>
      <c r="F2442" s="65"/>
    </row>
    <row r="2443" spans="1:6" ht="12.75">
      <c r="A2443" s="65"/>
      <c r="B2443" s="65"/>
      <c r="C2443" s="65"/>
      <c r="D2443" s="65"/>
      <c r="E2443" s="89"/>
      <c r="F2443" s="65"/>
    </row>
    <row r="2444" spans="1:6" ht="12.75">
      <c r="A2444" s="65"/>
      <c r="B2444" s="65"/>
      <c r="C2444" s="65"/>
      <c r="D2444" s="65"/>
      <c r="E2444" s="89"/>
      <c r="F2444" s="65"/>
    </row>
    <row r="2445" spans="1:6" ht="12.75">
      <c r="A2445" s="65"/>
      <c r="B2445" s="65"/>
      <c r="C2445" s="65"/>
      <c r="D2445" s="65"/>
      <c r="E2445" s="89"/>
      <c r="F2445" s="65"/>
    </row>
    <row r="2446" spans="1:6" ht="12.75">
      <c r="A2446" s="65"/>
      <c r="B2446" s="65"/>
      <c r="C2446" s="65"/>
      <c r="D2446" s="65"/>
      <c r="E2446" s="89"/>
      <c r="F2446" s="65"/>
    </row>
    <row r="2447" spans="1:6" ht="12.75">
      <c r="A2447" s="65"/>
      <c r="B2447" s="65"/>
      <c r="C2447" s="65"/>
      <c r="D2447" s="65"/>
      <c r="E2447" s="89"/>
      <c r="F2447" s="65"/>
    </row>
    <row r="2448" spans="1:6" ht="12.75">
      <c r="A2448" s="65"/>
      <c r="B2448" s="65"/>
      <c r="C2448" s="65"/>
      <c r="D2448" s="65"/>
      <c r="E2448" s="89"/>
      <c r="F2448" s="65"/>
    </row>
    <row r="2449" spans="1:6" ht="12.75">
      <c r="A2449" s="65"/>
      <c r="B2449" s="65"/>
      <c r="C2449" s="65"/>
      <c r="D2449" s="65"/>
      <c r="E2449" s="89"/>
      <c r="F2449" s="65"/>
    </row>
    <row r="2450" spans="1:6" ht="12.75">
      <c r="A2450" s="65"/>
      <c r="B2450" s="65"/>
      <c r="C2450" s="65"/>
      <c r="D2450" s="65"/>
      <c r="E2450" s="89"/>
      <c r="F2450" s="65"/>
    </row>
    <row r="2451" spans="1:6" ht="12.75">
      <c r="A2451" s="65"/>
      <c r="B2451" s="65"/>
      <c r="C2451" s="65"/>
      <c r="D2451" s="65"/>
      <c r="E2451" s="89"/>
      <c r="F2451" s="65"/>
    </row>
    <row r="2452" spans="1:6" ht="12.75">
      <c r="A2452" s="65"/>
      <c r="B2452" s="65"/>
      <c r="C2452" s="65"/>
      <c r="D2452" s="65"/>
      <c r="E2452" s="89"/>
      <c r="F2452" s="65"/>
    </row>
    <row r="2453" spans="1:6" ht="12.75">
      <c r="A2453" s="65"/>
      <c r="B2453" s="65"/>
      <c r="C2453" s="65"/>
      <c r="D2453" s="65"/>
      <c r="E2453" s="89"/>
      <c r="F2453" s="65"/>
    </row>
    <row r="2454" spans="1:6" ht="12.75">
      <c r="A2454" s="65"/>
      <c r="B2454" s="65"/>
      <c r="C2454" s="65"/>
      <c r="D2454" s="65"/>
      <c r="E2454" s="89"/>
      <c r="F2454" s="65"/>
    </row>
    <row r="2455" spans="1:6" ht="12.75">
      <c r="A2455" s="65"/>
      <c r="B2455" s="65"/>
      <c r="C2455" s="65"/>
      <c r="D2455" s="65"/>
      <c r="E2455" s="89"/>
      <c r="F2455" s="65"/>
    </row>
    <row r="2456" spans="1:6" ht="12.75">
      <c r="A2456" s="65"/>
      <c r="B2456" s="65"/>
      <c r="C2456" s="65"/>
      <c r="D2456" s="65"/>
      <c r="E2456" s="89"/>
      <c r="F2456" s="65"/>
    </row>
    <row r="2457" spans="1:6" ht="12.75">
      <c r="A2457" s="65"/>
      <c r="B2457" s="65"/>
      <c r="C2457" s="65"/>
      <c r="D2457" s="65"/>
      <c r="E2457" s="89"/>
      <c r="F2457" s="65"/>
    </row>
    <row r="2458" spans="1:6" ht="12.75">
      <c r="A2458" s="65"/>
      <c r="B2458" s="65"/>
      <c r="C2458" s="65"/>
      <c r="D2458" s="65"/>
      <c r="E2458" s="89"/>
      <c r="F2458" s="65"/>
    </row>
    <row r="2459" spans="1:6" ht="12.75">
      <c r="A2459" s="65"/>
      <c r="B2459" s="65"/>
      <c r="C2459" s="65"/>
      <c r="D2459" s="65"/>
      <c r="E2459" s="89"/>
      <c r="F2459" s="65"/>
    </row>
    <row r="2460" spans="1:6" ht="12.75">
      <c r="A2460" s="65"/>
      <c r="B2460" s="65"/>
      <c r="C2460" s="65"/>
      <c r="D2460" s="65"/>
      <c r="E2460" s="89"/>
      <c r="F2460" s="65"/>
    </row>
    <row r="2461" spans="1:6" ht="12.75">
      <c r="A2461" s="65"/>
      <c r="B2461" s="65"/>
      <c r="C2461" s="65"/>
      <c r="D2461" s="65"/>
      <c r="E2461" s="89"/>
      <c r="F2461" s="65"/>
    </row>
    <row r="2462" spans="1:6" ht="12.75">
      <c r="A2462" s="65"/>
      <c r="B2462" s="65"/>
      <c r="C2462" s="65"/>
      <c r="D2462" s="65"/>
      <c r="E2462" s="89"/>
      <c r="F2462" s="65"/>
    </row>
    <row r="2463" spans="1:6" ht="12.75">
      <c r="A2463" s="65"/>
      <c r="B2463" s="65"/>
      <c r="C2463" s="65"/>
      <c r="D2463" s="65"/>
      <c r="E2463" s="89"/>
      <c r="F2463" s="65"/>
    </row>
    <row r="2464" spans="1:6" ht="12.75">
      <c r="A2464" s="65"/>
      <c r="B2464" s="65"/>
      <c r="C2464" s="65"/>
      <c r="D2464" s="65"/>
      <c r="E2464" s="89"/>
      <c r="F2464" s="65"/>
    </row>
    <row r="2465" spans="1:6" ht="12.75">
      <c r="A2465" s="65"/>
      <c r="B2465" s="65"/>
      <c r="C2465" s="65"/>
      <c r="D2465" s="65"/>
      <c r="E2465" s="89"/>
      <c r="F2465" s="65"/>
    </row>
    <row r="2466" spans="1:6" ht="12.75">
      <c r="A2466" s="65"/>
      <c r="B2466" s="65"/>
      <c r="C2466" s="65"/>
      <c r="D2466" s="65"/>
      <c r="E2466" s="89"/>
      <c r="F2466" s="65"/>
    </row>
    <row r="2467" spans="1:6" ht="12.75">
      <c r="A2467" s="65"/>
      <c r="B2467" s="65"/>
      <c r="C2467" s="65"/>
      <c r="D2467" s="65"/>
      <c r="E2467" s="89"/>
      <c r="F2467" s="65"/>
    </row>
    <row r="2468" spans="1:6" ht="12.75">
      <c r="A2468" s="65"/>
      <c r="B2468" s="65"/>
      <c r="C2468" s="65"/>
      <c r="D2468" s="65"/>
      <c r="E2468" s="89"/>
      <c r="F2468" s="65"/>
    </row>
    <row r="2469" spans="1:6" ht="12.75">
      <c r="A2469" s="65"/>
      <c r="B2469" s="65"/>
      <c r="C2469" s="65"/>
      <c r="D2469" s="65"/>
      <c r="E2469" s="89"/>
      <c r="F2469" s="65"/>
    </row>
    <row r="2470" spans="1:6" ht="12.75">
      <c r="A2470" s="65"/>
      <c r="B2470" s="65"/>
      <c r="C2470" s="65"/>
      <c r="D2470" s="65"/>
      <c r="E2470" s="89"/>
      <c r="F2470" s="65"/>
    </row>
    <row r="2471" spans="1:6" ht="12.75">
      <c r="A2471" s="65"/>
      <c r="B2471" s="65"/>
      <c r="C2471" s="65"/>
      <c r="D2471" s="65"/>
      <c r="E2471" s="89"/>
      <c r="F2471" s="65"/>
    </row>
    <row r="2472" spans="1:6" ht="12.75">
      <c r="A2472" s="65"/>
      <c r="B2472" s="65"/>
      <c r="C2472" s="65"/>
      <c r="D2472" s="65"/>
      <c r="E2472" s="89"/>
      <c r="F2472" s="65"/>
    </row>
    <row r="2473" spans="1:6" ht="12.75">
      <c r="A2473" s="65"/>
      <c r="B2473" s="65"/>
      <c r="C2473" s="65"/>
      <c r="D2473" s="65"/>
      <c r="E2473" s="89"/>
      <c r="F2473" s="65"/>
    </row>
    <row r="2474" spans="1:6" ht="12.75">
      <c r="A2474" s="65"/>
      <c r="B2474" s="65"/>
      <c r="C2474" s="65"/>
      <c r="D2474" s="65"/>
      <c r="E2474" s="89"/>
      <c r="F2474" s="65"/>
    </row>
    <row r="2475" spans="1:6" ht="12.75">
      <c r="A2475" s="65"/>
      <c r="B2475" s="65"/>
      <c r="C2475" s="65"/>
      <c r="D2475" s="65"/>
      <c r="E2475" s="89"/>
      <c r="F2475" s="65"/>
    </row>
    <row r="2476" spans="1:6" ht="12.75">
      <c r="A2476" s="65"/>
      <c r="B2476" s="65"/>
      <c r="C2476" s="65"/>
      <c r="D2476" s="65"/>
      <c r="E2476" s="89"/>
      <c r="F2476" s="65"/>
    </row>
    <row r="2477" spans="1:6" ht="12.75">
      <c r="A2477" s="65"/>
      <c r="B2477" s="65"/>
      <c r="C2477" s="65"/>
      <c r="D2477" s="65"/>
      <c r="E2477" s="89"/>
      <c r="F2477" s="65"/>
    </row>
    <row r="2478" spans="1:6" ht="12.75">
      <c r="A2478" s="65"/>
      <c r="B2478" s="65"/>
      <c r="C2478" s="65"/>
      <c r="D2478" s="65"/>
      <c r="E2478" s="89"/>
      <c r="F2478" s="65"/>
    </row>
    <row r="2479" spans="1:6" ht="12.75">
      <c r="A2479" s="65"/>
      <c r="B2479" s="65"/>
      <c r="C2479" s="65"/>
      <c r="D2479" s="65"/>
      <c r="E2479" s="89"/>
      <c r="F2479" s="65"/>
    </row>
    <row r="2480" spans="1:6" ht="12.75">
      <c r="A2480" s="65"/>
      <c r="B2480" s="65"/>
      <c r="C2480" s="65"/>
      <c r="D2480" s="65"/>
      <c r="E2480" s="89"/>
      <c r="F2480" s="65"/>
    </row>
    <row r="2481" spans="1:6" ht="12.75">
      <c r="A2481" s="65"/>
      <c r="B2481" s="65"/>
      <c r="C2481" s="65"/>
      <c r="D2481" s="65"/>
      <c r="E2481" s="89"/>
      <c r="F2481" s="65"/>
    </row>
    <row r="2482" spans="1:6" ht="12.75">
      <c r="A2482" s="65"/>
      <c r="B2482" s="65"/>
      <c r="C2482" s="65"/>
      <c r="D2482" s="65"/>
      <c r="E2482" s="89"/>
      <c r="F2482" s="65"/>
    </row>
    <row r="2483" spans="1:6" ht="12.75">
      <c r="A2483" s="65"/>
      <c r="B2483" s="65"/>
      <c r="C2483" s="65"/>
      <c r="D2483" s="65"/>
      <c r="E2483" s="89"/>
      <c r="F2483" s="65"/>
    </row>
    <row r="2484" spans="1:6" ht="12.75">
      <c r="A2484" s="65"/>
      <c r="B2484" s="65"/>
      <c r="C2484" s="65"/>
      <c r="D2484" s="65"/>
      <c r="E2484" s="89"/>
      <c r="F2484" s="65"/>
    </row>
    <row r="2485" spans="1:6" ht="12.75">
      <c r="A2485" s="65"/>
      <c r="B2485" s="65"/>
      <c r="C2485" s="65"/>
      <c r="D2485" s="65"/>
      <c r="E2485" s="89"/>
      <c r="F2485" s="65"/>
    </row>
    <row r="2486" spans="1:6" ht="12.75">
      <c r="A2486" s="65"/>
      <c r="B2486" s="65"/>
      <c r="C2486" s="65"/>
      <c r="D2486" s="65"/>
      <c r="E2486" s="89"/>
      <c r="F2486" s="65"/>
    </row>
    <row r="2487" spans="1:6" ht="12.75">
      <c r="A2487" s="65"/>
      <c r="B2487" s="65"/>
      <c r="C2487" s="65"/>
      <c r="D2487" s="65"/>
      <c r="E2487" s="89"/>
      <c r="F2487" s="65"/>
    </row>
    <row r="2488" spans="1:6" ht="12.75">
      <c r="A2488" s="65"/>
      <c r="B2488" s="65"/>
      <c r="C2488" s="65"/>
      <c r="D2488" s="65"/>
      <c r="E2488" s="89"/>
      <c r="F2488" s="65"/>
    </row>
    <row r="2489" spans="1:6" ht="12.75">
      <c r="A2489" s="65"/>
      <c r="B2489" s="65"/>
      <c r="C2489" s="65"/>
      <c r="D2489" s="65"/>
      <c r="E2489" s="89"/>
      <c r="F2489" s="65"/>
    </row>
    <row r="2490" spans="1:6" ht="12.75">
      <c r="A2490" s="65"/>
      <c r="B2490" s="65"/>
      <c r="C2490" s="65"/>
      <c r="D2490" s="65"/>
      <c r="E2490" s="89"/>
      <c r="F2490" s="65"/>
    </row>
    <row r="2491" spans="1:6" ht="12.75">
      <c r="A2491" s="65"/>
      <c r="B2491" s="65"/>
      <c r="C2491" s="65"/>
      <c r="D2491" s="65"/>
      <c r="E2491" s="89"/>
      <c r="F2491" s="65"/>
    </row>
    <row r="2492" spans="1:6" ht="12.75">
      <c r="A2492" s="65"/>
      <c r="B2492" s="65"/>
      <c r="C2492" s="65"/>
      <c r="D2492" s="65"/>
      <c r="E2492" s="89"/>
      <c r="F2492" s="65"/>
    </row>
    <row r="2493" spans="1:6" ht="12.75">
      <c r="A2493" s="65"/>
      <c r="B2493" s="65"/>
      <c r="C2493" s="65"/>
      <c r="D2493" s="65"/>
      <c r="E2493" s="89"/>
      <c r="F2493" s="65"/>
    </row>
    <row r="2494" spans="1:6" ht="12.75">
      <c r="A2494" s="65"/>
      <c r="B2494" s="65"/>
      <c r="C2494" s="65"/>
      <c r="D2494" s="65"/>
      <c r="E2494" s="89"/>
      <c r="F2494" s="65"/>
    </row>
    <row r="2495" spans="1:6" ht="12.75">
      <c r="A2495" s="65"/>
      <c r="B2495" s="65"/>
      <c r="C2495" s="65"/>
      <c r="D2495" s="65"/>
      <c r="E2495" s="89"/>
      <c r="F2495" s="65"/>
    </row>
    <row r="2496" spans="1:6" ht="12.75">
      <c r="A2496" s="65"/>
      <c r="B2496" s="65"/>
      <c r="C2496" s="65"/>
      <c r="D2496" s="65"/>
      <c r="E2496" s="89"/>
      <c r="F2496" s="65"/>
    </row>
    <row r="2497" spans="1:6" ht="12.75">
      <c r="A2497" s="65"/>
      <c r="B2497" s="65"/>
      <c r="C2497" s="65"/>
      <c r="D2497" s="65"/>
      <c r="E2497" s="89"/>
      <c r="F2497" s="65"/>
    </row>
    <row r="2498" spans="1:6" ht="12.75">
      <c r="A2498" s="65"/>
      <c r="B2498" s="65"/>
      <c r="C2498" s="65"/>
      <c r="D2498" s="65"/>
      <c r="E2498" s="89"/>
      <c r="F2498" s="65"/>
    </row>
    <row r="2499" spans="1:6" ht="12.75">
      <c r="A2499" s="65"/>
      <c r="B2499" s="65"/>
      <c r="C2499" s="65"/>
      <c r="D2499" s="65"/>
      <c r="E2499" s="89"/>
      <c r="F2499" s="65"/>
    </row>
    <row r="2500" spans="1:6" ht="12.75">
      <c r="A2500" s="65"/>
      <c r="B2500" s="65"/>
      <c r="C2500" s="65"/>
      <c r="D2500" s="65"/>
      <c r="E2500" s="89"/>
      <c r="F2500" s="65"/>
    </row>
    <row r="2501" spans="1:6" ht="12.75">
      <c r="A2501" s="65"/>
      <c r="B2501" s="65"/>
      <c r="C2501" s="65"/>
      <c r="D2501" s="65"/>
      <c r="E2501" s="89"/>
      <c r="F2501" s="65"/>
    </row>
    <row r="2502" spans="1:6" ht="12.75">
      <c r="A2502" s="65"/>
      <c r="B2502" s="65"/>
      <c r="C2502" s="65"/>
      <c r="D2502" s="65"/>
      <c r="E2502" s="89"/>
      <c r="F2502" s="65"/>
    </row>
    <row r="2503" spans="1:6" ht="12.75">
      <c r="A2503" s="65"/>
      <c r="B2503" s="65"/>
      <c r="C2503" s="65"/>
      <c r="D2503" s="65"/>
      <c r="E2503" s="89"/>
      <c r="F2503" s="65"/>
    </row>
    <row r="2504" spans="1:6" ht="12.75">
      <c r="A2504" s="65"/>
      <c r="B2504" s="65"/>
      <c r="C2504" s="65"/>
      <c r="D2504" s="65"/>
      <c r="E2504" s="89"/>
      <c r="F2504" s="65"/>
    </row>
    <row r="2505" spans="1:6" ht="12.75">
      <c r="A2505" s="65"/>
      <c r="B2505" s="65"/>
      <c r="C2505" s="65"/>
      <c r="D2505" s="65"/>
      <c r="E2505" s="89"/>
      <c r="F2505" s="65"/>
    </row>
    <row r="2506" spans="1:6" ht="12.75">
      <c r="A2506" s="65"/>
      <c r="B2506" s="65"/>
      <c r="C2506" s="65"/>
      <c r="D2506" s="65"/>
      <c r="E2506" s="89"/>
      <c r="F2506" s="65"/>
    </row>
    <row r="2507" spans="1:6" ht="12.75">
      <c r="A2507" s="65"/>
      <c r="B2507" s="65"/>
      <c r="C2507" s="65"/>
      <c r="D2507" s="65"/>
      <c r="E2507" s="89"/>
      <c r="F2507" s="65"/>
    </row>
    <row r="2508" spans="1:6" ht="12.75">
      <c r="A2508" s="65"/>
      <c r="B2508" s="65"/>
      <c r="C2508" s="65"/>
      <c r="D2508" s="65"/>
      <c r="E2508" s="89"/>
      <c r="F2508" s="65"/>
    </row>
    <row r="2509" spans="1:6" ht="12.75">
      <c r="A2509" s="65"/>
      <c r="B2509" s="65"/>
      <c r="C2509" s="65"/>
      <c r="D2509" s="65"/>
      <c r="E2509" s="89"/>
      <c r="F2509" s="65"/>
    </row>
    <row r="2510" spans="1:6" ht="12.75">
      <c r="A2510" s="65"/>
      <c r="B2510" s="65"/>
      <c r="C2510" s="65"/>
      <c r="D2510" s="65"/>
      <c r="E2510" s="89"/>
      <c r="F2510" s="65"/>
    </row>
    <row r="2511" spans="1:6" ht="12.75">
      <c r="A2511" s="65"/>
      <c r="B2511" s="65"/>
      <c r="C2511" s="65"/>
      <c r="D2511" s="65"/>
      <c r="E2511" s="89"/>
      <c r="F2511" s="65"/>
    </row>
    <row r="2512" spans="1:6" ht="12.75">
      <c r="A2512" s="65"/>
      <c r="B2512" s="65"/>
      <c r="C2512" s="65"/>
      <c r="D2512" s="65"/>
      <c r="E2512" s="89"/>
      <c r="F2512" s="65"/>
    </row>
    <row r="2513" spans="1:6" ht="12.75">
      <c r="A2513" s="65"/>
      <c r="B2513" s="65"/>
      <c r="C2513" s="65"/>
      <c r="D2513" s="65"/>
      <c r="E2513" s="89"/>
      <c r="F2513" s="65"/>
    </row>
    <row r="2514" spans="1:6" ht="12.75">
      <c r="A2514" s="65"/>
      <c r="B2514" s="65"/>
      <c r="C2514" s="65"/>
      <c r="D2514" s="65"/>
      <c r="E2514" s="89"/>
      <c r="F2514" s="65"/>
    </row>
    <row r="2515" spans="1:6" ht="12.75">
      <c r="A2515" s="65"/>
      <c r="B2515" s="65"/>
      <c r="C2515" s="65"/>
      <c r="D2515" s="65"/>
      <c r="E2515" s="89"/>
      <c r="F2515" s="65"/>
    </row>
    <row r="2516" spans="1:6" ht="12.75">
      <c r="A2516" s="65"/>
      <c r="B2516" s="65"/>
      <c r="C2516" s="65"/>
      <c r="D2516" s="65"/>
      <c r="E2516" s="89"/>
      <c r="F2516" s="65"/>
    </row>
    <row r="2517" spans="1:6" ht="12.75">
      <c r="A2517" s="65"/>
      <c r="B2517" s="65"/>
      <c r="C2517" s="65"/>
      <c r="D2517" s="65"/>
      <c r="E2517" s="89"/>
      <c r="F2517" s="65"/>
    </row>
    <row r="2518" spans="1:6" ht="12.75">
      <c r="A2518" s="65"/>
      <c r="B2518" s="65"/>
      <c r="C2518" s="65"/>
      <c r="D2518" s="65"/>
      <c r="E2518" s="89"/>
      <c r="F2518" s="65"/>
    </row>
    <row r="2519" spans="1:6" ht="12.75">
      <c r="A2519" s="65"/>
      <c r="B2519" s="65"/>
      <c r="C2519" s="65"/>
      <c r="D2519" s="65"/>
      <c r="E2519" s="89"/>
      <c r="F2519" s="65"/>
    </row>
    <row r="2520" spans="1:6" ht="12.75">
      <c r="A2520" s="65"/>
      <c r="B2520" s="65"/>
      <c r="C2520" s="65"/>
      <c r="D2520" s="65"/>
      <c r="E2520" s="89"/>
      <c r="F2520" s="65"/>
    </row>
    <row r="2521" spans="1:6" ht="12.75">
      <c r="A2521" s="65"/>
      <c r="B2521" s="65"/>
      <c r="C2521" s="65"/>
      <c r="D2521" s="65"/>
      <c r="E2521" s="89"/>
      <c r="F2521" s="65"/>
    </row>
    <row r="2522" spans="1:6" ht="12.75">
      <c r="A2522" s="65"/>
      <c r="B2522" s="65"/>
      <c r="C2522" s="65"/>
      <c r="D2522" s="65"/>
      <c r="E2522" s="89"/>
      <c r="F2522" s="65"/>
    </row>
    <row r="2523" spans="1:6" ht="12.75">
      <c r="A2523" s="65"/>
      <c r="B2523" s="65"/>
      <c r="C2523" s="65"/>
      <c r="D2523" s="65"/>
      <c r="E2523" s="89"/>
      <c r="F2523" s="65"/>
    </row>
    <row r="2524" spans="1:6" ht="12.75">
      <c r="A2524" s="65"/>
      <c r="B2524" s="65"/>
      <c r="C2524" s="65"/>
      <c r="D2524" s="65"/>
      <c r="E2524" s="89"/>
      <c r="F2524" s="65"/>
    </row>
    <row r="2525" spans="1:6" ht="12.75">
      <c r="A2525" s="65"/>
      <c r="B2525" s="65"/>
      <c r="C2525" s="65"/>
      <c r="D2525" s="65"/>
      <c r="E2525" s="89"/>
      <c r="F2525" s="65"/>
    </row>
    <row r="2526" spans="1:6" ht="12.75">
      <c r="A2526" s="65"/>
      <c r="B2526" s="65"/>
      <c r="C2526" s="65"/>
      <c r="D2526" s="65"/>
      <c r="E2526" s="89"/>
      <c r="F2526" s="65"/>
    </row>
    <row r="2527" spans="1:6" ht="12.75">
      <c r="A2527" s="65"/>
      <c r="B2527" s="65"/>
      <c r="C2527" s="65"/>
      <c r="D2527" s="65"/>
      <c r="E2527" s="89"/>
      <c r="F2527" s="65"/>
    </row>
    <row r="2528" spans="1:6" ht="12.75">
      <c r="A2528" s="65"/>
      <c r="B2528" s="65"/>
      <c r="C2528" s="65"/>
      <c r="D2528" s="65"/>
      <c r="E2528" s="89"/>
      <c r="F2528" s="65"/>
    </row>
    <row r="2529" spans="1:6" ht="12.75">
      <c r="A2529" s="65"/>
      <c r="B2529" s="65"/>
      <c r="C2529" s="65"/>
      <c r="D2529" s="65"/>
      <c r="E2529" s="89"/>
      <c r="F2529" s="65"/>
    </row>
    <row r="2530" spans="1:6" ht="12.75">
      <c r="A2530" s="65"/>
      <c r="B2530" s="65"/>
      <c r="C2530" s="65"/>
      <c r="D2530" s="65"/>
      <c r="E2530" s="89"/>
      <c r="F2530" s="65"/>
    </row>
    <row r="2531" spans="1:6" ht="12.75">
      <c r="A2531" s="65"/>
      <c r="B2531" s="65"/>
      <c r="C2531" s="65"/>
      <c r="D2531" s="65"/>
      <c r="E2531" s="89"/>
      <c r="F2531" s="65"/>
    </row>
    <row r="2532" spans="1:6" ht="12.75">
      <c r="A2532" s="65"/>
      <c r="B2532" s="65"/>
      <c r="C2532" s="65"/>
      <c r="D2532" s="65"/>
      <c r="E2532" s="89"/>
      <c r="F2532" s="65"/>
    </row>
    <row r="2533" spans="1:6" ht="12.75">
      <c r="A2533" s="65"/>
      <c r="B2533" s="65"/>
      <c r="C2533" s="65"/>
      <c r="D2533" s="65"/>
      <c r="E2533" s="89"/>
      <c r="F2533" s="65"/>
    </row>
    <row r="2534" spans="1:6" ht="12.75">
      <c r="A2534" s="65"/>
      <c r="B2534" s="65"/>
      <c r="C2534" s="65"/>
      <c r="D2534" s="65"/>
      <c r="E2534" s="89"/>
      <c r="F2534" s="65"/>
    </row>
    <row r="2535" spans="1:6" ht="12.75">
      <c r="A2535" s="65"/>
      <c r="B2535" s="65"/>
      <c r="C2535" s="65"/>
      <c r="D2535" s="65"/>
      <c r="E2535" s="89"/>
      <c r="F2535" s="65"/>
    </row>
    <row r="2536" spans="1:6" ht="12.75">
      <c r="A2536" s="65"/>
      <c r="B2536" s="65"/>
      <c r="C2536" s="65"/>
      <c r="D2536" s="65"/>
      <c r="E2536" s="89"/>
      <c r="F2536" s="65"/>
    </row>
    <row r="2537" spans="1:6" ht="12.75">
      <c r="A2537" s="65"/>
      <c r="B2537" s="65"/>
      <c r="C2537" s="65"/>
      <c r="D2537" s="65"/>
      <c r="E2537" s="89"/>
      <c r="F2537" s="65"/>
    </row>
    <row r="2538" spans="1:6" ht="12.75">
      <c r="A2538" s="65"/>
      <c r="B2538" s="65"/>
      <c r="C2538" s="65"/>
      <c r="D2538" s="65"/>
      <c r="E2538" s="89"/>
      <c r="F2538" s="65"/>
    </row>
    <row r="2539" spans="1:6" ht="12.75">
      <c r="A2539" s="65"/>
      <c r="B2539" s="65"/>
      <c r="C2539" s="65"/>
      <c r="D2539" s="65"/>
      <c r="E2539" s="89"/>
      <c r="F2539" s="65"/>
    </row>
    <row r="2540" spans="1:6" ht="12.75">
      <c r="A2540" s="65"/>
      <c r="B2540" s="65"/>
      <c r="C2540" s="65"/>
      <c r="D2540" s="65"/>
      <c r="E2540" s="89"/>
      <c r="F2540" s="65"/>
    </row>
    <row r="2541" spans="1:6" ht="12.75">
      <c r="A2541" s="65"/>
      <c r="B2541" s="65"/>
      <c r="C2541" s="65"/>
      <c r="D2541" s="65"/>
      <c r="E2541" s="89"/>
      <c r="F2541" s="65"/>
    </row>
    <row r="2542" spans="1:6" ht="12.75">
      <c r="A2542" s="65"/>
      <c r="B2542" s="65"/>
      <c r="C2542" s="65"/>
      <c r="D2542" s="65"/>
      <c r="E2542" s="89"/>
      <c r="F2542" s="65"/>
    </row>
    <row r="2543" spans="1:6" ht="12.75">
      <c r="A2543" s="65"/>
      <c r="B2543" s="65"/>
      <c r="C2543" s="65"/>
      <c r="D2543" s="65"/>
      <c r="E2543" s="89"/>
      <c r="F2543" s="65"/>
    </row>
    <row r="2544" spans="1:6" ht="12.75">
      <c r="A2544" s="65"/>
      <c r="B2544" s="65"/>
      <c r="C2544" s="65"/>
      <c r="D2544" s="65"/>
      <c r="E2544" s="89"/>
      <c r="F2544" s="65"/>
    </row>
    <row r="2545" spans="1:6" ht="12.75">
      <c r="A2545" s="65"/>
      <c r="B2545" s="65"/>
      <c r="C2545" s="65"/>
      <c r="D2545" s="65"/>
      <c r="E2545" s="89"/>
      <c r="F2545" s="65"/>
    </row>
    <row r="2546" spans="1:6" ht="12.75">
      <c r="A2546" s="65"/>
      <c r="B2546" s="65"/>
      <c r="C2546" s="65"/>
      <c r="D2546" s="65"/>
      <c r="E2546" s="89"/>
      <c r="F2546" s="65"/>
    </row>
    <row r="2547" spans="1:6" ht="12.75">
      <c r="A2547" s="65"/>
      <c r="B2547" s="65"/>
      <c r="C2547" s="65"/>
      <c r="D2547" s="65"/>
      <c r="E2547" s="89"/>
      <c r="F2547" s="65"/>
    </row>
    <row r="2548" spans="1:6" ht="12.75">
      <c r="A2548" s="65"/>
      <c r="B2548" s="65"/>
      <c r="C2548" s="65"/>
      <c r="D2548" s="65"/>
      <c r="E2548" s="89"/>
      <c r="F2548" s="65"/>
    </row>
    <row r="2549" spans="1:6" ht="12.75">
      <c r="A2549" s="65"/>
      <c r="B2549" s="65"/>
      <c r="C2549" s="65"/>
      <c r="D2549" s="65"/>
      <c r="E2549" s="89"/>
      <c r="F2549" s="65"/>
    </row>
    <row r="2550" spans="1:6" ht="12.75">
      <c r="A2550" s="65"/>
      <c r="B2550" s="65"/>
      <c r="C2550" s="65"/>
      <c r="D2550" s="65"/>
      <c r="E2550" s="89"/>
      <c r="F2550" s="65"/>
    </row>
    <row r="2551" spans="1:6" ht="12.75">
      <c r="A2551" s="65"/>
      <c r="B2551" s="65"/>
      <c r="C2551" s="65"/>
      <c r="D2551" s="65"/>
      <c r="E2551" s="89"/>
      <c r="F2551" s="65"/>
    </row>
    <row r="2552" spans="1:6" ht="12.75">
      <c r="A2552" s="65"/>
      <c r="B2552" s="65"/>
      <c r="C2552" s="65"/>
      <c r="D2552" s="65"/>
      <c r="E2552" s="89"/>
      <c r="F2552" s="65"/>
    </row>
    <row r="2553" spans="1:6" ht="12.75">
      <c r="A2553" s="65"/>
      <c r="B2553" s="65"/>
      <c r="C2553" s="65"/>
      <c r="D2553" s="65"/>
      <c r="E2553" s="89"/>
      <c r="F2553" s="65"/>
    </row>
    <row r="2554" spans="1:6" ht="12.75">
      <c r="A2554" s="65"/>
      <c r="B2554" s="65"/>
      <c r="C2554" s="65"/>
      <c r="D2554" s="65"/>
      <c r="E2554" s="89"/>
      <c r="F2554" s="65"/>
    </row>
    <row r="2555" spans="1:6" ht="12.75">
      <c r="A2555" s="65"/>
      <c r="B2555" s="65"/>
      <c r="C2555" s="65"/>
      <c r="D2555" s="65"/>
      <c r="E2555" s="89"/>
      <c r="F2555" s="65"/>
    </row>
    <row r="2556" spans="1:6" ht="12.75">
      <c r="A2556" s="65"/>
      <c r="B2556" s="65"/>
      <c r="C2556" s="65"/>
      <c r="D2556" s="65"/>
      <c r="E2556" s="89"/>
      <c r="F2556" s="65"/>
    </row>
    <row r="2557" spans="1:6" ht="12.75">
      <c r="A2557" s="65"/>
      <c r="B2557" s="65"/>
      <c r="C2557" s="65"/>
      <c r="D2557" s="65"/>
      <c r="E2557" s="89"/>
      <c r="F2557" s="65"/>
    </row>
    <row r="2558" spans="1:6" ht="12.75">
      <c r="A2558" s="65"/>
      <c r="B2558" s="65"/>
      <c r="C2558" s="65"/>
      <c r="D2558" s="65"/>
      <c r="E2558" s="89"/>
      <c r="F2558" s="65"/>
    </row>
    <row r="2559" spans="1:6" ht="12.75">
      <c r="A2559" s="65"/>
      <c r="B2559" s="65"/>
      <c r="C2559" s="65"/>
      <c r="D2559" s="65"/>
      <c r="E2559" s="89"/>
      <c r="F2559" s="65"/>
    </row>
    <row r="2560" spans="1:6" ht="12.75">
      <c r="A2560" s="65"/>
      <c r="B2560" s="65"/>
      <c r="C2560" s="65"/>
      <c r="D2560" s="65"/>
      <c r="E2560" s="89"/>
      <c r="F2560" s="65"/>
    </row>
    <row r="2561" spans="1:6" ht="12.75">
      <c r="A2561" s="65"/>
      <c r="B2561" s="65"/>
      <c r="C2561" s="65"/>
      <c r="D2561" s="65"/>
      <c r="E2561" s="89"/>
      <c r="F2561" s="65"/>
    </row>
    <row r="2562" spans="1:6" ht="12.75">
      <c r="A2562" s="65"/>
      <c r="B2562" s="65"/>
      <c r="C2562" s="65"/>
      <c r="D2562" s="65"/>
      <c r="E2562" s="89"/>
      <c r="F2562" s="65"/>
    </row>
    <row r="2563" spans="1:6" ht="12.75">
      <c r="A2563" s="65"/>
      <c r="B2563" s="65"/>
      <c r="C2563" s="65"/>
      <c r="D2563" s="65"/>
      <c r="E2563" s="89"/>
      <c r="F2563" s="65"/>
    </row>
    <row r="2564" spans="1:6" ht="12.75">
      <c r="A2564" s="65"/>
      <c r="B2564" s="65"/>
      <c r="C2564" s="65"/>
      <c r="D2564" s="65"/>
      <c r="E2564" s="89"/>
      <c r="F2564" s="65"/>
    </row>
    <row r="2565" spans="1:6" ht="12.75">
      <c r="A2565" s="65"/>
      <c r="B2565" s="65"/>
      <c r="C2565" s="65"/>
      <c r="D2565" s="65"/>
      <c r="E2565" s="89"/>
      <c r="F2565" s="65"/>
    </row>
    <row r="2566" spans="1:6" ht="12.75">
      <c r="A2566" s="65"/>
      <c r="B2566" s="65"/>
      <c r="C2566" s="65"/>
      <c r="D2566" s="65"/>
      <c r="E2566" s="89"/>
      <c r="F2566" s="65"/>
    </row>
    <row r="2567" spans="1:6" ht="12.75">
      <c r="A2567" s="65"/>
      <c r="B2567" s="65"/>
      <c r="C2567" s="65"/>
      <c r="D2567" s="65"/>
      <c r="E2567" s="89"/>
      <c r="F2567" s="65"/>
    </row>
    <row r="2568" spans="1:6" ht="12.75">
      <c r="A2568" s="65"/>
      <c r="B2568" s="65"/>
      <c r="C2568" s="65"/>
      <c r="D2568" s="65"/>
      <c r="E2568" s="89"/>
      <c r="F2568" s="65"/>
    </row>
    <row r="2569" spans="1:6" ht="12.75">
      <c r="A2569" s="65"/>
      <c r="B2569" s="65"/>
      <c r="C2569" s="65"/>
      <c r="D2569" s="65"/>
      <c r="E2569" s="89"/>
      <c r="F2569" s="65"/>
    </row>
    <row r="2570" spans="1:6" ht="12.75">
      <c r="A2570" s="65"/>
      <c r="B2570" s="65"/>
      <c r="C2570" s="65"/>
      <c r="D2570" s="65"/>
      <c r="E2570" s="89"/>
      <c r="F2570" s="65"/>
    </row>
    <row r="2571" spans="1:6" ht="12.75">
      <c r="A2571" s="65"/>
      <c r="B2571" s="65"/>
      <c r="C2571" s="65"/>
      <c r="D2571" s="65"/>
      <c r="E2571" s="89"/>
      <c r="F2571" s="65"/>
    </row>
    <row r="2572" spans="1:6" ht="12.75">
      <c r="A2572" s="65"/>
      <c r="B2572" s="65"/>
      <c r="C2572" s="65"/>
      <c r="D2572" s="65"/>
      <c r="E2572" s="89"/>
      <c r="F2572" s="65"/>
    </row>
    <row r="2573" spans="1:6" ht="12.75">
      <c r="A2573" s="65"/>
      <c r="B2573" s="65"/>
      <c r="C2573" s="65"/>
      <c r="D2573" s="65"/>
      <c r="E2573" s="89"/>
      <c r="F2573" s="65"/>
    </row>
    <row r="2574" spans="1:6" ht="12.75">
      <c r="A2574" s="65"/>
      <c r="B2574" s="65"/>
      <c r="C2574" s="65"/>
      <c r="D2574" s="65"/>
      <c r="E2574" s="89"/>
      <c r="F2574" s="65"/>
    </row>
    <row r="2575" spans="1:6" ht="12.75">
      <c r="A2575" s="65"/>
      <c r="B2575" s="65"/>
      <c r="C2575" s="65"/>
      <c r="D2575" s="65"/>
      <c r="E2575" s="89"/>
      <c r="F2575" s="65"/>
    </row>
    <row r="2576" spans="1:6" ht="12.75">
      <c r="A2576" s="65"/>
      <c r="B2576" s="65"/>
      <c r="C2576" s="65"/>
      <c r="D2576" s="65"/>
      <c r="E2576" s="89"/>
      <c r="F2576" s="65"/>
    </row>
    <row r="2577" spans="1:6" ht="12.75">
      <c r="A2577" s="65"/>
      <c r="B2577" s="65"/>
      <c r="C2577" s="65"/>
      <c r="D2577" s="65"/>
      <c r="E2577" s="89"/>
      <c r="F2577" s="65"/>
    </row>
    <row r="2578" spans="1:6" ht="12.75">
      <c r="A2578" s="65"/>
      <c r="B2578" s="65"/>
      <c r="C2578" s="65"/>
      <c r="D2578" s="65"/>
      <c r="E2578" s="89"/>
      <c r="F2578" s="65"/>
    </row>
    <row r="2579" spans="1:6" ht="12.75">
      <c r="A2579" s="65"/>
      <c r="B2579" s="65"/>
      <c r="C2579" s="65"/>
      <c r="D2579" s="65"/>
      <c r="E2579" s="89"/>
      <c r="F2579" s="65"/>
    </row>
    <row r="2580" spans="1:6" ht="12.75">
      <c r="A2580" s="65"/>
      <c r="B2580" s="65"/>
      <c r="C2580" s="65"/>
      <c r="D2580" s="65"/>
      <c r="E2580" s="89"/>
      <c r="F2580" s="65"/>
    </row>
    <row r="2581" spans="1:6" ht="12.75">
      <c r="A2581" s="65"/>
      <c r="B2581" s="65"/>
      <c r="C2581" s="65"/>
      <c r="D2581" s="65"/>
      <c r="E2581" s="89"/>
      <c r="F2581" s="65"/>
    </row>
    <row r="2582" spans="1:6" ht="12.75">
      <c r="A2582" s="65"/>
      <c r="B2582" s="65"/>
      <c r="C2582" s="65"/>
      <c r="D2582" s="65"/>
      <c r="E2582" s="89"/>
      <c r="F2582" s="65"/>
    </row>
    <row r="2583" spans="1:6" ht="12.75">
      <c r="A2583" s="65"/>
      <c r="B2583" s="65"/>
      <c r="C2583" s="65"/>
      <c r="D2583" s="65"/>
      <c r="E2583" s="89"/>
      <c r="F2583" s="65"/>
    </row>
    <row r="2584" spans="1:6" ht="12.75">
      <c r="A2584" s="65"/>
      <c r="B2584" s="65"/>
      <c r="C2584" s="65"/>
      <c r="D2584" s="65"/>
      <c r="E2584" s="89"/>
      <c r="F2584" s="65"/>
    </row>
    <row r="2585" spans="1:6" ht="12.75">
      <c r="A2585" s="65"/>
      <c r="B2585" s="65"/>
      <c r="C2585" s="65"/>
      <c r="D2585" s="65"/>
      <c r="E2585" s="89"/>
      <c r="F2585" s="65"/>
    </row>
    <row r="2586" spans="1:6" ht="12.75">
      <c r="A2586" s="65"/>
      <c r="B2586" s="65"/>
      <c r="C2586" s="65"/>
      <c r="D2586" s="65"/>
      <c r="E2586" s="89"/>
      <c r="F2586" s="65"/>
    </row>
    <row r="2587" spans="1:6" ht="12.75">
      <c r="A2587" s="65"/>
      <c r="B2587" s="65"/>
      <c r="C2587" s="65"/>
      <c r="D2587" s="65"/>
      <c r="E2587" s="89"/>
      <c r="F2587" s="65"/>
    </row>
    <row r="2588" spans="1:6" ht="12.75">
      <c r="A2588" s="65"/>
      <c r="B2588" s="65"/>
      <c r="C2588" s="65"/>
      <c r="D2588" s="65"/>
      <c r="E2588" s="89"/>
      <c r="F2588" s="65"/>
    </row>
    <row r="2589" spans="1:6" ht="12.75">
      <c r="A2589" s="65"/>
      <c r="B2589" s="65"/>
      <c r="C2589" s="65"/>
      <c r="D2589" s="65"/>
      <c r="E2589" s="89"/>
      <c r="F2589" s="65"/>
    </row>
    <row r="2590" spans="1:6" ht="12.75">
      <c r="A2590" s="65"/>
      <c r="B2590" s="65"/>
      <c r="C2590" s="65"/>
      <c r="D2590" s="65"/>
      <c r="E2590" s="89"/>
      <c r="F2590" s="65"/>
    </row>
    <row r="2591" spans="1:6" ht="12.75">
      <c r="A2591" s="65"/>
      <c r="B2591" s="65"/>
      <c r="C2591" s="65"/>
      <c r="D2591" s="65"/>
      <c r="E2591" s="89"/>
      <c r="F2591" s="65"/>
    </row>
    <row r="2592" spans="1:6" ht="12.75">
      <c r="A2592" s="65"/>
      <c r="B2592" s="65"/>
      <c r="C2592" s="65"/>
      <c r="D2592" s="65"/>
      <c r="E2592" s="89"/>
      <c r="F2592" s="65"/>
    </row>
    <row r="2593" spans="1:6" ht="12.75">
      <c r="A2593" s="65"/>
      <c r="B2593" s="65"/>
      <c r="C2593" s="65"/>
      <c r="D2593" s="65"/>
      <c r="E2593" s="89"/>
      <c r="F2593" s="65"/>
    </row>
    <row r="2594" spans="1:6" ht="12.75">
      <c r="A2594" s="65"/>
      <c r="B2594" s="65"/>
      <c r="C2594" s="65"/>
      <c r="D2594" s="65"/>
      <c r="E2594" s="89"/>
      <c r="F2594" s="65"/>
    </row>
    <row r="2595" spans="1:6" ht="12.75">
      <c r="A2595" s="65"/>
      <c r="B2595" s="65"/>
      <c r="C2595" s="65"/>
      <c r="D2595" s="65"/>
      <c r="E2595" s="89"/>
      <c r="F2595" s="65"/>
    </row>
    <row r="2596" spans="1:6" ht="12.75">
      <c r="A2596" s="65"/>
      <c r="B2596" s="65"/>
      <c r="C2596" s="65"/>
      <c r="D2596" s="65"/>
      <c r="E2596" s="89"/>
      <c r="F2596" s="65"/>
    </row>
    <row r="2597" spans="1:6" ht="12.75">
      <c r="A2597" s="65"/>
      <c r="B2597" s="65"/>
      <c r="C2597" s="65"/>
      <c r="D2597" s="65"/>
      <c r="E2597" s="89"/>
      <c r="F2597" s="65"/>
    </row>
    <row r="2598" spans="1:6" ht="12.75">
      <c r="A2598" s="65"/>
      <c r="B2598" s="65"/>
      <c r="C2598" s="65"/>
      <c r="D2598" s="65"/>
      <c r="E2598" s="89"/>
      <c r="F2598" s="65"/>
    </row>
    <row r="2599" spans="1:6" ht="12.75">
      <c r="A2599" s="65"/>
      <c r="B2599" s="65"/>
      <c r="C2599" s="65"/>
      <c r="D2599" s="65"/>
      <c r="E2599" s="89"/>
      <c r="F2599" s="65"/>
    </row>
    <row r="2600" spans="1:6" ht="12.75">
      <c r="A2600" s="65"/>
      <c r="B2600" s="65"/>
      <c r="C2600" s="65"/>
      <c r="D2600" s="65"/>
      <c r="E2600" s="89"/>
      <c r="F2600" s="65"/>
    </row>
    <row r="2601" spans="1:6" ht="12.75">
      <c r="A2601" s="65"/>
      <c r="B2601" s="65"/>
      <c r="C2601" s="65"/>
      <c r="D2601" s="65"/>
      <c r="E2601" s="89"/>
      <c r="F2601" s="65"/>
    </row>
    <row r="2602" spans="1:6" ht="12.75">
      <c r="A2602" s="65"/>
      <c r="B2602" s="65"/>
      <c r="C2602" s="65"/>
      <c r="D2602" s="65"/>
      <c r="E2602" s="89"/>
      <c r="F2602" s="65"/>
    </row>
    <row r="2603" spans="1:6" ht="12.75">
      <c r="A2603" s="65"/>
      <c r="B2603" s="65"/>
      <c r="C2603" s="65"/>
      <c r="D2603" s="65"/>
      <c r="E2603" s="89"/>
      <c r="F2603" s="65"/>
    </row>
    <row r="2604" spans="1:6" ht="12.75">
      <c r="A2604" s="65"/>
      <c r="B2604" s="65"/>
      <c r="C2604" s="65"/>
      <c r="D2604" s="65"/>
      <c r="E2604" s="89"/>
      <c r="F2604" s="65"/>
    </row>
    <row r="2605" spans="1:6" ht="12.75">
      <c r="A2605" s="65"/>
      <c r="B2605" s="65"/>
      <c r="C2605" s="65"/>
      <c r="D2605" s="65"/>
      <c r="E2605" s="89"/>
      <c r="F2605" s="65"/>
    </row>
    <row r="2606" spans="1:6" ht="12.75">
      <c r="A2606" s="65"/>
      <c r="B2606" s="65"/>
      <c r="C2606" s="65"/>
      <c r="D2606" s="65"/>
      <c r="E2606" s="89"/>
      <c r="F2606" s="65"/>
    </row>
    <row r="2607" spans="1:6" ht="12.75">
      <c r="A2607" s="65"/>
      <c r="B2607" s="65"/>
      <c r="C2607" s="65"/>
      <c r="D2607" s="65"/>
      <c r="E2607" s="89"/>
      <c r="F2607" s="65"/>
    </row>
    <row r="2608" spans="1:6" ht="12.75">
      <c r="A2608" s="65"/>
      <c r="B2608" s="65"/>
      <c r="C2608" s="65"/>
      <c r="D2608" s="65"/>
      <c r="E2608" s="89"/>
      <c r="F2608" s="65"/>
    </row>
    <row r="2609" spans="1:6" ht="12.75">
      <c r="A2609" s="65"/>
      <c r="B2609" s="65"/>
      <c r="C2609" s="65"/>
      <c r="D2609" s="65"/>
      <c r="E2609" s="89"/>
      <c r="F2609" s="65"/>
    </row>
    <row r="2610" spans="1:6" ht="12.75">
      <c r="A2610" s="65"/>
      <c r="B2610" s="65"/>
      <c r="C2610" s="65"/>
      <c r="D2610" s="65"/>
      <c r="E2610" s="89"/>
      <c r="F2610" s="65"/>
    </row>
    <row r="2611" spans="1:6" ht="12.75">
      <c r="A2611" s="65"/>
      <c r="B2611" s="65"/>
      <c r="C2611" s="65"/>
      <c r="D2611" s="65"/>
      <c r="E2611" s="89"/>
      <c r="F2611" s="65"/>
    </row>
    <row r="2612" spans="1:6" ht="12.75">
      <c r="A2612" s="65"/>
      <c r="B2612" s="65"/>
      <c r="C2612" s="65"/>
      <c r="D2612" s="65"/>
      <c r="E2612" s="89"/>
      <c r="F2612" s="65"/>
    </row>
    <row r="2613" spans="1:6" ht="12.75">
      <c r="A2613" s="65"/>
      <c r="B2613" s="65"/>
      <c r="C2613" s="65"/>
      <c r="D2613" s="65"/>
      <c r="E2613" s="89"/>
      <c r="F2613" s="65"/>
    </row>
    <row r="2614" spans="1:6" ht="12.75">
      <c r="A2614" s="65"/>
      <c r="B2614" s="65"/>
      <c r="C2614" s="65"/>
      <c r="D2614" s="65"/>
      <c r="E2614" s="89"/>
      <c r="F2614" s="65"/>
    </row>
    <row r="2615" spans="1:6" ht="12.75">
      <c r="A2615" s="65"/>
      <c r="B2615" s="65"/>
      <c r="C2615" s="65"/>
      <c r="D2615" s="65"/>
      <c r="E2615" s="89"/>
      <c r="F2615" s="65"/>
    </row>
    <row r="2616" spans="1:6" ht="12.75">
      <c r="A2616" s="65"/>
      <c r="B2616" s="65"/>
      <c r="C2616" s="65"/>
      <c r="D2616" s="65"/>
      <c r="E2616" s="89"/>
      <c r="F2616" s="65"/>
    </row>
    <row r="2617" spans="1:6" ht="12.75">
      <c r="A2617" s="65"/>
      <c r="B2617" s="65"/>
      <c r="C2617" s="65"/>
      <c r="D2617" s="65"/>
      <c r="E2617" s="89"/>
      <c r="F2617" s="65"/>
    </row>
    <row r="2618" spans="1:6" ht="12.75">
      <c r="A2618" s="65"/>
      <c r="B2618" s="65"/>
      <c r="C2618" s="65"/>
      <c r="D2618" s="65"/>
      <c r="E2618" s="89"/>
      <c r="F2618" s="65"/>
    </row>
    <row r="2619" spans="1:6" ht="12.75">
      <c r="A2619" s="65"/>
      <c r="B2619" s="65"/>
      <c r="C2619" s="65"/>
      <c r="D2619" s="65"/>
      <c r="E2619" s="89"/>
      <c r="F2619" s="65"/>
    </row>
    <row r="2620" spans="1:6" ht="12.75">
      <c r="A2620" s="65"/>
      <c r="B2620" s="65"/>
      <c r="C2620" s="65"/>
      <c r="D2620" s="65"/>
      <c r="E2620" s="89"/>
      <c r="F2620" s="65"/>
    </row>
    <row r="2621" spans="1:6" ht="12.75">
      <c r="A2621" s="65"/>
      <c r="B2621" s="65"/>
      <c r="C2621" s="65"/>
      <c r="D2621" s="65"/>
      <c r="E2621" s="89"/>
      <c r="F2621" s="65"/>
    </row>
    <row r="2622" spans="1:6" ht="12.75">
      <c r="A2622" s="65"/>
      <c r="B2622" s="65"/>
      <c r="C2622" s="65"/>
      <c r="D2622" s="65"/>
      <c r="E2622" s="89"/>
      <c r="F2622" s="65"/>
    </row>
    <row r="2623" spans="1:6" ht="12.75">
      <c r="A2623" s="65"/>
      <c r="B2623" s="65"/>
      <c r="C2623" s="65"/>
      <c r="D2623" s="65"/>
      <c r="E2623" s="89"/>
      <c r="F2623" s="65"/>
    </row>
    <row r="2624" spans="1:6" ht="12.75">
      <c r="A2624" s="65"/>
      <c r="B2624" s="65"/>
      <c r="C2624" s="65"/>
      <c r="D2624" s="65"/>
      <c r="E2624" s="89"/>
      <c r="F2624" s="65"/>
    </row>
    <row r="2625" spans="1:6" ht="12.75">
      <c r="A2625" s="65"/>
      <c r="B2625" s="65"/>
      <c r="C2625" s="65"/>
      <c r="D2625" s="65"/>
      <c r="E2625" s="89"/>
      <c r="F2625" s="65"/>
    </row>
    <row r="2626" spans="1:6" ht="12.75">
      <c r="A2626" s="65"/>
      <c r="B2626" s="65"/>
      <c r="C2626" s="65"/>
      <c r="D2626" s="65"/>
      <c r="E2626" s="89"/>
      <c r="F2626" s="65"/>
    </row>
    <row r="2627" spans="1:6" ht="12.75">
      <c r="A2627" s="65"/>
      <c r="B2627" s="65"/>
      <c r="C2627" s="65"/>
      <c r="D2627" s="65"/>
      <c r="E2627" s="89"/>
      <c r="F2627" s="65"/>
    </row>
    <row r="2628" spans="1:6" ht="12.75">
      <c r="A2628" s="65"/>
      <c r="B2628" s="65"/>
      <c r="C2628" s="65"/>
      <c r="D2628" s="65"/>
      <c r="E2628" s="89"/>
      <c r="F2628" s="65"/>
    </row>
    <row r="2629" spans="1:6" ht="12.75">
      <c r="A2629" s="65"/>
      <c r="B2629" s="65"/>
      <c r="C2629" s="65"/>
      <c r="D2629" s="65"/>
      <c r="E2629" s="89"/>
      <c r="F2629" s="65"/>
    </row>
    <row r="2630" spans="1:6" ht="12.75">
      <c r="A2630" s="65"/>
      <c r="B2630" s="65"/>
      <c r="C2630" s="65"/>
      <c r="D2630" s="65"/>
      <c r="E2630" s="89"/>
      <c r="F2630" s="65"/>
    </row>
    <row r="2631" spans="1:6" ht="12.75">
      <c r="A2631" s="65"/>
      <c r="B2631" s="65"/>
      <c r="C2631" s="65"/>
      <c r="D2631" s="65"/>
      <c r="E2631" s="89"/>
      <c r="F2631" s="65"/>
    </row>
    <row r="2632" spans="1:6" ht="12.75">
      <c r="A2632" s="65"/>
      <c r="B2632" s="65"/>
      <c r="C2632" s="65"/>
      <c r="D2632" s="65"/>
      <c r="E2632" s="89"/>
      <c r="F2632" s="65"/>
    </row>
    <row r="2633" spans="1:6" ht="12.75">
      <c r="A2633" s="65"/>
      <c r="B2633" s="65"/>
      <c r="C2633" s="65"/>
      <c r="D2633" s="65"/>
      <c r="E2633" s="89"/>
      <c r="F2633" s="65"/>
    </row>
    <row r="2634" spans="1:6" ht="12.75">
      <c r="A2634" s="65"/>
      <c r="B2634" s="65"/>
      <c r="C2634" s="65"/>
      <c r="D2634" s="65"/>
      <c r="E2634" s="89"/>
      <c r="F2634" s="65"/>
    </row>
    <row r="2635" spans="1:6" ht="12.75">
      <c r="A2635" s="65"/>
      <c r="B2635" s="65"/>
      <c r="C2635" s="65"/>
      <c r="D2635" s="65"/>
      <c r="E2635" s="89"/>
      <c r="F2635" s="65"/>
    </row>
    <row r="2636" spans="1:6" ht="12.75">
      <c r="A2636" s="65"/>
      <c r="B2636" s="65"/>
      <c r="C2636" s="65"/>
      <c r="D2636" s="65"/>
      <c r="E2636" s="89"/>
      <c r="F2636" s="65"/>
    </row>
    <row r="2637" spans="1:6" ht="12.75">
      <c r="A2637" s="65"/>
      <c r="B2637" s="65"/>
      <c r="C2637" s="65"/>
      <c r="D2637" s="65"/>
      <c r="E2637" s="89"/>
      <c r="F2637" s="65"/>
    </row>
    <row r="2638" spans="1:6" ht="12.75">
      <c r="A2638" s="65"/>
      <c r="B2638" s="65"/>
      <c r="C2638" s="65"/>
      <c r="D2638" s="65"/>
      <c r="E2638" s="89"/>
      <c r="F2638" s="65"/>
    </row>
    <row r="2639" spans="1:6" ht="12.75">
      <c r="A2639" s="65"/>
      <c r="B2639" s="65"/>
      <c r="C2639" s="65"/>
      <c r="D2639" s="65"/>
      <c r="E2639" s="89"/>
      <c r="F2639" s="65"/>
    </row>
    <row r="2640" spans="1:6" ht="12.75">
      <c r="A2640" s="65"/>
      <c r="B2640" s="65"/>
      <c r="C2640" s="65"/>
      <c r="D2640" s="65"/>
      <c r="E2640" s="89"/>
      <c r="F2640" s="65"/>
    </row>
    <row r="2641" spans="1:6" ht="12.75">
      <c r="A2641" s="65"/>
      <c r="B2641" s="65"/>
      <c r="C2641" s="65"/>
      <c r="D2641" s="65"/>
      <c r="E2641" s="89"/>
      <c r="F2641" s="65"/>
    </row>
    <row r="2642" spans="1:6" ht="12.75">
      <c r="A2642" s="65"/>
      <c r="B2642" s="65"/>
      <c r="C2642" s="65"/>
      <c r="D2642" s="65"/>
      <c r="E2642" s="89"/>
      <c r="F2642" s="65"/>
    </row>
    <row r="2643" spans="1:6" ht="12.75">
      <c r="A2643" s="65"/>
      <c r="B2643" s="65"/>
      <c r="C2643" s="65"/>
      <c r="D2643" s="65"/>
      <c r="E2643" s="89"/>
      <c r="F2643" s="65"/>
    </row>
    <row r="2644" spans="1:6" ht="12.75">
      <c r="A2644" s="65"/>
      <c r="B2644" s="65"/>
      <c r="C2644" s="65"/>
      <c r="D2644" s="65"/>
      <c r="E2644" s="89"/>
      <c r="F2644" s="65"/>
    </row>
    <row r="2645" spans="1:6" ht="12.75">
      <c r="A2645" s="65"/>
      <c r="B2645" s="65"/>
      <c r="C2645" s="65"/>
      <c r="D2645" s="65"/>
      <c r="E2645" s="89"/>
      <c r="F2645" s="65"/>
    </row>
    <row r="2646" spans="1:6" ht="12.75">
      <c r="A2646" s="65"/>
      <c r="B2646" s="65"/>
      <c r="C2646" s="65"/>
      <c r="D2646" s="65"/>
      <c r="E2646" s="89"/>
      <c r="F2646" s="65"/>
    </row>
    <row r="2647" spans="1:6" ht="12.75">
      <c r="A2647" s="65"/>
      <c r="B2647" s="65"/>
      <c r="C2647" s="65"/>
      <c r="D2647" s="65"/>
      <c r="E2647" s="89"/>
      <c r="F2647" s="65"/>
    </row>
    <row r="2648" spans="1:6" ht="12.75">
      <c r="A2648" s="65"/>
      <c r="B2648" s="65"/>
      <c r="C2648" s="65"/>
      <c r="D2648" s="65"/>
      <c r="E2648" s="89"/>
      <c r="F2648" s="65"/>
    </row>
    <row r="2649" spans="1:6" ht="12.75">
      <c r="A2649" s="65"/>
      <c r="B2649" s="65"/>
      <c r="C2649" s="65"/>
      <c r="D2649" s="65"/>
      <c r="E2649" s="89"/>
      <c r="F2649" s="65"/>
    </row>
    <row r="2650" spans="1:6" ht="12.75">
      <c r="A2650" s="65"/>
      <c r="B2650" s="65"/>
      <c r="C2650" s="65"/>
      <c r="D2650" s="65"/>
      <c r="E2650" s="89"/>
      <c r="F2650" s="65"/>
    </row>
    <row r="2651" spans="1:6" ht="12.75">
      <c r="A2651" s="65"/>
      <c r="B2651" s="65"/>
      <c r="C2651" s="65"/>
      <c r="D2651" s="65"/>
      <c r="E2651" s="89"/>
      <c r="F2651" s="65"/>
    </row>
    <row r="2652" spans="1:6" ht="12.75">
      <c r="A2652" s="65"/>
      <c r="B2652" s="65"/>
      <c r="C2652" s="65"/>
      <c r="D2652" s="65"/>
      <c r="E2652" s="89"/>
      <c r="F2652" s="65"/>
    </row>
    <row r="2653" spans="1:6" ht="12.75">
      <c r="A2653" s="65"/>
      <c r="B2653" s="65"/>
      <c r="C2653" s="65"/>
      <c r="D2653" s="65"/>
      <c r="E2653" s="89"/>
      <c r="F2653" s="65"/>
    </row>
    <row r="2654" spans="1:6" ht="12.75">
      <c r="A2654" s="65"/>
      <c r="B2654" s="65"/>
      <c r="C2654" s="65"/>
      <c r="D2654" s="65"/>
      <c r="E2654" s="89"/>
      <c r="F2654" s="65"/>
    </row>
    <row r="2655" spans="1:6" ht="12.75">
      <c r="A2655" s="65"/>
      <c r="B2655" s="65"/>
      <c r="C2655" s="65"/>
      <c r="D2655" s="65"/>
      <c r="E2655" s="89"/>
      <c r="F2655" s="65"/>
    </row>
    <row r="2656" spans="1:6" ht="12.75">
      <c r="A2656" s="65"/>
      <c r="B2656" s="65"/>
      <c r="C2656" s="65"/>
      <c r="D2656" s="65"/>
      <c r="E2656" s="89"/>
      <c r="F2656" s="65"/>
    </row>
    <row r="2657" spans="1:6" ht="12.75">
      <c r="A2657" s="65"/>
      <c r="B2657" s="65"/>
      <c r="C2657" s="65"/>
      <c r="D2657" s="65"/>
      <c r="E2657" s="89"/>
      <c r="F2657" s="65"/>
    </row>
    <row r="2658" spans="1:6" ht="12.75">
      <c r="A2658" s="65"/>
      <c r="B2658" s="65"/>
      <c r="C2658" s="65"/>
      <c r="D2658" s="65"/>
      <c r="E2658" s="89"/>
      <c r="F2658" s="65"/>
    </row>
    <row r="2659" spans="1:6" ht="12.75">
      <c r="A2659" s="65"/>
      <c r="B2659" s="65"/>
      <c r="C2659" s="65"/>
      <c r="D2659" s="65"/>
      <c r="E2659" s="89"/>
      <c r="F2659" s="65"/>
    </row>
    <row r="2660" spans="1:6" ht="12.75">
      <c r="A2660" s="65"/>
      <c r="B2660" s="65"/>
      <c r="C2660" s="65"/>
      <c r="D2660" s="65"/>
      <c r="E2660" s="89"/>
      <c r="F2660" s="65"/>
    </row>
    <row r="2661" spans="1:6" ht="12.75">
      <c r="A2661" s="65"/>
      <c r="B2661" s="65"/>
      <c r="C2661" s="65"/>
      <c r="D2661" s="65"/>
      <c r="E2661" s="89"/>
      <c r="F2661" s="65"/>
    </row>
    <row r="2662" spans="1:6" ht="12.75">
      <c r="A2662" s="65"/>
      <c r="B2662" s="65"/>
      <c r="C2662" s="65"/>
      <c r="D2662" s="65"/>
      <c r="E2662" s="89"/>
      <c r="F2662" s="65"/>
    </row>
    <row r="2663" spans="1:6" ht="12.75">
      <c r="A2663" s="65"/>
      <c r="B2663" s="65"/>
      <c r="C2663" s="65"/>
      <c r="D2663" s="65"/>
      <c r="E2663" s="89"/>
      <c r="F2663" s="65"/>
    </row>
    <row r="2664" spans="1:6" ht="12.75">
      <c r="A2664" s="65"/>
      <c r="B2664" s="65"/>
      <c r="C2664" s="65"/>
      <c r="D2664" s="65"/>
      <c r="E2664" s="89"/>
      <c r="F2664" s="65"/>
    </row>
    <row r="2665" spans="1:6" ht="12.75">
      <c r="A2665" s="65"/>
      <c r="B2665" s="65"/>
      <c r="C2665" s="65"/>
      <c r="D2665" s="65"/>
      <c r="E2665" s="89"/>
      <c r="F2665" s="65"/>
    </row>
    <row r="2666" spans="1:6" ht="12.75">
      <c r="A2666" s="65"/>
      <c r="B2666" s="65"/>
      <c r="C2666" s="65"/>
      <c r="D2666" s="65"/>
      <c r="E2666" s="89"/>
      <c r="F2666" s="65"/>
    </row>
    <row r="2667" spans="1:6" ht="12.75">
      <c r="A2667" s="65"/>
      <c r="B2667" s="65"/>
      <c r="C2667" s="65"/>
      <c r="D2667" s="65"/>
      <c r="E2667" s="89"/>
      <c r="F2667" s="65"/>
    </row>
    <row r="2668" spans="1:6" ht="12.75">
      <c r="A2668" s="65"/>
      <c r="B2668" s="65"/>
      <c r="C2668" s="65"/>
      <c r="D2668" s="65"/>
      <c r="E2668" s="89"/>
      <c r="F2668" s="65"/>
    </row>
    <row r="2669" spans="1:6" ht="12.75">
      <c r="A2669" s="65"/>
      <c r="B2669" s="65"/>
      <c r="C2669" s="65"/>
      <c r="D2669" s="65"/>
      <c r="E2669" s="89"/>
      <c r="F2669" s="65"/>
    </row>
    <row r="2670" spans="1:6" ht="12.75">
      <c r="A2670" s="65"/>
      <c r="B2670" s="65"/>
      <c r="C2670" s="65"/>
      <c r="D2670" s="65"/>
      <c r="E2670" s="89"/>
      <c r="F2670" s="65"/>
    </row>
    <row r="2671" spans="1:6" ht="12.75">
      <c r="A2671" s="65"/>
      <c r="B2671" s="65"/>
      <c r="C2671" s="65"/>
      <c r="D2671" s="65"/>
      <c r="E2671" s="89"/>
      <c r="F2671" s="65"/>
    </row>
    <row r="2672" spans="1:6" ht="12.75">
      <c r="A2672" s="65"/>
      <c r="B2672" s="65"/>
      <c r="C2672" s="65"/>
      <c r="D2672" s="65"/>
      <c r="E2672" s="89"/>
      <c r="F2672" s="65"/>
    </row>
    <row r="2673" spans="1:6" ht="12.75">
      <c r="A2673" s="65"/>
      <c r="B2673" s="65"/>
      <c r="C2673" s="65"/>
      <c r="D2673" s="65"/>
      <c r="E2673" s="89"/>
      <c r="F2673" s="65"/>
    </row>
    <row r="2674" spans="1:6" ht="12.75">
      <c r="A2674" s="65"/>
      <c r="B2674" s="65"/>
      <c r="C2674" s="65"/>
      <c r="D2674" s="65"/>
      <c r="E2674" s="89"/>
      <c r="F2674" s="65"/>
    </row>
    <row r="2675" spans="1:6" ht="12.75">
      <c r="A2675" s="65"/>
      <c r="B2675" s="65"/>
      <c r="C2675" s="65"/>
      <c r="D2675" s="65"/>
      <c r="E2675" s="89"/>
      <c r="F2675" s="65"/>
    </row>
    <row r="2676" spans="1:6" ht="12.75">
      <c r="A2676" s="65"/>
      <c r="B2676" s="65"/>
      <c r="C2676" s="65"/>
      <c r="D2676" s="65"/>
      <c r="E2676" s="89"/>
      <c r="F2676" s="65"/>
    </row>
    <row r="2677" spans="1:6" ht="12.75">
      <c r="A2677" s="65"/>
      <c r="B2677" s="65"/>
      <c r="C2677" s="65"/>
      <c r="D2677" s="65"/>
      <c r="E2677" s="89"/>
      <c r="F2677" s="65"/>
    </row>
    <row r="2678" spans="1:6" ht="12.75">
      <c r="A2678" s="65"/>
      <c r="B2678" s="65"/>
      <c r="C2678" s="65"/>
      <c r="D2678" s="65"/>
      <c r="E2678" s="89"/>
      <c r="F2678" s="65"/>
    </row>
    <row r="2679" spans="1:6" ht="12.75">
      <c r="A2679" s="65"/>
      <c r="B2679" s="65"/>
      <c r="C2679" s="65"/>
      <c r="D2679" s="65"/>
      <c r="E2679" s="89"/>
      <c r="F2679" s="65"/>
    </row>
    <row r="2680" spans="1:6" ht="12.75">
      <c r="A2680" s="65"/>
      <c r="B2680" s="65"/>
      <c r="C2680" s="65"/>
      <c r="D2680" s="65"/>
      <c r="E2680" s="89"/>
      <c r="F2680" s="65"/>
    </row>
    <row r="2681" spans="1:6" ht="12.75">
      <c r="A2681" s="65"/>
      <c r="B2681" s="65"/>
      <c r="C2681" s="65"/>
      <c r="D2681" s="65"/>
      <c r="E2681" s="89"/>
      <c r="F2681" s="65"/>
    </row>
    <row r="2682" spans="1:6" ht="12.75">
      <c r="A2682" s="65"/>
      <c r="B2682" s="65"/>
      <c r="C2682" s="65"/>
      <c r="D2682" s="65"/>
      <c r="E2682" s="89"/>
      <c r="F2682" s="65"/>
    </row>
    <row r="2683" spans="1:6" ht="12.75">
      <c r="A2683" s="65"/>
      <c r="B2683" s="65"/>
      <c r="C2683" s="65"/>
      <c r="D2683" s="65"/>
      <c r="E2683" s="89"/>
      <c r="F2683" s="65"/>
    </row>
    <row r="2684" spans="1:6" ht="12.75">
      <c r="A2684" s="65"/>
      <c r="B2684" s="65"/>
      <c r="C2684" s="65"/>
      <c r="D2684" s="65"/>
      <c r="E2684" s="89"/>
      <c r="F2684" s="65"/>
    </row>
    <row r="2685" spans="1:6" ht="12.75">
      <c r="A2685" s="65"/>
      <c r="B2685" s="65"/>
      <c r="C2685" s="65"/>
      <c r="D2685" s="65"/>
      <c r="E2685" s="89"/>
      <c r="F2685" s="65"/>
    </row>
    <row r="2686" spans="1:6" ht="12.75">
      <c r="A2686" s="65"/>
      <c r="B2686" s="65"/>
      <c r="C2686" s="65"/>
      <c r="D2686" s="65"/>
      <c r="E2686" s="89"/>
      <c r="F2686" s="65"/>
    </row>
    <row r="2687" spans="1:6" ht="12.75">
      <c r="A2687" s="65"/>
      <c r="B2687" s="65"/>
      <c r="C2687" s="65"/>
      <c r="D2687" s="65"/>
      <c r="E2687" s="89"/>
      <c r="F2687" s="65"/>
    </row>
    <row r="2688" spans="1:6" ht="12.75">
      <c r="A2688" s="65"/>
      <c r="B2688" s="65"/>
      <c r="C2688" s="65"/>
      <c r="D2688" s="65"/>
      <c r="E2688" s="89"/>
      <c r="F2688" s="65"/>
    </row>
    <row r="2689" spans="1:6" ht="12.75">
      <c r="A2689" s="65"/>
      <c r="B2689" s="65"/>
      <c r="C2689" s="65"/>
      <c r="D2689" s="65"/>
      <c r="E2689" s="89"/>
      <c r="F2689" s="65"/>
    </row>
    <row r="2690" spans="1:6" ht="12.75">
      <c r="A2690" s="65"/>
      <c r="B2690" s="65"/>
      <c r="C2690" s="65"/>
      <c r="D2690" s="65"/>
      <c r="E2690" s="89"/>
      <c r="F2690" s="65"/>
    </row>
    <row r="2691" spans="1:6" ht="12.75">
      <c r="A2691" s="65"/>
      <c r="B2691" s="65"/>
      <c r="C2691" s="65"/>
      <c r="D2691" s="65"/>
      <c r="E2691" s="89"/>
      <c r="F2691" s="65"/>
    </row>
    <row r="2692" spans="1:6" ht="12.75">
      <c r="A2692" s="65"/>
      <c r="B2692" s="65"/>
      <c r="C2692" s="65"/>
      <c r="D2692" s="65"/>
      <c r="E2692" s="89"/>
      <c r="F2692" s="65"/>
    </row>
    <row r="2693" spans="1:6" ht="12.75">
      <c r="A2693" s="65"/>
      <c r="B2693" s="65"/>
      <c r="C2693" s="65"/>
      <c r="D2693" s="65"/>
      <c r="E2693" s="89"/>
      <c r="F2693" s="65"/>
    </row>
    <row r="2694" spans="1:6" ht="12.75">
      <c r="A2694" s="65"/>
      <c r="B2694" s="65"/>
      <c r="C2694" s="65"/>
      <c r="D2694" s="65"/>
      <c r="E2694" s="89"/>
      <c r="F2694" s="65"/>
    </row>
    <row r="2695" spans="1:6" ht="12.75">
      <c r="A2695" s="65"/>
      <c r="B2695" s="65"/>
      <c r="C2695" s="65"/>
      <c r="D2695" s="65"/>
      <c r="E2695" s="89"/>
      <c r="F2695" s="65"/>
    </row>
    <row r="2696" spans="1:6" ht="12.75">
      <c r="A2696" s="65"/>
      <c r="B2696" s="65"/>
      <c r="C2696" s="65"/>
      <c r="D2696" s="65"/>
      <c r="E2696" s="89"/>
      <c r="F2696" s="65"/>
    </row>
    <row r="2697" spans="1:6" ht="12.75">
      <c r="A2697" s="65"/>
      <c r="B2697" s="65"/>
      <c r="C2697" s="65"/>
      <c r="D2697" s="65"/>
      <c r="E2697" s="89"/>
      <c r="F2697" s="65"/>
    </row>
    <row r="2698" spans="1:6" ht="12.75">
      <c r="A2698" s="65"/>
      <c r="B2698" s="65"/>
      <c r="C2698" s="65"/>
      <c r="D2698" s="65"/>
      <c r="E2698" s="89"/>
      <c r="F2698" s="65"/>
    </row>
    <row r="2699" spans="1:6" ht="12.75">
      <c r="A2699" s="65"/>
      <c r="B2699" s="65"/>
      <c r="C2699" s="65"/>
      <c r="D2699" s="65"/>
      <c r="E2699" s="89"/>
      <c r="F2699" s="65"/>
    </row>
    <row r="2700" spans="1:6" ht="12.75">
      <c r="A2700" s="65"/>
      <c r="B2700" s="65"/>
      <c r="C2700" s="65"/>
      <c r="D2700" s="65"/>
      <c r="E2700" s="89"/>
      <c r="F2700" s="65"/>
    </row>
    <row r="2701" spans="1:6" ht="12.75">
      <c r="A2701" s="65"/>
      <c r="B2701" s="65"/>
      <c r="C2701" s="65"/>
      <c r="D2701" s="65"/>
      <c r="E2701" s="89"/>
      <c r="F2701" s="65"/>
    </row>
    <row r="2702" spans="1:6" ht="12.75">
      <c r="A2702" s="65"/>
      <c r="B2702" s="65"/>
      <c r="C2702" s="65"/>
      <c r="D2702" s="65"/>
      <c r="E2702" s="89"/>
      <c r="F2702" s="65"/>
    </row>
    <row r="2703" spans="1:6" ht="12.75">
      <c r="A2703" s="65"/>
      <c r="B2703" s="65"/>
      <c r="C2703" s="65"/>
      <c r="D2703" s="65"/>
      <c r="E2703" s="89"/>
      <c r="F2703" s="65"/>
    </row>
    <row r="2704" spans="1:6" ht="12.75">
      <c r="A2704" s="65"/>
      <c r="B2704" s="65"/>
      <c r="C2704" s="65"/>
      <c r="D2704" s="65"/>
      <c r="E2704" s="89"/>
      <c r="F2704" s="65"/>
    </row>
    <row r="2705" spans="1:6" ht="12.75">
      <c r="A2705" s="65"/>
      <c r="B2705" s="65"/>
      <c r="C2705" s="65"/>
      <c r="D2705" s="65"/>
      <c r="E2705" s="89"/>
      <c r="F2705" s="65"/>
    </row>
    <row r="2706" spans="1:6" ht="12.75">
      <c r="A2706" s="65"/>
      <c r="B2706" s="65"/>
      <c r="C2706" s="65"/>
      <c r="D2706" s="65"/>
      <c r="E2706" s="89"/>
      <c r="F2706" s="65"/>
    </row>
    <row r="2707" spans="1:6" ht="12.75">
      <c r="A2707" s="65"/>
      <c r="B2707" s="65"/>
      <c r="C2707" s="65"/>
      <c r="D2707" s="65"/>
      <c r="E2707" s="89"/>
      <c r="F2707" s="65"/>
    </row>
    <row r="2708" spans="1:6" ht="12.75">
      <c r="A2708" s="65"/>
      <c r="B2708" s="65"/>
      <c r="C2708" s="65"/>
      <c r="D2708" s="65"/>
      <c r="E2708" s="89"/>
      <c r="F2708" s="65"/>
    </row>
    <row r="2709" spans="1:6" ht="12.75">
      <c r="A2709" s="65"/>
      <c r="B2709" s="65"/>
      <c r="C2709" s="65"/>
      <c r="D2709" s="65"/>
      <c r="E2709" s="89"/>
      <c r="F2709" s="65"/>
    </row>
    <row r="2710" spans="1:6" ht="12.75">
      <c r="A2710" s="65"/>
      <c r="B2710" s="65"/>
      <c r="C2710" s="65"/>
      <c r="D2710" s="65"/>
      <c r="E2710" s="89"/>
      <c r="F2710" s="65"/>
    </row>
    <row r="2711" spans="1:6" ht="12.75">
      <c r="A2711" s="65"/>
      <c r="B2711" s="65"/>
      <c r="C2711" s="65"/>
      <c r="D2711" s="65"/>
      <c r="E2711" s="89"/>
      <c r="F2711" s="65"/>
    </row>
    <row r="2712" spans="1:6" ht="12.75">
      <c r="A2712" s="65"/>
      <c r="B2712" s="65"/>
      <c r="C2712" s="65"/>
      <c r="D2712" s="65"/>
      <c r="E2712" s="89"/>
      <c r="F2712" s="65"/>
    </row>
    <row r="2713" spans="1:6" ht="12.75">
      <c r="A2713" s="65"/>
      <c r="B2713" s="65"/>
      <c r="C2713" s="65"/>
      <c r="D2713" s="65"/>
      <c r="E2713" s="89"/>
      <c r="F2713" s="65"/>
    </row>
    <row r="2714" spans="1:6" ht="12.75">
      <c r="A2714" s="65"/>
      <c r="B2714" s="65"/>
      <c r="C2714" s="65"/>
      <c r="D2714" s="65"/>
      <c r="E2714" s="89"/>
      <c r="F2714" s="65"/>
    </row>
    <row r="2715" spans="1:6" ht="12.75">
      <c r="A2715" s="65"/>
      <c r="B2715" s="65"/>
      <c r="C2715" s="65"/>
      <c r="D2715" s="65"/>
      <c r="E2715" s="89"/>
      <c r="F2715" s="65"/>
    </row>
    <row r="2716" spans="1:6" ht="12.75">
      <c r="A2716" s="65"/>
      <c r="B2716" s="65"/>
      <c r="C2716" s="65"/>
      <c r="D2716" s="65"/>
      <c r="E2716" s="89"/>
      <c r="F2716" s="65"/>
    </row>
    <row r="2717" spans="1:6" ht="12.75">
      <c r="A2717" s="65"/>
      <c r="B2717" s="65"/>
      <c r="C2717" s="65"/>
      <c r="D2717" s="65"/>
      <c r="E2717" s="89"/>
      <c r="F2717" s="65"/>
    </row>
    <row r="2718" spans="1:6" ht="12.75">
      <c r="A2718" s="65"/>
      <c r="B2718" s="65"/>
      <c r="C2718" s="65"/>
      <c r="D2718" s="65"/>
      <c r="E2718" s="89"/>
      <c r="F2718" s="65"/>
    </row>
    <row r="2719" spans="1:6" ht="12.75">
      <c r="A2719" s="65"/>
      <c r="B2719" s="65"/>
      <c r="C2719" s="65"/>
      <c r="D2719" s="65"/>
      <c r="E2719" s="89"/>
      <c r="F2719" s="65"/>
    </row>
    <row r="2720" spans="1:6" ht="12.75">
      <c r="A2720" s="65"/>
      <c r="B2720" s="65"/>
      <c r="C2720" s="65"/>
      <c r="D2720" s="65"/>
      <c r="E2720" s="89"/>
      <c r="F2720" s="65"/>
    </row>
    <row r="2721" spans="1:6" ht="12.75">
      <c r="A2721" s="65"/>
      <c r="B2721" s="65"/>
      <c r="C2721" s="65"/>
      <c r="D2721" s="65"/>
      <c r="E2721" s="89"/>
      <c r="F2721" s="65"/>
    </row>
    <row r="2722" spans="1:6" ht="12.75">
      <c r="A2722" s="65"/>
      <c r="B2722" s="65"/>
      <c r="C2722" s="65"/>
      <c r="D2722" s="65"/>
      <c r="E2722" s="89"/>
      <c r="F2722" s="65"/>
    </row>
    <row r="2723" spans="1:6" ht="12.75">
      <c r="A2723" s="65"/>
      <c r="B2723" s="65"/>
      <c r="C2723" s="65"/>
      <c r="D2723" s="65"/>
      <c r="E2723" s="89"/>
      <c r="F2723" s="65"/>
    </row>
    <row r="2724" spans="1:6" ht="12.75">
      <c r="A2724" s="65"/>
      <c r="B2724" s="65"/>
      <c r="C2724" s="65"/>
      <c r="D2724" s="65"/>
      <c r="E2724" s="89"/>
      <c r="F2724" s="65"/>
    </row>
    <row r="2725" spans="1:6" ht="12.75">
      <c r="A2725" s="65"/>
      <c r="B2725" s="65"/>
      <c r="C2725" s="65"/>
      <c r="D2725" s="65"/>
      <c r="E2725" s="89"/>
      <c r="F2725" s="65"/>
    </row>
    <row r="2726" spans="1:6" ht="12.75">
      <c r="A2726" s="65"/>
      <c r="B2726" s="65"/>
      <c r="C2726" s="65"/>
      <c r="D2726" s="65"/>
      <c r="E2726" s="89"/>
      <c r="F2726" s="65"/>
    </row>
    <row r="2727" spans="1:6" ht="12.75">
      <c r="A2727" s="65"/>
      <c r="B2727" s="65"/>
      <c r="C2727" s="65"/>
      <c r="D2727" s="65"/>
      <c r="E2727" s="89"/>
      <c r="F2727" s="65"/>
    </row>
    <row r="2728" spans="1:6" ht="12.75">
      <c r="A2728" s="65"/>
      <c r="B2728" s="65"/>
      <c r="C2728" s="65"/>
      <c r="D2728" s="65"/>
      <c r="E2728" s="89"/>
      <c r="F2728" s="65"/>
    </row>
    <row r="2729" spans="1:6" ht="12.75">
      <c r="A2729" s="65"/>
      <c r="B2729" s="65"/>
      <c r="C2729" s="65"/>
      <c r="D2729" s="65"/>
      <c r="E2729" s="89"/>
      <c r="F2729" s="65"/>
    </row>
    <row r="2730" spans="1:6" ht="12.75">
      <c r="A2730" s="65"/>
      <c r="B2730" s="65"/>
      <c r="C2730" s="65"/>
      <c r="D2730" s="65"/>
      <c r="E2730" s="89"/>
      <c r="F2730" s="65"/>
    </row>
    <row r="2731" spans="1:6" ht="12.75">
      <c r="A2731" s="65"/>
      <c r="B2731" s="65"/>
      <c r="C2731" s="65"/>
      <c r="D2731" s="65"/>
      <c r="E2731" s="89"/>
      <c r="F2731" s="65"/>
    </row>
    <row r="2732" spans="1:6" ht="12.75">
      <c r="A2732" s="65"/>
      <c r="B2732" s="65"/>
      <c r="C2732" s="65"/>
      <c r="D2732" s="65"/>
      <c r="E2732" s="89"/>
      <c r="F2732" s="65"/>
    </row>
    <row r="2733" spans="1:6" ht="12.75">
      <c r="A2733" s="65"/>
      <c r="B2733" s="65"/>
      <c r="C2733" s="65"/>
      <c r="D2733" s="65"/>
      <c r="E2733" s="89"/>
      <c r="F2733" s="65"/>
    </row>
    <row r="2734" spans="1:6" ht="12.75">
      <c r="A2734" s="65"/>
      <c r="B2734" s="65"/>
      <c r="C2734" s="65"/>
      <c r="D2734" s="65"/>
      <c r="E2734" s="89"/>
      <c r="F2734" s="65"/>
    </row>
    <row r="2735" spans="1:6" ht="12.75">
      <c r="A2735" s="65"/>
      <c r="B2735" s="65"/>
      <c r="C2735" s="65"/>
      <c r="D2735" s="65"/>
      <c r="E2735" s="89"/>
      <c r="F2735" s="65"/>
    </row>
    <row r="2736" spans="1:6" ht="12.75">
      <c r="A2736" s="65"/>
      <c r="B2736" s="65"/>
      <c r="C2736" s="65"/>
      <c r="D2736" s="65"/>
      <c r="E2736" s="89"/>
      <c r="F2736" s="65"/>
    </row>
    <row r="2737" spans="1:6" ht="12.75">
      <c r="A2737" s="65"/>
      <c r="B2737" s="65"/>
      <c r="C2737" s="65"/>
      <c r="D2737" s="65"/>
      <c r="E2737" s="89"/>
      <c r="F2737" s="65"/>
    </row>
    <row r="2738" spans="1:6" ht="12.75">
      <c r="A2738" s="65"/>
      <c r="B2738" s="65"/>
      <c r="C2738" s="65"/>
      <c r="D2738" s="65"/>
      <c r="E2738" s="89"/>
      <c r="F2738" s="65"/>
    </row>
    <row r="2739" spans="1:6" ht="12.75">
      <c r="A2739" s="65"/>
      <c r="B2739" s="65"/>
      <c r="C2739" s="65"/>
      <c r="D2739" s="65"/>
      <c r="E2739" s="89"/>
      <c r="F2739" s="65"/>
    </row>
    <row r="2740" spans="1:6" ht="12.75">
      <c r="A2740" s="65"/>
      <c r="B2740" s="65"/>
      <c r="C2740" s="65"/>
      <c r="D2740" s="65"/>
      <c r="E2740" s="89"/>
      <c r="F2740" s="65"/>
    </row>
    <row r="2741" spans="1:6" ht="12.75">
      <c r="A2741" s="65"/>
      <c r="B2741" s="65"/>
      <c r="C2741" s="65"/>
      <c r="D2741" s="65"/>
      <c r="E2741" s="89"/>
      <c r="F2741" s="65"/>
    </row>
    <row r="2742" spans="1:6" ht="12.75">
      <c r="A2742" s="65"/>
      <c r="B2742" s="65"/>
      <c r="C2742" s="65"/>
      <c r="D2742" s="65"/>
      <c r="E2742" s="89"/>
      <c r="F2742" s="65"/>
    </row>
    <row r="2743" spans="1:6" ht="12.75">
      <c r="A2743" s="65"/>
      <c r="B2743" s="65"/>
      <c r="C2743" s="65"/>
      <c r="D2743" s="65"/>
      <c r="E2743" s="89"/>
      <c r="F2743" s="65"/>
    </row>
    <row r="2744" spans="1:6" ht="12.75">
      <c r="A2744" s="65"/>
      <c r="B2744" s="65"/>
      <c r="C2744" s="65"/>
      <c r="D2744" s="65"/>
      <c r="E2744" s="89"/>
      <c r="F2744" s="65"/>
    </row>
    <row r="2745" spans="1:6" ht="12.75">
      <c r="A2745" s="65"/>
      <c r="B2745" s="65"/>
      <c r="C2745" s="65"/>
      <c r="D2745" s="65"/>
      <c r="E2745" s="89"/>
      <c r="F2745" s="65"/>
    </row>
    <row r="2746" spans="1:6" ht="12.75">
      <c r="A2746" s="65"/>
      <c r="B2746" s="65"/>
      <c r="C2746" s="65"/>
      <c r="D2746" s="65"/>
      <c r="E2746" s="89"/>
      <c r="F2746" s="65"/>
    </row>
    <row r="2747" spans="1:6" ht="12.75">
      <c r="A2747" s="65"/>
      <c r="B2747" s="65"/>
      <c r="C2747" s="65"/>
      <c r="D2747" s="65"/>
      <c r="E2747" s="89"/>
      <c r="F2747" s="65"/>
    </row>
    <row r="2748" spans="1:6" ht="12.75">
      <c r="A2748" s="65"/>
      <c r="B2748" s="65"/>
      <c r="C2748" s="65"/>
      <c r="D2748" s="65"/>
      <c r="E2748" s="89"/>
      <c r="F2748" s="65"/>
    </row>
    <row r="2749" spans="1:6" ht="12.75">
      <c r="A2749" s="65"/>
      <c r="B2749" s="65"/>
      <c r="C2749" s="65"/>
      <c r="D2749" s="65"/>
      <c r="E2749" s="89"/>
      <c r="F2749" s="65"/>
    </row>
    <row r="2750" spans="1:6" ht="12.75">
      <c r="A2750" s="65"/>
      <c r="B2750" s="65"/>
      <c r="C2750" s="65"/>
      <c r="D2750" s="65"/>
      <c r="E2750" s="89"/>
      <c r="F2750" s="65"/>
    </row>
    <row r="2751" spans="1:6" ht="12.75">
      <c r="A2751" s="65"/>
      <c r="B2751" s="65"/>
      <c r="C2751" s="65"/>
      <c r="D2751" s="65"/>
      <c r="E2751" s="89"/>
      <c r="F2751" s="65"/>
    </row>
    <row r="2752" spans="1:6" ht="12.75">
      <c r="A2752" s="65"/>
      <c r="B2752" s="65"/>
      <c r="C2752" s="65"/>
      <c r="D2752" s="65"/>
      <c r="E2752" s="89"/>
      <c r="F2752" s="65"/>
    </row>
    <row r="2753" spans="1:6" ht="12.75">
      <c r="A2753" s="65"/>
      <c r="B2753" s="65"/>
      <c r="C2753" s="65"/>
      <c r="D2753" s="65"/>
      <c r="E2753" s="89"/>
      <c r="F2753" s="65"/>
    </row>
    <row r="2754" spans="1:6" ht="12.75">
      <c r="A2754" s="65"/>
      <c r="B2754" s="65"/>
      <c r="C2754" s="65"/>
      <c r="D2754" s="65"/>
      <c r="E2754" s="89"/>
      <c r="F2754" s="65"/>
    </row>
    <row r="2755" spans="1:6" ht="12.75">
      <c r="A2755" s="65"/>
      <c r="B2755" s="65"/>
      <c r="C2755" s="65"/>
      <c r="D2755" s="65"/>
      <c r="E2755" s="89"/>
      <c r="F2755" s="65"/>
    </row>
    <row r="2756" spans="1:6" ht="12.75">
      <c r="A2756" s="65"/>
      <c r="B2756" s="65"/>
      <c r="C2756" s="65"/>
      <c r="D2756" s="65"/>
      <c r="E2756" s="89"/>
      <c r="F2756" s="65"/>
    </row>
    <row r="2757" spans="1:6" ht="12.75">
      <c r="A2757" s="65"/>
      <c r="B2757" s="65"/>
      <c r="C2757" s="65"/>
      <c r="D2757" s="65"/>
      <c r="E2757" s="89"/>
      <c r="F2757" s="65"/>
    </row>
    <row r="2758" spans="1:6" ht="12.75">
      <c r="A2758" s="65"/>
      <c r="B2758" s="65"/>
      <c r="C2758" s="65"/>
      <c r="D2758" s="65"/>
      <c r="E2758" s="89"/>
      <c r="F2758" s="65"/>
    </row>
    <row r="2759" spans="1:6" ht="12.75">
      <c r="A2759" s="65"/>
      <c r="B2759" s="65"/>
      <c r="C2759" s="65"/>
      <c r="D2759" s="65"/>
      <c r="E2759" s="89"/>
      <c r="F2759" s="65"/>
    </row>
    <row r="2760" spans="1:6" ht="12.75">
      <c r="A2760" s="65"/>
      <c r="B2760" s="65"/>
      <c r="C2760" s="65"/>
      <c r="D2760" s="65"/>
      <c r="E2760" s="89"/>
      <c r="F2760" s="65"/>
    </row>
    <row r="2761" spans="1:6" ht="12.75">
      <c r="A2761" s="65"/>
      <c r="B2761" s="65"/>
      <c r="C2761" s="65"/>
      <c r="D2761" s="65"/>
      <c r="E2761" s="89"/>
      <c r="F2761" s="65"/>
    </row>
    <row r="2762" spans="1:6" ht="12.75">
      <c r="A2762" s="65"/>
      <c r="B2762" s="65"/>
      <c r="C2762" s="65"/>
      <c r="D2762" s="65"/>
      <c r="E2762" s="89"/>
      <c r="F2762" s="65"/>
    </row>
    <row r="2763" spans="1:6" ht="12.75">
      <c r="A2763" s="65"/>
      <c r="B2763" s="65"/>
      <c r="C2763" s="65"/>
      <c r="D2763" s="65"/>
      <c r="E2763" s="89"/>
      <c r="F2763" s="65"/>
    </row>
    <row r="2764" spans="1:6" ht="12.75">
      <c r="A2764" s="65"/>
      <c r="B2764" s="65"/>
      <c r="C2764" s="65"/>
      <c r="D2764" s="65"/>
      <c r="E2764" s="89"/>
      <c r="F2764" s="65"/>
    </row>
    <row r="2765" spans="1:6" ht="12.75">
      <c r="A2765" s="65"/>
      <c r="B2765" s="65"/>
      <c r="C2765" s="65"/>
      <c r="D2765" s="65"/>
      <c r="E2765" s="89"/>
      <c r="F2765" s="65"/>
    </row>
    <row r="2766" spans="1:6" ht="12.75">
      <c r="A2766" s="65"/>
      <c r="B2766" s="65"/>
      <c r="C2766" s="65"/>
      <c r="D2766" s="65"/>
      <c r="E2766" s="89"/>
      <c r="F2766" s="65"/>
    </row>
    <row r="2767" spans="1:6" ht="12.75">
      <c r="A2767" s="65"/>
      <c r="B2767" s="65"/>
      <c r="C2767" s="65"/>
      <c r="D2767" s="65"/>
      <c r="E2767" s="89"/>
      <c r="F2767" s="65"/>
    </row>
    <row r="2768" spans="1:6" ht="12.75">
      <c r="A2768" s="65"/>
      <c r="B2768" s="65"/>
      <c r="C2768" s="65"/>
      <c r="D2768" s="65"/>
      <c r="E2768" s="89"/>
      <c r="F2768" s="65"/>
    </row>
    <row r="2769" spans="1:6" ht="12.75">
      <c r="A2769" s="65"/>
      <c r="B2769" s="65"/>
      <c r="C2769" s="65"/>
      <c r="D2769" s="65"/>
      <c r="E2769" s="89"/>
      <c r="F2769" s="65"/>
    </row>
    <row r="2770" spans="1:6" ht="12.75">
      <c r="A2770" s="65"/>
      <c r="B2770" s="65"/>
      <c r="C2770" s="65"/>
      <c r="D2770" s="65"/>
      <c r="E2770" s="89"/>
      <c r="F2770" s="65"/>
    </row>
    <row r="2771" spans="1:6" ht="12.75">
      <c r="A2771" s="65"/>
      <c r="B2771" s="65"/>
      <c r="C2771" s="65"/>
      <c r="D2771" s="65"/>
      <c r="E2771" s="89"/>
      <c r="F2771" s="65"/>
    </row>
    <row r="2772" spans="1:6" ht="12.75">
      <c r="A2772" s="65"/>
      <c r="B2772" s="65"/>
      <c r="C2772" s="65"/>
      <c r="D2772" s="65"/>
      <c r="E2772" s="89"/>
      <c r="F2772" s="65"/>
    </row>
    <row r="2773" spans="1:6" ht="12.75">
      <c r="A2773" s="65"/>
      <c r="B2773" s="65"/>
      <c r="C2773" s="65"/>
      <c r="D2773" s="65"/>
      <c r="E2773" s="89"/>
      <c r="F2773" s="65"/>
    </row>
    <row r="2774" spans="1:6" ht="12.75">
      <c r="A2774" s="65"/>
      <c r="B2774" s="65"/>
      <c r="C2774" s="65"/>
      <c r="D2774" s="65"/>
      <c r="E2774" s="89"/>
      <c r="F2774" s="65"/>
    </row>
    <row r="2775" spans="1:6" ht="12.75">
      <c r="A2775" s="65"/>
      <c r="B2775" s="65"/>
      <c r="C2775" s="65"/>
      <c r="D2775" s="65"/>
      <c r="E2775" s="89"/>
      <c r="F2775" s="65"/>
    </row>
    <row r="2776" spans="1:6" ht="12.75">
      <c r="A2776" s="65"/>
      <c r="B2776" s="65"/>
      <c r="C2776" s="65"/>
      <c r="D2776" s="65"/>
      <c r="E2776" s="89"/>
      <c r="F2776" s="65"/>
    </row>
    <row r="2777" spans="1:6" ht="12.75">
      <c r="A2777" s="65"/>
      <c r="B2777" s="65"/>
      <c r="C2777" s="65"/>
      <c r="D2777" s="65"/>
      <c r="E2777" s="89"/>
      <c r="F2777" s="65"/>
    </row>
    <row r="2778" spans="1:6" ht="12.75">
      <c r="A2778" s="65"/>
      <c r="B2778" s="65"/>
      <c r="C2778" s="65"/>
      <c r="D2778" s="65"/>
      <c r="E2778" s="89"/>
      <c r="F2778" s="65"/>
    </row>
    <row r="2779" spans="1:6" ht="12.75">
      <c r="A2779" s="65"/>
      <c r="B2779" s="65"/>
      <c r="C2779" s="65"/>
      <c r="D2779" s="65"/>
      <c r="E2779" s="89"/>
      <c r="F2779" s="65"/>
    </row>
    <row r="2780" spans="1:6" ht="12.75">
      <c r="A2780" s="65"/>
      <c r="B2780" s="65"/>
      <c r="C2780" s="65"/>
      <c r="D2780" s="65"/>
      <c r="E2780" s="89"/>
      <c r="F2780" s="65"/>
    </row>
    <row r="2781" spans="1:6" ht="12.75">
      <c r="A2781" s="65"/>
      <c r="B2781" s="65"/>
      <c r="C2781" s="65"/>
      <c r="D2781" s="65"/>
      <c r="E2781" s="89"/>
      <c r="F2781" s="65"/>
    </row>
    <row r="2782" spans="1:6" ht="12.75">
      <c r="A2782" s="65"/>
      <c r="B2782" s="65"/>
      <c r="C2782" s="65"/>
      <c r="D2782" s="65"/>
      <c r="E2782" s="89"/>
      <c r="F2782" s="65"/>
    </row>
    <row r="2783" spans="1:6" ht="12.75">
      <c r="A2783" s="65"/>
      <c r="B2783" s="65"/>
      <c r="C2783" s="65"/>
      <c r="D2783" s="65"/>
      <c r="E2783" s="89"/>
      <c r="F2783" s="65"/>
    </row>
    <row r="2784" spans="1:6" ht="12.75">
      <c r="A2784" s="65"/>
      <c r="B2784" s="65"/>
      <c r="C2784" s="65"/>
      <c r="D2784" s="65"/>
      <c r="E2784" s="89"/>
      <c r="F2784" s="65"/>
    </row>
    <row r="2785" spans="1:6" ht="12.75">
      <c r="A2785" s="65"/>
      <c r="B2785" s="65"/>
      <c r="C2785" s="65"/>
      <c r="D2785" s="65"/>
      <c r="E2785" s="89"/>
      <c r="F2785" s="65"/>
    </row>
    <row r="2786" spans="1:6" ht="12.75">
      <c r="A2786" s="65"/>
      <c r="B2786" s="65"/>
      <c r="C2786" s="65"/>
      <c r="D2786" s="65"/>
      <c r="E2786" s="89"/>
      <c r="F2786" s="65"/>
    </row>
    <row r="2787" spans="1:6" ht="12.75">
      <c r="A2787" s="65"/>
      <c r="B2787" s="65"/>
      <c r="C2787" s="65"/>
      <c r="D2787" s="65"/>
      <c r="E2787" s="89"/>
      <c r="F2787" s="65"/>
    </row>
    <row r="2788" spans="1:6" ht="12.75">
      <c r="A2788" s="65"/>
      <c r="B2788" s="65"/>
      <c r="C2788" s="65"/>
      <c r="D2788" s="65"/>
      <c r="E2788" s="89"/>
      <c r="F2788" s="65"/>
    </row>
    <row r="2789" spans="1:6" ht="12.75">
      <c r="A2789" s="65"/>
      <c r="B2789" s="65"/>
      <c r="C2789" s="65"/>
      <c r="D2789" s="65"/>
      <c r="E2789" s="89"/>
      <c r="F2789" s="65"/>
    </row>
    <row r="2790" spans="1:6" ht="12.75">
      <c r="A2790" s="65"/>
      <c r="B2790" s="65"/>
      <c r="C2790" s="65"/>
      <c r="D2790" s="65"/>
      <c r="E2790" s="89"/>
      <c r="F2790" s="65"/>
    </row>
    <row r="2791" spans="1:6" ht="12.75">
      <c r="A2791" s="65"/>
      <c r="B2791" s="65"/>
      <c r="C2791" s="65"/>
      <c r="D2791" s="65"/>
      <c r="E2791" s="89"/>
      <c r="F2791" s="65"/>
    </row>
    <row r="2792" spans="1:6" ht="12.75">
      <c r="A2792" s="65"/>
      <c r="B2792" s="65"/>
      <c r="C2792" s="65"/>
      <c r="D2792" s="65"/>
      <c r="E2792" s="89"/>
      <c r="F2792" s="65"/>
    </row>
    <row r="2793" spans="1:6" ht="12.75">
      <c r="A2793" s="65"/>
      <c r="B2793" s="65"/>
      <c r="C2793" s="65"/>
      <c r="D2793" s="65"/>
      <c r="E2793" s="89"/>
      <c r="F2793" s="65"/>
    </row>
    <row r="2794" spans="1:6" ht="12.75">
      <c r="A2794" s="65"/>
      <c r="B2794" s="65"/>
      <c r="C2794" s="65"/>
      <c r="D2794" s="65"/>
      <c r="E2794" s="89"/>
      <c r="F2794" s="65"/>
    </row>
    <row r="2795" spans="1:6" ht="12.75">
      <c r="A2795" s="65"/>
      <c r="B2795" s="65"/>
      <c r="C2795" s="65"/>
      <c r="D2795" s="65"/>
      <c r="E2795" s="89"/>
      <c r="F2795" s="65"/>
    </row>
    <row r="2796" spans="1:6" ht="12.75">
      <c r="A2796" s="65"/>
      <c r="B2796" s="65"/>
      <c r="C2796" s="65"/>
      <c r="D2796" s="65"/>
      <c r="E2796" s="89"/>
      <c r="F2796" s="65"/>
    </row>
    <row r="2797" spans="1:6" ht="12.75">
      <c r="A2797" s="65"/>
      <c r="B2797" s="65"/>
      <c r="C2797" s="65"/>
      <c r="D2797" s="65"/>
      <c r="E2797" s="89"/>
      <c r="F2797" s="65"/>
    </row>
    <row r="2798" spans="1:6" ht="12.75">
      <c r="A2798" s="65"/>
      <c r="B2798" s="65"/>
      <c r="C2798" s="65"/>
      <c r="D2798" s="65"/>
      <c r="E2798" s="89"/>
      <c r="F2798" s="65"/>
    </row>
    <row r="2799" spans="1:6" ht="12.75">
      <c r="A2799" s="65"/>
      <c r="B2799" s="65"/>
      <c r="C2799" s="65"/>
      <c r="D2799" s="65"/>
      <c r="E2799" s="89"/>
      <c r="F2799" s="65"/>
    </row>
    <row r="2800" spans="1:6" ht="12.75">
      <c r="A2800" s="65"/>
      <c r="B2800" s="65"/>
      <c r="C2800" s="65"/>
      <c r="D2800" s="65"/>
      <c r="E2800" s="89"/>
      <c r="F2800" s="65"/>
    </row>
    <row r="2801" spans="1:6" ht="12.75">
      <c r="A2801" s="65"/>
      <c r="B2801" s="65"/>
      <c r="C2801" s="65"/>
      <c r="D2801" s="65"/>
      <c r="E2801" s="89"/>
      <c r="F2801" s="65"/>
    </row>
    <row r="2802" spans="1:6" ht="12.75">
      <c r="A2802" s="65"/>
      <c r="B2802" s="65"/>
      <c r="C2802" s="65"/>
      <c r="D2802" s="65"/>
      <c r="E2802" s="89"/>
      <c r="F2802" s="65"/>
    </row>
    <row r="2803" spans="1:6" ht="12.75">
      <c r="A2803" s="65"/>
      <c r="B2803" s="65"/>
      <c r="C2803" s="65"/>
      <c r="D2803" s="65"/>
      <c r="E2803" s="89"/>
      <c r="F2803" s="65"/>
    </row>
    <row r="2804" spans="1:6" ht="12.75">
      <c r="A2804" s="65"/>
      <c r="B2804" s="65"/>
      <c r="C2804" s="65"/>
      <c r="D2804" s="65"/>
      <c r="E2804" s="89"/>
      <c r="F2804" s="65"/>
    </row>
    <row r="2805" spans="1:6" ht="12.75">
      <c r="A2805" s="65"/>
      <c r="B2805" s="65"/>
      <c r="C2805" s="65"/>
      <c r="D2805" s="65"/>
      <c r="E2805" s="89"/>
      <c r="F2805" s="65"/>
    </row>
    <row r="2806" spans="1:6" ht="12.75">
      <c r="A2806" s="65"/>
      <c r="B2806" s="65"/>
      <c r="C2806" s="65"/>
      <c r="D2806" s="65"/>
      <c r="E2806" s="89"/>
      <c r="F2806" s="65"/>
    </row>
    <row r="2807" spans="1:6" ht="12.75">
      <c r="A2807" s="65"/>
      <c r="B2807" s="65"/>
      <c r="C2807" s="65"/>
      <c r="D2807" s="65"/>
      <c r="E2807" s="89"/>
      <c r="F2807" s="65"/>
    </row>
    <row r="2808" spans="1:6" ht="12.75">
      <c r="A2808" s="65"/>
      <c r="B2808" s="65"/>
      <c r="C2808" s="65"/>
      <c r="D2808" s="65"/>
      <c r="E2808" s="89"/>
      <c r="F2808" s="65"/>
    </row>
    <row r="2809" spans="1:6" ht="12.75">
      <c r="A2809" s="65"/>
      <c r="B2809" s="65"/>
      <c r="C2809" s="65"/>
      <c r="D2809" s="65"/>
      <c r="E2809" s="89"/>
      <c r="F2809" s="65"/>
    </row>
    <row r="2810" spans="1:6" ht="12.75">
      <c r="A2810" s="65"/>
      <c r="B2810" s="65"/>
      <c r="C2810" s="65"/>
      <c r="D2810" s="65"/>
      <c r="E2810" s="89"/>
      <c r="F2810" s="65"/>
    </row>
    <row r="2811" spans="1:6" ht="12.75">
      <c r="A2811" s="65"/>
      <c r="B2811" s="65"/>
      <c r="C2811" s="65"/>
      <c r="D2811" s="65"/>
      <c r="E2811" s="89"/>
      <c r="F2811" s="65"/>
    </row>
    <row r="2812" spans="1:6" ht="12.75">
      <c r="A2812" s="65"/>
      <c r="B2812" s="65"/>
      <c r="C2812" s="65"/>
      <c r="D2812" s="65"/>
      <c r="E2812" s="89"/>
      <c r="F2812" s="65"/>
    </row>
    <row r="2813" spans="1:6" ht="12.75">
      <c r="A2813" s="65"/>
      <c r="B2813" s="65"/>
      <c r="C2813" s="65"/>
      <c r="D2813" s="65"/>
      <c r="E2813" s="89"/>
      <c r="F2813" s="65"/>
    </row>
    <row r="2814" spans="1:6" ht="12.75">
      <c r="A2814" s="65"/>
      <c r="B2814" s="65"/>
      <c r="C2814" s="65"/>
      <c r="D2814" s="65"/>
      <c r="E2814" s="89"/>
      <c r="F2814" s="65"/>
    </row>
    <row r="2815" spans="1:6" ht="12.75">
      <c r="A2815" s="65"/>
      <c r="B2815" s="65"/>
      <c r="C2815" s="65"/>
      <c r="D2815" s="65"/>
      <c r="E2815" s="89"/>
      <c r="F2815" s="65"/>
    </row>
    <row r="2816" spans="1:6" ht="12.75">
      <c r="A2816" s="65"/>
      <c r="B2816" s="65"/>
      <c r="C2816" s="65"/>
      <c r="D2816" s="65"/>
      <c r="E2816" s="89"/>
      <c r="F2816" s="65"/>
    </row>
    <row r="2817" spans="1:6" ht="12.75">
      <c r="A2817" s="65"/>
      <c r="B2817" s="65"/>
      <c r="C2817" s="65"/>
      <c r="D2817" s="65"/>
      <c r="E2817" s="89"/>
      <c r="F2817" s="65"/>
    </row>
    <row r="2818" spans="1:6" ht="12.75">
      <c r="A2818" s="65"/>
      <c r="B2818" s="65"/>
      <c r="C2818" s="65"/>
      <c r="D2818" s="65"/>
      <c r="E2818" s="89"/>
      <c r="F2818" s="65"/>
    </row>
    <row r="2819" spans="1:6" ht="12.75">
      <c r="A2819" s="65"/>
      <c r="B2819" s="65"/>
      <c r="C2819" s="65"/>
      <c r="D2819" s="65"/>
      <c r="E2819" s="89"/>
      <c r="F2819" s="65"/>
    </row>
    <row r="2820" spans="1:6" ht="12.75">
      <c r="A2820" s="65"/>
      <c r="B2820" s="65"/>
      <c r="C2820" s="65"/>
      <c r="D2820" s="65"/>
      <c r="E2820" s="89"/>
      <c r="F2820" s="65"/>
    </row>
    <row r="2821" spans="1:6" ht="12.75">
      <c r="A2821" s="65"/>
      <c r="B2821" s="65"/>
      <c r="C2821" s="65"/>
      <c r="D2821" s="65"/>
      <c r="E2821" s="89"/>
      <c r="F2821" s="65"/>
    </row>
    <row r="2822" spans="1:6" ht="12.75">
      <c r="A2822" s="65"/>
      <c r="B2822" s="65"/>
      <c r="C2822" s="65"/>
      <c r="D2822" s="65"/>
      <c r="E2822" s="89"/>
      <c r="F2822" s="65"/>
    </row>
    <row r="2823" spans="1:6" ht="12.75">
      <c r="A2823" s="65"/>
      <c r="B2823" s="65"/>
      <c r="C2823" s="65"/>
      <c r="D2823" s="65"/>
      <c r="E2823" s="89"/>
      <c r="F2823" s="65"/>
    </row>
    <row r="2824" spans="1:6" ht="12.75">
      <c r="A2824" s="65"/>
      <c r="B2824" s="65"/>
      <c r="C2824" s="65"/>
      <c r="D2824" s="65"/>
      <c r="E2824" s="89"/>
      <c r="F2824" s="65"/>
    </row>
    <row r="2825" spans="1:6" ht="12.75">
      <c r="A2825" s="65"/>
      <c r="B2825" s="65"/>
      <c r="C2825" s="65"/>
      <c r="D2825" s="65"/>
      <c r="E2825" s="89"/>
      <c r="F2825" s="65"/>
    </row>
    <row r="2826" spans="1:6" ht="12.75">
      <c r="A2826" s="65"/>
      <c r="B2826" s="65"/>
      <c r="C2826" s="65"/>
      <c r="D2826" s="65"/>
      <c r="E2826" s="89"/>
      <c r="F2826" s="65"/>
    </row>
    <row r="2827" spans="1:6" ht="12.75">
      <c r="A2827" s="65"/>
      <c r="B2827" s="65"/>
      <c r="C2827" s="65"/>
      <c r="D2827" s="65"/>
      <c r="E2827" s="89"/>
      <c r="F2827" s="65"/>
    </row>
    <row r="2828" spans="1:6" ht="12.75">
      <c r="A2828" s="65"/>
      <c r="B2828" s="65"/>
      <c r="C2828" s="65"/>
      <c r="D2828" s="65"/>
      <c r="E2828" s="89"/>
      <c r="F2828" s="65"/>
    </row>
    <row r="2829" spans="1:6" ht="12.75">
      <c r="A2829" s="65"/>
      <c r="B2829" s="65"/>
      <c r="C2829" s="65"/>
      <c r="D2829" s="65"/>
      <c r="E2829" s="89"/>
      <c r="F2829" s="65"/>
    </row>
    <row r="2830" spans="1:6" ht="12.75">
      <c r="A2830" s="65"/>
      <c r="B2830" s="65"/>
      <c r="C2830" s="65"/>
      <c r="D2830" s="65"/>
      <c r="E2830" s="89"/>
      <c r="F2830" s="65"/>
    </row>
    <row r="2831" spans="1:6" ht="12.75">
      <c r="A2831" s="65"/>
      <c r="B2831" s="65"/>
      <c r="C2831" s="65"/>
      <c r="D2831" s="65"/>
      <c r="E2831" s="89"/>
      <c r="F2831" s="65"/>
    </row>
    <row r="2832" spans="1:6" ht="12.75">
      <c r="A2832" s="65"/>
      <c r="B2832" s="65"/>
      <c r="C2832" s="65"/>
      <c r="D2832" s="65"/>
      <c r="E2832" s="89"/>
      <c r="F2832" s="65"/>
    </row>
    <row r="2833" spans="1:6" ht="12.75">
      <c r="A2833" s="65"/>
      <c r="B2833" s="65"/>
      <c r="C2833" s="65"/>
      <c r="D2833" s="65"/>
      <c r="E2833" s="89"/>
      <c r="F2833" s="65"/>
    </row>
    <row r="2834" spans="1:6" ht="12.75">
      <c r="A2834" s="65"/>
      <c r="B2834" s="65"/>
      <c r="C2834" s="65"/>
      <c r="D2834" s="65"/>
      <c r="E2834" s="89"/>
      <c r="F2834" s="65"/>
    </row>
    <row r="2835" spans="1:6" ht="12.75">
      <c r="A2835" s="65"/>
      <c r="B2835" s="65"/>
      <c r="C2835" s="65"/>
      <c r="D2835" s="65"/>
      <c r="E2835" s="89"/>
      <c r="F2835" s="65"/>
    </row>
    <row r="2836" spans="1:6" ht="12.75">
      <c r="A2836" s="65"/>
      <c r="B2836" s="65"/>
      <c r="C2836" s="65"/>
      <c r="D2836" s="65"/>
      <c r="E2836" s="89"/>
      <c r="F2836" s="65"/>
    </row>
    <row r="2837" spans="1:6" ht="12.75">
      <c r="A2837" s="65"/>
      <c r="B2837" s="65"/>
      <c r="C2837" s="65"/>
      <c r="D2837" s="65"/>
      <c r="E2837" s="89"/>
      <c r="F2837" s="65"/>
    </row>
    <row r="2838" spans="1:6" ht="12.75">
      <c r="A2838" s="65"/>
      <c r="B2838" s="65"/>
      <c r="C2838" s="65"/>
      <c r="D2838" s="65"/>
      <c r="E2838" s="89"/>
      <c r="F2838" s="65"/>
    </row>
    <row r="2839" spans="1:6" ht="12.75">
      <c r="A2839" s="65"/>
      <c r="B2839" s="65"/>
      <c r="C2839" s="65"/>
      <c r="D2839" s="65"/>
      <c r="E2839" s="89"/>
      <c r="F2839" s="65"/>
    </row>
    <row r="2840" spans="1:6" ht="12.75">
      <c r="A2840" s="65"/>
      <c r="B2840" s="65"/>
      <c r="C2840" s="65"/>
      <c r="D2840" s="65"/>
      <c r="E2840" s="89"/>
      <c r="F2840" s="65"/>
    </row>
    <row r="2841" spans="1:6" ht="12.75">
      <c r="A2841" s="65"/>
      <c r="B2841" s="65"/>
      <c r="C2841" s="65"/>
      <c r="D2841" s="65"/>
      <c r="E2841" s="89"/>
      <c r="F2841" s="65"/>
    </row>
    <row r="2842" spans="1:6" ht="12.75">
      <c r="A2842" s="65"/>
      <c r="B2842" s="65"/>
      <c r="C2842" s="65"/>
      <c r="D2842" s="65"/>
      <c r="E2842" s="89"/>
      <c r="F2842" s="65"/>
    </row>
    <row r="2843" spans="1:6" ht="12.75">
      <c r="A2843" s="65"/>
      <c r="B2843" s="65"/>
      <c r="C2843" s="65"/>
      <c r="D2843" s="65"/>
      <c r="E2843" s="89"/>
      <c r="F2843" s="65"/>
    </row>
    <row r="2844" spans="1:6" ht="12.75">
      <c r="A2844" s="65"/>
      <c r="B2844" s="65"/>
      <c r="C2844" s="65"/>
      <c r="D2844" s="65"/>
      <c r="E2844" s="89"/>
      <c r="F2844" s="65"/>
    </row>
    <row r="2845" spans="1:6" ht="12.75">
      <c r="A2845" s="65"/>
      <c r="B2845" s="65"/>
      <c r="C2845" s="65"/>
      <c r="D2845" s="65"/>
      <c r="E2845" s="89"/>
      <c r="F2845" s="65"/>
    </row>
    <row r="2846" spans="1:6" ht="12.75">
      <c r="A2846" s="65"/>
      <c r="B2846" s="65"/>
      <c r="C2846" s="65"/>
      <c r="D2846" s="65"/>
      <c r="E2846" s="89"/>
      <c r="F2846" s="65"/>
    </row>
    <row r="2847" spans="1:6" ht="12.75">
      <c r="A2847" s="65"/>
      <c r="B2847" s="65"/>
      <c r="C2847" s="65"/>
      <c r="D2847" s="65"/>
      <c r="E2847" s="89"/>
      <c r="F2847" s="65"/>
    </row>
    <row r="2848" spans="1:6" ht="12.75">
      <c r="A2848" s="65"/>
      <c r="B2848" s="65"/>
      <c r="C2848" s="65"/>
      <c r="D2848" s="65"/>
      <c r="E2848" s="89"/>
      <c r="F2848" s="65"/>
    </row>
    <row r="2849" spans="1:6" ht="12.75">
      <c r="A2849" s="65"/>
      <c r="B2849" s="65"/>
      <c r="C2849" s="65"/>
      <c r="D2849" s="65"/>
      <c r="E2849" s="89"/>
      <c r="F2849" s="65"/>
    </row>
    <row r="2850" spans="1:6" ht="12.75">
      <c r="A2850" s="65"/>
      <c r="B2850" s="65"/>
      <c r="C2850" s="65"/>
      <c r="D2850" s="65"/>
      <c r="E2850" s="89"/>
      <c r="F2850" s="65"/>
    </row>
    <row r="2851" spans="1:6" ht="12.75">
      <c r="A2851" s="65"/>
      <c r="B2851" s="65"/>
      <c r="C2851" s="65"/>
      <c r="D2851" s="65"/>
      <c r="E2851" s="89"/>
      <c r="F2851" s="65"/>
    </row>
    <row r="2852" spans="1:6" ht="12.75">
      <c r="A2852" s="65"/>
      <c r="B2852" s="65"/>
      <c r="C2852" s="65"/>
      <c r="D2852" s="65"/>
      <c r="E2852" s="89"/>
      <c r="F2852" s="65"/>
    </row>
    <row r="2853" spans="1:6" ht="12.75">
      <c r="A2853" s="65"/>
      <c r="B2853" s="65"/>
      <c r="C2853" s="65"/>
      <c r="D2853" s="65"/>
      <c r="E2853" s="89"/>
      <c r="F2853" s="65"/>
    </row>
    <row r="2854" spans="1:6" ht="12.75">
      <c r="A2854" s="65"/>
      <c r="B2854" s="65"/>
      <c r="C2854" s="65"/>
      <c r="D2854" s="65"/>
      <c r="E2854" s="89"/>
      <c r="F2854" s="65"/>
    </row>
    <row r="2855" spans="1:6" ht="12.75">
      <c r="A2855" s="65"/>
      <c r="B2855" s="65"/>
      <c r="C2855" s="65"/>
      <c r="D2855" s="65"/>
      <c r="E2855" s="89"/>
      <c r="F2855" s="65"/>
    </row>
    <row r="2856" spans="1:6" ht="12.75">
      <c r="A2856" s="65"/>
      <c r="B2856" s="65"/>
      <c r="C2856" s="65"/>
      <c r="D2856" s="65"/>
      <c r="E2856" s="89"/>
      <c r="F2856" s="65"/>
    </row>
    <row r="2857" spans="1:6" ht="12.75">
      <c r="A2857" s="65"/>
      <c r="B2857" s="65"/>
      <c r="C2857" s="65"/>
      <c r="D2857" s="65"/>
      <c r="E2857" s="89"/>
      <c r="F2857" s="65"/>
    </row>
    <row r="2858" spans="1:6" ht="12.75">
      <c r="A2858" s="65"/>
      <c r="B2858" s="65"/>
      <c r="C2858" s="65"/>
      <c r="D2858" s="65"/>
      <c r="E2858" s="89"/>
      <c r="F2858" s="65"/>
    </row>
    <row r="2859" spans="1:6" ht="12.75">
      <c r="A2859" s="65"/>
      <c r="B2859" s="65"/>
      <c r="C2859" s="65"/>
      <c r="D2859" s="65"/>
      <c r="E2859" s="89"/>
      <c r="F2859" s="65"/>
    </row>
    <row r="2860" spans="1:6" ht="12.75">
      <c r="A2860" s="65"/>
      <c r="B2860" s="65"/>
      <c r="C2860" s="65"/>
      <c r="D2860" s="65"/>
      <c r="E2860" s="89"/>
      <c r="F2860" s="65"/>
    </row>
    <row r="2861" spans="1:6" ht="12.75">
      <c r="A2861" s="65"/>
      <c r="B2861" s="65"/>
      <c r="C2861" s="65"/>
      <c r="D2861" s="65"/>
      <c r="E2861" s="89"/>
      <c r="F2861" s="65"/>
    </row>
    <row r="2862" spans="1:6" ht="12.75">
      <c r="A2862" s="65"/>
      <c r="B2862" s="65"/>
      <c r="C2862" s="65"/>
      <c r="D2862" s="65"/>
      <c r="E2862" s="89"/>
      <c r="F2862" s="65"/>
    </row>
    <row r="2863" spans="1:6" ht="12.75">
      <c r="A2863" s="65"/>
      <c r="B2863" s="65"/>
      <c r="C2863" s="65"/>
      <c r="D2863" s="65"/>
      <c r="E2863" s="89"/>
      <c r="F2863" s="65"/>
    </row>
    <row r="2864" spans="1:6" ht="12.75">
      <c r="A2864" s="65"/>
      <c r="B2864" s="65"/>
      <c r="C2864" s="65"/>
      <c r="D2864" s="65"/>
      <c r="E2864" s="89"/>
      <c r="F2864" s="65"/>
    </row>
    <row r="2865" spans="1:6" ht="12.75">
      <c r="A2865" s="65"/>
      <c r="B2865" s="65"/>
      <c r="C2865" s="65"/>
      <c r="D2865" s="65"/>
      <c r="E2865" s="89"/>
      <c r="F2865" s="65"/>
    </row>
    <row r="2866" spans="1:6" ht="12.75">
      <c r="A2866" s="65"/>
      <c r="B2866" s="65"/>
      <c r="C2866" s="65"/>
      <c r="D2866" s="65"/>
      <c r="E2866" s="89"/>
      <c r="F2866" s="65"/>
    </row>
    <row r="2867" spans="1:6" ht="12.75">
      <c r="A2867" s="65"/>
      <c r="B2867" s="65"/>
      <c r="C2867" s="65"/>
      <c r="D2867" s="65"/>
      <c r="E2867" s="89"/>
      <c r="F2867" s="65"/>
    </row>
    <row r="2868" spans="1:6" ht="12.75">
      <c r="A2868" s="65"/>
      <c r="B2868" s="65"/>
      <c r="C2868" s="65"/>
      <c r="D2868" s="65"/>
      <c r="E2868" s="89"/>
      <c r="F2868" s="65"/>
    </row>
    <row r="2869" spans="1:6" ht="12.75">
      <c r="A2869" s="65"/>
      <c r="B2869" s="65"/>
      <c r="C2869" s="65"/>
      <c r="D2869" s="65"/>
      <c r="E2869" s="89"/>
      <c r="F2869" s="65"/>
    </row>
    <row r="2870" spans="1:6" ht="12.75">
      <c r="A2870" s="65"/>
      <c r="B2870" s="65"/>
      <c r="C2870" s="65"/>
      <c r="D2870" s="65"/>
      <c r="E2870" s="89"/>
      <c r="F2870" s="65"/>
    </row>
    <row r="2871" spans="1:6" ht="12.75">
      <c r="A2871" s="65"/>
      <c r="B2871" s="65"/>
      <c r="C2871" s="65"/>
      <c r="D2871" s="65"/>
      <c r="E2871" s="89"/>
      <c r="F2871" s="65"/>
    </row>
    <row r="2872" spans="1:6" ht="12.75">
      <c r="A2872" s="65"/>
      <c r="B2872" s="65"/>
      <c r="C2872" s="65"/>
      <c r="D2872" s="65"/>
      <c r="E2872" s="89"/>
      <c r="F2872" s="65"/>
    </row>
    <row r="2873" spans="1:6" ht="12.75">
      <c r="A2873" s="65"/>
      <c r="B2873" s="65"/>
      <c r="C2873" s="65"/>
      <c r="D2873" s="65"/>
      <c r="E2873" s="89"/>
      <c r="F2873" s="65"/>
    </row>
    <row r="2874" spans="1:6" ht="12.75">
      <c r="A2874" s="65"/>
      <c r="B2874" s="65"/>
      <c r="C2874" s="65"/>
      <c r="D2874" s="65"/>
      <c r="E2874" s="89"/>
      <c r="F2874" s="65"/>
    </row>
    <row r="2875" spans="1:6" ht="12.75">
      <c r="A2875" s="65"/>
      <c r="B2875" s="65"/>
      <c r="C2875" s="65"/>
      <c r="D2875" s="65"/>
      <c r="E2875" s="89"/>
      <c r="F2875" s="65"/>
    </row>
    <row r="2876" spans="1:6" ht="12.75">
      <c r="A2876" s="65"/>
      <c r="B2876" s="65"/>
      <c r="C2876" s="65"/>
      <c r="D2876" s="65"/>
      <c r="E2876" s="89"/>
      <c r="F2876" s="65"/>
    </row>
    <row r="2877" spans="1:6" ht="12.75">
      <c r="A2877" s="65"/>
      <c r="B2877" s="65"/>
      <c r="C2877" s="65"/>
      <c r="D2877" s="65"/>
      <c r="E2877" s="89"/>
      <c r="F2877" s="65"/>
    </row>
    <row r="2878" spans="1:6" ht="12.75">
      <c r="A2878" s="65"/>
      <c r="B2878" s="65"/>
      <c r="C2878" s="65"/>
      <c r="D2878" s="65"/>
      <c r="E2878" s="89"/>
      <c r="F2878" s="65"/>
    </row>
    <row r="2879" spans="1:6" ht="12.75">
      <c r="A2879" s="65"/>
      <c r="B2879" s="65"/>
      <c r="C2879" s="65"/>
      <c r="D2879" s="65"/>
      <c r="E2879" s="89"/>
      <c r="F2879" s="65"/>
    </row>
    <row r="2880" spans="1:6" ht="12.75">
      <c r="A2880" s="65"/>
      <c r="B2880" s="65"/>
      <c r="C2880" s="65"/>
      <c r="D2880" s="65"/>
      <c r="E2880" s="89"/>
      <c r="F2880" s="65"/>
    </row>
    <row r="2881" spans="1:6" ht="12.75">
      <c r="A2881" s="65"/>
      <c r="B2881" s="65"/>
      <c r="C2881" s="65"/>
      <c r="D2881" s="65"/>
      <c r="E2881" s="89"/>
      <c r="F2881" s="65"/>
    </row>
    <row r="2882" spans="1:6" ht="12.75">
      <c r="A2882" s="65"/>
      <c r="B2882" s="65"/>
      <c r="C2882" s="65"/>
      <c r="D2882" s="65"/>
      <c r="E2882" s="89"/>
      <c r="F2882" s="65"/>
    </row>
    <row r="2883" spans="1:6" ht="12.75">
      <c r="A2883" s="65"/>
      <c r="B2883" s="65"/>
      <c r="C2883" s="65"/>
      <c r="D2883" s="65"/>
      <c r="E2883" s="89"/>
      <c r="F2883" s="65"/>
    </row>
    <row r="2884" spans="1:6" ht="12.75">
      <c r="A2884" s="65"/>
      <c r="B2884" s="65"/>
      <c r="C2884" s="65"/>
      <c r="D2884" s="65"/>
      <c r="E2884" s="89"/>
      <c r="F2884" s="65"/>
    </row>
    <row r="2885" spans="1:6" ht="12.75">
      <c r="A2885" s="65"/>
      <c r="B2885" s="65"/>
      <c r="C2885" s="65"/>
      <c r="D2885" s="65"/>
      <c r="E2885" s="89"/>
      <c r="F2885" s="65"/>
    </row>
    <row r="2886" spans="1:6" ht="12.75">
      <c r="A2886" s="65"/>
      <c r="B2886" s="65"/>
      <c r="C2886" s="65"/>
      <c r="D2886" s="65"/>
      <c r="E2886" s="89"/>
      <c r="F2886" s="65"/>
    </row>
    <row r="2887" spans="1:6" ht="12.75">
      <c r="A2887" s="65"/>
      <c r="B2887" s="65"/>
      <c r="C2887" s="65"/>
      <c r="D2887" s="65"/>
      <c r="E2887" s="89"/>
      <c r="F2887" s="65"/>
    </row>
    <row r="2888" spans="1:6" ht="12.75">
      <c r="A2888" s="65"/>
      <c r="B2888" s="65"/>
      <c r="C2888" s="65"/>
      <c r="D2888" s="65"/>
      <c r="E2888" s="89"/>
      <c r="F2888" s="65"/>
    </row>
    <row r="2889" spans="1:6" ht="12.75">
      <c r="A2889" s="65"/>
      <c r="B2889" s="65"/>
      <c r="C2889" s="65"/>
      <c r="D2889" s="65"/>
      <c r="E2889" s="89"/>
      <c r="F2889" s="65"/>
    </row>
    <row r="2890" spans="1:6" ht="12.75">
      <c r="A2890" s="65"/>
      <c r="B2890" s="65"/>
      <c r="C2890" s="65"/>
      <c r="D2890" s="65"/>
      <c r="E2890" s="89"/>
      <c r="F2890" s="65"/>
    </row>
    <row r="2891" spans="1:6" ht="12.75">
      <c r="A2891" s="65"/>
      <c r="B2891" s="65"/>
      <c r="C2891" s="65"/>
      <c r="D2891" s="65"/>
      <c r="E2891" s="89"/>
      <c r="F2891" s="65"/>
    </row>
    <row r="2892" spans="1:6" ht="12.75">
      <c r="A2892" s="65"/>
      <c r="B2892" s="65"/>
      <c r="C2892" s="65"/>
      <c r="D2892" s="65"/>
      <c r="E2892" s="89"/>
      <c r="F2892" s="65"/>
    </row>
    <row r="2893" spans="1:6" ht="12.75">
      <c r="A2893" s="65"/>
      <c r="B2893" s="65"/>
      <c r="C2893" s="65"/>
      <c r="D2893" s="65"/>
      <c r="E2893" s="89"/>
      <c r="F2893" s="65"/>
    </row>
    <row r="2894" spans="1:6" ht="12.75">
      <c r="A2894" s="65"/>
      <c r="B2894" s="65"/>
      <c r="C2894" s="65"/>
      <c r="D2894" s="65"/>
      <c r="E2894" s="89"/>
      <c r="F2894" s="65"/>
    </row>
    <row r="2895" spans="1:6" ht="12.75">
      <c r="A2895" s="65"/>
      <c r="B2895" s="65"/>
      <c r="C2895" s="65"/>
      <c r="D2895" s="65"/>
      <c r="E2895" s="89"/>
      <c r="F2895" s="65"/>
    </row>
    <row r="2896" spans="1:6" ht="12.75">
      <c r="A2896" s="65"/>
      <c r="B2896" s="65"/>
      <c r="C2896" s="65"/>
      <c r="D2896" s="65"/>
      <c r="E2896" s="89"/>
      <c r="F2896" s="65"/>
    </row>
    <row r="2897" spans="1:6" ht="12.75">
      <c r="A2897" s="65"/>
      <c r="B2897" s="65"/>
      <c r="C2897" s="65"/>
      <c r="D2897" s="65"/>
      <c r="E2897" s="89"/>
      <c r="F2897" s="65"/>
    </row>
    <row r="2898" spans="1:6" ht="12.75">
      <c r="A2898" s="65"/>
      <c r="B2898" s="65"/>
      <c r="C2898" s="65"/>
      <c r="D2898" s="65"/>
      <c r="E2898" s="89"/>
      <c r="F2898" s="65"/>
    </row>
    <row r="2899" spans="1:6" ht="12.75">
      <c r="A2899" s="65"/>
      <c r="B2899" s="65"/>
      <c r="C2899" s="65"/>
      <c r="D2899" s="65"/>
      <c r="E2899" s="89"/>
      <c r="F2899" s="65"/>
    </row>
    <row r="2900" spans="1:6" ht="12.75">
      <c r="A2900" s="65"/>
      <c r="B2900" s="65"/>
      <c r="C2900" s="65"/>
      <c r="D2900" s="65"/>
      <c r="E2900" s="89"/>
      <c r="F2900" s="65"/>
    </row>
    <row r="2901" spans="1:6" ht="12.75">
      <c r="A2901" s="65"/>
      <c r="B2901" s="65"/>
      <c r="C2901" s="65"/>
      <c r="D2901" s="65"/>
      <c r="E2901" s="89"/>
      <c r="F2901" s="65"/>
    </row>
    <row r="2902" spans="1:6" ht="12.75">
      <c r="A2902" s="65"/>
      <c r="B2902" s="65"/>
      <c r="C2902" s="65"/>
      <c r="D2902" s="65"/>
      <c r="E2902" s="89"/>
      <c r="F2902" s="65"/>
    </row>
    <row r="2903" spans="1:6" ht="12.75">
      <c r="A2903" s="65"/>
      <c r="B2903" s="65"/>
      <c r="C2903" s="65"/>
      <c r="D2903" s="65"/>
      <c r="E2903" s="89"/>
      <c r="F2903" s="65"/>
    </row>
    <row r="2904" spans="1:6" ht="12.75">
      <c r="A2904" s="65"/>
      <c r="B2904" s="65"/>
      <c r="C2904" s="65"/>
      <c r="D2904" s="65"/>
      <c r="E2904" s="89"/>
      <c r="F2904" s="65"/>
    </row>
    <row r="2905" spans="1:6" ht="12.75">
      <c r="A2905" s="65"/>
      <c r="B2905" s="65"/>
      <c r="C2905" s="65"/>
      <c r="D2905" s="65"/>
      <c r="E2905" s="89"/>
      <c r="F2905" s="65"/>
    </row>
    <row r="2906" spans="1:6" ht="12.75">
      <c r="A2906" s="65"/>
      <c r="B2906" s="65"/>
      <c r="C2906" s="65"/>
      <c r="D2906" s="65"/>
      <c r="E2906" s="89"/>
      <c r="F2906" s="65"/>
    </row>
    <row r="2907" spans="1:6" ht="12.75">
      <c r="A2907" s="65"/>
      <c r="B2907" s="65"/>
      <c r="C2907" s="65"/>
      <c r="D2907" s="65"/>
      <c r="E2907" s="89"/>
      <c r="F2907" s="65"/>
    </row>
    <row r="2908" spans="1:6" ht="12.75">
      <c r="A2908" s="65"/>
      <c r="B2908" s="65"/>
      <c r="C2908" s="65"/>
      <c r="D2908" s="65"/>
      <c r="E2908" s="89"/>
      <c r="F2908" s="65"/>
    </row>
    <row r="2909" spans="1:6" ht="12.75">
      <c r="A2909" s="65"/>
      <c r="B2909" s="65"/>
      <c r="C2909" s="65"/>
      <c r="D2909" s="65"/>
      <c r="E2909" s="89"/>
      <c r="F2909" s="65"/>
    </row>
    <row r="2910" spans="1:6" ht="12.75">
      <c r="A2910" s="65"/>
      <c r="B2910" s="65"/>
      <c r="C2910" s="65"/>
      <c r="D2910" s="65"/>
      <c r="E2910" s="89"/>
      <c r="F2910" s="65"/>
    </row>
    <row r="2911" spans="1:6" ht="12.75">
      <c r="A2911" s="65"/>
      <c r="B2911" s="65"/>
      <c r="C2911" s="65"/>
      <c r="D2911" s="65"/>
      <c r="E2911" s="89"/>
      <c r="F2911" s="65"/>
    </row>
    <row r="2912" spans="1:6" ht="12.75">
      <c r="A2912" s="65"/>
      <c r="B2912" s="65"/>
      <c r="C2912" s="65"/>
      <c r="D2912" s="65"/>
      <c r="E2912" s="89"/>
      <c r="F2912" s="65"/>
    </row>
    <row r="2913" spans="1:6" ht="12.75">
      <c r="A2913" s="65"/>
      <c r="B2913" s="65"/>
      <c r="C2913" s="65"/>
      <c r="D2913" s="65"/>
      <c r="E2913" s="89"/>
      <c r="F2913" s="65"/>
    </row>
    <row r="2914" spans="1:6" ht="12.75">
      <c r="A2914" s="65"/>
      <c r="B2914" s="65"/>
      <c r="C2914" s="65"/>
      <c r="D2914" s="65"/>
      <c r="E2914" s="89"/>
      <c r="F2914" s="65"/>
    </row>
    <row r="2915" spans="1:6" ht="12.75">
      <c r="A2915" s="65"/>
      <c r="B2915" s="65"/>
      <c r="C2915" s="65"/>
      <c r="D2915" s="65"/>
      <c r="E2915" s="89"/>
      <c r="F2915" s="65"/>
    </row>
    <row r="2916" spans="1:6" ht="12.75">
      <c r="A2916" s="65"/>
      <c r="B2916" s="65"/>
      <c r="C2916" s="65"/>
      <c r="D2916" s="65"/>
      <c r="E2916" s="89"/>
      <c r="F2916" s="65"/>
    </row>
    <row r="2917" spans="1:6" ht="12.75">
      <c r="A2917" s="65"/>
      <c r="B2917" s="65"/>
      <c r="C2917" s="65"/>
      <c r="D2917" s="65"/>
      <c r="E2917" s="89"/>
      <c r="F2917" s="65"/>
    </row>
    <row r="2918" spans="1:6" ht="12.75">
      <c r="A2918" s="65"/>
      <c r="B2918" s="65"/>
      <c r="C2918" s="65"/>
      <c r="D2918" s="65"/>
      <c r="E2918" s="89"/>
      <c r="F2918" s="65"/>
    </row>
    <row r="2919" spans="1:6" ht="12.75">
      <c r="A2919" s="65"/>
      <c r="B2919" s="65"/>
      <c r="C2919" s="65"/>
      <c r="D2919" s="65"/>
      <c r="E2919" s="89"/>
      <c r="F2919" s="65"/>
    </row>
    <row r="2920" spans="1:6" ht="12.75">
      <c r="A2920" s="65"/>
      <c r="B2920" s="65"/>
      <c r="C2920" s="65"/>
      <c r="D2920" s="65"/>
      <c r="E2920" s="89"/>
      <c r="F2920" s="65"/>
    </row>
    <row r="2921" spans="1:6" ht="12.75">
      <c r="A2921" s="65"/>
      <c r="B2921" s="65"/>
      <c r="C2921" s="65"/>
      <c r="D2921" s="65"/>
      <c r="E2921" s="89"/>
      <c r="F2921" s="65"/>
    </row>
    <row r="2922" spans="1:6" ht="12.75">
      <c r="A2922" s="65"/>
      <c r="B2922" s="65"/>
      <c r="C2922" s="65"/>
      <c r="D2922" s="65"/>
      <c r="E2922" s="89"/>
      <c r="F2922" s="65"/>
    </row>
    <row r="2923" spans="1:6" ht="12.75">
      <c r="A2923" s="65"/>
      <c r="B2923" s="65"/>
      <c r="C2923" s="65"/>
      <c r="D2923" s="65"/>
      <c r="E2923" s="89"/>
      <c r="F2923" s="65"/>
    </row>
    <row r="2924" spans="1:6" ht="12.75">
      <c r="A2924" s="65"/>
      <c r="B2924" s="65"/>
      <c r="C2924" s="65"/>
      <c r="D2924" s="65"/>
      <c r="E2924" s="89"/>
      <c r="F2924" s="65"/>
    </row>
    <row r="2925" spans="1:6" ht="12.75">
      <c r="A2925" s="65"/>
      <c r="B2925" s="65"/>
      <c r="C2925" s="65"/>
      <c r="D2925" s="65"/>
      <c r="E2925" s="89"/>
      <c r="F2925" s="65"/>
    </row>
    <row r="2926" spans="1:6" ht="12.75">
      <c r="A2926" s="65"/>
      <c r="B2926" s="65"/>
      <c r="C2926" s="65"/>
      <c r="D2926" s="65"/>
      <c r="E2926" s="89"/>
      <c r="F2926" s="65"/>
    </row>
    <row r="2927" spans="1:6" ht="12.75">
      <c r="A2927" s="65"/>
      <c r="B2927" s="65"/>
      <c r="C2927" s="65"/>
      <c r="D2927" s="65"/>
      <c r="E2927" s="89"/>
      <c r="F2927" s="65"/>
    </row>
    <row r="2928" spans="1:6" ht="12.75">
      <c r="A2928" s="65"/>
      <c r="B2928" s="65"/>
      <c r="C2928" s="65"/>
      <c r="D2928" s="65"/>
      <c r="E2928" s="89"/>
      <c r="F2928" s="65"/>
    </row>
    <row r="2929" spans="1:6" ht="12.75">
      <c r="A2929" s="65"/>
      <c r="B2929" s="65"/>
      <c r="C2929" s="65"/>
      <c r="D2929" s="65"/>
      <c r="E2929" s="89"/>
      <c r="F2929" s="65"/>
    </row>
    <row r="2930" spans="1:6" ht="12.75">
      <c r="A2930" s="65"/>
      <c r="B2930" s="65"/>
      <c r="C2930" s="65"/>
      <c r="D2930" s="65"/>
      <c r="E2930" s="89"/>
      <c r="F2930" s="65"/>
    </row>
    <row r="2931" spans="1:6" ht="12.75">
      <c r="A2931" s="65"/>
      <c r="B2931" s="65"/>
      <c r="C2931" s="65"/>
      <c r="D2931" s="65"/>
      <c r="E2931" s="89"/>
      <c r="F2931" s="65"/>
    </row>
    <row r="2932" spans="1:6" ht="12.75">
      <c r="A2932" s="65"/>
      <c r="B2932" s="65"/>
      <c r="C2932" s="65"/>
      <c r="D2932" s="65"/>
      <c r="E2932" s="89"/>
      <c r="F2932" s="65"/>
    </row>
    <row r="2933" spans="1:6" ht="12.75">
      <c r="A2933" s="65"/>
      <c r="B2933" s="65"/>
      <c r="C2933" s="65"/>
      <c r="D2933" s="65"/>
      <c r="E2933" s="89"/>
      <c r="F2933" s="65"/>
    </row>
    <row r="2934" spans="1:6" ht="12.75">
      <c r="A2934" s="65"/>
      <c r="B2934" s="65"/>
      <c r="C2934" s="65"/>
      <c r="D2934" s="65"/>
      <c r="E2934" s="89"/>
      <c r="F2934" s="65"/>
    </row>
    <row r="2935" spans="1:6" ht="12.75">
      <c r="A2935" s="65"/>
      <c r="B2935" s="65"/>
      <c r="C2935" s="65"/>
      <c r="D2935" s="65"/>
      <c r="E2935" s="89"/>
      <c r="F2935" s="65"/>
    </row>
    <row r="2936" spans="1:6" ht="12.75">
      <c r="A2936" s="65"/>
      <c r="B2936" s="65"/>
      <c r="C2936" s="65"/>
      <c r="D2936" s="65"/>
      <c r="E2936" s="89"/>
      <c r="F2936" s="65"/>
    </row>
    <row r="2937" spans="1:6" ht="12.75">
      <c r="A2937" s="65"/>
      <c r="B2937" s="65"/>
      <c r="C2937" s="65"/>
      <c r="D2937" s="65"/>
      <c r="E2937" s="89"/>
      <c r="F2937" s="65"/>
    </row>
    <row r="2938" spans="1:6" ht="12.75">
      <c r="A2938" s="65"/>
      <c r="B2938" s="65"/>
      <c r="C2938" s="65"/>
      <c r="D2938" s="65"/>
      <c r="E2938" s="89"/>
      <c r="F2938" s="65"/>
    </row>
    <row r="2939" spans="1:6" ht="12.75">
      <c r="A2939" s="65"/>
      <c r="B2939" s="65"/>
      <c r="C2939" s="65"/>
      <c r="D2939" s="65"/>
      <c r="E2939" s="89"/>
      <c r="F2939" s="65"/>
    </row>
    <row r="2940" spans="1:6" ht="12.75">
      <c r="A2940" s="65"/>
      <c r="B2940" s="65"/>
      <c r="C2940" s="65"/>
      <c r="D2940" s="65"/>
      <c r="E2940" s="89"/>
      <c r="F2940" s="65"/>
    </row>
    <row r="2941" spans="1:6" ht="12.75">
      <c r="A2941" s="65"/>
      <c r="B2941" s="65"/>
      <c r="C2941" s="65"/>
      <c r="D2941" s="65"/>
      <c r="E2941" s="89"/>
      <c r="F2941" s="65"/>
    </row>
    <row r="2942" spans="1:6" ht="12.75">
      <c r="A2942" s="65"/>
      <c r="B2942" s="65"/>
      <c r="C2942" s="65"/>
      <c r="D2942" s="65"/>
      <c r="E2942" s="89"/>
      <c r="F2942" s="65"/>
    </row>
    <row r="2943" spans="1:6" ht="12.75">
      <c r="A2943" s="65"/>
      <c r="B2943" s="65"/>
      <c r="C2943" s="65"/>
      <c r="D2943" s="65"/>
      <c r="E2943" s="89"/>
      <c r="F2943" s="65"/>
    </row>
    <row r="2944" spans="1:6" ht="12.75">
      <c r="A2944" s="65"/>
      <c r="B2944" s="65"/>
      <c r="C2944" s="65"/>
      <c r="D2944" s="65"/>
      <c r="E2944" s="89"/>
      <c r="F2944" s="65"/>
    </row>
    <row r="2945" spans="1:6" ht="12.75">
      <c r="A2945" s="65"/>
      <c r="B2945" s="65"/>
      <c r="C2945" s="65"/>
      <c r="D2945" s="65"/>
      <c r="E2945" s="89"/>
      <c r="F2945" s="65"/>
    </row>
    <row r="2946" spans="1:6" ht="12.75">
      <c r="A2946" s="65"/>
      <c r="B2946" s="65"/>
      <c r="C2946" s="65"/>
      <c r="D2946" s="65"/>
      <c r="E2946" s="89"/>
      <c r="F2946" s="65"/>
    </row>
    <row r="2947" spans="1:6" ht="12.75">
      <c r="A2947" s="65"/>
      <c r="B2947" s="65"/>
      <c r="C2947" s="65"/>
      <c r="D2947" s="65"/>
      <c r="E2947" s="89"/>
      <c r="F2947" s="65"/>
    </row>
    <row r="2948" spans="1:6" ht="12.75">
      <c r="A2948" s="65"/>
      <c r="B2948" s="65"/>
      <c r="C2948" s="65"/>
      <c r="D2948" s="65"/>
      <c r="E2948" s="89"/>
      <c r="F2948" s="65"/>
    </row>
    <row r="2949" spans="1:6" ht="12.75">
      <c r="A2949" s="65"/>
      <c r="B2949" s="65"/>
      <c r="C2949" s="65"/>
      <c r="D2949" s="65"/>
      <c r="E2949" s="89"/>
      <c r="F2949" s="65"/>
    </row>
    <row r="2950" spans="1:6" ht="12.75">
      <c r="A2950" s="65"/>
      <c r="B2950" s="65"/>
      <c r="C2950" s="65"/>
      <c r="D2950" s="65"/>
      <c r="E2950" s="89"/>
      <c r="F2950" s="65"/>
    </row>
    <row r="2951" spans="1:6" ht="12.75">
      <c r="A2951" s="65"/>
      <c r="B2951" s="65"/>
      <c r="C2951" s="65"/>
      <c r="D2951" s="65"/>
      <c r="E2951" s="89"/>
      <c r="F2951" s="65"/>
    </row>
    <row r="2952" spans="1:6" ht="12.75">
      <c r="A2952" s="65"/>
      <c r="B2952" s="65"/>
      <c r="C2952" s="65"/>
      <c r="D2952" s="65"/>
      <c r="E2952" s="89"/>
      <c r="F2952" s="65"/>
    </row>
    <row r="2953" spans="1:6" ht="12.75">
      <c r="A2953" s="65"/>
      <c r="B2953" s="65"/>
      <c r="C2953" s="65"/>
      <c r="D2953" s="65"/>
      <c r="E2953" s="89"/>
      <c r="F2953" s="65"/>
    </row>
    <row r="2954" spans="1:6" ht="12.75">
      <c r="A2954" s="65"/>
      <c r="B2954" s="65"/>
      <c r="C2954" s="65"/>
      <c r="D2954" s="65"/>
      <c r="E2954" s="89"/>
      <c r="F2954" s="65"/>
    </row>
    <row r="2955" spans="1:6" ht="12.75">
      <c r="A2955" s="65"/>
      <c r="B2955" s="65"/>
      <c r="C2955" s="65"/>
      <c r="D2955" s="65"/>
      <c r="E2955" s="89"/>
      <c r="F2955" s="65"/>
    </row>
    <row r="2956" spans="1:6" ht="12.75">
      <c r="A2956" s="65"/>
      <c r="B2956" s="65"/>
      <c r="C2956" s="65"/>
      <c r="D2956" s="65"/>
      <c r="E2956" s="89"/>
      <c r="F2956" s="65"/>
    </row>
    <row r="2957" spans="1:6" ht="12.75">
      <c r="A2957" s="65"/>
      <c r="B2957" s="65"/>
      <c r="C2957" s="65"/>
      <c r="D2957" s="65"/>
      <c r="E2957" s="89"/>
      <c r="F2957" s="65"/>
    </row>
    <row r="2958" spans="1:6" ht="12.75">
      <c r="A2958" s="65"/>
      <c r="B2958" s="65"/>
      <c r="C2958" s="65"/>
      <c r="D2958" s="65"/>
      <c r="E2958" s="89"/>
      <c r="F2958" s="65"/>
    </row>
    <row r="2959" spans="1:6" ht="12.75">
      <c r="A2959" s="65"/>
      <c r="B2959" s="65"/>
      <c r="C2959" s="65"/>
      <c r="D2959" s="65"/>
      <c r="E2959" s="89"/>
      <c r="F2959" s="65"/>
    </row>
    <row r="2960" spans="1:6" ht="12.75">
      <c r="A2960" s="65"/>
      <c r="B2960" s="65"/>
      <c r="C2960" s="65"/>
      <c r="D2960" s="65"/>
      <c r="E2960" s="89"/>
      <c r="F2960" s="65"/>
    </row>
    <row r="2961" spans="1:6" ht="12.75">
      <c r="A2961" s="65"/>
      <c r="B2961" s="65"/>
      <c r="C2961" s="65"/>
      <c r="D2961" s="65"/>
      <c r="E2961" s="89"/>
      <c r="F2961" s="65"/>
    </row>
    <row r="2962" spans="1:6" ht="12.75">
      <c r="A2962" s="65"/>
      <c r="B2962" s="65"/>
      <c r="C2962" s="65"/>
      <c r="D2962" s="65"/>
      <c r="E2962" s="89"/>
      <c r="F2962" s="65"/>
    </row>
    <row r="2963" spans="1:6" ht="12.75">
      <c r="A2963" s="65"/>
      <c r="B2963" s="65"/>
      <c r="C2963" s="65"/>
      <c r="D2963" s="65"/>
      <c r="E2963" s="89"/>
      <c r="F2963" s="65"/>
    </row>
    <row r="2964" spans="1:6" ht="12.75">
      <c r="A2964" s="65"/>
      <c r="B2964" s="65"/>
      <c r="C2964" s="65"/>
      <c r="D2964" s="65"/>
      <c r="E2964" s="89"/>
      <c r="F2964" s="65"/>
    </row>
    <row r="2965" spans="1:6" ht="12.75">
      <c r="A2965" s="65"/>
      <c r="B2965" s="65"/>
      <c r="C2965" s="65"/>
      <c r="D2965" s="65"/>
      <c r="E2965" s="89"/>
      <c r="F2965" s="65"/>
    </row>
    <row r="2966" spans="1:6" ht="12.75">
      <c r="A2966" s="65"/>
      <c r="B2966" s="65"/>
      <c r="C2966" s="65"/>
      <c r="D2966" s="65"/>
      <c r="E2966" s="89"/>
      <c r="F2966" s="65"/>
    </row>
    <row r="2967" spans="1:6" ht="12.75">
      <c r="A2967" s="65"/>
      <c r="B2967" s="65"/>
      <c r="C2967" s="65"/>
      <c r="D2967" s="65"/>
      <c r="E2967" s="89"/>
      <c r="F2967" s="65"/>
    </row>
    <row r="2968" spans="1:6" ht="12.75">
      <c r="A2968" s="65"/>
      <c r="B2968" s="65"/>
      <c r="C2968" s="65"/>
      <c r="D2968" s="65"/>
      <c r="E2968" s="89"/>
      <c r="F2968" s="65"/>
    </row>
    <row r="2969" spans="1:6" ht="12.75">
      <c r="A2969" s="65"/>
      <c r="B2969" s="65"/>
      <c r="C2969" s="65"/>
      <c r="D2969" s="65"/>
      <c r="E2969" s="89"/>
      <c r="F2969" s="65"/>
    </row>
    <row r="2970" spans="1:6" ht="12.75">
      <c r="A2970" s="65"/>
      <c r="B2970" s="65"/>
      <c r="C2970" s="65"/>
      <c r="D2970" s="65"/>
      <c r="E2970" s="89"/>
      <c r="F2970" s="65"/>
    </row>
    <row r="2971" spans="1:6" ht="12.75">
      <c r="A2971" s="65"/>
      <c r="B2971" s="65"/>
      <c r="C2971" s="65"/>
      <c r="D2971" s="65"/>
      <c r="E2971" s="89"/>
      <c r="F2971" s="65"/>
    </row>
    <row r="2972" spans="1:6" ht="12.75">
      <c r="A2972" s="65"/>
      <c r="B2972" s="65"/>
      <c r="C2972" s="65"/>
      <c r="D2972" s="65"/>
      <c r="E2972" s="89"/>
      <c r="F2972" s="65"/>
    </row>
    <row r="2973" spans="1:6" ht="12.75">
      <c r="A2973" s="65"/>
      <c r="B2973" s="65"/>
      <c r="C2973" s="65"/>
      <c r="D2973" s="65"/>
      <c r="E2973" s="89"/>
      <c r="F2973" s="65"/>
    </row>
    <row r="2974" spans="1:6" ht="12.75">
      <c r="A2974" s="65"/>
      <c r="B2974" s="65"/>
      <c r="C2974" s="65"/>
      <c r="D2974" s="65"/>
      <c r="E2974" s="89"/>
      <c r="F2974" s="65"/>
    </row>
    <row r="2975" spans="1:6" ht="12.75">
      <c r="A2975" s="65"/>
      <c r="B2975" s="65"/>
      <c r="C2975" s="65"/>
      <c r="D2975" s="65"/>
      <c r="E2975" s="89"/>
      <c r="F2975" s="65"/>
    </row>
    <row r="2976" spans="1:6" ht="12.75">
      <c r="A2976" s="65"/>
      <c r="B2976" s="65"/>
      <c r="C2976" s="65"/>
      <c r="D2976" s="65"/>
      <c r="E2976" s="89"/>
      <c r="F2976" s="65"/>
    </row>
    <row r="2977" spans="1:6" ht="12.75">
      <c r="A2977" s="65"/>
      <c r="B2977" s="65"/>
      <c r="C2977" s="65"/>
      <c r="D2977" s="65"/>
      <c r="E2977" s="89"/>
      <c r="F2977" s="65"/>
    </row>
    <row r="2978" spans="1:6" ht="12.75">
      <c r="A2978" s="65"/>
      <c r="B2978" s="65"/>
      <c r="C2978" s="65"/>
      <c r="D2978" s="65"/>
      <c r="E2978" s="89"/>
      <c r="F2978" s="65"/>
    </row>
    <row r="2979" spans="1:6" ht="12.75">
      <c r="A2979" s="65"/>
      <c r="B2979" s="65"/>
      <c r="C2979" s="65"/>
      <c r="D2979" s="65"/>
      <c r="E2979" s="89"/>
      <c r="F2979" s="65"/>
    </row>
    <row r="2980" spans="1:6" ht="12.75">
      <c r="A2980" s="65"/>
      <c r="B2980" s="65"/>
      <c r="C2980" s="65"/>
      <c r="D2980" s="65"/>
      <c r="E2980" s="89"/>
      <c r="F2980" s="65"/>
    </row>
    <row r="2981" spans="1:6" ht="12.75">
      <c r="A2981" s="65"/>
      <c r="B2981" s="65"/>
      <c r="C2981" s="65"/>
      <c r="D2981" s="65"/>
      <c r="E2981" s="89"/>
      <c r="F2981" s="65"/>
    </row>
    <row r="2982" spans="1:6" ht="12.75">
      <c r="A2982" s="65"/>
      <c r="B2982" s="65"/>
      <c r="C2982" s="65"/>
      <c r="D2982" s="65"/>
      <c r="E2982" s="89"/>
      <c r="F2982" s="65"/>
    </row>
    <row r="2983" spans="1:6" ht="12.75">
      <c r="A2983" s="65"/>
      <c r="B2983" s="65"/>
      <c r="C2983" s="65"/>
      <c r="D2983" s="65"/>
      <c r="E2983" s="89"/>
      <c r="F2983" s="65"/>
    </row>
    <row r="2984" spans="1:6" ht="12.75">
      <c r="A2984" s="65"/>
      <c r="B2984" s="65"/>
      <c r="C2984" s="65"/>
      <c r="D2984" s="65"/>
      <c r="E2984" s="89"/>
      <c r="F2984" s="65"/>
    </row>
    <row r="2985" spans="1:6" ht="12.75">
      <c r="A2985" s="65"/>
      <c r="B2985" s="65"/>
      <c r="C2985" s="65"/>
      <c r="D2985" s="65"/>
      <c r="E2985" s="89"/>
      <c r="F2985" s="65"/>
    </row>
    <row r="2986" spans="1:6" ht="12.75">
      <c r="A2986" s="65"/>
      <c r="B2986" s="65"/>
      <c r="C2986" s="65"/>
      <c r="D2986" s="65"/>
      <c r="E2986" s="89"/>
      <c r="F2986" s="65"/>
    </row>
    <row r="2987" spans="1:6" ht="12.75">
      <c r="A2987" s="65"/>
      <c r="B2987" s="65"/>
      <c r="C2987" s="65"/>
      <c r="D2987" s="65"/>
      <c r="E2987" s="89"/>
      <c r="F2987" s="65"/>
    </row>
    <row r="2988" spans="1:6" ht="12.75">
      <c r="A2988" s="65"/>
      <c r="B2988" s="65"/>
      <c r="C2988" s="65"/>
      <c r="D2988" s="65"/>
      <c r="E2988" s="89"/>
      <c r="F2988" s="65"/>
    </row>
    <row r="2989" spans="1:6" ht="12.75">
      <c r="A2989" s="65"/>
      <c r="B2989" s="65"/>
      <c r="C2989" s="65"/>
      <c r="D2989" s="65"/>
      <c r="E2989" s="89"/>
      <c r="F2989" s="65"/>
    </row>
    <row r="2990" spans="1:6" ht="12.75">
      <c r="A2990" s="65"/>
      <c r="B2990" s="65"/>
      <c r="C2990" s="65"/>
      <c r="D2990" s="65"/>
      <c r="E2990" s="89"/>
      <c r="F2990" s="65"/>
    </row>
    <row r="2991" spans="1:6" ht="12.75">
      <c r="A2991" s="65"/>
      <c r="B2991" s="65"/>
      <c r="C2991" s="65"/>
      <c r="D2991" s="65"/>
      <c r="E2991" s="89"/>
      <c r="F2991" s="65"/>
    </row>
    <row r="2992" spans="1:6" ht="12.75">
      <c r="A2992" s="65"/>
      <c r="B2992" s="65"/>
      <c r="C2992" s="65"/>
      <c r="D2992" s="65"/>
      <c r="E2992" s="89"/>
      <c r="F2992" s="65"/>
    </row>
    <row r="2993" spans="1:6" ht="12.75">
      <c r="A2993" s="65"/>
      <c r="B2993" s="65"/>
      <c r="C2993" s="65"/>
      <c r="D2993" s="65"/>
      <c r="E2993" s="89"/>
      <c r="F2993" s="65"/>
    </row>
    <row r="2994" spans="1:6" ht="12.75">
      <c r="A2994" s="65"/>
      <c r="B2994" s="65"/>
      <c r="C2994" s="65"/>
      <c r="D2994" s="65"/>
      <c r="E2994" s="89"/>
      <c r="F2994" s="65"/>
    </row>
    <row r="2995" spans="1:6" ht="12.75">
      <c r="A2995" s="65"/>
      <c r="B2995" s="65"/>
      <c r="C2995" s="65"/>
      <c r="D2995" s="65"/>
      <c r="E2995" s="89"/>
      <c r="F2995" s="65"/>
    </row>
    <row r="2996" spans="1:6" ht="12.75">
      <c r="A2996" s="65"/>
      <c r="B2996" s="65"/>
      <c r="C2996" s="65"/>
      <c r="D2996" s="65"/>
      <c r="E2996" s="89"/>
      <c r="F2996" s="65"/>
    </row>
    <row r="2997" spans="1:6" ht="12.75">
      <c r="A2997" s="65"/>
      <c r="B2997" s="65"/>
      <c r="C2997" s="65"/>
      <c r="D2997" s="65"/>
      <c r="E2997" s="89"/>
      <c r="F2997" s="65"/>
    </row>
    <row r="2998" spans="1:6" ht="12.75">
      <c r="A2998" s="65"/>
      <c r="B2998" s="65"/>
      <c r="C2998" s="65"/>
      <c r="D2998" s="65"/>
      <c r="E2998" s="89"/>
      <c r="F2998" s="65"/>
    </row>
    <row r="2999" spans="1:6" ht="12.75">
      <c r="A2999" s="65"/>
      <c r="B2999" s="65"/>
      <c r="C2999" s="65"/>
      <c r="D2999" s="65"/>
      <c r="E2999" s="89"/>
      <c r="F2999" s="65"/>
    </row>
    <row r="3000" spans="1:6" ht="12.75">
      <c r="A3000" s="65"/>
      <c r="B3000" s="65"/>
      <c r="C3000" s="65"/>
      <c r="D3000" s="65"/>
      <c r="E3000" s="89"/>
      <c r="F3000" s="65"/>
    </row>
    <row r="3001" spans="1:6" ht="12.75">
      <c r="A3001" s="65"/>
      <c r="B3001" s="65"/>
      <c r="C3001" s="65"/>
      <c r="D3001" s="65"/>
      <c r="E3001" s="89"/>
      <c r="F3001" s="65"/>
    </row>
    <row r="3002" spans="1:6" ht="12.75">
      <c r="A3002" s="65"/>
      <c r="B3002" s="65"/>
      <c r="C3002" s="65"/>
      <c r="D3002" s="65"/>
      <c r="E3002" s="89"/>
      <c r="F3002" s="65"/>
    </row>
    <row r="3003" spans="1:6" ht="12.75">
      <c r="A3003" s="65"/>
      <c r="B3003" s="65"/>
      <c r="C3003" s="65"/>
      <c r="D3003" s="65"/>
      <c r="E3003" s="89"/>
      <c r="F3003" s="65"/>
    </row>
    <row r="3004" spans="1:6" ht="12.75">
      <c r="A3004" s="65"/>
      <c r="B3004" s="65"/>
      <c r="C3004" s="65"/>
      <c r="D3004" s="65"/>
      <c r="E3004" s="89"/>
      <c r="F3004" s="65"/>
    </row>
    <row r="3005" spans="1:6" ht="12.75">
      <c r="A3005" s="65"/>
      <c r="B3005" s="65"/>
      <c r="C3005" s="65"/>
      <c r="D3005" s="65"/>
      <c r="E3005" s="89"/>
      <c r="F3005" s="65"/>
    </row>
    <row r="3006" spans="1:6" ht="12.75">
      <c r="A3006" s="65"/>
      <c r="B3006" s="65"/>
      <c r="C3006" s="65"/>
      <c r="D3006" s="65"/>
      <c r="E3006" s="89"/>
      <c r="F3006" s="65"/>
    </row>
    <row r="3007" spans="1:6" ht="12.75">
      <c r="A3007" s="65"/>
      <c r="B3007" s="65"/>
      <c r="C3007" s="65"/>
      <c r="D3007" s="65"/>
      <c r="E3007" s="89"/>
      <c r="F3007" s="65"/>
    </row>
    <row r="3008" spans="1:6" ht="12.75">
      <c r="A3008" s="65"/>
      <c r="B3008" s="65"/>
      <c r="C3008" s="65"/>
      <c r="D3008" s="65"/>
      <c r="E3008" s="89"/>
      <c r="F3008" s="65"/>
    </row>
    <row r="3009" spans="1:6" ht="12.75">
      <c r="A3009" s="65"/>
      <c r="B3009" s="65"/>
      <c r="C3009" s="65"/>
      <c r="D3009" s="65"/>
      <c r="E3009" s="89"/>
      <c r="F3009" s="65"/>
    </row>
    <row r="3010" spans="1:6" ht="12.75">
      <c r="A3010" s="65"/>
      <c r="B3010" s="65"/>
      <c r="C3010" s="65"/>
      <c r="D3010" s="65"/>
      <c r="E3010" s="89"/>
      <c r="F3010" s="65"/>
    </row>
    <row r="3011" spans="1:6" ht="12.75">
      <c r="A3011" s="65"/>
      <c r="B3011" s="65"/>
      <c r="C3011" s="65"/>
      <c r="D3011" s="65"/>
      <c r="E3011" s="89"/>
      <c r="F3011" s="65"/>
    </row>
    <row r="3012" spans="1:6" ht="12.75">
      <c r="A3012" s="65"/>
      <c r="B3012" s="65"/>
      <c r="C3012" s="65"/>
      <c r="D3012" s="65"/>
      <c r="E3012" s="89"/>
      <c r="F3012" s="65"/>
    </row>
    <row r="3013" spans="1:6" ht="12.75">
      <c r="A3013" s="65"/>
      <c r="B3013" s="65"/>
      <c r="C3013" s="65"/>
      <c r="D3013" s="65"/>
      <c r="E3013" s="89"/>
      <c r="F3013" s="65"/>
    </row>
    <row r="3014" spans="1:6" ht="12.75">
      <c r="A3014" s="65"/>
      <c r="B3014" s="65"/>
      <c r="C3014" s="65"/>
      <c r="D3014" s="65"/>
      <c r="E3014" s="89"/>
      <c r="F3014" s="65"/>
    </row>
    <row r="3015" spans="1:6" ht="12.75">
      <c r="A3015" s="65"/>
      <c r="B3015" s="65"/>
      <c r="C3015" s="65"/>
      <c r="D3015" s="65"/>
      <c r="E3015" s="89"/>
      <c r="F3015" s="65"/>
    </row>
    <row r="3016" spans="1:6" ht="12.75">
      <c r="A3016" s="65"/>
      <c r="B3016" s="65"/>
      <c r="C3016" s="65"/>
      <c r="D3016" s="65"/>
      <c r="E3016" s="89"/>
      <c r="F3016" s="65"/>
    </row>
    <row r="3017" spans="1:6" ht="12.75">
      <c r="A3017" s="65"/>
      <c r="B3017" s="65"/>
      <c r="C3017" s="65"/>
      <c r="D3017" s="65"/>
      <c r="E3017" s="89"/>
      <c r="F3017" s="65"/>
    </row>
    <row r="3018" spans="1:6" ht="12.75">
      <c r="A3018" s="65"/>
      <c r="B3018" s="65"/>
      <c r="C3018" s="65"/>
      <c r="D3018" s="65"/>
      <c r="E3018" s="89"/>
      <c r="F3018" s="65"/>
    </row>
    <row r="3019" spans="1:6" ht="12.75">
      <c r="A3019" s="65"/>
      <c r="B3019" s="65"/>
      <c r="C3019" s="65"/>
      <c r="D3019" s="65"/>
      <c r="E3019" s="89"/>
      <c r="F3019" s="65"/>
    </row>
    <row r="3020" spans="1:6" ht="12.75">
      <c r="A3020" s="65"/>
      <c r="B3020" s="65"/>
      <c r="C3020" s="65"/>
      <c r="D3020" s="65"/>
      <c r="E3020" s="89"/>
      <c r="F3020" s="65"/>
    </row>
    <row r="3021" spans="1:6" ht="12.75">
      <c r="A3021" s="65"/>
      <c r="B3021" s="65"/>
      <c r="C3021" s="65"/>
      <c r="D3021" s="65"/>
      <c r="E3021" s="89"/>
      <c r="F3021" s="65"/>
    </row>
    <row r="3022" spans="1:6" ht="12.75">
      <c r="A3022" s="65"/>
      <c r="B3022" s="65"/>
      <c r="C3022" s="65"/>
      <c r="D3022" s="65"/>
      <c r="E3022" s="89"/>
      <c r="F3022" s="65"/>
    </row>
    <row r="3023" spans="1:6" ht="12.75">
      <c r="A3023" s="65"/>
      <c r="B3023" s="65"/>
      <c r="C3023" s="65"/>
      <c r="D3023" s="65"/>
      <c r="E3023" s="89"/>
      <c r="F3023" s="65"/>
    </row>
    <row r="3024" spans="1:6" ht="12.75">
      <c r="A3024" s="65"/>
      <c r="B3024" s="65"/>
      <c r="C3024" s="65"/>
      <c r="D3024" s="65"/>
      <c r="E3024" s="89"/>
      <c r="F3024" s="65"/>
    </row>
    <row r="3025" spans="1:6" ht="12.75">
      <c r="A3025" s="65"/>
      <c r="B3025" s="65"/>
      <c r="C3025" s="65"/>
      <c r="D3025" s="65"/>
      <c r="E3025" s="89"/>
      <c r="F3025" s="65"/>
    </row>
    <row r="3026" spans="1:6" ht="12.75">
      <c r="A3026" s="65"/>
      <c r="B3026" s="65"/>
      <c r="C3026" s="65"/>
      <c r="D3026" s="65"/>
      <c r="E3026" s="89"/>
      <c r="F3026" s="65"/>
    </row>
    <row r="3027" spans="1:6" ht="12.75">
      <c r="A3027" s="65"/>
      <c r="B3027" s="65"/>
      <c r="C3027" s="65"/>
      <c r="D3027" s="65"/>
      <c r="E3027" s="89"/>
      <c r="F3027" s="65"/>
    </row>
    <row r="3028" spans="1:6" ht="12.75">
      <c r="A3028" s="65"/>
      <c r="B3028" s="65"/>
      <c r="C3028" s="65"/>
      <c r="D3028" s="65"/>
      <c r="E3028" s="89"/>
      <c r="F3028" s="65"/>
    </row>
    <row r="3029" spans="1:6" ht="12.75">
      <c r="A3029" s="65"/>
      <c r="B3029" s="65"/>
      <c r="C3029" s="65"/>
      <c r="D3029" s="65"/>
      <c r="E3029" s="89"/>
      <c r="F3029" s="65"/>
    </row>
    <row r="3030" spans="1:6" ht="12.75">
      <c r="A3030" s="65"/>
      <c r="B3030" s="65"/>
      <c r="C3030" s="65"/>
      <c r="D3030" s="65"/>
      <c r="E3030" s="89"/>
      <c r="F3030" s="65"/>
    </row>
    <row r="3031" spans="1:6" ht="12.75">
      <c r="A3031" s="65"/>
      <c r="B3031" s="65"/>
      <c r="C3031" s="65"/>
      <c r="D3031" s="65"/>
      <c r="E3031" s="89"/>
      <c r="F3031" s="65"/>
    </row>
    <row r="3032" spans="1:6" ht="12.75">
      <c r="A3032" s="65"/>
      <c r="B3032" s="65"/>
      <c r="C3032" s="65"/>
      <c r="D3032" s="65"/>
      <c r="E3032" s="89"/>
      <c r="F3032" s="65"/>
    </row>
    <row r="3033" spans="1:6" ht="12.75">
      <c r="A3033" s="65"/>
      <c r="B3033" s="65"/>
      <c r="C3033" s="65"/>
      <c r="D3033" s="65"/>
      <c r="E3033" s="89"/>
      <c r="F3033" s="65"/>
    </row>
    <row r="3034" spans="1:6" ht="12.75">
      <c r="A3034" s="65"/>
      <c r="B3034" s="65"/>
      <c r="C3034" s="65"/>
      <c r="D3034" s="65"/>
      <c r="E3034" s="89"/>
      <c r="F3034" s="65"/>
    </row>
    <row r="3035" spans="1:6" ht="12.75">
      <c r="A3035" s="65"/>
      <c r="B3035" s="65"/>
      <c r="C3035" s="65"/>
      <c r="D3035" s="65"/>
      <c r="E3035" s="89"/>
      <c r="F3035" s="65"/>
    </row>
    <row r="3036" spans="1:6" ht="12.75">
      <c r="A3036" s="65"/>
      <c r="B3036" s="65"/>
      <c r="C3036" s="65"/>
      <c r="D3036" s="65"/>
      <c r="E3036" s="89"/>
      <c r="F3036" s="65"/>
    </row>
    <row r="3037" spans="1:6" ht="12.75">
      <c r="A3037" s="65"/>
      <c r="B3037" s="65"/>
      <c r="C3037" s="65"/>
      <c r="D3037" s="65"/>
      <c r="E3037" s="89"/>
      <c r="F3037" s="65"/>
    </row>
    <row r="3038" spans="1:6" ht="12.75">
      <c r="A3038" s="65"/>
      <c r="B3038" s="65"/>
      <c r="C3038" s="65"/>
      <c r="D3038" s="65"/>
      <c r="E3038" s="89"/>
      <c r="F3038" s="65"/>
    </row>
    <row r="3039" spans="1:6" ht="12.75">
      <c r="A3039" s="65"/>
      <c r="B3039" s="65"/>
      <c r="C3039" s="65"/>
      <c r="D3039" s="65"/>
      <c r="E3039" s="89"/>
      <c r="F3039" s="65"/>
    </row>
    <row r="3040" spans="1:6" ht="12.75">
      <c r="A3040" s="65"/>
      <c r="B3040" s="65"/>
      <c r="C3040" s="65"/>
      <c r="D3040" s="65"/>
      <c r="E3040" s="89"/>
      <c r="F3040" s="65"/>
    </row>
    <row r="3041" spans="1:6" ht="12.75">
      <c r="A3041" s="65"/>
      <c r="B3041" s="65"/>
      <c r="C3041" s="65"/>
      <c r="D3041" s="65"/>
      <c r="E3041" s="89"/>
      <c r="F3041" s="65"/>
    </row>
    <row r="3042" spans="1:6" ht="12.75">
      <c r="A3042" s="65"/>
      <c r="B3042" s="65"/>
      <c r="C3042" s="65"/>
      <c r="D3042" s="65"/>
      <c r="E3042" s="89"/>
      <c r="F3042" s="65"/>
    </row>
    <row r="3043" spans="1:6" ht="12.75">
      <c r="A3043" s="65"/>
      <c r="B3043" s="65"/>
      <c r="C3043" s="65"/>
      <c r="D3043" s="65"/>
      <c r="E3043" s="89"/>
      <c r="F3043" s="65"/>
    </row>
    <row r="3044" spans="1:6" ht="12.75">
      <c r="A3044" s="65"/>
      <c r="B3044" s="65"/>
      <c r="C3044" s="65"/>
      <c r="D3044" s="65"/>
      <c r="E3044" s="89"/>
      <c r="F3044" s="65"/>
    </row>
    <row r="3045" spans="1:6" ht="12.75">
      <c r="A3045" s="65"/>
      <c r="B3045" s="65"/>
      <c r="C3045" s="65"/>
      <c r="D3045" s="65"/>
      <c r="E3045" s="89"/>
      <c r="F3045" s="65"/>
    </row>
    <row r="3046" spans="1:6" ht="12.75">
      <c r="A3046" s="65"/>
      <c r="B3046" s="65"/>
      <c r="C3046" s="65"/>
      <c r="D3046" s="65"/>
      <c r="E3046" s="89"/>
      <c r="F3046" s="65"/>
    </row>
    <row r="3047" spans="1:6" ht="12.75">
      <c r="A3047" s="65"/>
      <c r="B3047" s="65"/>
      <c r="C3047" s="65"/>
      <c r="D3047" s="65"/>
      <c r="E3047" s="89"/>
      <c r="F3047" s="65"/>
    </row>
    <row r="3048" spans="1:6" ht="12.75">
      <c r="A3048" s="65"/>
      <c r="B3048" s="65"/>
      <c r="C3048" s="65"/>
      <c r="D3048" s="65"/>
      <c r="E3048" s="89"/>
      <c r="F3048" s="65"/>
    </row>
    <row r="3049" spans="1:6" ht="12.75">
      <c r="A3049" s="65"/>
      <c r="B3049" s="65"/>
      <c r="C3049" s="65"/>
      <c r="D3049" s="65"/>
      <c r="E3049" s="89"/>
      <c r="F3049" s="65"/>
    </row>
    <row r="3050" spans="1:6" ht="12.75">
      <c r="A3050" s="65"/>
      <c r="B3050" s="65"/>
      <c r="C3050" s="65"/>
      <c r="D3050" s="65"/>
      <c r="E3050" s="89"/>
      <c r="F3050" s="65"/>
    </row>
    <row r="3051" spans="1:6" ht="12.75">
      <c r="A3051" s="65"/>
      <c r="B3051" s="65"/>
      <c r="C3051" s="65"/>
      <c r="D3051" s="65"/>
      <c r="E3051" s="89"/>
      <c r="F3051" s="65"/>
    </row>
    <row r="3052" spans="1:6" ht="12.75">
      <c r="A3052" s="65"/>
      <c r="B3052" s="65"/>
      <c r="C3052" s="65"/>
      <c r="D3052" s="65"/>
      <c r="E3052" s="89"/>
      <c r="F3052" s="65"/>
    </row>
    <row r="3053" spans="1:6" ht="12.75">
      <c r="A3053" s="65"/>
      <c r="B3053" s="65"/>
      <c r="C3053" s="65"/>
      <c r="D3053" s="65"/>
      <c r="E3053" s="89"/>
      <c r="F3053" s="65"/>
    </row>
    <row r="3054" spans="1:6" ht="12.75">
      <c r="A3054" s="65"/>
      <c r="B3054" s="65"/>
      <c r="C3054" s="65"/>
      <c r="D3054" s="65"/>
      <c r="E3054" s="89"/>
      <c r="F3054" s="65"/>
    </row>
    <row r="3055" spans="1:6" ht="12.75">
      <c r="A3055" s="65"/>
      <c r="B3055" s="65"/>
      <c r="C3055" s="65"/>
      <c r="D3055" s="65"/>
      <c r="E3055" s="89"/>
      <c r="F3055" s="65"/>
    </row>
    <row r="3056" spans="1:6" ht="12.75">
      <c r="A3056" s="65"/>
      <c r="B3056" s="65"/>
      <c r="C3056" s="65"/>
      <c r="D3056" s="65"/>
      <c r="E3056" s="89"/>
      <c r="F3056" s="65"/>
    </row>
    <row r="3057" spans="1:6" ht="12.75">
      <c r="A3057" s="65"/>
      <c r="B3057" s="65"/>
      <c r="C3057" s="65"/>
      <c r="D3057" s="65"/>
      <c r="E3057" s="89"/>
      <c r="F3057" s="65"/>
    </row>
    <row r="3058" spans="1:6" ht="12.75">
      <c r="A3058" s="65"/>
      <c r="B3058" s="65"/>
      <c r="C3058" s="65"/>
      <c r="D3058" s="65"/>
      <c r="E3058" s="89"/>
      <c r="F3058" s="65"/>
    </row>
    <row r="3059" spans="1:6" ht="12.75">
      <c r="A3059" s="65"/>
      <c r="B3059" s="65"/>
      <c r="C3059" s="65"/>
      <c r="D3059" s="65"/>
      <c r="E3059" s="89"/>
      <c r="F3059" s="65"/>
    </row>
    <row r="3060" spans="1:6" ht="12.75">
      <c r="A3060" s="65"/>
      <c r="B3060" s="65"/>
      <c r="C3060" s="65"/>
      <c r="D3060" s="65"/>
      <c r="E3060" s="89"/>
      <c r="F3060" s="65"/>
    </row>
    <row r="3061" spans="1:6" ht="12.75">
      <c r="A3061" s="65"/>
      <c r="B3061" s="65"/>
      <c r="C3061" s="65"/>
      <c r="D3061" s="65"/>
      <c r="E3061" s="89"/>
      <c r="F3061" s="65"/>
    </row>
    <row r="3062" spans="1:6" ht="12.75">
      <c r="A3062" s="65"/>
      <c r="B3062" s="65"/>
      <c r="C3062" s="65"/>
      <c r="D3062" s="65"/>
      <c r="E3062" s="89"/>
      <c r="F3062" s="65"/>
    </row>
    <row r="3063" spans="1:6" ht="12.75">
      <c r="A3063" s="65"/>
      <c r="B3063" s="65"/>
      <c r="C3063" s="65"/>
      <c r="D3063" s="65"/>
      <c r="E3063" s="89"/>
      <c r="F3063" s="65"/>
    </row>
    <row r="3064" spans="1:6" ht="12.75">
      <c r="A3064" s="65"/>
      <c r="B3064" s="65"/>
      <c r="C3064" s="65"/>
      <c r="D3064" s="65"/>
      <c r="E3064" s="89"/>
      <c r="F3064" s="65"/>
    </row>
    <row r="3065" spans="1:6" ht="12.75">
      <c r="A3065" s="65"/>
      <c r="B3065" s="65"/>
      <c r="C3065" s="65"/>
      <c r="D3065" s="65"/>
      <c r="E3065" s="89"/>
      <c r="F3065" s="65"/>
    </row>
    <row r="3066" spans="1:6" ht="12.75">
      <c r="A3066" s="65"/>
      <c r="B3066" s="65"/>
      <c r="C3066" s="65"/>
      <c r="D3066" s="65"/>
      <c r="E3066" s="89"/>
      <c r="F3066" s="65"/>
    </row>
    <row r="3067" spans="1:6" ht="12.75">
      <c r="A3067" s="65"/>
      <c r="B3067" s="65"/>
      <c r="C3067" s="65"/>
      <c r="D3067" s="65"/>
      <c r="E3067" s="89"/>
      <c r="F3067" s="65"/>
    </row>
    <row r="3068" spans="1:6" ht="12.75">
      <c r="A3068" s="65"/>
      <c r="B3068" s="65"/>
      <c r="C3068" s="65"/>
      <c r="D3068" s="65"/>
      <c r="E3068" s="89"/>
      <c r="F3068" s="65"/>
    </row>
    <row r="3069" spans="1:6" ht="12.75">
      <c r="A3069" s="65"/>
      <c r="B3069" s="65"/>
      <c r="C3069" s="65"/>
      <c r="D3069" s="65"/>
      <c r="E3069" s="89"/>
      <c r="F3069" s="65"/>
    </row>
    <row r="3070" spans="1:6" ht="12.75">
      <c r="A3070" s="65"/>
      <c r="B3070" s="65"/>
      <c r="C3070" s="65"/>
      <c r="D3070" s="65"/>
      <c r="E3070" s="89"/>
      <c r="F3070" s="65"/>
    </row>
    <row r="3071" spans="1:6" ht="12.75">
      <c r="A3071" s="65"/>
      <c r="B3071" s="65"/>
      <c r="C3071" s="65"/>
      <c r="D3071" s="65"/>
      <c r="E3071" s="89"/>
      <c r="F3071" s="65"/>
    </row>
    <row r="3072" spans="1:6" ht="12.75">
      <c r="A3072" s="65"/>
      <c r="B3072" s="65"/>
      <c r="C3072" s="65"/>
      <c r="D3072" s="65"/>
      <c r="E3072" s="89"/>
      <c r="F3072" s="65"/>
    </row>
    <row r="3073" spans="1:6" ht="12.75">
      <c r="A3073" s="65"/>
      <c r="B3073" s="65"/>
      <c r="C3073" s="65"/>
      <c r="D3073" s="65"/>
      <c r="E3073" s="89"/>
      <c r="F3073" s="65"/>
    </row>
    <row r="3074" spans="1:6" ht="12.75">
      <c r="A3074" s="65"/>
      <c r="B3074" s="65"/>
      <c r="C3074" s="65"/>
      <c r="D3074" s="65"/>
      <c r="E3074" s="89"/>
      <c r="F3074" s="65"/>
    </row>
    <row r="3075" spans="1:6" ht="12.75">
      <c r="A3075" s="65"/>
      <c r="B3075" s="65"/>
      <c r="C3075" s="65"/>
      <c r="D3075" s="65"/>
      <c r="E3075" s="89"/>
      <c r="F3075" s="65"/>
    </row>
    <row r="3076" spans="1:6" ht="12.75">
      <c r="A3076" s="65"/>
      <c r="B3076" s="65"/>
      <c r="C3076" s="65"/>
      <c r="D3076" s="65"/>
      <c r="E3076" s="89"/>
      <c r="F3076" s="65"/>
    </row>
    <row r="3077" spans="1:6" ht="12.75">
      <c r="A3077" s="65"/>
      <c r="B3077" s="65"/>
      <c r="C3077" s="65"/>
      <c r="D3077" s="65"/>
      <c r="E3077" s="89"/>
      <c r="F3077" s="65"/>
    </row>
    <row r="3078" spans="1:6" ht="12.75">
      <c r="A3078" s="65"/>
      <c r="B3078" s="65"/>
      <c r="C3078" s="65"/>
      <c r="D3078" s="65"/>
      <c r="E3078" s="89"/>
      <c r="F3078" s="65"/>
    </row>
    <row r="3079" spans="1:6" ht="12.75">
      <c r="A3079" s="65"/>
      <c r="B3079" s="65"/>
      <c r="C3079" s="65"/>
      <c r="D3079" s="65"/>
      <c r="E3079" s="89"/>
      <c r="F3079" s="65"/>
    </row>
    <row r="3080" spans="1:6" ht="12.75">
      <c r="A3080" s="65"/>
      <c r="B3080" s="65"/>
      <c r="C3080" s="65"/>
      <c r="D3080" s="65"/>
      <c r="E3080" s="89"/>
      <c r="F3080" s="65"/>
    </row>
    <row r="3081" spans="1:6" ht="12.75">
      <c r="A3081" s="65"/>
      <c r="B3081" s="65"/>
      <c r="C3081" s="65"/>
      <c r="D3081" s="65"/>
      <c r="E3081" s="89"/>
      <c r="F3081" s="65"/>
    </row>
    <row r="3082" spans="1:6" ht="12.75">
      <c r="A3082" s="65"/>
      <c r="B3082" s="65"/>
      <c r="C3082" s="65"/>
      <c r="D3082" s="65"/>
      <c r="E3082" s="89"/>
      <c r="F3082" s="65"/>
    </row>
    <row r="3083" spans="1:6" ht="12.75">
      <c r="A3083" s="65"/>
      <c r="B3083" s="65"/>
      <c r="C3083" s="65"/>
      <c r="D3083" s="65"/>
      <c r="E3083" s="89"/>
      <c r="F3083" s="65"/>
    </row>
    <row r="3084" spans="1:6" ht="12.75">
      <c r="A3084" s="65"/>
      <c r="B3084" s="65"/>
      <c r="C3084" s="65"/>
      <c r="D3084" s="65"/>
      <c r="E3084" s="89"/>
      <c r="F3084" s="65"/>
    </row>
    <row r="3085" spans="1:6" ht="12.75">
      <c r="A3085" s="65"/>
      <c r="B3085" s="65"/>
      <c r="C3085" s="65"/>
      <c r="D3085" s="65"/>
      <c r="E3085" s="89"/>
      <c r="F3085" s="65"/>
    </row>
    <row r="3086" spans="1:6" ht="12.75">
      <c r="A3086" s="65"/>
      <c r="B3086" s="65"/>
      <c r="C3086" s="65"/>
      <c r="D3086" s="65"/>
      <c r="E3086" s="89"/>
      <c r="F3086" s="65"/>
    </row>
    <row r="3087" spans="1:6" ht="12.75">
      <c r="A3087" s="65"/>
      <c r="B3087" s="65"/>
      <c r="C3087" s="65"/>
      <c r="D3087" s="65"/>
      <c r="E3087" s="89"/>
      <c r="F3087" s="65"/>
    </row>
    <row r="3088" spans="1:6" ht="12.75">
      <c r="A3088" s="65"/>
      <c r="B3088" s="65"/>
      <c r="C3088" s="65"/>
      <c r="D3088" s="65"/>
      <c r="E3088" s="89"/>
      <c r="F3088" s="65"/>
    </row>
    <row r="3089" spans="1:6" ht="12.75">
      <c r="A3089" s="65"/>
      <c r="B3089" s="65"/>
      <c r="C3089" s="65"/>
      <c r="D3089" s="65"/>
      <c r="E3089" s="89"/>
      <c r="F3089" s="65"/>
    </row>
    <row r="3090" spans="1:6" ht="12.75">
      <c r="A3090" s="65"/>
      <c r="B3090" s="65"/>
      <c r="C3090" s="65"/>
      <c r="D3090" s="65"/>
      <c r="E3090" s="89"/>
      <c r="F3090" s="65"/>
    </row>
    <row r="3091" spans="1:6" ht="12.75">
      <c r="A3091" s="65"/>
      <c r="B3091" s="65"/>
      <c r="C3091" s="65"/>
      <c r="D3091" s="65"/>
      <c r="E3091" s="89"/>
      <c r="F3091" s="65"/>
    </row>
    <row r="3092" spans="1:6" ht="12.75">
      <c r="A3092" s="65"/>
      <c r="B3092" s="65"/>
      <c r="C3092" s="65"/>
      <c r="D3092" s="65"/>
      <c r="E3092" s="89"/>
      <c r="F3092" s="65"/>
    </row>
    <row r="3093" spans="1:6" ht="12.75">
      <c r="A3093" s="65"/>
      <c r="B3093" s="65"/>
      <c r="C3093" s="65"/>
      <c r="D3093" s="65"/>
      <c r="E3093" s="89"/>
      <c r="F3093" s="65"/>
    </row>
    <row r="3094" spans="1:6" ht="12.75">
      <c r="A3094" s="65"/>
      <c r="B3094" s="65"/>
      <c r="C3094" s="65"/>
      <c r="D3094" s="65"/>
      <c r="E3094" s="89"/>
      <c r="F3094" s="65"/>
    </row>
    <row r="3095" spans="1:6" ht="12.75">
      <c r="A3095" s="65"/>
      <c r="B3095" s="65"/>
      <c r="C3095" s="65"/>
      <c r="D3095" s="65"/>
      <c r="E3095" s="89"/>
      <c r="F3095" s="65"/>
    </row>
    <row r="3096" spans="1:6" ht="12.75">
      <c r="A3096" s="65"/>
      <c r="B3096" s="65"/>
      <c r="C3096" s="65"/>
      <c r="D3096" s="65"/>
      <c r="E3096" s="89"/>
      <c r="F3096" s="65"/>
    </row>
    <row r="3097" spans="1:6" ht="12.75">
      <c r="A3097" s="65"/>
      <c r="B3097" s="65"/>
      <c r="C3097" s="65"/>
      <c r="D3097" s="65"/>
      <c r="E3097" s="89"/>
      <c r="F3097" s="65"/>
    </row>
    <row r="3098" spans="1:6" ht="12.75">
      <c r="A3098" s="65"/>
      <c r="B3098" s="65"/>
      <c r="C3098" s="65"/>
      <c r="D3098" s="65"/>
      <c r="E3098" s="89"/>
      <c r="F3098" s="65"/>
    </row>
    <row r="3099" spans="1:6" ht="12.75">
      <c r="A3099" s="65"/>
      <c r="B3099" s="65"/>
      <c r="C3099" s="65"/>
      <c r="D3099" s="65"/>
      <c r="E3099" s="89"/>
      <c r="F3099" s="65"/>
    </row>
    <row r="3100" spans="1:6" ht="12.75">
      <c r="A3100" s="65"/>
      <c r="B3100" s="65"/>
      <c r="C3100" s="65"/>
      <c r="D3100" s="65"/>
      <c r="E3100" s="89"/>
      <c r="F3100" s="65"/>
    </row>
    <row r="3101" spans="1:6" ht="12.75">
      <c r="A3101" s="65"/>
      <c r="B3101" s="65"/>
      <c r="C3101" s="65"/>
      <c r="D3101" s="65"/>
      <c r="E3101" s="89"/>
      <c r="F3101" s="65"/>
    </row>
    <row r="3102" spans="1:6" ht="12.75">
      <c r="A3102" s="65"/>
      <c r="B3102" s="65"/>
      <c r="C3102" s="65"/>
      <c r="D3102" s="65"/>
      <c r="E3102" s="89"/>
      <c r="F3102" s="65"/>
    </row>
    <row r="3103" spans="1:6" ht="12.75">
      <c r="A3103" s="65"/>
      <c r="B3103" s="65"/>
      <c r="C3103" s="65"/>
      <c r="D3103" s="65"/>
      <c r="E3103" s="89"/>
      <c r="F3103" s="65"/>
    </row>
    <row r="3104" spans="1:6" ht="12.75">
      <c r="A3104" s="65"/>
      <c r="B3104" s="65"/>
      <c r="C3104" s="65"/>
      <c r="D3104" s="65"/>
      <c r="E3104" s="89"/>
      <c r="F3104" s="65"/>
    </row>
    <row r="3105" spans="1:6" ht="12.75">
      <c r="A3105" s="65"/>
      <c r="B3105" s="65"/>
      <c r="C3105" s="65"/>
      <c r="D3105" s="65"/>
      <c r="E3105" s="89"/>
      <c r="F3105" s="65"/>
    </row>
    <row r="3106" spans="1:6" ht="12.75">
      <c r="A3106" s="65"/>
      <c r="B3106" s="65"/>
      <c r="C3106" s="65"/>
      <c r="D3106" s="65"/>
      <c r="E3106" s="89"/>
      <c r="F3106" s="65"/>
    </row>
    <row r="3107" spans="1:6" ht="12.75">
      <c r="A3107" s="65"/>
      <c r="B3107" s="65"/>
      <c r="C3107" s="65"/>
      <c r="D3107" s="65"/>
      <c r="E3107" s="89"/>
      <c r="F3107" s="65"/>
    </row>
    <row r="3108" spans="1:6" ht="12.75">
      <c r="A3108" s="65"/>
      <c r="B3108" s="65"/>
      <c r="C3108" s="65"/>
      <c r="D3108" s="65"/>
      <c r="E3108" s="89"/>
      <c r="F3108" s="65"/>
    </row>
    <row r="3109" spans="1:6" ht="12.75">
      <c r="A3109" s="65"/>
      <c r="B3109" s="65"/>
      <c r="C3109" s="65"/>
      <c r="D3109" s="65"/>
      <c r="E3109" s="89"/>
      <c r="F3109" s="65"/>
    </row>
    <row r="3110" spans="1:6" ht="12.75">
      <c r="A3110" s="65"/>
      <c r="B3110" s="65"/>
      <c r="C3110" s="65"/>
      <c r="D3110" s="65"/>
      <c r="E3110" s="89"/>
      <c r="F3110" s="65"/>
    </row>
    <row r="3111" spans="1:6" ht="12.75">
      <c r="A3111" s="65"/>
      <c r="B3111" s="65"/>
      <c r="C3111" s="65"/>
      <c r="D3111" s="65"/>
      <c r="E3111" s="89"/>
      <c r="F3111" s="65"/>
    </row>
    <row r="3112" spans="1:6" ht="12.75">
      <c r="A3112" s="65"/>
      <c r="B3112" s="65"/>
      <c r="C3112" s="65"/>
      <c r="D3112" s="65"/>
      <c r="E3112" s="89"/>
      <c r="F3112" s="65"/>
    </row>
    <row r="3113" spans="1:6" ht="12.75">
      <c r="A3113" s="65"/>
      <c r="B3113" s="65"/>
      <c r="C3113" s="65"/>
      <c r="D3113" s="65"/>
      <c r="E3113" s="89"/>
      <c r="F3113" s="65"/>
    </row>
    <row r="3114" spans="1:6" ht="12.75">
      <c r="A3114" s="65"/>
      <c r="B3114" s="65"/>
      <c r="C3114" s="65"/>
      <c r="D3114" s="65"/>
      <c r="E3114" s="89"/>
      <c r="F3114" s="65"/>
    </row>
    <row r="3115" spans="1:6" ht="12.75">
      <c r="A3115" s="65"/>
      <c r="B3115" s="65"/>
      <c r="C3115" s="65"/>
      <c r="D3115" s="65"/>
      <c r="E3115" s="89"/>
      <c r="F3115" s="65"/>
    </row>
    <row r="3116" spans="1:6" ht="12.75">
      <c r="A3116" s="65"/>
      <c r="B3116" s="65"/>
      <c r="C3116" s="65"/>
      <c r="D3116" s="65"/>
      <c r="E3116" s="89"/>
      <c r="F3116" s="65"/>
    </row>
    <row r="3117" spans="1:6" ht="12.75">
      <c r="A3117" s="65"/>
      <c r="B3117" s="65"/>
      <c r="C3117" s="65"/>
      <c r="D3117" s="65"/>
      <c r="E3117" s="89"/>
      <c r="F3117" s="65"/>
    </row>
    <row r="3118" spans="1:6" ht="12.75">
      <c r="A3118" s="65"/>
      <c r="B3118" s="65"/>
      <c r="C3118" s="65"/>
      <c r="D3118" s="65"/>
      <c r="E3118" s="89"/>
      <c r="F3118" s="65"/>
    </row>
    <row r="3119" spans="1:6" ht="12.75">
      <c r="A3119" s="65"/>
      <c r="B3119" s="65"/>
      <c r="C3119" s="65"/>
      <c r="D3119" s="65"/>
      <c r="E3119" s="89"/>
      <c r="F3119" s="65"/>
    </row>
    <row r="3120" spans="1:6" ht="12.75">
      <c r="A3120" s="65"/>
      <c r="B3120" s="65"/>
      <c r="C3120" s="65"/>
      <c r="D3120" s="65"/>
      <c r="E3120" s="89"/>
      <c r="F3120" s="65"/>
    </row>
    <row r="3121" spans="1:6" ht="12.75">
      <c r="A3121" s="65"/>
      <c r="B3121" s="65"/>
      <c r="C3121" s="65"/>
      <c r="D3121" s="65"/>
      <c r="E3121" s="89"/>
      <c r="F3121" s="65"/>
    </row>
    <row r="3122" spans="1:6" ht="12.75">
      <c r="A3122" s="65"/>
      <c r="B3122" s="65"/>
      <c r="C3122" s="65"/>
      <c r="D3122" s="65"/>
      <c r="E3122" s="89"/>
      <c r="F3122" s="65"/>
    </row>
    <row r="3123" spans="1:6" ht="12.75">
      <c r="A3123" s="65"/>
      <c r="B3123" s="65"/>
      <c r="C3123" s="65"/>
      <c r="D3123" s="65"/>
      <c r="E3123" s="89"/>
      <c r="F3123" s="65"/>
    </row>
    <row r="3124" spans="1:6" ht="12.75">
      <c r="A3124" s="65"/>
      <c r="B3124" s="65"/>
      <c r="C3124" s="65"/>
      <c r="D3124" s="65"/>
      <c r="E3124" s="89"/>
      <c r="F3124" s="65"/>
    </row>
    <row r="3125" spans="1:6" ht="12.75">
      <c r="A3125" s="65"/>
      <c r="B3125" s="65"/>
      <c r="C3125" s="65"/>
      <c r="D3125" s="65"/>
      <c r="E3125" s="89"/>
      <c r="F3125" s="65"/>
    </row>
    <row r="3126" spans="1:6" ht="12.75">
      <c r="A3126" s="65"/>
      <c r="B3126" s="65"/>
      <c r="C3126" s="65"/>
      <c r="D3126" s="65"/>
      <c r="E3126" s="89"/>
      <c r="F3126" s="65"/>
    </row>
    <row r="3127" spans="1:6" ht="12.75">
      <c r="A3127" s="65"/>
      <c r="B3127" s="65"/>
      <c r="C3127" s="65"/>
      <c r="D3127" s="65"/>
      <c r="E3127" s="89"/>
      <c r="F3127" s="65"/>
    </row>
    <row r="3128" spans="1:6" ht="12.75">
      <c r="A3128" s="65"/>
      <c r="B3128" s="65"/>
      <c r="C3128" s="65"/>
      <c r="D3128" s="65"/>
      <c r="E3128" s="89"/>
      <c r="F3128" s="65"/>
    </row>
    <row r="3129" spans="1:6" ht="12.75">
      <c r="A3129" s="65"/>
      <c r="B3129" s="65"/>
      <c r="C3129" s="65"/>
      <c r="D3129" s="65"/>
      <c r="E3129" s="89"/>
      <c r="F3129" s="65"/>
    </row>
    <row r="3130" spans="1:6" ht="12.75">
      <c r="A3130" s="65"/>
      <c r="B3130" s="65"/>
      <c r="C3130" s="65"/>
      <c r="D3130" s="65"/>
      <c r="E3130" s="89"/>
      <c r="F3130" s="65"/>
    </row>
    <row r="3131" spans="1:6" ht="12.75">
      <c r="A3131" s="65"/>
      <c r="B3131" s="65"/>
      <c r="C3131" s="65"/>
      <c r="D3131" s="65"/>
      <c r="E3131" s="89"/>
      <c r="F3131" s="65"/>
    </row>
    <row r="3132" spans="1:6" ht="12.75">
      <c r="A3132" s="65"/>
      <c r="B3132" s="65"/>
      <c r="C3132" s="65"/>
      <c r="D3132" s="65"/>
      <c r="E3132" s="89"/>
      <c r="F3132" s="65"/>
    </row>
    <row r="3133" spans="1:6" ht="12.75">
      <c r="A3133" s="65"/>
      <c r="B3133" s="65"/>
      <c r="C3133" s="65"/>
      <c r="D3133" s="65"/>
      <c r="E3133" s="89"/>
      <c r="F3133" s="65"/>
    </row>
    <row r="3134" spans="1:6" ht="12.75">
      <c r="A3134" s="65"/>
      <c r="B3134" s="65"/>
      <c r="C3134" s="65"/>
      <c r="D3134" s="65"/>
      <c r="E3134" s="89"/>
      <c r="F3134" s="65"/>
    </row>
    <row r="3135" spans="1:6" ht="12.75">
      <c r="A3135" s="65"/>
      <c r="B3135" s="65"/>
      <c r="C3135" s="65"/>
      <c r="D3135" s="65"/>
      <c r="E3135" s="89"/>
      <c r="F3135" s="65"/>
    </row>
    <row r="3136" spans="1:6" ht="12.75">
      <c r="A3136" s="65"/>
      <c r="B3136" s="65"/>
      <c r="C3136" s="65"/>
      <c r="D3136" s="65"/>
      <c r="E3136" s="89"/>
      <c r="F3136" s="65"/>
    </row>
    <row r="3137" spans="1:6" ht="12.75">
      <c r="A3137" s="65"/>
      <c r="B3137" s="65"/>
      <c r="C3137" s="65"/>
      <c r="D3137" s="65"/>
      <c r="E3137" s="89"/>
      <c r="F3137" s="65"/>
    </row>
    <row r="3138" spans="1:6" ht="12.75">
      <c r="A3138" s="65"/>
      <c r="B3138" s="65"/>
      <c r="C3138" s="65"/>
      <c r="D3138" s="65"/>
      <c r="E3138" s="89"/>
      <c r="F3138" s="65"/>
    </row>
    <row r="3139" spans="1:6" ht="12.75">
      <c r="A3139" s="65"/>
      <c r="B3139" s="65"/>
      <c r="C3139" s="65"/>
      <c r="D3139" s="65"/>
      <c r="E3139" s="89"/>
      <c r="F3139" s="65"/>
    </row>
    <row r="3140" spans="1:6" ht="12.75">
      <c r="A3140" s="65"/>
      <c r="B3140" s="65"/>
      <c r="C3140" s="65"/>
      <c r="D3140" s="65"/>
      <c r="E3140" s="89"/>
      <c r="F3140" s="65"/>
    </row>
    <row r="3141" spans="1:6" ht="12.75">
      <c r="A3141" s="65"/>
      <c r="B3141" s="65"/>
      <c r="C3141" s="65"/>
      <c r="D3141" s="65"/>
      <c r="E3141" s="89"/>
      <c r="F3141" s="65"/>
    </row>
    <row r="3142" spans="1:6" ht="12.75">
      <c r="A3142" s="65"/>
      <c r="B3142" s="65"/>
      <c r="C3142" s="65"/>
      <c r="D3142" s="65"/>
      <c r="E3142" s="89"/>
      <c r="F3142" s="65"/>
    </row>
    <row r="3143" spans="1:6" ht="12.75">
      <c r="A3143" s="65"/>
      <c r="B3143" s="65"/>
      <c r="C3143" s="65"/>
      <c r="D3143" s="65"/>
      <c r="E3143" s="89"/>
      <c r="F3143" s="65"/>
    </row>
    <row r="3144" spans="1:6" ht="12.75">
      <c r="A3144" s="65"/>
      <c r="B3144" s="65"/>
      <c r="C3144" s="65"/>
      <c r="D3144" s="65"/>
      <c r="E3144" s="89"/>
      <c r="F3144" s="65"/>
    </row>
    <row r="3145" spans="1:6" ht="12.75">
      <c r="A3145" s="65"/>
      <c r="B3145" s="65"/>
      <c r="C3145" s="65"/>
      <c r="D3145" s="65"/>
      <c r="E3145" s="89"/>
      <c r="F3145" s="65"/>
    </row>
    <row r="3146" spans="1:6" ht="12.75">
      <c r="A3146" s="65"/>
      <c r="B3146" s="65"/>
      <c r="C3146" s="65"/>
      <c r="D3146" s="65"/>
      <c r="E3146" s="89"/>
      <c r="F3146" s="65"/>
    </row>
    <row r="3147" spans="1:6" ht="12.75">
      <c r="A3147" s="65"/>
      <c r="B3147" s="65"/>
      <c r="C3147" s="65"/>
      <c r="D3147" s="65"/>
      <c r="E3147" s="89"/>
      <c r="F3147" s="65"/>
    </row>
    <row r="3148" spans="1:6" ht="12.75">
      <c r="A3148" s="65"/>
      <c r="B3148" s="65"/>
      <c r="C3148" s="65"/>
      <c r="D3148" s="65"/>
      <c r="E3148" s="89"/>
      <c r="F3148" s="65"/>
    </row>
    <row r="3149" spans="1:6" ht="12.75">
      <c r="A3149" s="65"/>
      <c r="B3149" s="65"/>
      <c r="C3149" s="65"/>
      <c r="D3149" s="65"/>
      <c r="E3149" s="89"/>
      <c r="F3149" s="65"/>
    </row>
    <row r="3150" spans="1:6" ht="12.75">
      <c r="A3150" s="65"/>
      <c r="B3150" s="65"/>
      <c r="C3150" s="65"/>
      <c r="D3150" s="65"/>
      <c r="E3150" s="89"/>
      <c r="F3150" s="65"/>
    </row>
    <row r="3151" spans="1:6" ht="12.75">
      <c r="A3151" s="65"/>
      <c r="B3151" s="65"/>
      <c r="C3151" s="65"/>
      <c r="D3151" s="65"/>
      <c r="E3151" s="89"/>
      <c r="F3151" s="65"/>
    </row>
    <row r="3152" spans="1:6" ht="12.75">
      <c r="A3152" s="65"/>
      <c r="B3152" s="65"/>
      <c r="C3152" s="65"/>
      <c r="D3152" s="65"/>
      <c r="E3152" s="89"/>
      <c r="F3152" s="65"/>
    </row>
    <row r="3153" spans="1:6" ht="12.75">
      <c r="A3153" s="65"/>
      <c r="B3153" s="65"/>
      <c r="C3153" s="65"/>
      <c r="D3153" s="65"/>
      <c r="E3153" s="89"/>
      <c r="F3153" s="65"/>
    </row>
    <row r="3154" spans="1:6" ht="12.75">
      <c r="A3154" s="65"/>
      <c r="B3154" s="65"/>
      <c r="C3154" s="65"/>
      <c r="D3154" s="65"/>
      <c r="E3154" s="89"/>
      <c r="F3154" s="65"/>
    </row>
    <row r="3155" spans="1:6" ht="12.75">
      <c r="A3155" s="65"/>
      <c r="B3155" s="65"/>
      <c r="C3155" s="65"/>
      <c r="D3155" s="65"/>
      <c r="E3155" s="89"/>
      <c r="F3155" s="65"/>
    </row>
    <row r="3156" spans="1:6" ht="12.75">
      <c r="A3156" s="65"/>
      <c r="B3156" s="65"/>
      <c r="C3156" s="65"/>
      <c r="D3156" s="65"/>
      <c r="E3156" s="89"/>
      <c r="F3156" s="65"/>
    </row>
    <row r="3157" spans="1:6" ht="12.75">
      <c r="A3157" s="65"/>
      <c r="B3157" s="65"/>
      <c r="C3157" s="65"/>
      <c r="D3157" s="65"/>
      <c r="E3157" s="89"/>
      <c r="F3157" s="65"/>
    </row>
    <row r="3158" spans="1:6" ht="12.75">
      <c r="A3158" s="65"/>
      <c r="B3158" s="65"/>
      <c r="C3158" s="65"/>
      <c r="D3158" s="65"/>
      <c r="E3158" s="89"/>
      <c r="F3158" s="65"/>
    </row>
    <row r="3159" spans="1:6" ht="12.75">
      <c r="A3159" s="65"/>
      <c r="B3159" s="65"/>
      <c r="C3159" s="65"/>
      <c r="D3159" s="65"/>
      <c r="E3159" s="89"/>
      <c r="F3159" s="65"/>
    </row>
    <row r="3160" spans="1:6" ht="12.75">
      <c r="A3160" s="65"/>
      <c r="B3160" s="65"/>
      <c r="C3160" s="65"/>
      <c r="D3160" s="65"/>
      <c r="E3160" s="89"/>
      <c r="F3160" s="65"/>
    </row>
    <row r="3161" spans="1:6" ht="12.75">
      <c r="A3161" s="65"/>
      <c r="B3161" s="65"/>
      <c r="C3161" s="65"/>
      <c r="D3161" s="65"/>
      <c r="E3161" s="89"/>
      <c r="F3161" s="65"/>
    </row>
    <row r="3162" spans="1:6" ht="12.75">
      <c r="A3162" s="65"/>
      <c r="B3162" s="65"/>
      <c r="C3162" s="65"/>
      <c r="D3162" s="65"/>
      <c r="E3162" s="89"/>
      <c r="F3162" s="65"/>
    </row>
    <row r="3163" spans="1:6" ht="12.75">
      <c r="A3163" s="65"/>
      <c r="B3163" s="65"/>
      <c r="C3163" s="65"/>
      <c r="D3163" s="65"/>
      <c r="E3163" s="89"/>
      <c r="F3163" s="65"/>
    </row>
    <row r="3164" spans="1:6" ht="12.75">
      <c r="A3164" s="65"/>
      <c r="B3164" s="65"/>
      <c r="C3164" s="65"/>
      <c r="D3164" s="65"/>
      <c r="E3164" s="89"/>
      <c r="F3164" s="65"/>
    </row>
    <row r="3165" spans="1:6" ht="12.75">
      <c r="A3165" s="65"/>
      <c r="B3165" s="65"/>
      <c r="C3165" s="65"/>
      <c r="D3165" s="65"/>
      <c r="E3165" s="89"/>
      <c r="F3165" s="65"/>
    </row>
    <row r="3166" spans="1:6" ht="12.75">
      <c r="A3166" s="65"/>
      <c r="B3166" s="65"/>
      <c r="C3166" s="65"/>
      <c r="D3166" s="65"/>
      <c r="E3166" s="89"/>
      <c r="F3166" s="65"/>
    </row>
    <row r="3167" spans="1:6" ht="12.75">
      <c r="A3167" s="65"/>
      <c r="B3167" s="65"/>
      <c r="C3167" s="65"/>
      <c r="D3167" s="65"/>
      <c r="E3167" s="89"/>
      <c r="F3167" s="65"/>
    </row>
    <row r="3168" spans="1:6" ht="12.75">
      <c r="A3168" s="65"/>
      <c r="B3168" s="65"/>
      <c r="C3168" s="65"/>
      <c r="D3168" s="65"/>
      <c r="E3168" s="89"/>
      <c r="F3168" s="65"/>
    </row>
    <row r="3169" spans="1:6" ht="12.75">
      <c r="A3169" s="65"/>
      <c r="B3169" s="65"/>
      <c r="C3169" s="65"/>
      <c r="D3169" s="65"/>
      <c r="E3169" s="89"/>
      <c r="F3169" s="65"/>
    </row>
    <row r="3170" spans="1:6" ht="12.75">
      <c r="A3170" s="65"/>
      <c r="B3170" s="65"/>
      <c r="C3170" s="65"/>
      <c r="D3170" s="65"/>
      <c r="E3170" s="89"/>
      <c r="F3170" s="65"/>
    </row>
    <row r="3171" spans="1:6" ht="12.75">
      <c r="A3171" s="65"/>
      <c r="B3171" s="65"/>
      <c r="C3171" s="65"/>
      <c r="D3171" s="65"/>
      <c r="E3171" s="89"/>
      <c r="F3171" s="65"/>
    </row>
    <row r="3172" spans="1:6" ht="12.75">
      <c r="A3172" s="65"/>
      <c r="B3172" s="65"/>
      <c r="C3172" s="65"/>
      <c r="D3172" s="65"/>
      <c r="E3172" s="89"/>
      <c r="F3172" s="65"/>
    </row>
    <row r="3173" spans="1:6" ht="12.75">
      <c r="A3173" s="65"/>
      <c r="B3173" s="65"/>
      <c r="C3173" s="65"/>
      <c r="D3173" s="65"/>
      <c r="E3173" s="89"/>
      <c r="F3173" s="65"/>
    </row>
    <row r="3174" spans="1:6" ht="12.75">
      <c r="A3174" s="65"/>
      <c r="B3174" s="65"/>
      <c r="C3174" s="65"/>
      <c r="D3174" s="65"/>
      <c r="E3174" s="89"/>
      <c r="F3174" s="65"/>
    </row>
    <row r="3175" spans="1:6" ht="12.75">
      <c r="A3175" s="65"/>
      <c r="B3175" s="65"/>
      <c r="C3175" s="65"/>
      <c r="D3175" s="65"/>
      <c r="E3175" s="89"/>
      <c r="F3175" s="65"/>
    </row>
    <row r="3176" spans="1:6" ht="12.75">
      <c r="A3176" s="65"/>
      <c r="B3176" s="65"/>
      <c r="C3176" s="65"/>
      <c r="D3176" s="65"/>
      <c r="E3176" s="89"/>
      <c r="F3176" s="65"/>
    </row>
    <row r="3177" spans="1:6" ht="12.75">
      <c r="A3177" s="65"/>
      <c r="B3177" s="65"/>
      <c r="C3177" s="65"/>
      <c r="D3177" s="65"/>
      <c r="E3177" s="89"/>
      <c r="F3177" s="65"/>
    </row>
    <row r="3178" spans="1:6" ht="12.75">
      <c r="A3178" s="65"/>
      <c r="B3178" s="65"/>
      <c r="C3178" s="65"/>
      <c r="D3178" s="65"/>
      <c r="E3178" s="89"/>
      <c r="F3178" s="65"/>
    </row>
    <row r="3179" spans="1:6" ht="12.75">
      <c r="A3179" s="65"/>
      <c r="B3179" s="65"/>
      <c r="C3179" s="65"/>
      <c r="D3179" s="65"/>
      <c r="E3179" s="89"/>
      <c r="F3179" s="65"/>
    </row>
    <row r="3180" spans="1:6" ht="12.75">
      <c r="A3180" s="65"/>
      <c r="B3180" s="65"/>
      <c r="C3180" s="65"/>
      <c r="D3180" s="65"/>
      <c r="E3180" s="89"/>
      <c r="F3180" s="65"/>
    </row>
    <row r="3181" spans="1:6" ht="12.75">
      <c r="A3181" s="65"/>
      <c r="B3181" s="65"/>
      <c r="C3181" s="65"/>
      <c r="D3181" s="65"/>
      <c r="E3181" s="89"/>
      <c r="F3181" s="65"/>
    </row>
    <row r="3182" spans="1:6" ht="12.75">
      <c r="A3182" s="65"/>
      <c r="B3182" s="65"/>
      <c r="C3182" s="65"/>
      <c r="D3182" s="65"/>
      <c r="E3182" s="89"/>
      <c r="F3182" s="65"/>
    </row>
    <row r="3183" spans="1:6" ht="12.75">
      <c r="A3183" s="65"/>
      <c r="B3183" s="65"/>
      <c r="C3183" s="65"/>
      <c r="D3183" s="65"/>
      <c r="E3183" s="89"/>
      <c r="F3183" s="65"/>
    </row>
    <row r="3184" spans="1:6" ht="12.75">
      <c r="A3184" s="65"/>
      <c r="B3184" s="65"/>
      <c r="C3184" s="65"/>
      <c r="D3184" s="65"/>
      <c r="E3184" s="89"/>
      <c r="F3184" s="65"/>
    </row>
    <row r="3185" spans="1:6" ht="12.75">
      <c r="A3185" s="65"/>
      <c r="B3185" s="65"/>
      <c r="C3185" s="65"/>
      <c r="D3185" s="65"/>
      <c r="E3185" s="89"/>
      <c r="F3185" s="65"/>
    </row>
    <row r="3186" spans="1:6" ht="12.75">
      <c r="A3186" s="65"/>
      <c r="B3186" s="65"/>
      <c r="C3186" s="65"/>
      <c r="D3186" s="65"/>
      <c r="E3186" s="89"/>
      <c r="F3186" s="65"/>
    </row>
    <row r="3187" spans="1:6" ht="12.75">
      <c r="A3187" s="65"/>
      <c r="B3187" s="65"/>
      <c r="C3187" s="65"/>
      <c r="D3187" s="65"/>
      <c r="E3187" s="89"/>
      <c r="F3187" s="65"/>
    </row>
    <row r="3188" spans="1:6" ht="12.75">
      <c r="A3188" s="65"/>
      <c r="B3188" s="65"/>
      <c r="C3188" s="65"/>
      <c r="D3188" s="65"/>
      <c r="E3188" s="89"/>
      <c r="F3188" s="65"/>
    </row>
    <row r="3189" spans="1:6" ht="12.75">
      <c r="A3189" s="65"/>
      <c r="B3189" s="65"/>
      <c r="C3189" s="65"/>
      <c r="D3189" s="65"/>
      <c r="E3189" s="89"/>
      <c r="F3189" s="65"/>
    </row>
    <row r="3190" spans="1:6" ht="12.75">
      <c r="A3190" s="65"/>
      <c r="B3190" s="65"/>
      <c r="C3190" s="65"/>
      <c r="D3190" s="65"/>
      <c r="E3190" s="89"/>
      <c r="F3190" s="65"/>
    </row>
    <row r="3191" spans="1:6" ht="12.75">
      <c r="A3191" s="65"/>
      <c r="B3191" s="65"/>
      <c r="C3191" s="65"/>
      <c r="D3191" s="65"/>
      <c r="E3191" s="89"/>
      <c r="F3191" s="65"/>
    </row>
    <row r="3192" spans="1:6" ht="12.75">
      <c r="A3192" s="65"/>
      <c r="B3192" s="65"/>
      <c r="C3192" s="65"/>
      <c r="D3192" s="65"/>
      <c r="E3192" s="89"/>
      <c r="F3192" s="65"/>
    </row>
    <row r="3193" spans="1:6" ht="12.75">
      <c r="A3193" s="65"/>
      <c r="B3193" s="65"/>
      <c r="C3193" s="65"/>
      <c r="D3193" s="65"/>
      <c r="E3193" s="89"/>
      <c r="F3193" s="65"/>
    </row>
    <row r="3194" spans="1:6" ht="12.75">
      <c r="A3194" s="65"/>
      <c r="B3194" s="65"/>
      <c r="C3194" s="65"/>
      <c r="D3194" s="65"/>
      <c r="E3194" s="89"/>
      <c r="F3194" s="65"/>
    </row>
    <row r="3195" spans="1:6" ht="12.75">
      <c r="A3195" s="65"/>
      <c r="B3195" s="65"/>
      <c r="C3195" s="65"/>
      <c r="D3195" s="65"/>
      <c r="E3195" s="89"/>
      <c r="F3195" s="65"/>
    </row>
    <row r="3196" spans="1:6" ht="12.75">
      <c r="A3196" s="65"/>
      <c r="B3196" s="65"/>
      <c r="C3196" s="65"/>
      <c r="D3196" s="65"/>
      <c r="E3196" s="89"/>
      <c r="F3196" s="65"/>
    </row>
    <row r="3197" spans="1:6" ht="12.75">
      <c r="A3197" s="65"/>
      <c r="B3197" s="65"/>
      <c r="C3197" s="65"/>
      <c r="D3197" s="65"/>
      <c r="E3197" s="89"/>
      <c r="F3197" s="65"/>
    </row>
    <row r="3198" spans="1:6" ht="12.75">
      <c r="A3198" s="65"/>
      <c r="B3198" s="65"/>
      <c r="C3198" s="65"/>
      <c r="D3198" s="65"/>
      <c r="E3198" s="89"/>
      <c r="F3198" s="65"/>
    </row>
    <row r="3199" spans="1:6" ht="12.75">
      <c r="A3199" s="65"/>
      <c r="B3199" s="65"/>
      <c r="C3199" s="65"/>
      <c r="D3199" s="65"/>
      <c r="E3199" s="89"/>
      <c r="F3199" s="65"/>
    </row>
    <row r="3200" spans="1:6" ht="12.75">
      <c r="A3200" s="65"/>
      <c r="B3200" s="65"/>
      <c r="C3200" s="65"/>
      <c r="D3200" s="65"/>
      <c r="E3200" s="89"/>
      <c r="F3200" s="65"/>
    </row>
    <row r="3201" spans="1:6" ht="12.75">
      <c r="A3201" s="65"/>
      <c r="B3201" s="65"/>
      <c r="C3201" s="65"/>
      <c r="D3201" s="65"/>
      <c r="E3201" s="89"/>
      <c r="F3201" s="65"/>
    </row>
    <row r="3202" spans="1:6" ht="12.75">
      <c r="A3202" s="65"/>
      <c r="B3202" s="65"/>
      <c r="C3202" s="65"/>
      <c r="D3202" s="65"/>
      <c r="E3202" s="89"/>
      <c r="F3202" s="65"/>
    </row>
    <row r="3203" spans="1:6" ht="12.75">
      <c r="A3203" s="65"/>
      <c r="B3203" s="65"/>
      <c r="C3203" s="65"/>
      <c r="D3203" s="65"/>
      <c r="E3203" s="89"/>
      <c r="F3203" s="65"/>
    </row>
    <row r="3204" spans="1:6" ht="12.75">
      <c r="A3204" s="65"/>
      <c r="B3204" s="65"/>
      <c r="C3204" s="65"/>
      <c r="D3204" s="65"/>
      <c r="E3204" s="89"/>
      <c r="F3204" s="65"/>
    </row>
    <row r="3205" spans="1:6" ht="12.75">
      <c r="A3205" s="65"/>
      <c r="B3205" s="65"/>
      <c r="C3205" s="65"/>
      <c r="D3205" s="65"/>
      <c r="E3205" s="89"/>
      <c r="F3205" s="65"/>
    </row>
    <row r="3206" spans="1:6" ht="12.75">
      <c r="A3206" s="65"/>
      <c r="B3206" s="65"/>
      <c r="C3206" s="65"/>
      <c r="D3206" s="65"/>
      <c r="E3206" s="89"/>
      <c r="F3206" s="65"/>
    </row>
    <row r="3207" spans="1:6" ht="12.75">
      <c r="A3207" s="65"/>
      <c r="B3207" s="65"/>
      <c r="C3207" s="65"/>
      <c r="D3207" s="65"/>
      <c r="E3207" s="89"/>
      <c r="F3207" s="65"/>
    </row>
    <row r="3208" spans="1:6" ht="12.75">
      <c r="A3208" s="65"/>
      <c r="B3208" s="65"/>
      <c r="C3208" s="65"/>
      <c r="D3208" s="65"/>
      <c r="E3208" s="89"/>
      <c r="F3208" s="65"/>
    </row>
    <row r="3209" spans="1:6" ht="12.75">
      <c r="A3209" s="65"/>
      <c r="B3209" s="65"/>
      <c r="C3209" s="65"/>
      <c r="D3209" s="65"/>
      <c r="E3209" s="89"/>
      <c r="F3209" s="65"/>
    </row>
    <row r="3210" spans="1:6" ht="12.75">
      <c r="A3210" s="65"/>
      <c r="B3210" s="65"/>
      <c r="C3210" s="65"/>
      <c r="D3210" s="65"/>
      <c r="E3210" s="89"/>
      <c r="F3210" s="65"/>
    </row>
    <row r="3211" spans="1:6" ht="12.75">
      <c r="A3211" s="65"/>
      <c r="B3211" s="65"/>
      <c r="C3211" s="65"/>
      <c r="D3211" s="65"/>
      <c r="E3211" s="89"/>
      <c r="F3211" s="65"/>
    </row>
    <row r="3212" spans="1:6" ht="12.75">
      <c r="A3212" s="65"/>
      <c r="B3212" s="65"/>
      <c r="C3212" s="65"/>
      <c r="D3212" s="65"/>
      <c r="E3212" s="89"/>
      <c r="F3212" s="65"/>
    </row>
    <row r="3213" spans="1:6" ht="12.75">
      <c r="A3213" s="65"/>
      <c r="B3213" s="65"/>
      <c r="C3213" s="65"/>
      <c r="D3213" s="65"/>
      <c r="E3213" s="89"/>
      <c r="F3213" s="65"/>
    </row>
    <row r="3214" spans="1:6" ht="12.75">
      <c r="A3214" s="65"/>
      <c r="B3214" s="65"/>
      <c r="C3214" s="65"/>
      <c r="D3214" s="65"/>
      <c r="E3214" s="89"/>
      <c r="F3214" s="65"/>
    </row>
    <row r="3215" spans="1:6" ht="12.75">
      <c r="A3215" s="65"/>
      <c r="B3215" s="65"/>
      <c r="C3215" s="65"/>
      <c r="D3215" s="65"/>
      <c r="E3215" s="89"/>
      <c r="F3215" s="65"/>
    </row>
    <row r="3216" spans="1:6" ht="12.75">
      <c r="A3216" s="65"/>
      <c r="B3216" s="65"/>
      <c r="C3216" s="65"/>
      <c r="D3216" s="65"/>
      <c r="E3216" s="89"/>
      <c r="F3216" s="65"/>
    </row>
    <row r="3217" spans="1:6" ht="12.75">
      <c r="A3217" s="65"/>
      <c r="B3217" s="65"/>
      <c r="C3217" s="65"/>
      <c r="D3217" s="65"/>
      <c r="E3217" s="89"/>
      <c r="F3217" s="65"/>
    </row>
    <row r="3218" spans="1:6" ht="12.75">
      <c r="A3218" s="65"/>
      <c r="B3218" s="65"/>
      <c r="C3218" s="65"/>
      <c r="D3218" s="65"/>
      <c r="E3218" s="89"/>
      <c r="F3218" s="65"/>
    </row>
    <row r="3219" spans="1:6" ht="12.75">
      <c r="A3219" s="65"/>
      <c r="B3219" s="65"/>
      <c r="C3219" s="65"/>
      <c r="D3219" s="65"/>
      <c r="E3219" s="89"/>
      <c r="F3219" s="65"/>
    </row>
    <row r="3220" spans="1:6" ht="12.75">
      <c r="A3220" s="65"/>
      <c r="B3220" s="65"/>
      <c r="C3220" s="65"/>
      <c r="D3220" s="65"/>
      <c r="E3220" s="89"/>
      <c r="F3220" s="65"/>
    </row>
    <row r="3221" spans="1:6" ht="12.75">
      <c r="A3221" s="65"/>
      <c r="B3221" s="65"/>
      <c r="C3221" s="65"/>
      <c r="D3221" s="65"/>
      <c r="E3221" s="89"/>
      <c r="F3221" s="65"/>
    </row>
    <row r="3222" spans="1:6" ht="12.75">
      <c r="A3222" s="65"/>
      <c r="B3222" s="65"/>
      <c r="C3222" s="65"/>
      <c r="D3222" s="65"/>
      <c r="E3222" s="89"/>
      <c r="F3222" s="65"/>
    </row>
    <row r="3223" spans="1:6" ht="12.75">
      <c r="A3223" s="65"/>
      <c r="B3223" s="65"/>
      <c r="C3223" s="65"/>
      <c r="D3223" s="65"/>
      <c r="E3223" s="89"/>
      <c r="F3223" s="65"/>
    </row>
    <row r="3224" spans="1:6" ht="12.75">
      <c r="A3224" s="65"/>
      <c r="B3224" s="65"/>
      <c r="C3224" s="65"/>
      <c r="D3224" s="65"/>
      <c r="E3224" s="89"/>
      <c r="F3224" s="65"/>
    </row>
    <row r="3225" spans="1:6" ht="12.75">
      <c r="A3225" s="65"/>
      <c r="B3225" s="65"/>
      <c r="C3225" s="65"/>
      <c r="D3225" s="65"/>
      <c r="E3225" s="89"/>
      <c r="F3225" s="65"/>
    </row>
    <row r="3226" spans="1:6" ht="12.75">
      <c r="A3226" s="65"/>
      <c r="B3226" s="65"/>
      <c r="C3226" s="65"/>
      <c r="D3226" s="65"/>
      <c r="E3226" s="89"/>
      <c r="F3226" s="65"/>
    </row>
    <row r="3227" spans="1:6" ht="12.75">
      <c r="A3227" s="65"/>
      <c r="B3227" s="65"/>
      <c r="C3227" s="65"/>
      <c r="D3227" s="65"/>
      <c r="E3227" s="89"/>
      <c r="F3227" s="65"/>
    </row>
    <row r="3228" spans="1:6" ht="12.75">
      <c r="A3228" s="65"/>
      <c r="B3228" s="65"/>
      <c r="C3228" s="65"/>
      <c r="D3228" s="65"/>
      <c r="E3228" s="89"/>
      <c r="F3228" s="65"/>
    </row>
    <row r="3229" spans="1:6" ht="12.75">
      <c r="A3229" s="65"/>
      <c r="B3229" s="65"/>
      <c r="C3229" s="65"/>
      <c r="D3229" s="65"/>
      <c r="E3229" s="89"/>
      <c r="F3229" s="65"/>
    </row>
    <row r="3230" spans="1:6" ht="12.75">
      <c r="A3230" s="65"/>
      <c r="B3230" s="65"/>
      <c r="C3230" s="65"/>
      <c r="D3230" s="65"/>
      <c r="E3230" s="89"/>
      <c r="F3230" s="65"/>
    </row>
    <row r="3231" spans="1:6" ht="12.75">
      <c r="A3231" s="65"/>
      <c r="B3231" s="65"/>
      <c r="C3231" s="65"/>
      <c r="D3231" s="65"/>
      <c r="E3231" s="89"/>
      <c r="F3231" s="65"/>
    </row>
    <row r="3232" spans="1:6" ht="12.75">
      <c r="A3232" s="65"/>
      <c r="B3232" s="65"/>
      <c r="C3232" s="65"/>
      <c r="D3232" s="65"/>
      <c r="E3232" s="89"/>
      <c r="F3232" s="65"/>
    </row>
    <row r="3233" spans="1:6" ht="12.75">
      <c r="A3233" s="65"/>
      <c r="B3233" s="65"/>
      <c r="C3233" s="65"/>
      <c r="D3233" s="65"/>
      <c r="E3233" s="89"/>
      <c r="F3233" s="65"/>
    </row>
    <row r="3234" spans="1:6" ht="12.75">
      <c r="A3234" s="65"/>
      <c r="B3234" s="65"/>
      <c r="C3234" s="65"/>
      <c r="D3234" s="65"/>
      <c r="E3234" s="89"/>
      <c r="F3234" s="65"/>
    </row>
    <row r="3235" spans="1:6" ht="12.75">
      <c r="A3235" s="65"/>
      <c r="B3235" s="65"/>
      <c r="C3235" s="65"/>
      <c r="D3235" s="65"/>
      <c r="E3235" s="89"/>
      <c r="F3235" s="65"/>
    </row>
    <row r="3236" spans="1:6" ht="12.75">
      <c r="A3236" s="65"/>
      <c r="B3236" s="65"/>
      <c r="C3236" s="65"/>
      <c r="D3236" s="65"/>
      <c r="E3236" s="89"/>
      <c r="F3236" s="65"/>
    </row>
    <row r="3237" spans="1:6" ht="12.75">
      <c r="A3237" s="65"/>
      <c r="B3237" s="65"/>
      <c r="C3237" s="65"/>
      <c r="D3237" s="65"/>
      <c r="E3237" s="89"/>
      <c r="F3237" s="65"/>
    </row>
    <row r="3238" spans="1:6" ht="12.75">
      <c r="A3238" s="65"/>
      <c r="B3238" s="65"/>
      <c r="C3238" s="65"/>
      <c r="D3238" s="65"/>
      <c r="E3238" s="89"/>
      <c r="F3238" s="65"/>
    </row>
    <row r="3239" spans="1:6" ht="12.75">
      <c r="A3239" s="65"/>
      <c r="B3239" s="65"/>
      <c r="C3239" s="65"/>
      <c r="D3239" s="65"/>
      <c r="E3239" s="89"/>
      <c r="F3239" s="65"/>
    </row>
    <row r="3240" spans="1:6" ht="12.75">
      <c r="A3240" s="65"/>
      <c r="B3240" s="65"/>
      <c r="C3240" s="65"/>
      <c r="D3240" s="65"/>
      <c r="E3240" s="89"/>
      <c r="F3240" s="65"/>
    </row>
    <row r="3241" spans="1:6" ht="12.75">
      <c r="A3241" s="65"/>
      <c r="B3241" s="65"/>
      <c r="C3241" s="65"/>
      <c r="D3241" s="65"/>
      <c r="E3241" s="89"/>
      <c r="F3241" s="65"/>
    </row>
    <row r="3242" spans="1:6" ht="12.75">
      <c r="A3242" s="65"/>
      <c r="B3242" s="65"/>
      <c r="C3242" s="65"/>
      <c r="D3242" s="65"/>
      <c r="E3242" s="89"/>
      <c r="F3242" s="65"/>
    </row>
    <row r="3243" spans="1:6" ht="12.75">
      <c r="A3243" s="65"/>
      <c r="B3243" s="65"/>
      <c r="C3243" s="65"/>
      <c r="D3243" s="65"/>
      <c r="E3243" s="89"/>
      <c r="F3243" s="65"/>
    </row>
    <row r="3244" spans="1:6" ht="12.75">
      <c r="A3244" s="65"/>
      <c r="B3244" s="65"/>
      <c r="C3244" s="65"/>
      <c r="D3244" s="65"/>
      <c r="E3244" s="89"/>
      <c r="F3244" s="65"/>
    </row>
    <row r="3245" spans="1:6" ht="12.75">
      <c r="A3245" s="65"/>
      <c r="B3245" s="65"/>
      <c r="C3245" s="65"/>
      <c r="D3245" s="65"/>
      <c r="E3245" s="89"/>
      <c r="F3245" s="65"/>
    </row>
    <row r="3246" spans="1:6" ht="12.75">
      <c r="A3246" s="65"/>
      <c r="B3246" s="65"/>
      <c r="C3246" s="65"/>
      <c r="D3246" s="65"/>
      <c r="E3246" s="89"/>
      <c r="F3246" s="65"/>
    </row>
    <row r="3247" spans="1:6" ht="12.75">
      <c r="A3247" s="65"/>
      <c r="B3247" s="65"/>
      <c r="C3247" s="65"/>
      <c r="D3247" s="65"/>
      <c r="E3247" s="89"/>
      <c r="F3247" s="65"/>
    </row>
    <row r="3248" spans="1:6" ht="12.75">
      <c r="A3248" s="65"/>
      <c r="B3248" s="65"/>
      <c r="C3248" s="65"/>
      <c r="D3248" s="65"/>
      <c r="E3248" s="89"/>
      <c r="F3248" s="65"/>
    </row>
    <row r="3249" spans="1:6" ht="12.75">
      <c r="A3249" s="65"/>
      <c r="B3249" s="65"/>
      <c r="C3249" s="65"/>
      <c r="D3249" s="65"/>
      <c r="E3249" s="89"/>
      <c r="F3249" s="65"/>
    </row>
    <row r="3250" spans="1:6" ht="12.75">
      <c r="A3250" s="65"/>
      <c r="B3250" s="65"/>
      <c r="C3250" s="65"/>
      <c r="D3250" s="65"/>
      <c r="E3250" s="89"/>
      <c r="F3250" s="65"/>
    </row>
    <row r="3251" spans="1:6" ht="12.75">
      <c r="A3251" s="65"/>
      <c r="B3251" s="65"/>
      <c r="C3251" s="65"/>
      <c r="D3251" s="65"/>
      <c r="E3251" s="89"/>
      <c r="F3251" s="65"/>
    </row>
    <row r="3252" spans="1:6" ht="12.75">
      <c r="A3252" s="65"/>
      <c r="B3252" s="65"/>
      <c r="C3252" s="65"/>
      <c r="D3252" s="65"/>
      <c r="E3252" s="89"/>
      <c r="F3252" s="65"/>
    </row>
    <row r="3253" spans="1:6" ht="12.75">
      <c r="A3253" s="65"/>
      <c r="B3253" s="65"/>
      <c r="C3253" s="65"/>
      <c r="D3253" s="65"/>
      <c r="E3253" s="89"/>
      <c r="F3253" s="65"/>
    </row>
    <row r="3254" spans="1:6" ht="12.75">
      <c r="A3254" s="65"/>
      <c r="B3254" s="65"/>
      <c r="C3254" s="65"/>
      <c r="D3254" s="65"/>
      <c r="E3254" s="89"/>
      <c r="F3254" s="65"/>
    </row>
    <row r="3255" spans="1:6" ht="12.75">
      <c r="A3255" s="65"/>
      <c r="B3255" s="65"/>
      <c r="C3255" s="65"/>
      <c r="D3255" s="65"/>
      <c r="E3255" s="89"/>
      <c r="F3255" s="65"/>
    </row>
    <row r="3256" spans="1:6" ht="12.75">
      <c r="A3256" s="65"/>
      <c r="B3256" s="65"/>
      <c r="C3256" s="65"/>
      <c r="D3256" s="65"/>
      <c r="E3256" s="89"/>
      <c r="F3256" s="65"/>
    </row>
    <row r="3257" spans="1:6" ht="12.75">
      <c r="A3257" s="65"/>
      <c r="B3257" s="65"/>
      <c r="C3257" s="65"/>
      <c r="D3257" s="65"/>
      <c r="E3257" s="89"/>
      <c r="F3257" s="65"/>
    </row>
    <row r="3258" spans="1:6" ht="12.75">
      <c r="A3258" s="65"/>
      <c r="B3258" s="65"/>
      <c r="C3258" s="65"/>
      <c r="D3258" s="65"/>
      <c r="E3258" s="89"/>
      <c r="F3258" s="65"/>
    </row>
    <row r="3259" spans="1:6" ht="12.75">
      <c r="A3259" s="65"/>
      <c r="B3259" s="65"/>
      <c r="C3259" s="65"/>
      <c r="D3259" s="65"/>
      <c r="E3259" s="89"/>
      <c r="F3259" s="65"/>
    </row>
    <row r="3260" spans="1:6" ht="12.75">
      <c r="A3260" s="65"/>
      <c r="B3260" s="65"/>
      <c r="C3260" s="65"/>
      <c r="D3260" s="65"/>
      <c r="E3260" s="89"/>
      <c r="F3260" s="65"/>
    </row>
    <row r="3261" spans="1:6" ht="12.75">
      <c r="A3261" s="65"/>
      <c r="B3261" s="65"/>
      <c r="C3261" s="65"/>
      <c r="D3261" s="65"/>
      <c r="E3261" s="89"/>
      <c r="F3261" s="65"/>
    </row>
    <row r="3262" spans="1:6" ht="12.75">
      <c r="A3262" s="65"/>
      <c r="B3262" s="65"/>
      <c r="C3262" s="65"/>
      <c r="D3262" s="65"/>
      <c r="E3262" s="89"/>
      <c r="F3262" s="65"/>
    </row>
    <row r="3263" spans="1:6" ht="12.75">
      <c r="A3263" s="65"/>
      <c r="B3263" s="65"/>
      <c r="C3263" s="65"/>
      <c r="D3263" s="65"/>
      <c r="E3263" s="89"/>
      <c r="F3263" s="65"/>
    </row>
    <row r="3264" spans="1:6" ht="12.75">
      <c r="A3264" s="65"/>
      <c r="B3264" s="65"/>
      <c r="C3264" s="65"/>
      <c r="D3264" s="65"/>
      <c r="E3264" s="89"/>
      <c r="F3264" s="65"/>
    </row>
    <row r="3265" spans="1:6" ht="12.75">
      <c r="A3265" s="65"/>
      <c r="B3265" s="65"/>
      <c r="C3265" s="65"/>
      <c r="D3265" s="65"/>
      <c r="E3265" s="89"/>
      <c r="F3265" s="65"/>
    </row>
    <row r="3266" spans="1:6" ht="12.75">
      <c r="A3266" s="65"/>
      <c r="B3266" s="65"/>
      <c r="C3266" s="65"/>
      <c r="D3266" s="65"/>
      <c r="E3266" s="89"/>
      <c r="F3266" s="65"/>
    </row>
    <row r="3267" spans="1:6" ht="12.75">
      <c r="A3267" s="65"/>
      <c r="B3267" s="65"/>
      <c r="C3267" s="65"/>
      <c r="D3267" s="65"/>
      <c r="E3267" s="89"/>
      <c r="F3267" s="65"/>
    </row>
    <row r="3268" spans="1:6" ht="12.75">
      <c r="A3268" s="65"/>
      <c r="B3268" s="65"/>
      <c r="C3268" s="65"/>
      <c r="D3268" s="65"/>
      <c r="E3268" s="89"/>
      <c r="F3268" s="65"/>
    </row>
    <row r="3269" spans="1:6" ht="12.75">
      <c r="A3269" s="65"/>
      <c r="B3269" s="65"/>
      <c r="C3269" s="65"/>
      <c r="D3269" s="65"/>
      <c r="E3269" s="89"/>
      <c r="F3269" s="65"/>
    </row>
    <row r="3270" spans="1:6" ht="12.75">
      <c r="A3270" s="65"/>
      <c r="B3270" s="65"/>
      <c r="C3270" s="65"/>
      <c r="D3270" s="65"/>
      <c r="E3270" s="89"/>
      <c r="F3270" s="65"/>
    </row>
    <row r="3271" spans="1:6" ht="12.75">
      <c r="A3271" s="65"/>
      <c r="B3271" s="65"/>
      <c r="C3271" s="65"/>
      <c r="D3271" s="65"/>
      <c r="E3271" s="89"/>
      <c r="F3271" s="65"/>
    </row>
    <row r="3272" spans="1:6" ht="12.75">
      <c r="A3272" s="65"/>
      <c r="B3272" s="65"/>
      <c r="C3272" s="65"/>
      <c r="D3272" s="65"/>
      <c r="E3272" s="89"/>
      <c r="F3272" s="65"/>
    </row>
    <row r="3273" spans="1:6" ht="12.75">
      <c r="A3273" s="65"/>
      <c r="B3273" s="65"/>
      <c r="C3273" s="65"/>
      <c r="D3273" s="65"/>
      <c r="E3273" s="89"/>
      <c r="F3273" s="65"/>
    </row>
    <row r="3274" spans="1:6" ht="12.75">
      <c r="A3274" s="65"/>
      <c r="B3274" s="65"/>
      <c r="C3274" s="65"/>
      <c r="D3274" s="65"/>
      <c r="E3274" s="89"/>
      <c r="F3274" s="65"/>
    </row>
    <row r="3275" spans="1:6" ht="12.75">
      <c r="A3275" s="65"/>
      <c r="B3275" s="65"/>
      <c r="C3275" s="65"/>
      <c r="D3275" s="65"/>
      <c r="E3275" s="89"/>
      <c r="F3275" s="65"/>
    </row>
    <row r="3276" spans="1:6" ht="12.75">
      <c r="A3276" s="65"/>
      <c r="B3276" s="65"/>
      <c r="C3276" s="65"/>
      <c r="D3276" s="65"/>
      <c r="E3276" s="89"/>
      <c r="F3276" s="65"/>
    </row>
    <row r="3277" spans="1:6" ht="12.75">
      <c r="A3277" s="65"/>
      <c r="B3277" s="65"/>
      <c r="C3277" s="65"/>
      <c r="D3277" s="65"/>
      <c r="E3277" s="89"/>
      <c r="F3277" s="65"/>
    </row>
    <row r="3278" spans="1:6" ht="12.75">
      <c r="A3278" s="65"/>
      <c r="B3278" s="65"/>
      <c r="C3278" s="65"/>
      <c r="D3278" s="65"/>
      <c r="E3278" s="89"/>
      <c r="F3278" s="65"/>
    </row>
    <row r="3279" spans="1:6" ht="12.75">
      <c r="A3279" s="65"/>
      <c r="B3279" s="65"/>
      <c r="C3279" s="65"/>
      <c r="D3279" s="65"/>
      <c r="E3279" s="89"/>
      <c r="F3279" s="65"/>
    </row>
    <row r="3280" spans="1:6" ht="12.75">
      <c r="A3280" s="65"/>
      <c r="B3280" s="65"/>
      <c r="C3280" s="65"/>
      <c r="D3280" s="65"/>
      <c r="E3280" s="89"/>
      <c r="F3280" s="65"/>
    </row>
    <row r="3281" spans="1:6" ht="12.75">
      <c r="A3281" s="65"/>
      <c r="B3281" s="65"/>
      <c r="C3281" s="65"/>
      <c r="D3281" s="65"/>
      <c r="E3281" s="89"/>
      <c r="F3281" s="65"/>
    </row>
    <row r="3282" spans="1:6" ht="12.75">
      <c r="A3282" s="65"/>
      <c r="B3282" s="65"/>
      <c r="C3282" s="65"/>
      <c r="D3282" s="65"/>
      <c r="E3282" s="89"/>
      <c r="F3282" s="65"/>
    </row>
    <row r="3283" spans="1:6" ht="12.75">
      <c r="A3283" s="65"/>
      <c r="B3283" s="65"/>
      <c r="C3283" s="65"/>
      <c r="D3283" s="65"/>
      <c r="E3283" s="89"/>
      <c r="F3283" s="65"/>
    </row>
    <row r="3284" spans="1:6" ht="12.75">
      <c r="A3284" s="65"/>
      <c r="B3284" s="65"/>
      <c r="C3284" s="65"/>
      <c r="D3284" s="65"/>
      <c r="E3284" s="89"/>
      <c r="F3284" s="65"/>
    </row>
    <row r="3285" spans="1:6" ht="12.75">
      <c r="A3285" s="65"/>
      <c r="B3285" s="65"/>
      <c r="C3285" s="65"/>
      <c r="D3285" s="65"/>
      <c r="E3285" s="89"/>
      <c r="F3285" s="65"/>
    </row>
    <row r="3286" spans="1:6" ht="12.75">
      <c r="A3286" s="65"/>
      <c r="B3286" s="65"/>
      <c r="C3286" s="65"/>
      <c r="D3286" s="65"/>
      <c r="E3286" s="89"/>
      <c r="F3286" s="65"/>
    </row>
    <row r="3287" spans="1:6" ht="12.75">
      <c r="A3287" s="65"/>
      <c r="B3287" s="65"/>
      <c r="C3287" s="65"/>
      <c r="D3287" s="65"/>
      <c r="E3287" s="89"/>
      <c r="F3287" s="65"/>
    </row>
    <row r="3288" spans="1:6" ht="12.75">
      <c r="A3288" s="65"/>
      <c r="B3288" s="65"/>
      <c r="C3288" s="65"/>
      <c r="D3288" s="65"/>
      <c r="E3288" s="89"/>
      <c r="F3288" s="65"/>
    </row>
    <row r="3289" spans="1:6" ht="12.75">
      <c r="A3289" s="65"/>
      <c r="B3289" s="65"/>
      <c r="C3289" s="65"/>
      <c r="D3289" s="65"/>
      <c r="E3289" s="89"/>
      <c r="F3289" s="65"/>
    </row>
    <row r="3290" spans="1:6" ht="12.75">
      <c r="A3290" s="65"/>
      <c r="B3290" s="65"/>
      <c r="C3290" s="65"/>
      <c r="D3290" s="65"/>
      <c r="E3290" s="89"/>
      <c r="F3290" s="65"/>
    </row>
    <row r="3291" spans="1:6" ht="12.75">
      <c r="A3291" s="65"/>
      <c r="B3291" s="65"/>
      <c r="C3291" s="65"/>
      <c r="D3291" s="65"/>
      <c r="E3291" s="89"/>
      <c r="F3291" s="65"/>
    </row>
    <row r="3292" spans="1:6" ht="12.75">
      <c r="A3292" s="65"/>
      <c r="B3292" s="65"/>
      <c r="C3292" s="65"/>
      <c r="D3292" s="65"/>
      <c r="E3292" s="89"/>
      <c r="F3292" s="65"/>
    </row>
    <row r="3293" spans="1:6" ht="12.75">
      <c r="A3293" s="65"/>
      <c r="B3293" s="65"/>
      <c r="C3293" s="65"/>
      <c r="D3293" s="65"/>
      <c r="E3293" s="89"/>
      <c r="F3293" s="65"/>
    </row>
    <row r="3294" spans="1:6" ht="12.75">
      <c r="A3294" s="65"/>
      <c r="B3294" s="65"/>
      <c r="C3294" s="65"/>
      <c r="D3294" s="65"/>
      <c r="E3294" s="89"/>
      <c r="F3294" s="65"/>
    </row>
    <row r="3295" spans="1:6" ht="12.75">
      <c r="A3295" s="65"/>
      <c r="B3295" s="65"/>
      <c r="C3295" s="65"/>
      <c r="D3295" s="65"/>
      <c r="E3295" s="89"/>
      <c r="F3295" s="65"/>
    </row>
    <row r="3296" spans="1:6" ht="12.75">
      <c r="A3296" s="65"/>
      <c r="B3296" s="65"/>
      <c r="C3296" s="65"/>
      <c r="D3296" s="65"/>
      <c r="E3296" s="89"/>
      <c r="F3296" s="65"/>
    </row>
    <row r="3297" spans="1:6" ht="12.75">
      <c r="A3297" s="65"/>
      <c r="B3297" s="65"/>
      <c r="C3297" s="65"/>
      <c r="D3297" s="65"/>
      <c r="E3297" s="89"/>
      <c r="F3297" s="65"/>
    </row>
    <row r="3298" spans="1:6" ht="12.75">
      <c r="A3298" s="65"/>
      <c r="B3298" s="65"/>
      <c r="C3298" s="65"/>
      <c r="D3298" s="65"/>
      <c r="E3298" s="89"/>
      <c r="F3298" s="65"/>
    </row>
    <row r="3299" spans="1:6" ht="12.75">
      <c r="A3299" s="65"/>
      <c r="B3299" s="65"/>
      <c r="C3299" s="65"/>
      <c r="D3299" s="65"/>
      <c r="E3299" s="89"/>
      <c r="F3299" s="65"/>
    </row>
    <row r="3300" spans="1:6" ht="12.75">
      <c r="A3300" s="65"/>
      <c r="B3300" s="65"/>
      <c r="C3300" s="65"/>
      <c r="D3300" s="65"/>
      <c r="E3300" s="89"/>
      <c r="F3300" s="65"/>
    </row>
    <row r="3301" spans="1:6" ht="12.75">
      <c r="A3301" s="65"/>
      <c r="B3301" s="65"/>
      <c r="C3301" s="65"/>
      <c r="D3301" s="65"/>
      <c r="E3301" s="89"/>
      <c r="F3301" s="65"/>
    </row>
    <row r="3302" spans="1:6" ht="12.75">
      <c r="A3302" s="65"/>
      <c r="B3302" s="65"/>
      <c r="C3302" s="65"/>
      <c r="D3302" s="65"/>
      <c r="E3302" s="89"/>
      <c r="F3302" s="65"/>
    </row>
    <row r="3303" spans="1:6" ht="12.75">
      <c r="A3303" s="65"/>
      <c r="B3303" s="65"/>
      <c r="C3303" s="65"/>
      <c r="D3303" s="65"/>
      <c r="E3303" s="89"/>
      <c r="F3303" s="65"/>
    </row>
    <row r="3304" spans="1:6" ht="12.75">
      <c r="A3304" s="65"/>
      <c r="B3304" s="65"/>
      <c r="C3304" s="65"/>
      <c r="D3304" s="65"/>
      <c r="E3304" s="89"/>
      <c r="F3304" s="65"/>
    </row>
    <row r="3305" spans="1:6" ht="12.75">
      <c r="A3305" s="65"/>
      <c r="B3305" s="65"/>
      <c r="C3305" s="65"/>
      <c r="D3305" s="65"/>
      <c r="E3305" s="89"/>
      <c r="F3305" s="65"/>
    </row>
    <row r="3306" spans="1:6" ht="12.75">
      <c r="A3306" s="65"/>
      <c r="B3306" s="65"/>
      <c r="C3306" s="65"/>
      <c r="D3306" s="65"/>
      <c r="E3306" s="89"/>
      <c r="F3306" s="65"/>
    </row>
    <row r="3307" spans="1:6" ht="12.75">
      <c r="A3307" s="65"/>
      <c r="B3307" s="65"/>
      <c r="C3307" s="65"/>
      <c r="D3307" s="65"/>
      <c r="E3307" s="89"/>
      <c r="F3307" s="65"/>
    </row>
    <row r="3308" spans="1:6" ht="12.75">
      <c r="A3308" s="65"/>
      <c r="B3308" s="65"/>
      <c r="C3308" s="65"/>
      <c r="D3308" s="65"/>
      <c r="E3308" s="89"/>
      <c r="F3308" s="65"/>
    </row>
    <row r="3309" spans="1:6" ht="12.75">
      <c r="A3309" s="65"/>
      <c r="B3309" s="65"/>
      <c r="C3309" s="65"/>
      <c r="D3309" s="65"/>
      <c r="E3309" s="89"/>
      <c r="F3309" s="65"/>
    </row>
    <row r="3310" spans="1:6" ht="12.75">
      <c r="A3310" s="65"/>
      <c r="B3310" s="65"/>
      <c r="C3310" s="65"/>
      <c r="D3310" s="65"/>
      <c r="E3310" s="89"/>
      <c r="F3310" s="65"/>
    </row>
    <row r="3311" spans="1:6" ht="12.75">
      <c r="A3311" s="65"/>
      <c r="B3311" s="65"/>
      <c r="C3311" s="65"/>
      <c r="D3311" s="65"/>
      <c r="E3311" s="89"/>
      <c r="F3311" s="65"/>
    </row>
    <row r="3312" spans="1:6" ht="12.75">
      <c r="A3312" s="65"/>
      <c r="B3312" s="65"/>
      <c r="C3312" s="65"/>
      <c r="D3312" s="65"/>
      <c r="E3312" s="89"/>
      <c r="F3312" s="65"/>
    </row>
    <row r="3313" spans="1:6" ht="12.75">
      <c r="A3313" s="65"/>
      <c r="B3313" s="65"/>
      <c r="C3313" s="65"/>
      <c r="D3313" s="65"/>
      <c r="E3313" s="89"/>
      <c r="F3313" s="65"/>
    </row>
    <row r="3314" spans="1:6" ht="12.75">
      <c r="A3314" s="65"/>
      <c r="B3314" s="65"/>
      <c r="C3314" s="65"/>
      <c r="D3314" s="65"/>
      <c r="E3314" s="89"/>
      <c r="F3314" s="65"/>
    </row>
    <row r="3315" spans="1:6" ht="12.75">
      <c r="A3315" s="65"/>
      <c r="B3315" s="65"/>
      <c r="C3315" s="65"/>
      <c r="D3315" s="65"/>
      <c r="E3315" s="89"/>
      <c r="F3315" s="65"/>
    </row>
    <row r="3316" spans="1:6" ht="12.75">
      <c r="A3316" s="65"/>
      <c r="B3316" s="65"/>
      <c r="C3316" s="65"/>
      <c r="D3316" s="65"/>
      <c r="E3316" s="89"/>
      <c r="F3316" s="65"/>
    </row>
    <row r="3317" spans="1:6" ht="12.75">
      <c r="A3317" s="65"/>
      <c r="B3317" s="65"/>
      <c r="C3317" s="65"/>
      <c r="D3317" s="65"/>
      <c r="E3317" s="89"/>
      <c r="F3317" s="65"/>
    </row>
    <row r="3318" spans="1:6" ht="12.75">
      <c r="A3318" s="65"/>
      <c r="B3318" s="65"/>
      <c r="C3318" s="65"/>
      <c r="D3318" s="65"/>
      <c r="E3318" s="89"/>
      <c r="F3318" s="65"/>
    </row>
    <row r="3319" spans="1:6" ht="12.75">
      <c r="A3319" s="65"/>
      <c r="B3319" s="65"/>
      <c r="C3319" s="65"/>
      <c r="D3319" s="65"/>
      <c r="E3319" s="89"/>
      <c r="F3319" s="65"/>
    </row>
    <row r="3320" spans="1:6" ht="12.75">
      <c r="A3320" s="65"/>
      <c r="B3320" s="65"/>
      <c r="C3320" s="65"/>
      <c r="D3320" s="65"/>
      <c r="E3320" s="89"/>
      <c r="F3320" s="65"/>
    </row>
    <row r="3321" spans="1:6" ht="12.75">
      <c r="A3321" s="65"/>
      <c r="B3321" s="65"/>
      <c r="C3321" s="65"/>
      <c r="D3321" s="65"/>
      <c r="E3321" s="89"/>
      <c r="F3321" s="65"/>
    </row>
    <row r="3322" spans="1:6" ht="12.75">
      <c r="A3322" s="65"/>
      <c r="B3322" s="65"/>
      <c r="C3322" s="65"/>
      <c r="D3322" s="65"/>
      <c r="E3322" s="89"/>
      <c r="F3322" s="65"/>
    </row>
    <row r="3323" spans="1:6" ht="12.75">
      <c r="A3323" s="65"/>
      <c r="B3323" s="65"/>
      <c r="C3323" s="65"/>
      <c r="D3323" s="65"/>
      <c r="E3323" s="89"/>
      <c r="F3323" s="65"/>
    </row>
    <row r="3324" spans="1:6" ht="12.75">
      <c r="A3324" s="65"/>
      <c r="B3324" s="65"/>
      <c r="C3324" s="65"/>
      <c r="D3324" s="65"/>
      <c r="E3324" s="89"/>
      <c r="F3324" s="65"/>
    </row>
    <row r="3325" spans="1:6" ht="12.75">
      <c r="A3325" s="65"/>
      <c r="B3325" s="65"/>
      <c r="C3325" s="65"/>
      <c r="D3325" s="65"/>
      <c r="E3325" s="89"/>
      <c r="F3325" s="65"/>
    </row>
    <row r="3326" spans="1:6" ht="12.75">
      <c r="A3326" s="65"/>
      <c r="B3326" s="65"/>
      <c r="C3326" s="65"/>
      <c r="D3326" s="65"/>
      <c r="E3326" s="89"/>
      <c r="F3326" s="65"/>
    </row>
    <row r="3327" spans="1:6" ht="12.75">
      <c r="A3327" s="65"/>
      <c r="B3327" s="65"/>
      <c r="C3327" s="65"/>
      <c r="D3327" s="65"/>
      <c r="E3327" s="89"/>
      <c r="F3327" s="65"/>
    </row>
    <row r="3328" spans="1:6" ht="12.75">
      <c r="A3328" s="65"/>
      <c r="B3328" s="65"/>
      <c r="C3328" s="65"/>
      <c r="D3328" s="65"/>
      <c r="E3328" s="89"/>
      <c r="F3328" s="65"/>
    </row>
    <row r="3329" spans="1:6" ht="12.75">
      <c r="A3329" s="65"/>
      <c r="B3329" s="65"/>
      <c r="C3329" s="65"/>
      <c r="D3329" s="65"/>
      <c r="E3329" s="89"/>
      <c r="F3329" s="65"/>
    </row>
    <row r="3330" spans="1:6" ht="12.75">
      <c r="A3330" s="65"/>
      <c r="B3330" s="65"/>
      <c r="C3330" s="65"/>
      <c r="D3330" s="65"/>
      <c r="E3330" s="89"/>
      <c r="F3330" s="65"/>
    </row>
    <row r="3331" spans="1:6" ht="12.75">
      <c r="A3331" s="65"/>
      <c r="B3331" s="65"/>
      <c r="C3331" s="65"/>
      <c r="D3331" s="65"/>
      <c r="E3331" s="89"/>
      <c r="F3331" s="65"/>
    </row>
    <row r="3332" spans="1:6" ht="12.75">
      <c r="A3332" s="65"/>
      <c r="B3332" s="65"/>
      <c r="C3332" s="65"/>
      <c r="D3332" s="65"/>
      <c r="E3332" s="89"/>
      <c r="F3332" s="65"/>
    </row>
    <row r="3333" spans="1:6" ht="12.75">
      <c r="A3333" s="65"/>
      <c r="B3333" s="65"/>
      <c r="C3333" s="65"/>
      <c r="D3333" s="65"/>
      <c r="E3333" s="89"/>
      <c r="F3333" s="65"/>
    </row>
    <row r="3334" spans="1:6" ht="12.75">
      <c r="A3334" s="65"/>
      <c r="B3334" s="65"/>
      <c r="C3334" s="65"/>
      <c r="D3334" s="65"/>
      <c r="E3334" s="89"/>
      <c r="F3334" s="65"/>
    </row>
    <row r="3335" spans="1:6" ht="12.75">
      <c r="A3335" s="65"/>
      <c r="B3335" s="65"/>
      <c r="C3335" s="65"/>
      <c r="D3335" s="65"/>
      <c r="E3335" s="89"/>
      <c r="F3335" s="65"/>
    </row>
    <row r="3336" spans="1:6" ht="12.75">
      <c r="A3336" s="65"/>
      <c r="B3336" s="65"/>
      <c r="C3336" s="65"/>
      <c r="D3336" s="65"/>
      <c r="E3336" s="89"/>
      <c r="F3336" s="65"/>
    </row>
    <row r="3337" spans="1:6" ht="12.75">
      <c r="A3337" s="65"/>
      <c r="B3337" s="65"/>
      <c r="C3337" s="65"/>
      <c r="D3337" s="65"/>
      <c r="E3337" s="89"/>
      <c r="F3337" s="65"/>
    </row>
    <row r="3338" spans="1:6" ht="12.75">
      <c r="A3338" s="65"/>
      <c r="B3338" s="65"/>
      <c r="C3338" s="65"/>
      <c r="D3338" s="65"/>
      <c r="E3338" s="89"/>
      <c r="F3338" s="65"/>
    </row>
    <row r="3339" spans="1:6" ht="12.75">
      <c r="A3339" s="65"/>
      <c r="B3339" s="65"/>
      <c r="C3339" s="65"/>
      <c r="D3339" s="65"/>
      <c r="E3339" s="89"/>
      <c r="F3339" s="65"/>
    </row>
    <row r="3340" spans="1:6" ht="12.75">
      <c r="A3340" s="65"/>
      <c r="B3340" s="65"/>
      <c r="C3340" s="65"/>
      <c r="D3340" s="65"/>
      <c r="E3340" s="89"/>
      <c r="F3340" s="65"/>
    </row>
    <row r="3341" spans="1:6" ht="12.75">
      <c r="A3341" s="65"/>
      <c r="B3341" s="65"/>
      <c r="C3341" s="65"/>
      <c r="D3341" s="65"/>
      <c r="E3341" s="89"/>
      <c r="F3341" s="65"/>
    </row>
    <row r="3342" spans="1:6" ht="12.75">
      <c r="A3342" s="65"/>
      <c r="B3342" s="65"/>
      <c r="C3342" s="65"/>
      <c r="D3342" s="65"/>
      <c r="E3342" s="89"/>
      <c r="F3342" s="65"/>
    </row>
    <row r="3343" spans="1:6" ht="12.75">
      <c r="A3343" s="65"/>
      <c r="B3343" s="65"/>
      <c r="C3343" s="65"/>
      <c r="D3343" s="65"/>
      <c r="E3343" s="89"/>
      <c r="F3343" s="65"/>
    </row>
    <row r="3344" spans="1:6" ht="12.75">
      <c r="A3344" s="65"/>
      <c r="B3344" s="65"/>
      <c r="C3344" s="65"/>
      <c r="D3344" s="65"/>
      <c r="E3344" s="89"/>
      <c r="F3344" s="65"/>
    </row>
    <row r="3345" spans="1:6" ht="12.75">
      <c r="A3345" s="65"/>
      <c r="B3345" s="65"/>
      <c r="C3345" s="65"/>
      <c r="D3345" s="65"/>
      <c r="E3345" s="89"/>
      <c r="F3345" s="65"/>
    </row>
    <row r="3346" spans="1:6" ht="12.75">
      <c r="A3346" s="65"/>
      <c r="B3346" s="65"/>
      <c r="C3346" s="65"/>
      <c r="D3346" s="65"/>
      <c r="E3346" s="89"/>
      <c r="F3346" s="65"/>
    </row>
    <row r="3347" spans="1:6" ht="12.75">
      <c r="A3347" s="65"/>
      <c r="B3347" s="65"/>
      <c r="C3347" s="65"/>
      <c r="D3347" s="65"/>
      <c r="E3347" s="89"/>
      <c r="F3347" s="65"/>
    </row>
    <row r="3348" spans="1:6" ht="12.75">
      <c r="A3348" s="65"/>
      <c r="B3348" s="65"/>
      <c r="C3348" s="65"/>
      <c r="D3348" s="65"/>
      <c r="E3348" s="89"/>
      <c r="F3348" s="65"/>
    </row>
    <row r="3349" spans="1:6" ht="12.75">
      <c r="A3349" s="65"/>
      <c r="B3349" s="65"/>
      <c r="C3349" s="65"/>
      <c r="D3349" s="65"/>
      <c r="E3349" s="89"/>
      <c r="F3349" s="65"/>
    </row>
    <row r="3350" spans="1:6" ht="12.75">
      <c r="A3350" s="65"/>
      <c r="B3350" s="65"/>
      <c r="C3350" s="65"/>
      <c r="D3350" s="65"/>
      <c r="E3350" s="89"/>
      <c r="F3350" s="65"/>
    </row>
    <row r="3351" spans="1:6" ht="12.75">
      <c r="A3351" s="65"/>
      <c r="B3351" s="65"/>
      <c r="C3351" s="65"/>
      <c r="D3351" s="65"/>
      <c r="E3351" s="89"/>
      <c r="F3351" s="65"/>
    </row>
    <row r="3352" spans="1:6" ht="12.75">
      <c r="A3352" s="65"/>
      <c r="B3352" s="65"/>
      <c r="C3352" s="65"/>
      <c r="D3352" s="65"/>
      <c r="E3352" s="89"/>
      <c r="F3352" s="65"/>
    </row>
    <row r="3353" spans="1:6" ht="12.75">
      <c r="A3353" s="65"/>
      <c r="B3353" s="65"/>
      <c r="C3353" s="65"/>
      <c r="D3353" s="65"/>
      <c r="E3353" s="89"/>
      <c r="F3353" s="65"/>
    </row>
    <row r="3354" spans="1:6" ht="12.75">
      <c r="A3354" s="65"/>
      <c r="B3354" s="65"/>
      <c r="C3354" s="65"/>
      <c r="D3354" s="65"/>
      <c r="E3354" s="89"/>
      <c r="F3354" s="65"/>
    </row>
    <row r="3355" spans="1:6" ht="12.75">
      <c r="A3355" s="65"/>
      <c r="B3355" s="65"/>
      <c r="C3355" s="65"/>
      <c r="D3355" s="65"/>
      <c r="E3355" s="89"/>
      <c r="F3355" s="65"/>
    </row>
    <row r="3356" spans="1:6" ht="12.75">
      <c r="A3356" s="65"/>
      <c r="B3356" s="65"/>
      <c r="C3356" s="65"/>
      <c r="D3356" s="65"/>
      <c r="E3356" s="89"/>
      <c r="F3356" s="65"/>
    </row>
    <row r="3357" spans="1:6" ht="12.75">
      <c r="A3357" s="65"/>
      <c r="B3357" s="65"/>
      <c r="C3357" s="65"/>
      <c r="D3357" s="65"/>
      <c r="E3357" s="89"/>
      <c r="F3357" s="65"/>
    </row>
    <row r="3358" spans="1:6" ht="12.75">
      <c r="A3358" s="65"/>
      <c r="B3358" s="65"/>
      <c r="C3358" s="65"/>
      <c r="D3358" s="65"/>
      <c r="E3358" s="89"/>
      <c r="F3358" s="65"/>
    </row>
    <row r="3359" spans="1:6" ht="12.75">
      <c r="A3359" s="65"/>
      <c r="B3359" s="65"/>
      <c r="C3359" s="65"/>
      <c r="D3359" s="65"/>
      <c r="E3359" s="89"/>
      <c r="F3359" s="65"/>
    </row>
    <row r="3360" spans="1:6" ht="12.75">
      <c r="A3360" s="65"/>
      <c r="B3360" s="65"/>
      <c r="C3360" s="65"/>
      <c r="D3360" s="65"/>
      <c r="E3360" s="89"/>
      <c r="F3360" s="65"/>
    </row>
    <row r="3361" spans="1:6" ht="12.75">
      <c r="A3361" s="65"/>
      <c r="B3361" s="65"/>
      <c r="C3361" s="65"/>
      <c r="D3361" s="65"/>
      <c r="E3361" s="89"/>
      <c r="F3361" s="65"/>
    </row>
    <row r="3362" spans="1:6" ht="12.75">
      <c r="A3362" s="65"/>
      <c r="B3362" s="65"/>
      <c r="C3362" s="65"/>
      <c r="D3362" s="65"/>
      <c r="E3362" s="89"/>
      <c r="F3362" s="65"/>
    </row>
    <row r="3363" spans="1:6" ht="12.75">
      <c r="A3363" s="65"/>
      <c r="B3363" s="65"/>
      <c r="C3363" s="65"/>
      <c r="D3363" s="65"/>
      <c r="E3363" s="89"/>
      <c r="F3363" s="65"/>
    </row>
    <row r="3364" spans="1:6" ht="12.75">
      <c r="A3364" s="65"/>
      <c r="B3364" s="65"/>
      <c r="C3364" s="65"/>
      <c r="D3364" s="65"/>
      <c r="E3364" s="89"/>
      <c r="F3364" s="65"/>
    </row>
    <row r="3365" spans="1:6" ht="12.75">
      <c r="A3365" s="65"/>
      <c r="B3365" s="65"/>
      <c r="C3365" s="65"/>
      <c r="D3365" s="65"/>
      <c r="E3365" s="89"/>
      <c r="F3365" s="65"/>
    </row>
    <row r="3366" spans="1:6" ht="12.75">
      <c r="A3366" s="65"/>
      <c r="B3366" s="65"/>
      <c r="C3366" s="65"/>
      <c r="D3366" s="65"/>
      <c r="E3366" s="89"/>
      <c r="F3366" s="65"/>
    </row>
    <row r="3367" spans="1:6" ht="12.75">
      <c r="A3367" s="65"/>
      <c r="B3367" s="65"/>
      <c r="C3367" s="65"/>
      <c r="D3367" s="65"/>
      <c r="E3367" s="89"/>
      <c r="F3367" s="65"/>
    </row>
    <row r="3368" spans="1:6" ht="12.75">
      <c r="A3368" s="65"/>
      <c r="B3368" s="65"/>
      <c r="C3368" s="65"/>
      <c r="D3368" s="65"/>
      <c r="E3368" s="89"/>
      <c r="F3368" s="65"/>
    </row>
    <row r="3369" spans="1:6" ht="12.75">
      <c r="A3369" s="65"/>
      <c r="B3369" s="65"/>
      <c r="C3369" s="65"/>
      <c r="D3369" s="65"/>
      <c r="E3369" s="89"/>
      <c r="F3369" s="65"/>
    </row>
    <row r="3370" spans="1:6" ht="12.75">
      <c r="A3370" s="65"/>
      <c r="B3370" s="65"/>
      <c r="C3370" s="65"/>
      <c r="D3370" s="65"/>
      <c r="E3370" s="89"/>
      <c r="F3370" s="65"/>
    </row>
    <row r="3371" spans="1:6" ht="12.75">
      <c r="A3371" s="65"/>
      <c r="B3371" s="65"/>
      <c r="C3371" s="65"/>
      <c r="D3371" s="65"/>
      <c r="E3371" s="89"/>
      <c r="F3371" s="65"/>
    </row>
    <row r="3372" spans="1:6" ht="12.75">
      <c r="A3372" s="65"/>
      <c r="B3372" s="65"/>
      <c r="C3372" s="65"/>
      <c r="D3372" s="65"/>
      <c r="E3372" s="89"/>
      <c r="F3372" s="65"/>
    </row>
    <row r="3373" spans="1:6" ht="12.75">
      <c r="A3373" s="65"/>
      <c r="B3373" s="65"/>
      <c r="C3373" s="65"/>
      <c r="D3373" s="65"/>
      <c r="E3373" s="89"/>
      <c r="F3373" s="65"/>
    </row>
    <row r="3374" spans="1:6" ht="12.75">
      <c r="A3374" s="65"/>
      <c r="B3374" s="65"/>
      <c r="C3374" s="65"/>
      <c r="D3374" s="65"/>
      <c r="E3374" s="89"/>
      <c r="F3374" s="65"/>
    </row>
    <row r="3375" spans="1:6" ht="12.75">
      <c r="A3375" s="65"/>
      <c r="B3375" s="65"/>
      <c r="C3375" s="65"/>
      <c r="D3375" s="65"/>
      <c r="E3375" s="89"/>
      <c r="F3375" s="65"/>
    </row>
    <row r="3376" spans="1:6" ht="12.75">
      <c r="A3376" s="65"/>
      <c r="B3376" s="65"/>
      <c r="C3376" s="65"/>
      <c r="D3376" s="65"/>
      <c r="E3376" s="89"/>
      <c r="F3376" s="65"/>
    </row>
    <row r="3377" spans="1:6" ht="12.75">
      <c r="A3377" s="65"/>
      <c r="B3377" s="65"/>
      <c r="C3377" s="65"/>
      <c r="D3377" s="65"/>
      <c r="E3377" s="89"/>
      <c r="F3377" s="65"/>
    </row>
    <row r="3378" spans="1:6" ht="12.75">
      <c r="A3378" s="65"/>
      <c r="B3378" s="65"/>
      <c r="C3378" s="65"/>
      <c r="D3378" s="65"/>
      <c r="E3378" s="89"/>
      <c r="F3378" s="65"/>
    </row>
    <row r="3379" spans="1:6" ht="12.75">
      <c r="A3379" s="65"/>
      <c r="B3379" s="65"/>
      <c r="C3379" s="65"/>
      <c r="D3379" s="65"/>
      <c r="E3379" s="89"/>
      <c r="F3379" s="65"/>
    </row>
    <row r="3380" spans="1:6" ht="12.75">
      <c r="A3380" s="65"/>
      <c r="B3380" s="65"/>
      <c r="C3380" s="65"/>
      <c r="D3380" s="65"/>
      <c r="E3380" s="89"/>
      <c r="F3380" s="65"/>
    </row>
    <row r="3381" spans="1:6" ht="12.75">
      <c r="A3381" s="65"/>
      <c r="B3381" s="65"/>
      <c r="C3381" s="65"/>
      <c r="D3381" s="65"/>
      <c r="E3381" s="89"/>
      <c r="F3381" s="65"/>
    </row>
    <row r="3382" spans="1:6" ht="12.75">
      <c r="A3382" s="65"/>
      <c r="B3382" s="65"/>
      <c r="C3382" s="65"/>
      <c r="D3382" s="65"/>
      <c r="E3382" s="89"/>
      <c r="F3382" s="65"/>
    </row>
    <row r="3383" spans="1:6" ht="12.75">
      <c r="A3383" s="65"/>
      <c r="B3383" s="65"/>
      <c r="C3383" s="65"/>
      <c r="D3383" s="65"/>
      <c r="E3383" s="89"/>
      <c r="F3383" s="65"/>
    </row>
    <row r="3384" spans="1:6" ht="12.75">
      <c r="A3384" s="65"/>
      <c r="B3384" s="65"/>
      <c r="C3384" s="65"/>
      <c r="D3384" s="65"/>
      <c r="E3384" s="89"/>
      <c r="F3384" s="65"/>
    </row>
    <row r="3385" spans="1:6" ht="12.75">
      <c r="A3385" s="65"/>
      <c r="B3385" s="65"/>
      <c r="C3385" s="65"/>
      <c r="D3385" s="65"/>
      <c r="E3385" s="89"/>
      <c r="F3385" s="65"/>
    </row>
    <row r="3386" spans="1:6" ht="12.75">
      <c r="A3386" s="65"/>
      <c r="B3386" s="65"/>
      <c r="C3386" s="65"/>
      <c r="D3386" s="65"/>
      <c r="E3386" s="89"/>
      <c r="F3386" s="65"/>
    </row>
    <row r="3387" spans="1:6" ht="12.75">
      <c r="A3387" s="65"/>
      <c r="B3387" s="65"/>
      <c r="C3387" s="65"/>
      <c r="D3387" s="65"/>
      <c r="E3387" s="89"/>
      <c r="F3387" s="65"/>
    </row>
    <row r="3388" spans="1:6" ht="12.75">
      <c r="A3388" s="65"/>
      <c r="B3388" s="65"/>
      <c r="C3388" s="65"/>
      <c r="D3388" s="65"/>
      <c r="E3388" s="89"/>
      <c r="F3388" s="65"/>
    </row>
    <row r="3389" spans="1:6" ht="12.75">
      <c r="A3389" s="65"/>
      <c r="B3389" s="65"/>
      <c r="C3389" s="65"/>
      <c r="D3389" s="65"/>
      <c r="E3389" s="89"/>
      <c r="F3389" s="65"/>
    </row>
    <row r="3390" spans="1:6" ht="12.75">
      <c r="A3390" s="65"/>
      <c r="B3390" s="65"/>
      <c r="C3390" s="65"/>
      <c r="D3390" s="65"/>
      <c r="E3390" s="89"/>
      <c r="F3390" s="65"/>
    </row>
    <row r="3391" spans="1:6" ht="12.75">
      <c r="A3391" s="65"/>
      <c r="B3391" s="65"/>
      <c r="C3391" s="65"/>
      <c r="D3391" s="65"/>
      <c r="E3391" s="89"/>
      <c r="F3391" s="65"/>
    </row>
    <row r="3392" spans="1:6" ht="12.75">
      <c r="A3392" s="65"/>
      <c r="B3392" s="65"/>
      <c r="C3392" s="65"/>
      <c r="D3392" s="65"/>
      <c r="E3392" s="89"/>
      <c r="F3392" s="65"/>
    </row>
    <row r="3393" spans="1:6" ht="12.75">
      <c r="A3393" s="65"/>
      <c r="B3393" s="65"/>
      <c r="C3393" s="65"/>
      <c r="D3393" s="65"/>
      <c r="E3393" s="89"/>
      <c r="F3393" s="65"/>
    </row>
    <row r="3394" spans="1:6" ht="12.75">
      <c r="A3394" s="65"/>
      <c r="B3394" s="65"/>
      <c r="C3394" s="65"/>
      <c r="D3394" s="65"/>
      <c r="E3394" s="89"/>
      <c r="F3394" s="65"/>
    </row>
    <row r="3395" spans="1:6" ht="12.75">
      <c r="A3395" s="65"/>
      <c r="B3395" s="65"/>
      <c r="C3395" s="65"/>
      <c r="D3395" s="65"/>
      <c r="E3395" s="89"/>
      <c r="F3395" s="65"/>
    </row>
    <row r="3396" spans="1:6" ht="12.75">
      <c r="A3396" s="65"/>
      <c r="B3396" s="65"/>
      <c r="C3396" s="65"/>
      <c r="D3396" s="65"/>
      <c r="E3396" s="89"/>
      <c r="F3396" s="65"/>
    </row>
    <row r="3397" spans="1:6" ht="12.75">
      <c r="A3397" s="65"/>
      <c r="B3397" s="65"/>
      <c r="C3397" s="65"/>
      <c r="D3397" s="65"/>
      <c r="E3397" s="89"/>
      <c r="F3397" s="65"/>
    </row>
    <row r="3398" spans="1:6" ht="12.75">
      <c r="A3398" s="65"/>
      <c r="B3398" s="65"/>
      <c r="C3398" s="65"/>
      <c r="D3398" s="65"/>
      <c r="E3398" s="89"/>
      <c r="F3398" s="65"/>
    </row>
    <row r="3399" spans="1:6" ht="12.75">
      <c r="A3399" s="65"/>
      <c r="B3399" s="65"/>
      <c r="C3399" s="65"/>
      <c r="D3399" s="65"/>
      <c r="E3399" s="89"/>
      <c r="F3399" s="65"/>
    </row>
    <row r="3400" spans="1:6" ht="12.75">
      <c r="A3400" s="65"/>
      <c r="B3400" s="65"/>
      <c r="C3400" s="65"/>
      <c r="D3400" s="65"/>
      <c r="E3400" s="89"/>
      <c r="F3400" s="65"/>
    </row>
    <row r="3401" spans="1:6" ht="12.75">
      <c r="A3401" s="65"/>
      <c r="B3401" s="65"/>
      <c r="C3401" s="65"/>
      <c r="D3401" s="65"/>
      <c r="E3401" s="89"/>
      <c r="F3401" s="65"/>
    </row>
    <row r="3402" spans="1:6" ht="12.75">
      <c r="A3402" s="65"/>
      <c r="B3402" s="65"/>
      <c r="C3402" s="65"/>
      <c r="D3402" s="65"/>
      <c r="E3402" s="89"/>
      <c r="F3402" s="65"/>
    </row>
    <row r="3403" spans="1:6" ht="12.75">
      <c r="A3403" s="65"/>
      <c r="B3403" s="65"/>
      <c r="C3403" s="65"/>
      <c r="D3403" s="65"/>
      <c r="E3403" s="89"/>
      <c r="F3403" s="65"/>
    </row>
    <row r="3404" spans="1:6" ht="12.75">
      <c r="A3404" s="65"/>
      <c r="B3404" s="65"/>
      <c r="C3404" s="65"/>
      <c r="D3404" s="65"/>
      <c r="E3404" s="89"/>
      <c r="F3404" s="65"/>
    </row>
    <row r="3405" spans="1:6" ht="12.75">
      <c r="A3405" s="65"/>
      <c r="B3405" s="65"/>
      <c r="C3405" s="65"/>
      <c r="D3405" s="65"/>
      <c r="E3405" s="89"/>
      <c r="F3405" s="65"/>
    </row>
    <row r="3406" spans="1:6" ht="12.75">
      <c r="A3406" s="65"/>
      <c r="B3406" s="65"/>
      <c r="C3406" s="65"/>
      <c r="D3406" s="65"/>
      <c r="E3406" s="89"/>
      <c r="F3406" s="65"/>
    </row>
    <row r="3407" spans="1:6" ht="12.75">
      <c r="A3407" s="65"/>
      <c r="B3407" s="65"/>
      <c r="C3407" s="65"/>
      <c r="D3407" s="65"/>
      <c r="E3407" s="89"/>
      <c r="F3407" s="65"/>
    </row>
    <row r="3408" spans="1:6" ht="12.75">
      <c r="A3408" s="65"/>
      <c r="B3408" s="65"/>
      <c r="C3408" s="65"/>
      <c r="D3408" s="65"/>
      <c r="E3408" s="89"/>
      <c r="F3408" s="65"/>
    </row>
    <row r="3409" spans="1:6" ht="12.75">
      <c r="A3409" s="65"/>
      <c r="B3409" s="65"/>
      <c r="C3409" s="65"/>
      <c r="D3409" s="65"/>
      <c r="E3409" s="89"/>
      <c r="F3409" s="65"/>
    </row>
    <row r="3410" spans="1:6" ht="12.75">
      <c r="A3410" s="65"/>
      <c r="B3410" s="65"/>
      <c r="C3410" s="65"/>
      <c r="D3410" s="65"/>
      <c r="E3410" s="89"/>
      <c r="F3410" s="65"/>
    </row>
    <row r="3411" spans="1:6" ht="12.75">
      <c r="A3411" s="65"/>
      <c r="B3411" s="65"/>
      <c r="C3411" s="65"/>
      <c r="D3411" s="65"/>
      <c r="E3411" s="89"/>
      <c r="F3411" s="65"/>
    </row>
    <row r="3412" spans="1:6" ht="12.75">
      <c r="A3412" s="65"/>
      <c r="B3412" s="65"/>
      <c r="C3412" s="65"/>
      <c r="D3412" s="65"/>
      <c r="E3412" s="89"/>
      <c r="F3412" s="65"/>
    </row>
    <row r="3413" spans="1:6" ht="12.75">
      <c r="A3413" s="65"/>
      <c r="B3413" s="65"/>
      <c r="C3413" s="65"/>
      <c r="D3413" s="65"/>
      <c r="E3413" s="89"/>
      <c r="F3413" s="65"/>
    </row>
    <row r="3414" spans="1:6" ht="12.75">
      <c r="A3414" s="65"/>
      <c r="B3414" s="65"/>
      <c r="C3414" s="65"/>
      <c r="D3414" s="65"/>
      <c r="E3414" s="89"/>
      <c r="F3414" s="65"/>
    </row>
    <row r="3415" spans="1:6" ht="12.75">
      <c r="A3415" s="65"/>
      <c r="B3415" s="65"/>
      <c r="C3415" s="65"/>
      <c r="D3415" s="65"/>
      <c r="E3415" s="89"/>
      <c r="F3415" s="65"/>
    </row>
    <row r="3416" spans="1:6" ht="12.75">
      <c r="A3416" s="65"/>
      <c r="B3416" s="65"/>
      <c r="C3416" s="65"/>
      <c r="D3416" s="65"/>
      <c r="E3416" s="89"/>
      <c r="F3416" s="65"/>
    </row>
    <row r="3417" spans="1:6" ht="12.75">
      <c r="A3417" s="65"/>
      <c r="B3417" s="65"/>
      <c r="C3417" s="65"/>
      <c r="D3417" s="65"/>
      <c r="E3417" s="89"/>
      <c r="F3417" s="65"/>
    </row>
    <row r="3418" spans="1:6" ht="12.75">
      <c r="A3418" s="65"/>
      <c r="B3418" s="65"/>
      <c r="C3418" s="65"/>
      <c r="D3418" s="65"/>
      <c r="E3418" s="89"/>
      <c r="F3418" s="65"/>
    </row>
    <row r="3419" spans="1:6" ht="12.75">
      <c r="A3419" s="65"/>
      <c r="B3419" s="65"/>
      <c r="C3419" s="65"/>
      <c r="D3419" s="65"/>
      <c r="E3419" s="89"/>
      <c r="F3419" s="65"/>
    </row>
    <row r="3420" spans="1:6" ht="12.75">
      <c r="A3420" s="65"/>
      <c r="B3420" s="65"/>
      <c r="C3420" s="65"/>
      <c r="D3420" s="65"/>
      <c r="E3420" s="89"/>
      <c r="F3420" s="65"/>
    </row>
    <row r="3421" spans="1:6" ht="12.75">
      <c r="A3421" s="65"/>
      <c r="B3421" s="65"/>
      <c r="C3421" s="65"/>
      <c r="D3421" s="65"/>
      <c r="E3421" s="89"/>
      <c r="F3421" s="65"/>
    </row>
    <row r="3422" spans="1:6" ht="12.75">
      <c r="A3422" s="65"/>
      <c r="B3422" s="65"/>
      <c r="C3422" s="65"/>
      <c r="D3422" s="65"/>
      <c r="E3422" s="89"/>
      <c r="F3422" s="65"/>
    </row>
    <row r="3423" spans="1:6" ht="12.75">
      <c r="A3423" s="65"/>
      <c r="B3423" s="65"/>
      <c r="C3423" s="65"/>
      <c r="D3423" s="65"/>
      <c r="E3423" s="89"/>
      <c r="F3423" s="65"/>
    </row>
    <row r="3424" spans="1:6" ht="12.75">
      <c r="A3424" s="65"/>
      <c r="B3424" s="65"/>
      <c r="C3424" s="65"/>
      <c r="D3424" s="65"/>
      <c r="E3424" s="89"/>
      <c r="F3424" s="65"/>
    </row>
    <row r="3425" spans="1:6" ht="12.75">
      <c r="A3425" s="65"/>
      <c r="B3425" s="65"/>
      <c r="C3425" s="65"/>
      <c r="D3425" s="65"/>
      <c r="E3425" s="89"/>
      <c r="F3425" s="65"/>
    </row>
    <row r="3426" spans="1:6" ht="12.75">
      <c r="A3426" s="65"/>
      <c r="B3426" s="65"/>
      <c r="C3426" s="65"/>
      <c r="D3426" s="65"/>
      <c r="E3426" s="89"/>
      <c r="F3426" s="65"/>
    </row>
    <row r="3427" spans="1:6" ht="12.75">
      <c r="A3427" s="65"/>
      <c r="B3427" s="65"/>
      <c r="C3427" s="65"/>
      <c r="D3427" s="65"/>
      <c r="E3427" s="89"/>
      <c r="F3427" s="65"/>
    </row>
    <row r="3428" spans="1:6" ht="12.75">
      <c r="A3428" s="65"/>
      <c r="B3428" s="65"/>
      <c r="C3428" s="65"/>
      <c r="D3428" s="65"/>
      <c r="E3428" s="89"/>
      <c r="F3428" s="65"/>
    </row>
    <row r="3429" spans="1:6" ht="12.75">
      <c r="A3429" s="65"/>
      <c r="B3429" s="65"/>
      <c r="C3429" s="65"/>
      <c r="D3429" s="65"/>
      <c r="E3429" s="89"/>
      <c r="F3429" s="65"/>
    </row>
    <row r="3430" spans="1:6" ht="12.75">
      <c r="A3430" s="65"/>
      <c r="B3430" s="65"/>
      <c r="C3430" s="65"/>
      <c r="D3430" s="65"/>
      <c r="E3430" s="89"/>
      <c r="F3430" s="65"/>
    </row>
    <row r="3431" spans="1:6" ht="12.75">
      <c r="A3431" s="65"/>
      <c r="B3431" s="65"/>
      <c r="C3431" s="65"/>
      <c r="D3431" s="65"/>
      <c r="E3431" s="89"/>
      <c r="F3431" s="65"/>
    </row>
    <row r="3432" spans="1:6" ht="12.75">
      <c r="A3432" s="65"/>
      <c r="B3432" s="65"/>
      <c r="C3432" s="65"/>
      <c r="D3432" s="65"/>
      <c r="E3432" s="89"/>
      <c r="F3432" s="65"/>
    </row>
    <row r="3433" spans="1:6" ht="12.75">
      <c r="A3433" s="65"/>
      <c r="B3433" s="65"/>
      <c r="C3433" s="65"/>
      <c r="D3433" s="65"/>
      <c r="E3433" s="89"/>
      <c r="F3433" s="65"/>
    </row>
    <row r="3434" spans="1:6" ht="12.75">
      <c r="A3434" s="65"/>
      <c r="B3434" s="65"/>
      <c r="C3434" s="65"/>
      <c r="D3434" s="65"/>
      <c r="E3434" s="89"/>
      <c r="F3434" s="65"/>
    </row>
    <row r="3435" spans="1:6" ht="12.75">
      <c r="A3435" s="65"/>
      <c r="B3435" s="65"/>
      <c r="C3435" s="65"/>
      <c r="D3435" s="65"/>
      <c r="E3435" s="89"/>
      <c r="F3435" s="65"/>
    </row>
    <row r="3436" spans="1:6" ht="12.75">
      <c r="A3436" s="65"/>
      <c r="B3436" s="65"/>
      <c r="C3436" s="65"/>
      <c r="D3436" s="65"/>
      <c r="E3436" s="89"/>
      <c r="F3436" s="65"/>
    </row>
    <row r="3437" spans="1:6" ht="12.75">
      <c r="A3437" s="65"/>
      <c r="B3437" s="65"/>
      <c r="C3437" s="65"/>
      <c r="D3437" s="65"/>
      <c r="E3437" s="89"/>
      <c r="F3437" s="65"/>
    </row>
    <row r="3438" spans="1:6" ht="12.75">
      <c r="A3438" s="65"/>
      <c r="B3438" s="65"/>
      <c r="C3438" s="65"/>
      <c r="D3438" s="65"/>
      <c r="E3438" s="89"/>
      <c r="F3438" s="65"/>
    </row>
    <row r="3439" spans="1:6" ht="12.75">
      <c r="A3439" s="65"/>
      <c r="B3439" s="65"/>
      <c r="C3439" s="65"/>
      <c r="D3439" s="65"/>
      <c r="E3439" s="89"/>
      <c r="F3439" s="65"/>
    </row>
    <row r="3440" spans="1:6" ht="12.75">
      <c r="A3440" s="65"/>
      <c r="B3440" s="65"/>
      <c r="C3440" s="65"/>
      <c r="D3440" s="65"/>
      <c r="E3440" s="89"/>
      <c r="F3440" s="65"/>
    </row>
    <row r="3441" spans="1:6" ht="12.75">
      <c r="A3441" s="65"/>
      <c r="B3441" s="65"/>
      <c r="C3441" s="65"/>
      <c r="D3441" s="65"/>
      <c r="E3441" s="89"/>
      <c r="F3441" s="65"/>
    </row>
    <row r="3442" spans="1:6" ht="12.75">
      <c r="A3442" s="65"/>
      <c r="B3442" s="65"/>
      <c r="C3442" s="65"/>
      <c r="D3442" s="65"/>
      <c r="E3442" s="89"/>
      <c r="F3442" s="65"/>
    </row>
    <row r="3443" spans="1:6" ht="12.75">
      <c r="A3443" s="65"/>
      <c r="B3443" s="65"/>
      <c r="C3443" s="65"/>
      <c r="D3443" s="65"/>
      <c r="E3443" s="89"/>
      <c r="F3443" s="65"/>
    </row>
    <row r="3444" spans="1:6" ht="12.75">
      <c r="A3444" s="65"/>
      <c r="B3444" s="65"/>
      <c r="C3444" s="65"/>
      <c r="D3444" s="65"/>
      <c r="E3444" s="89"/>
      <c r="F3444" s="65"/>
    </row>
    <row r="3445" spans="1:6" ht="12.75">
      <c r="A3445" s="65"/>
      <c r="B3445" s="65"/>
      <c r="C3445" s="65"/>
      <c r="D3445" s="65"/>
      <c r="E3445" s="89"/>
      <c r="F3445" s="65"/>
    </row>
    <row r="3446" spans="1:6" ht="12.75">
      <c r="A3446" s="65"/>
      <c r="B3446" s="65"/>
      <c r="C3446" s="65"/>
      <c r="D3446" s="65"/>
      <c r="E3446" s="89"/>
      <c r="F3446" s="65"/>
    </row>
    <row r="3447" spans="1:6" ht="12.75">
      <c r="A3447" s="65"/>
      <c r="B3447" s="65"/>
      <c r="C3447" s="65"/>
      <c r="D3447" s="65"/>
      <c r="E3447" s="89"/>
      <c r="F3447" s="65"/>
    </row>
    <row r="3448" spans="1:6" ht="12.75">
      <c r="A3448" s="65"/>
      <c r="B3448" s="65"/>
      <c r="C3448" s="65"/>
      <c r="D3448" s="65"/>
      <c r="E3448" s="89"/>
      <c r="F3448" s="65"/>
    </row>
    <row r="3449" spans="1:6" ht="12.75">
      <c r="A3449" s="65"/>
      <c r="B3449" s="65"/>
      <c r="C3449" s="65"/>
      <c r="D3449" s="65"/>
      <c r="E3449" s="89"/>
      <c r="F3449" s="65"/>
    </row>
    <row r="3450" spans="1:6" ht="12.75">
      <c r="A3450" s="65"/>
      <c r="B3450" s="65"/>
      <c r="C3450" s="65"/>
      <c r="D3450" s="65"/>
      <c r="E3450" s="89"/>
      <c r="F3450" s="65"/>
    </row>
    <row r="3451" spans="1:6" ht="12.75">
      <c r="A3451" s="65"/>
      <c r="B3451" s="65"/>
      <c r="C3451" s="65"/>
      <c r="D3451" s="65"/>
      <c r="E3451" s="89"/>
      <c r="F3451" s="65"/>
    </row>
    <row r="3452" spans="1:6" ht="12.75">
      <c r="A3452" s="65"/>
      <c r="B3452" s="65"/>
      <c r="C3452" s="65"/>
      <c r="D3452" s="65"/>
      <c r="E3452" s="89"/>
      <c r="F3452" s="65"/>
    </row>
    <row r="3453" spans="1:6" ht="12.75">
      <c r="A3453" s="65"/>
      <c r="B3453" s="65"/>
      <c r="C3453" s="65"/>
      <c r="D3453" s="65"/>
      <c r="E3453" s="89"/>
      <c r="F3453" s="65"/>
    </row>
    <row r="3454" spans="1:6" ht="12.75">
      <c r="A3454" s="65"/>
      <c r="B3454" s="65"/>
      <c r="C3454" s="65"/>
      <c r="D3454" s="65"/>
      <c r="E3454" s="89"/>
      <c r="F3454" s="65"/>
    </row>
    <row r="3455" spans="1:6" ht="12.75">
      <c r="A3455" s="65"/>
      <c r="B3455" s="65"/>
      <c r="C3455" s="65"/>
      <c r="D3455" s="65"/>
      <c r="E3455" s="89"/>
      <c r="F3455" s="65"/>
    </row>
    <row r="3456" spans="1:6" ht="12.75">
      <c r="A3456" s="65"/>
      <c r="B3456" s="65"/>
      <c r="C3456" s="65"/>
      <c r="D3456" s="65"/>
      <c r="E3456" s="89"/>
      <c r="F3456" s="65"/>
    </row>
    <row r="3457" spans="1:6" ht="12.75">
      <c r="A3457" s="65"/>
      <c r="B3457" s="65"/>
      <c r="C3457" s="65"/>
      <c r="D3457" s="65"/>
      <c r="E3457" s="89"/>
      <c r="F3457" s="65"/>
    </row>
    <row r="3458" spans="1:6" ht="12.75">
      <c r="A3458" s="65"/>
      <c r="B3458" s="65"/>
      <c r="C3458" s="65"/>
      <c r="D3458" s="65"/>
      <c r="E3458" s="89"/>
      <c r="F3458" s="65"/>
    </row>
    <row r="3459" spans="1:6" ht="12.75">
      <c r="A3459" s="65"/>
      <c r="B3459" s="65"/>
      <c r="C3459" s="65"/>
      <c r="D3459" s="65"/>
      <c r="E3459" s="89"/>
      <c r="F3459" s="65"/>
    </row>
    <row r="3460" spans="1:6" ht="12.75">
      <c r="A3460" s="65"/>
      <c r="B3460" s="65"/>
      <c r="C3460" s="65"/>
      <c r="D3460" s="65"/>
      <c r="E3460" s="89"/>
      <c r="F3460" s="65"/>
    </row>
    <row r="3461" spans="1:6" ht="12.75">
      <c r="A3461" s="65"/>
      <c r="B3461" s="65"/>
      <c r="C3461" s="65"/>
      <c r="D3461" s="65"/>
      <c r="E3461" s="89"/>
      <c r="F3461" s="65"/>
    </row>
    <row r="3462" spans="1:6" ht="12.75">
      <c r="A3462" s="65"/>
      <c r="B3462" s="65"/>
      <c r="C3462" s="65"/>
      <c r="D3462" s="65"/>
      <c r="E3462" s="89"/>
      <c r="F3462" s="65"/>
    </row>
    <row r="3463" spans="1:6" ht="12.75">
      <c r="A3463" s="65"/>
      <c r="B3463" s="65"/>
      <c r="C3463" s="65"/>
      <c r="D3463" s="65"/>
      <c r="E3463" s="89"/>
      <c r="F3463" s="65"/>
    </row>
    <row r="3464" spans="1:6" ht="12.75">
      <c r="A3464" s="65"/>
      <c r="B3464" s="65"/>
      <c r="C3464" s="65"/>
      <c r="D3464" s="65"/>
      <c r="E3464" s="89"/>
      <c r="F3464" s="65"/>
    </row>
    <row r="3465" spans="1:6" ht="12.75">
      <c r="A3465" s="65"/>
      <c r="B3465" s="65"/>
      <c r="C3465" s="65"/>
      <c r="D3465" s="65"/>
      <c r="E3465" s="89"/>
      <c r="F3465" s="65"/>
    </row>
    <row r="3466" spans="1:6" ht="12.75">
      <c r="A3466" s="65"/>
      <c r="B3466" s="65"/>
      <c r="C3466" s="65"/>
      <c r="D3466" s="65"/>
      <c r="E3466" s="89"/>
      <c r="F3466" s="65"/>
    </row>
    <row r="3467" spans="1:6" ht="12.75">
      <c r="A3467" s="65"/>
      <c r="B3467" s="65"/>
      <c r="C3467" s="65"/>
      <c r="D3467" s="65"/>
      <c r="E3467" s="89"/>
      <c r="F3467" s="65"/>
    </row>
    <row r="3468" spans="1:6" ht="12.75">
      <c r="A3468" s="65"/>
      <c r="B3468" s="65"/>
      <c r="C3468" s="65"/>
      <c r="D3468" s="65"/>
      <c r="E3468" s="89"/>
      <c r="F3468" s="65"/>
    </row>
    <row r="3469" spans="1:6" ht="12.75">
      <c r="A3469" s="65"/>
      <c r="B3469" s="65"/>
      <c r="C3469" s="65"/>
      <c r="D3469" s="65"/>
      <c r="E3469" s="89"/>
      <c r="F3469" s="65"/>
    </row>
    <row r="3470" spans="1:6" ht="12.75">
      <c r="A3470" s="65"/>
      <c r="B3470" s="65"/>
      <c r="C3470" s="65"/>
      <c r="D3470" s="65"/>
      <c r="E3470" s="89"/>
      <c r="F3470" s="65"/>
    </row>
    <row r="3471" spans="1:6" ht="12.75">
      <c r="A3471" s="65"/>
      <c r="B3471" s="65"/>
      <c r="C3471" s="65"/>
      <c r="D3471" s="65"/>
      <c r="E3471" s="89"/>
      <c r="F3471" s="65"/>
    </row>
    <row r="3472" spans="1:6" ht="12.75">
      <c r="A3472" s="65"/>
      <c r="B3472" s="65"/>
      <c r="C3472" s="65"/>
      <c r="D3472" s="65"/>
      <c r="E3472" s="89"/>
      <c r="F3472" s="65"/>
    </row>
    <row r="3473" spans="1:6" ht="12.75">
      <c r="A3473" s="65"/>
      <c r="B3473" s="65"/>
      <c r="C3473" s="65"/>
      <c r="D3473" s="65"/>
      <c r="E3473" s="89"/>
      <c r="F3473" s="65"/>
    </row>
    <row r="3474" spans="1:6" ht="12.75">
      <c r="A3474" s="65"/>
      <c r="B3474" s="65"/>
      <c r="C3474" s="65"/>
      <c r="D3474" s="65"/>
      <c r="E3474" s="89"/>
      <c r="F3474" s="65"/>
    </row>
    <row r="3475" spans="1:6" ht="12.75">
      <c r="A3475" s="65"/>
      <c r="B3475" s="65"/>
      <c r="C3475" s="65"/>
      <c r="D3475" s="65"/>
      <c r="E3475" s="89"/>
      <c r="F3475" s="65"/>
    </row>
    <row r="3476" spans="1:6" ht="12.75">
      <c r="A3476" s="65"/>
      <c r="B3476" s="65"/>
      <c r="C3476" s="65"/>
      <c r="D3476" s="65"/>
      <c r="E3476" s="89"/>
      <c r="F3476" s="65"/>
    </row>
    <row r="3477" spans="1:6" ht="12.75">
      <c r="A3477" s="65"/>
      <c r="B3477" s="65"/>
      <c r="C3477" s="65"/>
      <c r="D3477" s="65"/>
      <c r="E3477" s="89"/>
      <c r="F3477" s="65"/>
    </row>
    <row r="3478" spans="1:6" ht="12.75">
      <c r="A3478" s="65"/>
      <c r="B3478" s="65"/>
      <c r="C3478" s="65"/>
      <c r="D3478" s="65"/>
      <c r="E3478" s="89"/>
      <c r="F3478" s="65"/>
    </row>
    <row r="3479" spans="1:6" ht="12.75">
      <c r="A3479" s="65"/>
      <c r="B3479" s="65"/>
      <c r="C3479" s="65"/>
      <c r="D3479" s="65"/>
      <c r="E3479" s="89"/>
      <c r="F3479" s="65"/>
    </row>
    <row r="3480" spans="1:6" ht="12.75">
      <c r="A3480" s="65"/>
      <c r="B3480" s="65"/>
      <c r="C3480" s="65"/>
      <c r="D3480" s="65"/>
      <c r="E3480" s="89"/>
      <c r="F3480" s="65"/>
    </row>
    <row r="3481" spans="1:6" ht="12.75">
      <c r="A3481" s="65"/>
      <c r="B3481" s="65"/>
      <c r="C3481" s="65"/>
      <c r="D3481" s="65"/>
      <c r="E3481" s="89"/>
      <c r="F3481" s="65"/>
    </row>
    <row r="3482" spans="1:6" ht="12.75">
      <c r="A3482" s="65"/>
      <c r="B3482" s="65"/>
      <c r="C3482" s="65"/>
      <c r="D3482" s="65"/>
      <c r="E3482" s="89"/>
      <c r="F3482" s="65"/>
    </row>
    <row r="3483" spans="1:6" ht="12.75">
      <c r="A3483" s="65"/>
      <c r="B3483" s="65"/>
      <c r="C3483" s="65"/>
      <c r="D3483" s="65"/>
      <c r="E3483" s="89"/>
      <c r="F3483" s="65"/>
    </row>
    <row r="3484" spans="1:6" ht="12.75">
      <c r="A3484" s="65"/>
      <c r="B3484" s="65"/>
      <c r="C3484" s="65"/>
      <c r="D3484" s="65"/>
      <c r="E3484" s="89"/>
      <c r="F3484" s="65"/>
    </row>
    <row r="3485" spans="1:6" ht="12.75">
      <c r="A3485" s="65"/>
      <c r="B3485" s="65"/>
      <c r="C3485" s="65"/>
      <c r="D3485" s="65"/>
      <c r="E3485" s="89"/>
      <c r="F3485" s="65"/>
    </row>
    <row r="3486" spans="1:6" ht="12.75">
      <c r="A3486" s="65"/>
      <c r="B3486" s="65"/>
      <c r="C3486" s="65"/>
      <c r="D3486" s="65"/>
      <c r="E3486" s="89"/>
      <c r="F3486" s="65"/>
    </row>
    <row r="3487" spans="1:6" ht="12.75">
      <c r="A3487" s="65"/>
      <c r="B3487" s="65"/>
      <c r="C3487" s="65"/>
      <c r="D3487" s="65"/>
      <c r="E3487" s="89"/>
      <c r="F3487" s="65"/>
    </row>
    <row r="3488" spans="1:6" ht="12.75">
      <c r="A3488" s="65"/>
      <c r="B3488" s="65"/>
      <c r="C3488" s="65"/>
      <c r="D3488" s="65"/>
      <c r="E3488" s="89"/>
      <c r="F3488" s="65"/>
    </row>
    <row r="3489" spans="1:6" ht="12.75">
      <c r="A3489" s="65"/>
      <c r="B3489" s="65"/>
      <c r="C3489" s="65"/>
      <c r="D3489" s="65"/>
      <c r="E3489" s="89"/>
      <c r="F3489" s="65"/>
    </row>
    <row r="3490" spans="1:6" ht="12.75">
      <c r="A3490" s="65"/>
      <c r="B3490" s="65"/>
      <c r="C3490" s="65"/>
      <c r="D3490" s="65"/>
      <c r="E3490" s="89"/>
      <c r="F3490" s="65"/>
    </row>
    <row r="3491" spans="1:6" ht="12.75">
      <c r="A3491" s="65"/>
      <c r="B3491" s="65"/>
      <c r="C3491" s="65"/>
      <c r="D3491" s="65"/>
      <c r="E3491" s="89"/>
      <c r="F3491" s="65"/>
    </row>
    <row r="3492" spans="1:6" ht="12.75">
      <c r="A3492" s="65"/>
      <c r="B3492" s="65"/>
      <c r="C3492" s="65"/>
      <c r="D3492" s="65"/>
      <c r="E3492" s="89"/>
      <c r="F3492" s="65"/>
    </row>
    <row r="3493" spans="1:6" ht="12.75">
      <c r="A3493" s="65"/>
      <c r="B3493" s="65"/>
      <c r="C3493" s="65"/>
      <c r="D3493" s="65"/>
      <c r="E3493" s="89"/>
      <c r="F3493" s="65"/>
    </row>
    <row r="3494" spans="1:6" ht="12.75">
      <c r="A3494" s="65"/>
      <c r="B3494" s="65"/>
      <c r="C3494" s="65"/>
      <c r="D3494" s="65"/>
      <c r="E3494" s="89"/>
      <c r="F3494" s="65"/>
    </row>
    <row r="3495" spans="1:6" ht="12.75">
      <c r="A3495" s="65"/>
      <c r="B3495" s="65"/>
      <c r="C3495" s="65"/>
      <c r="D3495" s="65"/>
      <c r="E3495" s="89"/>
      <c r="F3495" s="65"/>
    </row>
    <row r="3496" spans="1:6" ht="12.75">
      <c r="A3496" s="65"/>
      <c r="B3496" s="65"/>
      <c r="C3496" s="65"/>
      <c r="D3496" s="65"/>
      <c r="E3496" s="89"/>
      <c r="F3496" s="65"/>
    </row>
    <row r="3497" spans="1:6" ht="12.75">
      <c r="A3497" s="65"/>
      <c r="B3497" s="65"/>
      <c r="C3497" s="65"/>
      <c r="D3497" s="65"/>
      <c r="E3497" s="89"/>
      <c r="F3497" s="65"/>
    </row>
    <row r="3498" spans="1:6" ht="12.75">
      <c r="A3498" s="65"/>
      <c r="B3498" s="65"/>
      <c r="C3498" s="65"/>
      <c r="D3498" s="65"/>
      <c r="E3498" s="89"/>
      <c r="F3498" s="65"/>
    </row>
    <row r="3499" spans="1:6" ht="12.75">
      <c r="A3499" s="65"/>
      <c r="B3499" s="65"/>
      <c r="C3499" s="65"/>
      <c r="D3499" s="65"/>
      <c r="E3499" s="89"/>
      <c r="F3499" s="65"/>
    </row>
    <row r="3500" spans="1:6" ht="12.75">
      <c r="A3500" s="65"/>
      <c r="B3500" s="65"/>
      <c r="C3500" s="65"/>
      <c r="D3500" s="65"/>
      <c r="E3500" s="89"/>
      <c r="F3500" s="65"/>
    </row>
    <row r="3501" spans="1:6" ht="12.75">
      <c r="A3501" s="65"/>
      <c r="B3501" s="65"/>
      <c r="C3501" s="65"/>
      <c r="D3501" s="65"/>
      <c r="E3501" s="89"/>
      <c r="F3501" s="65"/>
    </row>
    <row r="3502" spans="1:6" ht="12.75">
      <c r="A3502" s="65"/>
      <c r="B3502" s="65"/>
      <c r="C3502" s="65"/>
      <c r="D3502" s="65"/>
      <c r="E3502" s="89"/>
      <c r="F3502" s="65"/>
    </row>
    <row r="3503" spans="1:6" ht="12.75">
      <c r="A3503" s="65"/>
      <c r="B3503" s="65"/>
      <c r="C3503" s="65"/>
      <c r="D3503" s="65"/>
      <c r="E3503" s="89"/>
      <c r="F3503" s="65"/>
    </row>
    <row r="3504" spans="1:6" ht="12.75">
      <c r="A3504" s="65"/>
      <c r="B3504" s="65"/>
      <c r="C3504" s="65"/>
      <c r="D3504" s="65"/>
      <c r="E3504" s="89"/>
      <c r="F3504" s="65"/>
    </row>
    <row r="3505" spans="1:6" ht="12.75">
      <c r="A3505" s="65"/>
      <c r="B3505" s="65"/>
      <c r="C3505" s="65"/>
      <c r="D3505" s="65"/>
      <c r="E3505" s="89"/>
      <c r="F3505" s="65"/>
    </row>
    <row r="3506" spans="1:6" ht="12.75">
      <c r="A3506" s="65"/>
      <c r="B3506" s="65"/>
      <c r="C3506" s="65"/>
      <c r="D3506" s="65"/>
      <c r="E3506" s="89"/>
      <c r="F3506" s="65"/>
    </row>
    <row r="3507" spans="1:6" ht="12.75">
      <c r="A3507" s="65"/>
      <c r="B3507" s="65"/>
      <c r="C3507" s="65"/>
      <c r="D3507" s="65"/>
      <c r="E3507" s="89"/>
      <c r="F3507" s="65"/>
    </row>
    <row r="3508" spans="1:6" ht="12.75">
      <c r="A3508" s="65"/>
      <c r="B3508" s="65"/>
      <c r="C3508" s="65"/>
      <c r="D3508" s="65"/>
      <c r="E3508" s="89"/>
      <c r="F3508" s="65"/>
    </row>
    <row r="3509" spans="1:6" ht="12.75">
      <c r="A3509" s="65"/>
      <c r="B3509" s="65"/>
      <c r="C3509" s="65"/>
      <c r="D3509" s="65"/>
      <c r="E3509" s="89"/>
      <c r="F3509" s="65"/>
    </row>
    <row r="3510" spans="1:6" ht="12.75">
      <c r="A3510" s="65"/>
      <c r="B3510" s="65"/>
      <c r="C3510" s="65"/>
      <c r="D3510" s="65"/>
      <c r="E3510" s="89"/>
      <c r="F3510" s="65"/>
    </row>
    <row r="3511" spans="1:6" ht="12.75">
      <c r="A3511" s="65"/>
      <c r="B3511" s="65"/>
      <c r="C3511" s="65"/>
      <c r="D3511" s="65"/>
      <c r="E3511" s="89"/>
      <c r="F3511" s="65"/>
    </row>
    <row r="3512" spans="1:6" ht="12.75">
      <c r="A3512" s="65"/>
      <c r="B3512" s="65"/>
      <c r="C3512" s="65"/>
      <c r="D3512" s="65"/>
      <c r="E3512" s="89"/>
      <c r="F3512" s="65"/>
    </row>
    <row r="3513" spans="1:6" ht="12.75">
      <c r="A3513" s="65"/>
      <c r="B3513" s="65"/>
      <c r="C3513" s="65"/>
      <c r="D3513" s="65"/>
      <c r="E3513" s="89"/>
      <c r="F3513" s="65"/>
    </row>
    <row r="3514" spans="1:6" ht="12.75">
      <c r="A3514" s="65"/>
      <c r="B3514" s="65"/>
      <c r="C3514" s="65"/>
      <c r="D3514" s="65"/>
      <c r="E3514" s="89"/>
      <c r="F3514" s="65"/>
    </row>
    <row r="3515" spans="1:6" ht="12.75">
      <c r="A3515" s="65"/>
      <c r="B3515" s="65"/>
      <c r="C3515" s="65"/>
      <c r="D3515" s="65"/>
      <c r="E3515" s="89"/>
      <c r="F3515" s="65"/>
    </row>
    <row r="3516" spans="1:6" ht="12.75">
      <c r="A3516" s="65"/>
      <c r="B3516" s="65"/>
      <c r="C3516" s="65"/>
      <c r="D3516" s="65"/>
      <c r="E3516" s="89"/>
      <c r="F3516" s="65"/>
    </row>
    <row r="3517" spans="1:6" ht="12.75">
      <c r="A3517" s="65"/>
      <c r="B3517" s="65"/>
      <c r="C3517" s="65"/>
      <c r="D3517" s="65"/>
      <c r="E3517" s="89"/>
      <c r="F3517" s="65"/>
    </row>
    <row r="3518" spans="1:6" ht="12.75">
      <c r="A3518" s="65"/>
      <c r="B3518" s="65"/>
      <c r="C3518" s="65"/>
      <c r="D3518" s="65"/>
      <c r="E3518" s="89"/>
      <c r="F3518" s="65"/>
    </row>
    <row r="3519" spans="1:6" ht="12.75">
      <c r="A3519" s="65"/>
      <c r="B3519" s="65"/>
      <c r="C3519" s="65"/>
      <c r="D3519" s="65"/>
      <c r="E3519" s="89"/>
      <c r="F3519" s="65"/>
    </row>
    <row r="3520" spans="1:6" ht="12.75">
      <c r="A3520" s="65"/>
      <c r="B3520" s="65"/>
      <c r="C3520" s="65"/>
      <c r="D3520" s="65"/>
      <c r="E3520" s="89"/>
      <c r="F3520" s="65"/>
    </row>
    <row r="3521" spans="1:6" ht="12.75">
      <c r="A3521" s="65"/>
      <c r="B3521" s="65"/>
      <c r="C3521" s="65"/>
      <c r="D3521" s="65"/>
      <c r="E3521" s="89"/>
      <c r="F3521" s="65"/>
    </row>
    <row r="3522" spans="1:6" ht="12.75">
      <c r="A3522" s="65"/>
      <c r="B3522" s="65"/>
      <c r="C3522" s="65"/>
      <c r="D3522" s="65"/>
      <c r="E3522" s="89"/>
      <c r="F3522" s="65"/>
    </row>
    <row r="3523" spans="1:6" ht="12.75">
      <c r="A3523" s="65"/>
      <c r="B3523" s="65"/>
      <c r="C3523" s="65"/>
      <c r="D3523" s="65"/>
      <c r="E3523" s="89"/>
      <c r="F3523" s="65"/>
    </row>
    <row r="3524" spans="1:6" ht="12.75">
      <c r="A3524" s="65"/>
      <c r="B3524" s="65"/>
      <c r="C3524" s="65"/>
      <c r="D3524" s="65"/>
      <c r="E3524" s="89"/>
      <c r="F3524" s="65"/>
    </row>
    <row r="3525" spans="1:6" ht="12.75">
      <c r="A3525" s="65"/>
      <c r="B3525" s="65"/>
      <c r="C3525" s="65"/>
      <c r="D3525" s="65"/>
      <c r="E3525" s="89"/>
      <c r="F3525" s="65"/>
    </row>
    <row r="3526" spans="1:6" ht="12.75">
      <c r="A3526" s="65"/>
      <c r="B3526" s="65"/>
      <c r="C3526" s="65"/>
      <c r="D3526" s="65"/>
      <c r="E3526" s="89"/>
      <c r="F3526" s="65"/>
    </row>
    <row r="3527" spans="1:6" ht="12.75">
      <c r="A3527" s="65"/>
      <c r="B3527" s="65"/>
      <c r="C3527" s="65"/>
      <c r="D3527" s="65"/>
      <c r="E3527" s="89"/>
      <c r="F3527" s="65"/>
    </row>
    <row r="3528" spans="1:6" ht="12.75">
      <c r="A3528" s="65"/>
      <c r="B3528" s="65"/>
      <c r="C3528" s="65"/>
      <c r="D3528" s="65"/>
      <c r="E3528" s="89"/>
      <c r="F3528" s="65"/>
    </row>
    <row r="3529" spans="1:6" ht="12.75">
      <c r="A3529" s="65"/>
      <c r="B3529" s="65"/>
      <c r="C3529" s="65"/>
      <c r="D3529" s="65"/>
      <c r="E3529" s="89"/>
      <c r="F3529" s="65"/>
    </row>
    <row r="3530" spans="1:6" ht="12.75">
      <c r="A3530" s="65"/>
      <c r="B3530" s="65"/>
      <c r="C3530" s="65"/>
      <c r="D3530" s="65"/>
      <c r="E3530" s="89"/>
      <c r="F3530" s="65"/>
    </row>
    <row r="3531" spans="1:6" ht="12.75">
      <c r="A3531" s="65"/>
      <c r="B3531" s="65"/>
      <c r="C3531" s="65"/>
      <c r="D3531" s="65"/>
      <c r="E3531" s="89"/>
      <c r="F3531" s="65"/>
    </row>
    <row r="3532" spans="1:6" ht="12.75">
      <c r="A3532" s="65"/>
      <c r="B3532" s="65"/>
      <c r="C3532" s="65"/>
      <c r="D3532" s="65"/>
      <c r="E3532" s="89"/>
      <c r="F3532" s="65"/>
    </row>
    <row r="3533" spans="1:6" ht="12.75">
      <c r="A3533" s="65"/>
      <c r="B3533" s="65"/>
      <c r="C3533" s="65"/>
      <c r="D3533" s="65"/>
      <c r="E3533" s="89"/>
      <c r="F3533" s="65"/>
    </row>
    <row r="3534" spans="1:6" ht="12.75">
      <c r="A3534" s="65"/>
      <c r="B3534" s="65"/>
      <c r="C3534" s="65"/>
      <c r="D3534" s="65"/>
      <c r="E3534" s="89"/>
      <c r="F3534" s="65"/>
    </row>
    <row r="3535" spans="1:6" ht="12.75">
      <c r="A3535" s="65"/>
      <c r="B3535" s="65"/>
      <c r="C3535" s="65"/>
      <c r="D3535" s="65"/>
      <c r="E3535" s="89"/>
      <c r="F3535" s="65"/>
    </row>
    <row r="3536" spans="1:6" ht="12.75">
      <c r="A3536" s="65"/>
      <c r="B3536" s="65"/>
      <c r="C3536" s="65"/>
      <c r="D3536" s="65"/>
      <c r="E3536" s="89"/>
      <c r="F3536" s="65"/>
    </row>
    <row r="3537" spans="1:6" ht="12.75">
      <c r="A3537" s="65"/>
      <c r="B3537" s="65"/>
      <c r="C3537" s="65"/>
      <c r="D3537" s="65"/>
      <c r="E3537" s="89"/>
      <c r="F3537" s="65"/>
    </row>
    <row r="3538" spans="1:6" ht="12.75">
      <c r="A3538" s="65"/>
      <c r="B3538" s="65"/>
      <c r="C3538" s="65"/>
      <c r="D3538" s="65"/>
      <c r="E3538" s="89"/>
      <c r="F3538" s="65"/>
    </row>
    <row r="3539" spans="1:6" ht="12.75">
      <c r="A3539" s="65"/>
      <c r="B3539" s="65"/>
      <c r="C3539" s="65"/>
      <c r="D3539" s="65"/>
      <c r="E3539" s="89"/>
      <c r="F3539" s="65"/>
    </row>
    <row r="3540" spans="1:6" ht="12.75">
      <c r="A3540" s="65"/>
      <c r="B3540" s="65"/>
      <c r="C3540" s="65"/>
      <c r="D3540" s="65"/>
      <c r="E3540" s="89"/>
      <c r="F3540" s="65"/>
    </row>
    <row r="3541" spans="1:6" ht="12.75">
      <c r="A3541" s="65"/>
      <c r="B3541" s="65"/>
      <c r="C3541" s="65"/>
      <c r="D3541" s="65"/>
      <c r="E3541" s="89"/>
      <c r="F3541" s="65"/>
    </row>
    <row r="3542" spans="1:6" ht="12.75">
      <c r="A3542" s="65"/>
      <c r="B3542" s="65"/>
      <c r="C3542" s="65"/>
      <c r="D3542" s="65"/>
      <c r="E3542" s="89"/>
      <c r="F3542" s="65"/>
    </row>
    <row r="3543" spans="1:6" ht="12.75">
      <c r="A3543" s="65"/>
      <c r="B3543" s="65"/>
      <c r="C3543" s="65"/>
      <c r="D3543" s="65"/>
      <c r="E3543" s="89"/>
      <c r="F3543" s="65"/>
    </row>
    <row r="3544" spans="1:6" ht="12.75">
      <c r="A3544" s="65"/>
      <c r="B3544" s="65"/>
      <c r="C3544" s="65"/>
      <c r="D3544" s="65"/>
      <c r="E3544" s="89"/>
      <c r="F3544" s="65"/>
    </row>
    <row r="3545" spans="1:6" ht="12.75">
      <c r="A3545" s="65"/>
      <c r="B3545" s="65"/>
      <c r="C3545" s="65"/>
      <c r="D3545" s="65"/>
      <c r="E3545" s="89"/>
      <c r="F3545" s="65"/>
    </row>
    <row r="3546" spans="1:6" ht="12.75">
      <c r="A3546" s="65"/>
      <c r="B3546" s="65"/>
      <c r="C3546" s="65"/>
      <c r="D3546" s="65"/>
      <c r="E3546" s="89"/>
      <c r="F3546" s="65"/>
    </row>
    <row r="3547" spans="1:6" ht="12.75">
      <c r="A3547" s="65"/>
      <c r="B3547" s="65"/>
      <c r="C3547" s="65"/>
      <c r="D3547" s="65"/>
      <c r="E3547" s="89"/>
      <c r="F3547" s="65"/>
    </row>
    <row r="3548" spans="1:6" ht="12.75">
      <c r="A3548" s="65"/>
      <c r="B3548" s="65"/>
      <c r="C3548" s="65"/>
      <c r="D3548" s="65"/>
      <c r="E3548" s="89"/>
      <c r="F3548" s="65"/>
    </row>
    <row r="3549" spans="1:6" ht="12.75">
      <c r="A3549" s="65"/>
      <c r="B3549" s="65"/>
      <c r="C3549" s="65"/>
      <c r="D3549" s="65"/>
      <c r="E3549" s="89"/>
      <c r="F3549" s="65"/>
    </row>
    <row r="3550" spans="1:6" ht="12.75">
      <c r="A3550" s="65"/>
      <c r="B3550" s="65"/>
      <c r="C3550" s="65"/>
      <c r="D3550" s="65"/>
      <c r="E3550" s="89"/>
      <c r="F3550" s="65"/>
    </row>
    <row r="3551" spans="1:6" ht="12.75">
      <c r="A3551" s="65"/>
      <c r="B3551" s="65"/>
      <c r="C3551" s="65"/>
      <c r="D3551" s="65"/>
      <c r="E3551" s="89"/>
      <c r="F3551" s="65"/>
    </row>
    <row r="3552" spans="1:6" ht="12.75">
      <c r="A3552" s="65"/>
      <c r="B3552" s="65"/>
      <c r="C3552" s="65"/>
      <c r="D3552" s="65"/>
      <c r="E3552" s="89"/>
      <c r="F3552" s="65"/>
    </row>
    <row r="3553" spans="1:6" ht="12.75">
      <c r="A3553" s="65"/>
      <c r="B3553" s="65"/>
      <c r="C3553" s="65"/>
      <c r="D3553" s="65"/>
      <c r="E3553" s="89"/>
      <c r="F3553" s="65"/>
    </row>
    <row r="3554" spans="1:6" ht="12.75">
      <c r="A3554" s="65"/>
      <c r="B3554" s="65"/>
      <c r="C3554" s="65"/>
      <c r="D3554" s="65"/>
      <c r="E3554" s="89"/>
      <c r="F3554" s="65"/>
    </row>
    <row r="3555" spans="1:6" ht="12.75">
      <c r="A3555" s="65"/>
      <c r="B3555" s="65"/>
      <c r="C3555" s="65"/>
      <c r="D3555" s="65"/>
      <c r="E3555" s="89"/>
      <c r="F3555" s="65"/>
    </row>
    <row r="3556" spans="1:6" ht="12.75">
      <c r="A3556" s="65"/>
      <c r="B3556" s="65"/>
      <c r="C3556" s="65"/>
      <c r="D3556" s="65"/>
      <c r="E3556" s="89"/>
      <c r="F3556" s="65"/>
    </row>
    <row r="3557" spans="1:6" ht="12.75">
      <c r="A3557" s="65"/>
      <c r="B3557" s="65"/>
      <c r="C3557" s="65"/>
      <c r="D3557" s="65"/>
      <c r="E3557" s="89"/>
      <c r="F3557" s="65"/>
    </row>
    <row r="3558" spans="1:6" ht="12.75">
      <c r="A3558" s="65"/>
      <c r="B3558" s="65"/>
      <c r="C3558" s="65"/>
      <c r="D3558" s="65"/>
      <c r="E3558" s="89"/>
      <c r="F3558" s="65"/>
    </row>
    <row r="3559" spans="1:6" ht="12.75">
      <c r="A3559" s="65"/>
      <c r="B3559" s="65"/>
      <c r="C3559" s="65"/>
      <c r="D3559" s="65"/>
      <c r="E3559" s="89"/>
      <c r="F3559" s="65"/>
    </row>
    <row r="3560" spans="1:6" ht="12.75">
      <c r="A3560" s="65"/>
      <c r="B3560" s="65"/>
      <c r="C3560" s="65"/>
      <c r="D3560" s="65"/>
      <c r="E3560" s="89"/>
      <c r="F3560" s="65"/>
    </row>
    <row r="3561" spans="1:6" ht="12.75">
      <c r="A3561" s="65"/>
      <c r="B3561" s="65"/>
      <c r="C3561" s="65"/>
      <c r="D3561" s="65"/>
      <c r="E3561" s="89"/>
      <c r="F3561" s="65"/>
    </row>
    <row r="3562" spans="1:6" ht="12.75">
      <c r="A3562" s="65"/>
      <c r="B3562" s="65"/>
      <c r="C3562" s="65"/>
      <c r="D3562" s="65"/>
      <c r="E3562" s="89"/>
      <c r="F3562" s="65"/>
    </row>
    <row r="3563" spans="1:6" ht="12.75">
      <c r="A3563" s="65"/>
      <c r="B3563" s="65"/>
      <c r="C3563" s="65"/>
      <c r="D3563" s="65"/>
      <c r="E3563" s="89"/>
      <c r="F3563" s="65"/>
    </row>
    <row r="3564" spans="1:6" ht="12.75">
      <c r="A3564" s="65"/>
      <c r="B3564" s="65"/>
      <c r="C3564" s="65"/>
      <c r="D3564" s="65"/>
      <c r="E3564" s="89"/>
      <c r="F3564" s="65"/>
    </row>
    <row r="3565" spans="1:6" ht="12.75">
      <c r="A3565" s="65"/>
      <c r="B3565" s="65"/>
      <c r="C3565" s="65"/>
      <c r="D3565" s="65"/>
      <c r="E3565" s="89"/>
      <c r="F3565" s="65"/>
    </row>
    <row r="3566" spans="1:6" ht="12.75">
      <c r="A3566" s="65"/>
      <c r="B3566" s="65"/>
      <c r="C3566" s="65"/>
      <c r="D3566" s="65"/>
      <c r="E3566" s="89"/>
      <c r="F3566" s="65"/>
    </row>
    <row r="3567" spans="1:6" ht="12.75">
      <c r="A3567" s="65"/>
      <c r="B3567" s="65"/>
      <c r="C3567" s="65"/>
      <c r="D3567" s="65"/>
      <c r="E3567" s="89"/>
      <c r="F3567" s="65"/>
    </row>
    <row r="3568" spans="1:6" ht="12.75">
      <c r="A3568" s="65"/>
      <c r="B3568" s="65"/>
      <c r="C3568" s="65"/>
      <c r="D3568" s="65"/>
      <c r="E3568" s="89"/>
      <c r="F3568" s="65"/>
    </row>
    <row r="3569" spans="1:6" ht="12.75">
      <c r="A3569" s="65"/>
      <c r="B3569" s="65"/>
      <c r="C3569" s="65"/>
      <c r="D3569" s="65"/>
      <c r="E3569" s="89"/>
      <c r="F3569" s="65"/>
    </row>
    <row r="3570" spans="1:6" ht="12.75">
      <c r="A3570" s="65"/>
      <c r="B3570" s="65"/>
      <c r="C3570" s="65"/>
      <c r="D3570" s="65"/>
      <c r="E3570" s="89"/>
      <c r="F3570" s="65"/>
    </row>
    <row r="3571" spans="1:6" ht="12.75">
      <c r="A3571" s="65"/>
      <c r="B3571" s="65"/>
      <c r="C3571" s="65"/>
      <c r="D3571" s="65"/>
      <c r="E3571" s="89"/>
      <c r="F3571" s="65"/>
    </row>
    <row r="3572" spans="1:6" ht="12.75">
      <c r="A3572" s="65"/>
      <c r="B3572" s="65"/>
      <c r="C3572" s="65"/>
      <c r="D3572" s="65"/>
      <c r="E3572" s="89"/>
      <c r="F3572" s="65"/>
    </row>
    <row r="3573" spans="1:6" ht="12.75">
      <c r="A3573" s="65"/>
      <c r="B3573" s="65"/>
      <c r="C3573" s="65"/>
      <c r="D3573" s="65"/>
      <c r="E3573" s="89"/>
      <c r="F3573" s="65"/>
    </row>
    <row r="3574" spans="1:6" ht="12.75">
      <c r="A3574" s="65"/>
      <c r="B3574" s="65"/>
      <c r="C3574" s="65"/>
      <c r="D3574" s="65"/>
      <c r="E3574" s="89"/>
      <c r="F3574" s="65"/>
    </row>
    <row r="3575" spans="1:6" ht="12.75">
      <c r="A3575" s="65"/>
      <c r="B3575" s="65"/>
      <c r="C3575" s="65"/>
      <c r="D3575" s="65"/>
      <c r="E3575" s="89"/>
      <c r="F3575" s="65"/>
    </row>
    <row r="3576" spans="1:6" ht="12.75">
      <c r="A3576" s="65"/>
      <c r="B3576" s="65"/>
      <c r="C3576" s="65"/>
      <c r="D3576" s="65"/>
      <c r="E3576" s="89"/>
      <c r="F3576" s="65"/>
    </row>
    <row r="3577" spans="1:6" ht="12.75">
      <c r="A3577" s="65"/>
      <c r="B3577" s="65"/>
      <c r="C3577" s="65"/>
      <c r="D3577" s="65"/>
      <c r="E3577" s="89"/>
      <c r="F3577" s="65"/>
    </row>
    <row r="3578" spans="1:6" ht="12.75">
      <c r="A3578" s="65"/>
      <c r="B3578" s="65"/>
      <c r="C3578" s="65"/>
      <c r="D3578" s="65"/>
      <c r="E3578" s="89"/>
      <c r="F3578" s="65"/>
    </row>
    <row r="3579" spans="1:6" ht="12.75">
      <c r="A3579" s="65"/>
      <c r="B3579" s="65"/>
      <c r="C3579" s="65"/>
      <c r="D3579" s="65"/>
      <c r="E3579" s="89"/>
      <c r="F3579" s="65"/>
    </row>
    <row r="3580" spans="1:6" ht="12.75">
      <c r="A3580" s="65"/>
      <c r="B3580" s="65"/>
      <c r="C3580" s="65"/>
      <c r="D3580" s="65"/>
      <c r="E3580" s="89"/>
      <c r="F3580" s="65"/>
    </row>
    <row r="3581" spans="1:6" ht="12.75">
      <c r="A3581" s="65"/>
      <c r="B3581" s="65"/>
      <c r="C3581" s="65"/>
      <c r="D3581" s="65"/>
      <c r="E3581" s="89"/>
      <c r="F3581" s="65"/>
    </row>
    <row r="3582" spans="1:6" ht="12.75">
      <c r="A3582" s="65"/>
      <c r="B3582" s="65"/>
      <c r="C3582" s="65"/>
      <c r="D3582" s="65"/>
      <c r="E3582" s="89"/>
      <c r="F3582" s="65"/>
    </row>
    <row r="3583" spans="1:6" ht="12.75">
      <c r="A3583" s="65"/>
      <c r="B3583" s="65"/>
      <c r="C3583" s="65"/>
      <c r="D3583" s="65"/>
      <c r="E3583" s="89"/>
      <c r="F3583" s="65"/>
    </row>
    <row r="3584" spans="1:6" ht="12.75">
      <c r="A3584" s="65"/>
      <c r="B3584" s="65"/>
      <c r="C3584" s="65"/>
      <c r="D3584" s="65"/>
      <c r="E3584" s="89"/>
      <c r="F3584" s="65"/>
    </row>
    <row r="3585" spans="1:6" ht="12.75">
      <c r="A3585" s="65"/>
      <c r="B3585" s="65"/>
      <c r="C3585" s="65"/>
      <c r="D3585" s="65"/>
      <c r="E3585" s="89"/>
      <c r="F3585" s="65"/>
    </row>
    <row r="3586" spans="1:6" ht="12.75">
      <c r="A3586" s="65"/>
      <c r="B3586" s="65"/>
      <c r="C3586" s="65"/>
      <c r="D3586" s="65"/>
      <c r="E3586" s="89"/>
      <c r="F3586" s="65"/>
    </row>
    <row r="3587" spans="1:6" ht="12.75">
      <c r="A3587" s="65"/>
      <c r="B3587" s="65"/>
      <c r="C3587" s="65"/>
      <c r="D3587" s="65"/>
      <c r="E3587" s="89"/>
      <c r="F3587" s="65"/>
    </row>
    <row r="3588" spans="1:6" ht="12.75">
      <c r="A3588" s="65"/>
      <c r="B3588" s="65"/>
      <c r="C3588" s="65"/>
      <c r="D3588" s="65"/>
      <c r="E3588" s="89"/>
      <c r="F3588" s="65"/>
    </row>
    <row r="3589" spans="1:6" ht="12.75">
      <c r="A3589" s="65"/>
      <c r="B3589" s="65"/>
      <c r="C3589" s="65"/>
      <c r="D3589" s="65"/>
      <c r="E3589" s="89"/>
      <c r="F3589" s="65"/>
    </row>
    <row r="3590" spans="1:6" ht="12.75">
      <c r="A3590" s="65"/>
      <c r="B3590" s="65"/>
      <c r="C3590" s="65"/>
      <c r="D3590" s="65"/>
      <c r="E3590" s="89"/>
      <c r="F3590" s="65"/>
    </row>
    <row r="3591" spans="1:6" ht="12.75">
      <c r="A3591" s="65"/>
      <c r="B3591" s="65"/>
      <c r="C3591" s="65"/>
      <c r="D3591" s="65"/>
      <c r="E3591" s="89"/>
      <c r="F3591" s="65"/>
    </row>
    <row r="3592" spans="1:6" ht="12.75">
      <c r="A3592" s="65"/>
      <c r="B3592" s="65"/>
      <c r="C3592" s="65"/>
      <c r="D3592" s="65"/>
      <c r="E3592" s="89"/>
      <c r="F3592" s="65"/>
    </row>
    <row r="3593" spans="1:6" ht="12.75">
      <c r="A3593" s="65"/>
      <c r="B3593" s="65"/>
      <c r="C3593" s="65"/>
      <c r="D3593" s="65"/>
      <c r="E3593" s="89"/>
      <c r="F3593" s="65"/>
    </row>
    <row r="3594" spans="1:6" ht="12.75">
      <c r="A3594" s="65"/>
      <c r="B3594" s="65"/>
      <c r="C3594" s="65"/>
      <c r="D3594" s="65"/>
      <c r="E3594" s="89"/>
      <c r="F3594" s="65"/>
    </row>
    <row r="3595" spans="1:6" ht="12.75">
      <c r="A3595" s="65"/>
      <c r="B3595" s="65"/>
      <c r="C3595" s="65"/>
      <c r="D3595" s="65"/>
      <c r="E3595" s="89"/>
      <c r="F3595" s="65"/>
    </row>
    <row r="3596" spans="1:6" ht="12.75">
      <c r="A3596" s="65"/>
      <c r="B3596" s="65"/>
      <c r="C3596" s="65"/>
      <c r="D3596" s="65"/>
      <c r="E3596" s="89"/>
      <c r="F3596" s="65"/>
    </row>
    <row r="3597" spans="1:6" ht="12.75">
      <c r="A3597" s="65"/>
      <c r="B3597" s="65"/>
      <c r="C3597" s="65"/>
      <c r="D3597" s="65"/>
      <c r="E3597" s="89"/>
      <c r="F3597" s="65"/>
    </row>
    <row r="3598" spans="1:6" ht="12.75">
      <c r="A3598" s="65"/>
      <c r="B3598" s="65"/>
      <c r="C3598" s="65"/>
      <c r="D3598" s="65"/>
      <c r="E3598" s="89"/>
      <c r="F3598" s="65"/>
    </row>
    <row r="3599" spans="1:6" ht="12.75">
      <c r="A3599" s="65"/>
      <c r="B3599" s="65"/>
      <c r="C3599" s="65"/>
      <c r="D3599" s="65"/>
      <c r="E3599" s="89"/>
      <c r="F3599" s="65"/>
    </row>
    <row r="3600" spans="1:6" ht="12.75">
      <c r="A3600" s="65"/>
      <c r="B3600" s="65"/>
      <c r="C3600" s="65"/>
      <c r="D3600" s="65"/>
      <c r="E3600" s="89"/>
      <c r="F3600" s="65"/>
    </row>
    <row r="3601" spans="1:6" ht="12.75">
      <c r="A3601" s="65"/>
      <c r="B3601" s="65"/>
      <c r="C3601" s="65"/>
      <c r="D3601" s="65"/>
      <c r="E3601" s="89"/>
      <c r="F3601" s="65"/>
    </row>
    <row r="3602" spans="1:6" ht="12.75">
      <c r="A3602" s="65"/>
      <c r="B3602" s="65"/>
      <c r="C3602" s="65"/>
      <c r="D3602" s="65"/>
      <c r="E3602" s="89"/>
      <c r="F3602" s="65"/>
    </row>
    <row r="3603" spans="1:6" ht="12.75">
      <c r="A3603" s="65"/>
      <c r="B3603" s="65"/>
      <c r="C3603" s="65"/>
      <c r="D3603" s="65"/>
      <c r="E3603" s="89"/>
      <c r="F3603" s="65"/>
    </row>
    <row r="3604" spans="1:6" ht="12.75">
      <c r="A3604" s="65"/>
      <c r="B3604" s="65"/>
      <c r="C3604" s="65"/>
      <c r="D3604" s="65"/>
      <c r="E3604" s="89"/>
      <c r="F3604" s="65"/>
    </row>
    <row r="3605" spans="1:6" ht="12.75">
      <c r="A3605" s="65"/>
      <c r="B3605" s="65"/>
      <c r="C3605" s="65"/>
      <c r="D3605" s="65"/>
      <c r="E3605" s="89"/>
      <c r="F3605" s="65"/>
    </row>
    <row r="3606" spans="1:6" ht="12.75">
      <c r="A3606" s="65"/>
      <c r="B3606" s="65"/>
      <c r="C3606" s="65"/>
      <c r="D3606" s="65"/>
      <c r="E3606" s="89"/>
      <c r="F3606" s="65"/>
    </row>
    <row r="3607" spans="1:6" ht="12.75">
      <c r="A3607" s="65"/>
      <c r="B3607" s="65"/>
      <c r="C3607" s="65"/>
      <c r="D3607" s="65"/>
      <c r="E3607" s="89"/>
      <c r="F3607" s="65"/>
    </row>
    <row r="3608" spans="1:6" ht="12.75">
      <c r="A3608" s="65"/>
      <c r="B3608" s="65"/>
      <c r="C3608" s="65"/>
      <c r="D3608" s="65"/>
      <c r="E3608" s="89"/>
      <c r="F3608" s="65"/>
    </row>
    <row r="3609" spans="1:6" ht="12.75">
      <c r="A3609" s="65"/>
      <c r="B3609" s="65"/>
      <c r="C3609" s="65"/>
      <c r="D3609" s="65"/>
      <c r="E3609" s="89"/>
      <c r="F3609" s="65"/>
    </row>
    <row r="3610" spans="1:6" ht="12.75">
      <c r="A3610" s="65"/>
      <c r="B3610" s="65"/>
      <c r="C3610" s="65"/>
      <c r="D3610" s="65"/>
      <c r="E3610" s="89"/>
      <c r="F3610" s="65"/>
    </row>
    <row r="3611" spans="1:6" ht="12.75">
      <c r="A3611" s="65"/>
      <c r="B3611" s="65"/>
      <c r="C3611" s="65"/>
      <c r="D3611" s="65"/>
      <c r="E3611" s="89"/>
      <c r="F3611" s="65"/>
    </row>
    <row r="3612" spans="1:6" ht="12.75">
      <c r="A3612" s="65"/>
      <c r="B3612" s="65"/>
      <c r="C3612" s="65"/>
      <c r="D3612" s="65"/>
      <c r="E3612" s="89"/>
      <c r="F3612" s="65"/>
    </row>
    <row r="3613" spans="1:6" ht="12.75">
      <c r="A3613" s="65"/>
      <c r="B3613" s="65"/>
      <c r="C3613" s="65"/>
      <c r="D3613" s="65"/>
      <c r="E3613" s="89"/>
      <c r="F3613" s="65"/>
    </row>
    <row r="3614" spans="1:6" ht="12.75">
      <c r="A3614" s="65"/>
      <c r="B3614" s="65"/>
      <c r="C3614" s="65"/>
      <c r="D3614" s="65"/>
      <c r="E3614" s="89"/>
      <c r="F3614" s="65"/>
    </row>
    <row r="3615" spans="1:6" ht="12.75">
      <c r="A3615" s="65"/>
      <c r="B3615" s="65"/>
      <c r="C3615" s="65"/>
      <c r="D3615" s="65"/>
      <c r="E3615" s="89"/>
      <c r="F3615" s="65"/>
    </row>
    <row r="3616" spans="1:6" ht="12.75">
      <c r="A3616" s="65"/>
      <c r="B3616" s="65"/>
      <c r="C3616" s="65"/>
      <c r="D3616" s="65"/>
      <c r="E3616" s="89"/>
      <c r="F3616" s="65"/>
    </row>
    <row r="3617" spans="1:6" ht="12.75">
      <c r="A3617" s="65"/>
      <c r="B3617" s="65"/>
      <c r="C3617" s="65"/>
      <c r="D3617" s="65"/>
      <c r="E3617" s="89"/>
      <c r="F3617" s="65"/>
    </row>
    <row r="3618" spans="1:6" ht="12.75">
      <c r="A3618" s="65"/>
      <c r="B3618" s="65"/>
      <c r="C3618" s="65"/>
      <c r="D3618" s="65"/>
      <c r="E3618" s="89"/>
      <c r="F3618" s="65"/>
    </row>
    <row r="3619" spans="1:6" ht="12.75">
      <c r="A3619" s="65"/>
      <c r="B3619" s="65"/>
      <c r="C3619" s="65"/>
      <c r="D3619" s="65"/>
      <c r="E3619" s="89"/>
      <c r="F3619" s="65"/>
    </row>
    <row r="3620" spans="1:6" ht="12.75">
      <c r="A3620" s="65"/>
      <c r="B3620" s="65"/>
      <c r="C3620" s="65"/>
      <c r="D3620" s="65"/>
      <c r="E3620" s="89"/>
      <c r="F3620" s="65"/>
    </row>
    <row r="3621" spans="1:6" ht="12.75">
      <c r="A3621" s="65"/>
      <c r="B3621" s="65"/>
      <c r="C3621" s="65"/>
      <c r="D3621" s="65"/>
      <c r="E3621" s="89"/>
      <c r="F3621" s="65"/>
    </row>
    <row r="3622" spans="1:6" ht="12.75">
      <c r="A3622" s="65"/>
      <c r="B3622" s="65"/>
      <c r="C3622" s="65"/>
      <c r="D3622" s="65"/>
      <c r="E3622" s="89"/>
      <c r="F3622" s="65"/>
    </row>
    <row r="3623" spans="1:6" ht="12.75">
      <c r="A3623" s="65"/>
      <c r="B3623" s="65"/>
      <c r="C3623" s="65"/>
      <c r="D3623" s="65"/>
      <c r="E3623" s="89"/>
      <c r="F3623" s="65"/>
    </row>
    <row r="3624" spans="1:6" ht="12.75">
      <c r="A3624" s="65"/>
      <c r="B3624" s="65"/>
      <c r="C3624" s="65"/>
      <c r="D3624" s="65"/>
      <c r="E3624" s="89"/>
      <c r="F3624" s="65"/>
    </row>
    <row r="3625" spans="1:6" ht="12.75">
      <c r="A3625" s="65"/>
      <c r="B3625" s="65"/>
      <c r="C3625" s="65"/>
      <c r="D3625" s="65"/>
      <c r="E3625" s="89"/>
      <c r="F3625" s="65"/>
    </row>
    <row r="3626" spans="1:6" ht="12.75">
      <c r="A3626" s="65"/>
      <c r="B3626" s="65"/>
      <c r="C3626" s="65"/>
      <c r="D3626" s="65"/>
      <c r="E3626" s="89"/>
      <c r="F3626" s="65"/>
    </row>
    <row r="3627" spans="1:6" ht="12.75">
      <c r="A3627" s="65"/>
      <c r="B3627" s="65"/>
      <c r="C3627" s="65"/>
      <c r="D3627" s="65"/>
      <c r="E3627" s="89"/>
      <c r="F3627" s="65"/>
    </row>
    <row r="3628" spans="1:6" ht="12.75">
      <c r="A3628" s="65"/>
      <c r="B3628" s="65"/>
      <c r="C3628" s="65"/>
      <c r="D3628" s="65"/>
      <c r="E3628" s="89"/>
      <c r="F3628" s="65"/>
    </row>
    <row r="3629" spans="1:6" ht="12.75">
      <c r="A3629" s="65"/>
      <c r="B3629" s="65"/>
      <c r="C3629" s="65"/>
      <c r="D3629" s="65"/>
      <c r="E3629" s="89"/>
      <c r="F3629" s="65"/>
    </row>
    <row r="3630" spans="1:6" ht="12.75">
      <c r="A3630" s="65"/>
      <c r="B3630" s="65"/>
      <c r="C3630" s="65"/>
      <c r="D3630" s="65"/>
      <c r="E3630" s="89"/>
      <c r="F3630" s="65"/>
    </row>
    <row r="3631" spans="1:6" ht="12.75">
      <c r="A3631" s="65"/>
      <c r="B3631" s="65"/>
      <c r="C3631" s="65"/>
      <c r="D3631" s="65"/>
      <c r="E3631" s="89"/>
      <c r="F3631" s="65"/>
    </row>
    <row r="3632" spans="1:6" ht="12.75">
      <c r="A3632" s="65"/>
      <c r="B3632" s="65"/>
      <c r="C3632" s="65"/>
      <c r="D3632" s="65"/>
      <c r="E3632" s="89"/>
      <c r="F3632" s="65"/>
    </row>
    <row r="3633" spans="1:6" ht="12.75">
      <c r="A3633" s="65"/>
      <c r="B3633" s="65"/>
      <c r="C3633" s="65"/>
      <c r="D3633" s="65"/>
      <c r="E3633" s="89"/>
      <c r="F3633" s="65"/>
    </row>
    <row r="3634" spans="1:6" ht="12.75">
      <c r="A3634" s="65"/>
      <c r="B3634" s="65"/>
      <c r="C3634" s="65"/>
      <c r="D3634" s="65"/>
      <c r="E3634" s="89"/>
      <c r="F3634" s="65"/>
    </row>
    <row r="3635" spans="1:6" ht="12.75">
      <c r="A3635" s="65"/>
      <c r="B3635" s="65"/>
      <c r="C3635" s="65"/>
      <c r="D3635" s="65"/>
      <c r="E3635" s="89"/>
      <c r="F3635" s="65"/>
    </row>
    <row r="3636" spans="1:6" ht="12.75">
      <c r="A3636" s="65"/>
      <c r="B3636" s="65"/>
      <c r="C3636" s="65"/>
      <c r="D3636" s="65"/>
      <c r="E3636" s="89"/>
      <c r="F3636" s="65"/>
    </row>
    <row r="3637" spans="1:6" ht="12.75">
      <c r="A3637" s="65"/>
      <c r="B3637" s="65"/>
      <c r="C3637" s="65"/>
      <c r="D3637" s="65"/>
      <c r="E3637" s="89"/>
      <c r="F3637" s="65"/>
    </row>
    <row r="3638" spans="1:6" ht="12.75">
      <c r="A3638" s="65"/>
      <c r="B3638" s="65"/>
      <c r="C3638" s="65"/>
      <c r="D3638" s="65"/>
      <c r="E3638" s="89"/>
      <c r="F3638" s="65"/>
    </row>
    <row r="3639" spans="1:6" ht="12.75">
      <c r="A3639" s="65"/>
      <c r="B3639" s="65"/>
      <c r="C3639" s="65"/>
      <c r="D3639" s="65"/>
      <c r="E3639" s="89"/>
      <c r="F3639" s="65"/>
    </row>
    <row r="3640" spans="1:6" ht="12.75">
      <c r="A3640" s="65"/>
      <c r="B3640" s="65"/>
      <c r="C3640" s="65"/>
      <c r="D3640" s="65"/>
      <c r="E3640" s="89"/>
      <c r="F3640" s="65"/>
    </row>
    <row r="3641" spans="1:6" ht="12.75">
      <c r="A3641" s="65"/>
      <c r="B3641" s="65"/>
      <c r="C3641" s="65"/>
      <c r="D3641" s="65"/>
      <c r="E3641" s="89"/>
      <c r="F3641" s="65"/>
    </row>
    <row r="3642" spans="1:6" ht="12.75">
      <c r="A3642" s="65"/>
      <c r="B3642" s="65"/>
      <c r="C3642" s="65"/>
      <c r="D3642" s="65"/>
      <c r="E3642" s="89"/>
      <c r="F3642" s="65"/>
    </row>
    <row r="3643" spans="1:6" ht="12.75">
      <c r="A3643" s="65"/>
      <c r="B3643" s="65"/>
      <c r="C3643" s="65"/>
      <c r="D3643" s="65"/>
      <c r="E3643" s="89"/>
      <c r="F3643" s="65"/>
    </row>
    <row r="3644" spans="1:6" ht="12.75">
      <c r="A3644" s="65"/>
      <c r="B3644" s="65"/>
      <c r="C3644" s="65"/>
      <c r="D3644" s="65"/>
      <c r="E3644" s="89"/>
      <c r="F3644" s="65"/>
    </row>
    <row r="3645" spans="1:6" ht="12.75">
      <c r="A3645" s="65"/>
      <c r="B3645" s="65"/>
      <c r="C3645" s="65"/>
      <c r="D3645" s="65"/>
      <c r="E3645" s="89"/>
      <c r="F3645" s="65"/>
    </row>
    <row r="3646" spans="1:6" ht="12.75">
      <c r="A3646" s="65"/>
      <c r="B3646" s="65"/>
      <c r="C3646" s="65"/>
      <c r="D3646" s="65"/>
      <c r="E3646" s="89"/>
      <c r="F3646" s="65"/>
    </row>
    <row r="3647" spans="1:6" ht="12.75">
      <c r="A3647" s="65"/>
      <c r="B3647" s="65"/>
      <c r="C3647" s="65"/>
      <c r="D3647" s="65"/>
      <c r="E3647" s="89"/>
      <c r="F3647" s="65"/>
    </row>
    <row r="3648" spans="1:6" ht="12.75">
      <c r="A3648" s="65"/>
      <c r="B3648" s="65"/>
      <c r="C3648" s="65"/>
      <c r="D3648" s="65"/>
      <c r="E3648" s="89"/>
      <c r="F3648" s="65"/>
    </row>
    <row r="3649" spans="1:6" ht="12.75">
      <c r="A3649" s="65"/>
      <c r="B3649" s="65"/>
      <c r="C3649" s="65"/>
      <c r="D3649" s="65"/>
      <c r="E3649" s="89"/>
      <c r="F3649" s="65"/>
    </row>
    <row r="3650" spans="1:6" ht="12.75">
      <c r="A3650" s="65"/>
      <c r="B3650" s="65"/>
      <c r="C3650" s="65"/>
      <c r="D3650" s="65"/>
      <c r="E3650" s="89"/>
      <c r="F3650" s="65"/>
    </row>
    <row r="3651" spans="1:6" ht="12.75">
      <c r="A3651" s="65"/>
      <c r="B3651" s="65"/>
      <c r="C3651" s="65"/>
      <c r="D3651" s="65"/>
      <c r="E3651" s="89"/>
      <c r="F3651" s="65"/>
    </row>
    <row r="3652" spans="1:6" ht="12.75">
      <c r="A3652" s="65"/>
      <c r="B3652" s="65"/>
      <c r="C3652" s="65"/>
      <c r="D3652" s="65"/>
      <c r="E3652" s="89"/>
      <c r="F3652" s="65"/>
    </row>
    <row r="3653" spans="1:6" ht="12.75">
      <c r="A3653" s="65"/>
      <c r="B3653" s="65"/>
      <c r="C3653" s="65"/>
      <c r="D3653" s="65"/>
      <c r="E3653" s="89"/>
      <c r="F3653" s="65"/>
    </row>
    <row r="3654" spans="1:6" ht="12.75">
      <c r="A3654" s="65"/>
      <c r="B3654" s="65"/>
      <c r="C3654" s="65"/>
      <c r="D3654" s="65"/>
      <c r="E3654" s="89"/>
      <c r="F3654" s="65"/>
    </row>
    <row r="3655" spans="1:6" ht="12.75">
      <c r="A3655" s="65"/>
      <c r="B3655" s="65"/>
      <c r="C3655" s="65"/>
      <c r="D3655" s="65"/>
      <c r="E3655" s="89"/>
      <c r="F3655" s="65"/>
    </row>
    <row r="3656" spans="1:6" ht="12.75">
      <c r="A3656" s="65"/>
      <c r="B3656" s="65"/>
      <c r="C3656" s="65"/>
      <c r="D3656" s="65"/>
      <c r="E3656" s="89"/>
      <c r="F3656" s="65"/>
    </row>
    <row r="3657" spans="1:6" ht="12.75">
      <c r="A3657" s="65"/>
      <c r="B3657" s="65"/>
      <c r="C3657" s="65"/>
      <c r="D3657" s="65"/>
      <c r="E3657" s="89"/>
      <c r="F3657" s="65"/>
    </row>
    <row r="3658" spans="1:6" ht="12.75">
      <c r="A3658" s="65"/>
      <c r="B3658" s="65"/>
      <c r="C3658" s="65"/>
      <c r="D3658" s="65"/>
      <c r="E3658" s="89"/>
      <c r="F3658" s="65"/>
    </row>
    <row r="3659" spans="1:6" ht="12.75">
      <c r="A3659" s="65"/>
      <c r="B3659" s="65"/>
      <c r="C3659" s="65"/>
      <c r="D3659" s="65"/>
      <c r="E3659" s="89"/>
      <c r="F3659" s="65"/>
    </row>
    <row r="3660" spans="1:6" ht="12.75">
      <c r="A3660" s="65"/>
      <c r="B3660" s="65"/>
      <c r="C3660" s="65"/>
      <c r="D3660" s="65"/>
      <c r="E3660" s="89"/>
      <c r="F3660" s="65"/>
    </row>
    <row r="3661" spans="1:6" ht="12.75">
      <c r="A3661" s="65"/>
      <c r="B3661" s="65"/>
      <c r="C3661" s="65"/>
      <c r="D3661" s="65"/>
      <c r="E3661" s="89"/>
      <c r="F3661" s="65"/>
    </row>
    <row r="3662" spans="1:6" ht="12.75">
      <c r="A3662" s="65"/>
      <c r="B3662" s="65"/>
      <c r="C3662" s="65"/>
      <c r="D3662" s="65"/>
      <c r="E3662" s="89"/>
      <c r="F3662" s="65"/>
    </row>
    <row r="3663" spans="1:6" ht="12.75">
      <c r="A3663" s="65"/>
      <c r="B3663" s="65"/>
      <c r="C3663" s="65"/>
      <c r="D3663" s="65"/>
      <c r="E3663" s="89"/>
      <c r="F3663" s="65"/>
    </row>
    <row r="3664" spans="1:6" ht="12.75">
      <c r="A3664" s="65"/>
      <c r="B3664" s="65"/>
      <c r="C3664" s="65"/>
      <c r="D3664" s="65"/>
      <c r="E3664" s="89"/>
      <c r="F3664" s="65"/>
    </row>
    <row r="3665" spans="1:6" ht="12.75">
      <c r="A3665" s="65"/>
      <c r="B3665" s="65"/>
      <c r="C3665" s="65"/>
      <c r="D3665" s="65"/>
      <c r="E3665" s="89"/>
      <c r="F3665" s="65"/>
    </row>
    <row r="3666" spans="1:6" ht="12.75">
      <c r="A3666" s="65"/>
      <c r="B3666" s="65"/>
      <c r="C3666" s="65"/>
      <c r="D3666" s="65"/>
      <c r="E3666" s="89"/>
      <c r="F3666" s="65"/>
    </row>
    <row r="3667" spans="1:6" ht="12.75">
      <c r="A3667" s="65"/>
      <c r="B3667" s="65"/>
      <c r="C3667" s="65"/>
      <c r="D3667" s="65"/>
      <c r="E3667" s="89"/>
      <c r="F3667" s="65"/>
    </row>
    <row r="3668" spans="1:6" ht="12.75">
      <c r="A3668" s="65"/>
      <c r="B3668" s="65"/>
      <c r="C3668" s="65"/>
      <c r="D3668" s="65"/>
      <c r="E3668" s="89"/>
      <c r="F3668" s="65"/>
    </row>
    <row r="3669" spans="1:6" ht="12.75">
      <c r="A3669" s="65"/>
      <c r="B3669" s="65"/>
      <c r="C3669" s="65"/>
      <c r="D3669" s="65"/>
      <c r="E3669" s="89"/>
      <c r="F3669" s="65"/>
    </row>
    <row r="3670" spans="1:6" ht="12.75">
      <c r="A3670" s="65"/>
      <c r="B3670" s="65"/>
      <c r="C3670" s="65"/>
      <c r="D3670" s="65"/>
      <c r="E3670" s="89"/>
      <c r="F3670" s="65"/>
    </row>
    <row r="3671" spans="1:6" ht="12.75">
      <c r="A3671" s="65"/>
      <c r="B3671" s="65"/>
      <c r="C3671" s="65"/>
      <c r="D3671" s="65"/>
      <c r="E3671" s="89"/>
      <c r="F3671" s="65"/>
    </row>
    <row r="3672" spans="1:6" ht="12.75">
      <c r="A3672" s="65"/>
      <c r="B3672" s="65"/>
      <c r="C3672" s="65"/>
      <c r="D3672" s="65"/>
      <c r="E3672" s="89"/>
      <c r="F3672" s="65"/>
    </row>
    <row r="3673" spans="1:6" ht="12.75">
      <c r="A3673" s="65"/>
      <c r="B3673" s="65"/>
      <c r="C3673" s="65"/>
      <c r="D3673" s="65"/>
      <c r="E3673" s="89"/>
      <c r="F3673" s="65"/>
    </row>
    <row r="3674" spans="1:6" ht="12.75">
      <c r="A3674" s="65"/>
      <c r="B3674" s="65"/>
      <c r="C3674" s="65"/>
      <c r="D3674" s="65"/>
      <c r="E3674" s="89"/>
      <c r="F3674" s="65"/>
    </row>
    <row r="3675" spans="1:6" ht="12.75">
      <c r="A3675" s="65"/>
      <c r="B3675" s="65"/>
      <c r="C3675" s="65"/>
      <c r="D3675" s="65"/>
      <c r="E3675" s="89"/>
      <c r="F3675" s="65"/>
    </row>
    <row r="3676" spans="1:6" ht="12.75">
      <c r="A3676" s="65"/>
      <c r="B3676" s="65"/>
      <c r="C3676" s="65"/>
      <c r="D3676" s="65"/>
      <c r="E3676" s="89"/>
      <c r="F3676" s="65"/>
    </row>
    <row r="3677" spans="1:6" ht="12.75">
      <c r="A3677" s="65"/>
      <c r="B3677" s="65"/>
      <c r="C3677" s="65"/>
      <c r="D3677" s="65"/>
      <c r="E3677" s="89"/>
      <c r="F3677" s="65"/>
    </row>
    <row r="3678" spans="1:6" ht="12.75">
      <c r="A3678" s="65"/>
      <c r="B3678" s="65"/>
      <c r="C3678" s="65"/>
      <c r="D3678" s="65"/>
      <c r="E3678" s="89"/>
      <c r="F3678" s="65"/>
    </row>
    <row r="3679" spans="1:6" ht="12.75">
      <c r="A3679" s="65"/>
      <c r="B3679" s="65"/>
      <c r="C3679" s="65"/>
      <c r="D3679" s="65"/>
      <c r="E3679" s="89"/>
      <c r="F3679" s="65"/>
    </row>
    <row r="3680" spans="1:6" ht="12.75">
      <c r="A3680" s="65"/>
      <c r="B3680" s="65"/>
      <c r="C3680" s="65"/>
      <c r="D3680" s="65"/>
      <c r="E3680" s="89"/>
      <c r="F3680" s="65"/>
    </row>
    <row r="3681" spans="1:6" ht="12.75">
      <c r="A3681" s="65"/>
      <c r="B3681" s="65"/>
      <c r="C3681" s="65"/>
      <c r="D3681" s="65"/>
      <c r="E3681" s="89"/>
      <c r="F3681" s="65"/>
    </row>
    <row r="3682" spans="1:6" ht="12.75">
      <c r="A3682" s="65"/>
      <c r="B3682" s="65"/>
      <c r="C3682" s="65"/>
      <c r="D3682" s="65"/>
      <c r="E3682" s="89"/>
      <c r="F3682" s="65"/>
    </row>
    <row r="3683" spans="1:6" ht="12.75">
      <c r="A3683" s="65"/>
      <c r="B3683" s="65"/>
      <c r="C3683" s="65"/>
      <c r="D3683" s="65"/>
      <c r="E3683" s="89"/>
      <c r="F3683" s="65"/>
    </row>
    <row r="3684" spans="1:6" ht="12.75">
      <c r="A3684" s="65"/>
      <c r="B3684" s="65"/>
      <c r="C3684" s="65"/>
      <c r="D3684" s="65"/>
      <c r="E3684" s="89"/>
      <c r="F3684" s="65"/>
    </row>
    <row r="3685" spans="1:6" ht="12.75">
      <c r="A3685" s="65"/>
      <c r="B3685" s="65"/>
      <c r="C3685" s="65"/>
      <c r="D3685" s="65"/>
      <c r="E3685" s="89"/>
      <c r="F3685" s="65"/>
    </row>
    <row r="3686" spans="1:6" ht="12.75">
      <c r="A3686" s="65"/>
      <c r="B3686" s="65"/>
      <c r="C3686" s="65"/>
      <c r="D3686" s="65"/>
      <c r="E3686" s="89"/>
      <c r="F3686" s="65"/>
    </row>
    <row r="3687" spans="1:6" ht="12.75">
      <c r="A3687" s="65"/>
      <c r="B3687" s="65"/>
      <c r="C3687" s="65"/>
      <c r="D3687" s="65"/>
      <c r="E3687" s="89"/>
      <c r="F3687" s="65"/>
    </row>
    <row r="3688" spans="1:6" ht="12.75">
      <c r="A3688" s="65"/>
      <c r="B3688" s="65"/>
      <c r="C3688" s="65"/>
      <c r="D3688" s="65"/>
      <c r="E3688" s="89"/>
      <c r="F3688" s="65"/>
    </row>
    <row r="3689" spans="1:6" ht="12.75">
      <c r="A3689" s="65"/>
      <c r="B3689" s="65"/>
      <c r="C3689" s="65"/>
      <c r="D3689" s="65"/>
      <c r="E3689" s="89"/>
      <c r="F3689" s="65"/>
    </row>
    <row r="3690" spans="1:6" ht="12.75">
      <c r="A3690" s="65"/>
      <c r="B3690" s="65"/>
      <c r="C3690" s="65"/>
      <c r="D3690" s="65"/>
      <c r="E3690" s="89"/>
      <c r="F3690" s="65"/>
    </row>
    <row r="3691" spans="1:6" ht="12.75">
      <c r="A3691" s="65"/>
      <c r="B3691" s="65"/>
      <c r="C3691" s="65"/>
      <c r="D3691" s="65"/>
      <c r="E3691" s="89"/>
      <c r="F3691" s="65"/>
    </row>
    <row r="3692" spans="1:6" ht="12.75">
      <c r="A3692" s="65"/>
      <c r="B3692" s="65"/>
      <c r="C3692" s="65"/>
      <c r="D3692" s="65"/>
      <c r="E3692" s="89"/>
      <c r="F3692" s="65"/>
    </row>
    <row r="3693" spans="1:6" ht="12.75">
      <c r="A3693" s="65"/>
      <c r="B3693" s="65"/>
      <c r="C3693" s="65"/>
      <c r="D3693" s="65"/>
      <c r="E3693" s="89"/>
      <c r="F3693" s="65"/>
    </row>
    <row r="3694" spans="1:6" ht="12.75">
      <c r="A3694" s="65"/>
      <c r="B3694" s="65"/>
      <c r="C3694" s="65"/>
      <c r="D3694" s="65"/>
      <c r="E3694" s="89"/>
      <c r="F3694" s="65"/>
    </row>
    <row r="3695" spans="1:6" ht="12.75">
      <c r="A3695" s="65"/>
      <c r="B3695" s="65"/>
      <c r="C3695" s="65"/>
      <c r="D3695" s="65"/>
      <c r="E3695" s="89"/>
      <c r="F3695" s="65"/>
    </row>
    <row r="3696" spans="1:6" ht="12.75">
      <c r="A3696" s="65"/>
      <c r="B3696" s="65"/>
      <c r="C3696" s="65"/>
      <c r="D3696" s="65"/>
      <c r="E3696" s="89"/>
      <c r="F3696" s="65"/>
    </row>
    <row r="3697" spans="1:6" ht="12.75">
      <c r="A3697" s="65"/>
      <c r="B3697" s="65"/>
      <c r="C3697" s="65"/>
      <c r="D3697" s="65"/>
      <c r="E3697" s="89"/>
      <c r="F3697" s="65"/>
    </row>
    <row r="3698" spans="1:6" ht="12.75">
      <c r="A3698" s="65"/>
      <c r="B3698" s="65"/>
      <c r="C3698" s="65"/>
      <c r="D3698" s="65"/>
      <c r="E3698" s="89"/>
      <c r="F3698" s="65"/>
    </row>
    <row r="3699" spans="1:6" ht="12.75">
      <c r="A3699" s="65"/>
      <c r="B3699" s="65"/>
      <c r="C3699" s="65"/>
      <c r="D3699" s="65"/>
      <c r="E3699" s="89"/>
      <c r="F3699" s="65"/>
    </row>
    <row r="3700" spans="1:6" ht="12.75">
      <c r="A3700" s="65"/>
      <c r="B3700" s="65"/>
      <c r="C3700" s="65"/>
      <c r="D3700" s="65"/>
      <c r="E3700" s="89"/>
      <c r="F3700" s="65"/>
    </row>
    <row r="3701" spans="1:6" ht="12.75">
      <c r="A3701" s="65"/>
      <c r="B3701" s="65"/>
      <c r="C3701" s="65"/>
      <c r="D3701" s="65"/>
      <c r="E3701" s="89"/>
      <c r="F3701" s="65"/>
    </row>
    <row r="3702" spans="1:6" ht="12.75">
      <c r="A3702" s="65"/>
      <c r="B3702" s="65"/>
      <c r="C3702" s="65"/>
      <c r="D3702" s="65"/>
      <c r="E3702" s="89"/>
      <c r="F3702" s="65"/>
    </row>
    <row r="3703" spans="1:6" ht="12.75">
      <c r="A3703" s="65"/>
      <c r="B3703" s="65"/>
      <c r="C3703" s="65"/>
      <c r="D3703" s="65"/>
      <c r="E3703" s="89"/>
      <c r="F3703" s="65"/>
    </row>
    <row r="3704" spans="1:6" ht="12.75">
      <c r="A3704" s="65"/>
      <c r="B3704" s="65"/>
      <c r="C3704" s="65"/>
      <c r="D3704" s="65"/>
      <c r="E3704" s="89"/>
      <c r="F3704" s="65"/>
    </row>
    <row r="3705" spans="1:6" ht="12.75">
      <c r="A3705" s="65"/>
      <c r="B3705" s="65"/>
      <c r="C3705" s="65"/>
      <c r="D3705" s="65"/>
      <c r="E3705" s="89"/>
      <c r="F3705" s="65"/>
    </row>
    <row r="3706" spans="1:6" ht="12.75">
      <c r="A3706" s="65"/>
      <c r="B3706" s="65"/>
      <c r="C3706" s="65"/>
      <c r="D3706" s="65"/>
      <c r="E3706" s="89"/>
      <c r="F3706" s="65"/>
    </row>
    <row r="3707" spans="1:6" ht="12.75">
      <c r="A3707" s="65"/>
      <c r="B3707" s="65"/>
      <c r="C3707" s="65"/>
      <c r="D3707" s="65"/>
      <c r="E3707" s="89"/>
      <c r="F3707" s="65"/>
    </row>
    <row r="3708" spans="1:6" ht="12.75">
      <c r="A3708" s="65"/>
      <c r="B3708" s="65"/>
      <c r="C3708" s="65"/>
      <c r="D3708" s="65"/>
      <c r="E3708" s="89"/>
      <c r="F3708" s="65"/>
    </row>
    <row r="3709" spans="1:6" ht="12.75">
      <c r="A3709" s="65"/>
      <c r="B3709" s="65"/>
      <c r="C3709" s="65"/>
      <c r="D3709" s="65"/>
      <c r="E3709" s="89"/>
      <c r="F3709" s="65"/>
    </row>
    <row r="3710" spans="1:6" ht="12.75">
      <c r="A3710" s="65"/>
      <c r="B3710" s="65"/>
      <c r="C3710" s="65"/>
      <c r="D3710" s="65"/>
      <c r="E3710" s="89"/>
      <c r="F3710" s="65"/>
    </row>
    <row r="3711" spans="1:6" ht="12.75">
      <c r="A3711" s="65"/>
      <c r="B3711" s="65"/>
      <c r="C3711" s="65"/>
      <c r="D3711" s="65"/>
      <c r="E3711" s="89"/>
      <c r="F3711" s="65"/>
    </row>
    <row r="3712" spans="1:6" ht="12.75">
      <c r="A3712" s="65"/>
      <c r="B3712" s="65"/>
      <c r="C3712" s="65"/>
      <c r="D3712" s="65"/>
      <c r="E3712" s="89"/>
      <c r="F3712" s="65"/>
    </row>
    <row r="3713" spans="1:6" ht="12.75">
      <c r="A3713" s="65"/>
      <c r="B3713" s="65"/>
      <c r="C3713" s="65"/>
      <c r="D3713" s="65"/>
      <c r="E3713" s="89"/>
      <c r="F3713" s="65"/>
    </row>
    <row r="3714" spans="1:6" ht="12.75">
      <c r="A3714" s="65"/>
      <c r="B3714" s="65"/>
      <c r="C3714" s="65"/>
      <c r="D3714" s="65"/>
      <c r="E3714" s="89"/>
      <c r="F3714" s="65"/>
    </row>
    <row r="3715" spans="1:6" ht="12.75">
      <c r="A3715" s="65"/>
      <c r="B3715" s="65"/>
      <c r="C3715" s="65"/>
      <c r="D3715" s="65"/>
      <c r="E3715" s="89"/>
      <c r="F3715" s="65"/>
    </row>
    <row r="3716" spans="1:6" ht="12.75">
      <c r="A3716" s="65"/>
      <c r="B3716" s="65"/>
      <c r="C3716" s="65"/>
      <c r="D3716" s="65"/>
      <c r="E3716" s="89"/>
      <c r="F3716" s="65"/>
    </row>
    <row r="3717" spans="1:6" ht="12.75">
      <c r="A3717" s="65"/>
      <c r="B3717" s="65"/>
      <c r="C3717" s="65"/>
      <c r="D3717" s="65"/>
      <c r="E3717" s="89"/>
      <c r="F3717" s="65"/>
    </row>
    <row r="3718" spans="1:6" ht="12.75">
      <c r="A3718" s="65"/>
      <c r="B3718" s="65"/>
      <c r="C3718" s="65"/>
      <c r="D3718" s="65"/>
      <c r="E3718" s="89"/>
      <c r="F3718" s="65"/>
    </row>
    <row r="3719" spans="1:6" ht="12.75">
      <c r="A3719" s="65"/>
      <c r="B3719" s="65"/>
      <c r="C3719" s="65"/>
      <c r="D3719" s="65"/>
      <c r="E3719" s="89"/>
      <c r="F3719" s="65"/>
    </row>
    <row r="3720" spans="1:6" ht="12.75">
      <c r="A3720" s="65"/>
      <c r="B3720" s="65"/>
      <c r="C3720" s="65"/>
      <c r="D3720" s="65"/>
      <c r="E3720" s="89"/>
      <c r="F3720" s="65"/>
    </row>
    <row r="3721" spans="1:6" ht="12.75">
      <c r="A3721" s="65"/>
      <c r="B3721" s="65"/>
      <c r="C3721" s="65"/>
      <c r="D3721" s="65"/>
      <c r="E3721" s="89"/>
      <c r="F3721" s="65"/>
    </row>
    <row r="3722" spans="1:6" ht="12.75">
      <c r="A3722" s="65"/>
      <c r="B3722" s="65"/>
      <c r="C3722" s="65"/>
      <c r="D3722" s="65"/>
      <c r="E3722" s="89"/>
      <c r="F3722" s="65"/>
    </row>
    <row r="3723" spans="1:6" ht="12.75">
      <c r="A3723" s="65"/>
      <c r="B3723" s="65"/>
      <c r="C3723" s="65"/>
      <c r="D3723" s="65"/>
      <c r="E3723" s="89"/>
      <c r="F3723" s="65"/>
    </row>
    <row r="3724" spans="1:6" ht="12.75">
      <c r="A3724" s="65"/>
      <c r="B3724" s="65"/>
      <c r="C3724" s="65"/>
      <c r="D3724" s="65"/>
      <c r="E3724" s="89"/>
      <c r="F3724" s="65"/>
    </row>
    <row r="3725" spans="1:6" ht="12.75">
      <c r="A3725" s="65"/>
      <c r="B3725" s="65"/>
      <c r="C3725" s="65"/>
      <c r="D3725" s="65"/>
      <c r="E3725" s="89"/>
      <c r="F3725" s="65"/>
    </row>
    <row r="3726" spans="1:6" ht="12.75">
      <c r="A3726" s="65"/>
      <c r="B3726" s="65"/>
      <c r="C3726" s="65"/>
      <c r="D3726" s="65"/>
      <c r="E3726" s="89"/>
      <c r="F3726" s="65"/>
    </row>
    <row r="3727" spans="1:6" ht="12.75">
      <c r="A3727" s="65"/>
      <c r="B3727" s="65"/>
      <c r="C3727" s="65"/>
      <c r="D3727" s="65"/>
      <c r="E3727" s="89"/>
      <c r="F3727" s="65"/>
    </row>
    <row r="3728" spans="1:6" ht="12.75">
      <c r="A3728" s="65"/>
      <c r="B3728" s="65"/>
      <c r="C3728" s="65"/>
      <c r="D3728" s="65"/>
      <c r="E3728" s="89"/>
      <c r="F3728" s="65"/>
    </row>
    <row r="3729" spans="1:6" ht="12.75">
      <c r="A3729" s="65"/>
      <c r="B3729" s="65"/>
      <c r="C3729" s="65"/>
      <c r="D3729" s="65"/>
      <c r="E3729" s="89"/>
      <c r="F3729" s="65"/>
    </row>
    <row r="3730" spans="1:6" ht="12.75">
      <c r="A3730" s="65"/>
      <c r="B3730" s="65"/>
      <c r="C3730" s="65"/>
      <c r="D3730" s="65"/>
      <c r="E3730" s="89"/>
      <c r="F3730" s="65"/>
    </row>
    <row r="3731" spans="1:6" ht="12.75">
      <c r="A3731" s="65"/>
      <c r="B3731" s="65"/>
      <c r="C3731" s="65"/>
      <c r="D3731" s="65"/>
      <c r="E3731" s="89"/>
      <c r="F3731" s="65"/>
    </row>
    <row r="3732" spans="1:6" ht="12.75">
      <c r="A3732" s="65"/>
      <c r="B3732" s="65"/>
      <c r="C3732" s="65"/>
      <c r="D3732" s="65"/>
      <c r="E3732" s="89"/>
      <c r="F3732" s="65"/>
    </row>
    <row r="3733" spans="1:6" ht="12.75">
      <c r="A3733" s="65"/>
      <c r="B3733" s="65"/>
      <c r="C3733" s="65"/>
      <c r="D3733" s="65"/>
      <c r="E3733" s="89"/>
      <c r="F3733" s="65"/>
    </row>
    <row r="3734" spans="1:6" ht="12.75">
      <c r="A3734" s="65"/>
      <c r="B3734" s="65"/>
      <c r="C3734" s="65"/>
      <c r="D3734" s="65"/>
      <c r="E3734" s="89"/>
      <c r="F3734" s="65"/>
    </row>
    <row r="3735" spans="1:6" ht="12.75">
      <c r="A3735" s="65"/>
      <c r="B3735" s="65"/>
      <c r="C3735" s="65"/>
      <c r="D3735" s="65"/>
      <c r="E3735" s="89"/>
      <c r="F3735" s="65"/>
    </row>
    <row r="3736" spans="1:6" ht="12.75">
      <c r="A3736" s="65"/>
      <c r="B3736" s="65"/>
      <c r="C3736" s="65"/>
      <c r="D3736" s="65"/>
      <c r="E3736" s="89"/>
      <c r="F3736" s="65"/>
    </row>
    <row r="3737" spans="1:6" ht="12.75">
      <c r="A3737" s="65"/>
      <c r="B3737" s="65"/>
      <c r="C3737" s="65"/>
      <c r="D3737" s="65"/>
      <c r="E3737" s="89"/>
      <c r="F3737" s="65"/>
    </row>
    <row r="3738" spans="1:6" ht="12.75">
      <c r="A3738" s="65"/>
      <c r="B3738" s="65"/>
      <c r="C3738" s="65"/>
      <c r="D3738" s="65"/>
      <c r="E3738" s="89"/>
      <c r="F3738" s="65"/>
    </row>
    <row r="3739" spans="1:6" ht="12.75">
      <c r="A3739" s="65"/>
      <c r="B3739" s="65"/>
      <c r="C3739" s="65"/>
      <c r="D3739" s="65"/>
      <c r="E3739" s="89"/>
      <c r="F3739" s="65"/>
    </row>
    <row r="3740" spans="1:6" ht="12.75">
      <c r="A3740" s="65"/>
      <c r="B3740" s="65"/>
      <c r="C3740" s="65"/>
      <c r="D3740" s="65"/>
      <c r="E3740" s="89"/>
      <c r="F3740" s="65"/>
    </row>
    <row r="3741" spans="1:6" ht="12.75">
      <c r="A3741" s="65"/>
      <c r="B3741" s="65"/>
      <c r="C3741" s="65"/>
      <c r="D3741" s="65"/>
      <c r="E3741" s="89"/>
      <c r="F3741" s="65"/>
    </row>
    <row r="3742" spans="1:6" ht="12.75">
      <c r="A3742" s="65"/>
      <c r="B3742" s="65"/>
      <c r="C3742" s="65"/>
      <c r="D3742" s="65"/>
      <c r="E3742" s="89"/>
      <c r="F3742" s="65"/>
    </row>
    <row r="3743" spans="1:6" ht="12.75">
      <c r="A3743" s="65"/>
      <c r="B3743" s="65"/>
      <c r="C3743" s="65"/>
      <c r="D3743" s="65"/>
      <c r="E3743" s="89"/>
      <c r="F3743" s="65"/>
    </row>
    <row r="3744" spans="1:6" ht="12.75">
      <c r="A3744" s="65"/>
      <c r="B3744" s="65"/>
      <c r="C3744" s="65"/>
      <c r="D3744" s="65"/>
      <c r="E3744" s="89"/>
      <c r="F3744" s="65"/>
    </row>
    <row r="3745" spans="1:6" ht="12.75">
      <c r="A3745" s="65"/>
      <c r="B3745" s="65"/>
      <c r="C3745" s="65"/>
      <c r="D3745" s="65"/>
      <c r="E3745" s="89"/>
      <c r="F3745" s="65"/>
    </row>
    <row r="3746" spans="1:6" ht="12.75">
      <c r="A3746" s="65"/>
      <c r="B3746" s="65"/>
      <c r="C3746" s="65"/>
      <c r="D3746" s="65"/>
      <c r="E3746" s="89"/>
      <c r="F3746" s="65"/>
    </row>
    <row r="3747" spans="1:6" ht="12.75">
      <c r="A3747" s="65"/>
      <c r="B3747" s="65"/>
      <c r="C3747" s="65"/>
      <c r="D3747" s="65"/>
      <c r="E3747" s="89"/>
      <c r="F3747" s="65"/>
    </row>
    <row r="3748" spans="1:6" ht="12.75">
      <c r="A3748" s="65"/>
      <c r="B3748" s="65"/>
      <c r="C3748" s="65"/>
      <c r="D3748" s="65"/>
      <c r="E3748" s="89"/>
      <c r="F3748" s="65"/>
    </row>
    <row r="3749" spans="1:6" ht="12.75">
      <c r="A3749" s="65"/>
      <c r="B3749" s="65"/>
      <c r="C3749" s="65"/>
      <c r="D3749" s="65"/>
      <c r="E3749" s="89"/>
      <c r="F3749" s="65"/>
    </row>
    <row r="3750" spans="1:6" ht="12.75">
      <c r="A3750" s="65"/>
      <c r="B3750" s="65"/>
      <c r="C3750" s="65"/>
      <c r="D3750" s="65"/>
      <c r="E3750" s="89"/>
      <c r="F3750" s="65"/>
    </row>
    <row r="3751" spans="1:6" ht="12.75">
      <c r="A3751" s="65"/>
      <c r="B3751" s="65"/>
      <c r="C3751" s="65"/>
      <c r="D3751" s="65"/>
      <c r="E3751" s="89"/>
      <c r="F3751" s="65"/>
    </row>
    <row r="3752" spans="1:6" ht="12.75">
      <c r="A3752" s="65"/>
      <c r="B3752" s="65"/>
      <c r="C3752" s="65"/>
      <c r="D3752" s="65"/>
      <c r="E3752" s="89"/>
      <c r="F3752" s="65"/>
    </row>
    <row r="3753" spans="1:6" ht="12.75">
      <c r="A3753" s="65"/>
      <c r="B3753" s="65"/>
      <c r="C3753" s="65"/>
      <c r="D3753" s="65"/>
      <c r="E3753" s="89"/>
      <c r="F3753" s="65"/>
    </row>
    <row r="3754" spans="1:6" ht="12.75">
      <c r="A3754" s="65"/>
      <c r="B3754" s="65"/>
      <c r="C3754" s="65"/>
      <c r="D3754" s="65"/>
      <c r="E3754" s="89"/>
      <c r="F3754" s="65"/>
    </row>
    <row r="3755" spans="1:6" ht="12.75">
      <c r="A3755" s="65"/>
      <c r="B3755" s="65"/>
      <c r="C3755" s="65"/>
      <c r="D3755" s="65"/>
      <c r="E3755" s="89"/>
      <c r="F3755" s="65"/>
    </row>
    <row r="3756" spans="1:6" ht="12.75">
      <c r="A3756" s="65"/>
      <c r="B3756" s="65"/>
      <c r="C3756" s="65"/>
      <c r="D3756" s="65"/>
      <c r="E3756" s="89"/>
      <c r="F3756" s="65"/>
    </row>
    <row r="3757" spans="1:6" ht="12.75">
      <c r="A3757" s="65"/>
      <c r="B3757" s="65"/>
      <c r="C3757" s="65"/>
      <c r="D3757" s="65"/>
      <c r="E3757" s="89"/>
      <c r="F3757" s="65"/>
    </row>
    <row r="3758" spans="1:6" ht="12.75">
      <c r="A3758" s="65"/>
      <c r="B3758" s="65"/>
      <c r="C3758" s="65"/>
      <c r="D3758" s="65"/>
      <c r="E3758" s="89"/>
      <c r="F3758" s="65"/>
    </row>
    <row r="3759" spans="1:6" ht="12.75">
      <c r="A3759" s="65"/>
      <c r="B3759" s="65"/>
      <c r="C3759" s="65"/>
      <c r="D3759" s="65"/>
      <c r="E3759" s="89"/>
      <c r="F3759" s="65"/>
    </row>
    <row r="3760" spans="1:6" ht="12.75">
      <c r="A3760" s="65"/>
      <c r="B3760" s="65"/>
      <c r="C3760" s="65"/>
      <c r="D3760" s="65"/>
      <c r="E3760" s="89"/>
      <c r="F3760" s="65"/>
    </row>
    <row r="3761" spans="1:6" ht="12.75">
      <c r="A3761" s="65"/>
      <c r="B3761" s="65"/>
      <c r="C3761" s="65"/>
      <c r="D3761" s="65"/>
      <c r="E3761" s="89"/>
      <c r="F3761" s="65"/>
    </row>
    <row r="3762" spans="1:6" ht="12.75">
      <c r="A3762" s="65"/>
      <c r="B3762" s="65"/>
      <c r="C3762" s="65"/>
      <c r="D3762" s="65"/>
      <c r="E3762" s="89"/>
      <c r="F3762" s="65"/>
    </row>
    <row r="3763" spans="1:6" ht="12.75">
      <c r="A3763" s="65"/>
      <c r="B3763" s="65"/>
      <c r="C3763" s="65"/>
      <c r="D3763" s="65"/>
      <c r="E3763" s="89"/>
      <c r="F3763" s="65"/>
    </row>
    <row r="3764" spans="1:6" ht="12.75">
      <c r="A3764" s="65"/>
      <c r="B3764" s="65"/>
      <c r="C3764" s="65"/>
      <c r="D3764" s="65"/>
      <c r="E3764" s="89"/>
      <c r="F3764" s="65"/>
    </row>
    <row r="3765" spans="1:6" ht="12.75">
      <c r="A3765" s="65"/>
      <c r="B3765" s="65"/>
      <c r="C3765" s="65"/>
      <c r="D3765" s="65"/>
      <c r="E3765" s="89"/>
      <c r="F3765" s="65"/>
    </row>
    <row r="3766" spans="1:6" ht="12.75">
      <c r="A3766" s="65"/>
      <c r="B3766" s="65"/>
      <c r="C3766" s="65"/>
      <c r="D3766" s="65"/>
      <c r="E3766" s="89"/>
      <c r="F3766" s="65"/>
    </row>
    <row r="3767" spans="1:6" ht="12.75">
      <c r="A3767" s="65"/>
      <c r="B3767" s="65"/>
      <c r="C3767" s="65"/>
      <c r="D3767" s="65"/>
      <c r="E3767" s="89"/>
      <c r="F3767" s="65"/>
    </row>
    <row r="3768" spans="1:6" ht="12.75">
      <c r="A3768" s="65"/>
      <c r="B3768" s="65"/>
      <c r="C3768" s="65"/>
      <c r="D3768" s="65"/>
      <c r="E3768" s="89"/>
      <c r="F3768" s="65"/>
    </row>
    <row r="3769" spans="1:6" ht="12.75">
      <c r="A3769" s="65"/>
      <c r="B3769" s="65"/>
      <c r="C3769" s="65"/>
      <c r="D3769" s="65"/>
      <c r="E3769" s="89"/>
      <c r="F3769" s="65"/>
    </row>
    <row r="3770" spans="1:6" ht="12.75">
      <c r="A3770" s="65"/>
      <c r="B3770" s="65"/>
      <c r="C3770" s="65"/>
      <c r="D3770" s="65"/>
      <c r="E3770" s="89"/>
      <c r="F3770" s="65"/>
    </row>
    <row r="3771" spans="1:6" ht="12.75">
      <c r="A3771" s="65"/>
      <c r="B3771" s="65"/>
      <c r="C3771" s="65"/>
      <c r="D3771" s="65"/>
      <c r="E3771" s="89"/>
      <c r="F3771" s="65"/>
    </row>
    <row r="3772" spans="1:6" ht="12.75">
      <c r="A3772" s="65"/>
      <c r="B3772" s="65"/>
      <c r="C3772" s="65"/>
      <c r="D3772" s="65"/>
      <c r="E3772" s="89"/>
      <c r="F3772" s="65"/>
    </row>
    <row r="3773" spans="1:6" ht="12.75">
      <c r="A3773" s="65"/>
      <c r="B3773" s="65"/>
      <c r="C3773" s="65"/>
      <c r="D3773" s="65"/>
      <c r="E3773" s="89"/>
      <c r="F3773" s="65"/>
    </row>
    <row r="3774" spans="1:6" ht="12.75">
      <c r="A3774" s="65"/>
      <c r="B3774" s="65"/>
      <c r="C3774" s="65"/>
      <c r="D3774" s="65"/>
      <c r="E3774" s="89"/>
      <c r="F3774" s="65"/>
    </row>
    <row r="3775" spans="1:6" ht="12.75">
      <c r="A3775" s="65"/>
      <c r="B3775" s="65"/>
      <c r="C3775" s="65"/>
      <c r="D3775" s="65"/>
      <c r="E3775" s="89"/>
      <c r="F3775" s="65"/>
    </row>
    <row r="3776" spans="1:6" ht="12.75">
      <c r="A3776" s="65"/>
      <c r="B3776" s="65"/>
      <c r="C3776" s="65"/>
      <c r="D3776" s="65"/>
      <c r="E3776" s="89"/>
      <c r="F3776" s="65"/>
    </row>
    <row r="3777" spans="1:6" ht="12.75">
      <c r="A3777" s="65"/>
      <c r="B3777" s="65"/>
      <c r="C3777" s="65"/>
      <c r="D3777" s="65"/>
      <c r="E3777" s="89"/>
      <c r="F3777" s="65"/>
    </row>
    <row r="3778" spans="1:6" ht="12.75">
      <c r="A3778" s="65"/>
      <c r="B3778" s="65"/>
      <c r="C3778" s="65"/>
      <c r="D3778" s="65"/>
      <c r="E3778" s="89"/>
      <c r="F3778" s="65"/>
    </row>
    <row r="3779" spans="1:6" ht="12.75">
      <c r="A3779" s="65"/>
      <c r="B3779" s="65"/>
      <c r="C3779" s="65"/>
      <c r="D3779" s="65"/>
      <c r="E3779" s="89"/>
      <c r="F3779" s="65"/>
    </row>
    <row r="3780" spans="1:6" ht="12.75">
      <c r="A3780" s="65"/>
      <c r="B3780" s="65"/>
      <c r="C3780" s="65"/>
      <c r="D3780" s="65"/>
      <c r="E3780" s="89"/>
      <c r="F3780" s="65"/>
    </row>
    <row r="3781" spans="1:6" ht="12.75">
      <c r="A3781" s="65"/>
      <c r="B3781" s="65"/>
      <c r="C3781" s="65"/>
      <c r="D3781" s="65"/>
      <c r="E3781" s="89"/>
      <c r="F3781" s="65"/>
    </row>
    <row r="3782" spans="1:6" ht="12.75">
      <c r="A3782" s="65"/>
      <c r="B3782" s="65"/>
      <c r="C3782" s="65"/>
      <c r="D3782" s="65"/>
      <c r="E3782" s="89"/>
      <c r="F3782" s="65"/>
    </row>
    <row r="3783" spans="1:6" ht="12.75">
      <c r="A3783" s="65"/>
      <c r="B3783" s="65"/>
      <c r="C3783" s="65"/>
      <c r="D3783" s="65"/>
      <c r="E3783" s="89"/>
      <c r="F3783" s="65"/>
    </row>
    <row r="3784" spans="1:6" ht="12.75">
      <c r="A3784" s="65"/>
      <c r="B3784" s="65"/>
      <c r="C3784" s="65"/>
      <c r="D3784" s="65"/>
      <c r="E3784" s="89"/>
      <c r="F3784" s="65"/>
    </row>
    <row r="3785" spans="1:6" ht="12.75">
      <c r="A3785" s="65"/>
      <c r="B3785" s="65"/>
      <c r="C3785" s="65"/>
      <c r="D3785" s="65"/>
      <c r="E3785" s="89"/>
      <c r="F3785" s="65"/>
    </row>
    <row r="3786" spans="1:6" ht="12.75">
      <c r="A3786" s="65"/>
      <c r="B3786" s="65"/>
      <c r="C3786" s="65"/>
      <c r="D3786" s="65"/>
      <c r="E3786" s="89"/>
      <c r="F3786" s="65"/>
    </row>
    <row r="3787" spans="1:6" ht="12.75">
      <c r="A3787" s="65"/>
      <c r="B3787" s="65"/>
      <c r="C3787" s="65"/>
      <c r="D3787" s="65"/>
      <c r="E3787" s="89"/>
      <c r="F3787" s="65"/>
    </row>
    <row r="3788" spans="1:6" ht="12.75">
      <c r="A3788" s="65"/>
      <c r="B3788" s="65"/>
      <c r="C3788" s="65"/>
      <c r="D3788" s="65"/>
      <c r="E3788" s="89"/>
      <c r="F3788" s="65"/>
    </row>
    <row r="3789" spans="1:6" ht="12.75">
      <c r="A3789" s="65"/>
      <c r="B3789" s="65"/>
      <c r="C3789" s="65"/>
      <c r="D3789" s="65"/>
      <c r="E3789" s="89"/>
      <c r="F3789" s="65"/>
    </row>
    <row r="3790" spans="1:6" ht="12.75">
      <c r="A3790" s="65"/>
      <c r="B3790" s="65"/>
      <c r="C3790" s="65"/>
      <c r="D3790" s="65"/>
      <c r="E3790" s="89"/>
      <c r="F3790" s="65"/>
    </row>
    <row r="3791" spans="1:6" ht="12.75">
      <c r="A3791" s="65"/>
      <c r="B3791" s="65"/>
      <c r="C3791" s="65"/>
      <c r="D3791" s="65"/>
      <c r="E3791" s="89"/>
      <c r="F3791" s="65"/>
    </row>
    <row r="3792" spans="1:6" ht="12.75">
      <c r="A3792" s="65"/>
      <c r="B3792" s="65"/>
      <c r="C3792" s="65"/>
      <c r="D3792" s="65"/>
      <c r="E3792" s="89"/>
      <c r="F3792" s="65"/>
    </row>
    <row r="3793" spans="1:6" ht="12.75">
      <c r="A3793" s="65"/>
      <c r="B3793" s="65"/>
      <c r="C3793" s="65"/>
      <c r="D3793" s="65"/>
      <c r="E3793" s="89"/>
      <c r="F3793" s="65"/>
    </row>
    <row r="3794" spans="1:6" ht="12.75">
      <c r="A3794" s="65"/>
      <c r="B3794" s="65"/>
      <c r="C3794" s="65"/>
      <c r="D3794" s="65"/>
      <c r="E3794" s="89"/>
      <c r="F3794" s="65"/>
    </row>
    <row r="3795" spans="1:6" ht="12.75">
      <c r="A3795" s="65"/>
      <c r="B3795" s="65"/>
      <c r="C3795" s="65"/>
      <c r="D3795" s="65"/>
      <c r="E3795" s="89"/>
      <c r="F3795" s="65"/>
    </row>
    <row r="3796" spans="1:6" ht="12.75">
      <c r="A3796" s="65"/>
      <c r="B3796" s="65"/>
      <c r="C3796" s="65"/>
      <c r="D3796" s="65"/>
      <c r="E3796" s="89"/>
      <c r="F3796" s="65"/>
    </row>
    <row r="3797" spans="1:6" ht="12.75">
      <c r="A3797" s="65"/>
      <c r="B3797" s="65"/>
      <c r="C3797" s="65"/>
      <c r="D3797" s="65"/>
      <c r="E3797" s="89"/>
      <c r="F3797" s="65"/>
    </row>
    <row r="3798" spans="1:6" ht="12.75">
      <c r="A3798" s="65"/>
      <c r="B3798" s="65"/>
      <c r="C3798" s="65"/>
      <c r="D3798" s="65"/>
      <c r="E3798" s="89"/>
      <c r="F3798" s="65"/>
    </row>
    <row r="3799" spans="1:6" ht="12.75">
      <c r="A3799" s="65"/>
      <c r="B3799" s="65"/>
      <c r="C3799" s="65"/>
      <c r="D3799" s="65"/>
      <c r="E3799" s="89"/>
      <c r="F3799" s="65"/>
    </row>
    <row r="3800" spans="1:6" ht="12.75">
      <c r="A3800" s="65"/>
      <c r="B3800" s="65"/>
      <c r="C3800" s="65"/>
      <c r="D3800" s="65"/>
      <c r="E3800" s="89"/>
      <c r="F3800" s="65"/>
    </row>
    <row r="3801" spans="1:6" ht="12.75">
      <c r="A3801" s="65"/>
      <c r="B3801" s="65"/>
      <c r="C3801" s="65"/>
      <c r="D3801" s="65"/>
      <c r="E3801" s="89"/>
      <c r="F3801" s="65"/>
    </row>
    <row r="3802" spans="1:6" ht="12.75">
      <c r="A3802" s="65"/>
      <c r="B3802" s="65"/>
      <c r="C3802" s="65"/>
      <c r="D3802" s="65"/>
      <c r="E3802" s="89"/>
      <c r="F3802" s="65"/>
    </row>
    <row r="3803" spans="1:6" ht="12.75">
      <c r="A3803" s="65"/>
      <c r="B3803" s="65"/>
      <c r="C3803" s="65"/>
      <c r="D3803" s="65"/>
      <c r="E3803" s="89"/>
      <c r="F3803" s="65"/>
    </row>
    <row r="3804" spans="1:6" ht="12.75">
      <c r="A3804" s="65"/>
      <c r="B3804" s="65"/>
      <c r="C3804" s="65"/>
      <c r="D3804" s="65"/>
      <c r="E3804" s="89"/>
      <c r="F3804" s="65"/>
    </row>
    <row r="3805" spans="1:6" ht="12.75">
      <c r="A3805" s="65"/>
      <c r="B3805" s="65"/>
      <c r="C3805" s="65"/>
      <c r="D3805" s="65"/>
      <c r="E3805" s="89"/>
      <c r="F3805" s="65"/>
    </row>
    <row r="3806" spans="1:6" ht="12.75">
      <c r="A3806" s="65"/>
      <c r="B3806" s="65"/>
      <c r="C3806" s="65"/>
      <c r="D3806" s="65"/>
      <c r="E3806" s="89"/>
      <c r="F3806" s="65"/>
    </row>
    <row r="3807" spans="1:6" ht="12.75">
      <c r="A3807" s="65"/>
      <c r="B3807" s="65"/>
      <c r="C3807" s="65"/>
      <c r="D3807" s="65"/>
      <c r="E3807" s="89"/>
      <c r="F3807" s="65"/>
    </row>
    <row r="3808" spans="1:6" ht="12.75">
      <c r="A3808" s="65"/>
      <c r="B3808" s="65"/>
      <c r="C3808" s="65"/>
      <c r="D3808" s="65"/>
      <c r="E3808" s="89"/>
      <c r="F3808" s="65"/>
    </row>
    <row r="3809" spans="1:6" ht="12.75">
      <c r="A3809" s="65"/>
      <c r="B3809" s="65"/>
      <c r="C3809" s="65"/>
      <c r="D3809" s="65"/>
      <c r="E3809" s="89"/>
      <c r="F3809" s="65"/>
    </row>
    <row r="3810" spans="1:6" ht="12.75">
      <c r="A3810" s="65"/>
      <c r="B3810" s="65"/>
      <c r="C3810" s="65"/>
      <c r="D3810" s="65"/>
      <c r="E3810" s="89"/>
      <c r="F3810" s="65"/>
    </row>
    <row r="3811" spans="1:6" ht="12.75">
      <c r="A3811" s="65"/>
      <c r="B3811" s="65"/>
      <c r="C3811" s="65"/>
      <c r="D3811" s="65"/>
      <c r="E3811" s="89"/>
      <c r="F3811" s="65"/>
    </row>
    <row r="3812" spans="1:6" ht="12.75">
      <c r="A3812" s="65"/>
      <c r="B3812" s="65"/>
      <c r="C3812" s="65"/>
      <c r="D3812" s="65"/>
      <c r="E3812" s="89"/>
      <c r="F3812" s="65"/>
    </row>
    <row r="3813" spans="1:6" ht="12.75">
      <c r="A3813" s="65"/>
      <c r="B3813" s="65"/>
      <c r="C3813" s="65"/>
      <c r="D3813" s="65"/>
      <c r="E3813" s="89"/>
      <c r="F3813" s="65"/>
    </row>
    <row r="3814" spans="1:6" ht="12.75">
      <c r="A3814" s="65"/>
      <c r="B3814" s="65"/>
      <c r="C3814" s="65"/>
      <c r="D3814" s="65"/>
      <c r="E3814" s="89"/>
      <c r="F3814" s="65"/>
    </row>
    <row r="3815" spans="1:6" ht="12.75">
      <c r="A3815" s="65"/>
      <c r="B3815" s="65"/>
      <c r="C3815" s="65"/>
      <c r="D3815" s="65"/>
      <c r="E3815" s="89"/>
      <c r="F3815" s="65"/>
    </row>
    <row r="3816" spans="1:6" ht="12.75">
      <c r="A3816" s="65"/>
      <c r="B3816" s="65"/>
      <c r="C3816" s="65"/>
      <c r="D3816" s="65"/>
      <c r="E3816" s="89"/>
      <c r="F3816" s="65"/>
    </row>
    <row r="3817" spans="1:6" ht="12.75">
      <c r="A3817" s="65"/>
      <c r="B3817" s="65"/>
      <c r="C3817" s="65"/>
      <c r="D3817" s="65"/>
      <c r="E3817" s="89"/>
      <c r="F3817" s="65"/>
    </row>
    <row r="3818" spans="1:6" ht="12.75">
      <c r="A3818" s="65"/>
      <c r="B3818" s="65"/>
      <c r="C3818" s="65"/>
      <c r="D3818" s="65"/>
      <c r="E3818" s="89"/>
      <c r="F3818" s="65"/>
    </row>
    <row r="3819" spans="1:6" ht="12.75">
      <c r="A3819" s="65"/>
      <c r="B3819" s="65"/>
      <c r="C3819" s="65"/>
      <c r="D3819" s="65"/>
      <c r="E3819" s="89"/>
      <c r="F3819" s="65"/>
    </row>
    <row r="3820" spans="1:6" ht="12.75">
      <c r="A3820" s="65"/>
      <c r="B3820" s="65"/>
      <c r="C3820" s="65"/>
      <c r="D3820" s="65"/>
      <c r="E3820" s="89"/>
      <c r="F3820" s="65"/>
    </row>
    <row r="3821" spans="1:6" ht="12.75">
      <c r="A3821" s="65"/>
      <c r="B3821" s="65"/>
      <c r="C3821" s="65"/>
      <c r="D3821" s="65"/>
      <c r="E3821" s="89"/>
      <c r="F3821" s="65"/>
    </row>
    <row r="3822" spans="1:6" ht="12.75">
      <c r="A3822" s="65"/>
      <c r="B3822" s="65"/>
      <c r="C3822" s="65"/>
      <c r="D3822" s="65"/>
      <c r="E3822" s="89"/>
      <c r="F3822" s="65"/>
    </row>
    <row r="3823" spans="1:6" ht="12.75">
      <c r="A3823" s="65"/>
      <c r="B3823" s="65"/>
      <c r="C3823" s="65"/>
      <c r="D3823" s="65"/>
      <c r="E3823" s="89"/>
      <c r="F3823" s="65"/>
    </row>
    <row r="3824" spans="1:6" ht="12.75">
      <c r="A3824" s="65"/>
      <c r="B3824" s="65"/>
      <c r="C3824" s="65"/>
      <c r="D3824" s="65"/>
      <c r="E3824" s="89"/>
      <c r="F3824" s="65"/>
    </row>
    <row r="3825" spans="1:6" ht="12.75">
      <c r="A3825" s="65"/>
      <c r="B3825" s="65"/>
      <c r="C3825" s="65"/>
      <c r="D3825" s="65"/>
      <c r="E3825" s="89"/>
      <c r="F3825" s="65"/>
    </row>
    <row r="3826" spans="1:6" ht="12.75">
      <c r="A3826" s="65"/>
      <c r="B3826" s="65"/>
      <c r="C3826" s="65"/>
      <c r="D3826" s="65"/>
      <c r="E3826" s="89"/>
      <c r="F3826" s="65"/>
    </row>
    <row r="3827" spans="1:6" ht="12.75">
      <c r="A3827" s="65"/>
      <c r="B3827" s="65"/>
      <c r="C3827" s="65"/>
      <c r="D3827" s="65"/>
      <c r="E3827" s="89"/>
      <c r="F3827" s="65"/>
    </row>
    <row r="3828" spans="1:6" ht="12.75">
      <c r="A3828" s="65"/>
      <c r="B3828" s="65"/>
      <c r="C3828" s="65"/>
      <c r="D3828" s="65"/>
      <c r="E3828" s="89"/>
      <c r="F3828" s="65"/>
    </row>
    <row r="3829" spans="1:6" ht="12.75">
      <c r="A3829" s="65"/>
      <c r="B3829" s="65"/>
      <c r="C3829" s="65"/>
      <c r="D3829" s="65"/>
      <c r="E3829" s="89"/>
      <c r="F3829" s="65"/>
    </row>
    <row r="3830" spans="1:6" ht="12.75">
      <c r="A3830" s="65"/>
      <c r="B3830" s="65"/>
      <c r="C3830" s="65"/>
      <c r="D3830" s="65"/>
      <c r="E3830" s="89"/>
      <c r="F3830" s="65"/>
    </row>
    <row r="3831" spans="1:6" ht="12.75">
      <c r="A3831" s="65"/>
      <c r="B3831" s="65"/>
      <c r="C3831" s="65"/>
      <c r="D3831" s="65"/>
      <c r="E3831" s="89"/>
      <c r="F3831" s="65"/>
    </row>
    <row r="3832" spans="1:6" ht="12.75">
      <c r="A3832" s="65"/>
      <c r="B3832" s="65"/>
      <c r="C3832" s="65"/>
      <c r="D3832" s="65"/>
      <c r="E3832" s="89"/>
      <c r="F3832" s="65"/>
    </row>
    <row r="3833" spans="1:6" ht="12.75">
      <c r="A3833" s="65"/>
      <c r="B3833" s="65"/>
      <c r="C3833" s="65"/>
      <c r="D3833" s="65"/>
      <c r="E3833" s="89"/>
      <c r="F3833" s="65"/>
    </row>
    <row r="3834" spans="1:6" ht="12.75">
      <c r="A3834" s="65"/>
      <c r="B3834" s="65"/>
      <c r="C3834" s="65"/>
      <c r="D3834" s="65"/>
      <c r="E3834" s="89"/>
      <c r="F3834" s="65"/>
    </row>
    <row r="3835" spans="1:6" ht="12.75">
      <c r="A3835" s="65"/>
      <c r="B3835" s="65"/>
      <c r="C3835" s="65"/>
      <c r="D3835" s="65"/>
      <c r="E3835" s="89"/>
      <c r="F3835" s="65"/>
    </row>
    <row r="3836" spans="1:6" ht="12.75">
      <c r="A3836" s="65"/>
      <c r="B3836" s="65"/>
      <c r="C3836" s="65"/>
      <c r="D3836" s="65"/>
      <c r="E3836" s="89"/>
      <c r="F3836" s="65"/>
    </row>
    <row r="3837" spans="1:6" ht="12.75">
      <c r="A3837" s="65"/>
      <c r="B3837" s="65"/>
      <c r="C3837" s="65"/>
      <c r="D3837" s="65"/>
      <c r="E3837" s="89"/>
      <c r="F3837" s="65"/>
    </row>
    <row r="3838" spans="1:6" ht="12.75">
      <c r="A3838" s="65"/>
      <c r="B3838" s="65"/>
      <c r="C3838" s="65"/>
      <c r="D3838" s="65"/>
      <c r="E3838" s="89"/>
      <c r="F3838" s="65"/>
    </row>
    <row r="3839" spans="1:6" ht="12.75">
      <c r="A3839" s="65"/>
      <c r="B3839" s="65"/>
      <c r="C3839" s="65"/>
      <c r="D3839" s="65"/>
      <c r="E3839" s="89"/>
      <c r="F3839" s="65"/>
    </row>
    <row r="3840" spans="1:6" ht="12.75">
      <c r="A3840" s="65"/>
      <c r="B3840" s="65"/>
      <c r="C3840" s="65"/>
      <c r="D3840" s="65"/>
      <c r="E3840" s="89"/>
      <c r="F3840" s="65"/>
    </row>
    <row r="3841" spans="1:6" ht="12.75">
      <c r="A3841" s="65"/>
      <c r="B3841" s="65"/>
      <c r="C3841" s="65"/>
      <c r="D3841" s="65"/>
      <c r="E3841" s="89"/>
      <c r="F3841" s="65"/>
    </row>
    <row r="3842" spans="1:6" ht="12.75">
      <c r="A3842" s="65"/>
      <c r="B3842" s="65"/>
      <c r="C3842" s="65"/>
      <c r="D3842" s="65"/>
      <c r="E3842" s="89"/>
      <c r="F3842" s="65"/>
    </row>
    <row r="3843" spans="1:6" ht="12.75">
      <c r="A3843" s="65"/>
      <c r="B3843" s="65"/>
      <c r="C3843" s="65"/>
      <c r="D3843" s="65"/>
      <c r="E3843" s="89"/>
      <c r="F3843" s="65"/>
    </row>
    <row r="3844" spans="1:6" ht="12.75">
      <c r="A3844" s="65"/>
      <c r="B3844" s="65"/>
      <c r="C3844" s="65"/>
      <c r="D3844" s="65"/>
      <c r="E3844" s="89"/>
      <c r="F3844" s="65"/>
    </row>
    <row r="3845" spans="1:6" ht="12.75">
      <c r="A3845" s="65"/>
      <c r="B3845" s="65"/>
      <c r="C3845" s="65"/>
      <c r="D3845" s="65"/>
      <c r="E3845" s="89"/>
      <c r="F3845" s="65"/>
    </row>
    <row r="3846" spans="1:6" ht="12.75">
      <c r="A3846" s="65"/>
      <c r="B3846" s="65"/>
      <c r="C3846" s="65"/>
      <c r="D3846" s="65"/>
      <c r="E3846" s="89"/>
      <c r="F3846" s="65"/>
    </row>
    <row r="3847" spans="1:6" ht="12.75">
      <c r="A3847" s="65"/>
      <c r="B3847" s="65"/>
      <c r="C3847" s="65"/>
      <c r="D3847" s="65"/>
      <c r="E3847" s="89"/>
      <c r="F3847" s="65"/>
    </row>
    <row r="3848" spans="1:6" ht="12.75">
      <c r="A3848" s="65"/>
      <c r="B3848" s="65"/>
      <c r="C3848" s="65"/>
      <c r="D3848" s="65"/>
      <c r="E3848" s="89"/>
      <c r="F3848" s="65"/>
    </row>
    <row r="3849" spans="1:6" ht="12.75">
      <c r="A3849" s="65"/>
      <c r="B3849" s="65"/>
      <c r="C3849" s="65"/>
      <c r="D3849" s="65"/>
      <c r="E3849" s="89"/>
      <c r="F3849" s="65"/>
    </row>
    <row r="3850" spans="1:6" ht="12.75">
      <c r="A3850" s="65"/>
      <c r="B3850" s="65"/>
      <c r="C3850" s="65"/>
      <c r="D3850" s="65"/>
      <c r="E3850" s="89"/>
      <c r="F3850" s="65"/>
    </row>
    <row r="3851" spans="1:6" ht="12.75">
      <c r="A3851" s="65"/>
      <c r="B3851" s="65"/>
      <c r="C3851" s="65"/>
      <c r="D3851" s="65"/>
      <c r="E3851" s="89"/>
      <c r="F3851" s="65"/>
    </row>
    <row r="3852" spans="1:6" ht="12.75">
      <c r="A3852" s="65"/>
      <c r="B3852" s="65"/>
      <c r="C3852" s="65"/>
      <c r="D3852" s="65"/>
      <c r="E3852" s="89"/>
      <c r="F3852" s="65"/>
    </row>
    <row r="3853" spans="1:6" ht="12.75">
      <c r="A3853" s="65"/>
      <c r="B3853" s="65"/>
      <c r="C3853" s="65"/>
      <c r="D3853" s="65"/>
      <c r="E3853" s="89"/>
      <c r="F3853" s="65"/>
    </row>
    <row r="3854" spans="1:6" ht="12.75">
      <c r="A3854" s="65"/>
      <c r="B3854" s="65"/>
      <c r="C3854" s="65"/>
      <c r="D3854" s="65"/>
      <c r="E3854" s="89"/>
      <c r="F3854" s="65"/>
    </row>
    <row r="3855" spans="1:6" ht="12.75">
      <c r="A3855" s="65"/>
      <c r="B3855" s="65"/>
      <c r="C3855" s="65"/>
      <c r="D3855" s="65"/>
      <c r="E3855" s="89"/>
      <c r="F3855" s="65"/>
    </row>
    <row r="3856" spans="1:6" ht="12.75">
      <c r="A3856" s="65"/>
      <c r="B3856" s="65"/>
      <c r="C3856" s="65"/>
      <c r="D3856" s="65"/>
      <c r="E3856" s="89"/>
      <c r="F3856" s="65"/>
    </row>
    <row r="3857" spans="1:6" ht="12.75">
      <c r="A3857" s="65"/>
      <c r="B3857" s="65"/>
      <c r="C3857" s="65"/>
      <c r="D3857" s="65"/>
      <c r="E3857" s="89"/>
      <c r="F3857" s="65"/>
    </row>
    <row r="3858" spans="1:6" ht="12.75">
      <c r="A3858" s="65"/>
      <c r="B3858" s="65"/>
      <c r="C3858" s="65"/>
      <c r="D3858" s="65"/>
      <c r="E3858" s="89"/>
      <c r="F3858" s="65"/>
    </row>
    <row r="3859" spans="1:6" ht="12.75">
      <c r="A3859" s="65"/>
      <c r="B3859" s="65"/>
      <c r="C3859" s="65"/>
      <c r="D3859" s="65"/>
      <c r="E3859" s="89"/>
      <c r="F3859" s="65"/>
    </row>
    <row r="3860" spans="1:6" ht="12.75">
      <c r="A3860" s="65"/>
      <c r="B3860" s="65"/>
      <c r="C3860" s="65"/>
      <c r="D3860" s="65"/>
      <c r="E3860" s="89"/>
      <c r="F3860" s="65"/>
    </row>
    <row r="3861" spans="1:6" ht="12.75">
      <c r="A3861" s="65"/>
      <c r="B3861" s="65"/>
      <c r="C3861" s="65"/>
      <c r="D3861" s="65"/>
      <c r="E3861" s="89"/>
      <c r="F3861" s="65"/>
    </row>
    <row r="3862" spans="1:6" ht="12.75">
      <c r="A3862" s="65"/>
      <c r="B3862" s="65"/>
      <c r="C3862" s="65"/>
      <c r="D3862" s="65"/>
      <c r="E3862" s="89"/>
      <c r="F3862" s="65"/>
    </row>
    <row r="3863" spans="1:6" ht="12.75">
      <c r="A3863" s="65"/>
      <c r="B3863" s="65"/>
      <c r="C3863" s="65"/>
      <c r="D3863" s="65"/>
      <c r="E3863" s="89"/>
      <c r="F3863" s="65"/>
    </row>
    <row r="3864" spans="1:6" ht="12.75">
      <c r="A3864" s="65"/>
      <c r="B3864" s="65"/>
      <c r="C3864" s="65"/>
      <c r="D3864" s="65"/>
      <c r="E3864" s="89"/>
      <c r="F3864" s="65"/>
    </row>
    <row r="3865" spans="1:6" ht="12.75">
      <c r="A3865" s="65"/>
      <c r="B3865" s="65"/>
      <c r="C3865" s="65"/>
      <c r="D3865" s="65"/>
      <c r="E3865" s="89"/>
      <c r="F3865" s="65"/>
    </row>
    <row r="3866" spans="1:6" ht="12.75">
      <c r="A3866" s="65"/>
      <c r="B3866" s="65"/>
      <c r="C3866" s="65"/>
      <c r="D3866" s="65"/>
      <c r="E3866" s="89"/>
      <c r="F3866" s="65"/>
    </row>
    <row r="3867" spans="1:6" ht="12.75">
      <c r="A3867" s="65"/>
      <c r="B3867" s="65"/>
      <c r="C3867" s="65"/>
      <c r="D3867" s="65"/>
      <c r="E3867" s="89"/>
      <c r="F3867" s="65"/>
    </row>
    <row r="3868" spans="1:6" ht="12.75">
      <c r="A3868" s="65"/>
      <c r="B3868" s="65"/>
      <c r="C3868" s="65"/>
      <c r="D3868" s="65"/>
      <c r="E3868" s="89"/>
      <c r="F3868" s="65"/>
    </row>
    <row r="3869" spans="1:6" ht="12.75">
      <c r="A3869" s="65"/>
      <c r="B3869" s="65"/>
      <c r="C3869" s="65"/>
      <c r="D3869" s="65"/>
      <c r="E3869" s="89"/>
      <c r="F3869" s="65"/>
    </row>
    <row r="3870" spans="1:6" ht="12.75">
      <c r="A3870" s="65"/>
      <c r="B3870" s="65"/>
      <c r="C3870" s="65"/>
      <c r="D3870" s="65"/>
      <c r="E3870" s="89"/>
      <c r="F3870" s="65"/>
    </row>
    <row r="3871" spans="1:6" ht="12.75">
      <c r="A3871" s="65"/>
      <c r="B3871" s="65"/>
      <c r="C3871" s="65"/>
      <c r="D3871" s="65"/>
      <c r="E3871" s="89"/>
      <c r="F3871" s="65"/>
    </row>
    <row r="3872" spans="1:6" ht="12.75">
      <c r="A3872" s="65"/>
      <c r="B3872" s="65"/>
      <c r="C3872" s="65"/>
      <c r="D3872" s="65"/>
      <c r="E3872" s="89"/>
      <c r="F3872" s="65"/>
    </row>
    <row r="3873" spans="1:6" ht="12.75">
      <c r="A3873" s="65"/>
      <c r="B3873" s="65"/>
      <c r="C3873" s="65"/>
      <c r="D3873" s="65"/>
      <c r="E3873" s="89"/>
      <c r="F3873" s="65"/>
    </row>
    <row r="3874" spans="1:6" ht="12.75">
      <c r="A3874" s="65"/>
      <c r="B3874" s="65"/>
      <c r="C3874" s="65"/>
      <c r="D3874" s="65"/>
      <c r="E3874" s="89"/>
      <c r="F3874" s="65"/>
    </row>
    <row r="3875" spans="1:6" ht="12.75">
      <c r="A3875" s="65"/>
      <c r="B3875" s="65"/>
      <c r="C3875" s="65"/>
      <c r="D3875" s="65"/>
      <c r="E3875" s="89"/>
      <c r="F3875" s="65"/>
    </row>
    <row r="3876" spans="1:6" ht="12.75">
      <c r="A3876" s="65"/>
      <c r="B3876" s="65"/>
      <c r="C3876" s="65"/>
      <c r="D3876" s="65"/>
      <c r="E3876" s="89"/>
      <c r="F3876" s="65"/>
    </row>
    <row r="3877" spans="1:6" ht="12.75">
      <c r="A3877" s="65"/>
      <c r="B3877" s="65"/>
      <c r="C3877" s="65"/>
      <c r="D3877" s="65"/>
      <c r="E3877" s="89"/>
      <c r="F3877" s="65"/>
    </row>
    <row r="3878" spans="1:6" ht="12.75">
      <c r="A3878" s="65"/>
      <c r="B3878" s="65"/>
      <c r="C3878" s="65"/>
      <c r="D3878" s="65"/>
      <c r="E3878" s="89"/>
      <c r="F3878" s="65"/>
    </row>
    <row r="3879" spans="1:6" ht="12.75">
      <c r="A3879" s="65"/>
      <c r="B3879" s="65"/>
      <c r="C3879" s="65"/>
      <c r="D3879" s="65"/>
      <c r="E3879" s="89"/>
      <c r="F3879" s="65"/>
    </row>
    <row r="3880" spans="1:6" ht="12.75">
      <c r="A3880" s="65"/>
      <c r="B3880" s="65"/>
      <c r="C3880" s="65"/>
      <c r="D3880" s="65"/>
      <c r="E3880" s="89"/>
      <c r="F3880" s="65"/>
    </row>
    <row r="3881" spans="1:6" ht="12.75">
      <c r="A3881" s="65"/>
      <c r="B3881" s="65"/>
      <c r="C3881" s="65"/>
      <c r="D3881" s="65"/>
      <c r="E3881" s="89"/>
      <c r="F3881" s="65"/>
    </row>
    <row r="3882" spans="1:6" ht="12.75">
      <c r="A3882" s="65"/>
      <c r="B3882" s="65"/>
      <c r="C3882" s="65"/>
      <c r="D3882" s="65"/>
      <c r="E3882" s="89"/>
      <c r="F3882" s="65"/>
    </row>
    <row r="3883" spans="1:6" ht="12.75">
      <c r="A3883" s="65"/>
      <c r="B3883" s="65"/>
      <c r="C3883" s="65"/>
      <c r="D3883" s="65"/>
      <c r="E3883" s="89"/>
      <c r="F3883" s="65"/>
    </row>
    <row r="3884" spans="1:6" ht="12.75">
      <c r="A3884" s="65"/>
      <c r="B3884" s="65"/>
      <c r="C3884" s="65"/>
      <c r="D3884" s="65"/>
      <c r="E3884" s="89"/>
      <c r="F3884" s="65"/>
    </row>
    <row r="3885" spans="1:6" ht="12.75">
      <c r="A3885" s="65"/>
      <c r="B3885" s="65"/>
      <c r="C3885" s="65"/>
      <c r="D3885" s="65"/>
      <c r="E3885" s="89"/>
      <c r="F3885" s="65"/>
    </row>
    <row r="3886" spans="1:6" ht="12.75">
      <c r="A3886" s="65"/>
      <c r="B3886" s="65"/>
      <c r="C3886" s="65"/>
      <c r="D3886" s="65"/>
      <c r="E3886" s="89"/>
      <c r="F3886" s="65"/>
    </row>
    <row r="3887" spans="1:6" ht="12.75">
      <c r="A3887" s="65"/>
      <c r="B3887" s="65"/>
      <c r="C3887" s="65"/>
      <c r="D3887" s="65"/>
      <c r="E3887" s="89"/>
      <c r="F3887" s="65"/>
    </row>
    <row r="3888" spans="1:6" ht="12.75">
      <c r="A3888" s="65"/>
      <c r="B3888" s="65"/>
      <c r="C3888" s="65"/>
      <c r="D3888" s="65"/>
      <c r="E3888" s="89"/>
      <c r="F3888" s="65"/>
    </row>
    <row r="3889" spans="1:6" ht="12.75">
      <c r="A3889" s="65"/>
      <c r="B3889" s="65"/>
      <c r="C3889" s="65"/>
      <c r="D3889" s="65"/>
      <c r="E3889" s="89"/>
      <c r="F3889" s="65"/>
    </row>
    <row r="3890" spans="1:6" ht="12.75">
      <c r="A3890" s="65"/>
      <c r="B3890" s="65"/>
      <c r="C3890" s="65"/>
      <c r="D3890" s="65"/>
      <c r="E3890" s="89"/>
      <c r="F3890" s="65"/>
    </row>
    <row r="3891" spans="1:6" ht="12.75">
      <c r="A3891" s="65"/>
      <c r="B3891" s="65"/>
      <c r="C3891" s="65"/>
      <c r="D3891" s="65"/>
      <c r="E3891" s="89"/>
      <c r="F3891" s="65"/>
    </row>
    <row r="3892" spans="1:6" ht="12.75">
      <c r="A3892" s="65"/>
      <c r="B3892" s="65"/>
      <c r="C3892" s="65"/>
      <c r="D3892" s="65"/>
      <c r="E3892" s="89"/>
      <c r="F3892" s="65"/>
    </row>
    <row r="3893" spans="1:6" ht="12.75">
      <c r="A3893" s="65"/>
      <c r="B3893" s="65"/>
      <c r="C3893" s="65"/>
      <c r="D3893" s="65"/>
      <c r="E3893" s="89"/>
      <c r="F3893" s="65"/>
    </row>
    <row r="3894" spans="1:6" ht="12.75">
      <c r="A3894" s="65"/>
      <c r="B3894" s="65"/>
      <c r="C3894" s="65"/>
      <c r="D3894" s="65"/>
      <c r="E3894" s="89"/>
      <c r="F3894" s="65"/>
    </row>
    <row r="3895" spans="1:6" ht="12.75">
      <c r="A3895" s="65"/>
      <c r="B3895" s="65"/>
      <c r="C3895" s="65"/>
      <c r="D3895" s="65"/>
      <c r="E3895" s="89"/>
      <c r="F3895" s="65"/>
    </row>
    <row r="3896" spans="1:6" ht="12.75">
      <c r="A3896" s="65"/>
      <c r="B3896" s="65"/>
      <c r="C3896" s="65"/>
      <c r="D3896" s="65"/>
      <c r="E3896" s="89"/>
      <c r="F3896" s="65"/>
    </row>
    <row r="3897" spans="1:6" ht="12.75">
      <c r="A3897" s="65"/>
      <c r="B3897" s="65"/>
      <c r="C3897" s="65"/>
      <c r="D3897" s="65"/>
      <c r="E3897" s="89"/>
      <c r="F3897" s="65"/>
    </row>
    <row r="3898" spans="1:6" ht="12.75">
      <c r="A3898" s="65"/>
      <c r="B3898" s="65"/>
      <c r="C3898" s="65"/>
      <c r="D3898" s="65"/>
      <c r="E3898" s="89"/>
      <c r="F3898" s="65"/>
    </row>
    <row r="3899" spans="1:6" ht="12.75">
      <c r="A3899" s="65"/>
      <c r="B3899" s="65"/>
      <c r="C3899" s="65"/>
      <c r="D3899" s="65"/>
      <c r="E3899" s="89"/>
      <c r="F3899" s="65"/>
    </row>
    <row r="3900" spans="1:6" ht="12.75">
      <c r="A3900" s="65"/>
      <c r="B3900" s="65"/>
      <c r="C3900" s="65"/>
      <c r="D3900" s="65"/>
      <c r="E3900" s="89"/>
      <c r="F3900" s="65"/>
    </row>
    <row r="3901" spans="1:6" ht="12.75">
      <c r="A3901" s="65"/>
      <c r="B3901" s="65"/>
      <c r="C3901" s="65"/>
      <c r="D3901" s="65"/>
      <c r="E3901" s="89"/>
      <c r="F3901" s="65"/>
    </row>
    <row r="3902" spans="1:6" ht="12.75">
      <c r="A3902" s="65"/>
      <c r="B3902" s="65"/>
      <c r="C3902" s="65"/>
      <c r="D3902" s="65"/>
      <c r="E3902" s="89"/>
      <c r="F3902" s="65"/>
    </row>
    <row r="3903" spans="1:6" ht="12.75">
      <c r="A3903" s="65"/>
      <c r="B3903" s="65"/>
      <c r="C3903" s="65"/>
      <c r="D3903" s="65"/>
      <c r="E3903" s="89"/>
      <c r="F3903" s="65"/>
    </row>
    <row r="3904" spans="1:6" ht="12.75">
      <c r="A3904" s="65"/>
      <c r="B3904" s="65"/>
      <c r="C3904" s="65"/>
      <c r="D3904" s="65"/>
      <c r="E3904" s="89"/>
      <c r="F3904" s="65"/>
    </row>
    <row r="3905" spans="1:6" ht="12.75">
      <c r="A3905" s="65"/>
      <c r="B3905" s="65"/>
      <c r="C3905" s="65"/>
      <c r="D3905" s="65"/>
      <c r="E3905" s="89"/>
      <c r="F3905" s="65"/>
    </row>
    <row r="3906" spans="1:6" ht="12.75">
      <c r="A3906" s="65"/>
      <c r="B3906" s="65"/>
      <c r="C3906" s="65"/>
      <c r="D3906" s="65"/>
      <c r="E3906" s="89"/>
      <c r="F3906" s="65"/>
    </row>
    <row r="3907" spans="1:6" ht="12.75">
      <c r="A3907" s="65"/>
      <c r="B3907" s="65"/>
      <c r="C3907" s="65"/>
      <c r="D3907" s="65"/>
      <c r="E3907" s="89"/>
      <c r="F3907" s="65"/>
    </row>
    <row r="3908" spans="1:6" ht="12.75">
      <c r="A3908" s="65"/>
      <c r="B3908" s="65"/>
      <c r="C3908" s="65"/>
      <c r="D3908" s="65"/>
      <c r="E3908" s="89"/>
      <c r="F3908" s="65"/>
    </row>
    <row r="3909" spans="1:6" ht="12.75">
      <c r="A3909" s="65"/>
      <c r="B3909" s="65"/>
      <c r="C3909" s="65"/>
      <c r="D3909" s="65"/>
      <c r="E3909" s="89"/>
      <c r="F3909" s="65"/>
    </row>
    <row r="3910" spans="1:6" ht="12.75">
      <c r="A3910" s="65"/>
      <c r="B3910" s="65"/>
      <c r="C3910" s="65"/>
      <c r="D3910" s="65"/>
      <c r="E3910" s="89"/>
      <c r="F3910" s="65"/>
    </row>
    <row r="3911" spans="1:6" ht="12.75">
      <c r="A3911" s="65"/>
      <c r="B3911" s="65"/>
      <c r="C3911" s="65"/>
      <c r="D3911" s="65"/>
      <c r="E3911" s="89"/>
      <c r="F3911" s="65"/>
    </row>
    <row r="3912" spans="1:6" ht="12.75">
      <c r="A3912" s="65"/>
      <c r="B3912" s="65"/>
      <c r="C3912" s="65"/>
      <c r="D3912" s="65"/>
      <c r="E3912" s="89"/>
      <c r="F3912" s="65"/>
    </row>
    <row r="3913" spans="1:6" ht="12.75">
      <c r="A3913" s="65"/>
      <c r="B3913" s="65"/>
      <c r="C3913" s="65"/>
      <c r="D3913" s="65"/>
      <c r="E3913" s="89"/>
      <c r="F3913" s="65"/>
    </row>
    <row r="3914" spans="1:6" ht="12.75">
      <c r="A3914" s="65"/>
      <c r="B3914" s="65"/>
      <c r="C3914" s="65"/>
      <c r="D3914" s="65"/>
      <c r="E3914" s="89"/>
      <c r="F3914" s="65"/>
    </row>
    <row r="3915" spans="1:6" ht="12.75">
      <c r="A3915" s="65"/>
      <c r="B3915" s="65"/>
      <c r="C3915" s="65"/>
      <c r="D3915" s="65"/>
      <c r="E3915" s="89"/>
      <c r="F3915" s="65"/>
    </row>
    <row r="3916" spans="1:6" ht="12.75">
      <c r="A3916" s="65"/>
      <c r="B3916" s="65"/>
      <c r="C3916" s="65"/>
      <c r="D3916" s="65"/>
      <c r="E3916" s="89"/>
      <c r="F3916" s="65"/>
    </row>
    <row r="3917" spans="1:6" ht="12.75">
      <c r="A3917" s="65"/>
      <c r="B3917" s="65"/>
      <c r="C3917" s="65"/>
      <c r="D3917" s="65"/>
      <c r="E3917" s="89"/>
      <c r="F3917" s="65"/>
    </row>
    <row r="3918" spans="1:6" ht="12.75">
      <c r="A3918" s="65"/>
      <c r="B3918" s="65"/>
      <c r="C3918" s="65"/>
      <c r="D3918" s="65"/>
      <c r="E3918" s="89"/>
      <c r="F3918" s="65"/>
    </row>
    <row r="3919" spans="1:6" ht="12.75">
      <c r="A3919" s="65"/>
      <c r="B3919" s="65"/>
      <c r="C3919" s="65"/>
      <c r="D3919" s="65"/>
      <c r="E3919" s="89"/>
      <c r="F3919" s="65"/>
    </row>
    <row r="3920" spans="1:6" ht="12.75">
      <c r="A3920" s="65"/>
      <c r="B3920" s="65"/>
      <c r="C3920" s="65"/>
      <c r="D3920" s="65"/>
      <c r="E3920" s="89"/>
      <c r="F3920" s="65"/>
    </row>
    <row r="3921" spans="1:6" ht="12.75">
      <c r="A3921" s="65"/>
      <c r="B3921" s="65"/>
      <c r="C3921" s="65"/>
      <c r="D3921" s="65"/>
      <c r="E3921" s="89"/>
      <c r="F3921" s="65"/>
    </row>
    <row r="3922" spans="1:6" ht="12.75">
      <c r="A3922" s="65"/>
      <c r="B3922" s="65"/>
      <c r="C3922" s="65"/>
      <c r="D3922" s="65"/>
      <c r="E3922" s="89"/>
      <c r="F3922" s="65"/>
    </row>
    <row r="3923" spans="1:6" ht="12.75">
      <c r="A3923" s="65"/>
      <c r="B3923" s="65"/>
      <c r="C3923" s="65"/>
      <c r="D3923" s="65"/>
      <c r="E3923" s="89"/>
      <c r="F3923" s="65"/>
    </row>
    <row r="3924" spans="1:6" ht="12.75">
      <c r="A3924" s="65"/>
      <c r="B3924" s="65"/>
      <c r="C3924" s="65"/>
      <c r="D3924" s="65"/>
      <c r="E3924" s="89"/>
      <c r="F3924" s="65"/>
    </row>
    <row r="3925" spans="1:6" ht="12.75">
      <c r="A3925" s="65"/>
      <c r="B3925" s="65"/>
      <c r="C3925" s="65"/>
      <c r="D3925" s="65"/>
      <c r="E3925" s="89"/>
      <c r="F3925" s="65"/>
    </row>
    <row r="3926" spans="1:6" ht="12.75">
      <c r="A3926" s="65"/>
      <c r="B3926" s="65"/>
      <c r="C3926" s="65"/>
      <c r="D3926" s="65"/>
      <c r="E3926" s="89"/>
      <c r="F3926" s="65"/>
    </row>
    <row r="3927" spans="1:6" ht="12.75">
      <c r="A3927" s="65"/>
      <c r="B3927" s="65"/>
      <c r="C3927" s="65"/>
      <c r="D3927" s="65"/>
      <c r="E3927" s="89"/>
      <c r="F3927" s="65"/>
    </row>
    <row r="3928" spans="1:6" ht="12.75">
      <c r="A3928" s="65"/>
      <c r="B3928" s="65"/>
      <c r="C3928" s="65"/>
      <c r="D3928" s="65"/>
      <c r="E3928" s="89"/>
      <c r="F3928" s="65"/>
    </row>
    <row r="3929" spans="1:6" ht="12.75">
      <c r="A3929" s="65"/>
      <c r="B3929" s="65"/>
      <c r="C3929" s="65"/>
      <c r="D3929" s="65"/>
      <c r="E3929" s="89"/>
      <c r="F3929" s="65"/>
    </row>
    <row r="3930" spans="1:6" ht="12.75">
      <c r="A3930" s="65"/>
      <c r="B3930" s="65"/>
      <c r="C3930" s="65"/>
      <c r="D3930" s="65"/>
      <c r="E3930" s="89"/>
      <c r="F3930" s="65"/>
    </row>
    <row r="3931" spans="1:6" ht="12.75">
      <c r="A3931" s="65"/>
      <c r="B3931" s="65"/>
      <c r="C3931" s="65"/>
      <c r="D3931" s="65"/>
      <c r="E3931" s="89"/>
      <c r="F3931" s="65"/>
    </row>
    <row r="3932" spans="1:6" ht="12.75">
      <c r="A3932" s="65"/>
      <c r="B3932" s="65"/>
      <c r="C3932" s="65"/>
      <c r="D3932" s="65"/>
      <c r="E3932" s="89"/>
      <c r="F3932" s="65"/>
    </row>
    <row r="3933" spans="1:6" ht="12.75">
      <c r="A3933" s="65"/>
      <c r="B3933" s="65"/>
      <c r="C3933" s="65"/>
      <c r="D3933" s="65"/>
      <c r="E3933" s="89"/>
      <c r="F3933" s="65"/>
    </row>
    <row r="3934" spans="1:6" ht="12.75">
      <c r="A3934" s="65"/>
      <c r="B3934" s="65"/>
      <c r="C3934" s="65"/>
      <c r="D3934" s="65"/>
      <c r="E3934" s="89"/>
      <c r="F3934" s="65"/>
    </row>
    <row r="3935" spans="1:6" ht="12.75">
      <c r="A3935" s="65"/>
      <c r="B3935" s="65"/>
      <c r="C3935" s="65"/>
      <c r="D3935" s="65"/>
      <c r="E3935" s="89"/>
      <c r="F3935" s="65"/>
    </row>
    <row r="3936" spans="1:6" ht="12.75">
      <c r="A3936" s="65"/>
      <c r="B3936" s="65"/>
      <c r="C3936" s="65"/>
      <c r="D3936" s="65"/>
      <c r="E3936" s="89"/>
      <c r="F3936" s="65"/>
    </row>
    <row r="3937" spans="1:6" ht="12.75">
      <c r="A3937" s="65"/>
      <c r="B3937" s="65"/>
      <c r="C3937" s="65"/>
      <c r="D3937" s="65"/>
      <c r="E3937" s="89"/>
      <c r="F3937" s="65"/>
    </row>
    <row r="3938" spans="1:6" ht="12.75">
      <c r="A3938" s="65"/>
      <c r="B3938" s="65"/>
      <c r="C3938" s="65"/>
      <c r="D3938" s="65"/>
      <c r="E3938" s="89"/>
      <c r="F3938" s="65"/>
    </row>
    <row r="3939" spans="1:6" ht="12.75">
      <c r="A3939" s="65"/>
      <c r="B3939" s="65"/>
      <c r="C3939" s="65"/>
      <c r="D3939" s="65"/>
      <c r="E3939" s="89"/>
      <c r="F3939" s="65"/>
    </row>
    <row r="3940" spans="1:6" ht="12.75">
      <c r="A3940" s="65"/>
      <c r="B3940" s="65"/>
      <c r="C3940" s="65"/>
      <c r="D3940" s="65"/>
      <c r="E3940" s="89"/>
      <c r="F3940" s="65"/>
    </row>
    <row r="3941" spans="1:6" ht="12.75">
      <c r="A3941" s="65"/>
      <c r="B3941" s="65"/>
      <c r="C3941" s="65"/>
      <c r="D3941" s="65"/>
      <c r="E3941" s="89"/>
      <c r="F3941" s="65"/>
    </row>
    <row r="3942" spans="1:6" ht="12.75">
      <c r="A3942" s="65"/>
      <c r="B3942" s="65"/>
      <c r="C3942" s="65"/>
      <c r="D3942" s="65"/>
      <c r="E3942" s="89"/>
      <c r="F3942" s="65"/>
    </row>
    <row r="3943" spans="1:6" ht="12.75">
      <c r="A3943" s="65"/>
      <c r="B3943" s="65"/>
      <c r="C3943" s="65"/>
      <c r="D3943" s="65"/>
      <c r="E3943" s="89"/>
      <c r="F3943" s="65"/>
    </row>
    <row r="3944" spans="1:6" ht="12.75">
      <c r="A3944" s="65"/>
      <c r="B3944" s="65"/>
      <c r="C3944" s="65"/>
      <c r="D3944" s="65"/>
      <c r="E3944" s="89"/>
      <c r="F3944" s="65"/>
    </row>
    <row r="3945" spans="1:6" ht="12.75">
      <c r="A3945" s="65"/>
      <c r="B3945" s="65"/>
      <c r="C3945" s="65"/>
      <c r="D3945" s="65"/>
      <c r="E3945" s="89"/>
      <c r="F3945" s="65"/>
    </row>
    <row r="3946" spans="1:6" ht="12.75">
      <c r="A3946" s="65"/>
      <c r="B3946" s="65"/>
      <c r="C3946" s="65"/>
      <c r="D3946" s="65"/>
      <c r="E3946" s="89"/>
      <c r="F3946" s="65"/>
    </row>
    <row r="3947" spans="1:6" ht="12.75">
      <c r="A3947" s="65"/>
      <c r="B3947" s="65"/>
      <c r="C3947" s="65"/>
      <c r="D3947" s="65"/>
      <c r="E3947" s="89"/>
      <c r="F3947" s="65"/>
    </row>
    <row r="3948" spans="1:6" ht="12.75">
      <c r="A3948" s="65"/>
      <c r="B3948" s="65"/>
      <c r="C3948" s="65"/>
      <c r="D3948" s="65"/>
      <c r="E3948" s="89"/>
      <c r="F3948" s="65"/>
    </row>
    <row r="3949" spans="1:6" ht="12.75">
      <c r="A3949" s="65"/>
      <c r="B3949" s="65"/>
      <c r="C3949" s="65"/>
      <c r="D3949" s="65"/>
      <c r="E3949" s="89"/>
      <c r="F3949" s="65"/>
    </row>
    <row r="3950" spans="1:6" ht="12.75">
      <c r="A3950" s="65"/>
      <c r="B3950" s="65"/>
      <c r="C3950" s="65"/>
      <c r="D3950" s="65"/>
      <c r="E3950" s="89"/>
      <c r="F3950" s="65"/>
    </row>
    <row r="3951" spans="1:6" ht="12.75">
      <c r="A3951" s="65"/>
      <c r="B3951" s="65"/>
      <c r="C3951" s="65"/>
      <c r="D3951" s="65"/>
      <c r="E3951" s="89"/>
      <c r="F3951" s="65"/>
    </row>
    <row r="3952" spans="1:6" ht="12.75">
      <c r="A3952" s="65"/>
      <c r="B3952" s="65"/>
      <c r="C3952" s="65"/>
      <c r="D3952" s="65"/>
      <c r="E3952" s="89"/>
      <c r="F3952" s="65"/>
    </row>
    <row r="3953" spans="1:6" ht="12.75">
      <c r="A3953" s="65"/>
      <c r="B3953" s="65"/>
      <c r="C3953" s="65"/>
      <c r="D3953" s="65"/>
      <c r="E3953" s="89"/>
      <c r="F3953" s="65"/>
    </row>
    <row r="3954" spans="1:6" ht="12.75">
      <c r="A3954" s="65"/>
      <c r="B3954" s="65"/>
      <c r="C3954" s="65"/>
      <c r="D3954" s="65"/>
      <c r="E3954" s="89"/>
      <c r="F3954" s="65"/>
    </row>
    <row r="3955" spans="1:6" ht="12.75">
      <c r="A3955" s="65"/>
      <c r="B3955" s="65"/>
      <c r="C3955" s="65"/>
      <c r="D3955" s="65"/>
      <c r="E3955" s="89"/>
      <c r="F3955" s="65"/>
    </row>
    <row r="3956" spans="1:6" ht="12.75">
      <c r="A3956" s="65"/>
      <c r="B3956" s="65"/>
      <c r="C3956" s="65"/>
      <c r="D3956" s="65"/>
      <c r="E3956" s="89"/>
      <c r="F3956" s="65"/>
    </row>
    <row r="3957" spans="1:6" ht="12.75">
      <c r="A3957" s="65"/>
      <c r="B3957" s="65"/>
      <c r="C3957" s="65"/>
      <c r="D3957" s="65"/>
      <c r="E3957" s="89"/>
      <c r="F3957" s="65"/>
    </row>
    <row r="3958" spans="1:6" ht="12.75">
      <c r="A3958" s="65"/>
      <c r="B3958" s="65"/>
      <c r="C3958" s="65"/>
      <c r="D3958" s="65"/>
      <c r="E3958" s="89"/>
      <c r="F3958" s="65"/>
    </row>
    <row r="3959" spans="1:6" ht="12.75">
      <c r="A3959" s="65"/>
      <c r="B3959" s="65"/>
      <c r="C3959" s="65"/>
      <c r="D3959" s="65"/>
      <c r="E3959" s="89"/>
      <c r="F3959" s="65"/>
    </row>
    <row r="3960" spans="1:6" ht="12.75">
      <c r="A3960" s="65"/>
      <c r="B3960" s="65"/>
      <c r="C3960" s="65"/>
      <c r="D3960" s="65"/>
      <c r="E3960" s="89"/>
      <c r="F3960" s="65"/>
    </row>
    <row r="3961" spans="1:6" ht="12.75">
      <c r="A3961" s="65"/>
      <c r="B3961" s="65"/>
      <c r="C3961" s="65"/>
      <c r="D3961" s="65"/>
      <c r="E3961" s="89"/>
      <c r="F3961" s="65"/>
    </row>
    <row r="3962" spans="1:6" ht="12.75">
      <c r="A3962" s="65"/>
      <c r="B3962" s="65"/>
      <c r="C3962" s="65"/>
      <c r="D3962" s="65"/>
      <c r="E3962" s="89"/>
      <c r="F3962" s="65"/>
    </row>
    <row r="3963" spans="1:6" ht="12.75">
      <c r="A3963" s="65"/>
      <c r="B3963" s="65"/>
      <c r="C3963" s="65"/>
      <c r="D3963" s="65"/>
      <c r="E3963" s="89"/>
      <c r="F3963" s="65"/>
    </row>
    <row r="3964" spans="1:6" ht="12.75">
      <c r="A3964" s="65"/>
      <c r="B3964" s="65"/>
      <c r="C3964" s="65"/>
      <c r="D3964" s="65"/>
      <c r="E3964" s="89"/>
      <c r="F3964" s="65"/>
    </row>
    <row r="3965" spans="1:6" ht="12.75">
      <c r="A3965" s="65"/>
      <c r="B3965" s="65"/>
      <c r="C3965" s="65"/>
      <c r="D3965" s="65"/>
      <c r="E3965" s="89"/>
      <c r="F3965" s="65"/>
    </row>
    <row r="3966" spans="1:6" ht="12.75">
      <c r="A3966" s="65"/>
      <c r="B3966" s="65"/>
      <c r="C3966" s="65"/>
      <c r="D3966" s="65"/>
      <c r="E3966" s="89"/>
      <c r="F3966" s="65"/>
    </row>
    <row r="3967" spans="1:6" ht="12.75">
      <c r="A3967" s="65"/>
      <c r="B3967" s="65"/>
      <c r="C3967" s="65"/>
      <c r="D3967" s="65"/>
      <c r="E3967" s="89"/>
      <c r="F3967" s="65"/>
    </row>
    <row r="3968" spans="1:6" ht="12.75">
      <c r="A3968" s="65"/>
      <c r="B3968" s="65"/>
      <c r="C3968" s="65"/>
      <c r="D3968" s="65"/>
      <c r="E3968" s="89"/>
      <c r="F3968" s="65"/>
    </row>
    <row r="3969" spans="1:6" ht="12.75">
      <c r="A3969" s="65"/>
      <c r="B3969" s="65"/>
      <c r="C3969" s="65"/>
      <c r="D3969" s="65"/>
      <c r="E3969" s="89"/>
      <c r="F3969" s="65"/>
    </row>
    <row r="3970" spans="1:6" ht="12.75">
      <c r="A3970" s="65"/>
      <c r="B3970" s="65"/>
      <c r="C3970" s="65"/>
      <c r="D3970" s="65"/>
      <c r="E3970" s="89"/>
      <c r="F3970" s="65"/>
    </row>
    <row r="3971" spans="1:6" ht="12.75">
      <c r="A3971" s="65"/>
      <c r="B3971" s="65"/>
      <c r="C3971" s="65"/>
      <c r="D3971" s="65"/>
      <c r="E3971" s="89"/>
      <c r="F3971" s="65"/>
    </row>
    <row r="3972" spans="1:6" ht="12.75">
      <c r="A3972" s="65"/>
      <c r="B3972" s="65"/>
      <c r="C3972" s="65"/>
      <c r="D3972" s="65"/>
      <c r="E3972" s="89"/>
      <c r="F3972" s="65"/>
    </row>
    <row r="3973" spans="1:6" ht="12.75">
      <c r="A3973" s="65"/>
      <c r="B3973" s="65"/>
      <c r="C3973" s="65"/>
      <c r="D3973" s="65"/>
      <c r="E3973" s="89"/>
      <c r="F3973" s="65"/>
    </row>
    <row r="3974" spans="1:6" ht="12.75">
      <c r="A3974" s="65"/>
      <c r="B3974" s="65"/>
      <c r="C3974" s="65"/>
      <c r="D3974" s="65"/>
      <c r="E3974" s="89"/>
      <c r="F3974" s="65"/>
    </row>
    <row r="3975" spans="1:6" ht="12.75">
      <c r="A3975" s="65"/>
      <c r="B3975" s="65"/>
      <c r="C3975" s="65"/>
      <c r="D3975" s="65"/>
      <c r="E3975" s="89"/>
      <c r="F3975" s="65"/>
    </row>
    <row r="3976" spans="1:6" ht="12.75">
      <c r="A3976" s="65"/>
      <c r="B3976" s="65"/>
      <c r="C3976" s="65"/>
      <c r="D3976" s="65"/>
      <c r="E3976" s="89"/>
      <c r="F3976" s="65"/>
    </row>
    <row r="3977" spans="1:6" ht="12.75">
      <c r="A3977" s="65"/>
      <c r="B3977" s="65"/>
      <c r="C3977" s="65"/>
      <c r="D3977" s="65"/>
      <c r="E3977" s="89"/>
      <c r="F3977" s="65"/>
    </row>
    <row r="3978" spans="1:6" ht="12.75">
      <c r="A3978" s="65"/>
      <c r="B3978" s="65"/>
      <c r="C3978" s="65"/>
      <c r="D3978" s="65"/>
      <c r="E3978" s="89"/>
      <c r="F3978" s="65"/>
    </row>
    <row r="3979" spans="1:6" ht="12.75">
      <c r="A3979" s="65"/>
      <c r="B3979" s="65"/>
      <c r="C3979" s="65"/>
      <c r="D3979" s="65"/>
      <c r="E3979" s="89"/>
      <c r="F3979" s="65"/>
    </row>
    <row r="3980" spans="1:6" ht="12.75">
      <c r="A3980" s="65"/>
      <c r="B3980" s="65"/>
      <c r="C3980" s="65"/>
      <c r="D3980" s="65"/>
      <c r="E3980" s="89"/>
      <c r="F3980" s="65"/>
    </row>
    <row r="3981" spans="1:6" ht="12.75">
      <c r="A3981" s="65"/>
      <c r="B3981" s="65"/>
      <c r="C3981" s="65"/>
      <c r="D3981" s="65"/>
      <c r="E3981" s="89"/>
      <c r="F3981" s="65"/>
    </row>
    <row r="3982" spans="1:6" ht="12.75">
      <c r="A3982" s="65"/>
      <c r="B3982" s="65"/>
      <c r="C3982" s="65"/>
      <c r="D3982" s="65"/>
      <c r="E3982" s="89"/>
      <c r="F3982" s="65"/>
    </row>
    <row r="3983" spans="1:6" ht="12.75">
      <c r="A3983" s="65"/>
      <c r="B3983" s="65"/>
      <c r="C3983" s="65"/>
      <c r="D3983" s="65"/>
      <c r="E3983" s="89"/>
      <c r="F3983" s="65"/>
    </row>
    <row r="3984" spans="1:6" ht="12.75">
      <c r="A3984" s="65"/>
      <c r="B3984" s="65"/>
      <c r="C3984" s="65"/>
      <c r="D3984" s="65"/>
      <c r="E3984" s="89"/>
      <c r="F3984" s="65"/>
    </row>
    <row r="3985" spans="1:6" ht="12.75">
      <c r="A3985" s="65"/>
      <c r="B3985" s="65"/>
      <c r="C3985" s="65"/>
      <c r="D3985" s="65"/>
      <c r="E3985" s="89"/>
      <c r="F3985" s="65"/>
    </row>
    <row r="3986" spans="1:6" ht="12.75">
      <c r="A3986" s="65"/>
      <c r="B3986" s="65"/>
      <c r="C3986" s="65"/>
      <c r="D3986" s="65"/>
      <c r="E3986" s="89"/>
      <c r="F3986" s="65"/>
    </row>
    <row r="3987" spans="1:6" ht="12.75">
      <c r="A3987" s="65"/>
      <c r="B3987" s="65"/>
      <c r="C3987" s="65"/>
      <c r="D3987" s="65"/>
      <c r="E3987" s="89"/>
      <c r="F3987" s="65"/>
    </row>
    <row r="3988" spans="1:6" ht="12.75">
      <c r="A3988" s="65"/>
      <c r="B3988" s="65"/>
      <c r="C3988" s="65"/>
      <c r="D3988" s="65"/>
      <c r="E3988" s="89"/>
      <c r="F3988" s="65"/>
    </row>
    <row r="3989" spans="1:6" ht="12.75">
      <c r="A3989" s="65"/>
      <c r="B3989" s="65"/>
      <c r="C3989" s="65"/>
      <c r="D3989" s="65"/>
      <c r="E3989" s="89"/>
      <c r="F3989" s="65"/>
    </row>
    <row r="3990" spans="1:6" ht="12.75">
      <c r="A3990" s="65"/>
      <c r="B3990" s="65"/>
      <c r="C3990" s="65"/>
      <c r="D3990" s="65"/>
      <c r="E3990" s="89"/>
      <c r="F3990" s="65"/>
    </row>
    <row r="3991" spans="1:6" ht="12.75">
      <c r="A3991" s="65"/>
      <c r="B3991" s="65"/>
      <c r="C3991" s="65"/>
      <c r="D3991" s="65"/>
      <c r="E3991" s="89"/>
      <c r="F3991" s="65"/>
    </row>
    <row r="3992" spans="1:6" ht="12.75">
      <c r="A3992" s="65"/>
      <c r="B3992" s="65"/>
      <c r="C3992" s="65"/>
      <c r="D3992" s="65"/>
      <c r="E3992" s="89"/>
      <c r="F3992" s="65"/>
    </row>
    <row r="3993" spans="1:6" ht="12.75">
      <c r="A3993" s="65"/>
      <c r="B3993" s="65"/>
      <c r="C3993" s="65"/>
      <c r="D3993" s="65"/>
      <c r="E3993" s="89"/>
      <c r="F3993" s="65"/>
    </row>
    <row r="3994" spans="1:6" ht="12.75">
      <c r="A3994" s="65"/>
      <c r="B3994" s="65"/>
      <c r="C3994" s="65"/>
      <c r="D3994" s="65"/>
      <c r="E3994" s="89"/>
      <c r="F3994" s="65"/>
    </row>
    <row r="3995" spans="1:6" ht="12.75">
      <c r="A3995" s="65"/>
      <c r="B3995" s="65"/>
      <c r="C3995" s="65"/>
      <c r="D3995" s="65"/>
      <c r="E3995" s="89"/>
      <c r="F3995" s="65"/>
    </row>
    <row r="3996" spans="1:6" ht="12.75">
      <c r="A3996" s="65"/>
      <c r="B3996" s="65"/>
      <c r="C3996" s="65"/>
      <c r="D3996" s="65"/>
      <c r="E3996" s="89"/>
      <c r="F3996" s="65"/>
    </row>
    <row r="3997" spans="1:6" ht="12.75">
      <c r="A3997" s="65"/>
      <c r="B3997" s="65"/>
      <c r="C3997" s="65"/>
      <c r="D3997" s="65"/>
      <c r="E3997" s="89"/>
      <c r="F3997" s="65"/>
    </row>
    <row r="3998" spans="1:6" ht="12.75">
      <c r="A3998" s="65"/>
      <c r="B3998" s="65"/>
      <c r="C3998" s="65"/>
      <c r="D3998" s="65"/>
      <c r="E3998" s="89"/>
      <c r="F3998" s="65"/>
    </row>
    <row r="3999" spans="1:6" ht="12.75">
      <c r="A3999" s="65"/>
      <c r="B3999" s="65"/>
      <c r="C3999" s="65"/>
      <c r="D3999" s="65"/>
      <c r="E3999" s="89"/>
      <c r="F3999" s="65"/>
    </row>
    <row r="4000" spans="1:6" ht="12.75">
      <c r="A4000" s="65"/>
      <c r="B4000" s="65"/>
      <c r="C4000" s="65"/>
      <c r="D4000" s="65"/>
      <c r="E4000" s="89"/>
      <c r="F4000" s="65"/>
    </row>
    <row r="4001" spans="1:6" ht="12.75">
      <c r="A4001" s="65"/>
      <c r="B4001" s="65"/>
      <c r="C4001" s="65"/>
      <c r="D4001" s="65"/>
      <c r="E4001" s="89"/>
      <c r="F4001" s="65"/>
    </row>
    <row r="4002" spans="1:6" ht="12.75">
      <c r="A4002" s="65"/>
      <c r="B4002" s="65"/>
      <c r="C4002" s="65"/>
      <c r="D4002" s="65"/>
      <c r="E4002" s="89"/>
      <c r="F4002" s="65"/>
    </row>
    <row r="4003" spans="1:6" ht="12.75">
      <c r="A4003" s="65"/>
      <c r="B4003" s="65"/>
      <c r="C4003" s="65"/>
      <c r="D4003" s="65"/>
      <c r="E4003" s="89"/>
      <c r="F4003" s="65"/>
    </row>
    <row r="4004" spans="1:6" ht="12.75">
      <c r="A4004" s="65"/>
      <c r="B4004" s="65"/>
      <c r="C4004" s="65"/>
      <c r="D4004" s="65"/>
      <c r="E4004" s="89"/>
      <c r="F4004" s="65"/>
    </row>
    <row r="4005" spans="1:6" ht="12.75">
      <c r="A4005" s="65"/>
      <c r="B4005" s="65"/>
      <c r="C4005" s="65"/>
      <c r="D4005" s="65"/>
      <c r="E4005" s="89"/>
      <c r="F4005" s="65"/>
    </row>
    <row r="4006" spans="1:6" ht="12.75">
      <c r="A4006" s="65"/>
      <c r="B4006" s="65"/>
      <c r="C4006" s="65"/>
      <c r="D4006" s="65"/>
      <c r="E4006" s="89"/>
      <c r="F4006" s="65"/>
    </row>
    <row r="4007" spans="1:6" ht="12.75">
      <c r="A4007" s="65"/>
      <c r="B4007" s="65"/>
      <c r="C4007" s="65"/>
      <c r="D4007" s="65"/>
      <c r="E4007" s="89"/>
      <c r="F4007" s="65"/>
    </row>
    <row r="4008" spans="1:6" ht="12.75">
      <c r="A4008" s="65"/>
      <c r="B4008" s="65"/>
      <c r="C4008" s="65"/>
      <c r="D4008" s="65"/>
      <c r="E4008" s="89"/>
      <c r="F4008" s="65"/>
    </row>
    <row r="4009" spans="1:6" ht="12.75">
      <c r="A4009" s="65"/>
      <c r="B4009" s="65"/>
      <c r="C4009" s="65"/>
      <c r="D4009" s="65"/>
      <c r="E4009" s="89"/>
      <c r="F4009" s="65"/>
    </row>
    <row r="4010" spans="1:6" ht="12.75">
      <c r="A4010" s="65"/>
      <c r="B4010" s="65"/>
      <c r="C4010" s="65"/>
      <c r="D4010" s="65"/>
      <c r="E4010" s="89"/>
      <c r="F4010" s="65"/>
    </row>
    <row r="4011" spans="1:6" ht="12.75">
      <c r="A4011" s="65"/>
      <c r="B4011" s="65"/>
      <c r="C4011" s="65"/>
      <c r="D4011" s="65"/>
      <c r="E4011" s="89"/>
      <c r="F4011" s="65"/>
    </row>
    <row r="4012" spans="1:6" ht="12.75">
      <c r="A4012" s="65"/>
      <c r="B4012" s="65"/>
      <c r="C4012" s="65"/>
      <c r="D4012" s="65"/>
      <c r="E4012" s="89"/>
      <c r="F4012" s="65"/>
    </row>
    <row r="4013" spans="1:6" ht="12.75">
      <c r="A4013" s="65"/>
      <c r="B4013" s="65"/>
      <c r="C4013" s="65"/>
      <c r="D4013" s="65"/>
      <c r="E4013" s="89"/>
      <c r="F4013" s="65"/>
    </row>
    <row r="4014" spans="1:6" ht="12.75">
      <c r="A4014" s="65"/>
      <c r="B4014" s="65"/>
      <c r="C4014" s="65"/>
      <c r="D4014" s="65"/>
      <c r="E4014" s="89"/>
      <c r="F4014" s="65"/>
    </row>
    <row r="4015" spans="1:6" ht="12.75">
      <c r="A4015" s="65"/>
      <c r="B4015" s="65"/>
      <c r="C4015" s="65"/>
      <c r="D4015" s="65"/>
      <c r="E4015" s="89"/>
      <c r="F4015" s="65"/>
    </row>
    <row r="4016" spans="1:6" ht="12.75">
      <c r="A4016" s="65"/>
      <c r="B4016" s="65"/>
      <c r="C4016" s="65"/>
      <c r="D4016" s="65"/>
      <c r="E4016" s="89"/>
      <c r="F4016" s="65"/>
    </row>
    <row r="4017" spans="1:6" ht="12.75">
      <c r="A4017" s="65"/>
      <c r="B4017" s="65"/>
      <c r="C4017" s="65"/>
      <c r="D4017" s="65"/>
      <c r="E4017" s="89"/>
      <c r="F4017" s="65"/>
    </row>
    <row r="4018" spans="1:6" ht="12.75">
      <c r="A4018" s="65"/>
      <c r="B4018" s="65"/>
      <c r="C4018" s="65"/>
      <c r="D4018" s="65"/>
      <c r="E4018" s="89"/>
      <c r="F4018" s="65"/>
    </row>
    <row r="4019" spans="1:6" ht="12.75">
      <c r="A4019" s="65"/>
      <c r="B4019" s="65"/>
      <c r="C4019" s="65"/>
      <c r="D4019" s="65"/>
      <c r="E4019" s="89"/>
      <c r="F4019" s="65"/>
    </row>
    <row r="4020" spans="1:6" ht="12.75">
      <c r="A4020" s="65"/>
      <c r="B4020" s="65"/>
      <c r="C4020" s="65"/>
      <c r="D4020" s="65"/>
      <c r="E4020" s="89"/>
      <c r="F4020" s="65"/>
    </row>
    <row r="4021" spans="1:6" ht="12.75">
      <c r="A4021" s="65"/>
      <c r="B4021" s="65"/>
      <c r="C4021" s="65"/>
      <c r="D4021" s="65"/>
      <c r="E4021" s="89"/>
      <c r="F4021" s="65"/>
    </row>
    <row r="4022" spans="1:6" ht="12.75">
      <c r="A4022" s="65"/>
      <c r="B4022" s="65"/>
      <c r="C4022" s="65"/>
      <c r="D4022" s="65"/>
      <c r="E4022" s="89"/>
      <c r="F4022" s="65"/>
    </row>
    <row r="4023" spans="1:6" ht="12.75">
      <c r="A4023" s="65"/>
      <c r="B4023" s="65"/>
      <c r="C4023" s="65"/>
      <c r="D4023" s="65"/>
      <c r="E4023" s="89"/>
      <c r="F4023" s="65"/>
    </row>
    <row r="4024" spans="1:6" ht="12.75">
      <c r="A4024" s="65"/>
      <c r="B4024" s="65"/>
      <c r="C4024" s="65"/>
      <c r="D4024" s="65"/>
      <c r="E4024" s="89"/>
      <c r="F4024" s="65"/>
    </row>
    <row r="4025" spans="1:6" ht="12.75">
      <c r="A4025" s="65"/>
      <c r="B4025" s="65"/>
      <c r="C4025" s="65"/>
      <c r="D4025" s="65"/>
      <c r="E4025" s="89"/>
      <c r="F4025" s="65"/>
    </row>
    <row r="4026" spans="1:6" ht="12.75">
      <c r="A4026" s="65"/>
      <c r="B4026" s="65"/>
      <c r="C4026" s="65"/>
      <c r="D4026" s="65"/>
      <c r="E4026" s="89"/>
      <c r="F4026" s="65"/>
    </row>
    <row r="4027" spans="1:6" ht="12.75">
      <c r="A4027" s="65"/>
      <c r="B4027" s="65"/>
      <c r="C4027" s="65"/>
      <c r="D4027" s="65"/>
      <c r="E4027" s="89"/>
      <c r="F4027" s="65"/>
    </row>
    <row r="4028" spans="1:6" ht="12.75">
      <c r="A4028" s="65"/>
      <c r="B4028" s="65"/>
      <c r="C4028" s="65"/>
      <c r="D4028" s="65"/>
      <c r="E4028" s="89"/>
      <c r="F4028" s="65"/>
    </row>
    <row r="4029" spans="1:6" ht="12.75">
      <c r="A4029" s="65"/>
      <c r="B4029" s="65"/>
      <c r="C4029" s="65"/>
      <c r="D4029" s="65"/>
      <c r="E4029" s="89"/>
      <c r="F4029" s="65"/>
    </row>
    <row r="4030" spans="1:6" ht="12.75">
      <c r="A4030" s="65"/>
      <c r="B4030" s="65"/>
      <c r="C4030" s="65"/>
      <c r="D4030" s="65"/>
      <c r="E4030" s="89"/>
      <c r="F4030" s="65"/>
    </row>
    <row r="4031" spans="1:6" ht="12.75">
      <c r="A4031" s="65"/>
      <c r="B4031" s="65"/>
      <c r="C4031" s="65"/>
      <c r="D4031" s="65"/>
      <c r="E4031" s="89"/>
      <c r="F4031" s="65"/>
    </row>
    <row r="4032" spans="1:6" ht="12.75">
      <c r="A4032" s="65"/>
      <c r="B4032" s="65"/>
      <c r="C4032" s="65"/>
      <c r="D4032" s="65"/>
      <c r="E4032" s="89"/>
      <c r="F4032" s="65"/>
    </row>
    <row r="4033" spans="1:6" ht="12.75">
      <c r="A4033" s="65"/>
      <c r="B4033" s="65"/>
      <c r="C4033" s="65"/>
      <c r="D4033" s="65"/>
      <c r="E4033" s="89"/>
      <c r="F4033" s="65"/>
    </row>
    <row r="4034" spans="1:6" ht="12.75">
      <c r="A4034" s="65"/>
      <c r="B4034" s="65"/>
      <c r="C4034" s="65"/>
      <c r="D4034" s="65"/>
      <c r="E4034" s="89"/>
      <c r="F4034" s="65"/>
    </row>
    <row r="4035" spans="1:6" ht="12.75">
      <c r="A4035" s="65"/>
      <c r="B4035" s="65"/>
      <c r="C4035" s="65"/>
      <c r="D4035" s="65"/>
      <c r="E4035" s="89"/>
      <c r="F4035" s="65"/>
    </row>
    <row r="4036" spans="1:6" ht="12.75">
      <c r="A4036" s="65"/>
      <c r="B4036" s="65"/>
      <c r="C4036" s="65"/>
      <c r="D4036" s="65"/>
      <c r="E4036" s="89"/>
      <c r="F4036" s="65"/>
    </row>
    <row r="4037" spans="1:6" ht="12.75">
      <c r="A4037" s="65"/>
      <c r="B4037" s="65"/>
      <c r="C4037" s="65"/>
      <c r="D4037" s="65"/>
      <c r="E4037" s="89"/>
      <c r="F4037" s="65"/>
    </row>
    <row r="4038" spans="1:6" ht="12.75">
      <c r="A4038" s="65"/>
      <c r="B4038" s="65"/>
      <c r="C4038" s="65"/>
      <c r="D4038" s="65"/>
      <c r="E4038" s="89"/>
      <c r="F4038" s="65"/>
    </row>
    <row r="4039" spans="1:6" ht="12.75">
      <c r="A4039" s="65"/>
      <c r="B4039" s="65"/>
      <c r="C4039" s="65"/>
      <c r="D4039" s="65"/>
      <c r="E4039" s="89"/>
      <c r="F4039" s="65"/>
    </row>
    <row r="4040" spans="1:6" ht="12.75">
      <c r="A4040" s="65"/>
      <c r="B4040" s="65"/>
      <c r="C4040" s="65"/>
      <c r="D4040" s="65"/>
      <c r="E4040" s="89"/>
      <c r="F4040" s="65"/>
    </row>
    <row r="4041" spans="1:6" ht="12.75">
      <c r="A4041" s="65"/>
      <c r="B4041" s="65"/>
      <c r="C4041" s="65"/>
      <c r="D4041" s="65"/>
      <c r="E4041" s="89"/>
      <c r="F4041" s="65"/>
    </row>
    <row r="4042" spans="1:6" ht="12.75">
      <c r="A4042" s="65"/>
      <c r="B4042" s="65"/>
      <c r="C4042" s="65"/>
      <c r="D4042" s="65"/>
      <c r="E4042" s="89"/>
      <c r="F4042" s="65"/>
    </row>
    <row r="4043" spans="1:6" ht="12.75">
      <c r="A4043" s="65"/>
      <c r="B4043" s="65"/>
      <c r="C4043" s="65"/>
      <c r="D4043" s="65"/>
      <c r="E4043" s="89"/>
      <c r="F4043" s="65"/>
    </row>
    <row r="4044" spans="1:6" ht="12.75">
      <c r="A4044" s="65"/>
      <c r="B4044" s="65"/>
      <c r="C4044" s="65"/>
      <c r="D4044" s="65"/>
      <c r="E4044" s="89"/>
      <c r="F4044" s="65"/>
    </row>
    <row r="4045" spans="1:6" ht="12.75">
      <c r="A4045" s="65"/>
      <c r="B4045" s="65"/>
      <c r="C4045" s="65"/>
      <c r="D4045" s="65"/>
      <c r="E4045" s="89"/>
      <c r="F4045" s="65"/>
    </row>
    <row r="4046" spans="1:6" ht="12.75">
      <c r="A4046" s="65"/>
      <c r="B4046" s="65"/>
      <c r="C4046" s="65"/>
      <c r="D4046" s="65"/>
      <c r="E4046" s="89"/>
      <c r="F4046" s="65"/>
    </row>
    <row r="4047" spans="1:6" ht="12.75">
      <c r="A4047" s="65"/>
      <c r="B4047" s="65"/>
      <c r="C4047" s="65"/>
      <c r="D4047" s="65"/>
      <c r="E4047" s="89"/>
      <c r="F4047" s="65"/>
    </row>
    <row r="4048" spans="1:6" ht="12.75">
      <c r="A4048" s="65"/>
      <c r="B4048" s="65"/>
      <c r="C4048" s="65"/>
      <c r="D4048" s="65"/>
      <c r="E4048" s="89"/>
      <c r="F4048" s="65"/>
    </row>
    <row r="4049" spans="1:6" ht="12.75">
      <c r="A4049" s="65"/>
      <c r="B4049" s="65"/>
      <c r="C4049" s="65"/>
      <c r="D4049" s="65"/>
      <c r="E4049" s="89"/>
      <c r="F4049" s="65"/>
    </row>
    <row r="4050" spans="1:6" ht="12.75">
      <c r="A4050" s="65"/>
      <c r="B4050" s="65"/>
      <c r="C4050" s="65"/>
      <c r="D4050" s="65"/>
      <c r="E4050" s="89"/>
      <c r="F4050" s="65"/>
    </row>
    <row r="4051" spans="1:6" ht="12.75">
      <c r="A4051" s="65"/>
      <c r="B4051" s="65"/>
      <c r="C4051" s="65"/>
      <c r="D4051" s="65"/>
      <c r="E4051" s="89"/>
      <c r="F4051" s="65"/>
    </row>
    <row r="4052" spans="1:6" ht="12.75">
      <c r="A4052" s="65"/>
      <c r="B4052" s="65"/>
      <c r="C4052" s="65"/>
      <c r="D4052" s="65"/>
      <c r="E4052" s="89"/>
      <c r="F4052" s="65"/>
    </row>
    <row r="4053" spans="1:6" ht="12.75">
      <c r="A4053" s="65"/>
      <c r="B4053" s="65"/>
      <c r="C4053" s="65"/>
      <c r="D4053" s="65"/>
      <c r="E4053" s="89"/>
      <c r="F4053" s="65"/>
    </row>
    <row r="4054" spans="1:6" ht="12.75">
      <c r="A4054" s="65"/>
      <c r="B4054" s="65"/>
      <c r="C4054" s="65"/>
      <c r="D4054" s="65"/>
      <c r="E4054" s="89"/>
      <c r="F4054" s="65"/>
    </row>
    <row r="4055" spans="1:6" ht="12.75">
      <c r="A4055" s="65"/>
      <c r="B4055" s="65"/>
      <c r="C4055" s="65"/>
      <c r="D4055" s="65"/>
      <c r="E4055" s="89"/>
      <c r="F4055" s="65"/>
    </row>
    <row r="4056" spans="1:6" ht="12.75">
      <c r="A4056" s="65"/>
      <c r="B4056" s="65"/>
      <c r="C4056" s="65"/>
      <c r="D4056" s="65"/>
      <c r="E4056" s="89"/>
      <c r="F4056" s="65"/>
    </row>
    <row r="4057" spans="1:6" ht="12.75">
      <c r="A4057" s="65"/>
      <c r="B4057" s="65"/>
      <c r="C4057" s="65"/>
      <c r="D4057" s="65"/>
      <c r="E4057" s="89"/>
      <c r="F4057" s="65"/>
    </row>
    <row r="4058" spans="1:6" ht="12.75">
      <c r="A4058" s="65"/>
      <c r="B4058" s="65"/>
      <c r="C4058" s="65"/>
      <c r="D4058" s="65"/>
      <c r="E4058" s="89"/>
      <c r="F4058" s="65"/>
    </row>
    <row r="4059" spans="1:6" ht="12.75">
      <c r="A4059" s="65"/>
      <c r="B4059" s="65"/>
      <c r="C4059" s="65"/>
      <c r="D4059" s="65"/>
      <c r="E4059" s="89"/>
      <c r="F4059" s="65"/>
    </row>
    <row r="4060" spans="1:6" ht="12.75">
      <c r="A4060" s="65"/>
      <c r="B4060" s="65"/>
      <c r="C4060" s="65"/>
      <c r="D4060" s="65"/>
      <c r="E4060" s="89"/>
      <c r="F4060" s="65"/>
    </row>
    <row r="4061" spans="1:6" ht="12.75">
      <c r="A4061" s="65"/>
      <c r="B4061" s="65"/>
      <c r="C4061" s="65"/>
      <c r="D4061" s="65"/>
      <c r="E4061" s="89"/>
      <c r="F4061" s="65"/>
    </row>
    <row r="4062" spans="1:6" ht="12.75">
      <c r="A4062" s="65"/>
      <c r="B4062" s="65"/>
      <c r="C4062" s="65"/>
      <c r="D4062" s="65"/>
      <c r="E4062" s="89"/>
      <c r="F4062" s="65"/>
    </row>
    <row r="4063" spans="1:6" ht="12.75">
      <c r="A4063" s="65"/>
      <c r="B4063" s="65"/>
      <c r="C4063" s="65"/>
      <c r="D4063" s="65"/>
      <c r="E4063" s="89"/>
      <c r="F4063" s="65"/>
    </row>
    <row r="4064" spans="1:6" ht="12.75">
      <c r="A4064" s="65"/>
      <c r="B4064" s="65"/>
      <c r="C4064" s="65"/>
      <c r="D4064" s="65"/>
      <c r="E4064" s="89"/>
      <c r="F4064" s="65"/>
    </row>
    <row r="4065" spans="1:6" ht="12.75">
      <c r="A4065" s="65"/>
      <c r="B4065" s="65"/>
      <c r="C4065" s="65"/>
      <c r="D4065" s="65"/>
      <c r="E4065" s="89"/>
      <c r="F4065" s="65"/>
    </row>
    <row r="4066" spans="1:6" ht="12.75">
      <c r="A4066" s="65"/>
      <c r="B4066" s="65"/>
      <c r="C4066" s="65"/>
      <c r="D4066" s="65"/>
      <c r="E4066" s="89"/>
      <c r="F4066" s="65"/>
    </row>
    <row r="4067" spans="1:6" ht="12.75">
      <c r="A4067" s="65"/>
      <c r="B4067" s="65"/>
      <c r="C4067" s="65"/>
      <c r="D4067" s="65"/>
      <c r="E4067" s="89"/>
      <c r="F4067" s="65"/>
    </row>
    <row r="4068" spans="1:6" ht="12.75">
      <c r="A4068" s="65"/>
      <c r="B4068" s="65"/>
      <c r="C4068" s="65"/>
      <c r="D4068" s="65"/>
      <c r="E4068" s="89"/>
      <c r="F4068" s="65"/>
    </row>
    <row r="4069" spans="1:6" ht="12.75">
      <c r="A4069" s="65"/>
      <c r="B4069" s="65"/>
      <c r="C4069" s="65"/>
      <c r="D4069" s="65"/>
      <c r="E4069" s="89"/>
      <c r="F4069" s="65"/>
    </row>
    <row r="4070" spans="1:6" ht="12.75">
      <c r="A4070" s="65"/>
      <c r="B4070" s="65"/>
      <c r="C4070" s="65"/>
      <c r="D4070" s="65"/>
      <c r="E4070" s="89"/>
      <c r="F4070" s="65"/>
    </row>
    <row r="4071" spans="1:6" ht="12.75">
      <c r="A4071" s="65"/>
      <c r="B4071" s="65"/>
      <c r="C4071" s="65"/>
      <c r="D4071" s="65"/>
      <c r="E4071" s="89"/>
      <c r="F4071" s="65"/>
    </row>
    <row r="4072" spans="1:6" ht="12.75">
      <c r="A4072" s="65"/>
      <c r="B4072" s="65"/>
      <c r="C4072" s="65"/>
      <c r="D4072" s="65"/>
      <c r="E4072" s="89"/>
      <c r="F4072" s="65"/>
    </row>
    <row r="4073" spans="1:6" ht="12.75">
      <c r="A4073" s="65"/>
      <c r="B4073" s="65"/>
      <c r="C4073" s="65"/>
      <c r="D4073" s="65"/>
      <c r="E4073" s="89"/>
      <c r="F4073" s="65"/>
    </row>
    <row r="4074" spans="1:6" ht="12.75">
      <c r="A4074" s="65"/>
      <c r="B4074" s="65"/>
      <c r="C4074" s="65"/>
      <c r="D4074" s="65"/>
      <c r="E4074" s="89"/>
      <c r="F4074" s="65"/>
    </row>
    <row r="4075" spans="1:6" ht="12.75">
      <c r="A4075" s="65"/>
      <c r="B4075" s="65"/>
      <c r="C4075" s="65"/>
      <c r="D4075" s="65"/>
      <c r="E4075" s="89"/>
      <c r="F4075" s="65"/>
    </row>
    <row r="4076" spans="1:6" ht="12.75">
      <c r="A4076" s="65"/>
      <c r="B4076" s="65"/>
      <c r="C4076" s="65"/>
      <c r="D4076" s="65"/>
      <c r="E4076" s="89"/>
      <c r="F4076" s="65"/>
    </row>
    <row r="4077" spans="1:6" ht="12.75">
      <c r="A4077" s="65"/>
      <c r="B4077" s="65"/>
      <c r="C4077" s="65"/>
      <c r="D4077" s="65"/>
      <c r="E4077" s="89"/>
      <c r="F4077" s="65"/>
    </row>
    <row r="4078" spans="1:6" ht="12.75">
      <c r="A4078" s="65"/>
      <c r="B4078" s="65"/>
      <c r="C4078" s="65"/>
      <c r="D4078" s="65"/>
      <c r="E4078" s="89"/>
      <c r="F4078" s="65"/>
    </row>
    <row r="4079" spans="1:6" ht="12.75">
      <c r="A4079" s="65"/>
      <c r="B4079" s="65"/>
      <c r="C4079" s="65"/>
      <c r="D4079" s="65"/>
      <c r="E4079" s="89"/>
      <c r="F4079" s="65"/>
    </row>
    <row r="4080" spans="1:6" ht="12.75">
      <c r="A4080" s="65"/>
      <c r="B4080" s="65"/>
      <c r="C4080" s="65"/>
      <c r="D4080" s="65"/>
      <c r="E4080" s="89"/>
      <c r="F4080" s="65"/>
    </row>
    <row r="4081" spans="1:6" ht="12.75">
      <c r="A4081" s="65"/>
      <c r="B4081" s="65"/>
      <c r="C4081" s="65"/>
      <c r="D4081" s="65"/>
      <c r="E4081" s="89"/>
      <c r="F4081" s="65"/>
    </row>
    <row r="4082" spans="1:6" ht="12.75">
      <c r="A4082" s="65"/>
      <c r="B4082" s="65"/>
      <c r="C4082" s="65"/>
      <c r="D4082" s="65"/>
      <c r="E4082" s="89"/>
      <c r="F4082" s="65"/>
    </row>
    <row r="4083" spans="1:6" ht="12.75">
      <c r="A4083" s="65"/>
      <c r="B4083" s="65"/>
      <c r="C4083" s="65"/>
      <c r="D4083" s="65"/>
      <c r="E4083" s="89"/>
      <c r="F4083" s="65"/>
    </row>
    <row r="4084" spans="1:6" ht="12.75">
      <c r="A4084" s="65"/>
      <c r="B4084" s="65"/>
      <c r="C4084" s="65"/>
      <c r="D4084" s="65"/>
      <c r="E4084" s="89"/>
      <c r="F4084" s="65"/>
    </row>
    <row r="4085" spans="1:6" ht="12.75">
      <c r="A4085" s="65"/>
      <c r="B4085" s="65"/>
      <c r="C4085" s="65"/>
      <c r="D4085" s="65"/>
      <c r="E4085" s="89"/>
      <c r="F4085" s="65"/>
    </row>
    <row r="4086" spans="1:6" ht="12.75">
      <c r="A4086" s="65"/>
      <c r="B4086" s="65"/>
      <c r="C4086" s="65"/>
      <c r="D4086" s="65"/>
      <c r="E4086" s="89"/>
      <c r="F4086" s="65"/>
    </row>
    <row r="4087" spans="1:6" ht="12.75">
      <c r="A4087" s="65"/>
      <c r="B4087" s="65"/>
      <c r="C4087" s="65"/>
      <c r="D4087" s="65"/>
      <c r="E4087" s="89"/>
      <c r="F4087" s="65"/>
    </row>
    <row r="4088" spans="1:6" ht="12.75">
      <c r="A4088" s="65"/>
      <c r="B4088" s="65"/>
      <c r="C4088" s="65"/>
      <c r="D4088" s="65"/>
      <c r="E4088" s="89"/>
      <c r="F4088" s="65"/>
    </row>
    <row r="4089" spans="1:6" ht="12.75">
      <c r="A4089" s="65"/>
      <c r="B4089" s="65"/>
      <c r="C4089" s="65"/>
      <c r="D4089" s="65"/>
      <c r="E4089" s="89"/>
      <c r="F4089" s="65"/>
    </row>
    <row r="4090" spans="1:6" ht="12.75">
      <c r="A4090" s="65"/>
      <c r="B4090" s="65"/>
      <c r="C4090" s="65"/>
      <c r="D4090" s="65"/>
      <c r="E4090" s="89"/>
      <c r="F4090" s="65"/>
    </row>
    <row r="4091" spans="1:6" ht="12.75">
      <c r="A4091" s="65"/>
      <c r="B4091" s="65"/>
      <c r="C4091" s="65"/>
      <c r="D4091" s="65"/>
      <c r="E4091" s="89"/>
      <c r="F4091" s="65"/>
    </row>
    <row r="4092" spans="1:6" ht="12.75">
      <c r="A4092" s="65"/>
      <c r="B4092" s="65"/>
      <c r="C4092" s="65"/>
      <c r="D4092" s="65"/>
      <c r="E4092" s="89"/>
      <c r="F4092" s="65"/>
    </row>
    <row r="4093" spans="1:6" ht="12.75">
      <c r="A4093" s="65"/>
      <c r="B4093" s="65"/>
      <c r="C4093" s="65"/>
      <c r="D4093" s="65"/>
      <c r="E4093" s="89"/>
      <c r="F4093" s="65"/>
    </row>
    <row r="4094" spans="1:6" ht="12.75">
      <c r="A4094" s="65"/>
      <c r="B4094" s="65"/>
      <c r="C4094" s="65"/>
      <c r="D4094" s="65"/>
      <c r="E4094" s="89"/>
      <c r="F4094" s="65"/>
    </row>
    <row r="4095" spans="1:6" ht="12.75">
      <c r="A4095" s="65"/>
      <c r="B4095" s="65"/>
      <c r="C4095" s="65"/>
      <c r="D4095" s="65"/>
      <c r="E4095" s="89"/>
      <c r="F4095" s="65"/>
    </row>
    <row r="4096" spans="1:6" ht="12.75">
      <c r="A4096" s="65"/>
      <c r="B4096" s="65"/>
      <c r="C4096" s="65"/>
      <c r="D4096" s="65"/>
      <c r="E4096" s="89"/>
      <c r="F4096" s="65"/>
    </row>
    <row r="4097" spans="1:6" ht="12.75">
      <c r="A4097" s="65"/>
      <c r="B4097" s="65"/>
      <c r="C4097" s="65"/>
      <c r="D4097" s="65"/>
      <c r="E4097" s="89"/>
      <c r="F4097" s="65"/>
    </row>
    <row r="4098" spans="1:6" ht="12.75">
      <c r="A4098" s="65"/>
      <c r="B4098" s="65"/>
      <c r="C4098" s="65"/>
      <c r="D4098" s="65"/>
      <c r="E4098" s="89"/>
      <c r="F4098" s="65"/>
    </row>
    <row r="4099" spans="1:6" ht="12.75">
      <c r="A4099" s="65"/>
      <c r="B4099" s="65"/>
      <c r="C4099" s="65"/>
      <c r="D4099" s="65"/>
      <c r="E4099" s="89"/>
      <c r="F4099" s="65"/>
    </row>
    <row r="4100" spans="1:6" ht="12.75">
      <c r="A4100" s="65"/>
      <c r="B4100" s="65"/>
      <c r="C4100" s="65"/>
      <c r="D4100" s="65"/>
      <c r="E4100" s="89"/>
      <c r="F4100" s="65"/>
    </row>
    <row r="4101" spans="1:6" ht="12.75">
      <c r="A4101" s="65"/>
      <c r="B4101" s="65"/>
      <c r="C4101" s="65"/>
      <c r="D4101" s="65"/>
      <c r="E4101" s="89"/>
      <c r="F4101" s="65"/>
    </row>
    <row r="4102" spans="1:6" ht="12.75">
      <c r="A4102" s="65"/>
      <c r="B4102" s="65"/>
      <c r="C4102" s="65"/>
      <c r="D4102" s="65"/>
      <c r="E4102" s="89"/>
      <c r="F4102" s="65"/>
    </row>
    <row r="4103" spans="1:6" ht="12.75">
      <c r="A4103" s="65"/>
      <c r="B4103" s="65"/>
      <c r="C4103" s="65"/>
      <c r="D4103" s="65"/>
      <c r="E4103" s="89"/>
      <c r="F4103" s="65"/>
    </row>
    <row r="4104" spans="1:6" ht="12.75">
      <c r="A4104" s="65"/>
      <c r="B4104" s="65"/>
      <c r="C4104" s="65"/>
      <c r="D4104" s="65"/>
      <c r="E4104" s="89"/>
      <c r="F4104" s="65"/>
    </row>
    <row r="4105" spans="1:6" ht="12.75">
      <c r="A4105" s="65"/>
      <c r="B4105" s="65"/>
      <c r="C4105" s="65"/>
      <c r="D4105" s="65"/>
      <c r="E4105" s="89"/>
      <c r="F4105" s="65"/>
    </row>
    <row r="4106" spans="1:6" ht="12.75">
      <c r="A4106" s="65"/>
      <c r="B4106" s="65"/>
      <c r="C4106" s="65"/>
      <c r="D4106" s="65"/>
      <c r="E4106" s="89"/>
      <c r="F4106" s="65"/>
    </row>
    <row r="4107" spans="1:6" ht="12.75">
      <c r="A4107" s="65"/>
      <c r="B4107" s="65"/>
      <c r="C4107" s="65"/>
      <c r="D4107" s="65"/>
      <c r="E4107" s="89"/>
      <c r="F4107" s="65"/>
    </row>
    <row r="4108" spans="1:6" ht="12.75">
      <c r="A4108" s="65"/>
      <c r="B4108" s="65"/>
      <c r="C4108" s="65"/>
      <c r="D4108" s="65"/>
      <c r="E4108" s="89"/>
      <c r="F4108" s="65"/>
    </row>
    <row r="4109" spans="1:6" ht="12.75">
      <c r="A4109" s="65"/>
      <c r="B4109" s="65"/>
      <c r="C4109" s="65"/>
      <c r="D4109" s="65"/>
      <c r="E4109" s="89"/>
      <c r="F4109" s="65"/>
    </row>
    <row r="4110" spans="1:6" ht="12.75">
      <c r="A4110" s="65"/>
      <c r="B4110" s="65"/>
      <c r="C4110" s="65"/>
      <c r="D4110" s="65"/>
      <c r="E4110" s="89"/>
      <c r="F4110" s="65"/>
    </row>
    <row r="4111" spans="1:6" ht="12.75">
      <c r="A4111" s="65"/>
      <c r="B4111" s="65"/>
      <c r="C4111" s="65"/>
      <c r="D4111" s="65"/>
      <c r="E4111" s="89"/>
      <c r="F4111" s="65"/>
    </row>
    <row r="4112" spans="1:6" ht="12.75">
      <c r="A4112" s="65"/>
      <c r="B4112" s="65"/>
      <c r="C4112" s="65"/>
      <c r="D4112" s="65"/>
      <c r="E4112" s="89"/>
      <c r="F4112" s="65"/>
    </row>
    <row r="4113" spans="1:6" ht="12.75">
      <c r="A4113" s="65"/>
      <c r="B4113" s="65"/>
      <c r="C4113" s="65"/>
      <c r="D4113" s="65"/>
      <c r="E4113" s="89"/>
      <c r="F4113" s="65"/>
    </row>
    <row r="4114" spans="1:6" ht="12.75">
      <c r="A4114" s="65"/>
      <c r="B4114" s="65"/>
      <c r="C4114" s="65"/>
      <c r="D4114" s="65"/>
      <c r="E4114" s="89"/>
      <c r="F4114" s="65"/>
    </row>
    <row r="4115" spans="1:6" ht="12.75">
      <c r="A4115" s="65"/>
      <c r="B4115" s="65"/>
      <c r="C4115" s="65"/>
      <c r="D4115" s="65"/>
      <c r="E4115" s="89"/>
      <c r="F4115" s="65"/>
    </row>
    <row r="4116" spans="1:6" ht="12.75">
      <c r="A4116" s="65"/>
      <c r="B4116" s="65"/>
      <c r="C4116" s="65"/>
      <c r="D4116" s="65"/>
      <c r="E4116" s="89"/>
      <c r="F4116" s="65"/>
    </row>
    <row r="4117" spans="1:6" ht="12.75">
      <c r="A4117" s="65"/>
      <c r="B4117" s="65"/>
      <c r="C4117" s="65"/>
      <c r="D4117" s="65"/>
      <c r="E4117" s="89"/>
      <c r="F4117" s="65"/>
    </row>
    <row r="4118" spans="1:6" ht="12.75">
      <c r="A4118" s="65"/>
      <c r="B4118" s="65"/>
      <c r="C4118" s="65"/>
      <c r="D4118" s="65"/>
      <c r="E4118" s="89"/>
      <c r="F4118" s="65"/>
    </row>
    <row r="4119" spans="1:6" ht="12.75">
      <c r="A4119" s="65"/>
      <c r="B4119" s="65"/>
      <c r="C4119" s="65"/>
      <c r="D4119" s="65"/>
      <c r="E4119" s="89"/>
      <c r="F4119" s="65"/>
    </row>
    <row r="4120" spans="1:6" ht="12.75">
      <c r="A4120" s="65"/>
      <c r="B4120" s="65"/>
      <c r="C4120" s="65"/>
      <c r="D4120" s="65"/>
      <c r="E4120" s="89"/>
      <c r="F4120" s="65"/>
    </row>
    <row r="4121" spans="1:6" ht="12.75">
      <c r="A4121" s="65"/>
      <c r="B4121" s="65"/>
      <c r="C4121" s="65"/>
      <c r="D4121" s="65"/>
      <c r="E4121" s="89"/>
      <c r="F4121" s="65"/>
    </row>
    <row r="4122" spans="1:6" ht="12.75">
      <c r="A4122" s="65"/>
      <c r="B4122" s="65"/>
      <c r="C4122" s="65"/>
      <c r="D4122" s="65"/>
      <c r="E4122" s="89"/>
      <c r="F4122" s="65"/>
    </row>
    <row r="4123" spans="1:6" ht="12.75">
      <c r="A4123" s="65"/>
      <c r="B4123" s="65"/>
      <c r="C4123" s="65"/>
      <c r="D4123" s="65"/>
      <c r="E4123" s="89"/>
      <c r="F4123" s="65"/>
    </row>
    <row r="4124" spans="1:6" ht="12.75">
      <c r="A4124" s="65"/>
      <c r="B4124" s="65"/>
      <c r="C4124" s="65"/>
      <c r="D4124" s="65"/>
      <c r="E4124" s="89"/>
      <c r="F4124" s="65"/>
    </row>
    <row r="4125" spans="1:6" ht="12.75">
      <c r="A4125" s="65"/>
      <c r="B4125" s="65"/>
      <c r="C4125" s="65"/>
      <c r="D4125" s="65"/>
      <c r="E4125" s="89"/>
      <c r="F4125" s="65"/>
    </row>
    <row r="4126" spans="1:6" ht="12.75">
      <c r="A4126" s="65"/>
      <c r="B4126" s="65"/>
      <c r="C4126" s="65"/>
      <c r="D4126" s="65"/>
      <c r="E4126" s="89"/>
      <c r="F4126" s="65"/>
    </row>
    <row r="4127" spans="1:6" ht="12.75">
      <c r="A4127" s="65"/>
      <c r="B4127" s="65"/>
      <c r="C4127" s="65"/>
      <c r="D4127" s="65"/>
      <c r="E4127" s="89"/>
      <c r="F4127" s="65"/>
    </row>
    <row r="4128" spans="1:6" ht="12.75">
      <c r="A4128" s="65"/>
      <c r="B4128" s="65"/>
      <c r="C4128" s="65"/>
      <c r="D4128" s="65"/>
      <c r="E4128" s="89"/>
      <c r="F4128" s="65"/>
    </row>
    <row r="4129" spans="1:6" ht="12.75">
      <c r="A4129" s="65"/>
      <c r="B4129" s="65"/>
      <c r="C4129" s="65"/>
      <c r="D4129" s="65"/>
      <c r="E4129" s="89"/>
      <c r="F4129" s="65"/>
    </row>
    <row r="4130" spans="1:6" ht="12.75">
      <c r="A4130" s="65"/>
      <c r="B4130" s="65"/>
      <c r="C4130" s="65"/>
      <c r="D4130" s="65"/>
      <c r="E4130" s="89"/>
      <c r="F4130" s="65"/>
    </row>
    <row r="4131" spans="1:6" ht="12.75">
      <c r="A4131" s="65"/>
      <c r="B4131" s="65"/>
      <c r="C4131" s="65"/>
      <c r="D4131" s="65"/>
      <c r="E4131" s="89"/>
      <c r="F4131" s="65"/>
    </row>
    <row r="4132" spans="1:6" ht="12.75">
      <c r="A4132" s="65"/>
      <c r="B4132" s="65"/>
      <c r="C4132" s="65"/>
      <c r="D4132" s="65"/>
      <c r="E4132" s="89"/>
      <c r="F4132" s="65"/>
    </row>
    <row r="4133" spans="1:6" ht="12.75">
      <c r="A4133" s="65"/>
      <c r="B4133" s="65"/>
      <c r="C4133" s="65"/>
      <c r="D4133" s="65"/>
      <c r="E4133" s="89"/>
      <c r="F4133" s="65"/>
    </row>
    <row r="4134" spans="1:6" ht="12.75">
      <c r="A4134" s="65"/>
      <c r="B4134" s="65"/>
      <c r="C4134" s="65"/>
      <c r="D4134" s="65"/>
      <c r="E4134" s="89"/>
      <c r="F4134" s="65"/>
    </row>
    <row r="4135" spans="1:6" ht="12.75">
      <c r="A4135" s="65"/>
      <c r="B4135" s="65"/>
      <c r="C4135" s="65"/>
      <c r="D4135" s="65"/>
      <c r="E4135" s="89"/>
      <c r="F4135" s="65"/>
    </row>
    <row r="4136" spans="1:6" ht="12.75">
      <c r="A4136" s="65"/>
      <c r="B4136" s="65"/>
      <c r="C4136" s="65"/>
      <c r="D4136" s="65"/>
      <c r="E4136" s="89"/>
      <c r="F4136" s="65"/>
    </row>
    <row r="4137" spans="1:6" ht="12.75">
      <c r="A4137" s="65"/>
      <c r="B4137" s="65"/>
      <c r="C4137" s="65"/>
      <c r="D4137" s="65"/>
      <c r="E4137" s="89"/>
      <c r="F4137" s="65"/>
    </row>
    <row r="4138" spans="1:6" ht="12.75">
      <c r="A4138" s="65"/>
      <c r="B4138" s="65"/>
      <c r="C4138" s="65"/>
      <c r="D4138" s="65"/>
      <c r="E4138" s="89"/>
      <c r="F4138" s="65"/>
    </row>
    <row r="4139" spans="1:6" ht="12.75">
      <c r="A4139" s="65"/>
      <c r="B4139" s="65"/>
      <c r="C4139" s="65"/>
      <c r="D4139" s="65"/>
      <c r="E4139" s="89"/>
      <c r="F4139" s="65"/>
    </row>
    <row r="4140" spans="1:6" ht="12.75">
      <c r="A4140" s="65"/>
      <c r="B4140" s="65"/>
      <c r="C4140" s="65"/>
      <c r="D4140" s="65"/>
      <c r="E4140" s="89"/>
      <c r="F4140" s="65"/>
    </row>
    <row r="4141" spans="1:6" ht="12.75">
      <c r="A4141" s="65"/>
      <c r="B4141" s="65"/>
      <c r="C4141" s="65"/>
      <c r="D4141" s="65"/>
      <c r="E4141" s="89"/>
      <c r="F4141" s="65"/>
    </row>
    <row r="4142" spans="1:6" ht="12.75">
      <c r="A4142" s="65"/>
      <c r="B4142" s="65"/>
      <c r="C4142" s="65"/>
      <c r="D4142" s="65"/>
      <c r="E4142" s="89"/>
      <c r="F4142" s="65"/>
    </row>
    <row r="4143" spans="1:6" ht="12.75">
      <c r="A4143" s="65"/>
      <c r="B4143" s="65"/>
      <c r="C4143" s="65"/>
      <c r="D4143" s="65"/>
      <c r="E4143" s="89"/>
      <c r="F4143" s="65"/>
    </row>
    <row r="4144" spans="1:6" ht="12.75">
      <c r="A4144" s="65"/>
      <c r="B4144" s="65"/>
      <c r="C4144" s="65"/>
      <c r="D4144" s="65"/>
      <c r="E4144" s="89"/>
      <c r="F4144" s="65"/>
    </row>
    <row r="4145" spans="1:6" ht="12.75">
      <c r="A4145" s="65"/>
      <c r="B4145" s="65"/>
      <c r="C4145" s="65"/>
      <c r="D4145" s="65"/>
      <c r="E4145" s="89"/>
      <c r="F4145" s="65"/>
    </row>
    <row r="4146" spans="1:6" ht="12.75">
      <c r="A4146" s="65"/>
      <c r="B4146" s="65"/>
      <c r="C4146" s="65"/>
      <c r="D4146" s="65"/>
      <c r="E4146" s="89"/>
      <c r="F4146" s="65"/>
    </row>
    <row r="4147" spans="1:6" ht="12.75">
      <c r="A4147" s="65"/>
      <c r="B4147" s="65"/>
      <c r="C4147" s="65"/>
      <c r="D4147" s="65"/>
      <c r="E4147" s="89"/>
      <c r="F4147" s="65"/>
    </row>
    <row r="4148" spans="1:6" ht="12.75">
      <c r="A4148" s="65"/>
      <c r="B4148" s="65"/>
      <c r="C4148" s="65"/>
      <c r="D4148" s="65"/>
      <c r="E4148" s="89"/>
      <c r="F4148" s="65"/>
    </row>
    <row r="4149" spans="1:6" ht="12.75">
      <c r="A4149" s="65"/>
      <c r="B4149" s="65"/>
      <c r="C4149" s="65"/>
      <c r="D4149" s="65"/>
      <c r="E4149" s="89"/>
      <c r="F4149" s="65"/>
    </row>
    <row r="4150" spans="1:6" ht="12.75">
      <c r="A4150" s="65"/>
      <c r="B4150" s="65"/>
      <c r="C4150" s="65"/>
      <c r="D4150" s="65"/>
      <c r="E4150" s="89"/>
      <c r="F4150" s="65"/>
    </row>
    <row r="4151" spans="1:6" ht="12.75">
      <c r="A4151" s="65"/>
      <c r="B4151" s="65"/>
      <c r="C4151" s="65"/>
      <c r="D4151" s="65"/>
      <c r="E4151" s="89"/>
      <c r="F4151" s="65"/>
    </row>
    <row r="4152" spans="1:6" ht="12.75">
      <c r="A4152" s="65"/>
      <c r="B4152" s="65"/>
      <c r="C4152" s="65"/>
      <c r="D4152" s="65"/>
      <c r="E4152" s="89"/>
      <c r="F4152" s="65"/>
    </row>
    <row r="4153" spans="1:6" ht="12.75">
      <c r="A4153" s="65"/>
      <c r="B4153" s="65"/>
      <c r="C4153" s="65"/>
      <c r="D4153" s="65"/>
      <c r="E4153" s="89"/>
      <c r="F4153" s="65"/>
    </row>
    <row r="4154" spans="1:6" ht="12.75">
      <c r="A4154" s="65"/>
      <c r="B4154" s="65"/>
      <c r="C4154" s="65"/>
      <c r="D4154" s="65"/>
      <c r="E4154" s="89"/>
      <c r="F4154" s="65"/>
    </row>
    <row r="4155" spans="1:6" ht="12.75">
      <c r="A4155" s="65"/>
      <c r="B4155" s="65"/>
      <c r="C4155" s="65"/>
      <c r="D4155" s="65"/>
      <c r="E4155" s="89"/>
      <c r="F4155" s="65"/>
    </row>
    <row r="4156" spans="1:6" ht="12.75">
      <c r="A4156" s="65"/>
      <c r="B4156" s="65"/>
      <c r="C4156" s="65"/>
      <c r="D4156" s="65"/>
      <c r="E4156" s="89"/>
      <c r="F4156" s="65"/>
    </row>
    <row r="4157" spans="1:6" ht="12.75">
      <c r="A4157" s="65"/>
      <c r="B4157" s="65"/>
      <c r="C4157" s="65"/>
      <c r="D4157" s="65"/>
      <c r="E4157" s="89"/>
      <c r="F4157" s="65"/>
    </row>
    <row r="4158" spans="1:6" ht="12.75">
      <c r="A4158" s="65"/>
      <c r="B4158" s="65"/>
      <c r="C4158" s="65"/>
      <c r="D4158" s="65"/>
      <c r="E4158" s="89"/>
      <c r="F4158" s="65"/>
    </row>
    <row r="4159" spans="1:6" ht="12.75">
      <c r="A4159" s="65"/>
      <c r="B4159" s="65"/>
      <c r="C4159" s="65"/>
      <c r="D4159" s="65"/>
      <c r="E4159" s="89"/>
      <c r="F4159" s="65"/>
    </row>
    <row r="4160" spans="1:6" ht="12.75">
      <c r="A4160" s="65"/>
      <c r="B4160" s="65"/>
      <c r="C4160" s="65"/>
      <c r="D4160" s="65"/>
      <c r="E4160" s="89"/>
      <c r="F4160" s="65"/>
    </row>
    <row r="4161" spans="1:6" ht="12.75">
      <c r="A4161" s="65"/>
      <c r="B4161" s="65"/>
      <c r="C4161" s="65"/>
      <c r="D4161" s="65"/>
      <c r="E4161" s="89"/>
      <c r="F4161" s="65"/>
    </row>
    <row r="4162" spans="1:6" ht="12.75">
      <c r="A4162" s="65"/>
      <c r="B4162" s="65"/>
      <c r="C4162" s="65"/>
      <c r="D4162" s="65"/>
      <c r="E4162" s="89"/>
      <c r="F4162" s="65"/>
    </row>
    <row r="4163" spans="1:6" ht="12.75">
      <c r="A4163" s="65"/>
      <c r="B4163" s="65"/>
      <c r="C4163" s="65"/>
      <c r="D4163" s="65"/>
      <c r="E4163" s="89"/>
      <c r="F4163" s="65"/>
    </row>
    <row r="4164" spans="1:6" ht="12.75">
      <c r="A4164" s="65"/>
      <c r="B4164" s="65"/>
      <c r="C4164" s="65"/>
      <c r="D4164" s="65"/>
      <c r="E4164" s="89"/>
      <c r="F4164" s="65"/>
    </row>
    <row r="4165" spans="1:6" ht="12.75">
      <c r="A4165" s="65"/>
      <c r="B4165" s="65"/>
      <c r="C4165" s="65"/>
      <c r="D4165" s="65"/>
      <c r="E4165" s="89"/>
      <c r="F4165" s="65"/>
    </row>
    <row r="4166" spans="1:6" ht="12.75">
      <c r="A4166" s="65"/>
      <c r="B4166" s="65"/>
      <c r="C4166" s="65"/>
      <c r="D4166" s="65"/>
      <c r="E4166" s="89"/>
      <c r="F4166" s="65"/>
    </row>
    <row r="4167" spans="1:6" ht="12.75">
      <c r="A4167" s="65"/>
      <c r="B4167" s="65"/>
      <c r="C4167" s="65"/>
      <c r="D4167" s="65"/>
      <c r="E4167" s="89"/>
      <c r="F4167" s="65"/>
    </row>
    <row r="4168" spans="1:6" ht="12.75">
      <c r="A4168" s="65"/>
      <c r="B4168" s="65"/>
      <c r="C4168" s="65"/>
      <c r="D4168" s="65"/>
      <c r="E4168" s="89"/>
      <c r="F4168" s="65"/>
    </row>
    <row r="4169" spans="1:6" ht="12.75">
      <c r="A4169" s="65"/>
      <c r="B4169" s="65"/>
      <c r="C4169" s="65"/>
      <c r="D4169" s="65"/>
      <c r="E4169" s="89"/>
      <c r="F4169" s="65"/>
    </row>
    <row r="4170" spans="1:6" ht="12.75">
      <c r="A4170" s="65"/>
      <c r="B4170" s="65"/>
      <c r="C4170" s="65"/>
      <c r="D4170" s="65"/>
      <c r="E4170" s="89"/>
      <c r="F4170" s="65"/>
    </row>
    <row r="4171" spans="1:6" ht="12.75">
      <c r="A4171" s="65"/>
      <c r="B4171" s="65"/>
      <c r="C4171" s="65"/>
      <c r="D4171" s="65"/>
      <c r="E4171" s="89"/>
      <c r="F4171" s="65"/>
    </row>
    <row r="4172" spans="1:6" ht="12.75">
      <c r="A4172" s="65"/>
      <c r="B4172" s="65"/>
      <c r="C4172" s="65"/>
      <c r="D4172" s="65"/>
      <c r="E4172" s="89"/>
      <c r="F4172" s="65"/>
    </row>
    <row r="4173" spans="1:6" ht="12.75">
      <c r="A4173" s="65"/>
      <c r="B4173" s="65"/>
      <c r="C4173" s="65"/>
      <c r="D4173" s="65"/>
      <c r="E4173" s="89"/>
      <c r="F4173" s="65"/>
    </row>
    <row r="4174" spans="1:6" ht="12.75">
      <c r="A4174" s="65"/>
      <c r="B4174" s="65"/>
      <c r="C4174" s="65"/>
      <c r="D4174" s="65"/>
      <c r="E4174" s="89"/>
      <c r="F4174" s="65"/>
    </row>
    <row r="4175" spans="1:6" ht="12.75">
      <c r="A4175" s="65"/>
      <c r="B4175" s="65"/>
      <c r="C4175" s="65"/>
      <c r="D4175" s="65"/>
      <c r="E4175" s="89"/>
      <c r="F4175" s="65"/>
    </row>
    <row r="4176" spans="1:6" ht="12.75">
      <c r="A4176" s="65"/>
      <c r="B4176" s="65"/>
      <c r="C4176" s="65"/>
      <c r="D4176" s="65"/>
      <c r="E4176" s="89"/>
      <c r="F4176" s="65"/>
    </row>
    <row r="4177" spans="1:6" ht="12.75">
      <c r="A4177" s="65"/>
      <c r="B4177" s="65"/>
      <c r="C4177" s="65"/>
      <c r="D4177" s="65"/>
      <c r="E4177" s="89"/>
      <c r="F4177" s="65"/>
    </row>
    <row r="4178" spans="1:6" ht="12.75">
      <c r="A4178" s="65"/>
      <c r="B4178" s="65"/>
      <c r="C4178" s="65"/>
      <c r="D4178" s="65"/>
      <c r="E4178" s="89"/>
      <c r="F4178" s="65"/>
    </row>
    <row r="4179" spans="1:6" ht="12.75">
      <c r="A4179" s="65"/>
      <c r="B4179" s="65"/>
      <c r="C4179" s="65"/>
      <c r="D4179" s="65"/>
      <c r="E4179" s="89"/>
      <c r="F4179" s="65"/>
    </row>
    <row r="4180" spans="1:6" ht="12.75">
      <c r="A4180" s="65"/>
      <c r="B4180" s="65"/>
      <c r="C4180" s="65"/>
      <c r="D4180" s="65"/>
      <c r="E4180" s="89"/>
      <c r="F4180" s="65"/>
    </row>
    <row r="4181" spans="1:6" ht="12.75">
      <c r="A4181" s="65"/>
      <c r="B4181" s="65"/>
      <c r="C4181" s="65"/>
      <c r="D4181" s="65"/>
      <c r="E4181" s="89"/>
      <c r="F4181" s="65"/>
    </row>
    <row r="4182" spans="1:6" ht="12.75">
      <c r="A4182" s="65"/>
      <c r="B4182" s="65"/>
      <c r="C4182" s="65"/>
      <c r="D4182" s="65"/>
      <c r="E4182" s="89"/>
      <c r="F4182" s="65"/>
    </row>
    <row r="4183" spans="1:6" ht="12.75">
      <c r="A4183" s="65"/>
      <c r="B4183" s="65"/>
      <c r="C4183" s="65"/>
      <c r="D4183" s="65"/>
      <c r="E4183" s="89"/>
      <c r="F4183" s="65"/>
    </row>
    <row r="4184" spans="1:6" ht="12.75">
      <c r="A4184" s="65"/>
      <c r="B4184" s="65"/>
      <c r="C4184" s="65"/>
      <c r="D4184" s="65"/>
      <c r="E4184" s="89"/>
      <c r="F4184" s="65"/>
    </row>
    <row r="4185" spans="1:6" ht="12.75">
      <c r="A4185" s="65"/>
      <c r="B4185" s="65"/>
      <c r="C4185" s="65"/>
      <c r="D4185" s="65"/>
      <c r="E4185" s="89"/>
      <c r="F4185" s="65"/>
    </row>
    <row r="4186" spans="1:6" ht="12.75">
      <c r="A4186" s="65"/>
      <c r="B4186" s="65"/>
      <c r="C4186" s="65"/>
      <c r="D4186" s="65"/>
      <c r="E4186" s="89"/>
      <c r="F4186" s="65"/>
    </row>
    <row r="4187" spans="1:6" ht="12.75">
      <c r="A4187" s="65"/>
      <c r="B4187" s="65"/>
      <c r="C4187" s="65"/>
      <c r="D4187" s="65"/>
      <c r="E4187" s="89"/>
      <c r="F4187" s="65"/>
    </row>
    <row r="4188" spans="1:6" ht="12.75">
      <c r="A4188" s="65"/>
      <c r="B4188" s="65"/>
      <c r="C4188" s="65"/>
      <c r="D4188" s="65"/>
      <c r="E4188" s="89"/>
      <c r="F4188" s="65"/>
    </row>
    <row r="4189" spans="1:6" ht="12.75">
      <c r="A4189" s="65"/>
      <c r="B4189" s="65"/>
      <c r="C4189" s="65"/>
      <c r="D4189" s="65"/>
      <c r="E4189" s="89"/>
      <c r="F4189" s="65"/>
    </row>
    <row r="4190" spans="1:6" ht="12.75">
      <c r="A4190" s="65"/>
      <c r="B4190" s="65"/>
      <c r="C4190" s="65"/>
      <c r="D4190" s="65"/>
      <c r="E4190" s="89"/>
      <c r="F4190" s="65"/>
    </row>
    <row r="4191" spans="1:6" ht="12.75">
      <c r="A4191" s="65"/>
      <c r="B4191" s="65"/>
      <c r="C4191" s="65"/>
      <c r="D4191" s="65"/>
      <c r="E4191" s="89"/>
      <c r="F4191" s="65"/>
    </row>
    <row r="4192" spans="1:6" ht="12.75">
      <c r="A4192" s="65"/>
      <c r="B4192" s="65"/>
      <c r="C4192" s="65"/>
      <c r="D4192" s="65"/>
      <c r="E4192" s="89"/>
      <c r="F4192" s="65"/>
    </row>
    <row r="4193" spans="1:6" ht="12.75">
      <c r="A4193" s="65"/>
      <c r="B4193" s="65"/>
      <c r="C4193" s="65"/>
      <c r="D4193" s="65"/>
      <c r="E4193" s="89"/>
      <c r="F4193" s="65"/>
    </row>
    <row r="4194" spans="1:6" ht="12.75">
      <c r="A4194" s="65"/>
      <c r="B4194" s="65"/>
      <c r="C4194" s="65"/>
      <c r="D4194" s="65"/>
      <c r="E4194" s="89"/>
      <c r="F4194" s="65"/>
    </row>
    <row r="4195" spans="1:6" ht="12.75">
      <c r="A4195" s="65"/>
      <c r="B4195" s="65"/>
      <c r="C4195" s="65"/>
      <c r="D4195" s="65"/>
      <c r="E4195" s="89"/>
      <c r="F4195" s="65"/>
    </row>
    <row r="4196" spans="1:6" ht="12.75">
      <c r="A4196" s="65"/>
      <c r="B4196" s="65"/>
      <c r="C4196" s="65"/>
      <c r="D4196" s="65"/>
      <c r="E4196" s="89"/>
      <c r="F4196" s="65"/>
    </row>
    <row r="4197" spans="1:6" ht="12.75">
      <c r="A4197" s="65"/>
      <c r="B4197" s="65"/>
      <c r="C4197" s="65"/>
      <c r="D4197" s="65"/>
      <c r="E4197" s="89"/>
      <c r="F4197" s="65"/>
    </row>
    <row r="4198" spans="1:6" ht="12.75">
      <c r="A4198" s="65"/>
      <c r="B4198" s="65"/>
      <c r="C4198" s="65"/>
      <c r="D4198" s="65"/>
      <c r="E4198" s="89"/>
      <c r="F4198" s="65"/>
    </row>
    <row r="4199" spans="1:6" ht="12.75">
      <c r="A4199" s="65"/>
      <c r="B4199" s="65"/>
      <c r="C4199" s="65"/>
      <c r="D4199" s="65"/>
      <c r="E4199" s="89"/>
      <c r="F4199" s="65"/>
    </row>
    <row r="4200" spans="1:6" ht="12.75">
      <c r="A4200" s="65"/>
      <c r="B4200" s="65"/>
      <c r="C4200" s="65"/>
      <c r="D4200" s="65"/>
      <c r="E4200" s="89"/>
      <c r="F4200" s="65"/>
    </row>
    <row r="4201" spans="1:6" ht="12.75">
      <c r="A4201" s="65"/>
      <c r="B4201" s="65"/>
      <c r="C4201" s="65"/>
      <c r="D4201" s="65"/>
      <c r="E4201" s="89"/>
      <c r="F4201" s="65"/>
    </row>
    <row r="4202" spans="1:6" ht="12.75">
      <c r="A4202" s="65"/>
      <c r="B4202" s="65"/>
      <c r="C4202" s="65"/>
      <c r="D4202" s="65"/>
      <c r="E4202" s="89"/>
      <c r="F4202" s="65"/>
    </row>
    <row r="4203" spans="1:6" ht="12.75">
      <c r="A4203" s="65"/>
      <c r="B4203" s="65"/>
      <c r="C4203" s="65"/>
      <c r="D4203" s="65"/>
      <c r="E4203" s="89"/>
      <c r="F4203" s="65"/>
    </row>
    <row r="4204" spans="1:6" ht="12.75">
      <c r="A4204" s="65"/>
      <c r="B4204" s="65"/>
      <c r="C4204" s="65"/>
      <c r="D4204" s="65"/>
      <c r="E4204" s="89"/>
      <c r="F4204" s="65"/>
    </row>
    <row r="4205" spans="1:6" ht="12.75">
      <c r="A4205" s="65"/>
      <c r="B4205" s="65"/>
      <c r="C4205" s="65"/>
      <c r="D4205" s="65"/>
      <c r="E4205" s="89"/>
      <c r="F4205" s="65"/>
    </row>
    <row r="4206" spans="1:6" ht="12.75">
      <c r="A4206" s="65"/>
      <c r="B4206" s="65"/>
      <c r="C4206" s="65"/>
      <c r="D4206" s="65"/>
      <c r="E4206" s="89"/>
      <c r="F4206" s="65"/>
    </row>
    <row r="4207" spans="1:6" ht="12.75">
      <c r="A4207" s="65"/>
      <c r="B4207" s="65"/>
      <c r="C4207" s="65"/>
      <c r="D4207" s="65"/>
      <c r="E4207" s="89"/>
      <c r="F4207" s="65"/>
    </row>
    <row r="4208" spans="1:6" ht="12.75">
      <c r="A4208" s="65"/>
      <c r="B4208" s="65"/>
      <c r="C4208" s="65"/>
      <c r="D4208" s="65"/>
      <c r="E4208" s="89"/>
      <c r="F4208" s="65"/>
    </row>
    <row r="4209" spans="1:6" ht="12.75">
      <c r="A4209" s="65"/>
      <c r="B4209" s="65"/>
      <c r="C4209" s="65"/>
      <c r="D4209" s="65"/>
      <c r="E4209" s="89"/>
      <c r="F4209" s="65"/>
    </row>
    <row r="4210" spans="1:6" ht="12.75">
      <c r="A4210" s="65"/>
      <c r="B4210" s="65"/>
      <c r="C4210" s="65"/>
      <c r="D4210" s="65"/>
      <c r="E4210" s="89"/>
      <c r="F4210" s="65"/>
    </row>
    <row r="4211" spans="1:6" ht="12.75">
      <c r="A4211" s="65"/>
      <c r="B4211" s="65"/>
      <c r="C4211" s="65"/>
      <c r="D4211" s="65"/>
      <c r="E4211" s="89"/>
      <c r="F4211" s="65"/>
    </row>
    <row r="4212" spans="1:6" ht="12.75">
      <c r="A4212" s="65"/>
      <c r="B4212" s="65"/>
      <c r="C4212" s="65"/>
      <c r="D4212" s="65"/>
      <c r="E4212" s="89"/>
      <c r="F4212" s="65"/>
    </row>
    <row r="4213" spans="1:6" ht="12.75">
      <c r="A4213" s="65"/>
      <c r="B4213" s="65"/>
      <c r="C4213" s="65"/>
      <c r="D4213" s="65"/>
      <c r="E4213" s="89"/>
      <c r="F4213" s="65"/>
    </row>
    <row r="4214" spans="1:6" ht="12.75">
      <c r="A4214" s="65"/>
      <c r="B4214" s="65"/>
      <c r="C4214" s="65"/>
      <c r="D4214" s="65"/>
      <c r="E4214" s="89"/>
      <c r="F4214" s="65"/>
    </row>
    <row r="4215" spans="1:6" ht="12.75">
      <c r="A4215" s="65"/>
      <c r="B4215" s="65"/>
      <c r="C4215" s="65"/>
      <c r="D4215" s="65"/>
      <c r="E4215" s="89"/>
      <c r="F4215" s="65"/>
    </row>
    <row r="4216" spans="1:6" ht="12.75">
      <c r="A4216" s="65"/>
      <c r="B4216" s="65"/>
      <c r="C4216" s="65"/>
      <c r="D4216" s="65"/>
      <c r="E4216" s="89"/>
      <c r="F4216" s="65"/>
    </row>
    <row r="4217" spans="1:6" ht="12.75">
      <c r="A4217" s="65"/>
      <c r="B4217" s="65"/>
      <c r="C4217" s="65"/>
      <c r="D4217" s="65"/>
      <c r="E4217" s="89"/>
      <c r="F4217" s="65"/>
    </row>
    <row r="4218" spans="1:6" ht="12.75">
      <c r="A4218" s="65"/>
      <c r="B4218" s="65"/>
      <c r="C4218" s="65"/>
      <c r="D4218" s="65"/>
      <c r="E4218" s="89"/>
      <c r="F4218" s="65"/>
    </row>
    <row r="4219" spans="1:6" ht="12.75">
      <c r="A4219" s="65"/>
      <c r="B4219" s="65"/>
      <c r="C4219" s="65"/>
      <c r="D4219" s="65"/>
      <c r="E4219" s="89"/>
      <c r="F4219" s="65"/>
    </row>
    <row r="4220" spans="1:6" ht="12.75">
      <c r="A4220" s="65"/>
      <c r="B4220" s="65"/>
      <c r="C4220" s="65"/>
      <c r="D4220" s="65"/>
      <c r="E4220" s="89"/>
      <c r="F4220" s="65"/>
    </row>
    <row r="4221" spans="1:6" ht="12.75">
      <c r="A4221" s="65"/>
      <c r="B4221" s="65"/>
      <c r="C4221" s="65"/>
      <c r="D4221" s="65"/>
      <c r="E4221" s="89"/>
      <c r="F4221" s="65"/>
    </row>
    <row r="4222" spans="1:6" ht="12.75">
      <c r="A4222" s="65"/>
      <c r="B4222" s="65"/>
      <c r="C4222" s="65"/>
      <c r="D4222" s="65"/>
      <c r="E4222" s="89"/>
      <c r="F4222" s="65"/>
    </row>
    <row r="4223" spans="1:6" ht="12.75">
      <c r="A4223" s="65"/>
      <c r="B4223" s="65"/>
      <c r="C4223" s="65"/>
      <c r="D4223" s="65"/>
      <c r="E4223" s="89"/>
      <c r="F4223" s="65"/>
    </row>
    <row r="4224" spans="1:6" ht="12.75">
      <c r="A4224" s="65"/>
      <c r="B4224" s="65"/>
      <c r="C4224" s="65"/>
      <c r="D4224" s="65"/>
      <c r="E4224" s="89"/>
      <c r="F4224" s="65"/>
    </row>
    <row r="4225" spans="1:6" ht="12.75">
      <c r="A4225" s="65"/>
      <c r="B4225" s="65"/>
      <c r="C4225" s="65"/>
      <c r="D4225" s="65"/>
      <c r="E4225" s="89"/>
      <c r="F4225" s="65"/>
    </row>
    <row r="4226" spans="1:6" ht="12.75">
      <c r="A4226" s="65"/>
      <c r="B4226" s="65"/>
      <c r="C4226" s="65"/>
      <c r="D4226" s="65"/>
      <c r="E4226" s="89"/>
      <c r="F4226" s="65"/>
    </row>
    <row r="4227" spans="1:6" ht="12.75">
      <c r="A4227" s="65"/>
      <c r="B4227" s="65"/>
      <c r="C4227" s="65"/>
      <c r="D4227" s="65"/>
      <c r="E4227" s="89"/>
      <c r="F4227" s="65"/>
    </row>
    <row r="4228" spans="1:6" ht="12.75">
      <c r="A4228" s="65"/>
      <c r="B4228" s="65"/>
      <c r="C4228" s="65"/>
      <c r="D4228" s="65"/>
      <c r="E4228" s="89"/>
      <c r="F4228" s="65"/>
    </row>
    <row r="4229" spans="1:6" ht="12.75">
      <c r="A4229" s="65"/>
      <c r="B4229" s="65"/>
      <c r="C4229" s="65"/>
      <c r="D4229" s="65"/>
      <c r="E4229" s="89"/>
      <c r="F4229" s="65"/>
    </row>
    <row r="4230" spans="1:6" ht="12.75">
      <c r="A4230" s="65"/>
      <c r="B4230" s="65"/>
      <c r="C4230" s="65"/>
      <c r="D4230" s="65"/>
      <c r="E4230" s="89"/>
      <c r="F4230" s="65"/>
    </row>
    <row r="4231" spans="1:6" ht="12.75">
      <c r="A4231" s="65"/>
      <c r="B4231" s="65"/>
      <c r="C4231" s="65"/>
      <c r="D4231" s="65"/>
      <c r="E4231" s="89"/>
      <c r="F4231" s="65"/>
    </row>
    <row r="4232" spans="1:6" ht="12.75">
      <c r="A4232" s="65"/>
      <c r="B4232" s="65"/>
      <c r="C4232" s="65"/>
      <c r="D4232" s="65"/>
      <c r="E4232" s="89"/>
      <c r="F4232" s="65"/>
    </row>
    <row r="4233" spans="1:6" ht="12.75">
      <c r="A4233" s="65"/>
      <c r="B4233" s="65"/>
      <c r="C4233" s="65"/>
      <c r="D4233" s="65"/>
      <c r="E4233" s="89"/>
      <c r="F4233" s="65"/>
    </row>
    <row r="4234" spans="1:6" ht="12.75">
      <c r="A4234" s="65"/>
      <c r="B4234" s="65"/>
      <c r="C4234" s="65"/>
      <c r="D4234" s="65"/>
      <c r="E4234" s="89"/>
      <c r="F4234" s="65"/>
    </row>
    <row r="4235" spans="1:6" ht="12.75">
      <c r="A4235" s="65"/>
      <c r="B4235" s="65"/>
      <c r="C4235" s="65"/>
      <c r="D4235" s="65"/>
      <c r="E4235" s="89"/>
      <c r="F4235" s="65"/>
    </row>
    <row r="4236" spans="1:6" ht="12.75">
      <c r="A4236" s="65"/>
      <c r="B4236" s="65"/>
      <c r="C4236" s="65"/>
      <c r="D4236" s="65"/>
      <c r="E4236" s="89"/>
      <c r="F4236" s="65"/>
    </row>
    <row r="4237" spans="1:6" ht="12.75">
      <c r="A4237" s="65"/>
      <c r="B4237" s="65"/>
      <c r="C4237" s="65"/>
      <c r="D4237" s="65"/>
      <c r="E4237" s="89"/>
      <c r="F4237" s="65"/>
    </row>
    <row r="4238" spans="1:6" ht="12.75">
      <c r="A4238" s="65"/>
      <c r="B4238" s="65"/>
      <c r="C4238" s="65"/>
      <c r="D4238" s="65"/>
      <c r="E4238" s="89"/>
      <c r="F4238" s="65"/>
    </row>
    <row r="4239" spans="1:6" ht="12.75">
      <c r="A4239" s="65"/>
      <c r="B4239" s="65"/>
      <c r="C4239" s="65"/>
      <c r="D4239" s="65"/>
      <c r="E4239" s="89"/>
      <c r="F4239" s="65"/>
    </row>
    <row r="4240" spans="1:6" ht="12.75">
      <c r="A4240" s="65"/>
      <c r="B4240" s="65"/>
      <c r="C4240" s="65"/>
      <c r="D4240" s="65"/>
      <c r="E4240" s="89"/>
      <c r="F4240" s="65"/>
    </row>
    <row r="4241" spans="1:6" ht="12.75">
      <c r="A4241" s="65"/>
      <c r="B4241" s="65"/>
      <c r="C4241" s="65"/>
      <c r="D4241" s="65"/>
      <c r="E4241" s="89"/>
      <c r="F4241" s="65"/>
    </row>
    <row r="4242" spans="1:6" ht="12.75">
      <c r="A4242" s="65"/>
      <c r="B4242" s="65"/>
      <c r="C4242" s="65"/>
      <c r="D4242" s="65"/>
      <c r="E4242" s="89"/>
      <c r="F4242" s="65"/>
    </row>
    <row r="4243" spans="1:6" ht="12.75">
      <c r="A4243" s="65"/>
      <c r="B4243" s="65"/>
      <c r="C4243" s="65"/>
      <c r="D4243" s="65"/>
      <c r="E4243" s="89"/>
      <c r="F4243" s="65"/>
    </row>
    <row r="4244" spans="1:6" ht="12.75">
      <c r="A4244" s="65"/>
      <c r="B4244" s="65"/>
      <c r="C4244" s="65"/>
      <c r="D4244" s="65"/>
      <c r="E4244" s="89"/>
      <c r="F4244" s="65"/>
    </row>
    <row r="4245" spans="1:6" ht="12.75">
      <c r="A4245" s="65"/>
      <c r="B4245" s="65"/>
      <c r="C4245" s="65"/>
      <c r="D4245" s="65"/>
      <c r="E4245" s="89"/>
      <c r="F4245" s="65"/>
    </row>
    <row r="4246" spans="1:6" ht="12.75">
      <c r="A4246" s="65"/>
      <c r="B4246" s="65"/>
      <c r="C4246" s="65"/>
      <c r="D4246" s="65"/>
      <c r="E4246" s="89"/>
      <c r="F4246" s="65"/>
    </row>
    <row r="4247" spans="1:6" ht="12.75">
      <c r="A4247" s="65"/>
      <c r="B4247" s="65"/>
      <c r="C4247" s="65"/>
      <c r="D4247" s="65"/>
      <c r="E4247" s="89"/>
      <c r="F4247" s="65"/>
    </row>
    <row r="4248" spans="1:6" ht="12.75">
      <c r="A4248" s="65"/>
      <c r="B4248" s="65"/>
      <c r="C4248" s="65"/>
      <c r="D4248" s="65"/>
      <c r="E4248" s="89"/>
      <c r="F4248" s="65"/>
    </row>
    <row r="4249" spans="1:6" ht="12.75">
      <c r="A4249" s="65"/>
      <c r="B4249" s="65"/>
      <c r="C4249" s="65"/>
      <c r="D4249" s="65"/>
      <c r="E4249" s="89"/>
      <c r="F4249" s="65"/>
    </row>
    <row r="4250" spans="1:6" ht="12.75">
      <c r="A4250" s="65"/>
      <c r="B4250" s="65"/>
      <c r="C4250" s="65"/>
      <c r="D4250" s="65"/>
      <c r="E4250" s="89"/>
      <c r="F4250" s="65"/>
    </row>
    <row r="4251" spans="1:6" ht="12.75">
      <c r="A4251" s="65"/>
      <c r="B4251" s="65"/>
      <c r="C4251" s="65"/>
      <c r="D4251" s="65"/>
      <c r="E4251" s="89"/>
      <c r="F4251" s="65"/>
    </row>
    <row r="4252" spans="1:6" ht="12.75">
      <c r="A4252" s="65"/>
      <c r="B4252" s="65"/>
      <c r="C4252" s="65"/>
      <c r="D4252" s="65"/>
      <c r="E4252" s="89"/>
      <c r="F4252" s="65"/>
    </row>
    <row r="4253" spans="1:6" ht="12.75">
      <c r="A4253" s="65"/>
      <c r="B4253" s="65"/>
      <c r="C4253" s="65"/>
      <c r="D4253" s="65"/>
      <c r="E4253" s="89"/>
      <c r="F4253" s="65"/>
    </row>
    <row r="4254" spans="1:6" ht="12.75">
      <c r="A4254" s="65"/>
      <c r="B4254" s="65"/>
      <c r="C4254" s="65"/>
      <c r="D4254" s="65"/>
      <c r="E4254" s="89"/>
      <c r="F4254" s="65"/>
    </row>
    <row r="4255" spans="1:6" ht="12.75">
      <c r="A4255" s="65"/>
      <c r="B4255" s="65"/>
      <c r="C4255" s="65"/>
      <c r="D4255" s="65"/>
      <c r="E4255" s="89"/>
      <c r="F4255" s="65"/>
    </row>
    <row r="4256" spans="1:6" ht="12.75">
      <c r="A4256" s="65"/>
      <c r="B4256" s="65"/>
      <c r="C4256" s="65"/>
      <c r="D4256" s="65"/>
      <c r="E4256" s="89"/>
      <c r="F4256" s="65"/>
    </row>
    <row r="4257" spans="1:6" ht="12.75">
      <c r="A4257" s="65"/>
      <c r="B4257" s="65"/>
      <c r="C4257" s="65"/>
      <c r="D4257" s="65"/>
      <c r="E4257" s="89"/>
      <c r="F4257" s="65"/>
    </row>
    <row r="4258" spans="1:6" ht="12.75">
      <c r="A4258" s="65"/>
      <c r="B4258" s="65"/>
      <c r="C4258" s="65"/>
      <c r="D4258" s="65"/>
      <c r="E4258" s="89"/>
      <c r="F4258" s="65"/>
    </row>
    <row r="4259" spans="1:6" ht="12.75">
      <c r="A4259" s="65"/>
      <c r="B4259" s="65"/>
      <c r="C4259" s="65"/>
      <c r="D4259" s="65"/>
      <c r="E4259" s="89"/>
      <c r="F4259" s="65"/>
    </row>
    <row r="4260" spans="1:6" ht="12.75">
      <c r="A4260" s="65"/>
      <c r="B4260" s="65"/>
      <c r="C4260" s="65"/>
      <c r="D4260" s="65"/>
      <c r="E4260" s="89"/>
      <c r="F4260" s="65"/>
    </row>
    <row r="4261" spans="1:6" ht="12.75">
      <c r="A4261" s="65"/>
      <c r="B4261" s="65"/>
      <c r="C4261" s="65"/>
      <c r="D4261" s="65"/>
      <c r="E4261" s="89"/>
      <c r="F4261" s="65"/>
    </row>
    <row r="4262" spans="1:6" ht="12.75">
      <c r="A4262" s="65"/>
      <c r="B4262" s="65"/>
      <c r="C4262" s="65"/>
      <c r="D4262" s="65"/>
      <c r="E4262" s="89"/>
      <c r="F4262" s="65"/>
    </row>
    <row r="4263" spans="1:6" ht="12.75">
      <c r="A4263" s="65"/>
      <c r="B4263" s="65"/>
      <c r="C4263" s="65"/>
      <c r="D4263" s="65"/>
      <c r="E4263" s="89"/>
      <c r="F4263" s="65"/>
    </row>
    <row r="4264" spans="1:6" ht="12.75">
      <c r="A4264" s="65"/>
      <c r="B4264" s="65"/>
      <c r="C4264" s="65"/>
      <c r="D4264" s="65"/>
      <c r="E4264" s="89"/>
      <c r="F4264" s="65"/>
    </row>
    <row r="4265" spans="1:6" ht="12.75">
      <c r="A4265" s="65"/>
      <c r="B4265" s="65"/>
      <c r="C4265" s="65"/>
      <c r="D4265" s="65"/>
      <c r="E4265" s="89"/>
      <c r="F4265" s="65"/>
    </row>
    <row r="4266" spans="1:6" ht="12.75">
      <c r="A4266" s="65"/>
      <c r="B4266" s="65"/>
      <c r="C4266" s="65"/>
      <c r="D4266" s="65"/>
      <c r="E4266" s="89"/>
      <c r="F4266" s="65"/>
    </row>
    <row r="4267" spans="1:6" ht="12.75">
      <c r="A4267" s="65"/>
      <c r="B4267" s="65"/>
      <c r="C4267" s="65"/>
      <c r="D4267" s="65"/>
      <c r="E4267" s="89"/>
      <c r="F4267" s="65"/>
    </row>
    <row r="4268" spans="1:6" ht="12.75">
      <c r="A4268" s="65"/>
      <c r="B4268" s="65"/>
      <c r="C4268" s="65"/>
      <c r="D4268" s="65"/>
      <c r="E4268" s="89"/>
      <c r="F4268" s="65"/>
    </row>
    <row r="4269" spans="1:6" ht="12.75">
      <c r="A4269" s="65"/>
      <c r="B4269" s="65"/>
      <c r="C4269" s="65"/>
      <c r="D4269" s="65"/>
      <c r="E4269" s="89"/>
      <c r="F4269" s="65"/>
    </row>
    <row r="4270" spans="1:6" ht="12.75">
      <c r="A4270" s="65"/>
      <c r="B4270" s="65"/>
      <c r="C4270" s="65"/>
      <c r="D4270" s="65"/>
      <c r="E4270" s="89"/>
      <c r="F4270" s="65"/>
    </row>
    <row r="4271" spans="1:6" ht="12.75">
      <c r="A4271" s="65"/>
      <c r="B4271" s="65"/>
      <c r="C4271" s="65"/>
      <c r="D4271" s="65"/>
      <c r="E4271" s="89"/>
      <c r="F4271" s="65"/>
    </row>
    <row r="4272" spans="1:6" ht="12.75">
      <c r="A4272" s="65"/>
      <c r="B4272" s="65"/>
      <c r="C4272" s="65"/>
      <c r="D4272" s="65"/>
      <c r="E4272" s="89"/>
      <c r="F4272" s="65"/>
    </row>
    <row r="4273" spans="1:6" ht="12.75">
      <c r="A4273" s="65"/>
      <c r="B4273" s="65"/>
      <c r="C4273" s="65"/>
      <c r="D4273" s="65"/>
      <c r="E4273" s="89"/>
      <c r="F4273" s="65"/>
    </row>
    <row r="4274" spans="1:6" ht="12.75">
      <c r="A4274" s="65"/>
      <c r="B4274" s="65"/>
      <c r="C4274" s="65"/>
      <c r="D4274" s="65"/>
      <c r="E4274" s="89"/>
      <c r="F4274" s="65"/>
    </row>
    <row r="4275" spans="1:6" ht="12.75">
      <c r="A4275" s="65"/>
      <c r="B4275" s="65"/>
      <c r="C4275" s="65"/>
      <c r="D4275" s="65"/>
      <c r="E4275" s="89"/>
      <c r="F4275" s="65"/>
    </row>
    <row r="4276" spans="1:6" ht="12.75">
      <c r="A4276" s="65"/>
      <c r="B4276" s="65"/>
      <c r="C4276" s="65"/>
      <c r="D4276" s="65"/>
      <c r="E4276" s="89"/>
      <c r="F4276" s="65"/>
    </row>
    <row r="4277" spans="1:6" ht="12.75">
      <c r="A4277" s="65"/>
      <c r="B4277" s="65"/>
      <c r="C4277" s="65"/>
      <c r="D4277" s="65"/>
      <c r="E4277" s="89"/>
      <c r="F4277" s="65"/>
    </row>
    <row r="4278" spans="1:6" ht="12.75">
      <c r="A4278" s="65"/>
      <c r="B4278" s="65"/>
      <c r="C4278" s="65"/>
      <c r="D4278" s="65"/>
      <c r="E4278" s="89"/>
      <c r="F4278" s="65"/>
    </row>
    <row r="4279" spans="1:6" ht="12.75">
      <c r="A4279" s="65"/>
      <c r="B4279" s="65"/>
      <c r="C4279" s="65"/>
      <c r="D4279" s="65"/>
      <c r="E4279" s="89"/>
      <c r="F4279" s="65"/>
    </row>
    <row r="4280" spans="1:6" ht="12.75">
      <c r="A4280" s="65"/>
      <c r="B4280" s="65"/>
      <c r="C4280" s="65"/>
      <c r="D4280" s="65"/>
      <c r="E4280" s="89"/>
      <c r="F4280" s="65"/>
    </row>
    <row r="4281" spans="1:6" ht="12.75">
      <c r="A4281" s="65"/>
      <c r="B4281" s="65"/>
      <c r="C4281" s="65"/>
      <c r="D4281" s="65"/>
      <c r="E4281" s="89"/>
      <c r="F4281" s="65"/>
    </row>
    <row r="4282" spans="1:6" ht="12.75">
      <c r="A4282" s="65"/>
      <c r="B4282" s="65"/>
      <c r="C4282" s="65"/>
      <c r="D4282" s="65"/>
      <c r="E4282" s="89"/>
      <c r="F4282" s="65"/>
    </row>
    <row r="4283" spans="1:6" ht="12.75">
      <c r="A4283" s="65"/>
      <c r="B4283" s="65"/>
      <c r="C4283" s="65"/>
      <c r="D4283" s="65"/>
      <c r="E4283" s="89"/>
      <c r="F4283" s="65"/>
    </row>
    <row r="4284" spans="1:6" ht="12.75">
      <c r="A4284" s="65"/>
      <c r="B4284" s="65"/>
      <c r="C4284" s="65"/>
      <c r="D4284" s="65"/>
      <c r="E4284" s="89"/>
      <c r="F4284" s="65"/>
    </row>
    <row r="4285" spans="1:6" ht="12.75">
      <c r="A4285" s="65"/>
      <c r="B4285" s="65"/>
      <c r="C4285" s="65"/>
      <c r="D4285" s="65"/>
      <c r="E4285" s="89"/>
      <c r="F4285" s="65"/>
    </row>
    <row r="4286" spans="1:6" ht="12.75">
      <c r="A4286" s="65"/>
      <c r="B4286" s="65"/>
      <c r="C4286" s="65"/>
      <c r="D4286" s="65"/>
      <c r="E4286" s="89"/>
      <c r="F4286" s="65"/>
    </row>
    <row r="4287" spans="1:6" ht="12.75">
      <c r="A4287" s="65"/>
      <c r="B4287" s="65"/>
      <c r="C4287" s="65"/>
      <c r="D4287" s="65"/>
      <c r="E4287" s="89"/>
      <c r="F4287" s="65"/>
    </row>
    <row r="4288" spans="1:6" ht="12.75">
      <c r="A4288" s="65"/>
      <c r="B4288" s="65"/>
      <c r="C4288" s="65"/>
      <c r="D4288" s="65"/>
      <c r="E4288" s="89"/>
      <c r="F4288" s="65"/>
    </row>
    <row r="4289" spans="1:6" ht="12.75">
      <c r="A4289" s="65"/>
      <c r="B4289" s="65"/>
      <c r="C4289" s="65"/>
      <c r="D4289" s="65"/>
      <c r="E4289" s="89"/>
      <c r="F4289" s="65"/>
    </row>
    <row r="4290" spans="1:6" ht="12.75">
      <c r="A4290" s="65"/>
      <c r="B4290" s="65"/>
      <c r="C4290" s="65"/>
      <c r="D4290" s="65"/>
      <c r="E4290" s="89"/>
      <c r="F4290" s="65"/>
    </row>
    <row r="4291" spans="1:6" ht="12.75">
      <c r="A4291" s="65"/>
      <c r="B4291" s="65"/>
      <c r="C4291" s="65"/>
      <c r="D4291" s="65"/>
      <c r="E4291" s="89"/>
      <c r="F4291" s="65"/>
    </row>
    <row r="4292" spans="1:6" ht="12.75">
      <c r="A4292" s="65"/>
      <c r="B4292" s="65"/>
      <c r="C4292" s="65"/>
      <c r="D4292" s="65"/>
      <c r="E4292" s="89"/>
      <c r="F4292" s="65"/>
    </row>
    <row r="4293" spans="1:6" ht="12.75">
      <c r="A4293" s="65"/>
      <c r="B4293" s="65"/>
      <c r="C4293" s="65"/>
      <c r="D4293" s="65"/>
      <c r="E4293" s="89"/>
      <c r="F4293" s="65"/>
    </row>
    <row r="4294" spans="1:6" ht="12.75">
      <c r="A4294" s="65"/>
      <c r="B4294" s="65"/>
      <c r="C4294" s="65"/>
      <c r="D4294" s="65"/>
      <c r="E4294" s="89"/>
      <c r="F4294" s="65"/>
    </row>
    <row r="4295" spans="1:6" ht="12.75">
      <c r="A4295" s="65"/>
      <c r="B4295" s="65"/>
      <c r="C4295" s="65"/>
      <c r="D4295" s="65"/>
      <c r="E4295" s="89"/>
      <c r="F4295" s="65"/>
    </row>
    <row r="4296" spans="1:6" ht="12.75">
      <c r="A4296" s="65"/>
      <c r="B4296" s="65"/>
      <c r="C4296" s="65"/>
      <c r="D4296" s="65"/>
      <c r="E4296" s="89"/>
      <c r="F4296" s="65"/>
    </row>
    <row r="4297" spans="1:6" ht="12.75">
      <c r="A4297" s="65"/>
      <c r="B4297" s="65"/>
      <c r="C4297" s="65"/>
      <c r="D4297" s="65"/>
      <c r="E4297" s="89"/>
      <c r="F4297" s="65"/>
    </row>
    <row r="4298" spans="1:6" ht="12.75">
      <c r="A4298" s="65"/>
      <c r="B4298" s="65"/>
      <c r="C4298" s="65"/>
      <c r="D4298" s="65"/>
      <c r="E4298" s="89"/>
      <c r="F4298" s="65"/>
    </row>
    <row r="4299" spans="1:6" ht="12.75">
      <c r="A4299" s="65"/>
      <c r="B4299" s="65"/>
      <c r="C4299" s="65"/>
      <c r="D4299" s="65"/>
      <c r="E4299" s="89"/>
      <c r="F4299" s="65"/>
    </row>
    <row r="4300" spans="1:6" ht="12.75">
      <c r="A4300" s="65"/>
      <c r="B4300" s="65"/>
      <c r="C4300" s="65"/>
      <c r="D4300" s="65"/>
      <c r="E4300" s="89"/>
      <c r="F4300" s="65"/>
    </row>
    <row r="4301" spans="1:6" ht="12.75">
      <c r="A4301" s="65"/>
      <c r="B4301" s="65"/>
      <c r="C4301" s="65"/>
      <c r="D4301" s="65"/>
      <c r="E4301" s="89"/>
      <c r="F4301" s="65"/>
    </row>
    <row r="4302" spans="1:6" ht="12.75">
      <c r="A4302" s="65"/>
      <c r="B4302" s="65"/>
      <c r="C4302" s="65"/>
      <c r="D4302" s="65"/>
      <c r="E4302" s="89"/>
      <c r="F4302" s="65"/>
    </row>
    <row r="4303" spans="1:6" ht="12.75">
      <c r="A4303" s="65"/>
      <c r="B4303" s="65"/>
      <c r="C4303" s="65"/>
      <c r="D4303" s="65"/>
      <c r="E4303" s="89"/>
      <c r="F4303" s="65"/>
    </row>
    <row r="4304" spans="1:6" ht="12.75">
      <c r="A4304" s="65"/>
      <c r="B4304" s="65"/>
      <c r="C4304" s="65"/>
      <c r="D4304" s="65"/>
      <c r="E4304" s="89"/>
      <c r="F4304" s="65"/>
    </row>
    <row r="4305" spans="1:6" ht="12.75">
      <c r="A4305" s="65"/>
      <c r="B4305" s="65"/>
      <c r="C4305" s="65"/>
      <c r="D4305" s="65"/>
      <c r="E4305" s="89"/>
      <c r="F4305" s="65"/>
    </row>
    <row r="4306" spans="1:6" ht="12.75">
      <c r="A4306" s="65"/>
      <c r="B4306" s="65"/>
      <c r="C4306" s="65"/>
      <c r="D4306" s="65"/>
      <c r="E4306" s="89"/>
      <c r="F4306" s="65"/>
    </row>
    <row r="4307" spans="1:6" ht="12.75">
      <c r="A4307" s="65"/>
      <c r="B4307" s="65"/>
      <c r="C4307" s="65"/>
      <c r="D4307" s="65"/>
      <c r="E4307" s="89"/>
      <c r="F4307" s="65"/>
    </row>
    <row r="4308" spans="1:6" ht="12.75">
      <c r="A4308" s="65"/>
      <c r="B4308" s="65"/>
      <c r="C4308" s="65"/>
      <c r="D4308" s="65"/>
      <c r="E4308" s="89"/>
      <c r="F4308" s="65"/>
    </row>
    <row r="4309" spans="1:6" ht="12.75">
      <c r="A4309" s="65"/>
      <c r="B4309" s="65"/>
      <c r="C4309" s="65"/>
      <c r="D4309" s="65"/>
      <c r="E4309" s="89"/>
      <c r="F4309" s="65"/>
    </row>
    <row r="4310" spans="1:6" ht="12.75">
      <c r="A4310" s="65"/>
      <c r="B4310" s="65"/>
      <c r="C4310" s="65"/>
      <c r="D4310" s="65"/>
      <c r="E4310" s="89"/>
      <c r="F4310" s="65"/>
    </row>
    <row r="4311" spans="1:6" ht="12.75">
      <c r="A4311" s="65"/>
      <c r="B4311" s="65"/>
      <c r="C4311" s="65"/>
      <c r="D4311" s="65"/>
      <c r="E4311" s="89"/>
      <c r="F4311" s="65"/>
    </row>
    <row r="4312" spans="1:6" ht="12.75">
      <c r="A4312" s="65"/>
      <c r="B4312" s="65"/>
      <c r="C4312" s="65"/>
      <c r="D4312" s="65"/>
      <c r="E4312" s="89"/>
      <c r="F4312" s="65"/>
    </row>
    <row r="4313" spans="1:6" ht="12.75">
      <c r="A4313" s="65"/>
      <c r="B4313" s="65"/>
      <c r="C4313" s="65"/>
      <c r="D4313" s="65"/>
      <c r="E4313" s="89"/>
      <c r="F4313" s="65"/>
    </row>
    <row r="4314" spans="1:6" ht="12.75">
      <c r="A4314" s="65"/>
      <c r="B4314" s="65"/>
      <c r="C4314" s="65"/>
      <c r="D4314" s="65"/>
      <c r="E4314" s="89"/>
      <c r="F4314" s="65"/>
    </row>
    <row r="4315" spans="1:6" ht="12.75">
      <c r="A4315" s="65"/>
      <c r="B4315" s="65"/>
      <c r="C4315" s="65"/>
      <c r="D4315" s="65"/>
      <c r="E4315" s="89"/>
      <c r="F4315" s="65"/>
    </row>
    <row r="4316" spans="1:6" ht="12.75">
      <c r="A4316" s="65"/>
      <c r="B4316" s="65"/>
      <c r="C4316" s="65"/>
      <c r="D4316" s="65"/>
      <c r="E4316" s="89"/>
      <c r="F4316" s="65"/>
    </row>
    <row r="4317" spans="1:6" ht="12.75">
      <c r="A4317" s="65"/>
      <c r="B4317" s="65"/>
      <c r="C4317" s="65"/>
      <c r="D4317" s="65"/>
      <c r="E4317" s="89"/>
      <c r="F4317" s="65"/>
    </row>
    <row r="4318" spans="1:6" ht="12.75">
      <c r="A4318" s="65"/>
      <c r="B4318" s="65"/>
      <c r="C4318" s="65"/>
      <c r="D4318" s="65"/>
      <c r="E4318" s="89"/>
      <c r="F4318" s="65"/>
    </row>
    <row r="4319" spans="1:6" ht="12.75">
      <c r="A4319" s="65"/>
      <c r="B4319" s="65"/>
      <c r="C4319" s="65"/>
      <c r="D4319" s="65"/>
      <c r="E4319" s="89"/>
      <c r="F4319" s="65"/>
    </row>
    <row r="4320" spans="1:6" ht="12.75">
      <c r="A4320" s="65"/>
      <c r="B4320" s="65"/>
      <c r="C4320" s="65"/>
      <c r="D4320" s="65"/>
      <c r="E4320" s="89"/>
      <c r="F4320" s="65"/>
    </row>
    <row r="4321" spans="1:6" ht="12.75">
      <c r="A4321" s="65"/>
      <c r="B4321" s="65"/>
      <c r="C4321" s="65"/>
      <c r="D4321" s="65"/>
      <c r="E4321" s="89"/>
      <c r="F4321" s="65"/>
    </row>
    <row r="4322" spans="1:6" ht="12.75">
      <c r="A4322" s="65"/>
      <c r="B4322" s="65"/>
      <c r="C4322" s="65"/>
      <c r="D4322" s="65"/>
      <c r="E4322" s="89"/>
      <c r="F4322" s="65"/>
    </row>
    <row r="4323" spans="1:6" ht="12.75">
      <c r="A4323" s="65"/>
      <c r="B4323" s="65"/>
      <c r="C4323" s="65"/>
      <c r="D4323" s="65"/>
      <c r="E4323" s="89"/>
      <c r="F4323" s="65"/>
    </row>
    <row r="4324" spans="1:6" ht="12.75">
      <c r="A4324" s="65"/>
      <c r="B4324" s="65"/>
      <c r="C4324" s="65"/>
      <c r="D4324" s="65"/>
      <c r="E4324" s="89"/>
      <c r="F4324" s="65"/>
    </row>
    <row r="4325" spans="1:6" ht="12.75">
      <c r="A4325" s="65"/>
      <c r="B4325" s="65"/>
      <c r="C4325" s="65"/>
      <c r="D4325" s="65"/>
      <c r="E4325" s="89"/>
      <c r="F4325" s="65"/>
    </row>
    <row r="4326" spans="1:6" ht="12.75">
      <c r="A4326" s="65"/>
      <c r="B4326" s="65"/>
      <c r="C4326" s="65"/>
      <c r="D4326" s="65"/>
      <c r="E4326" s="89"/>
      <c r="F4326" s="65"/>
    </row>
    <row r="4327" spans="1:6" ht="12.75">
      <c r="A4327" s="65"/>
      <c r="B4327" s="65"/>
      <c r="C4327" s="65"/>
      <c r="D4327" s="65"/>
      <c r="E4327" s="89"/>
      <c r="F4327" s="65"/>
    </row>
    <row r="4328" spans="1:6" ht="12.75">
      <c r="A4328" s="65"/>
      <c r="B4328" s="65"/>
      <c r="C4328" s="65"/>
      <c r="D4328" s="65"/>
      <c r="E4328" s="89"/>
      <c r="F4328" s="65"/>
    </row>
    <row r="4329" spans="1:6" ht="12.75">
      <c r="A4329" s="65"/>
      <c r="B4329" s="65"/>
      <c r="C4329" s="65"/>
      <c r="D4329" s="65"/>
      <c r="E4329" s="89"/>
      <c r="F4329" s="65"/>
    </row>
    <row r="4330" spans="1:6" ht="12.75">
      <c r="A4330" s="65"/>
      <c r="B4330" s="65"/>
      <c r="C4330" s="65"/>
      <c r="D4330" s="65"/>
      <c r="E4330" s="89"/>
      <c r="F4330" s="65"/>
    </row>
    <row r="4331" spans="1:6" ht="12.75">
      <c r="A4331" s="65"/>
      <c r="B4331" s="65"/>
      <c r="C4331" s="65"/>
      <c r="D4331" s="65"/>
      <c r="E4331" s="89"/>
      <c r="F4331" s="65"/>
    </row>
    <row r="4332" spans="1:6" ht="12.75">
      <c r="A4332" s="65"/>
      <c r="B4332" s="65"/>
      <c r="C4332" s="65"/>
      <c r="D4332" s="65"/>
      <c r="E4332" s="89"/>
      <c r="F4332" s="65"/>
    </row>
    <row r="4333" spans="1:6" ht="12.75">
      <c r="A4333" s="65"/>
      <c r="B4333" s="65"/>
      <c r="C4333" s="65"/>
      <c r="D4333" s="65"/>
      <c r="E4333" s="89"/>
      <c r="F4333" s="65"/>
    </row>
    <row r="4334" spans="1:6" ht="12.75">
      <c r="A4334" s="65"/>
      <c r="B4334" s="65"/>
      <c r="C4334" s="65"/>
      <c r="D4334" s="65"/>
      <c r="E4334" s="89"/>
      <c r="F4334" s="65"/>
    </row>
    <row r="4335" spans="1:6" ht="12.75">
      <c r="A4335" s="65"/>
      <c r="B4335" s="65"/>
      <c r="C4335" s="65"/>
      <c r="D4335" s="65"/>
      <c r="E4335" s="89"/>
      <c r="F4335" s="65"/>
    </row>
    <row r="4336" spans="1:6" ht="12.75">
      <c r="A4336" s="65"/>
      <c r="B4336" s="65"/>
      <c r="C4336" s="65"/>
      <c r="D4336" s="65"/>
      <c r="E4336" s="89"/>
      <c r="F4336" s="65"/>
    </row>
    <row r="4337" spans="1:6" ht="12.75">
      <c r="A4337" s="65"/>
      <c r="B4337" s="65"/>
      <c r="C4337" s="65"/>
      <c r="D4337" s="65"/>
      <c r="E4337" s="89"/>
      <c r="F4337" s="65"/>
    </row>
    <row r="4338" spans="1:6" ht="12.75">
      <c r="A4338" s="65"/>
      <c r="B4338" s="65"/>
      <c r="C4338" s="65"/>
      <c r="D4338" s="65"/>
      <c r="E4338" s="89"/>
      <c r="F4338" s="65"/>
    </row>
    <row r="4339" spans="1:6" ht="12.75">
      <c r="A4339" s="65"/>
      <c r="B4339" s="65"/>
      <c r="C4339" s="65"/>
      <c r="D4339" s="65"/>
      <c r="E4339" s="89"/>
      <c r="F4339" s="65"/>
    </row>
    <row r="4340" spans="1:6" ht="12.75">
      <c r="A4340" s="65"/>
      <c r="B4340" s="65"/>
      <c r="C4340" s="65"/>
      <c r="D4340" s="65"/>
      <c r="E4340" s="89"/>
      <c r="F4340" s="65"/>
    </row>
    <row r="4341" spans="1:6" ht="12.75">
      <c r="A4341" s="65"/>
      <c r="B4341" s="65"/>
      <c r="C4341" s="65"/>
      <c r="D4341" s="65"/>
      <c r="E4341" s="89"/>
      <c r="F4341" s="65"/>
    </row>
    <row r="4342" spans="1:6" ht="12.75">
      <c r="A4342" s="65"/>
      <c r="B4342" s="65"/>
      <c r="C4342" s="65"/>
      <c r="D4342" s="65"/>
      <c r="E4342" s="89"/>
      <c r="F4342" s="65"/>
    </row>
    <row r="4343" spans="1:6" ht="12.75">
      <c r="A4343" s="65"/>
      <c r="B4343" s="65"/>
      <c r="C4343" s="65"/>
      <c r="D4343" s="65"/>
      <c r="E4343" s="89"/>
      <c r="F4343" s="65"/>
    </row>
    <row r="4344" spans="1:6" ht="12.75">
      <c r="A4344" s="65"/>
      <c r="B4344" s="65"/>
      <c r="C4344" s="65"/>
      <c r="D4344" s="65"/>
      <c r="E4344" s="89"/>
      <c r="F4344" s="65"/>
    </row>
    <row r="4345" spans="1:6" ht="12.75">
      <c r="A4345" s="65"/>
      <c r="B4345" s="65"/>
      <c r="C4345" s="65"/>
      <c r="D4345" s="65"/>
      <c r="E4345" s="89"/>
      <c r="F4345" s="65"/>
    </row>
    <row r="4346" spans="1:6" ht="12.75">
      <c r="A4346" s="65"/>
      <c r="B4346" s="65"/>
      <c r="C4346" s="65"/>
      <c r="D4346" s="65"/>
      <c r="E4346" s="89"/>
      <c r="F4346" s="65"/>
    </row>
    <row r="4347" spans="1:6" ht="12.75">
      <c r="A4347" s="65"/>
      <c r="B4347" s="65"/>
      <c r="C4347" s="65"/>
      <c r="D4347" s="65"/>
      <c r="E4347" s="89"/>
      <c r="F4347" s="65"/>
    </row>
    <row r="4348" spans="1:6" ht="12.75">
      <c r="A4348" s="65"/>
      <c r="B4348" s="65"/>
      <c r="C4348" s="65"/>
      <c r="D4348" s="65"/>
      <c r="E4348" s="89"/>
      <c r="F4348" s="65"/>
    </row>
    <row r="4349" spans="1:6" ht="12.75">
      <c r="A4349" s="65"/>
      <c r="B4349" s="65"/>
      <c r="C4349" s="65"/>
      <c r="D4349" s="65"/>
      <c r="E4349" s="89"/>
      <c r="F4349" s="65"/>
    </row>
    <row r="4350" spans="1:6" ht="12.75">
      <c r="A4350" s="65"/>
      <c r="B4350" s="65"/>
      <c r="C4350" s="65"/>
      <c r="D4350" s="65"/>
      <c r="E4350" s="89"/>
      <c r="F4350" s="65"/>
    </row>
    <row r="4351" spans="1:6" ht="12.75">
      <c r="A4351" s="65"/>
      <c r="B4351" s="65"/>
      <c r="C4351" s="65"/>
      <c r="D4351" s="65"/>
      <c r="E4351" s="89"/>
      <c r="F4351" s="65"/>
    </row>
    <row r="4352" spans="1:6" ht="12.75">
      <c r="A4352" s="65"/>
      <c r="B4352" s="65"/>
      <c r="C4352" s="65"/>
      <c r="D4352" s="65"/>
      <c r="E4352" s="89"/>
      <c r="F4352" s="65"/>
    </row>
    <row r="4353" spans="1:6" ht="12.75">
      <c r="A4353" s="65"/>
      <c r="B4353" s="65"/>
      <c r="C4353" s="65"/>
      <c r="D4353" s="65"/>
      <c r="E4353" s="89"/>
      <c r="F4353" s="65"/>
    </row>
    <row r="4354" spans="1:6" ht="12.75">
      <c r="A4354" s="65"/>
      <c r="B4354" s="65"/>
      <c r="C4354" s="65"/>
      <c r="D4354" s="65"/>
      <c r="E4354" s="89"/>
      <c r="F4354" s="65"/>
    </row>
    <row r="4355" spans="1:6" ht="12.75">
      <c r="A4355" s="65"/>
      <c r="B4355" s="65"/>
      <c r="C4355" s="65"/>
      <c r="D4355" s="65"/>
      <c r="E4355" s="89"/>
      <c r="F4355" s="65"/>
    </row>
    <row r="4356" spans="1:6" ht="12.75">
      <c r="A4356" s="65"/>
      <c r="B4356" s="65"/>
      <c r="C4356" s="65"/>
      <c r="D4356" s="65"/>
      <c r="E4356" s="89"/>
      <c r="F4356" s="65"/>
    </row>
    <row r="4357" spans="1:6" ht="12.75">
      <c r="A4357" s="65"/>
      <c r="B4357" s="65"/>
      <c r="C4357" s="65"/>
      <c r="D4357" s="65"/>
      <c r="E4357" s="89"/>
      <c r="F4357" s="65"/>
    </row>
    <row r="4358" spans="1:6" ht="12.75">
      <c r="A4358" s="65"/>
      <c r="B4358" s="65"/>
      <c r="C4358" s="65"/>
      <c r="D4358" s="65"/>
      <c r="E4358" s="89"/>
      <c r="F4358" s="65"/>
    </row>
    <row r="4359" spans="1:6" ht="12.75">
      <c r="A4359" s="65"/>
      <c r="B4359" s="65"/>
      <c r="C4359" s="65"/>
      <c r="D4359" s="65"/>
      <c r="E4359" s="89"/>
      <c r="F4359" s="65"/>
    </row>
    <row r="4360" spans="1:6" ht="12.75">
      <c r="A4360" s="65"/>
      <c r="B4360" s="65"/>
      <c r="C4360" s="65"/>
      <c r="D4360" s="65"/>
      <c r="E4360" s="89"/>
      <c r="F4360" s="65"/>
    </row>
    <row r="4361" spans="1:6" ht="12.75">
      <c r="A4361" s="65"/>
      <c r="B4361" s="65"/>
      <c r="C4361" s="65"/>
      <c r="D4361" s="65"/>
      <c r="E4361" s="89"/>
      <c r="F4361" s="65"/>
    </row>
    <row r="4362" spans="1:6" ht="12.75">
      <c r="A4362" s="65"/>
      <c r="B4362" s="65"/>
      <c r="C4362" s="65"/>
      <c r="D4362" s="65"/>
      <c r="E4362" s="89"/>
      <c r="F4362" s="65"/>
    </row>
    <row r="4363" spans="1:6" ht="12.75">
      <c r="A4363" s="65"/>
      <c r="B4363" s="65"/>
      <c r="C4363" s="65"/>
      <c r="D4363" s="65"/>
      <c r="E4363" s="89"/>
      <c r="F4363" s="65"/>
    </row>
    <row r="4364" spans="1:6" ht="12.75">
      <c r="A4364" s="65"/>
      <c r="B4364" s="65"/>
      <c r="C4364" s="65"/>
      <c r="D4364" s="65"/>
      <c r="E4364" s="89"/>
      <c r="F4364" s="65"/>
    </row>
    <row r="4365" spans="1:6" ht="12.75">
      <c r="A4365" s="65"/>
      <c r="B4365" s="65"/>
      <c r="C4365" s="65"/>
      <c r="D4365" s="65"/>
      <c r="E4365" s="89"/>
      <c r="F4365" s="65"/>
    </row>
    <row r="4366" spans="1:6" ht="12.75">
      <c r="A4366" s="65"/>
      <c r="B4366" s="65"/>
      <c r="C4366" s="65"/>
      <c r="D4366" s="65"/>
      <c r="E4366" s="89"/>
      <c r="F4366" s="65"/>
    </row>
    <row r="4367" spans="1:6" ht="12.75">
      <c r="A4367" s="65"/>
      <c r="B4367" s="65"/>
      <c r="C4367" s="65"/>
      <c r="D4367" s="65"/>
      <c r="E4367" s="89"/>
      <c r="F4367" s="65"/>
    </row>
    <row r="4368" spans="1:6" ht="12.75">
      <c r="A4368" s="65"/>
      <c r="B4368" s="65"/>
      <c r="C4368" s="65"/>
      <c r="D4368" s="65"/>
      <c r="E4368" s="89"/>
      <c r="F4368" s="65"/>
    </row>
    <row r="4369" spans="1:6" ht="12.75">
      <c r="A4369" s="65"/>
      <c r="B4369" s="65"/>
      <c r="C4369" s="65"/>
      <c r="D4369" s="65"/>
      <c r="E4369" s="89"/>
      <c r="F4369" s="65"/>
    </row>
    <row r="4370" spans="1:6" ht="12.75">
      <c r="A4370" s="65"/>
      <c r="B4370" s="65"/>
      <c r="C4370" s="65"/>
      <c r="D4370" s="65"/>
      <c r="E4370" s="89"/>
      <c r="F4370" s="65"/>
    </row>
    <row r="4371" spans="1:6" ht="12.75">
      <c r="A4371" s="65"/>
      <c r="B4371" s="65"/>
      <c r="C4371" s="65"/>
      <c r="D4371" s="65"/>
      <c r="E4371" s="89"/>
      <c r="F4371" s="65"/>
    </row>
    <row r="4372" spans="1:6" ht="12.75">
      <c r="A4372" s="65"/>
      <c r="B4372" s="65"/>
      <c r="C4372" s="65"/>
      <c r="D4372" s="65"/>
      <c r="E4372" s="89"/>
      <c r="F4372" s="65"/>
    </row>
    <row r="4373" spans="1:6" ht="12.75">
      <c r="A4373" s="65"/>
      <c r="B4373" s="65"/>
      <c r="C4373" s="65"/>
      <c r="D4373" s="65"/>
      <c r="E4373" s="89"/>
      <c r="F4373" s="65"/>
    </row>
    <row r="4374" spans="1:6" ht="12.75">
      <c r="A4374" s="65"/>
      <c r="B4374" s="65"/>
      <c r="C4374" s="65"/>
      <c r="D4374" s="65"/>
      <c r="E4374" s="89"/>
      <c r="F4374" s="65"/>
    </row>
    <row r="4375" spans="1:6" ht="12.75">
      <c r="A4375" s="65"/>
      <c r="B4375" s="65"/>
      <c r="C4375" s="65"/>
      <c r="D4375" s="65"/>
      <c r="E4375" s="89"/>
      <c r="F4375" s="65"/>
    </row>
    <row r="4376" spans="1:6" ht="12.75">
      <c r="A4376" s="65"/>
      <c r="B4376" s="65"/>
      <c r="C4376" s="65"/>
      <c r="D4376" s="65"/>
      <c r="E4376" s="89"/>
      <c r="F4376" s="65"/>
    </row>
    <row r="4377" spans="1:6" ht="12.75">
      <c r="A4377" s="65"/>
      <c r="B4377" s="65"/>
      <c r="C4377" s="65"/>
      <c r="D4377" s="65"/>
      <c r="E4377" s="89"/>
      <c r="F4377" s="65"/>
    </row>
    <row r="4378" spans="1:6" ht="12.75">
      <c r="A4378" s="65"/>
      <c r="B4378" s="65"/>
      <c r="C4378" s="65"/>
      <c r="D4378" s="65"/>
      <c r="E4378" s="89"/>
      <c r="F4378" s="65"/>
    </row>
    <row r="4379" spans="1:6" ht="12.75">
      <c r="A4379" s="65"/>
      <c r="B4379" s="65"/>
      <c r="C4379" s="65"/>
      <c r="D4379" s="65"/>
      <c r="E4379" s="89"/>
      <c r="F4379" s="65"/>
    </row>
    <row r="4380" spans="1:6" ht="12.75">
      <c r="A4380" s="65"/>
      <c r="B4380" s="65"/>
      <c r="C4380" s="65"/>
      <c r="D4380" s="65"/>
      <c r="E4380" s="89"/>
      <c r="F4380" s="65"/>
    </row>
    <row r="4381" spans="1:6" ht="12.75">
      <c r="A4381" s="65"/>
      <c r="B4381" s="65"/>
      <c r="C4381" s="65"/>
      <c r="D4381" s="65"/>
      <c r="E4381" s="89"/>
      <c r="F4381" s="65"/>
    </row>
    <row r="4382" spans="1:6" ht="12.75">
      <c r="A4382" s="65"/>
      <c r="B4382" s="65"/>
      <c r="C4382" s="65"/>
      <c r="D4382" s="65"/>
      <c r="E4382" s="89"/>
      <c r="F4382" s="65"/>
    </row>
    <row r="4383" spans="1:6" ht="12.75">
      <c r="A4383" s="65"/>
      <c r="B4383" s="65"/>
      <c r="C4383" s="65"/>
      <c r="D4383" s="65"/>
      <c r="E4383" s="89"/>
      <c r="F4383" s="65"/>
    </row>
    <row r="4384" spans="1:6" ht="12.75">
      <c r="A4384" s="65"/>
      <c r="B4384" s="65"/>
      <c r="C4384" s="65"/>
      <c r="D4384" s="65"/>
      <c r="E4384" s="89"/>
      <c r="F4384" s="65"/>
    </row>
    <row r="4385" spans="1:6" ht="12.75">
      <c r="A4385" s="65"/>
      <c r="B4385" s="65"/>
      <c r="C4385" s="65"/>
      <c r="D4385" s="65"/>
      <c r="E4385" s="89"/>
      <c r="F4385" s="65"/>
    </row>
    <row r="4386" spans="1:6" ht="12.75">
      <c r="A4386" s="65"/>
      <c r="B4386" s="65"/>
      <c r="C4386" s="65"/>
      <c r="D4386" s="65"/>
      <c r="E4386" s="89"/>
      <c r="F4386" s="65"/>
    </row>
    <row r="4387" spans="1:6" ht="12.75">
      <c r="A4387" s="65"/>
      <c r="B4387" s="65"/>
      <c r="C4387" s="65"/>
      <c r="D4387" s="65"/>
      <c r="E4387" s="89"/>
      <c r="F4387" s="65"/>
    </row>
    <row r="4388" spans="1:6" ht="12.75">
      <c r="A4388" s="65"/>
      <c r="B4388" s="65"/>
      <c r="C4388" s="65"/>
      <c r="D4388" s="65"/>
      <c r="E4388" s="89"/>
      <c r="F4388" s="65"/>
    </row>
    <row r="4389" spans="1:6" ht="12.75">
      <c r="A4389" s="65"/>
      <c r="B4389" s="65"/>
      <c r="C4389" s="65"/>
      <c r="D4389" s="65"/>
      <c r="E4389" s="89"/>
      <c r="F4389" s="65"/>
    </row>
    <row r="4390" spans="1:6" ht="12.75">
      <c r="A4390" s="65"/>
      <c r="B4390" s="65"/>
      <c r="C4390" s="65"/>
      <c r="D4390" s="65"/>
      <c r="E4390" s="89"/>
      <c r="F4390" s="65"/>
    </row>
    <row r="4391" spans="1:6" ht="12.75">
      <c r="A4391" s="65"/>
      <c r="B4391" s="65"/>
      <c r="C4391" s="65"/>
      <c r="D4391" s="65"/>
      <c r="E4391" s="89"/>
      <c r="F4391" s="65"/>
    </row>
    <row r="4392" spans="1:6" ht="12.75">
      <c r="A4392" s="65"/>
      <c r="B4392" s="65"/>
      <c r="C4392" s="65"/>
      <c r="D4392" s="65"/>
      <c r="E4392" s="89"/>
      <c r="F4392" s="65"/>
    </row>
    <row r="4393" spans="1:6" ht="12.75">
      <c r="A4393" s="65"/>
      <c r="B4393" s="65"/>
      <c r="C4393" s="65"/>
      <c r="D4393" s="65"/>
      <c r="E4393" s="89"/>
      <c r="F4393" s="65"/>
    </row>
    <row r="4394" spans="1:6" ht="12.75">
      <c r="A4394" s="65"/>
      <c r="B4394" s="65"/>
      <c r="C4394" s="65"/>
      <c r="D4394" s="65"/>
      <c r="E4394" s="89"/>
      <c r="F4394" s="65"/>
    </row>
    <row r="4395" spans="1:6" ht="12.75">
      <c r="A4395" s="65"/>
      <c r="B4395" s="65"/>
      <c r="C4395" s="65"/>
      <c r="D4395" s="65"/>
      <c r="E4395" s="89"/>
      <c r="F4395" s="65"/>
    </row>
    <row r="4396" spans="1:6" ht="12.75">
      <c r="A4396" s="65"/>
      <c r="B4396" s="65"/>
      <c r="C4396" s="65"/>
      <c r="D4396" s="65"/>
      <c r="E4396" s="89"/>
      <c r="F4396" s="65"/>
    </row>
    <row r="4397" spans="1:6" ht="12.75">
      <c r="A4397" s="65"/>
      <c r="B4397" s="65"/>
      <c r="C4397" s="65"/>
      <c r="D4397" s="65"/>
      <c r="E4397" s="89"/>
      <c r="F4397" s="65"/>
    </row>
    <row r="4398" spans="1:6" ht="12.75">
      <c r="A4398" s="65"/>
      <c r="B4398" s="65"/>
      <c r="C4398" s="65"/>
      <c r="D4398" s="65"/>
      <c r="E4398" s="89"/>
      <c r="F4398" s="65"/>
    </row>
    <row r="4399" spans="1:6" ht="12.75">
      <c r="A4399" s="65"/>
      <c r="B4399" s="65"/>
      <c r="C4399" s="65"/>
      <c r="D4399" s="65"/>
      <c r="E4399" s="89"/>
      <c r="F4399" s="65"/>
    </row>
    <row r="4400" spans="1:6" ht="12.75">
      <c r="A4400" s="65"/>
      <c r="B4400" s="65"/>
      <c r="C4400" s="65"/>
      <c r="D4400" s="65"/>
      <c r="E4400" s="89"/>
      <c r="F4400" s="65"/>
    </row>
    <row r="4401" spans="1:6" ht="12.75">
      <c r="A4401" s="65"/>
      <c r="B4401" s="65"/>
      <c r="C4401" s="65"/>
      <c r="D4401" s="65"/>
      <c r="E4401" s="89"/>
      <c r="F4401" s="65"/>
    </row>
    <row r="4402" spans="1:6" ht="12.75">
      <c r="A4402" s="65"/>
      <c r="B4402" s="65"/>
      <c r="C4402" s="65"/>
      <c r="D4402" s="65"/>
      <c r="E4402" s="89"/>
      <c r="F4402" s="65"/>
    </row>
    <row r="4403" spans="1:6" ht="12.75">
      <c r="A4403" s="65"/>
      <c r="B4403" s="65"/>
      <c r="C4403" s="65"/>
      <c r="D4403" s="65"/>
      <c r="E4403" s="89"/>
      <c r="F4403" s="65"/>
    </row>
    <row r="4404" spans="1:6" ht="12.75">
      <c r="A4404" s="65"/>
      <c r="B4404" s="65"/>
      <c r="C4404" s="65"/>
      <c r="D4404" s="65"/>
      <c r="E4404" s="89"/>
      <c r="F4404" s="65"/>
    </row>
    <row r="4405" spans="1:6" ht="12.75">
      <c r="A4405" s="65"/>
      <c r="B4405" s="65"/>
      <c r="C4405" s="65"/>
      <c r="D4405" s="65"/>
      <c r="E4405" s="89"/>
      <c r="F4405" s="65"/>
    </row>
    <row r="4406" spans="1:6" ht="12.75">
      <c r="A4406" s="65"/>
      <c r="B4406" s="65"/>
      <c r="C4406" s="65"/>
      <c r="D4406" s="65"/>
      <c r="E4406" s="89"/>
      <c r="F4406" s="65"/>
    </row>
    <row r="4407" spans="1:6" ht="12.75">
      <c r="A4407" s="65"/>
      <c r="B4407" s="65"/>
      <c r="C4407" s="65"/>
      <c r="D4407" s="65"/>
      <c r="E4407" s="89"/>
      <c r="F4407" s="65"/>
    </row>
    <row r="4408" spans="1:6" ht="12.75">
      <c r="A4408" s="65"/>
      <c r="B4408" s="65"/>
      <c r="C4408" s="65"/>
      <c r="D4408" s="65"/>
      <c r="E4408" s="89"/>
      <c r="F4408" s="65"/>
    </row>
    <row r="4409" spans="1:6" ht="12.75">
      <c r="A4409" s="65"/>
      <c r="B4409" s="65"/>
      <c r="C4409" s="65"/>
      <c r="D4409" s="65"/>
      <c r="E4409" s="89"/>
      <c r="F4409" s="65"/>
    </row>
    <row r="4410" spans="1:6" ht="12.75">
      <c r="A4410" s="65"/>
      <c r="B4410" s="65"/>
      <c r="C4410" s="65"/>
      <c r="D4410" s="65"/>
      <c r="E4410" s="89"/>
      <c r="F4410" s="65"/>
    </row>
    <row r="4411" spans="1:6" ht="12.75">
      <c r="A4411" s="65"/>
      <c r="B4411" s="65"/>
      <c r="C4411" s="65"/>
      <c r="D4411" s="65"/>
      <c r="E4411" s="89"/>
      <c r="F4411" s="65"/>
    </row>
    <row r="4412" spans="1:6" ht="12.75">
      <c r="A4412" s="65"/>
      <c r="B4412" s="65"/>
      <c r="C4412" s="65"/>
      <c r="D4412" s="65"/>
      <c r="E4412" s="89"/>
      <c r="F4412" s="65"/>
    </row>
    <row r="4413" spans="1:6" ht="12.75">
      <c r="A4413" s="65"/>
      <c r="B4413" s="65"/>
      <c r="C4413" s="65"/>
      <c r="D4413" s="65"/>
      <c r="E4413" s="89"/>
      <c r="F4413" s="65"/>
    </row>
    <row r="4414" spans="1:6" ht="12.75">
      <c r="A4414" s="65"/>
      <c r="B4414" s="65"/>
      <c r="C4414" s="65"/>
      <c r="D4414" s="65"/>
      <c r="E4414" s="89"/>
      <c r="F4414" s="65"/>
    </row>
    <row r="4415" spans="1:6" ht="12.75">
      <c r="A4415" s="65"/>
      <c r="B4415" s="65"/>
      <c r="C4415" s="65"/>
      <c r="D4415" s="65"/>
      <c r="E4415" s="89"/>
      <c r="F4415" s="65"/>
    </row>
    <row r="4416" spans="1:6" ht="12.75">
      <c r="A4416" s="65"/>
      <c r="B4416" s="65"/>
      <c r="C4416" s="65"/>
      <c r="D4416" s="65"/>
      <c r="E4416" s="89"/>
      <c r="F4416" s="65"/>
    </row>
    <row r="4417" spans="1:6" ht="12.75">
      <c r="A4417" s="65"/>
      <c r="B4417" s="65"/>
      <c r="C4417" s="65"/>
      <c r="D4417" s="65"/>
      <c r="E4417" s="89"/>
      <c r="F4417" s="65"/>
    </row>
    <row r="4418" spans="1:6" ht="12.75">
      <c r="A4418" s="65"/>
      <c r="B4418" s="65"/>
      <c r="C4418" s="65"/>
      <c r="D4418" s="65"/>
      <c r="E4418" s="89"/>
      <c r="F4418" s="65"/>
    </row>
    <row r="4419" spans="1:6" ht="12.75">
      <c r="A4419" s="65"/>
      <c r="B4419" s="65"/>
      <c r="C4419" s="65"/>
      <c r="D4419" s="65"/>
      <c r="E4419" s="89"/>
      <c r="F4419" s="65"/>
    </row>
    <row r="4420" spans="1:6" ht="12.75">
      <c r="A4420" s="65"/>
      <c r="B4420" s="65"/>
      <c r="C4420" s="65"/>
      <c r="D4420" s="65"/>
      <c r="E4420" s="89"/>
      <c r="F4420" s="65"/>
    </row>
    <row r="4421" spans="1:6" ht="12.75">
      <c r="A4421" s="65"/>
      <c r="B4421" s="65"/>
      <c r="C4421" s="65"/>
      <c r="D4421" s="65"/>
      <c r="E4421" s="89"/>
      <c r="F4421" s="65"/>
    </row>
    <row r="4422" spans="1:6" ht="12.75">
      <c r="A4422" s="65"/>
      <c r="B4422" s="65"/>
      <c r="C4422" s="65"/>
      <c r="D4422" s="65"/>
      <c r="E4422" s="89"/>
      <c r="F4422" s="65"/>
    </row>
    <row r="4423" spans="1:6" ht="12.75">
      <c r="A4423" s="65"/>
      <c r="B4423" s="65"/>
      <c r="C4423" s="65"/>
      <c r="D4423" s="65"/>
      <c r="E4423" s="89"/>
      <c r="F4423" s="65"/>
    </row>
    <row r="4424" spans="1:6" ht="12.75">
      <c r="A4424" s="65"/>
      <c r="B4424" s="65"/>
      <c r="C4424" s="65"/>
      <c r="D4424" s="65"/>
      <c r="E4424" s="89"/>
      <c r="F4424" s="65"/>
    </row>
    <row r="4425" spans="1:6" ht="12.75">
      <c r="A4425" s="65"/>
      <c r="B4425" s="65"/>
      <c r="C4425" s="65"/>
      <c r="D4425" s="65"/>
      <c r="E4425" s="89"/>
      <c r="F4425" s="65"/>
    </row>
    <row r="4426" spans="1:6" ht="12.75">
      <c r="A4426" s="65"/>
      <c r="B4426" s="65"/>
      <c r="C4426" s="65"/>
      <c r="D4426" s="65"/>
      <c r="E4426" s="89"/>
      <c r="F4426" s="65"/>
    </row>
    <row r="4427" spans="1:6" ht="12.75">
      <c r="A4427" s="65"/>
      <c r="B4427" s="65"/>
      <c r="C4427" s="65"/>
      <c r="D4427" s="65"/>
      <c r="E4427" s="89"/>
      <c r="F4427" s="65"/>
    </row>
    <row r="4428" spans="1:6" ht="12.75">
      <c r="A4428" s="65"/>
      <c r="B4428" s="65"/>
      <c r="C4428" s="65"/>
      <c r="D4428" s="65"/>
      <c r="E4428" s="89"/>
      <c r="F4428" s="65"/>
    </row>
    <row r="4429" spans="1:6" ht="12.75">
      <c r="A4429" s="65"/>
      <c r="B4429" s="65"/>
      <c r="C4429" s="65"/>
      <c r="D4429" s="65"/>
      <c r="E4429" s="89"/>
      <c r="F4429" s="65"/>
    </row>
    <row r="4430" spans="1:6" ht="12.75">
      <c r="A4430" s="65"/>
      <c r="B4430" s="65"/>
      <c r="C4430" s="65"/>
      <c r="D4430" s="65"/>
      <c r="E4430" s="89"/>
      <c r="F4430" s="65"/>
    </row>
    <row r="4431" spans="1:6" ht="12.75">
      <c r="A4431" s="65"/>
      <c r="B4431" s="65"/>
      <c r="C4431" s="65"/>
      <c r="D4431" s="65"/>
      <c r="E4431" s="89"/>
      <c r="F4431" s="65"/>
    </row>
    <row r="4432" spans="1:6" ht="12.75">
      <c r="A4432" s="65"/>
      <c r="B4432" s="65"/>
      <c r="C4432" s="65"/>
      <c r="D4432" s="65"/>
      <c r="E4432" s="89"/>
      <c r="F4432" s="65"/>
    </row>
    <row r="4433" spans="1:6" ht="12.75">
      <c r="A4433" s="65"/>
      <c r="B4433" s="65"/>
      <c r="C4433" s="65"/>
      <c r="D4433" s="65"/>
      <c r="E4433" s="89"/>
      <c r="F4433" s="65"/>
    </row>
    <row r="4434" spans="1:6" ht="12.75">
      <c r="A4434" s="65"/>
      <c r="B4434" s="65"/>
      <c r="C4434" s="65"/>
      <c r="D4434" s="65"/>
      <c r="E4434" s="89"/>
      <c r="F4434" s="65"/>
    </row>
    <row r="4435" spans="1:6" ht="12.75">
      <c r="A4435" s="65"/>
      <c r="B4435" s="65"/>
      <c r="C4435" s="65"/>
      <c r="D4435" s="65"/>
      <c r="E4435" s="89"/>
      <c r="F4435" s="65"/>
    </row>
    <row r="4436" spans="1:6" ht="12.75">
      <c r="A4436" s="65"/>
      <c r="B4436" s="65"/>
      <c r="C4436" s="65"/>
      <c r="D4436" s="65"/>
      <c r="E4436" s="89"/>
      <c r="F4436" s="65"/>
    </row>
    <row r="4437" spans="1:6" ht="12.75">
      <c r="A4437" s="65"/>
      <c r="B4437" s="65"/>
      <c r="C4437" s="65"/>
      <c r="D4437" s="65"/>
      <c r="E4437" s="89"/>
      <c r="F4437" s="65"/>
    </row>
    <row r="4438" spans="1:6" ht="12.75">
      <c r="A4438" s="65"/>
      <c r="B4438" s="65"/>
      <c r="C4438" s="65"/>
      <c r="D4438" s="65"/>
      <c r="E4438" s="89"/>
      <c r="F4438" s="65"/>
    </row>
    <row r="4439" spans="1:6" ht="12.75">
      <c r="A4439" s="65"/>
      <c r="B4439" s="65"/>
      <c r="C4439" s="65"/>
      <c r="D4439" s="65"/>
      <c r="E4439" s="89"/>
      <c r="F4439" s="65"/>
    </row>
    <row r="4440" spans="1:6" ht="12.75">
      <c r="A4440" s="65"/>
      <c r="B4440" s="65"/>
      <c r="C4440" s="65"/>
      <c r="D4440" s="65"/>
      <c r="E4440" s="89"/>
      <c r="F4440" s="65"/>
    </row>
    <row r="4441" spans="1:6" ht="12.75">
      <c r="A4441" s="65"/>
      <c r="B4441" s="65"/>
      <c r="C4441" s="65"/>
      <c r="D4441" s="65"/>
      <c r="E4441" s="89"/>
      <c r="F4441" s="65"/>
    </row>
    <row r="4442" spans="1:6" ht="12.75">
      <c r="A4442" s="65"/>
      <c r="B4442" s="65"/>
      <c r="C4442" s="65"/>
      <c r="D4442" s="65"/>
      <c r="E4442" s="89"/>
      <c r="F4442" s="65"/>
    </row>
    <row r="4443" spans="1:6" ht="12.75">
      <c r="A4443" s="65"/>
      <c r="B4443" s="65"/>
      <c r="C4443" s="65"/>
      <c r="D4443" s="65"/>
      <c r="E4443" s="89"/>
      <c r="F4443" s="65"/>
    </row>
    <row r="4444" spans="1:6" ht="12.75">
      <c r="A4444" s="65"/>
      <c r="B4444" s="65"/>
      <c r="C4444" s="65"/>
      <c r="D4444" s="65"/>
      <c r="E4444" s="89"/>
      <c r="F4444" s="65"/>
    </row>
    <row r="4445" spans="1:6" ht="12.75">
      <c r="A4445" s="65"/>
      <c r="B4445" s="65"/>
      <c r="C4445" s="65"/>
      <c r="D4445" s="65"/>
      <c r="E4445" s="89"/>
      <c r="F4445" s="65"/>
    </row>
    <row r="4446" spans="1:6" ht="12.75">
      <c r="A4446" s="65"/>
      <c r="B4446" s="65"/>
      <c r="C4446" s="65"/>
      <c r="D4446" s="65"/>
      <c r="E4446" s="89"/>
      <c r="F4446" s="65"/>
    </row>
    <row r="4447" spans="1:6" ht="12.75">
      <c r="A4447" s="65"/>
      <c r="B4447" s="65"/>
      <c r="C4447" s="65"/>
      <c r="D4447" s="65"/>
      <c r="E4447" s="89"/>
      <c r="F4447" s="65"/>
    </row>
    <row r="4448" spans="1:6" ht="12.75">
      <c r="A4448" s="65"/>
      <c r="B4448" s="65"/>
      <c r="C4448" s="65"/>
      <c r="D4448" s="65"/>
      <c r="E4448" s="89"/>
      <c r="F4448" s="65"/>
    </row>
    <row r="4449" spans="1:6" ht="12.75">
      <c r="A4449" s="65"/>
      <c r="B4449" s="65"/>
      <c r="C4449" s="65"/>
      <c r="D4449" s="65"/>
      <c r="E4449" s="89"/>
      <c r="F4449" s="65"/>
    </row>
    <row r="4450" spans="1:6" ht="12.75">
      <c r="A4450" s="65"/>
      <c r="B4450" s="65"/>
      <c r="C4450" s="65"/>
      <c r="D4450" s="65"/>
      <c r="E4450" s="89"/>
      <c r="F4450" s="65"/>
    </row>
    <row r="4451" spans="1:6" ht="12.75">
      <c r="A4451" s="65"/>
      <c r="B4451" s="65"/>
      <c r="C4451" s="65"/>
      <c r="D4451" s="65"/>
      <c r="E4451" s="89"/>
      <c r="F4451" s="65"/>
    </row>
    <row r="4452" spans="1:6" ht="12.75">
      <c r="A4452" s="65"/>
      <c r="B4452" s="65"/>
      <c r="C4452" s="65"/>
      <c r="D4452" s="65"/>
      <c r="E4452" s="89"/>
      <c r="F4452" s="65"/>
    </row>
    <row r="4453" spans="1:6" ht="12.75">
      <c r="A4453" s="65"/>
      <c r="B4453" s="65"/>
      <c r="C4453" s="65"/>
      <c r="D4453" s="65"/>
      <c r="E4453" s="89"/>
      <c r="F4453" s="65"/>
    </row>
    <row r="4454" spans="1:6" ht="12.75">
      <c r="A4454" s="65"/>
      <c r="B4454" s="65"/>
      <c r="C4454" s="65"/>
      <c r="D4454" s="65"/>
      <c r="E4454" s="89"/>
      <c r="F4454" s="65"/>
    </row>
    <row r="4455" spans="1:6" ht="12.75">
      <c r="A4455" s="65"/>
      <c r="B4455" s="65"/>
      <c r="C4455" s="65"/>
      <c r="D4455" s="65"/>
      <c r="E4455" s="89"/>
      <c r="F4455" s="65"/>
    </row>
    <row r="4456" spans="1:6" ht="12.75">
      <c r="A4456" s="65"/>
      <c r="B4456" s="65"/>
      <c r="C4456" s="65"/>
      <c r="D4456" s="65"/>
      <c r="E4456" s="89"/>
      <c r="F4456" s="65"/>
    </row>
    <row r="4457" spans="1:6" ht="12.75">
      <c r="A4457" s="65"/>
      <c r="B4457" s="65"/>
      <c r="C4457" s="65"/>
      <c r="D4457" s="65"/>
      <c r="E4457" s="89"/>
      <c r="F4457" s="65"/>
    </row>
    <row r="4458" spans="1:6" ht="12.75">
      <c r="A4458" s="65"/>
      <c r="B4458" s="65"/>
      <c r="C4458" s="65"/>
      <c r="D4458" s="65"/>
      <c r="E4458" s="89"/>
      <c r="F4458" s="65"/>
    </row>
    <row r="4459" spans="1:6" ht="12.75">
      <c r="A4459" s="65"/>
      <c r="B4459" s="65"/>
      <c r="C4459" s="65"/>
      <c r="D4459" s="65"/>
      <c r="E4459" s="89"/>
      <c r="F4459" s="65"/>
    </row>
    <row r="4460" spans="1:6" ht="12.75">
      <c r="A4460" s="65"/>
      <c r="B4460" s="65"/>
      <c r="C4460" s="65"/>
      <c r="D4460" s="65"/>
      <c r="E4460" s="89"/>
      <c r="F4460" s="65"/>
    </row>
    <row r="4461" spans="1:6" ht="12.75">
      <c r="A4461" s="65"/>
      <c r="B4461" s="65"/>
      <c r="C4461" s="65"/>
      <c r="D4461" s="65"/>
      <c r="E4461" s="89"/>
      <c r="F4461" s="65"/>
    </row>
    <row r="4462" spans="1:6" ht="12.75">
      <c r="A4462" s="65"/>
      <c r="B4462" s="65"/>
      <c r="C4462" s="65"/>
      <c r="D4462" s="65"/>
      <c r="E4462" s="89"/>
      <c r="F4462" s="65"/>
    </row>
    <row r="4463" spans="1:6" ht="12.75">
      <c r="A4463" s="65"/>
      <c r="B4463" s="65"/>
      <c r="C4463" s="65"/>
      <c r="D4463" s="65"/>
      <c r="E4463" s="89"/>
      <c r="F4463" s="65"/>
    </row>
    <row r="4464" spans="1:6" ht="12.75">
      <c r="A4464" s="65"/>
      <c r="B4464" s="65"/>
      <c r="C4464" s="65"/>
      <c r="D4464" s="65"/>
      <c r="E4464" s="89"/>
      <c r="F4464" s="65"/>
    </row>
    <row r="4465" spans="1:6" ht="12.75">
      <c r="A4465" s="65"/>
      <c r="B4465" s="65"/>
      <c r="C4465" s="65"/>
      <c r="D4465" s="65"/>
      <c r="E4465" s="89"/>
      <c r="F4465" s="65"/>
    </row>
    <row r="4466" spans="1:6" ht="12.75">
      <c r="A4466" s="65"/>
      <c r="B4466" s="65"/>
      <c r="C4466" s="65"/>
      <c r="D4466" s="65"/>
      <c r="E4466" s="89"/>
      <c r="F4466" s="65"/>
    </row>
    <row r="4467" spans="1:6" ht="12.75">
      <c r="A4467" s="65"/>
      <c r="B4467" s="65"/>
      <c r="C4467" s="65"/>
      <c r="D4467" s="65"/>
      <c r="E4467" s="89"/>
      <c r="F4467" s="65"/>
    </row>
    <row r="4468" spans="1:6" ht="12.75">
      <c r="A4468" s="65"/>
      <c r="B4468" s="65"/>
      <c r="C4468" s="65"/>
      <c r="D4468" s="65"/>
      <c r="E4468" s="89"/>
      <c r="F4468" s="65"/>
    </row>
    <row r="4469" spans="1:6" ht="12.75">
      <c r="A4469" s="65"/>
      <c r="B4469" s="65"/>
      <c r="C4469" s="65"/>
      <c r="D4469" s="65"/>
      <c r="E4469" s="89"/>
      <c r="F4469" s="65"/>
    </row>
    <row r="4470" spans="1:6" ht="12.75">
      <c r="A4470" s="65"/>
      <c r="B4470" s="65"/>
      <c r="C4470" s="65"/>
      <c r="D4470" s="65"/>
      <c r="E4470" s="89"/>
      <c r="F4470" s="65"/>
    </row>
    <row r="4471" spans="1:6" ht="12.75">
      <c r="A4471" s="65"/>
      <c r="B4471" s="65"/>
      <c r="C4471" s="65"/>
      <c r="D4471" s="65"/>
      <c r="E4471" s="89"/>
      <c r="F4471" s="65"/>
    </row>
    <row r="4472" spans="1:6" ht="12.75">
      <c r="A4472" s="65"/>
      <c r="B4472" s="65"/>
      <c r="C4472" s="65"/>
      <c r="D4472" s="65"/>
      <c r="E4472" s="89"/>
      <c r="F4472" s="65"/>
    </row>
    <row r="4473" spans="1:6" ht="12.75">
      <c r="A4473" s="65"/>
      <c r="B4473" s="65"/>
      <c r="C4473" s="65"/>
      <c r="D4473" s="65"/>
      <c r="E4473" s="89"/>
      <c r="F4473" s="65"/>
    </row>
    <row r="4474" spans="1:6" ht="12.75">
      <c r="A4474" s="65"/>
      <c r="B4474" s="65"/>
      <c r="C4474" s="65"/>
      <c r="D4474" s="65"/>
      <c r="E4474" s="89"/>
      <c r="F4474" s="65"/>
    </row>
    <row r="4475" spans="1:6" ht="12.75">
      <c r="A4475" s="65"/>
      <c r="B4475" s="65"/>
      <c r="C4475" s="65"/>
      <c r="D4475" s="65"/>
      <c r="E4475" s="89"/>
      <c r="F4475" s="65"/>
    </row>
    <row r="4476" spans="1:6" ht="12.75">
      <c r="A4476" s="65"/>
      <c r="B4476" s="65"/>
      <c r="C4476" s="65"/>
      <c r="D4476" s="65"/>
      <c r="E4476" s="89"/>
      <c r="F4476" s="65"/>
    </row>
    <row r="4477" spans="1:6" ht="12.75">
      <c r="A4477" s="65"/>
      <c r="B4477" s="65"/>
      <c r="C4477" s="65"/>
      <c r="D4477" s="65"/>
      <c r="E4477" s="89"/>
      <c r="F4477" s="65"/>
    </row>
    <row r="4478" spans="1:6" ht="12.75">
      <c r="A4478" s="65"/>
      <c r="B4478" s="65"/>
      <c r="C4478" s="65"/>
      <c r="D4478" s="65"/>
      <c r="E4478" s="89"/>
      <c r="F4478" s="65"/>
    </row>
    <row r="4479" spans="1:6" ht="12.75">
      <c r="A4479" s="65"/>
      <c r="B4479" s="65"/>
      <c r="C4479" s="65"/>
      <c r="D4479" s="65"/>
      <c r="E4479" s="89"/>
      <c r="F4479" s="65"/>
    </row>
    <row r="4480" spans="1:6" ht="12.75">
      <c r="A4480" s="65"/>
      <c r="B4480" s="65"/>
      <c r="C4480" s="65"/>
      <c r="D4480" s="65"/>
      <c r="E4480" s="89"/>
      <c r="F4480" s="65"/>
    </row>
    <row r="4481" spans="1:6" ht="12.75">
      <c r="A4481" s="65"/>
      <c r="B4481" s="65"/>
      <c r="C4481" s="65"/>
      <c r="D4481" s="65"/>
      <c r="E4481" s="89"/>
      <c r="F4481" s="65"/>
    </row>
    <row r="4482" spans="1:6" ht="12.75">
      <c r="A4482" s="65"/>
      <c r="B4482" s="65"/>
      <c r="C4482" s="65"/>
      <c r="D4482" s="65"/>
      <c r="E4482" s="89"/>
      <c r="F4482" s="65"/>
    </row>
    <row r="4483" spans="1:6" ht="12.75">
      <c r="A4483" s="65"/>
      <c r="B4483" s="65"/>
      <c r="C4483" s="65"/>
      <c r="D4483" s="65"/>
      <c r="E4483" s="89"/>
      <c r="F4483" s="65"/>
    </row>
    <row r="4484" spans="1:6" ht="12.75">
      <c r="A4484" s="65"/>
      <c r="B4484" s="65"/>
      <c r="C4484" s="65"/>
      <c r="D4484" s="65"/>
      <c r="E4484" s="89"/>
      <c r="F4484" s="65"/>
    </row>
    <row r="4485" spans="1:6" ht="12.75">
      <c r="A4485" s="65"/>
      <c r="B4485" s="65"/>
      <c r="C4485" s="65"/>
      <c r="D4485" s="65"/>
      <c r="E4485" s="89"/>
      <c r="F4485" s="65"/>
    </row>
    <row r="4486" spans="1:6" ht="12.75">
      <c r="A4486" s="65"/>
      <c r="B4486" s="65"/>
      <c r="C4486" s="65"/>
      <c r="D4486" s="65"/>
      <c r="E4486" s="89"/>
      <c r="F4486" s="65"/>
    </row>
    <row r="4487" spans="1:6" ht="12.75">
      <c r="A4487" s="65"/>
      <c r="B4487" s="65"/>
      <c r="C4487" s="65"/>
      <c r="D4487" s="65"/>
      <c r="E4487" s="89"/>
      <c r="F4487" s="65"/>
    </row>
    <row r="4488" spans="1:6" ht="12.75">
      <c r="A4488" s="65"/>
      <c r="B4488" s="65"/>
      <c r="C4488" s="65"/>
      <c r="D4488" s="65"/>
      <c r="E4488" s="89"/>
      <c r="F4488" s="65"/>
    </row>
    <row r="4489" spans="1:6" ht="12.75">
      <c r="A4489" s="65"/>
      <c r="B4489" s="65"/>
      <c r="C4489" s="65"/>
      <c r="D4489" s="65"/>
      <c r="E4489" s="89"/>
      <c r="F4489" s="65"/>
    </row>
    <row r="4490" spans="1:6" ht="12.75">
      <c r="A4490" s="65"/>
      <c r="B4490" s="65"/>
      <c r="C4490" s="65"/>
      <c r="D4490" s="65"/>
      <c r="E4490" s="89"/>
      <c r="F4490" s="65"/>
    </row>
    <row r="4491" spans="1:6" ht="12.75">
      <c r="A4491" s="65"/>
      <c r="B4491" s="65"/>
      <c r="C4491" s="65"/>
      <c r="D4491" s="65"/>
      <c r="E4491" s="89"/>
      <c r="F4491" s="65"/>
    </row>
    <row r="4492" spans="1:6" ht="12.75">
      <c r="A4492" s="65"/>
      <c r="B4492" s="65"/>
      <c r="C4492" s="65"/>
      <c r="D4492" s="65"/>
      <c r="E4492" s="89"/>
      <c r="F4492" s="65"/>
    </row>
    <row r="4493" spans="1:6" ht="12.75">
      <c r="A4493" s="65"/>
      <c r="B4493" s="65"/>
      <c r="C4493" s="65"/>
      <c r="D4493" s="65"/>
      <c r="E4493" s="89"/>
      <c r="F4493" s="65"/>
    </row>
    <row r="4494" spans="1:6" ht="12.75">
      <c r="A4494" s="65"/>
      <c r="B4494" s="65"/>
      <c r="C4494" s="65"/>
      <c r="D4494" s="65"/>
      <c r="E4494" s="89"/>
      <c r="F4494" s="65"/>
    </row>
    <row r="4495" spans="1:6" ht="12.75">
      <c r="A4495" s="65"/>
      <c r="B4495" s="65"/>
      <c r="C4495" s="65"/>
      <c r="D4495" s="65"/>
      <c r="E4495" s="89"/>
      <c r="F4495" s="65"/>
    </row>
    <row r="4496" spans="1:6" ht="12.75">
      <c r="A4496" s="65"/>
      <c r="B4496" s="65"/>
      <c r="C4496" s="65"/>
      <c r="D4496" s="65"/>
      <c r="E4496" s="89"/>
      <c r="F4496" s="65"/>
    </row>
    <row r="4497" spans="1:6" ht="12.75">
      <c r="A4497" s="65"/>
      <c r="B4497" s="65"/>
      <c r="C4497" s="65"/>
      <c r="D4497" s="65"/>
      <c r="E4497" s="89"/>
      <c r="F4497" s="65"/>
    </row>
    <row r="4498" spans="1:6" ht="12.75">
      <c r="A4498" s="65"/>
      <c r="B4498" s="65"/>
      <c r="C4498" s="65"/>
      <c r="D4498" s="65"/>
      <c r="E4498" s="89"/>
      <c r="F4498" s="65"/>
    </row>
    <row r="4499" spans="1:6" ht="12.75">
      <c r="A4499" s="65"/>
      <c r="B4499" s="65"/>
      <c r="C4499" s="65"/>
      <c r="D4499" s="65"/>
      <c r="E4499" s="89"/>
      <c r="F4499" s="65"/>
    </row>
    <row r="4500" spans="1:6" ht="12.75">
      <c r="A4500" s="65"/>
      <c r="B4500" s="65"/>
      <c r="C4500" s="65"/>
      <c r="D4500" s="65"/>
      <c r="E4500" s="89"/>
      <c r="F4500" s="65"/>
    </row>
    <row r="4501" spans="1:6" ht="12.75">
      <c r="A4501" s="65"/>
      <c r="B4501" s="65"/>
      <c r="C4501" s="65"/>
      <c r="D4501" s="65"/>
      <c r="E4501" s="89"/>
      <c r="F4501" s="65"/>
    </row>
    <row r="4502" spans="1:6" ht="12.75">
      <c r="A4502" s="65"/>
      <c r="B4502" s="65"/>
      <c r="C4502" s="65"/>
      <c r="D4502" s="65"/>
      <c r="E4502" s="89"/>
      <c r="F4502" s="65"/>
    </row>
    <row r="4503" spans="1:6" ht="12.75">
      <c r="A4503" s="65"/>
      <c r="B4503" s="65"/>
      <c r="C4503" s="65"/>
      <c r="D4503" s="65"/>
      <c r="E4503" s="89"/>
      <c r="F4503" s="65"/>
    </row>
    <row r="4504" spans="1:6" ht="12.75">
      <c r="A4504" s="65"/>
      <c r="B4504" s="65"/>
      <c r="C4504" s="65"/>
      <c r="D4504" s="65"/>
      <c r="E4504" s="89"/>
      <c r="F4504" s="65"/>
    </row>
    <row r="4505" spans="1:6" ht="12.75">
      <c r="A4505" s="65"/>
      <c r="B4505" s="65"/>
      <c r="C4505" s="65"/>
      <c r="D4505" s="65"/>
      <c r="E4505" s="89"/>
      <c r="F4505" s="65"/>
    </row>
    <row r="4506" spans="1:6" ht="12.75">
      <c r="A4506" s="65"/>
      <c r="B4506" s="65"/>
      <c r="C4506" s="65"/>
      <c r="D4506" s="65"/>
      <c r="E4506" s="89"/>
      <c r="F4506" s="65"/>
    </row>
    <row r="4507" spans="1:6" ht="12.75">
      <c r="A4507" s="65"/>
      <c r="B4507" s="65"/>
      <c r="C4507" s="65"/>
      <c r="D4507" s="65"/>
      <c r="E4507" s="89"/>
      <c r="F4507" s="65"/>
    </row>
    <row r="4508" spans="1:6" ht="12.75">
      <c r="A4508" s="65"/>
      <c r="B4508" s="65"/>
      <c r="C4508" s="65"/>
      <c r="D4508" s="65"/>
      <c r="E4508" s="89"/>
      <c r="F4508" s="65"/>
    </row>
    <row r="4509" spans="1:6" ht="12.75">
      <c r="A4509" s="65"/>
      <c r="B4509" s="65"/>
      <c r="C4509" s="65"/>
      <c r="D4509" s="65"/>
      <c r="E4509" s="89"/>
      <c r="F4509" s="65"/>
    </row>
    <row r="4510" spans="1:6" ht="12.75">
      <c r="A4510" s="65"/>
      <c r="B4510" s="65"/>
      <c r="C4510" s="65"/>
      <c r="D4510" s="65"/>
      <c r="E4510" s="89"/>
      <c r="F4510" s="65"/>
    </row>
    <row r="4511" spans="1:6" ht="12.75">
      <c r="A4511" s="65"/>
      <c r="B4511" s="65"/>
      <c r="C4511" s="65"/>
      <c r="D4511" s="65"/>
      <c r="E4511" s="89"/>
      <c r="F4511" s="65"/>
    </row>
    <row r="4512" spans="1:6" ht="12.75">
      <c r="A4512" s="65"/>
      <c r="B4512" s="65"/>
      <c r="C4512" s="65"/>
      <c r="D4512" s="65"/>
      <c r="E4512" s="89"/>
      <c r="F4512" s="65"/>
    </row>
    <row r="4513" spans="1:6" ht="12.75">
      <c r="A4513" s="65"/>
      <c r="B4513" s="65"/>
      <c r="C4513" s="65"/>
      <c r="D4513" s="65"/>
      <c r="E4513" s="89"/>
      <c r="F4513" s="65"/>
    </row>
    <row r="4514" spans="1:6" ht="12.75">
      <c r="A4514" s="65"/>
      <c r="B4514" s="65"/>
      <c r="C4514" s="65"/>
      <c r="D4514" s="65"/>
      <c r="E4514" s="89"/>
      <c r="F4514" s="65"/>
    </row>
    <row r="4515" spans="1:6" ht="12.75">
      <c r="A4515" s="65"/>
      <c r="B4515" s="65"/>
      <c r="C4515" s="65"/>
      <c r="D4515" s="65"/>
      <c r="E4515" s="89"/>
      <c r="F4515" s="65"/>
    </row>
    <row r="4516" spans="1:6" ht="12.75">
      <c r="A4516" s="65"/>
      <c r="B4516" s="65"/>
      <c r="C4516" s="65"/>
      <c r="D4516" s="65"/>
      <c r="E4516" s="89"/>
      <c r="F4516" s="65"/>
    </row>
    <row r="4517" spans="1:6" ht="12.75">
      <c r="A4517" s="65"/>
      <c r="B4517" s="65"/>
      <c r="C4517" s="65"/>
      <c r="D4517" s="65"/>
      <c r="E4517" s="89"/>
      <c r="F4517" s="65"/>
    </row>
    <row r="4518" spans="1:6" ht="12.75">
      <c r="A4518" s="65"/>
      <c r="B4518" s="65"/>
      <c r="C4518" s="65"/>
      <c r="D4518" s="65"/>
      <c r="E4518" s="89"/>
      <c r="F4518" s="65"/>
    </row>
    <row r="4519" spans="1:6" ht="12.75">
      <c r="A4519" s="65"/>
      <c r="B4519" s="65"/>
      <c r="C4519" s="65"/>
      <c r="D4519" s="65"/>
      <c r="E4519" s="89"/>
      <c r="F4519" s="65"/>
    </row>
    <row r="4520" spans="1:6" ht="12.75">
      <c r="A4520" s="65"/>
      <c r="B4520" s="65"/>
      <c r="C4520" s="65"/>
      <c r="D4520" s="65"/>
      <c r="E4520" s="89"/>
      <c r="F4520" s="65"/>
    </row>
    <row r="4521" spans="1:6" ht="12.75">
      <c r="A4521" s="65"/>
      <c r="B4521" s="65"/>
      <c r="C4521" s="65"/>
      <c r="D4521" s="65"/>
      <c r="E4521" s="89"/>
      <c r="F4521" s="65"/>
    </row>
    <row r="4522" spans="1:6" ht="12.75">
      <c r="A4522" s="65"/>
      <c r="B4522" s="65"/>
      <c r="C4522" s="65"/>
      <c r="D4522" s="65"/>
      <c r="E4522" s="89"/>
      <c r="F4522" s="65"/>
    </row>
    <row r="4523" spans="1:6" ht="12.75">
      <c r="A4523" s="65"/>
      <c r="B4523" s="65"/>
      <c r="C4523" s="65"/>
      <c r="D4523" s="65"/>
      <c r="E4523" s="89"/>
      <c r="F4523" s="65"/>
    </row>
    <row r="4524" spans="1:6" ht="12.75">
      <c r="A4524" s="65"/>
      <c r="B4524" s="65"/>
      <c r="C4524" s="65"/>
      <c r="D4524" s="65"/>
      <c r="E4524" s="89"/>
      <c r="F4524" s="65"/>
    </row>
    <row r="4525" spans="1:6" ht="12.75">
      <c r="A4525" s="65"/>
      <c r="B4525" s="65"/>
      <c r="C4525" s="65"/>
      <c r="D4525" s="65"/>
      <c r="E4525" s="89"/>
      <c r="F4525" s="65"/>
    </row>
    <row r="4526" spans="1:6" ht="12.75">
      <c r="A4526" s="65"/>
      <c r="B4526" s="65"/>
      <c r="C4526" s="65"/>
      <c r="D4526" s="65"/>
      <c r="E4526" s="89"/>
      <c r="F4526" s="65"/>
    </row>
    <row r="4527" spans="1:6" ht="12.75">
      <c r="A4527" s="65"/>
      <c r="B4527" s="65"/>
      <c r="C4527" s="65"/>
      <c r="D4527" s="65"/>
      <c r="E4527" s="89"/>
      <c r="F4527" s="65"/>
    </row>
    <row r="4528" spans="1:6" ht="12.75">
      <c r="A4528" s="65"/>
      <c r="B4528" s="65"/>
      <c r="C4528" s="65"/>
      <c r="D4528" s="65"/>
      <c r="E4528" s="89"/>
      <c r="F4528" s="65"/>
    </row>
    <row r="4529" spans="1:6" ht="12.75">
      <c r="A4529" s="65"/>
      <c r="B4529" s="65"/>
      <c r="C4529" s="65"/>
      <c r="D4529" s="65"/>
      <c r="E4529" s="89"/>
      <c r="F4529" s="65"/>
    </row>
    <row r="4530" spans="1:6" ht="12.75">
      <c r="A4530" s="65"/>
      <c r="B4530" s="65"/>
      <c r="C4530" s="65"/>
      <c r="D4530" s="65"/>
      <c r="E4530" s="89"/>
      <c r="F4530" s="65"/>
    </row>
    <row r="4531" spans="1:6" ht="12.75">
      <c r="A4531" s="65"/>
      <c r="B4531" s="65"/>
      <c r="C4531" s="65"/>
      <c r="D4531" s="65"/>
      <c r="E4531" s="89"/>
      <c r="F4531" s="65"/>
    </row>
    <row r="4532" spans="1:6" ht="12.75">
      <c r="A4532" s="65"/>
      <c r="B4532" s="65"/>
      <c r="C4532" s="65"/>
      <c r="D4532" s="65"/>
      <c r="E4532" s="89"/>
      <c r="F4532" s="65"/>
    </row>
    <row r="4533" spans="1:6" ht="12.75">
      <c r="A4533" s="65"/>
      <c r="B4533" s="65"/>
      <c r="C4533" s="65"/>
      <c r="D4533" s="65"/>
      <c r="E4533" s="89"/>
      <c r="F4533" s="65"/>
    </row>
    <row r="4534" spans="1:6" ht="12.75">
      <c r="A4534" s="65"/>
      <c r="B4534" s="65"/>
      <c r="C4534" s="65"/>
      <c r="D4534" s="65"/>
      <c r="E4534" s="89"/>
      <c r="F4534" s="65"/>
    </row>
    <row r="4535" spans="1:6" ht="12.75">
      <c r="A4535" s="65"/>
      <c r="B4535" s="65"/>
      <c r="C4535" s="65"/>
      <c r="D4535" s="65"/>
      <c r="E4535" s="89"/>
      <c r="F4535" s="65"/>
    </row>
    <row r="4536" spans="1:6" ht="12.75">
      <c r="A4536" s="65"/>
      <c r="B4536" s="65"/>
      <c r="C4536" s="65"/>
      <c r="D4536" s="65"/>
      <c r="E4536" s="89"/>
      <c r="F4536" s="65"/>
    </row>
    <row r="4537" spans="1:6" ht="12.75">
      <c r="A4537" s="65"/>
      <c r="B4537" s="65"/>
      <c r="C4537" s="65"/>
      <c r="D4537" s="65"/>
      <c r="E4537" s="89"/>
      <c r="F4537" s="65"/>
    </row>
    <row r="4538" spans="1:6" ht="12.75">
      <c r="A4538" s="65"/>
      <c r="B4538" s="65"/>
      <c r="C4538" s="65"/>
      <c r="D4538" s="65"/>
      <c r="E4538" s="89"/>
      <c r="F4538" s="65"/>
    </row>
    <row r="4539" spans="1:6" ht="12.75">
      <c r="A4539" s="65"/>
      <c r="B4539" s="65"/>
      <c r="C4539" s="65"/>
      <c r="D4539" s="65"/>
      <c r="E4539" s="89"/>
      <c r="F4539" s="65"/>
    </row>
    <row r="4540" spans="1:6" ht="12.75">
      <c r="A4540" s="65"/>
      <c r="B4540" s="65"/>
      <c r="C4540" s="65"/>
      <c r="D4540" s="65"/>
      <c r="E4540" s="89"/>
      <c r="F4540" s="65"/>
    </row>
    <row r="4541" spans="1:6" ht="12.75">
      <c r="A4541" s="65"/>
      <c r="B4541" s="65"/>
      <c r="C4541" s="65"/>
      <c r="D4541" s="65"/>
      <c r="E4541" s="89"/>
      <c r="F4541" s="65"/>
    </row>
    <row r="4542" spans="1:6" ht="12.75">
      <c r="A4542" s="65"/>
      <c r="B4542" s="65"/>
      <c r="C4542" s="65"/>
      <c r="D4542" s="65"/>
      <c r="E4542" s="89"/>
      <c r="F4542" s="65"/>
    </row>
    <row r="4543" spans="1:6" ht="12.75">
      <c r="A4543" s="65"/>
      <c r="B4543" s="65"/>
      <c r="C4543" s="65"/>
      <c r="D4543" s="65"/>
      <c r="E4543" s="89"/>
      <c r="F4543" s="65"/>
    </row>
    <row r="4544" spans="1:6" ht="12.75">
      <c r="A4544" s="65"/>
      <c r="B4544" s="65"/>
      <c r="C4544" s="65"/>
      <c r="D4544" s="65"/>
      <c r="E4544" s="89"/>
      <c r="F4544" s="65"/>
    </row>
    <row r="4545" spans="1:6" ht="12.75">
      <c r="A4545" s="65"/>
      <c r="B4545" s="65"/>
      <c r="C4545" s="65"/>
      <c r="D4545" s="65"/>
      <c r="E4545" s="89"/>
      <c r="F4545" s="65"/>
    </row>
    <row r="4546" spans="1:6" ht="12.75">
      <c r="A4546" s="65"/>
      <c r="B4546" s="65"/>
      <c r="C4546" s="65"/>
      <c r="D4546" s="65"/>
      <c r="E4546" s="89"/>
      <c r="F4546" s="65"/>
    </row>
    <row r="4547" spans="1:6" ht="12.75">
      <c r="A4547" s="65"/>
      <c r="B4547" s="65"/>
      <c r="C4547" s="65"/>
      <c r="D4547" s="65"/>
      <c r="E4547" s="89"/>
      <c r="F4547" s="65"/>
    </row>
    <row r="4548" spans="1:6" ht="12.75">
      <c r="A4548" s="65"/>
      <c r="B4548" s="65"/>
      <c r="C4548" s="65"/>
      <c r="D4548" s="65"/>
      <c r="E4548" s="89"/>
      <c r="F4548" s="65"/>
    </row>
    <row r="4549" spans="1:6" ht="12.75">
      <c r="A4549" s="65"/>
      <c r="B4549" s="65"/>
      <c r="C4549" s="65"/>
      <c r="D4549" s="65"/>
      <c r="E4549" s="89"/>
      <c r="F4549" s="65"/>
    </row>
    <row r="4550" spans="1:6" ht="12.75">
      <c r="A4550" s="65"/>
      <c r="B4550" s="65"/>
      <c r="C4550" s="65"/>
      <c r="D4550" s="65"/>
      <c r="E4550" s="89"/>
      <c r="F4550" s="65"/>
    </row>
    <row r="4551" spans="1:6" ht="12.75">
      <c r="A4551" s="65"/>
      <c r="B4551" s="65"/>
      <c r="C4551" s="65"/>
      <c r="D4551" s="65"/>
      <c r="E4551" s="89"/>
      <c r="F4551" s="65"/>
    </row>
    <row r="4552" spans="1:6" ht="12.75">
      <c r="A4552" s="65"/>
      <c r="B4552" s="65"/>
      <c r="C4552" s="65"/>
      <c r="D4552" s="65"/>
      <c r="E4552" s="89"/>
      <c r="F4552" s="65"/>
    </row>
    <row r="4553" spans="1:6" ht="12.75">
      <c r="A4553" s="65"/>
      <c r="B4553" s="65"/>
      <c r="C4553" s="65"/>
      <c r="D4553" s="65"/>
      <c r="E4553" s="89"/>
      <c r="F4553" s="65"/>
    </row>
    <row r="4554" spans="1:6" ht="12.75">
      <c r="A4554" s="65"/>
      <c r="B4554" s="65"/>
      <c r="C4554" s="65"/>
      <c r="D4554" s="65"/>
      <c r="E4554" s="89"/>
      <c r="F4554" s="65"/>
    </row>
    <row r="4555" spans="1:6" ht="12.75">
      <c r="A4555" s="65"/>
      <c r="B4555" s="65"/>
      <c r="C4555" s="65"/>
      <c r="D4555" s="65"/>
      <c r="E4555" s="89"/>
      <c r="F4555" s="65"/>
    </row>
    <row r="4556" spans="1:6" ht="12.75">
      <c r="A4556" s="65"/>
      <c r="B4556" s="65"/>
      <c r="C4556" s="65"/>
      <c r="D4556" s="65"/>
      <c r="E4556" s="89"/>
      <c r="F4556" s="65"/>
    </row>
    <row r="4557" spans="1:6" ht="12.75">
      <c r="A4557" s="65"/>
      <c r="B4557" s="65"/>
      <c r="C4557" s="65"/>
      <c r="D4557" s="65"/>
      <c r="E4557" s="89"/>
      <c r="F4557" s="65"/>
    </row>
    <row r="4558" spans="1:6" ht="12.75">
      <c r="A4558" s="65"/>
      <c r="B4558" s="65"/>
      <c r="C4558" s="65"/>
      <c r="D4558" s="65"/>
      <c r="E4558" s="89"/>
      <c r="F4558" s="65"/>
    </row>
    <row r="4559" spans="1:6" ht="12.75">
      <c r="A4559" s="65"/>
      <c r="B4559" s="65"/>
      <c r="C4559" s="65"/>
      <c r="D4559" s="65"/>
      <c r="E4559" s="89"/>
      <c r="F4559" s="65"/>
    </row>
    <row r="4560" spans="1:6" ht="12.75">
      <c r="A4560" s="65"/>
      <c r="B4560" s="65"/>
      <c r="C4560" s="65"/>
      <c r="D4560" s="65"/>
      <c r="E4560" s="89"/>
      <c r="F4560" s="65"/>
    </row>
    <row r="4561" spans="1:6" ht="12.75">
      <c r="A4561" s="65"/>
      <c r="B4561" s="65"/>
      <c r="C4561" s="65"/>
      <c r="D4561" s="65"/>
      <c r="E4561" s="89"/>
      <c r="F4561" s="65"/>
    </row>
    <row r="4562" spans="1:6" ht="12.75">
      <c r="A4562" s="65"/>
      <c r="B4562" s="65"/>
      <c r="C4562" s="65"/>
      <c r="D4562" s="65"/>
      <c r="E4562" s="89"/>
      <c r="F4562" s="65"/>
    </row>
    <row r="4563" spans="1:6" ht="12.75">
      <c r="A4563" s="65"/>
      <c r="B4563" s="65"/>
      <c r="C4563" s="65"/>
      <c r="D4563" s="65"/>
      <c r="E4563" s="89"/>
      <c r="F4563" s="65"/>
    </row>
    <row r="4564" spans="1:6" ht="12.75">
      <c r="A4564" s="65"/>
      <c r="B4564" s="65"/>
      <c r="C4564" s="65"/>
      <c r="D4564" s="65"/>
      <c r="E4564" s="89"/>
      <c r="F4564" s="65"/>
    </row>
    <row r="4565" spans="1:6" ht="12.75">
      <c r="A4565" s="65"/>
      <c r="B4565" s="65"/>
      <c r="C4565" s="65"/>
      <c r="D4565" s="65"/>
      <c r="E4565" s="89"/>
      <c r="F4565" s="65"/>
    </row>
    <row r="4566" spans="1:6" ht="12.75">
      <c r="A4566" s="65"/>
      <c r="B4566" s="65"/>
      <c r="C4566" s="65"/>
      <c r="D4566" s="65"/>
      <c r="E4566" s="89"/>
      <c r="F4566" s="65"/>
    </row>
    <row r="4567" spans="1:6" ht="12.75">
      <c r="A4567" s="65"/>
      <c r="B4567" s="65"/>
      <c r="C4567" s="65"/>
      <c r="D4567" s="65"/>
      <c r="E4567" s="89"/>
      <c r="F4567" s="65"/>
    </row>
    <row r="4568" spans="1:6" ht="12.75">
      <c r="A4568" s="65"/>
      <c r="B4568" s="65"/>
      <c r="C4568" s="65"/>
      <c r="D4568" s="65"/>
      <c r="E4568" s="89"/>
      <c r="F4568" s="65"/>
    </row>
    <row r="4569" spans="1:6" ht="12.75">
      <c r="A4569" s="65"/>
      <c r="B4569" s="65"/>
      <c r="C4569" s="65"/>
      <c r="D4569" s="65"/>
      <c r="E4569" s="89"/>
      <c r="F4569" s="65"/>
    </row>
    <row r="4570" spans="1:6" ht="12.75">
      <c r="A4570" s="65"/>
      <c r="B4570" s="65"/>
      <c r="C4570" s="65"/>
      <c r="D4570" s="65"/>
      <c r="E4570" s="89"/>
      <c r="F4570" s="65"/>
    </row>
    <row r="4571" spans="1:6" ht="12.75">
      <c r="A4571" s="65"/>
      <c r="B4571" s="65"/>
      <c r="C4571" s="65"/>
      <c r="D4571" s="65"/>
      <c r="E4571" s="89"/>
      <c r="F4571" s="65"/>
    </row>
    <row r="4572" spans="1:6" ht="12.75">
      <c r="A4572" s="65"/>
      <c r="B4572" s="65"/>
      <c r="C4572" s="65"/>
      <c r="D4572" s="65"/>
      <c r="E4572" s="89"/>
      <c r="F4572" s="65"/>
    </row>
    <row r="4573" spans="1:6" ht="12.75">
      <c r="A4573" s="65"/>
      <c r="B4573" s="65"/>
      <c r="C4573" s="65"/>
      <c r="D4573" s="65"/>
      <c r="E4573" s="89"/>
      <c r="F4573" s="65"/>
    </row>
    <row r="4574" spans="1:6" ht="12.75">
      <c r="A4574" s="65"/>
      <c r="B4574" s="65"/>
      <c r="C4574" s="65"/>
      <c r="D4574" s="65"/>
      <c r="E4574" s="89"/>
      <c r="F4574" s="65"/>
    </row>
    <row r="4575" spans="1:6" ht="12.75">
      <c r="A4575" s="65"/>
      <c r="B4575" s="65"/>
      <c r="C4575" s="65"/>
      <c r="D4575" s="65"/>
      <c r="E4575" s="89"/>
      <c r="F4575" s="65"/>
    </row>
    <row r="4576" spans="1:6" ht="12.75">
      <c r="A4576" s="65"/>
      <c r="B4576" s="65"/>
      <c r="C4576" s="65"/>
      <c r="D4576" s="65"/>
      <c r="E4576" s="89"/>
      <c r="F4576" s="65"/>
    </row>
    <row r="4577" spans="1:6" ht="12.75">
      <c r="A4577" s="65"/>
      <c r="B4577" s="65"/>
      <c r="C4577" s="65"/>
      <c r="D4577" s="65"/>
      <c r="E4577" s="89"/>
      <c r="F4577" s="65"/>
    </row>
    <row r="4578" spans="1:6" ht="12.75">
      <c r="A4578" s="65"/>
      <c r="B4578" s="65"/>
      <c r="C4578" s="65"/>
      <c r="D4578" s="65"/>
      <c r="E4578" s="89"/>
      <c r="F4578" s="65"/>
    </row>
    <row r="4579" spans="1:6" ht="12.75">
      <c r="A4579" s="65"/>
      <c r="B4579" s="65"/>
      <c r="C4579" s="65"/>
      <c r="D4579" s="65"/>
      <c r="E4579" s="89"/>
      <c r="F4579" s="65"/>
    </row>
    <row r="4580" spans="1:6" ht="12.75">
      <c r="A4580" s="65"/>
      <c r="B4580" s="65"/>
      <c r="C4580" s="65"/>
      <c r="D4580" s="65"/>
      <c r="E4580" s="89"/>
      <c r="F4580" s="65"/>
    </row>
    <row r="4581" spans="1:6" ht="12.75">
      <c r="A4581" s="65"/>
      <c r="B4581" s="65"/>
      <c r="C4581" s="65"/>
      <c r="D4581" s="65"/>
      <c r="E4581" s="89"/>
      <c r="F4581" s="65"/>
    </row>
    <row r="4582" spans="1:6" ht="12.75">
      <c r="A4582" s="65"/>
      <c r="B4582" s="65"/>
      <c r="C4582" s="65"/>
      <c r="D4582" s="65"/>
      <c r="E4582" s="89"/>
      <c r="F4582" s="65"/>
    </row>
    <row r="4583" spans="1:6" ht="12.75">
      <c r="A4583" s="65"/>
      <c r="B4583" s="65"/>
      <c r="C4583" s="65"/>
      <c r="D4583" s="65"/>
      <c r="E4583" s="89"/>
      <c r="F4583" s="65"/>
    </row>
    <row r="4584" spans="1:6" ht="12.75">
      <c r="A4584" s="65"/>
      <c r="B4584" s="65"/>
      <c r="C4584" s="65"/>
      <c r="D4584" s="65"/>
      <c r="E4584" s="89"/>
      <c r="F4584" s="65"/>
    </row>
    <row r="4585" spans="1:6" ht="12.75">
      <c r="A4585" s="65"/>
      <c r="B4585" s="65"/>
      <c r="C4585" s="65"/>
      <c r="D4585" s="65"/>
      <c r="E4585" s="89"/>
      <c r="F4585" s="65"/>
    </row>
    <row r="4586" spans="1:6" ht="12.75">
      <c r="A4586" s="65"/>
      <c r="B4586" s="65"/>
      <c r="C4586" s="65"/>
      <c r="D4586" s="65"/>
      <c r="E4586" s="89"/>
      <c r="F4586" s="65"/>
    </row>
    <row r="4587" spans="1:6" ht="12.75">
      <c r="A4587" s="65"/>
      <c r="B4587" s="65"/>
      <c r="C4587" s="65"/>
      <c r="D4587" s="65"/>
      <c r="E4587" s="89"/>
      <c r="F4587" s="65"/>
    </row>
    <row r="4588" spans="1:6" ht="12.75">
      <c r="A4588" s="65"/>
      <c r="B4588" s="65"/>
      <c r="C4588" s="65"/>
      <c r="D4588" s="65"/>
      <c r="E4588" s="89"/>
      <c r="F4588" s="65"/>
    </row>
    <row r="4589" spans="1:6" ht="12.75">
      <c r="A4589" s="65"/>
      <c r="B4589" s="65"/>
      <c r="C4589" s="65"/>
      <c r="D4589" s="65"/>
      <c r="E4589" s="89"/>
      <c r="F4589" s="65"/>
    </row>
    <row r="4590" spans="1:6" ht="12.75">
      <c r="A4590" s="65"/>
      <c r="B4590" s="65"/>
      <c r="C4590" s="65"/>
      <c r="D4590" s="65"/>
      <c r="E4590" s="89"/>
      <c r="F4590" s="65"/>
    </row>
    <row r="4591" spans="1:6" ht="12.75">
      <c r="A4591" s="65"/>
      <c r="B4591" s="65"/>
      <c r="C4591" s="65"/>
      <c r="D4591" s="65"/>
      <c r="E4591" s="89"/>
      <c r="F4591" s="65"/>
    </row>
    <row r="4592" spans="1:6" ht="12.75">
      <c r="A4592" s="65"/>
      <c r="B4592" s="65"/>
      <c r="C4592" s="65"/>
      <c r="D4592" s="65"/>
      <c r="E4592" s="89"/>
      <c r="F4592" s="65"/>
    </row>
    <row r="4593" spans="1:6" ht="12.75">
      <c r="A4593" s="65"/>
      <c r="B4593" s="65"/>
      <c r="C4593" s="65"/>
      <c r="D4593" s="65"/>
      <c r="E4593" s="89"/>
      <c r="F4593" s="65"/>
    </row>
    <row r="4594" spans="1:6" ht="12.75">
      <c r="A4594" s="65"/>
      <c r="B4594" s="65"/>
      <c r="C4594" s="65"/>
      <c r="D4594" s="65"/>
      <c r="E4594" s="89"/>
      <c r="F4594" s="65"/>
    </row>
    <row r="4595" spans="1:6" ht="12.75">
      <c r="A4595" s="65"/>
      <c r="B4595" s="65"/>
      <c r="C4595" s="65"/>
      <c r="D4595" s="65"/>
      <c r="E4595" s="89"/>
      <c r="F4595" s="65"/>
    </row>
    <row r="4596" spans="1:6" ht="12.75">
      <c r="A4596" s="65"/>
      <c r="B4596" s="65"/>
      <c r="C4596" s="65"/>
      <c r="D4596" s="65"/>
      <c r="E4596" s="89"/>
      <c r="F4596" s="65"/>
    </row>
    <row r="4597" spans="1:6" ht="12.75">
      <c r="A4597" s="65"/>
      <c r="B4597" s="65"/>
      <c r="C4597" s="65"/>
      <c r="D4597" s="65"/>
      <c r="E4597" s="89"/>
      <c r="F4597" s="65"/>
    </row>
    <row r="4598" spans="1:6" ht="12.75">
      <c r="A4598" s="65"/>
      <c r="B4598" s="65"/>
      <c r="C4598" s="65"/>
      <c r="D4598" s="65"/>
      <c r="E4598" s="89"/>
      <c r="F4598" s="65"/>
    </row>
    <row r="4599" spans="1:6" ht="12.75">
      <c r="A4599" s="65"/>
      <c r="B4599" s="65"/>
      <c r="C4599" s="65"/>
      <c r="D4599" s="65"/>
      <c r="E4599" s="89"/>
      <c r="F4599" s="65"/>
    </row>
    <row r="4600" spans="1:6" ht="12.75">
      <c r="A4600" s="65"/>
      <c r="B4600" s="65"/>
      <c r="C4600" s="65"/>
      <c r="D4600" s="65"/>
      <c r="E4600" s="89"/>
      <c r="F4600" s="65"/>
    </row>
    <row r="4601" spans="1:6" ht="12.75">
      <c r="A4601" s="65"/>
      <c r="B4601" s="65"/>
      <c r="C4601" s="65"/>
      <c r="D4601" s="65"/>
      <c r="E4601" s="89"/>
      <c r="F4601" s="65"/>
    </row>
    <row r="4602" spans="1:6" ht="12.75">
      <c r="A4602" s="65"/>
      <c r="B4602" s="65"/>
      <c r="C4602" s="65"/>
      <c r="D4602" s="65"/>
      <c r="E4602" s="89"/>
      <c r="F4602" s="65"/>
    </row>
    <row r="4603" spans="1:6" ht="12.75">
      <c r="A4603" s="65"/>
      <c r="B4603" s="65"/>
      <c r="C4603" s="65"/>
      <c r="D4603" s="65"/>
      <c r="E4603" s="89"/>
      <c r="F4603" s="65"/>
    </row>
    <row r="4604" spans="1:6" ht="12.75">
      <c r="A4604" s="65"/>
      <c r="B4604" s="65"/>
      <c r="C4604" s="65"/>
      <c r="D4604" s="65"/>
      <c r="E4604" s="89"/>
      <c r="F4604" s="65"/>
    </row>
    <row r="4605" spans="1:6" ht="12.75">
      <c r="A4605" s="65"/>
      <c r="B4605" s="65"/>
      <c r="C4605" s="65"/>
      <c r="D4605" s="65"/>
      <c r="E4605" s="89"/>
      <c r="F4605" s="65"/>
    </row>
    <row r="4606" spans="1:6" ht="12.75">
      <c r="A4606" s="65"/>
      <c r="B4606" s="65"/>
      <c r="C4606" s="65"/>
      <c r="D4606" s="65"/>
      <c r="E4606" s="89"/>
      <c r="F4606" s="65"/>
    </row>
    <row r="4607" spans="1:6" ht="12.75">
      <c r="A4607" s="65"/>
      <c r="B4607" s="65"/>
      <c r="C4607" s="65"/>
      <c r="D4607" s="65"/>
      <c r="E4607" s="89"/>
      <c r="F4607" s="65"/>
    </row>
    <row r="4608" spans="1:6" ht="12.75">
      <c r="A4608" s="65"/>
      <c r="B4608" s="65"/>
      <c r="C4608" s="65"/>
      <c r="D4608" s="65"/>
      <c r="E4608" s="89"/>
      <c r="F4608" s="65"/>
    </row>
    <row r="4609" spans="1:6" ht="12.75">
      <c r="A4609" s="65"/>
      <c r="B4609" s="65"/>
      <c r="C4609" s="65"/>
      <c r="D4609" s="65"/>
      <c r="E4609" s="89"/>
      <c r="F4609" s="65"/>
    </row>
    <row r="4610" spans="1:6" ht="12.75">
      <c r="A4610" s="65"/>
      <c r="B4610" s="65"/>
      <c r="C4610" s="65"/>
      <c r="D4610" s="65"/>
      <c r="E4610" s="89"/>
      <c r="F4610" s="65"/>
    </row>
    <row r="4611" spans="1:6" ht="12.75">
      <c r="A4611" s="65"/>
      <c r="B4611" s="65"/>
      <c r="C4611" s="65"/>
      <c r="D4611" s="65"/>
      <c r="E4611" s="89"/>
      <c r="F4611" s="65"/>
    </row>
    <row r="4612" spans="1:6" ht="12.75">
      <c r="A4612" s="65"/>
      <c r="B4612" s="65"/>
      <c r="C4612" s="65"/>
      <c r="D4612" s="65"/>
      <c r="E4612" s="89"/>
      <c r="F4612" s="65"/>
    </row>
    <row r="4613" spans="1:6" ht="12.75">
      <c r="A4613" s="65"/>
      <c r="B4613" s="65"/>
      <c r="C4613" s="65"/>
      <c r="D4613" s="65"/>
      <c r="E4613" s="89"/>
      <c r="F4613" s="65"/>
    </row>
    <row r="4614" spans="1:6" ht="12.75">
      <c r="A4614" s="65"/>
      <c r="B4614" s="65"/>
      <c r="C4614" s="65"/>
      <c r="D4614" s="65"/>
      <c r="E4614" s="89"/>
      <c r="F4614" s="65"/>
    </row>
    <row r="4615" spans="1:6" ht="12.75">
      <c r="A4615" s="65"/>
      <c r="B4615" s="65"/>
      <c r="C4615" s="65"/>
      <c r="D4615" s="65"/>
      <c r="E4615" s="89"/>
      <c r="F4615" s="65"/>
    </row>
    <row r="4616" spans="1:6" ht="12.75">
      <c r="A4616" s="65"/>
      <c r="B4616" s="65"/>
      <c r="C4616" s="65"/>
      <c r="D4616" s="65"/>
      <c r="E4616" s="89"/>
      <c r="F4616" s="65"/>
    </row>
    <row r="4617" spans="1:6" ht="12.75">
      <c r="A4617" s="65"/>
      <c r="B4617" s="65"/>
      <c r="C4617" s="65"/>
      <c r="D4617" s="65"/>
      <c r="E4617" s="89"/>
      <c r="F4617" s="65"/>
    </row>
    <row r="4618" spans="1:6" ht="12.75">
      <c r="A4618" s="65"/>
      <c r="B4618" s="65"/>
      <c r="C4618" s="65"/>
      <c r="D4618" s="65"/>
      <c r="E4618" s="89"/>
      <c r="F4618" s="65"/>
    </row>
    <row r="4619" spans="1:6" ht="12.75">
      <c r="A4619" s="65"/>
      <c r="B4619" s="65"/>
      <c r="C4619" s="65"/>
      <c r="D4619" s="65"/>
      <c r="E4619" s="89"/>
      <c r="F4619" s="65"/>
    </row>
    <row r="4620" spans="1:6" ht="12.75">
      <c r="A4620" s="65"/>
      <c r="B4620" s="65"/>
      <c r="C4620" s="65"/>
      <c r="D4620" s="65"/>
      <c r="E4620" s="89"/>
      <c r="F4620" s="65"/>
    </row>
    <row r="4621" spans="1:6" ht="12.75">
      <c r="A4621" s="65"/>
      <c r="B4621" s="65"/>
      <c r="C4621" s="65"/>
      <c r="D4621" s="65"/>
      <c r="E4621" s="89"/>
      <c r="F4621" s="65"/>
    </row>
    <row r="4622" spans="1:6" ht="12.75">
      <c r="A4622" s="65"/>
      <c r="B4622" s="65"/>
      <c r="C4622" s="65"/>
      <c r="D4622" s="65"/>
      <c r="E4622" s="89"/>
      <c r="F4622" s="65"/>
    </row>
    <row r="4623" spans="1:6" ht="12.75">
      <c r="A4623" s="65"/>
      <c r="B4623" s="65"/>
      <c r="C4623" s="65"/>
      <c r="D4623" s="65"/>
      <c r="E4623" s="89"/>
      <c r="F4623" s="65"/>
    </row>
    <row r="4624" spans="1:6" ht="12.75">
      <c r="A4624" s="65"/>
      <c r="B4624" s="65"/>
      <c r="C4624" s="65"/>
      <c r="D4624" s="65"/>
      <c r="E4624" s="89"/>
      <c r="F4624" s="65"/>
    </row>
    <row r="4625" spans="1:6" ht="12.75">
      <c r="A4625" s="65"/>
      <c r="B4625" s="65"/>
      <c r="C4625" s="65"/>
      <c r="D4625" s="65"/>
      <c r="E4625" s="89"/>
      <c r="F4625" s="65"/>
    </row>
    <row r="4626" spans="1:6" ht="12.75">
      <c r="A4626" s="65"/>
      <c r="B4626" s="65"/>
      <c r="C4626" s="65"/>
      <c r="D4626" s="65"/>
      <c r="E4626" s="89"/>
      <c r="F4626" s="65"/>
    </row>
    <row r="4627" spans="1:6" ht="12.75">
      <c r="A4627" s="65"/>
      <c r="B4627" s="65"/>
      <c r="C4627" s="65"/>
      <c r="D4627" s="65"/>
      <c r="E4627" s="89"/>
      <c r="F4627" s="65"/>
    </row>
    <row r="4628" spans="1:6" ht="12.75">
      <c r="A4628" s="65"/>
      <c r="B4628" s="65"/>
      <c r="C4628" s="65"/>
      <c r="D4628" s="65"/>
      <c r="E4628" s="89"/>
      <c r="F4628" s="65"/>
    </row>
    <row r="4629" spans="1:6" ht="12.75">
      <c r="A4629" s="65"/>
      <c r="B4629" s="65"/>
      <c r="C4629" s="65"/>
      <c r="D4629" s="65"/>
      <c r="E4629" s="89"/>
      <c r="F4629" s="65"/>
    </row>
    <row r="4630" spans="1:6" ht="12.75">
      <c r="A4630" s="65"/>
      <c r="B4630" s="65"/>
      <c r="C4630" s="65"/>
      <c r="D4630" s="65"/>
      <c r="E4630" s="89"/>
      <c r="F4630" s="65"/>
    </row>
    <row r="4631" spans="1:6" ht="12.75">
      <c r="A4631" s="65"/>
      <c r="B4631" s="65"/>
      <c r="C4631" s="65"/>
      <c r="D4631" s="65"/>
      <c r="E4631" s="89"/>
      <c r="F4631" s="65"/>
    </row>
    <row r="4632" spans="1:6" ht="12.75">
      <c r="A4632" s="65"/>
      <c r="B4632" s="65"/>
      <c r="C4632" s="65"/>
      <c r="D4632" s="65"/>
      <c r="E4632" s="89"/>
      <c r="F4632" s="65"/>
    </row>
    <row r="4633" spans="1:6" ht="12.75">
      <c r="A4633" s="65"/>
      <c r="B4633" s="65"/>
      <c r="C4633" s="65"/>
      <c r="D4633" s="65"/>
      <c r="E4633" s="89"/>
      <c r="F4633" s="65"/>
    </row>
    <row r="4634" spans="1:6" ht="12.75">
      <c r="A4634" s="65"/>
      <c r="B4634" s="65"/>
      <c r="C4634" s="65"/>
      <c r="D4634" s="65"/>
      <c r="E4634" s="89"/>
      <c r="F4634" s="65"/>
    </row>
    <row r="4635" spans="1:6" ht="12.75">
      <c r="A4635" s="65"/>
      <c r="B4635" s="65"/>
      <c r="C4635" s="65"/>
      <c r="D4635" s="65"/>
      <c r="E4635" s="89"/>
      <c r="F4635" s="65"/>
    </row>
    <row r="4636" spans="1:6" ht="12.75">
      <c r="A4636" s="65"/>
      <c r="B4636" s="65"/>
      <c r="C4636" s="65"/>
      <c r="D4636" s="65"/>
      <c r="E4636" s="89"/>
      <c r="F4636" s="65"/>
    </row>
    <row r="4637" spans="1:6" ht="12.75">
      <c r="A4637" s="65"/>
      <c r="B4637" s="65"/>
      <c r="C4637" s="65"/>
      <c r="D4637" s="65"/>
      <c r="E4637" s="89"/>
      <c r="F4637" s="65"/>
    </row>
    <row r="4638" spans="1:6" ht="12.75">
      <c r="A4638" s="65"/>
      <c r="B4638" s="65"/>
      <c r="C4638" s="65"/>
      <c r="D4638" s="65"/>
      <c r="E4638" s="89"/>
      <c r="F4638" s="65"/>
    </row>
    <row r="4639" spans="1:6" ht="12.75">
      <c r="A4639" s="65"/>
      <c r="B4639" s="65"/>
      <c r="C4639" s="65"/>
      <c r="D4639" s="65"/>
      <c r="E4639" s="89"/>
      <c r="F4639" s="65"/>
    </row>
    <row r="4640" spans="1:6" ht="12.75">
      <c r="A4640" s="65"/>
      <c r="B4640" s="65"/>
      <c r="C4640" s="65"/>
      <c r="D4640" s="65"/>
      <c r="E4640" s="89"/>
      <c r="F4640" s="65"/>
    </row>
    <row r="4641" spans="1:6" ht="12.75">
      <c r="A4641" s="65"/>
      <c r="B4641" s="65"/>
      <c r="C4641" s="65"/>
      <c r="D4641" s="65"/>
      <c r="E4641" s="89"/>
      <c r="F4641" s="65"/>
    </row>
    <row r="4642" spans="1:6" ht="12.75">
      <c r="A4642" s="65"/>
      <c r="B4642" s="65"/>
      <c r="C4642" s="65"/>
      <c r="D4642" s="65"/>
      <c r="E4642" s="89"/>
      <c r="F4642" s="65"/>
    </row>
    <row r="4643" spans="1:6" ht="12.75">
      <c r="A4643" s="65"/>
      <c r="B4643" s="65"/>
      <c r="C4643" s="65"/>
      <c r="D4643" s="65"/>
      <c r="E4643" s="89"/>
      <c r="F4643" s="65"/>
    </row>
    <row r="4644" spans="1:6" ht="12.75">
      <c r="A4644" s="65"/>
      <c r="B4644" s="65"/>
      <c r="C4644" s="65"/>
      <c r="D4644" s="65"/>
      <c r="E4644" s="89"/>
      <c r="F4644" s="65"/>
    </row>
    <row r="4645" spans="1:6" ht="12.75">
      <c r="A4645" s="65"/>
      <c r="B4645" s="65"/>
      <c r="C4645" s="65"/>
      <c r="D4645" s="65"/>
      <c r="E4645" s="89"/>
      <c r="F4645" s="65"/>
    </row>
    <row r="4646" spans="1:6" ht="12.75">
      <c r="A4646" s="65"/>
      <c r="B4646" s="65"/>
      <c r="C4646" s="65"/>
      <c r="D4646" s="65"/>
      <c r="E4646" s="89"/>
      <c r="F4646" s="65"/>
    </row>
    <row r="4647" spans="1:6" ht="12.75">
      <c r="A4647" s="65"/>
      <c r="B4647" s="65"/>
      <c r="C4647" s="65"/>
      <c r="D4647" s="65"/>
      <c r="E4647" s="89"/>
      <c r="F4647" s="65"/>
    </row>
    <row r="4648" spans="1:6" ht="12.75">
      <c r="A4648" s="65"/>
      <c r="B4648" s="65"/>
      <c r="C4648" s="65"/>
      <c r="D4648" s="65"/>
      <c r="E4648" s="89"/>
      <c r="F4648" s="65"/>
    </row>
    <row r="4649" spans="1:6" ht="12.75">
      <c r="A4649" s="65"/>
      <c r="B4649" s="65"/>
      <c r="C4649" s="65"/>
      <c r="D4649" s="65"/>
      <c r="E4649" s="89"/>
      <c r="F4649" s="65"/>
    </row>
    <row r="4650" spans="1:6" ht="12.75">
      <c r="A4650" s="65"/>
      <c r="B4650" s="65"/>
      <c r="C4650" s="65"/>
      <c r="D4650" s="65"/>
      <c r="E4650" s="89"/>
      <c r="F4650" s="65"/>
    </row>
    <row r="4651" spans="1:6" ht="12.75">
      <c r="A4651" s="65"/>
      <c r="B4651" s="65"/>
      <c r="C4651" s="65"/>
      <c r="D4651" s="65"/>
      <c r="E4651" s="89"/>
      <c r="F4651" s="65"/>
    </row>
    <row r="4652" spans="1:6" ht="12.75">
      <c r="A4652" s="65"/>
      <c r="B4652" s="65"/>
      <c r="C4652" s="65"/>
      <c r="D4652" s="65"/>
      <c r="E4652" s="89"/>
      <c r="F4652" s="65"/>
    </row>
    <row r="4653" spans="1:6" ht="12.75">
      <c r="A4653" s="65"/>
      <c r="B4653" s="65"/>
      <c r="C4653" s="65"/>
      <c r="D4653" s="65"/>
      <c r="E4653" s="89"/>
      <c r="F4653" s="65"/>
    </row>
    <row r="4654" spans="1:6" ht="12.75">
      <c r="A4654" s="65"/>
      <c r="B4654" s="65"/>
      <c r="C4654" s="65"/>
      <c r="D4654" s="65"/>
      <c r="E4654" s="89"/>
      <c r="F4654" s="65"/>
    </row>
    <row r="4655" spans="1:6" ht="12.75">
      <c r="A4655" s="65"/>
      <c r="B4655" s="65"/>
      <c r="C4655" s="65"/>
      <c r="D4655" s="65"/>
      <c r="E4655" s="89"/>
      <c r="F4655" s="65"/>
    </row>
    <row r="4656" spans="1:6" ht="12.75">
      <c r="A4656" s="65"/>
      <c r="B4656" s="65"/>
      <c r="C4656" s="65"/>
      <c r="D4656" s="65"/>
      <c r="E4656" s="89"/>
      <c r="F4656" s="65"/>
    </row>
    <row r="4657" spans="1:6" ht="12.75">
      <c r="A4657" s="65"/>
      <c r="B4657" s="65"/>
      <c r="C4657" s="65"/>
      <c r="D4657" s="65"/>
      <c r="E4657" s="89"/>
      <c r="F4657" s="65"/>
    </row>
    <row r="4658" spans="1:6" ht="12.75">
      <c r="A4658" s="65"/>
      <c r="B4658" s="65"/>
      <c r="C4658" s="65"/>
      <c r="D4658" s="65"/>
      <c r="E4658" s="89"/>
      <c r="F4658" s="65"/>
    </row>
    <row r="4659" spans="1:6" ht="12.75">
      <c r="A4659" s="65"/>
      <c r="B4659" s="65"/>
      <c r="C4659" s="65"/>
      <c r="D4659" s="65"/>
      <c r="E4659" s="89"/>
      <c r="F4659" s="65"/>
    </row>
    <row r="4660" spans="1:6" ht="12.75">
      <c r="A4660" s="65"/>
      <c r="B4660" s="65"/>
      <c r="C4660" s="65"/>
      <c r="D4660" s="65"/>
      <c r="E4660" s="89"/>
      <c r="F4660" s="65"/>
    </row>
    <row r="4661" spans="1:6" ht="12.75">
      <c r="A4661" s="65"/>
      <c r="B4661" s="65"/>
      <c r="C4661" s="65"/>
      <c r="D4661" s="65"/>
      <c r="E4661" s="89"/>
      <c r="F4661" s="65"/>
    </row>
    <row r="4662" spans="1:6" ht="12.75">
      <c r="A4662" s="65"/>
      <c r="B4662" s="65"/>
      <c r="C4662" s="65"/>
      <c r="D4662" s="65"/>
      <c r="E4662" s="89"/>
      <c r="F4662" s="65"/>
    </row>
    <row r="4663" spans="1:6" ht="12.75">
      <c r="A4663" s="65"/>
      <c r="B4663" s="65"/>
      <c r="C4663" s="65"/>
      <c r="D4663" s="65"/>
      <c r="E4663" s="89"/>
      <c r="F4663" s="65"/>
    </row>
    <row r="4664" spans="1:6" ht="12.75">
      <c r="A4664" s="65"/>
      <c r="B4664" s="65"/>
      <c r="C4664" s="65"/>
      <c r="D4664" s="65"/>
      <c r="E4664" s="89"/>
      <c r="F4664" s="65"/>
    </row>
    <row r="4665" spans="1:6" ht="12.75">
      <c r="A4665" s="65"/>
      <c r="B4665" s="65"/>
      <c r="C4665" s="65"/>
      <c r="D4665" s="65"/>
      <c r="E4665" s="89"/>
      <c r="F4665" s="65"/>
    </row>
    <row r="4666" spans="1:6" ht="12.75">
      <c r="A4666" s="65"/>
      <c r="B4666" s="65"/>
      <c r="C4666" s="65"/>
      <c r="D4666" s="65"/>
      <c r="E4666" s="89"/>
      <c r="F4666" s="65"/>
    </row>
    <row r="4667" spans="1:6" ht="12.75">
      <c r="A4667" s="65"/>
      <c r="B4667" s="65"/>
      <c r="C4667" s="65"/>
      <c r="D4667" s="65"/>
      <c r="E4667" s="89"/>
      <c r="F4667" s="65"/>
    </row>
    <row r="4668" spans="1:6" ht="12.75">
      <c r="A4668" s="65"/>
      <c r="B4668" s="65"/>
      <c r="C4668" s="65"/>
      <c r="D4668" s="65"/>
      <c r="E4668" s="89"/>
      <c r="F4668" s="65"/>
    </row>
    <row r="4669" spans="1:6" ht="12.75">
      <c r="A4669" s="65"/>
      <c r="B4669" s="65"/>
      <c r="C4669" s="65"/>
      <c r="D4669" s="65"/>
      <c r="E4669" s="89"/>
      <c r="F4669" s="65"/>
    </row>
    <row r="4670" spans="1:6" ht="12.75">
      <c r="A4670" s="65"/>
      <c r="B4670" s="65"/>
      <c r="C4670" s="65"/>
      <c r="D4670" s="65"/>
      <c r="E4670" s="89"/>
      <c r="F4670" s="65"/>
    </row>
    <row r="4671" spans="1:6" ht="12.75">
      <c r="A4671" s="65"/>
      <c r="B4671" s="65"/>
      <c r="C4671" s="65"/>
      <c r="D4671" s="65"/>
      <c r="E4671" s="89"/>
      <c r="F4671" s="65"/>
    </row>
    <row r="4672" spans="1:6" ht="12.75">
      <c r="A4672" s="65"/>
      <c r="B4672" s="65"/>
      <c r="C4672" s="65"/>
      <c r="D4672" s="65"/>
      <c r="E4672" s="89"/>
      <c r="F4672" s="65"/>
    </row>
    <row r="4673" spans="1:6" ht="12.75">
      <c r="A4673" s="65"/>
      <c r="B4673" s="65"/>
      <c r="C4673" s="65"/>
      <c r="D4673" s="65"/>
      <c r="E4673" s="89"/>
      <c r="F4673" s="65"/>
    </row>
    <row r="4674" spans="1:6" ht="12.75">
      <c r="A4674" s="65"/>
      <c r="B4674" s="65"/>
      <c r="C4674" s="65"/>
      <c r="D4674" s="65"/>
      <c r="E4674" s="89"/>
      <c r="F4674" s="65"/>
    </row>
    <row r="4675" spans="1:6" ht="12.75">
      <c r="A4675" s="65"/>
      <c r="B4675" s="65"/>
      <c r="C4675" s="65"/>
      <c r="D4675" s="65"/>
      <c r="E4675" s="89"/>
      <c r="F4675" s="65"/>
    </row>
    <row r="4676" spans="1:6" ht="12.75">
      <c r="A4676" s="65"/>
      <c r="B4676" s="65"/>
      <c r="C4676" s="65"/>
      <c r="D4676" s="65"/>
      <c r="E4676" s="89"/>
      <c r="F4676" s="65"/>
    </row>
    <row r="4677" spans="1:6" ht="12.75">
      <c r="A4677" s="65"/>
      <c r="B4677" s="65"/>
      <c r="C4677" s="65"/>
      <c r="D4677" s="65"/>
      <c r="E4677" s="89"/>
      <c r="F4677" s="65"/>
    </row>
    <row r="4678" spans="1:6" ht="12.75">
      <c r="A4678" s="65"/>
      <c r="B4678" s="65"/>
      <c r="C4678" s="65"/>
      <c r="D4678" s="65"/>
      <c r="E4678" s="89"/>
      <c r="F4678" s="65"/>
    </row>
    <row r="4679" spans="1:6" ht="12.75">
      <c r="A4679" s="65"/>
      <c r="B4679" s="65"/>
      <c r="C4679" s="65"/>
      <c r="D4679" s="65"/>
      <c r="E4679" s="89"/>
      <c r="F4679" s="65"/>
    </row>
    <row r="4680" spans="1:6" ht="12.75">
      <c r="A4680" s="65"/>
      <c r="B4680" s="65"/>
      <c r="C4680" s="65"/>
      <c r="D4680" s="65"/>
      <c r="E4680" s="89"/>
      <c r="F4680" s="65"/>
    </row>
    <row r="4681" spans="1:6" ht="12.75">
      <c r="A4681" s="65"/>
      <c r="B4681" s="65"/>
      <c r="C4681" s="65"/>
      <c r="D4681" s="65"/>
      <c r="E4681" s="89"/>
      <c r="F4681" s="65"/>
    </row>
    <row r="4682" spans="1:6" ht="12.75">
      <c r="A4682" s="65"/>
      <c r="B4682" s="65"/>
      <c r="C4682" s="65"/>
      <c r="D4682" s="65"/>
      <c r="E4682" s="89"/>
      <c r="F4682" s="65"/>
    </row>
    <row r="4683" spans="1:6" ht="12.75">
      <c r="A4683" s="65"/>
      <c r="B4683" s="65"/>
      <c r="C4683" s="65"/>
      <c r="D4683" s="65"/>
      <c r="E4683" s="89"/>
      <c r="F4683" s="65"/>
    </row>
    <row r="4684" spans="1:6" ht="12.75">
      <c r="A4684" s="65"/>
      <c r="B4684" s="65"/>
      <c r="C4684" s="65"/>
      <c r="D4684" s="65"/>
      <c r="E4684" s="89"/>
      <c r="F4684" s="65"/>
    </row>
    <row r="4685" spans="1:6" ht="12.75">
      <c r="A4685" s="65"/>
      <c r="B4685" s="65"/>
      <c r="C4685" s="65"/>
      <c r="D4685" s="65"/>
      <c r="E4685" s="89"/>
      <c r="F4685" s="65"/>
    </row>
    <row r="4686" spans="1:6" ht="12.75">
      <c r="A4686" s="65"/>
      <c r="B4686" s="65"/>
      <c r="C4686" s="65"/>
      <c r="D4686" s="65"/>
      <c r="E4686" s="89"/>
      <c r="F4686" s="65"/>
    </row>
    <row r="4687" spans="1:6" ht="12.75">
      <c r="A4687" s="65"/>
      <c r="B4687" s="65"/>
      <c r="C4687" s="65"/>
      <c r="D4687" s="65"/>
      <c r="E4687" s="89"/>
      <c r="F4687" s="65"/>
    </row>
    <row r="4688" spans="1:6" ht="12.75">
      <c r="A4688" s="65"/>
      <c r="B4688" s="65"/>
      <c r="C4688" s="65"/>
      <c r="D4688" s="65"/>
      <c r="E4688" s="89"/>
      <c r="F4688" s="65"/>
    </row>
    <row r="4689" spans="1:6" ht="12.75">
      <c r="A4689" s="65"/>
      <c r="B4689" s="65"/>
      <c r="C4689" s="65"/>
      <c r="D4689" s="65"/>
      <c r="E4689" s="89"/>
      <c r="F4689" s="65"/>
    </row>
    <row r="4690" spans="1:6" ht="12.75">
      <c r="A4690" s="65"/>
      <c r="B4690" s="65"/>
      <c r="C4690" s="65"/>
      <c r="D4690" s="65"/>
      <c r="E4690" s="89"/>
      <c r="F4690" s="65"/>
    </row>
    <row r="4691" spans="1:6" ht="12.75">
      <c r="A4691" s="65"/>
      <c r="B4691" s="65"/>
      <c r="C4691" s="65"/>
      <c r="D4691" s="65"/>
      <c r="E4691" s="89"/>
      <c r="F4691" s="65"/>
    </row>
    <row r="4692" spans="1:6" ht="12.75">
      <c r="A4692" s="65"/>
      <c r="B4692" s="65"/>
      <c r="C4692" s="65"/>
      <c r="D4692" s="65"/>
      <c r="E4692" s="89"/>
      <c r="F4692" s="65"/>
    </row>
    <row r="4693" spans="1:6" ht="12.75">
      <c r="A4693" s="65"/>
      <c r="B4693" s="65"/>
      <c r="C4693" s="65"/>
      <c r="D4693" s="65"/>
      <c r="E4693" s="89"/>
      <c r="F4693" s="65"/>
    </row>
    <row r="4694" spans="1:6" ht="12.75">
      <c r="A4694" s="65"/>
      <c r="B4694" s="65"/>
      <c r="C4694" s="65"/>
      <c r="D4694" s="65"/>
      <c r="E4694" s="89"/>
      <c r="F4694" s="65"/>
    </row>
    <row r="4695" spans="1:6" ht="12.75">
      <c r="A4695" s="65"/>
      <c r="B4695" s="65"/>
      <c r="C4695" s="65"/>
      <c r="D4695" s="65"/>
      <c r="E4695" s="89"/>
      <c r="F4695" s="65"/>
    </row>
    <row r="4696" spans="1:6" ht="12.75">
      <c r="A4696" s="65"/>
      <c r="B4696" s="65"/>
      <c r="C4696" s="65"/>
      <c r="D4696" s="65"/>
      <c r="E4696" s="89"/>
      <c r="F4696" s="65"/>
    </row>
    <row r="4697" spans="1:6" ht="12.75">
      <c r="A4697" s="65"/>
      <c r="B4697" s="65"/>
      <c r="C4697" s="65"/>
      <c r="D4697" s="65"/>
      <c r="E4697" s="89"/>
      <c r="F4697" s="65"/>
    </row>
    <row r="4698" spans="1:6" ht="12.75">
      <c r="A4698" s="65"/>
      <c r="B4698" s="65"/>
      <c r="C4698" s="65"/>
      <c r="D4698" s="65"/>
      <c r="E4698" s="89"/>
      <c r="F4698" s="65"/>
    </row>
    <row r="4699" spans="1:6" ht="12.75">
      <c r="A4699" s="65"/>
      <c r="B4699" s="65"/>
      <c r="C4699" s="65"/>
      <c r="D4699" s="65"/>
      <c r="E4699" s="89"/>
      <c r="F4699" s="65"/>
    </row>
    <row r="4700" spans="1:6" ht="12.75">
      <c r="A4700" s="65"/>
      <c r="B4700" s="65"/>
      <c r="C4700" s="65"/>
      <c r="D4700" s="65"/>
      <c r="E4700" s="89"/>
      <c r="F4700" s="65"/>
    </row>
    <row r="4701" spans="1:6" ht="12.75">
      <c r="A4701" s="65"/>
      <c r="B4701" s="65"/>
      <c r="C4701" s="65"/>
      <c r="D4701" s="65"/>
      <c r="E4701" s="89"/>
      <c r="F4701" s="65"/>
    </row>
    <row r="4702" spans="1:6" ht="12.75">
      <c r="A4702" s="65"/>
      <c r="B4702" s="65"/>
      <c r="C4702" s="65"/>
      <c r="D4702" s="65"/>
      <c r="E4702" s="89"/>
      <c r="F4702" s="65"/>
    </row>
    <row r="4703" spans="1:6" ht="12.75">
      <c r="A4703" s="65"/>
      <c r="B4703" s="65"/>
      <c r="C4703" s="65"/>
      <c r="D4703" s="65"/>
      <c r="E4703" s="89"/>
      <c r="F4703" s="65"/>
    </row>
    <row r="4704" spans="1:6" ht="12.75">
      <c r="A4704" s="65"/>
      <c r="B4704" s="65"/>
      <c r="C4704" s="65"/>
      <c r="D4704" s="65"/>
      <c r="E4704" s="89"/>
      <c r="F4704" s="65"/>
    </row>
    <row r="4705" spans="1:6" ht="12.75">
      <c r="A4705" s="65"/>
      <c r="B4705" s="65"/>
      <c r="C4705" s="65"/>
      <c r="D4705" s="65"/>
      <c r="E4705" s="89"/>
      <c r="F4705" s="65"/>
    </row>
    <row r="4706" spans="1:6" ht="12.75">
      <c r="A4706" s="65"/>
      <c r="B4706" s="65"/>
      <c r="C4706" s="65"/>
      <c r="D4706" s="65"/>
      <c r="E4706" s="89"/>
      <c r="F4706" s="65"/>
    </row>
    <row r="4707" spans="1:6" ht="12.75">
      <c r="A4707" s="65"/>
      <c r="B4707" s="65"/>
      <c r="C4707" s="65"/>
      <c r="D4707" s="65"/>
      <c r="E4707" s="89"/>
      <c r="F4707" s="65"/>
    </row>
    <row r="4708" spans="1:6" ht="12.75">
      <c r="A4708" s="65"/>
      <c r="B4708" s="65"/>
      <c r="C4708" s="65"/>
      <c r="D4708" s="65"/>
      <c r="E4708" s="89"/>
      <c r="F4708" s="65"/>
    </row>
    <row r="4709" spans="1:6" ht="12.75">
      <c r="A4709" s="65"/>
      <c r="B4709" s="65"/>
      <c r="C4709" s="65"/>
      <c r="D4709" s="65"/>
      <c r="E4709" s="89"/>
      <c r="F4709" s="65"/>
    </row>
    <row r="4710" spans="1:6" ht="12.75">
      <c r="A4710" s="65"/>
      <c r="B4710" s="65"/>
      <c r="C4710" s="65"/>
      <c r="D4710" s="65"/>
      <c r="E4710" s="89"/>
      <c r="F4710" s="65"/>
    </row>
    <row r="4711" spans="1:6" ht="12.75">
      <c r="A4711" s="65"/>
      <c r="B4711" s="65"/>
      <c r="C4711" s="65"/>
      <c r="D4711" s="65"/>
      <c r="E4711" s="89"/>
      <c r="F4711" s="65"/>
    </row>
    <row r="4712" spans="1:6" ht="12.75">
      <c r="A4712" s="65"/>
      <c r="B4712" s="65"/>
      <c r="C4712" s="65"/>
      <c r="D4712" s="65"/>
      <c r="E4712" s="89"/>
      <c r="F4712" s="65"/>
    </row>
    <row r="4713" spans="1:6" ht="12.75">
      <c r="A4713" s="65"/>
      <c r="B4713" s="65"/>
      <c r="C4713" s="65"/>
      <c r="D4713" s="65"/>
      <c r="E4713" s="89"/>
      <c r="F4713" s="65"/>
    </row>
    <row r="4714" spans="1:6" ht="12.75">
      <c r="A4714" s="65"/>
      <c r="B4714" s="65"/>
      <c r="C4714" s="65"/>
      <c r="D4714" s="65"/>
      <c r="E4714" s="89"/>
      <c r="F4714" s="65"/>
    </row>
    <row r="4715" spans="1:6" ht="12.75">
      <c r="A4715" s="65"/>
      <c r="B4715" s="65"/>
      <c r="C4715" s="65"/>
      <c r="D4715" s="65"/>
      <c r="E4715" s="89"/>
      <c r="F4715" s="65"/>
    </row>
    <row r="4716" spans="1:6" ht="12.75">
      <c r="A4716" s="65"/>
      <c r="B4716" s="65"/>
      <c r="C4716" s="65"/>
      <c r="D4716" s="65"/>
      <c r="E4716" s="89"/>
      <c r="F4716" s="65"/>
    </row>
    <row r="4717" spans="1:6" ht="12.75">
      <c r="A4717" s="65"/>
      <c r="B4717" s="65"/>
      <c r="C4717" s="65"/>
      <c r="D4717" s="65"/>
      <c r="E4717" s="89"/>
      <c r="F4717" s="65"/>
    </row>
    <row r="4718" spans="1:6" ht="12.75">
      <c r="A4718" s="65"/>
      <c r="B4718" s="65"/>
      <c r="C4718" s="65"/>
      <c r="D4718" s="65"/>
      <c r="E4718" s="89"/>
      <c r="F4718" s="65"/>
    </row>
    <row r="4719" spans="1:6" ht="12.75">
      <c r="A4719" s="65"/>
      <c r="B4719" s="65"/>
      <c r="C4719" s="65"/>
      <c r="D4719" s="65"/>
      <c r="E4719" s="89"/>
      <c r="F4719" s="65"/>
    </row>
    <row r="4720" spans="1:6" ht="12.75">
      <c r="A4720" s="65"/>
      <c r="B4720" s="65"/>
      <c r="C4720" s="65"/>
      <c r="D4720" s="65"/>
      <c r="E4720" s="89"/>
      <c r="F4720" s="65"/>
    </row>
    <row r="4721" spans="1:6" ht="12.75">
      <c r="A4721" s="65"/>
      <c r="B4721" s="65"/>
      <c r="C4721" s="65"/>
      <c r="D4721" s="65"/>
      <c r="E4721" s="89"/>
      <c r="F4721" s="65"/>
    </row>
    <row r="4722" spans="1:6" ht="12.75">
      <c r="A4722" s="65"/>
      <c r="B4722" s="65"/>
      <c r="C4722" s="65"/>
      <c r="D4722" s="65"/>
      <c r="E4722" s="89"/>
      <c r="F4722" s="65"/>
    </row>
    <row r="4723" spans="1:6" ht="12.75">
      <c r="A4723" s="65"/>
      <c r="B4723" s="65"/>
      <c r="C4723" s="65"/>
      <c r="D4723" s="65"/>
      <c r="E4723" s="89"/>
      <c r="F4723" s="65"/>
    </row>
    <row r="4724" spans="1:6" ht="12.75">
      <c r="A4724" s="65"/>
      <c r="B4724" s="65"/>
      <c r="C4724" s="65"/>
      <c r="D4724" s="65"/>
      <c r="E4724" s="89"/>
      <c r="F4724" s="65"/>
    </row>
    <row r="4725" spans="1:6" ht="12.75">
      <c r="A4725" s="65"/>
      <c r="B4725" s="65"/>
      <c r="C4725" s="65"/>
      <c r="D4725" s="65"/>
      <c r="E4725" s="89"/>
      <c r="F4725" s="65"/>
    </row>
    <row r="4726" spans="1:6" ht="12.75">
      <c r="A4726" s="65"/>
      <c r="B4726" s="65"/>
      <c r="C4726" s="65"/>
      <c r="D4726" s="65"/>
      <c r="E4726" s="89"/>
      <c r="F4726" s="65"/>
    </row>
    <row r="4727" spans="1:6" ht="12.75">
      <c r="A4727" s="65"/>
      <c r="B4727" s="65"/>
      <c r="C4727" s="65"/>
      <c r="D4727" s="65"/>
      <c r="E4727" s="89"/>
      <c r="F4727" s="65"/>
    </row>
    <row r="4728" spans="1:6" ht="12.75">
      <c r="A4728" s="65"/>
      <c r="B4728" s="65"/>
      <c r="C4728" s="65"/>
      <c r="D4728" s="65"/>
      <c r="E4728" s="89"/>
      <c r="F4728" s="65"/>
    </row>
    <row r="4729" spans="1:6" ht="12.75">
      <c r="A4729" s="65"/>
      <c r="B4729" s="65"/>
      <c r="C4729" s="65"/>
      <c r="D4729" s="65"/>
      <c r="E4729" s="89"/>
      <c r="F4729" s="65"/>
    </row>
    <row r="4730" spans="1:6" ht="12.75">
      <c r="A4730" s="65"/>
      <c r="B4730" s="65"/>
      <c r="C4730" s="65"/>
      <c r="D4730" s="65"/>
      <c r="E4730" s="89"/>
      <c r="F4730" s="65"/>
    </row>
    <row r="4731" spans="1:6" ht="12.75">
      <c r="A4731" s="65"/>
      <c r="B4731" s="65"/>
      <c r="C4731" s="65"/>
      <c r="D4731" s="65"/>
      <c r="E4731" s="89"/>
      <c r="F4731" s="65"/>
    </row>
    <row r="4732" spans="1:6" ht="12.75">
      <c r="A4732" s="65"/>
      <c r="B4732" s="65"/>
      <c r="C4732" s="65"/>
      <c r="D4732" s="65"/>
      <c r="E4732" s="89"/>
      <c r="F4732" s="65"/>
    </row>
    <row r="4733" spans="1:6" ht="12.75">
      <c r="A4733" s="65"/>
      <c r="B4733" s="65"/>
      <c r="C4733" s="65"/>
      <c r="D4733" s="65"/>
      <c r="E4733" s="89"/>
      <c r="F4733" s="65"/>
    </row>
    <row r="4734" spans="1:6" ht="12.75">
      <c r="A4734" s="65"/>
      <c r="B4734" s="65"/>
      <c r="C4734" s="65"/>
      <c r="D4734" s="65"/>
      <c r="E4734" s="89"/>
      <c r="F4734" s="65"/>
    </row>
    <row r="4735" spans="1:6" ht="12.75">
      <c r="A4735" s="65"/>
      <c r="B4735" s="65"/>
      <c r="C4735" s="65"/>
      <c r="D4735" s="65"/>
      <c r="E4735" s="89"/>
      <c r="F4735" s="65"/>
    </row>
    <row r="4736" spans="1:6" ht="12.75">
      <c r="A4736" s="65"/>
      <c r="B4736" s="65"/>
      <c r="C4736" s="65"/>
      <c r="D4736" s="65"/>
      <c r="E4736" s="89"/>
      <c r="F4736" s="65"/>
    </row>
    <row r="4737" spans="1:6" ht="12.75">
      <c r="A4737" s="65"/>
      <c r="B4737" s="65"/>
      <c r="C4737" s="65"/>
      <c r="D4737" s="65"/>
      <c r="E4737" s="89"/>
      <c r="F4737" s="65"/>
    </row>
    <row r="4738" spans="1:6" ht="12.75">
      <c r="A4738" s="65"/>
      <c r="B4738" s="65"/>
      <c r="C4738" s="65"/>
      <c r="D4738" s="65"/>
      <c r="E4738" s="89"/>
      <c r="F4738" s="65"/>
    </row>
    <row r="4739" spans="1:6" ht="12.75">
      <c r="A4739" s="65"/>
      <c r="B4739" s="65"/>
      <c r="C4739" s="65"/>
      <c r="D4739" s="65"/>
      <c r="E4739" s="89"/>
      <c r="F4739" s="65"/>
    </row>
    <row r="4740" spans="1:6" ht="12.75">
      <c r="A4740" s="65"/>
      <c r="B4740" s="65"/>
      <c r="C4740" s="65"/>
      <c r="D4740" s="65"/>
      <c r="E4740" s="89"/>
      <c r="F4740" s="65"/>
    </row>
    <row r="4741" spans="1:6" ht="12.75">
      <c r="A4741" s="65"/>
      <c r="B4741" s="65"/>
      <c r="C4741" s="65"/>
      <c r="D4741" s="65"/>
      <c r="E4741" s="89"/>
      <c r="F4741" s="65"/>
    </row>
    <row r="4742" spans="1:6" ht="12.75">
      <c r="A4742" s="65"/>
      <c r="B4742" s="65"/>
      <c r="C4742" s="65"/>
      <c r="D4742" s="65"/>
      <c r="E4742" s="89"/>
      <c r="F4742" s="65"/>
    </row>
    <row r="4743" spans="1:6" ht="12.75">
      <c r="A4743" s="65"/>
      <c r="B4743" s="65"/>
      <c r="C4743" s="65"/>
      <c r="D4743" s="65"/>
      <c r="E4743" s="89"/>
      <c r="F4743" s="65"/>
    </row>
    <row r="4744" spans="1:6" ht="12.75">
      <c r="A4744" s="65"/>
      <c r="B4744" s="65"/>
      <c r="C4744" s="65"/>
      <c r="D4744" s="65"/>
      <c r="E4744" s="89"/>
      <c r="F4744" s="65"/>
    </row>
    <row r="4745" spans="1:6" ht="12.75">
      <c r="A4745" s="65"/>
      <c r="B4745" s="65"/>
      <c r="C4745" s="65"/>
      <c r="D4745" s="65"/>
      <c r="E4745" s="89"/>
      <c r="F4745" s="65"/>
    </row>
    <row r="4746" spans="1:6" ht="12.75">
      <c r="A4746" s="65"/>
      <c r="B4746" s="65"/>
      <c r="C4746" s="65"/>
      <c r="D4746" s="65"/>
      <c r="E4746" s="89"/>
      <c r="F4746" s="65"/>
    </row>
    <row r="4747" spans="1:6" ht="12.75">
      <c r="A4747" s="65"/>
      <c r="B4747" s="65"/>
      <c r="C4747" s="65"/>
      <c r="D4747" s="65"/>
      <c r="E4747" s="89"/>
      <c r="F4747" s="65"/>
    </row>
    <row r="4748" spans="1:6" ht="12.75">
      <c r="A4748" s="65"/>
      <c r="B4748" s="65"/>
      <c r="C4748" s="65"/>
      <c r="D4748" s="65"/>
      <c r="E4748" s="89"/>
      <c r="F4748" s="65"/>
    </row>
    <row r="4749" spans="1:6" ht="12.75">
      <c r="A4749" s="65"/>
      <c r="B4749" s="65"/>
      <c r="C4749" s="65"/>
      <c r="D4749" s="65"/>
      <c r="E4749" s="89"/>
      <c r="F4749" s="65"/>
    </row>
    <row r="4750" spans="1:6" ht="12.75">
      <c r="A4750" s="65"/>
      <c r="B4750" s="65"/>
      <c r="C4750" s="65"/>
      <c r="D4750" s="65"/>
      <c r="E4750" s="89"/>
      <c r="F4750" s="65"/>
    </row>
    <row r="4751" spans="1:6" ht="12.75">
      <c r="A4751" s="65"/>
      <c r="B4751" s="65"/>
      <c r="C4751" s="65"/>
      <c r="D4751" s="65"/>
      <c r="E4751" s="89"/>
      <c r="F4751" s="65"/>
    </row>
    <row r="4752" spans="1:6" ht="12.75">
      <c r="A4752" s="65"/>
      <c r="B4752" s="65"/>
      <c r="C4752" s="65"/>
      <c r="D4752" s="65"/>
      <c r="E4752" s="89"/>
      <c r="F4752" s="65"/>
    </row>
    <row r="4753" spans="1:6" ht="12.75">
      <c r="A4753" s="65"/>
      <c r="B4753" s="65"/>
      <c r="C4753" s="65"/>
      <c r="D4753" s="65"/>
      <c r="E4753" s="89"/>
      <c r="F4753" s="65"/>
    </row>
    <row r="4754" spans="1:6" ht="12.75">
      <c r="A4754" s="65"/>
      <c r="B4754" s="65"/>
      <c r="C4754" s="65"/>
      <c r="D4754" s="65"/>
      <c r="E4754" s="89"/>
      <c r="F4754" s="65"/>
    </row>
    <row r="4755" spans="1:6" ht="12.75">
      <c r="A4755" s="65"/>
      <c r="B4755" s="65"/>
      <c r="C4755" s="65"/>
      <c r="D4755" s="65"/>
      <c r="E4755" s="89"/>
      <c r="F4755" s="65"/>
    </row>
    <row r="4756" spans="1:6" ht="12.75">
      <c r="A4756" s="65"/>
      <c r="B4756" s="65"/>
      <c r="C4756" s="65"/>
      <c r="D4756" s="65"/>
      <c r="E4756" s="89"/>
      <c r="F4756" s="65"/>
    </row>
    <row r="4757" spans="1:6" ht="12.75">
      <c r="A4757" s="65"/>
      <c r="B4757" s="65"/>
      <c r="C4757" s="65"/>
      <c r="D4757" s="65"/>
      <c r="E4757" s="89"/>
      <c r="F4757" s="65"/>
    </row>
    <row r="4758" spans="1:6" ht="12.75">
      <c r="A4758" s="65"/>
      <c r="B4758" s="65"/>
      <c r="C4758" s="65"/>
      <c r="D4758" s="65"/>
      <c r="E4758" s="89"/>
      <c r="F4758" s="65"/>
    </row>
    <row r="4759" spans="1:6" ht="12.75">
      <c r="A4759" s="65"/>
      <c r="B4759" s="65"/>
      <c r="C4759" s="65"/>
      <c r="D4759" s="65"/>
      <c r="E4759" s="89"/>
      <c r="F4759" s="65"/>
    </row>
    <row r="4760" spans="1:6" ht="12.75">
      <c r="A4760" s="65"/>
      <c r="B4760" s="65"/>
      <c r="C4760" s="65"/>
      <c r="D4760" s="65"/>
      <c r="E4760" s="89"/>
      <c r="F4760" s="65"/>
    </row>
    <row r="4761" spans="1:6" ht="12.75">
      <c r="A4761" s="65"/>
      <c r="B4761" s="65"/>
      <c r="C4761" s="65"/>
      <c r="D4761" s="65"/>
      <c r="E4761" s="89"/>
      <c r="F4761" s="65"/>
    </row>
    <row r="4762" spans="1:6" ht="12.75">
      <c r="A4762" s="65"/>
      <c r="B4762" s="65"/>
      <c r="C4762" s="65"/>
      <c r="D4762" s="65"/>
      <c r="E4762" s="89"/>
      <c r="F4762" s="65"/>
    </row>
    <row r="4763" spans="1:6" ht="12.75">
      <c r="A4763" s="65"/>
      <c r="B4763" s="65"/>
      <c r="C4763" s="65"/>
      <c r="D4763" s="65"/>
      <c r="E4763" s="89"/>
      <c r="F4763" s="65"/>
    </row>
    <row r="4764" spans="1:6" ht="12.75">
      <c r="A4764" s="65"/>
      <c r="B4764" s="65"/>
      <c r="C4764" s="65"/>
      <c r="D4764" s="65"/>
      <c r="E4764" s="89"/>
      <c r="F4764" s="65"/>
    </row>
    <row r="4765" spans="1:6" ht="12.75">
      <c r="A4765" s="65"/>
      <c r="B4765" s="65"/>
      <c r="C4765" s="65"/>
      <c r="D4765" s="65"/>
      <c r="E4765" s="89"/>
      <c r="F4765" s="65"/>
    </row>
    <row r="4766" spans="1:6" ht="12.75">
      <c r="A4766" s="65"/>
      <c r="B4766" s="65"/>
      <c r="C4766" s="65"/>
      <c r="D4766" s="65"/>
      <c r="E4766" s="89"/>
      <c r="F4766" s="65"/>
    </row>
    <row r="4767" spans="1:6" ht="12.75">
      <c r="A4767" s="65"/>
      <c r="B4767" s="65"/>
      <c r="C4767" s="65"/>
      <c r="D4767" s="65"/>
      <c r="E4767" s="89"/>
      <c r="F4767" s="65"/>
    </row>
    <row r="4768" spans="1:6" ht="12.75">
      <c r="A4768" s="65"/>
      <c r="B4768" s="65"/>
      <c r="C4768" s="65"/>
      <c r="D4768" s="65"/>
      <c r="E4768" s="89"/>
      <c r="F4768" s="65"/>
    </row>
    <row r="4769" spans="1:6" ht="12.75">
      <c r="A4769" s="65"/>
      <c r="B4769" s="65"/>
      <c r="C4769" s="65"/>
      <c r="D4769" s="65"/>
      <c r="E4769" s="89"/>
      <c r="F4769" s="65"/>
    </row>
    <row r="4770" spans="1:6" ht="12.75">
      <c r="A4770" s="65"/>
      <c r="B4770" s="65"/>
      <c r="C4770" s="65"/>
      <c r="D4770" s="65"/>
      <c r="E4770" s="89"/>
      <c r="F4770" s="65"/>
    </row>
    <row r="4771" spans="1:6" ht="12.75">
      <c r="A4771" s="65"/>
      <c r="B4771" s="65"/>
      <c r="C4771" s="65"/>
      <c r="D4771" s="65"/>
      <c r="E4771" s="89"/>
      <c r="F4771" s="65"/>
    </row>
    <row r="4772" spans="1:6" ht="12.75">
      <c r="A4772" s="65"/>
      <c r="B4772" s="65"/>
      <c r="C4772" s="65"/>
      <c r="D4772" s="65"/>
      <c r="E4772" s="89"/>
      <c r="F4772" s="65"/>
    </row>
    <row r="4773" spans="1:6" ht="12.75">
      <c r="A4773" s="65"/>
      <c r="B4773" s="65"/>
      <c r="C4773" s="65"/>
      <c r="D4773" s="65"/>
      <c r="E4773" s="89"/>
      <c r="F4773" s="65"/>
    </row>
    <row r="4774" spans="1:6" ht="12.75">
      <c r="A4774" s="65"/>
      <c r="B4774" s="65"/>
      <c r="C4774" s="65"/>
      <c r="D4774" s="65"/>
      <c r="E4774" s="89"/>
      <c r="F4774" s="65"/>
    </row>
    <row r="4775" spans="1:6" ht="12.75">
      <c r="A4775" s="65"/>
      <c r="B4775" s="65"/>
      <c r="C4775" s="65"/>
      <c r="D4775" s="65"/>
      <c r="E4775" s="89"/>
      <c r="F4775" s="65"/>
    </row>
    <row r="4776" spans="1:6" ht="12.75">
      <c r="A4776" s="65"/>
      <c r="B4776" s="65"/>
      <c r="C4776" s="65"/>
      <c r="D4776" s="65"/>
      <c r="E4776" s="89"/>
      <c r="F4776" s="65"/>
    </row>
    <row r="4777" spans="1:6" ht="12.75">
      <c r="A4777" s="65"/>
      <c r="B4777" s="65"/>
      <c r="C4777" s="65"/>
      <c r="D4777" s="65"/>
      <c r="E4777" s="89"/>
      <c r="F4777" s="65"/>
    </row>
    <row r="4778" spans="1:6" ht="12.75">
      <c r="A4778" s="65"/>
      <c r="B4778" s="65"/>
      <c r="C4778" s="65"/>
      <c r="D4778" s="65"/>
      <c r="E4778" s="89"/>
      <c r="F4778" s="65"/>
    </row>
    <row r="4779" spans="1:6" ht="12.75">
      <c r="A4779" s="65"/>
      <c r="B4779" s="65"/>
      <c r="C4779" s="65"/>
      <c r="D4779" s="65"/>
      <c r="E4779" s="89"/>
      <c r="F4779" s="65"/>
    </row>
    <row r="4780" spans="1:6" ht="12.75">
      <c r="A4780" s="65"/>
      <c r="B4780" s="65"/>
      <c r="C4780" s="65"/>
      <c r="D4780" s="65"/>
      <c r="E4780" s="89"/>
      <c r="F4780" s="65"/>
    </row>
    <row r="4781" spans="1:6" ht="12.75">
      <c r="A4781" s="65"/>
      <c r="B4781" s="65"/>
      <c r="C4781" s="65"/>
      <c r="D4781" s="65"/>
      <c r="E4781" s="89"/>
      <c r="F4781" s="65"/>
    </row>
    <row r="4782" spans="1:6" ht="12.75">
      <c r="A4782" s="65"/>
      <c r="B4782" s="65"/>
      <c r="C4782" s="65"/>
      <c r="D4782" s="65"/>
      <c r="E4782" s="89"/>
      <c r="F4782" s="65"/>
    </row>
    <row r="4783" spans="1:6" ht="12.75">
      <c r="A4783" s="65"/>
      <c r="B4783" s="65"/>
      <c r="C4783" s="65"/>
      <c r="D4783" s="65"/>
      <c r="E4783" s="89"/>
      <c r="F4783" s="65"/>
    </row>
    <row r="4784" spans="1:6" ht="12.75">
      <c r="A4784" s="65"/>
      <c r="B4784" s="65"/>
      <c r="C4784" s="65"/>
      <c r="D4784" s="65"/>
      <c r="E4784" s="89"/>
      <c r="F4784" s="65"/>
    </row>
    <row r="4785" spans="1:6" ht="12.75">
      <c r="A4785" s="65"/>
      <c r="B4785" s="65"/>
      <c r="C4785" s="65"/>
      <c r="D4785" s="65"/>
      <c r="E4785" s="89"/>
      <c r="F4785" s="65"/>
    </row>
    <row r="4786" spans="1:6" ht="12.75">
      <c r="A4786" s="65"/>
      <c r="B4786" s="65"/>
      <c r="C4786" s="65"/>
      <c r="D4786" s="65"/>
      <c r="E4786" s="89"/>
      <c r="F4786" s="65"/>
    </row>
    <row r="4787" spans="1:6" ht="12.75">
      <c r="A4787" s="65"/>
      <c r="B4787" s="65"/>
      <c r="C4787" s="65"/>
      <c r="D4787" s="65"/>
      <c r="E4787" s="89"/>
      <c r="F4787" s="65"/>
    </row>
    <row r="4788" spans="1:6" ht="12.75">
      <c r="A4788" s="65"/>
      <c r="B4788" s="65"/>
      <c r="C4788" s="65"/>
      <c r="D4788" s="65"/>
      <c r="E4788" s="89"/>
      <c r="F4788" s="65"/>
    </row>
    <row r="4789" spans="1:6" ht="12.75">
      <c r="A4789" s="65"/>
      <c r="B4789" s="65"/>
      <c r="C4789" s="65"/>
      <c r="D4789" s="65"/>
      <c r="E4789" s="89"/>
      <c r="F4789" s="65"/>
    </row>
    <row r="4790" spans="1:6" ht="12.75">
      <c r="A4790" s="65"/>
      <c r="B4790" s="65"/>
      <c r="C4790" s="65"/>
      <c r="D4790" s="65"/>
      <c r="E4790" s="89"/>
      <c r="F4790" s="65"/>
    </row>
    <row r="4791" spans="1:6" ht="12.75">
      <c r="A4791" s="65"/>
      <c r="B4791" s="65"/>
      <c r="C4791" s="65"/>
      <c r="D4791" s="65"/>
      <c r="E4791" s="89"/>
      <c r="F4791" s="65"/>
    </row>
    <row r="4792" spans="1:6" ht="12.75">
      <c r="A4792" s="65"/>
      <c r="B4792" s="65"/>
      <c r="C4792" s="65"/>
      <c r="D4792" s="65"/>
      <c r="E4792" s="89"/>
      <c r="F4792" s="65"/>
    </row>
    <row r="4793" spans="1:6" ht="12.75">
      <c r="A4793" s="65"/>
      <c r="B4793" s="65"/>
      <c r="C4793" s="65"/>
      <c r="D4793" s="65"/>
      <c r="E4793" s="89"/>
      <c r="F4793" s="65"/>
    </row>
    <row r="4794" spans="1:6" ht="12.75">
      <c r="A4794" s="65"/>
      <c r="B4794" s="65"/>
      <c r="C4794" s="65"/>
      <c r="D4794" s="65"/>
      <c r="E4794" s="89"/>
      <c r="F4794" s="65"/>
    </row>
    <row r="4795" spans="1:6" ht="12.75">
      <c r="A4795" s="65"/>
      <c r="B4795" s="65"/>
      <c r="C4795" s="65"/>
      <c r="D4795" s="65"/>
      <c r="E4795" s="89"/>
      <c r="F4795" s="65"/>
    </row>
    <row r="4796" spans="1:6" ht="12.75">
      <c r="A4796" s="65"/>
      <c r="B4796" s="65"/>
      <c r="C4796" s="65"/>
      <c r="D4796" s="65"/>
      <c r="E4796" s="89"/>
      <c r="F4796" s="65"/>
    </row>
    <row r="4797" spans="1:6" ht="12.75">
      <c r="A4797" s="65"/>
      <c r="B4797" s="65"/>
      <c r="C4797" s="65"/>
      <c r="D4797" s="65"/>
      <c r="E4797" s="89"/>
      <c r="F4797" s="65"/>
    </row>
    <row r="4798" spans="1:6" ht="12.75">
      <c r="A4798" s="65"/>
      <c r="B4798" s="65"/>
      <c r="C4798" s="65"/>
      <c r="D4798" s="65"/>
      <c r="E4798" s="89"/>
      <c r="F4798" s="65"/>
    </row>
    <row r="4799" spans="1:6" ht="12.75">
      <c r="A4799" s="65"/>
      <c r="B4799" s="65"/>
      <c r="C4799" s="65"/>
      <c r="D4799" s="65"/>
      <c r="E4799" s="89"/>
      <c r="F4799" s="65"/>
    </row>
    <row r="4800" spans="1:6" ht="12.75">
      <c r="A4800" s="65"/>
      <c r="B4800" s="65"/>
      <c r="C4800" s="65"/>
      <c r="D4800" s="65"/>
      <c r="E4800" s="89"/>
      <c r="F4800" s="65"/>
    </row>
    <row r="4801" spans="1:6" ht="12.75">
      <c r="A4801" s="65"/>
      <c r="B4801" s="65"/>
      <c r="C4801" s="65"/>
      <c r="D4801" s="65"/>
      <c r="E4801" s="89"/>
      <c r="F4801" s="65"/>
    </row>
    <row r="4802" spans="1:6" ht="12.75">
      <c r="A4802" s="65"/>
      <c r="B4802" s="65"/>
      <c r="C4802" s="65"/>
      <c r="D4802" s="65"/>
      <c r="E4802" s="89"/>
      <c r="F4802" s="65"/>
    </row>
    <row r="4803" spans="1:6" ht="12.75">
      <c r="A4803" s="65"/>
      <c r="B4803" s="65"/>
      <c r="C4803" s="65"/>
      <c r="D4803" s="65"/>
      <c r="E4803" s="89"/>
      <c r="F4803" s="65"/>
    </row>
    <row r="4804" spans="1:6" ht="12.75">
      <c r="A4804" s="65"/>
      <c r="B4804" s="65"/>
      <c r="C4804" s="65"/>
      <c r="D4804" s="65"/>
      <c r="E4804" s="89"/>
      <c r="F4804" s="65"/>
    </row>
    <row r="4805" spans="1:6" ht="12.75">
      <c r="A4805" s="65"/>
      <c r="B4805" s="65"/>
      <c r="C4805" s="65"/>
      <c r="D4805" s="65"/>
      <c r="E4805" s="89"/>
      <c r="F4805" s="65"/>
    </row>
    <row r="4806" spans="1:6" ht="12.75">
      <c r="A4806" s="65"/>
      <c r="B4806" s="65"/>
      <c r="C4806" s="65"/>
      <c r="D4806" s="65"/>
      <c r="E4806" s="89"/>
      <c r="F4806" s="65"/>
    </row>
    <row r="4807" spans="1:6" ht="12.75">
      <c r="A4807" s="65"/>
      <c r="B4807" s="65"/>
      <c r="C4807" s="65"/>
      <c r="D4807" s="65"/>
      <c r="E4807" s="89"/>
      <c r="F4807" s="65"/>
    </row>
    <row r="4808" spans="1:6" ht="12.75">
      <c r="A4808" s="65"/>
      <c r="B4808" s="65"/>
      <c r="C4808" s="65"/>
      <c r="D4808" s="65"/>
      <c r="E4808" s="89"/>
      <c r="F4808" s="65"/>
    </row>
    <row r="4809" spans="1:6" ht="12.75">
      <c r="A4809" s="65"/>
      <c r="B4809" s="65"/>
      <c r="C4809" s="65"/>
      <c r="D4809" s="65"/>
      <c r="E4809" s="89"/>
      <c r="F4809" s="65"/>
    </row>
    <row r="4810" spans="1:6" ht="12.75">
      <c r="A4810" s="65"/>
      <c r="B4810" s="65"/>
      <c r="C4810" s="65"/>
      <c r="D4810" s="65"/>
      <c r="E4810" s="89"/>
      <c r="F4810" s="65"/>
    </row>
    <row r="4811" spans="1:6" ht="12.75">
      <c r="A4811" s="65"/>
      <c r="B4811" s="65"/>
      <c r="C4811" s="65"/>
      <c r="D4811" s="65"/>
      <c r="E4811" s="89"/>
      <c r="F4811" s="65"/>
    </row>
    <row r="4812" spans="1:6" ht="12.75">
      <c r="A4812" s="65"/>
      <c r="B4812" s="65"/>
      <c r="C4812" s="65"/>
      <c r="D4812" s="65"/>
      <c r="E4812" s="89"/>
      <c r="F4812" s="65"/>
    </row>
    <row r="4813" spans="1:6" ht="12.75">
      <c r="A4813" s="65"/>
      <c r="B4813" s="65"/>
      <c r="C4813" s="65"/>
      <c r="D4813" s="65"/>
      <c r="E4813" s="89"/>
      <c r="F4813" s="65"/>
    </row>
    <row r="4814" spans="1:6" ht="12.75">
      <c r="A4814" s="65"/>
      <c r="B4814" s="65"/>
      <c r="C4814" s="65"/>
      <c r="D4814" s="65"/>
      <c r="E4814" s="89"/>
      <c r="F4814" s="65"/>
    </row>
    <row r="4815" spans="1:6" ht="12.75">
      <c r="A4815" s="65"/>
      <c r="B4815" s="65"/>
      <c r="C4815" s="65"/>
      <c r="D4815" s="65"/>
      <c r="E4815" s="89"/>
      <c r="F4815" s="65"/>
    </row>
    <row r="4816" spans="1:6" ht="12.75">
      <c r="A4816" s="65"/>
      <c r="B4816" s="65"/>
      <c r="C4816" s="65"/>
      <c r="D4816" s="65"/>
      <c r="E4816" s="89"/>
      <c r="F4816" s="65"/>
    </row>
    <row r="4817" spans="1:6" ht="12.75">
      <c r="A4817" s="65"/>
      <c r="B4817" s="65"/>
      <c r="C4817" s="65"/>
      <c r="D4817" s="65"/>
      <c r="E4817" s="89"/>
      <c r="F4817" s="65"/>
    </row>
    <row r="4818" spans="1:6" ht="12.75">
      <c r="A4818" s="65"/>
      <c r="B4818" s="65"/>
      <c r="C4818" s="65"/>
      <c r="D4818" s="65"/>
      <c r="E4818" s="89"/>
      <c r="F4818" s="65"/>
    </row>
    <row r="4819" spans="1:6" ht="12.75">
      <c r="A4819" s="65"/>
      <c r="B4819" s="65"/>
      <c r="C4819" s="65"/>
      <c r="D4819" s="65"/>
      <c r="E4819" s="89"/>
      <c r="F4819" s="65"/>
    </row>
    <row r="4820" spans="1:6" ht="12.75">
      <c r="A4820" s="65"/>
      <c r="B4820" s="65"/>
      <c r="C4820" s="65"/>
      <c r="D4820" s="65"/>
      <c r="E4820" s="89"/>
      <c r="F4820" s="65"/>
    </row>
    <row r="4821" spans="1:6" ht="12.75">
      <c r="A4821" s="65"/>
      <c r="B4821" s="65"/>
      <c r="C4821" s="65"/>
      <c r="D4821" s="65"/>
      <c r="E4821" s="89"/>
      <c r="F4821" s="65"/>
    </row>
    <row r="4822" spans="1:6" ht="12.75">
      <c r="A4822" s="65"/>
      <c r="B4822" s="65"/>
      <c r="C4822" s="65"/>
      <c r="D4822" s="65"/>
      <c r="E4822" s="89"/>
      <c r="F4822" s="65"/>
    </row>
    <row r="4823" spans="1:6" ht="12.75">
      <c r="A4823" s="65"/>
      <c r="B4823" s="65"/>
      <c r="C4823" s="65"/>
      <c r="D4823" s="65"/>
      <c r="E4823" s="89"/>
      <c r="F4823" s="65"/>
    </row>
    <row r="4824" spans="1:6" ht="12.75">
      <c r="A4824" s="65"/>
      <c r="B4824" s="65"/>
      <c r="C4824" s="65"/>
      <c r="D4824" s="65"/>
      <c r="E4824" s="89"/>
      <c r="F4824" s="65"/>
    </row>
    <row r="4825" spans="1:6" ht="12.75">
      <c r="A4825" s="65"/>
      <c r="B4825" s="65"/>
      <c r="C4825" s="65"/>
      <c r="D4825" s="65"/>
      <c r="E4825" s="89"/>
      <c r="F4825" s="65"/>
    </row>
    <row r="4826" spans="1:6" ht="12.75">
      <c r="A4826" s="65"/>
      <c r="B4826" s="65"/>
      <c r="C4826" s="65"/>
      <c r="D4826" s="65"/>
      <c r="E4826" s="89"/>
      <c r="F4826" s="65"/>
    </row>
    <row r="4827" spans="1:6" ht="12.75">
      <c r="A4827" s="65"/>
      <c r="B4827" s="65"/>
      <c r="C4827" s="65"/>
      <c r="D4827" s="65"/>
      <c r="E4827" s="89"/>
      <c r="F4827" s="65"/>
    </row>
    <row r="4828" spans="1:6" ht="12.75">
      <c r="A4828" s="65"/>
      <c r="B4828" s="65"/>
      <c r="C4828" s="65"/>
      <c r="D4828" s="65"/>
      <c r="E4828" s="89"/>
      <c r="F4828" s="65"/>
    </row>
    <row r="4829" spans="1:6" ht="12.75">
      <c r="A4829" s="65"/>
      <c r="B4829" s="65"/>
      <c r="C4829" s="65"/>
      <c r="D4829" s="65"/>
      <c r="E4829" s="89"/>
      <c r="F4829" s="65"/>
    </row>
    <row r="4830" spans="1:6" ht="12.75">
      <c r="A4830" s="65"/>
      <c r="B4830" s="65"/>
      <c r="C4830" s="65"/>
      <c r="D4830" s="65"/>
      <c r="E4830" s="89"/>
      <c r="F4830" s="65"/>
    </row>
    <row r="4831" spans="1:6" ht="12.75">
      <c r="A4831" s="65"/>
      <c r="B4831" s="65"/>
      <c r="C4831" s="65"/>
      <c r="D4831" s="65"/>
      <c r="E4831" s="89"/>
      <c r="F4831" s="65"/>
    </row>
    <row r="4832" spans="1:6" ht="12.75">
      <c r="A4832" s="65"/>
      <c r="B4832" s="65"/>
      <c r="C4832" s="65"/>
      <c r="D4832" s="65"/>
      <c r="E4832" s="89"/>
      <c r="F4832" s="65"/>
    </row>
    <row r="4833" spans="1:6" ht="12.75">
      <c r="A4833" s="65"/>
      <c r="B4833" s="65"/>
      <c r="C4833" s="65"/>
      <c r="D4833" s="65"/>
      <c r="E4833" s="89"/>
      <c r="F4833" s="65"/>
    </row>
    <row r="4834" spans="1:6" ht="12.75">
      <c r="A4834" s="65"/>
      <c r="B4834" s="65"/>
      <c r="C4834" s="65"/>
      <c r="D4834" s="65"/>
      <c r="E4834" s="89"/>
      <c r="F4834" s="65"/>
    </row>
    <row r="4835" spans="1:6" ht="12.75">
      <c r="A4835" s="65"/>
      <c r="B4835" s="65"/>
      <c r="C4835" s="65"/>
      <c r="D4835" s="65"/>
      <c r="E4835" s="89"/>
      <c r="F4835" s="65"/>
    </row>
    <row r="4836" spans="1:6" ht="12.75">
      <c r="A4836" s="65"/>
      <c r="B4836" s="65"/>
      <c r="C4836" s="65"/>
      <c r="D4836" s="65"/>
      <c r="E4836" s="89"/>
      <c r="F4836" s="65"/>
    </row>
    <row r="4837" spans="1:6" ht="12.75">
      <c r="A4837" s="65"/>
      <c r="B4837" s="65"/>
      <c r="C4837" s="65"/>
      <c r="D4837" s="65"/>
      <c r="E4837" s="89"/>
      <c r="F4837" s="65"/>
    </row>
    <row r="4838" spans="1:6" ht="12.75">
      <c r="A4838" s="65"/>
      <c r="B4838" s="65"/>
      <c r="C4838" s="65"/>
      <c r="D4838" s="65"/>
      <c r="E4838" s="89"/>
      <c r="F4838" s="65"/>
    </row>
    <row r="4839" spans="1:6" ht="12.75">
      <c r="A4839" s="65"/>
      <c r="B4839" s="65"/>
      <c r="C4839" s="65"/>
      <c r="D4839" s="65"/>
      <c r="E4839" s="89"/>
      <c r="F4839" s="65"/>
    </row>
    <row r="4840" spans="1:6" ht="12.75">
      <c r="A4840" s="65"/>
      <c r="B4840" s="65"/>
      <c r="C4840" s="65"/>
      <c r="D4840" s="65"/>
      <c r="E4840" s="89"/>
      <c r="F4840" s="65"/>
    </row>
    <row r="4841" spans="1:6" ht="12.75">
      <c r="A4841" s="65"/>
      <c r="B4841" s="65"/>
      <c r="C4841" s="65"/>
      <c r="D4841" s="65"/>
      <c r="E4841" s="89"/>
      <c r="F4841" s="65"/>
    </row>
    <row r="4842" spans="1:6" ht="12.75">
      <c r="A4842" s="65"/>
      <c r="B4842" s="65"/>
      <c r="C4842" s="65"/>
      <c r="D4842" s="65"/>
      <c r="E4842" s="89"/>
      <c r="F4842" s="65"/>
    </row>
    <row r="4843" spans="1:6" ht="12.75">
      <c r="A4843" s="65"/>
      <c r="B4843" s="65"/>
      <c r="C4843" s="65"/>
      <c r="D4843" s="65"/>
      <c r="E4843" s="89"/>
      <c r="F4843" s="65"/>
    </row>
    <row r="4844" spans="1:6" ht="12.75">
      <c r="A4844" s="65"/>
      <c r="B4844" s="65"/>
      <c r="C4844" s="65"/>
      <c r="D4844" s="65"/>
      <c r="E4844" s="89"/>
      <c r="F4844" s="65"/>
    </row>
    <row r="4845" spans="1:6" ht="12.75">
      <c r="A4845" s="65"/>
      <c r="B4845" s="65"/>
      <c r="C4845" s="65"/>
      <c r="D4845" s="65"/>
      <c r="E4845" s="89"/>
      <c r="F4845" s="65"/>
    </row>
    <row r="4846" spans="1:6" ht="12.75">
      <c r="A4846" s="65"/>
      <c r="B4846" s="65"/>
      <c r="C4846" s="65"/>
      <c r="D4846" s="65"/>
      <c r="E4846" s="89"/>
      <c r="F4846" s="65"/>
    </row>
    <row r="4847" spans="1:6" ht="12.75">
      <c r="A4847" s="65"/>
      <c r="B4847" s="65"/>
      <c r="C4847" s="65"/>
      <c r="D4847" s="65"/>
      <c r="E4847" s="89"/>
      <c r="F4847" s="65"/>
    </row>
    <row r="4848" spans="1:6" ht="12.75">
      <c r="A4848" s="65"/>
      <c r="B4848" s="65"/>
      <c r="C4848" s="65"/>
      <c r="D4848" s="65"/>
      <c r="E4848" s="89"/>
      <c r="F4848" s="65"/>
    </row>
    <row r="4849" spans="1:6" ht="12.75">
      <c r="A4849" s="65"/>
      <c r="B4849" s="65"/>
      <c r="C4849" s="65"/>
      <c r="D4849" s="65"/>
      <c r="E4849" s="89"/>
      <c r="F4849" s="65"/>
    </row>
    <row r="4850" spans="1:6" ht="12.75">
      <c r="A4850" s="65"/>
      <c r="B4850" s="65"/>
      <c r="C4850" s="65"/>
      <c r="D4850" s="65"/>
      <c r="E4850" s="89"/>
      <c r="F4850" s="65"/>
    </row>
    <row r="4851" spans="1:6" ht="12.75">
      <c r="A4851" s="65"/>
      <c r="B4851" s="65"/>
      <c r="C4851" s="65"/>
      <c r="D4851" s="65"/>
      <c r="E4851" s="89"/>
      <c r="F4851" s="65"/>
    </row>
    <row r="4852" spans="1:6" ht="12.75">
      <c r="A4852" s="65"/>
      <c r="B4852" s="65"/>
      <c r="C4852" s="65"/>
      <c r="D4852" s="65"/>
      <c r="E4852" s="89"/>
      <c r="F4852" s="65"/>
    </row>
    <row r="4853" spans="1:6" ht="12.75">
      <c r="A4853" s="65"/>
      <c r="B4853" s="65"/>
      <c r="C4853" s="65"/>
      <c r="D4853" s="65"/>
      <c r="E4853" s="89"/>
      <c r="F4853" s="65"/>
    </row>
    <row r="4854" spans="1:6" ht="12.75">
      <c r="A4854" s="65"/>
      <c r="B4854" s="65"/>
      <c r="C4854" s="65"/>
      <c r="D4854" s="65"/>
      <c r="E4854" s="89"/>
      <c r="F4854" s="65"/>
    </row>
    <row r="4855" spans="1:6" ht="12.75">
      <c r="A4855" s="65"/>
      <c r="B4855" s="65"/>
      <c r="C4855" s="65"/>
      <c r="D4855" s="65"/>
      <c r="E4855" s="89"/>
      <c r="F4855" s="65"/>
    </row>
    <row r="4856" spans="1:6" ht="12.75">
      <c r="A4856" s="65"/>
      <c r="B4856" s="65"/>
      <c r="C4856" s="65"/>
      <c r="D4856" s="65"/>
      <c r="E4856" s="89"/>
      <c r="F4856" s="65"/>
    </row>
    <row r="4857" spans="1:6" ht="12.75">
      <c r="A4857" s="65"/>
      <c r="B4857" s="65"/>
      <c r="C4857" s="65"/>
      <c r="D4857" s="65"/>
      <c r="E4857" s="89"/>
      <c r="F4857" s="65"/>
    </row>
    <row r="4858" spans="1:6" ht="12.75">
      <c r="A4858" s="65"/>
      <c r="B4858" s="65"/>
      <c r="C4858" s="65"/>
      <c r="D4858" s="65"/>
      <c r="E4858" s="89"/>
      <c r="F4858" s="65"/>
    </row>
    <row r="4859" spans="1:6" ht="12.75">
      <c r="A4859" s="65"/>
      <c r="B4859" s="65"/>
      <c r="C4859" s="65"/>
      <c r="D4859" s="65"/>
      <c r="E4859" s="89"/>
      <c r="F4859" s="65"/>
    </row>
    <row r="4860" spans="1:6" ht="12.75">
      <c r="A4860" s="65"/>
      <c r="B4860" s="65"/>
      <c r="C4860" s="65"/>
      <c r="D4860" s="65"/>
      <c r="E4860" s="89"/>
      <c r="F4860" s="65"/>
    </row>
    <row r="4861" spans="1:6" ht="12.75">
      <c r="A4861" s="65"/>
      <c r="B4861" s="65"/>
      <c r="C4861" s="65"/>
      <c r="D4861" s="65"/>
      <c r="E4861" s="89"/>
      <c r="F4861" s="65"/>
    </row>
    <row r="4862" spans="1:6" ht="12.75">
      <c r="A4862" s="65"/>
      <c r="B4862" s="65"/>
      <c r="C4862" s="65"/>
      <c r="D4862" s="65"/>
      <c r="E4862" s="89"/>
      <c r="F4862" s="65"/>
    </row>
    <row r="4863" spans="1:6" ht="12.75">
      <c r="A4863" s="65"/>
      <c r="B4863" s="65"/>
      <c r="C4863" s="65"/>
      <c r="D4863" s="65"/>
      <c r="E4863" s="89"/>
      <c r="F4863" s="65"/>
    </row>
    <row r="4864" spans="1:6" ht="12.75">
      <c r="A4864" s="65"/>
      <c r="B4864" s="65"/>
      <c r="C4864" s="65"/>
      <c r="D4864" s="65"/>
      <c r="E4864" s="89"/>
      <c r="F4864" s="65"/>
    </row>
    <row r="4865" spans="1:6" ht="12.75">
      <c r="A4865" s="65"/>
      <c r="B4865" s="65"/>
      <c r="C4865" s="65"/>
      <c r="D4865" s="65"/>
      <c r="E4865" s="89"/>
      <c r="F4865" s="65"/>
    </row>
    <row r="4866" spans="1:6" ht="12.75">
      <c r="A4866" s="65"/>
      <c r="B4866" s="65"/>
      <c r="C4866" s="65"/>
      <c r="D4866" s="65"/>
      <c r="E4866" s="89"/>
      <c r="F4866" s="65"/>
    </row>
    <row r="4867" spans="1:6" ht="12.75">
      <c r="A4867" s="65"/>
      <c r="B4867" s="65"/>
      <c r="C4867" s="65"/>
      <c r="D4867" s="65"/>
      <c r="E4867" s="89"/>
      <c r="F4867" s="65"/>
    </row>
    <row r="4868" spans="1:6" ht="12.75">
      <c r="A4868" s="65"/>
      <c r="B4868" s="65"/>
      <c r="C4868" s="65"/>
      <c r="D4868" s="65"/>
      <c r="E4868" s="89"/>
      <c r="F4868" s="65"/>
    </row>
    <row r="4869" spans="1:6" ht="12.75">
      <c r="A4869" s="65"/>
      <c r="B4869" s="65"/>
      <c r="C4869" s="65"/>
      <c r="D4869" s="65"/>
      <c r="E4869" s="89"/>
      <c r="F4869" s="65"/>
    </row>
    <row r="4870" spans="1:6" ht="12.75">
      <c r="A4870" s="65"/>
      <c r="B4870" s="65"/>
      <c r="C4870" s="65"/>
      <c r="D4870" s="65"/>
      <c r="E4870" s="89"/>
      <c r="F4870" s="65"/>
    </row>
    <row r="4871" spans="1:6" ht="12.75">
      <c r="A4871" s="65"/>
      <c r="B4871" s="65"/>
      <c r="C4871" s="65"/>
      <c r="D4871" s="65"/>
      <c r="E4871" s="89"/>
      <c r="F4871" s="65"/>
    </row>
    <row r="4872" spans="1:6" ht="12.75">
      <c r="A4872" s="65"/>
      <c r="B4872" s="65"/>
      <c r="C4872" s="65"/>
      <c r="D4872" s="65"/>
      <c r="E4872" s="89"/>
      <c r="F4872" s="65"/>
    </row>
    <row r="4873" spans="1:6" ht="12.75">
      <c r="A4873" s="65"/>
      <c r="B4873" s="65"/>
      <c r="C4873" s="65"/>
      <c r="D4873" s="65"/>
      <c r="E4873" s="89"/>
      <c r="F4873" s="65"/>
    </row>
    <row r="4874" spans="1:6" ht="12.75">
      <c r="A4874" s="65"/>
      <c r="B4874" s="65"/>
      <c r="C4874" s="65"/>
      <c r="D4874" s="65"/>
      <c r="E4874" s="89"/>
      <c r="F4874" s="65"/>
    </row>
    <row r="4875" spans="1:6" ht="12.75">
      <c r="A4875" s="65"/>
      <c r="B4875" s="65"/>
      <c r="C4875" s="65"/>
      <c r="D4875" s="65"/>
      <c r="E4875" s="89"/>
      <c r="F4875" s="65"/>
    </row>
    <row r="4876" spans="1:6" ht="12.75">
      <c r="A4876" s="65"/>
      <c r="B4876" s="65"/>
      <c r="C4876" s="65"/>
      <c r="D4876" s="65"/>
      <c r="E4876" s="89"/>
      <c r="F4876" s="65"/>
    </row>
    <row r="4877" spans="1:6" ht="12.75">
      <c r="A4877" s="65"/>
      <c r="B4877" s="65"/>
      <c r="C4877" s="65"/>
      <c r="D4877" s="65"/>
      <c r="E4877" s="89"/>
      <c r="F4877" s="65"/>
    </row>
    <row r="4878" spans="1:6" ht="12.75">
      <c r="A4878" s="65"/>
      <c r="B4878" s="65"/>
      <c r="C4878" s="65"/>
      <c r="D4878" s="65"/>
      <c r="E4878" s="89"/>
      <c r="F4878" s="65"/>
    </row>
    <row r="4879" spans="1:6" ht="12.75">
      <c r="A4879" s="65"/>
      <c r="B4879" s="65"/>
      <c r="C4879" s="65"/>
      <c r="D4879" s="65"/>
      <c r="E4879" s="89"/>
      <c r="F4879" s="65"/>
    </row>
    <row r="4880" spans="1:6" ht="12.75">
      <c r="A4880" s="65"/>
      <c r="B4880" s="65"/>
      <c r="C4880" s="65"/>
      <c r="D4880" s="65"/>
      <c r="E4880" s="89"/>
      <c r="F4880" s="65"/>
    </row>
    <row r="4881" spans="1:6" ht="12.75">
      <c r="A4881" s="65"/>
      <c r="B4881" s="65"/>
      <c r="C4881" s="65"/>
      <c r="D4881" s="65"/>
      <c r="E4881" s="89"/>
      <c r="F4881" s="65"/>
    </row>
    <row r="4882" spans="1:6" ht="12.75">
      <c r="A4882" s="65"/>
      <c r="B4882" s="65"/>
      <c r="C4882" s="65"/>
      <c r="D4882" s="65"/>
      <c r="E4882" s="89"/>
      <c r="F4882" s="65"/>
    </row>
    <row r="4883" spans="1:6" ht="12.75">
      <c r="A4883" s="65"/>
      <c r="B4883" s="65"/>
      <c r="C4883" s="65"/>
      <c r="D4883" s="65"/>
      <c r="E4883" s="89"/>
      <c r="F4883" s="65"/>
    </row>
    <row r="4884" spans="1:6" ht="12.75">
      <c r="A4884" s="65"/>
      <c r="B4884" s="65"/>
      <c r="C4884" s="65"/>
      <c r="D4884" s="65"/>
      <c r="E4884" s="89"/>
      <c r="F4884" s="65"/>
    </row>
    <row r="4885" spans="1:6" ht="12.75">
      <c r="A4885" s="65"/>
      <c r="B4885" s="65"/>
      <c r="C4885" s="65"/>
      <c r="D4885" s="65"/>
      <c r="E4885" s="89"/>
      <c r="F4885" s="65"/>
    </row>
    <row r="4886" spans="1:6" ht="12.75">
      <c r="A4886" s="65"/>
      <c r="B4886" s="65"/>
      <c r="C4886" s="65"/>
      <c r="D4886" s="65"/>
      <c r="E4886" s="89"/>
      <c r="F4886" s="65"/>
    </row>
    <row r="4887" spans="1:6" ht="12.75">
      <c r="A4887" s="65"/>
      <c r="B4887" s="65"/>
      <c r="C4887" s="65"/>
      <c r="D4887" s="65"/>
      <c r="E4887" s="89"/>
      <c r="F4887" s="65"/>
    </row>
    <row r="4888" spans="1:6" ht="12.75">
      <c r="A4888" s="65"/>
      <c r="B4888" s="65"/>
      <c r="C4888" s="65"/>
      <c r="D4888" s="65"/>
      <c r="E4888" s="89"/>
      <c r="F4888" s="65"/>
    </row>
    <row r="4889" spans="1:6" ht="12.75">
      <c r="A4889" s="65"/>
      <c r="B4889" s="65"/>
      <c r="C4889" s="65"/>
      <c r="D4889" s="65"/>
      <c r="E4889" s="89"/>
      <c r="F4889" s="65"/>
    </row>
    <row r="4890" spans="1:6" ht="12.75">
      <c r="A4890" s="65"/>
      <c r="B4890" s="65"/>
      <c r="C4890" s="65"/>
      <c r="D4890" s="65"/>
      <c r="E4890" s="89"/>
      <c r="F4890" s="65"/>
    </row>
    <row r="4891" spans="1:6" ht="12.75">
      <c r="A4891" s="65"/>
      <c r="B4891" s="65"/>
      <c r="C4891" s="65"/>
      <c r="D4891" s="65"/>
      <c r="E4891" s="89"/>
      <c r="F4891" s="65"/>
    </row>
    <row r="4892" spans="1:6" ht="12.75">
      <c r="A4892" s="65"/>
      <c r="B4892" s="65"/>
      <c r="C4892" s="65"/>
      <c r="D4892" s="65"/>
      <c r="E4892" s="89"/>
      <c r="F4892" s="65"/>
    </row>
    <row r="4893" spans="1:6" ht="12.75">
      <c r="A4893" s="65"/>
      <c r="B4893" s="65"/>
      <c r="C4893" s="65"/>
      <c r="D4893" s="65"/>
      <c r="E4893" s="89"/>
      <c r="F4893" s="65"/>
    </row>
    <row r="4894" spans="1:6" ht="12.75">
      <c r="A4894" s="65"/>
      <c r="B4894" s="65"/>
      <c r="C4894" s="65"/>
      <c r="D4894" s="65"/>
      <c r="E4894" s="89"/>
      <c r="F4894" s="65"/>
    </row>
    <row r="4895" spans="1:6" ht="12.75">
      <c r="A4895" s="65"/>
      <c r="B4895" s="65"/>
      <c r="C4895" s="65"/>
      <c r="D4895" s="65"/>
      <c r="E4895" s="89"/>
      <c r="F4895" s="65"/>
    </row>
    <row r="4896" spans="1:6" ht="12.75">
      <c r="A4896" s="65"/>
      <c r="B4896" s="65"/>
      <c r="C4896" s="65"/>
      <c r="D4896" s="65"/>
      <c r="E4896" s="89"/>
      <c r="F4896" s="65"/>
    </row>
    <row r="4897" spans="1:6" ht="12.75">
      <c r="A4897" s="65"/>
      <c r="B4897" s="65"/>
      <c r="C4897" s="65"/>
      <c r="D4897" s="65"/>
      <c r="E4897" s="89"/>
      <c r="F4897" s="65"/>
    </row>
    <row r="4898" spans="1:6" ht="12.75">
      <c r="A4898" s="65"/>
      <c r="B4898" s="65"/>
      <c r="C4898" s="65"/>
      <c r="D4898" s="65"/>
      <c r="E4898" s="89"/>
      <c r="F4898" s="65"/>
    </row>
    <row r="4899" spans="1:6" ht="12.75">
      <c r="A4899" s="65"/>
      <c r="B4899" s="65"/>
      <c r="C4899" s="65"/>
      <c r="D4899" s="65"/>
      <c r="E4899" s="89"/>
      <c r="F4899" s="65"/>
    </row>
    <row r="4900" spans="1:6" ht="12.75">
      <c r="A4900" s="65"/>
      <c r="B4900" s="65"/>
      <c r="C4900" s="65"/>
      <c r="D4900" s="65"/>
      <c r="E4900" s="89"/>
      <c r="F4900" s="65"/>
    </row>
    <row r="4901" spans="1:6" ht="12.75">
      <c r="A4901" s="65"/>
      <c r="B4901" s="65"/>
      <c r="C4901" s="65"/>
      <c r="D4901" s="65"/>
      <c r="E4901" s="89"/>
      <c r="F4901" s="65"/>
    </row>
    <row r="4902" spans="1:6" ht="12.75">
      <c r="A4902" s="65"/>
      <c r="B4902" s="65"/>
      <c r="C4902" s="65"/>
      <c r="D4902" s="65"/>
      <c r="E4902" s="89"/>
      <c r="F4902" s="65"/>
    </row>
    <row r="4903" spans="1:6" ht="12.75">
      <c r="A4903" s="65"/>
      <c r="B4903" s="65"/>
      <c r="C4903" s="65"/>
      <c r="D4903" s="65"/>
      <c r="E4903" s="89"/>
      <c r="F4903" s="65"/>
    </row>
    <row r="4904" spans="1:6" ht="12.75">
      <c r="A4904" s="65"/>
      <c r="B4904" s="65"/>
      <c r="C4904" s="65"/>
      <c r="D4904" s="65"/>
      <c r="E4904" s="89"/>
      <c r="F4904" s="65"/>
    </row>
    <row r="4905" spans="1:6" ht="12.75">
      <c r="A4905" s="65"/>
      <c r="B4905" s="65"/>
      <c r="C4905" s="65"/>
      <c r="D4905" s="65"/>
      <c r="E4905" s="89"/>
      <c r="F4905" s="65"/>
    </row>
    <row r="4906" spans="1:6" ht="12.75">
      <c r="A4906" s="65"/>
      <c r="B4906" s="65"/>
      <c r="C4906" s="65"/>
      <c r="D4906" s="65"/>
      <c r="E4906" s="89"/>
      <c r="F4906" s="65"/>
    </row>
    <row r="4907" spans="1:6" ht="12.75">
      <c r="A4907" s="65"/>
      <c r="B4907" s="65"/>
      <c r="C4907" s="65"/>
      <c r="D4907" s="65"/>
      <c r="E4907" s="89"/>
      <c r="F4907" s="65"/>
    </row>
    <row r="4908" spans="1:6" ht="12.75">
      <c r="A4908" s="65"/>
      <c r="B4908" s="65"/>
      <c r="C4908" s="65"/>
      <c r="D4908" s="65"/>
      <c r="E4908" s="89"/>
      <c r="F4908" s="65"/>
    </row>
    <row r="4909" spans="1:6" ht="12.75">
      <c r="A4909" s="65"/>
      <c r="B4909" s="65"/>
      <c r="C4909" s="65"/>
      <c r="D4909" s="65"/>
      <c r="E4909" s="89"/>
      <c r="F4909" s="65"/>
    </row>
    <row r="4910" spans="1:6" ht="12.75">
      <c r="A4910" s="65"/>
      <c r="B4910" s="65"/>
      <c r="C4910" s="65"/>
      <c r="D4910" s="65"/>
      <c r="E4910" s="89"/>
      <c r="F4910" s="65"/>
    </row>
    <row r="4911" spans="1:6" ht="12.75">
      <c r="A4911" s="65"/>
      <c r="B4911" s="65"/>
      <c r="C4911" s="65"/>
      <c r="D4911" s="65"/>
      <c r="E4911" s="89"/>
      <c r="F4911" s="65"/>
    </row>
    <row r="4912" spans="1:6" ht="12.75">
      <c r="A4912" s="65"/>
      <c r="B4912" s="65"/>
      <c r="C4912" s="65"/>
      <c r="D4912" s="65"/>
      <c r="E4912" s="89"/>
      <c r="F4912" s="65"/>
    </row>
    <row r="4913" spans="1:6" ht="12.75">
      <c r="A4913" s="65"/>
      <c r="B4913" s="65"/>
      <c r="C4913" s="65"/>
      <c r="D4913" s="65"/>
      <c r="E4913" s="89"/>
      <c r="F4913" s="65"/>
    </row>
    <row r="4914" spans="1:6" ht="12.75">
      <c r="A4914" s="65"/>
      <c r="B4914" s="65"/>
      <c r="C4914" s="65"/>
      <c r="D4914" s="65"/>
      <c r="E4914" s="89"/>
      <c r="F4914" s="65"/>
    </row>
    <row r="4915" spans="1:6" ht="12.75">
      <c r="A4915" s="65"/>
      <c r="B4915" s="65"/>
      <c r="C4915" s="65"/>
      <c r="D4915" s="65"/>
      <c r="E4915" s="89"/>
      <c r="F4915" s="65"/>
    </row>
    <row r="4916" spans="1:6" ht="12.75">
      <c r="A4916" s="65"/>
      <c r="B4916" s="65"/>
      <c r="C4916" s="65"/>
      <c r="D4916" s="65"/>
      <c r="E4916" s="89"/>
      <c r="F4916" s="65"/>
    </row>
    <row r="4917" spans="1:6" ht="12.75">
      <c r="A4917" s="65"/>
      <c r="B4917" s="65"/>
      <c r="C4917" s="65"/>
      <c r="D4917" s="65"/>
      <c r="E4917" s="89"/>
      <c r="F4917" s="65"/>
    </row>
    <row r="4918" spans="1:6" ht="12.75">
      <c r="A4918" s="65"/>
      <c r="B4918" s="65"/>
      <c r="C4918" s="65"/>
      <c r="D4918" s="65"/>
      <c r="E4918" s="89"/>
      <c r="F4918" s="65"/>
    </row>
    <row r="4919" spans="1:6" ht="12.75">
      <c r="A4919" s="65"/>
      <c r="B4919" s="65"/>
      <c r="C4919" s="65"/>
      <c r="D4919" s="65"/>
      <c r="E4919" s="89"/>
      <c r="F4919" s="65"/>
    </row>
    <row r="4920" spans="1:6" ht="12.75">
      <c r="A4920" s="65"/>
      <c r="B4920" s="65"/>
      <c r="C4920" s="65"/>
      <c r="D4920" s="65"/>
      <c r="E4920" s="89"/>
      <c r="F4920" s="65"/>
    </row>
    <row r="4921" spans="1:6" ht="12.75">
      <c r="A4921" s="65"/>
      <c r="B4921" s="65"/>
      <c r="C4921" s="65"/>
      <c r="D4921" s="65"/>
      <c r="E4921" s="89"/>
      <c r="F4921" s="65"/>
    </row>
    <row r="4922" spans="1:6" ht="12.75">
      <c r="A4922" s="65"/>
      <c r="B4922" s="65"/>
      <c r="C4922" s="65"/>
      <c r="D4922" s="65"/>
      <c r="E4922" s="89"/>
      <c r="F4922" s="65"/>
    </row>
    <row r="4923" spans="1:6" ht="12.75">
      <c r="A4923" s="65"/>
      <c r="B4923" s="65"/>
      <c r="C4923" s="65"/>
      <c r="D4923" s="65"/>
      <c r="E4923" s="89"/>
      <c r="F4923" s="65"/>
    </row>
    <row r="4924" spans="1:6" ht="12.75">
      <c r="A4924" s="65"/>
      <c r="B4924" s="65"/>
      <c r="C4924" s="65"/>
      <c r="D4924" s="65"/>
      <c r="E4924" s="89"/>
      <c r="F4924" s="65"/>
    </row>
    <row r="4925" spans="1:6" ht="12.75">
      <c r="A4925" s="65"/>
      <c r="B4925" s="65"/>
      <c r="C4925" s="65"/>
      <c r="D4925" s="65"/>
      <c r="E4925" s="89"/>
      <c r="F4925" s="65"/>
    </row>
    <row r="4926" spans="1:6" ht="12.75">
      <c r="A4926" s="65"/>
      <c r="B4926" s="65"/>
      <c r="C4926" s="65"/>
      <c r="D4926" s="65"/>
      <c r="E4926" s="89"/>
      <c r="F4926" s="65"/>
    </row>
    <row r="4927" spans="1:6" ht="12.75">
      <c r="A4927" s="65"/>
      <c r="B4927" s="65"/>
      <c r="C4927" s="65"/>
      <c r="D4927" s="65"/>
      <c r="E4927" s="89"/>
      <c r="F4927" s="65"/>
    </row>
    <row r="4928" spans="1:6" ht="12.75">
      <c r="A4928" s="65"/>
      <c r="B4928" s="65"/>
      <c r="C4928" s="65"/>
      <c r="D4928" s="65"/>
      <c r="E4928" s="89"/>
      <c r="F4928" s="65"/>
    </row>
    <row r="4929" spans="1:6" ht="12.75">
      <c r="A4929" s="65"/>
      <c r="B4929" s="65"/>
      <c r="C4929" s="65"/>
      <c r="D4929" s="65"/>
      <c r="E4929" s="89"/>
      <c r="F4929" s="65"/>
    </row>
    <row r="4930" spans="1:6" ht="12.75">
      <c r="A4930" s="65"/>
      <c r="B4930" s="65"/>
      <c r="C4930" s="65"/>
      <c r="D4930" s="65"/>
      <c r="E4930" s="89"/>
      <c r="F4930" s="65"/>
    </row>
    <row r="4931" spans="1:6" ht="12.75">
      <c r="A4931" s="65"/>
      <c r="B4931" s="65"/>
      <c r="C4931" s="65"/>
      <c r="D4931" s="65"/>
      <c r="E4931" s="89"/>
      <c r="F4931" s="65"/>
    </row>
    <row r="4932" spans="1:6" ht="12.75">
      <c r="A4932" s="65"/>
      <c r="B4932" s="65"/>
      <c r="C4932" s="65"/>
      <c r="D4932" s="65"/>
      <c r="E4932" s="89"/>
      <c r="F4932" s="65"/>
    </row>
    <row r="4933" spans="1:6" ht="12.75">
      <c r="A4933" s="65"/>
      <c r="B4933" s="65"/>
      <c r="C4933" s="65"/>
      <c r="D4933" s="65"/>
      <c r="E4933" s="89"/>
      <c r="F4933" s="65"/>
    </row>
    <row r="4934" spans="1:6" ht="12.75">
      <c r="A4934" s="65"/>
      <c r="B4934" s="65"/>
      <c r="C4934" s="65"/>
      <c r="D4934" s="65"/>
      <c r="E4934" s="89"/>
      <c r="F4934" s="65"/>
    </row>
    <row r="4935" spans="1:6" ht="12.75">
      <c r="A4935" s="65"/>
      <c r="B4935" s="65"/>
      <c r="C4935" s="65"/>
      <c r="D4935" s="65"/>
      <c r="E4935" s="89"/>
      <c r="F4935" s="65"/>
    </row>
    <row r="4936" spans="1:6" ht="12.75">
      <c r="A4936" s="65"/>
      <c r="B4936" s="65"/>
      <c r="C4936" s="65"/>
      <c r="D4936" s="65"/>
      <c r="E4936" s="89"/>
      <c r="F4936" s="65"/>
    </row>
    <row r="4937" spans="1:6" ht="12.75">
      <c r="A4937" s="65"/>
      <c r="B4937" s="65"/>
      <c r="C4937" s="65"/>
      <c r="D4937" s="65"/>
      <c r="E4937" s="89"/>
      <c r="F4937" s="65"/>
    </row>
    <row r="4938" spans="1:6" ht="12.75">
      <c r="A4938" s="65"/>
      <c r="B4938" s="65"/>
      <c r="C4938" s="65"/>
      <c r="D4938" s="65"/>
      <c r="E4938" s="89"/>
      <c r="F4938" s="65"/>
    </row>
    <row r="4939" spans="1:6" ht="12.75">
      <c r="A4939" s="65"/>
      <c r="B4939" s="65"/>
      <c r="C4939" s="65"/>
      <c r="D4939" s="65"/>
      <c r="E4939" s="89"/>
      <c r="F4939" s="65"/>
    </row>
    <row r="4940" spans="1:6" ht="12.75">
      <c r="A4940" s="65"/>
      <c r="B4940" s="65"/>
      <c r="C4940" s="65"/>
      <c r="D4940" s="65"/>
      <c r="E4940" s="89"/>
      <c r="F4940" s="65"/>
    </row>
    <row r="4941" spans="1:6" ht="12.75">
      <c r="A4941" s="65"/>
      <c r="B4941" s="65"/>
      <c r="C4941" s="65"/>
      <c r="D4941" s="65"/>
      <c r="E4941" s="89"/>
      <c r="F4941" s="65"/>
    </row>
    <row r="4942" spans="1:6" ht="12.75">
      <c r="A4942" s="65"/>
      <c r="B4942" s="65"/>
      <c r="C4942" s="65"/>
      <c r="D4942" s="65"/>
      <c r="E4942" s="89"/>
      <c r="F4942" s="65"/>
    </row>
    <row r="4943" spans="1:6" ht="12.75">
      <c r="A4943" s="65"/>
      <c r="B4943" s="65"/>
      <c r="C4943" s="65"/>
      <c r="D4943" s="65"/>
      <c r="E4943" s="89"/>
      <c r="F4943" s="65"/>
    </row>
    <row r="4944" spans="1:6" ht="12.75">
      <c r="A4944" s="65"/>
      <c r="B4944" s="65"/>
      <c r="C4944" s="65"/>
      <c r="D4944" s="65"/>
      <c r="E4944" s="89"/>
      <c r="F4944" s="65"/>
    </row>
    <row r="4945" spans="1:6" ht="12.75">
      <c r="A4945" s="65"/>
      <c r="B4945" s="65"/>
      <c r="C4945" s="65"/>
      <c r="D4945" s="65"/>
      <c r="E4945" s="89"/>
      <c r="F4945" s="65"/>
    </row>
    <row r="4946" spans="1:6" ht="12.75">
      <c r="A4946" s="65"/>
      <c r="B4946" s="65"/>
      <c r="C4946" s="65"/>
      <c r="D4946" s="65"/>
      <c r="E4946" s="89"/>
      <c r="F4946" s="65"/>
    </row>
    <row r="4947" spans="1:6" ht="12.75">
      <c r="A4947" s="65"/>
      <c r="B4947" s="65"/>
      <c r="C4947" s="65"/>
      <c r="D4947" s="65"/>
      <c r="E4947" s="89"/>
      <c r="F4947" s="65"/>
    </row>
    <row r="4948" spans="1:6" ht="12.75">
      <c r="A4948" s="65"/>
      <c r="B4948" s="65"/>
      <c r="C4948" s="65"/>
      <c r="D4948" s="65"/>
      <c r="E4948" s="89"/>
      <c r="F4948" s="65"/>
    </row>
    <row r="4949" spans="1:6" ht="12.75">
      <c r="A4949" s="65"/>
      <c r="B4949" s="65"/>
      <c r="C4949" s="65"/>
      <c r="D4949" s="65"/>
      <c r="E4949" s="89"/>
      <c r="F4949" s="65"/>
    </row>
    <row r="4950" spans="1:6" ht="12.75">
      <c r="A4950" s="65"/>
      <c r="B4950" s="65"/>
      <c r="C4950" s="65"/>
      <c r="D4950" s="65"/>
      <c r="E4950" s="89"/>
      <c r="F4950" s="65"/>
    </row>
    <row r="4951" spans="1:6" ht="12.75">
      <c r="A4951" s="65"/>
      <c r="B4951" s="65"/>
      <c r="C4951" s="65"/>
      <c r="D4951" s="65"/>
      <c r="E4951" s="89"/>
      <c r="F4951" s="65"/>
    </row>
    <row r="4952" spans="1:6" ht="12.75">
      <c r="A4952" s="65"/>
      <c r="B4952" s="65"/>
      <c r="C4952" s="65"/>
      <c r="D4952" s="65"/>
      <c r="E4952" s="89"/>
      <c r="F4952" s="65"/>
    </row>
    <row r="4953" spans="1:6" ht="12.75">
      <c r="A4953" s="65"/>
      <c r="B4953" s="65"/>
      <c r="C4953" s="65"/>
      <c r="D4953" s="65"/>
      <c r="E4953" s="89"/>
      <c r="F4953" s="65"/>
    </row>
    <row r="4954" spans="1:6" ht="12.75">
      <c r="A4954" s="65"/>
      <c r="B4954" s="65"/>
      <c r="C4954" s="65"/>
      <c r="D4954" s="65"/>
      <c r="E4954" s="89"/>
      <c r="F4954" s="65"/>
    </row>
    <row r="4955" spans="1:6" ht="12.75">
      <c r="A4955" s="65"/>
      <c r="B4955" s="65"/>
      <c r="C4955" s="65"/>
      <c r="D4955" s="65"/>
      <c r="E4955" s="89"/>
      <c r="F4955" s="65"/>
    </row>
    <row r="4956" spans="1:6" ht="12.75">
      <c r="A4956" s="65"/>
      <c r="B4956" s="65"/>
      <c r="C4956" s="65"/>
      <c r="D4956" s="65"/>
      <c r="E4956" s="89"/>
      <c r="F4956" s="65"/>
    </row>
    <row r="4957" spans="1:6" ht="12.75">
      <c r="A4957" s="65"/>
      <c r="B4957" s="65"/>
      <c r="C4957" s="65"/>
      <c r="D4957" s="65"/>
      <c r="E4957" s="89"/>
      <c r="F4957" s="65"/>
    </row>
    <row r="4958" spans="1:6" ht="12.75">
      <c r="A4958" s="65"/>
      <c r="B4958" s="65"/>
      <c r="C4958" s="65"/>
      <c r="D4958" s="65"/>
      <c r="E4958" s="89"/>
      <c r="F4958" s="65"/>
    </row>
    <row r="4959" spans="1:6" ht="12.75">
      <c r="A4959" s="65"/>
      <c r="B4959" s="65"/>
      <c r="C4959" s="65"/>
      <c r="D4959" s="65"/>
      <c r="E4959" s="89"/>
      <c r="F4959" s="65"/>
    </row>
    <row r="4960" spans="1:6" ht="12.75">
      <c r="A4960" s="65"/>
      <c r="B4960" s="65"/>
      <c r="C4960" s="65"/>
      <c r="D4960" s="65"/>
      <c r="E4960" s="89"/>
      <c r="F4960" s="65"/>
    </row>
    <row r="4961" spans="1:6" ht="12.75">
      <c r="A4961" s="65"/>
      <c r="B4961" s="65"/>
      <c r="C4961" s="65"/>
      <c r="D4961" s="65"/>
      <c r="E4961" s="89"/>
      <c r="F4961" s="65"/>
    </row>
    <row r="4962" spans="1:6" ht="12.75">
      <c r="A4962" s="65"/>
      <c r="B4962" s="65"/>
      <c r="C4962" s="65"/>
      <c r="D4962" s="65"/>
      <c r="E4962" s="89"/>
      <c r="F4962" s="65"/>
    </row>
    <row r="4963" spans="1:6" ht="12.75">
      <c r="A4963" s="65"/>
      <c r="B4963" s="65"/>
      <c r="C4963" s="65"/>
      <c r="D4963" s="65"/>
      <c r="E4963" s="89"/>
      <c r="F4963" s="65"/>
    </row>
    <row r="4964" spans="1:6" ht="12.75">
      <c r="A4964" s="65"/>
      <c r="B4964" s="65"/>
      <c r="C4964" s="65"/>
      <c r="D4964" s="65"/>
      <c r="E4964" s="89"/>
      <c r="F4964" s="65"/>
    </row>
    <row r="4965" spans="1:6" ht="12.75">
      <c r="A4965" s="65"/>
      <c r="B4965" s="65"/>
      <c r="C4965" s="65"/>
      <c r="D4965" s="65"/>
      <c r="E4965" s="89"/>
      <c r="F4965" s="65"/>
    </row>
    <row r="4966" spans="1:6" ht="12.75">
      <c r="A4966" s="65"/>
      <c r="B4966" s="65"/>
      <c r="C4966" s="65"/>
      <c r="D4966" s="65"/>
      <c r="E4966" s="89"/>
      <c r="F4966" s="65"/>
    </row>
    <row r="4967" spans="1:6" ht="12.75">
      <c r="A4967" s="65"/>
      <c r="B4967" s="65"/>
      <c r="C4967" s="65"/>
      <c r="D4967" s="65"/>
      <c r="E4967" s="89"/>
      <c r="F4967" s="65"/>
    </row>
    <row r="4968" spans="1:6" ht="12.75">
      <c r="A4968" s="65"/>
      <c r="B4968" s="65"/>
      <c r="C4968" s="65"/>
      <c r="D4968" s="65"/>
      <c r="E4968" s="89"/>
      <c r="F4968" s="65"/>
    </row>
    <row r="4969" spans="1:6" ht="12.75">
      <c r="A4969" s="65"/>
      <c r="B4969" s="65"/>
      <c r="C4969" s="65"/>
      <c r="D4969" s="65"/>
      <c r="E4969" s="89"/>
      <c r="F4969" s="65"/>
    </row>
    <row r="4970" spans="1:6" ht="12.75">
      <c r="A4970" s="65"/>
      <c r="B4970" s="65"/>
      <c r="C4970" s="65"/>
      <c r="D4970" s="65"/>
      <c r="E4970" s="89"/>
      <c r="F4970" s="65"/>
    </row>
    <row r="4971" spans="1:6" ht="12.75">
      <c r="A4971" s="65"/>
      <c r="B4971" s="65"/>
      <c r="C4971" s="65"/>
      <c r="D4971" s="65"/>
      <c r="E4971" s="89"/>
      <c r="F4971" s="65"/>
    </row>
    <row r="4972" spans="1:6" ht="12.75">
      <c r="A4972" s="65"/>
      <c r="B4972" s="65"/>
      <c r="C4972" s="65"/>
      <c r="D4972" s="65"/>
      <c r="E4972" s="89"/>
      <c r="F4972" s="65"/>
    </row>
    <row r="4973" spans="1:6" ht="12.75">
      <c r="A4973" s="65"/>
      <c r="B4973" s="65"/>
      <c r="C4973" s="65"/>
      <c r="D4973" s="65"/>
      <c r="E4973" s="89"/>
      <c r="F4973" s="65"/>
    </row>
    <row r="4974" spans="1:6" ht="12.75">
      <c r="A4974" s="65"/>
      <c r="B4974" s="65"/>
      <c r="C4974" s="65"/>
      <c r="D4974" s="65"/>
      <c r="E4974" s="89"/>
      <c r="F4974" s="65"/>
    </row>
    <row r="4975" spans="1:6" ht="12.75">
      <c r="A4975" s="65"/>
      <c r="B4975" s="65"/>
      <c r="C4975" s="65"/>
      <c r="D4975" s="65"/>
      <c r="E4975" s="89"/>
      <c r="F4975" s="65"/>
    </row>
    <row r="4976" spans="1:6" ht="12.75">
      <c r="A4976" s="65"/>
      <c r="B4976" s="65"/>
      <c r="C4976" s="65"/>
      <c r="D4976" s="65"/>
      <c r="E4976" s="89"/>
      <c r="F4976" s="65"/>
    </row>
    <row r="4977" spans="1:6" ht="12.75">
      <c r="A4977" s="65"/>
      <c r="B4977" s="65"/>
      <c r="C4977" s="65"/>
      <c r="D4977" s="65"/>
      <c r="E4977" s="89"/>
      <c r="F4977" s="65"/>
    </row>
    <row r="4978" spans="1:6" ht="12.75">
      <c r="A4978" s="65"/>
      <c r="B4978" s="65"/>
      <c r="C4978" s="65"/>
      <c r="D4978" s="65"/>
      <c r="E4978" s="89"/>
      <c r="F4978" s="65"/>
    </row>
    <row r="4979" spans="1:6" ht="12.75">
      <c r="A4979" s="65"/>
      <c r="B4979" s="65"/>
      <c r="C4979" s="65"/>
      <c r="D4979" s="65"/>
      <c r="E4979" s="89"/>
      <c r="F4979" s="65"/>
    </row>
    <row r="4980" spans="1:6" ht="12.75">
      <c r="A4980" s="65"/>
      <c r="B4980" s="65"/>
      <c r="C4980" s="65"/>
      <c r="D4980" s="65"/>
      <c r="E4980" s="89"/>
      <c r="F4980" s="65"/>
    </row>
    <row r="4981" spans="1:6" ht="12.75">
      <c r="A4981" s="65"/>
      <c r="B4981" s="65"/>
      <c r="C4981" s="65"/>
      <c r="D4981" s="65"/>
      <c r="E4981" s="89"/>
      <c r="F4981" s="65"/>
    </row>
    <row r="4982" spans="1:6" ht="12.75">
      <c r="A4982" s="65"/>
      <c r="B4982" s="65"/>
      <c r="C4982" s="65"/>
      <c r="D4982" s="65"/>
      <c r="E4982" s="89"/>
      <c r="F4982" s="65"/>
    </row>
    <row r="4983" spans="1:6" ht="12.75">
      <c r="A4983" s="65"/>
      <c r="B4983" s="65"/>
      <c r="C4983" s="65"/>
      <c r="D4983" s="65"/>
      <c r="E4983" s="89"/>
      <c r="F4983" s="65"/>
    </row>
    <row r="4984" spans="1:6" ht="12.75">
      <c r="A4984" s="65"/>
      <c r="B4984" s="65"/>
      <c r="C4984" s="65"/>
      <c r="D4984" s="65"/>
      <c r="E4984" s="89"/>
      <c r="F4984" s="65"/>
    </row>
    <row r="4985" spans="1:6" ht="12.75">
      <c r="A4985" s="65"/>
      <c r="B4985" s="65"/>
      <c r="C4985" s="65"/>
      <c r="D4985" s="65"/>
      <c r="E4985" s="89"/>
      <c r="F4985" s="65"/>
    </row>
    <row r="4986" spans="1:6" ht="12.75">
      <c r="A4986" s="65"/>
      <c r="B4986" s="65"/>
      <c r="C4986" s="65"/>
      <c r="D4986" s="65"/>
      <c r="E4986" s="89"/>
      <c r="F4986" s="65"/>
    </row>
    <row r="4987" spans="1:6" ht="12.75">
      <c r="A4987" s="65"/>
      <c r="B4987" s="65"/>
      <c r="C4987" s="65"/>
      <c r="D4987" s="65"/>
      <c r="E4987" s="89"/>
      <c r="F4987" s="65"/>
    </row>
    <row r="4988" spans="1:6" ht="12.75">
      <c r="A4988" s="65"/>
      <c r="B4988" s="65"/>
      <c r="C4988" s="65"/>
      <c r="D4988" s="65"/>
      <c r="E4988" s="89"/>
      <c r="F4988" s="65"/>
    </row>
    <row r="4989" spans="1:6" ht="12.75">
      <c r="A4989" s="65"/>
      <c r="B4989" s="65"/>
      <c r="C4989" s="65"/>
      <c r="D4989" s="65"/>
      <c r="E4989" s="89"/>
      <c r="F4989" s="65"/>
    </row>
    <row r="4990" spans="1:6" ht="12.75">
      <c r="A4990" s="65"/>
      <c r="B4990" s="65"/>
      <c r="C4990" s="65"/>
      <c r="D4990" s="65"/>
      <c r="E4990" s="89"/>
      <c r="F4990" s="65"/>
    </row>
    <row r="4991" spans="1:6" ht="12.75">
      <c r="A4991" s="65"/>
      <c r="B4991" s="65"/>
      <c r="C4991" s="65"/>
      <c r="D4991" s="65"/>
      <c r="E4991" s="89"/>
      <c r="F4991" s="65"/>
    </row>
    <row r="4992" spans="1:6" ht="12.75">
      <c r="A4992" s="65"/>
      <c r="B4992" s="65"/>
      <c r="C4992" s="65"/>
      <c r="D4992" s="65"/>
      <c r="E4992" s="89"/>
      <c r="F4992" s="65"/>
    </row>
    <row r="4993" spans="1:6" ht="12.75">
      <c r="A4993" s="65"/>
      <c r="B4993" s="65"/>
      <c r="C4993" s="65"/>
      <c r="D4993" s="65"/>
      <c r="E4993" s="89"/>
      <c r="F4993" s="65"/>
    </row>
    <row r="4994" spans="1:6" ht="12.75">
      <c r="A4994" s="65"/>
      <c r="B4994" s="65"/>
      <c r="C4994" s="65"/>
      <c r="D4994" s="65"/>
      <c r="E4994" s="89"/>
      <c r="F4994" s="65"/>
    </row>
    <row r="4995" spans="1:6" ht="12.75">
      <c r="A4995" s="65"/>
      <c r="B4995" s="65"/>
      <c r="C4995" s="65"/>
      <c r="D4995" s="65"/>
      <c r="E4995" s="89"/>
      <c r="F4995" s="65"/>
    </row>
    <row r="4996" spans="1:6" ht="12.75">
      <c r="A4996" s="65"/>
      <c r="B4996" s="65"/>
      <c r="C4996" s="65"/>
      <c r="D4996" s="65"/>
      <c r="E4996" s="89"/>
      <c r="F4996" s="65"/>
    </row>
    <row r="4997" spans="1:6" ht="12.75">
      <c r="A4997" s="65"/>
      <c r="B4997" s="65"/>
      <c r="C4997" s="65"/>
      <c r="D4997" s="65"/>
      <c r="E4997" s="89"/>
      <c r="F4997" s="65"/>
    </row>
    <row r="4998" spans="1:6" ht="12.75">
      <c r="A4998" s="65"/>
      <c r="B4998" s="65"/>
      <c r="C4998" s="65"/>
      <c r="D4998" s="65"/>
      <c r="E4998" s="89"/>
      <c r="F4998" s="65"/>
    </row>
    <row r="4999" spans="1:6" ht="12.75">
      <c r="A4999" s="65"/>
      <c r="B4999" s="65"/>
      <c r="C4999" s="65"/>
      <c r="D4999" s="65"/>
      <c r="E4999" s="89"/>
      <c r="F4999" s="65"/>
    </row>
    <row r="5000" spans="1:6" ht="12.75">
      <c r="A5000" s="65"/>
      <c r="B5000" s="65"/>
      <c r="C5000" s="65"/>
      <c r="D5000" s="65"/>
      <c r="E5000" s="89"/>
      <c r="F5000" s="65"/>
    </row>
    <row r="5001" spans="1:6" ht="12.75">
      <c r="A5001" s="65"/>
      <c r="B5001" s="65"/>
      <c r="C5001" s="65"/>
      <c r="D5001" s="65"/>
      <c r="E5001" s="89"/>
      <c r="F5001" s="65"/>
    </row>
    <row r="5002" spans="1:6" ht="12.75">
      <c r="A5002" s="65"/>
      <c r="B5002" s="65"/>
      <c r="C5002" s="65"/>
      <c r="D5002" s="65"/>
      <c r="E5002" s="89"/>
      <c r="F5002" s="65"/>
    </row>
    <row r="5003" spans="1:6" ht="12.75">
      <c r="A5003" s="65"/>
      <c r="B5003" s="65"/>
      <c r="C5003" s="65"/>
      <c r="D5003" s="65"/>
      <c r="E5003" s="89"/>
      <c r="F5003" s="65"/>
    </row>
    <row r="5004" spans="1:6" ht="12.75">
      <c r="A5004" s="65"/>
      <c r="B5004" s="65"/>
      <c r="C5004" s="65"/>
      <c r="D5004" s="65"/>
      <c r="E5004" s="89"/>
      <c r="F5004" s="65"/>
    </row>
    <row r="5005" spans="1:6" ht="12.75">
      <c r="A5005" s="65"/>
      <c r="B5005" s="65"/>
      <c r="C5005" s="65"/>
      <c r="D5005" s="65"/>
      <c r="E5005" s="89"/>
      <c r="F5005" s="65"/>
    </row>
    <row r="5006" spans="1:6" ht="12.75">
      <c r="A5006" s="65"/>
      <c r="B5006" s="65"/>
      <c r="C5006" s="65"/>
      <c r="D5006" s="65"/>
      <c r="E5006" s="89"/>
      <c r="F5006" s="65"/>
    </row>
    <row r="5007" spans="1:6" ht="12.75">
      <c r="A5007" s="65"/>
      <c r="B5007" s="65"/>
      <c r="C5007" s="65"/>
      <c r="D5007" s="65"/>
      <c r="E5007" s="89"/>
      <c r="F5007" s="65"/>
    </row>
    <row r="5008" spans="1:6" ht="12.75">
      <c r="A5008" s="65"/>
      <c r="B5008" s="65"/>
      <c r="C5008" s="65"/>
      <c r="D5008" s="65"/>
      <c r="E5008" s="89"/>
      <c r="F5008" s="65"/>
    </row>
    <row r="5009" spans="1:6" ht="12.75">
      <c r="A5009" s="65"/>
      <c r="B5009" s="65"/>
      <c r="C5009" s="65"/>
      <c r="D5009" s="65"/>
      <c r="E5009" s="89"/>
      <c r="F5009" s="65"/>
    </row>
    <row r="5010" spans="1:6" ht="12.75">
      <c r="A5010" s="65"/>
      <c r="B5010" s="65"/>
      <c r="C5010" s="65"/>
      <c r="D5010" s="65"/>
      <c r="E5010" s="89"/>
      <c r="F5010" s="65"/>
    </row>
    <row r="5011" spans="1:6" ht="12.75">
      <c r="A5011" s="65"/>
      <c r="B5011" s="65"/>
      <c r="C5011" s="65"/>
      <c r="D5011" s="65"/>
      <c r="E5011" s="89"/>
      <c r="F5011" s="65"/>
    </row>
    <row r="5012" spans="1:6" ht="12.75">
      <c r="A5012" s="65"/>
      <c r="B5012" s="65"/>
      <c r="C5012" s="65"/>
      <c r="D5012" s="65"/>
      <c r="E5012" s="89"/>
      <c r="F5012" s="65"/>
    </row>
    <row r="5013" spans="1:6" ht="12.75">
      <c r="A5013" s="65"/>
      <c r="B5013" s="65"/>
      <c r="C5013" s="65"/>
      <c r="D5013" s="65"/>
      <c r="E5013" s="89"/>
      <c r="F5013" s="65"/>
    </row>
    <row r="5014" spans="1:6" ht="12.75">
      <c r="A5014" s="65"/>
      <c r="B5014" s="65"/>
      <c r="C5014" s="65"/>
      <c r="D5014" s="65"/>
      <c r="E5014" s="89"/>
      <c r="F5014" s="65"/>
    </row>
    <row r="5015" spans="1:6" ht="12.75">
      <c r="A5015" s="65"/>
      <c r="B5015" s="65"/>
      <c r="C5015" s="65"/>
      <c r="D5015" s="65"/>
      <c r="E5015" s="89"/>
      <c r="F5015" s="65"/>
    </row>
    <row r="5016" spans="1:6" ht="12.75">
      <c r="A5016" s="65"/>
      <c r="B5016" s="65"/>
      <c r="C5016" s="65"/>
      <c r="D5016" s="65"/>
      <c r="E5016" s="89"/>
      <c r="F5016" s="65"/>
    </row>
    <row r="5017" spans="1:6" ht="12.75">
      <c r="A5017" s="65"/>
      <c r="B5017" s="65"/>
      <c r="C5017" s="65"/>
      <c r="D5017" s="65"/>
      <c r="E5017" s="89"/>
      <c r="F5017" s="65"/>
    </row>
    <row r="5018" spans="1:6" ht="12.75">
      <c r="A5018" s="65"/>
      <c r="B5018" s="65"/>
      <c r="C5018" s="65"/>
      <c r="D5018" s="65"/>
      <c r="E5018" s="89"/>
      <c r="F5018" s="65"/>
    </row>
    <row r="5019" spans="1:6" ht="12.75">
      <c r="A5019" s="65"/>
      <c r="B5019" s="65"/>
      <c r="C5019" s="65"/>
      <c r="D5019" s="65"/>
      <c r="E5019" s="89"/>
      <c r="F5019" s="65"/>
    </row>
    <row r="5020" spans="1:6" ht="12.75">
      <c r="A5020" s="65"/>
      <c r="B5020" s="65"/>
      <c r="C5020" s="65"/>
      <c r="D5020" s="65"/>
      <c r="E5020" s="89"/>
      <c r="F5020" s="65"/>
    </row>
    <row r="5021" spans="1:6" ht="12.75">
      <c r="A5021" s="65"/>
      <c r="B5021" s="65"/>
      <c r="C5021" s="65"/>
      <c r="D5021" s="65"/>
      <c r="E5021" s="89"/>
      <c r="F5021" s="65"/>
    </row>
    <row r="5022" spans="1:6" ht="12.75">
      <c r="A5022" s="65"/>
      <c r="B5022" s="65"/>
      <c r="C5022" s="65"/>
      <c r="D5022" s="65"/>
      <c r="E5022" s="89"/>
      <c r="F5022" s="65"/>
    </row>
    <row r="5023" spans="1:6" ht="12.75">
      <c r="A5023" s="65"/>
      <c r="B5023" s="65"/>
      <c r="C5023" s="65"/>
      <c r="D5023" s="65"/>
      <c r="E5023" s="89"/>
      <c r="F5023" s="65"/>
    </row>
    <row r="5024" spans="1:6" ht="12.75">
      <c r="A5024" s="65"/>
      <c r="B5024" s="65"/>
      <c r="C5024" s="65"/>
      <c r="D5024" s="65"/>
      <c r="E5024" s="89"/>
      <c r="F5024" s="65"/>
    </row>
    <row r="5025" spans="1:6" ht="12.75">
      <c r="A5025" s="65"/>
      <c r="B5025" s="65"/>
      <c r="C5025" s="65"/>
      <c r="D5025" s="65"/>
      <c r="E5025" s="89"/>
      <c r="F5025" s="65"/>
    </row>
    <row r="5026" spans="1:6" ht="12.75">
      <c r="A5026" s="65"/>
      <c r="B5026" s="65"/>
      <c r="C5026" s="65"/>
      <c r="D5026" s="65"/>
      <c r="E5026" s="89"/>
      <c r="F5026" s="65"/>
    </row>
    <row r="5027" spans="1:6" ht="12.75">
      <c r="A5027" s="65"/>
      <c r="B5027" s="65"/>
      <c r="C5027" s="65"/>
      <c r="D5027" s="65"/>
      <c r="E5027" s="89"/>
      <c r="F5027" s="65"/>
    </row>
    <row r="5028" spans="1:6" ht="12.75">
      <c r="A5028" s="65"/>
      <c r="B5028" s="65"/>
      <c r="C5028" s="65"/>
      <c r="D5028" s="65"/>
      <c r="E5028" s="89"/>
      <c r="F5028" s="65"/>
    </row>
    <row r="5029" spans="1:6" ht="12.75">
      <c r="A5029" s="65"/>
      <c r="B5029" s="65"/>
      <c r="C5029" s="65"/>
      <c r="D5029" s="65"/>
      <c r="E5029" s="89"/>
      <c r="F5029" s="65"/>
    </row>
    <row r="5030" spans="1:6" ht="12.75">
      <c r="A5030" s="65"/>
      <c r="B5030" s="65"/>
      <c r="C5030" s="65"/>
      <c r="D5030" s="65"/>
      <c r="E5030" s="89"/>
      <c r="F5030" s="65"/>
    </row>
    <row r="5031" spans="1:6" ht="12.75">
      <c r="A5031" s="65"/>
      <c r="B5031" s="65"/>
      <c r="C5031" s="65"/>
      <c r="D5031" s="65"/>
      <c r="E5031" s="89"/>
      <c r="F5031" s="65"/>
    </row>
    <row r="5032" spans="1:6" ht="12.75">
      <c r="A5032" s="65"/>
      <c r="B5032" s="65"/>
      <c r="C5032" s="65"/>
      <c r="D5032" s="65"/>
      <c r="E5032" s="89"/>
      <c r="F5032" s="65"/>
    </row>
    <row r="5033" spans="1:6" ht="12.75">
      <c r="A5033" s="65"/>
      <c r="B5033" s="65"/>
      <c r="C5033" s="65"/>
      <c r="D5033" s="65"/>
      <c r="E5033" s="89"/>
      <c r="F5033" s="65"/>
    </row>
    <row r="5034" spans="1:6" ht="12.75">
      <c r="A5034" s="65"/>
      <c r="B5034" s="65"/>
      <c r="C5034" s="65"/>
      <c r="D5034" s="65"/>
      <c r="E5034" s="89"/>
      <c r="F5034" s="65"/>
    </row>
    <row r="5035" spans="1:6" ht="12.75">
      <c r="A5035" s="65"/>
      <c r="B5035" s="65"/>
      <c r="C5035" s="65"/>
      <c r="D5035" s="65"/>
      <c r="E5035" s="89"/>
      <c r="F5035" s="65"/>
    </row>
    <row r="5036" spans="1:6" ht="12.75">
      <c r="A5036" s="65"/>
      <c r="B5036" s="65"/>
      <c r="C5036" s="65"/>
      <c r="D5036" s="65"/>
      <c r="E5036" s="89"/>
      <c r="F5036" s="65"/>
    </row>
    <row r="5037" spans="1:6" ht="12.75">
      <c r="A5037" s="65"/>
      <c r="B5037" s="65"/>
      <c r="C5037" s="65"/>
      <c r="D5037" s="65"/>
      <c r="E5037" s="89"/>
      <c r="F5037" s="65"/>
    </row>
    <row r="5038" spans="1:6" ht="12.75">
      <c r="A5038" s="65"/>
      <c r="B5038" s="65"/>
      <c r="C5038" s="65"/>
      <c r="D5038" s="65"/>
      <c r="E5038" s="89"/>
      <c r="F5038" s="65"/>
    </row>
    <row r="5039" spans="1:6" ht="12.75">
      <c r="A5039" s="65"/>
      <c r="B5039" s="65"/>
      <c r="C5039" s="65"/>
      <c r="D5039" s="65"/>
      <c r="E5039" s="89"/>
      <c r="F5039" s="65"/>
    </row>
    <row r="5040" spans="1:6" ht="12.75">
      <c r="A5040" s="65"/>
      <c r="B5040" s="65"/>
      <c r="C5040" s="65"/>
      <c r="D5040" s="65"/>
      <c r="E5040" s="89"/>
      <c r="F5040" s="65"/>
    </row>
    <row r="5041" spans="1:6" ht="12.75">
      <c r="A5041" s="65"/>
      <c r="B5041" s="65"/>
      <c r="C5041" s="65"/>
      <c r="D5041" s="65"/>
      <c r="E5041" s="89"/>
      <c r="F5041" s="65"/>
    </row>
    <row r="5042" spans="1:6" ht="12.75">
      <c r="A5042" s="65"/>
      <c r="B5042" s="65"/>
      <c r="C5042" s="65"/>
      <c r="D5042" s="65"/>
      <c r="E5042" s="89"/>
      <c r="F5042" s="65"/>
    </row>
    <row r="5043" spans="1:6" ht="12.75">
      <c r="A5043" s="65"/>
      <c r="B5043" s="65"/>
      <c r="C5043" s="65"/>
      <c r="D5043" s="65"/>
      <c r="E5043" s="89"/>
      <c r="F5043" s="65"/>
    </row>
    <row r="5044" spans="1:6" ht="12.75">
      <c r="A5044" s="65"/>
      <c r="B5044" s="65"/>
      <c r="C5044" s="65"/>
      <c r="D5044" s="65"/>
      <c r="E5044" s="89"/>
      <c r="F5044" s="65"/>
    </row>
    <row r="5045" spans="1:6" ht="12.75">
      <c r="A5045" s="65"/>
      <c r="B5045" s="65"/>
      <c r="C5045" s="65"/>
      <c r="D5045" s="65"/>
      <c r="E5045" s="89"/>
      <c r="F5045" s="65"/>
    </row>
    <row r="5046" spans="1:6" ht="12.75">
      <c r="A5046" s="65"/>
      <c r="B5046" s="65"/>
      <c r="C5046" s="65"/>
      <c r="D5046" s="65"/>
      <c r="E5046" s="89"/>
      <c r="F5046" s="65"/>
    </row>
    <row r="5047" spans="1:6" ht="12.75">
      <c r="A5047" s="65"/>
      <c r="B5047" s="65"/>
      <c r="C5047" s="65"/>
      <c r="D5047" s="65"/>
      <c r="E5047" s="89"/>
      <c r="F5047" s="65"/>
    </row>
    <row r="5048" spans="1:6" ht="12.75">
      <c r="A5048" s="65"/>
      <c r="B5048" s="65"/>
      <c r="C5048" s="65"/>
      <c r="D5048" s="65"/>
      <c r="E5048" s="89"/>
      <c r="F5048" s="65"/>
    </row>
    <row r="5049" spans="1:6" ht="12.75">
      <c r="A5049" s="65"/>
      <c r="B5049" s="65"/>
      <c r="C5049" s="65"/>
      <c r="D5049" s="65"/>
      <c r="E5049" s="89"/>
      <c r="F5049" s="65"/>
    </row>
    <row r="5050" spans="1:6" ht="12.75">
      <c r="A5050" s="65"/>
      <c r="B5050" s="65"/>
      <c r="C5050" s="65"/>
      <c r="D5050" s="65"/>
      <c r="E5050" s="89"/>
      <c r="F5050" s="65"/>
    </row>
    <row r="5051" spans="1:6" ht="12.75">
      <c r="A5051" s="65"/>
      <c r="B5051" s="65"/>
      <c r="C5051" s="65"/>
      <c r="D5051" s="65"/>
      <c r="E5051" s="89"/>
      <c r="F5051" s="65"/>
    </row>
    <row r="5052" spans="1:6" ht="12.75">
      <c r="A5052" s="65"/>
      <c r="B5052" s="65"/>
      <c r="C5052" s="65"/>
      <c r="D5052" s="65"/>
      <c r="E5052" s="89"/>
      <c r="F5052" s="65"/>
    </row>
    <row r="5053" spans="1:6" ht="12.75">
      <c r="A5053" s="65"/>
      <c r="B5053" s="65"/>
      <c r="C5053" s="65"/>
      <c r="D5053" s="65"/>
      <c r="E5053" s="89"/>
      <c r="F5053" s="65"/>
    </row>
    <row r="5054" spans="1:6" ht="12.75">
      <c r="A5054" s="65"/>
      <c r="B5054" s="65"/>
      <c r="C5054" s="65"/>
      <c r="D5054" s="65"/>
      <c r="E5054" s="89"/>
      <c r="F5054" s="65"/>
    </row>
    <row r="5055" spans="1:6" ht="12.75">
      <c r="A5055" s="65"/>
      <c r="B5055" s="65"/>
      <c r="C5055" s="65"/>
      <c r="D5055" s="65"/>
      <c r="E5055" s="89"/>
      <c r="F5055" s="65"/>
    </row>
    <row r="5056" spans="1:6" ht="12.75">
      <c r="A5056" s="65"/>
      <c r="B5056" s="65"/>
      <c r="C5056" s="65"/>
      <c r="D5056" s="65"/>
      <c r="E5056" s="89"/>
      <c r="F5056" s="65"/>
    </row>
    <row r="5057" spans="1:6" ht="12.75">
      <c r="A5057" s="65"/>
      <c r="B5057" s="65"/>
      <c r="C5057" s="65"/>
      <c r="D5057" s="65"/>
      <c r="E5057" s="89"/>
      <c r="F5057" s="65"/>
    </row>
    <row r="5058" spans="1:6" ht="12.75">
      <c r="A5058" s="65"/>
      <c r="B5058" s="65"/>
      <c r="C5058" s="65"/>
      <c r="D5058" s="65"/>
      <c r="E5058" s="89"/>
      <c r="F5058" s="65"/>
    </row>
    <row r="5059" spans="1:6" ht="12.75">
      <c r="A5059" s="65"/>
      <c r="B5059" s="65"/>
      <c r="C5059" s="65"/>
      <c r="D5059" s="65"/>
      <c r="E5059" s="89"/>
      <c r="F5059" s="65"/>
    </row>
    <row r="5060" spans="1:6" ht="12.75">
      <c r="A5060" s="65"/>
      <c r="B5060" s="65"/>
      <c r="C5060" s="65"/>
      <c r="D5060" s="65"/>
      <c r="E5060" s="89"/>
      <c r="F5060" s="65"/>
    </row>
    <row r="5061" spans="1:6" ht="12.75">
      <c r="A5061" s="65"/>
      <c r="B5061" s="65"/>
      <c r="C5061" s="65"/>
      <c r="D5061" s="65"/>
      <c r="E5061" s="89"/>
      <c r="F5061" s="65"/>
    </row>
    <row r="5062" spans="1:6" ht="12.75">
      <c r="A5062" s="65"/>
      <c r="B5062" s="65"/>
      <c r="C5062" s="65"/>
      <c r="D5062" s="65"/>
      <c r="E5062" s="89"/>
      <c r="F5062" s="65"/>
    </row>
    <row r="5063" spans="1:6" ht="12.75">
      <c r="A5063" s="65"/>
      <c r="B5063" s="65"/>
      <c r="C5063" s="65"/>
      <c r="D5063" s="65"/>
      <c r="E5063" s="89"/>
      <c r="F5063" s="65"/>
    </row>
    <row r="5064" spans="1:6" ht="12.75">
      <c r="A5064" s="65"/>
      <c r="B5064" s="65"/>
      <c r="C5064" s="65"/>
      <c r="D5064" s="65"/>
      <c r="E5064" s="89"/>
      <c r="F5064" s="65"/>
    </row>
    <row r="5065" spans="1:6" ht="12.75">
      <c r="A5065" s="65"/>
      <c r="B5065" s="65"/>
      <c r="C5065" s="65"/>
      <c r="D5065" s="65"/>
      <c r="E5065" s="89"/>
      <c r="F5065" s="65"/>
    </row>
    <row r="5066" spans="1:6" ht="12.75">
      <c r="A5066" s="65"/>
      <c r="B5066" s="65"/>
      <c r="C5066" s="65"/>
      <c r="D5066" s="65"/>
      <c r="E5066" s="89"/>
      <c r="F5066" s="65"/>
    </row>
    <row r="5067" spans="1:6" ht="12.75">
      <c r="A5067" s="65"/>
      <c r="B5067" s="65"/>
      <c r="C5067" s="65"/>
      <c r="D5067" s="65"/>
      <c r="E5067" s="89"/>
      <c r="F5067" s="65"/>
    </row>
    <row r="5068" spans="1:6" ht="12.75">
      <c r="A5068" s="65"/>
      <c r="B5068" s="65"/>
      <c r="C5068" s="65"/>
      <c r="D5068" s="65"/>
      <c r="E5068" s="89"/>
      <c r="F5068" s="65"/>
    </row>
    <row r="5069" spans="1:6" ht="12.75">
      <c r="A5069" s="65"/>
      <c r="B5069" s="65"/>
      <c r="C5069" s="65"/>
      <c r="D5069" s="65"/>
      <c r="E5069" s="89"/>
      <c r="F5069" s="65"/>
    </row>
    <row r="5070" spans="1:6" ht="12.75">
      <c r="A5070" s="65"/>
      <c r="B5070" s="65"/>
      <c r="C5070" s="65"/>
      <c r="D5070" s="65"/>
      <c r="E5070" s="89"/>
      <c r="F5070" s="65"/>
    </row>
    <row r="5071" spans="1:6" ht="12.75">
      <c r="A5071" s="65"/>
      <c r="B5071" s="65"/>
      <c r="C5071" s="65"/>
      <c r="D5071" s="65"/>
      <c r="E5071" s="89"/>
      <c r="F5071" s="65"/>
    </row>
    <row r="5072" spans="1:6" ht="12.75">
      <c r="A5072" s="65"/>
      <c r="B5072" s="65"/>
      <c r="C5072" s="65"/>
      <c r="D5072" s="65"/>
      <c r="E5072" s="89"/>
      <c r="F5072" s="65"/>
    </row>
    <row r="5073" spans="1:6" ht="12.75">
      <c r="A5073" s="65"/>
      <c r="B5073" s="65"/>
      <c r="C5073" s="65"/>
      <c r="D5073" s="65"/>
      <c r="E5073" s="89"/>
      <c r="F5073" s="65"/>
    </row>
    <row r="5074" spans="1:6" ht="12.75">
      <c r="A5074" s="65"/>
      <c r="B5074" s="65"/>
      <c r="C5074" s="65"/>
      <c r="D5074" s="65"/>
      <c r="E5074" s="89"/>
      <c r="F5074" s="65"/>
    </row>
    <row r="5075" spans="1:6" ht="12.75">
      <c r="A5075" s="65"/>
      <c r="B5075" s="65"/>
      <c r="C5075" s="65"/>
      <c r="D5075" s="65"/>
      <c r="E5075" s="89"/>
      <c r="F5075" s="65"/>
    </row>
    <row r="5076" spans="1:6" ht="12.75">
      <c r="A5076" s="65"/>
      <c r="B5076" s="65"/>
      <c r="C5076" s="65"/>
      <c r="D5076" s="65"/>
      <c r="E5076" s="89"/>
      <c r="F5076" s="65"/>
    </row>
    <row r="5077" spans="1:6" ht="12.75">
      <c r="A5077" s="65"/>
      <c r="B5077" s="65"/>
      <c r="C5077" s="65"/>
      <c r="D5077" s="65"/>
      <c r="E5077" s="89"/>
      <c r="F5077" s="65"/>
    </row>
    <row r="5078" spans="1:6" ht="12.75">
      <c r="A5078" s="65"/>
      <c r="B5078" s="65"/>
      <c r="C5078" s="65"/>
      <c r="D5078" s="65"/>
      <c r="E5078" s="89"/>
      <c r="F5078" s="65"/>
    </row>
    <row r="5079" spans="1:6" ht="12.75">
      <c r="A5079" s="65"/>
      <c r="B5079" s="65"/>
      <c r="C5079" s="65"/>
      <c r="D5079" s="65"/>
      <c r="E5079" s="89"/>
      <c r="F5079" s="65"/>
    </row>
    <row r="5080" spans="1:6" ht="12.75">
      <c r="A5080" s="65"/>
      <c r="B5080" s="65"/>
      <c r="C5080" s="65"/>
      <c r="D5080" s="65"/>
      <c r="E5080" s="89"/>
      <c r="F5080" s="65"/>
    </row>
    <row r="5081" spans="1:6" ht="12.75">
      <c r="A5081" s="65"/>
      <c r="B5081" s="65"/>
      <c r="C5081" s="65"/>
      <c r="D5081" s="65"/>
      <c r="E5081" s="89"/>
      <c r="F5081" s="65"/>
    </row>
    <row r="5082" spans="1:6" ht="12.75">
      <c r="A5082" s="65"/>
      <c r="B5082" s="65"/>
      <c r="C5082" s="65"/>
      <c r="D5082" s="65"/>
      <c r="E5082" s="89"/>
      <c r="F5082" s="65"/>
    </row>
    <row r="5083" spans="1:6" ht="12.75">
      <c r="A5083" s="65"/>
      <c r="B5083" s="65"/>
      <c r="C5083" s="65"/>
      <c r="D5083" s="65"/>
      <c r="E5083" s="89"/>
      <c r="F5083" s="65"/>
    </row>
    <row r="5084" spans="1:6" ht="12.75">
      <c r="A5084" s="65"/>
      <c r="B5084" s="65"/>
      <c r="C5084" s="65"/>
      <c r="D5084" s="65"/>
      <c r="E5084" s="89"/>
      <c r="F5084" s="65"/>
    </row>
    <row r="5085" spans="1:6" ht="12.75">
      <c r="A5085" s="65"/>
      <c r="B5085" s="65"/>
      <c r="C5085" s="65"/>
      <c r="D5085" s="65"/>
      <c r="E5085" s="89"/>
      <c r="F5085" s="65"/>
    </row>
    <row r="5086" spans="1:6" ht="12.75">
      <c r="A5086" s="65"/>
      <c r="B5086" s="65"/>
      <c r="C5086" s="65"/>
      <c r="D5086" s="65"/>
      <c r="E5086" s="89"/>
      <c r="F5086" s="65"/>
    </row>
    <row r="5087" spans="1:6" ht="12.75">
      <c r="A5087" s="65"/>
      <c r="B5087" s="65"/>
      <c r="C5087" s="65"/>
      <c r="D5087" s="65"/>
      <c r="E5087" s="89"/>
      <c r="F5087" s="65"/>
    </row>
    <row r="5088" spans="1:6" ht="12.75">
      <c r="A5088" s="65"/>
      <c r="B5088" s="65"/>
      <c r="C5088" s="65"/>
      <c r="D5088" s="65"/>
      <c r="E5088" s="89"/>
      <c r="F5088" s="65"/>
    </row>
    <row r="5089" spans="1:6" ht="12.75">
      <c r="A5089" s="65"/>
      <c r="B5089" s="65"/>
      <c r="C5089" s="65"/>
      <c r="D5089" s="65"/>
      <c r="E5089" s="89"/>
      <c r="F5089" s="65"/>
    </row>
    <row r="5090" spans="1:6" ht="12.75">
      <c r="A5090" s="65"/>
      <c r="B5090" s="65"/>
      <c r="C5090" s="65"/>
      <c r="D5090" s="65"/>
      <c r="E5090" s="89"/>
      <c r="F5090" s="65"/>
    </row>
    <row r="5091" spans="1:6" ht="12.75">
      <c r="A5091" s="65"/>
      <c r="B5091" s="65"/>
      <c r="C5091" s="65"/>
      <c r="D5091" s="65"/>
      <c r="E5091" s="89"/>
      <c r="F5091" s="65"/>
    </row>
    <row r="5092" spans="1:6" ht="12.75">
      <c r="A5092" s="65"/>
      <c r="B5092" s="65"/>
      <c r="C5092" s="65"/>
      <c r="D5092" s="65"/>
      <c r="E5092" s="89"/>
      <c r="F5092" s="65"/>
    </row>
    <row r="5093" spans="1:6" ht="12.75">
      <c r="A5093" s="65"/>
      <c r="B5093" s="65"/>
      <c r="C5093" s="65"/>
      <c r="D5093" s="65"/>
      <c r="E5093" s="89"/>
      <c r="F5093" s="65"/>
    </row>
    <row r="5094" spans="1:6" ht="12.75">
      <c r="A5094" s="65"/>
      <c r="B5094" s="65"/>
      <c r="C5094" s="65"/>
      <c r="D5094" s="65"/>
      <c r="E5094" s="89"/>
      <c r="F5094" s="65"/>
    </row>
    <row r="5095" spans="1:6" ht="12.75">
      <c r="A5095" s="65"/>
      <c r="B5095" s="65"/>
      <c r="C5095" s="65"/>
      <c r="D5095" s="65"/>
      <c r="E5095" s="89"/>
      <c r="F5095" s="65"/>
    </row>
    <row r="5096" spans="1:6" ht="12.75">
      <c r="A5096" s="65"/>
      <c r="B5096" s="65"/>
      <c r="C5096" s="65"/>
      <c r="D5096" s="65"/>
      <c r="E5096" s="89"/>
      <c r="F5096" s="65"/>
    </row>
    <row r="5097" spans="1:6" ht="12.75">
      <c r="A5097" s="65"/>
      <c r="B5097" s="65"/>
      <c r="C5097" s="65"/>
      <c r="D5097" s="65"/>
      <c r="E5097" s="89"/>
      <c r="F5097" s="65"/>
    </row>
    <row r="5098" spans="1:6" ht="12.75">
      <c r="A5098" s="65"/>
      <c r="B5098" s="65"/>
      <c r="C5098" s="65"/>
      <c r="D5098" s="65"/>
      <c r="E5098" s="89"/>
      <c r="F5098" s="65"/>
    </row>
    <row r="5099" spans="1:6" ht="12.75">
      <c r="A5099" s="65"/>
      <c r="B5099" s="65"/>
      <c r="C5099" s="65"/>
      <c r="D5099" s="65"/>
      <c r="E5099" s="89"/>
      <c r="F5099" s="65"/>
    </row>
    <row r="5100" spans="1:6" ht="12.75">
      <c r="A5100" s="65"/>
      <c r="B5100" s="65"/>
      <c r="C5100" s="65"/>
      <c r="D5100" s="65"/>
      <c r="E5100" s="89"/>
      <c r="F5100" s="65"/>
    </row>
    <row r="5101" spans="1:6" ht="12.75">
      <c r="A5101" s="65"/>
      <c r="B5101" s="65"/>
      <c r="C5101" s="65"/>
      <c r="D5101" s="65"/>
      <c r="E5101" s="89"/>
      <c r="F5101" s="65"/>
    </row>
    <row r="5102" spans="1:6" ht="12.75">
      <c r="A5102" s="65"/>
      <c r="B5102" s="65"/>
      <c r="C5102" s="65"/>
      <c r="D5102" s="65"/>
      <c r="E5102" s="89"/>
      <c r="F5102" s="65"/>
    </row>
    <row r="5103" spans="1:6" ht="12.75">
      <c r="A5103" s="65"/>
      <c r="B5103" s="65"/>
      <c r="C5103" s="65"/>
      <c r="D5103" s="65"/>
      <c r="E5103" s="89"/>
      <c r="F5103" s="65"/>
    </row>
    <row r="5104" spans="1:6" ht="12.75">
      <c r="A5104" s="65"/>
      <c r="B5104" s="65"/>
      <c r="C5104" s="65"/>
      <c r="D5104" s="65"/>
      <c r="E5104" s="89"/>
      <c r="F5104" s="65"/>
    </row>
    <row r="5105" spans="1:6" ht="12.75">
      <c r="A5105" s="65"/>
      <c r="B5105" s="65"/>
      <c r="C5105" s="65"/>
      <c r="D5105" s="65"/>
      <c r="E5105" s="89"/>
      <c r="F5105" s="65"/>
    </row>
    <row r="5106" spans="1:6" ht="12.75">
      <c r="A5106" s="65"/>
      <c r="B5106" s="65"/>
      <c r="C5106" s="65"/>
      <c r="D5106" s="65"/>
      <c r="E5106" s="89"/>
      <c r="F5106" s="65"/>
    </row>
    <row r="5107" spans="1:6" ht="12.75">
      <c r="A5107" s="65"/>
      <c r="B5107" s="65"/>
      <c r="C5107" s="65"/>
      <c r="D5107" s="65"/>
      <c r="E5107" s="89"/>
      <c r="F5107" s="65"/>
    </row>
    <row r="5108" spans="1:6" ht="12.75">
      <c r="A5108" s="65"/>
      <c r="B5108" s="65"/>
      <c r="C5108" s="65"/>
      <c r="D5108" s="65"/>
      <c r="E5108" s="89"/>
      <c r="F5108" s="65"/>
    </row>
    <row r="5109" spans="1:6" ht="12.75">
      <c r="A5109" s="65"/>
      <c r="B5109" s="65"/>
      <c r="C5109" s="65"/>
      <c r="D5109" s="65"/>
      <c r="E5109" s="89"/>
      <c r="F5109" s="65"/>
    </row>
    <row r="5110" spans="1:6" ht="12.75">
      <c r="A5110" s="65"/>
      <c r="B5110" s="65"/>
      <c r="C5110" s="65"/>
      <c r="D5110" s="65"/>
      <c r="E5110" s="89"/>
      <c r="F5110" s="65"/>
    </row>
    <row r="5111" spans="1:6" ht="12.75">
      <c r="A5111" s="65"/>
      <c r="B5111" s="65"/>
      <c r="C5111" s="65"/>
      <c r="D5111" s="65"/>
      <c r="E5111" s="89"/>
      <c r="F5111" s="65"/>
    </row>
    <row r="5112" spans="1:6" ht="12.75">
      <c r="A5112" s="65"/>
      <c r="B5112" s="65"/>
      <c r="C5112" s="65"/>
      <c r="D5112" s="65"/>
      <c r="E5112" s="89"/>
      <c r="F5112" s="65"/>
    </row>
    <row r="5113" spans="1:6" ht="12.75">
      <c r="A5113" s="65"/>
      <c r="B5113" s="65"/>
      <c r="C5113" s="65"/>
      <c r="D5113" s="65"/>
      <c r="E5113" s="89"/>
      <c r="F5113" s="65"/>
    </row>
    <row r="5114" spans="1:6" ht="12.75">
      <c r="A5114" s="65"/>
      <c r="B5114" s="65"/>
      <c r="C5114" s="65"/>
      <c r="D5114" s="65"/>
      <c r="E5114" s="89"/>
      <c r="F5114" s="65"/>
    </row>
    <row r="5115" spans="1:6" ht="12.75">
      <c r="A5115" s="65"/>
      <c r="B5115" s="65"/>
      <c r="C5115" s="65"/>
      <c r="D5115" s="65"/>
      <c r="E5115" s="89"/>
      <c r="F5115" s="65"/>
    </row>
    <row r="5116" spans="1:6" ht="12.75">
      <c r="A5116" s="65"/>
      <c r="B5116" s="65"/>
      <c r="C5116" s="65"/>
      <c r="D5116" s="65"/>
      <c r="E5116" s="89"/>
      <c r="F5116" s="65"/>
    </row>
    <row r="5117" spans="1:6" ht="12.75">
      <c r="A5117" s="65"/>
      <c r="B5117" s="65"/>
      <c r="C5117" s="65"/>
      <c r="D5117" s="65"/>
      <c r="E5117" s="89"/>
      <c r="F5117" s="65"/>
    </row>
    <row r="5118" spans="1:6" ht="12.75">
      <c r="A5118" s="65"/>
      <c r="B5118" s="65"/>
      <c r="C5118" s="65"/>
      <c r="D5118" s="65"/>
      <c r="E5118" s="89"/>
      <c r="F5118" s="65"/>
    </row>
    <row r="5119" spans="1:6" ht="12.75">
      <c r="A5119" s="65"/>
      <c r="B5119" s="65"/>
      <c r="C5119" s="65"/>
      <c r="D5119" s="65"/>
      <c r="E5119" s="89"/>
      <c r="F5119" s="65"/>
    </row>
    <row r="5120" spans="1:6" ht="12.75">
      <c r="A5120" s="65"/>
      <c r="B5120" s="65"/>
      <c r="C5120" s="65"/>
      <c r="D5120" s="65"/>
      <c r="E5120" s="89"/>
      <c r="F5120" s="65"/>
    </row>
    <row r="5121" spans="1:6" ht="12.75">
      <c r="A5121" s="65"/>
      <c r="B5121" s="65"/>
      <c r="C5121" s="65"/>
      <c r="D5121" s="65"/>
      <c r="E5121" s="89"/>
      <c r="F5121" s="65"/>
    </row>
    <row r="5122" spans="1:6" ht="12.75">
      <c r="A5122" s="65"/>
      <c r="B5122" s="65"/>
      <c r="C5122" s="65"/>
      <c r="D5122" s="65"/>
      <c r="E5122" s="89"/>
      <c r="F5122" s="65"/>
    </row>
    <row r="5123" spans="1:6" ht="12.75">
      <c r="A5123" s="65"/>
      <c r="B5123" s="65"/>
      <c r="C5123" s="65"/>
      <c r="D5123" s="65"/>
      <c r="E5123" s="89"/>
      <c r="F5123" s="65"/>
    </row>
    <row r="5124" spans="1:6" ht="12.75">
      <c r="A5124" s="65"/>
      <c r="B5124" s="65"/>
      <c r="C5124" s="65"/>
      <c r="D5124" s="65"/>
      <c r="E5124" s="89"/>
      <c r="F5124" s="65"/>
    </row>
    <row r="5125" spans="1:6" ht="12.75">
      <c r="A5125" s="65"/>
      <c r="B5125" s="65"/>
      <c r="C5125" s="65"/>
      <c r="D5125" s="65"/>
      <c r="E5125" s="89"/>
      <c r="F5125" s="65"/>
    </row>
    <row r="5126" spans="1:6" ht="12.75">
      <c r="A5126" s="65"/>
      <c r="B5126" s="65"/>
      <c r="C5126" s="65"/>
      <c r="D5126" s="65"/>
      <c r="E5126" s="89"/>
      <c r="F5126" s="65"/>
    </row>
    <row r="5127" spans="1:6" ht="12.75">
      <c r="A5127" s="65"/>
      <c r="B5127" s="65"/>
      <c r="C5127" s="65"/>
      <c r="D5127" s="65"/>
      <c r="E5127" s="89"/>
      <c r="F5127" s="65"/>
    </row>
    <row r="5128" spans="1:6" ht="12.75">
      <c r="A5128" s="65"/>
      <c r="B5128" s="65"/>
      <c r="C5128" s="65"/>
      <c r="D5128" s="65"/>
      <c r="E5128" s="89"/>
      <c r="F5128" s="65"/>
    </row>
    <row r="5129" spans="1:6" ht="12.75">
      <c r="A5129" s="65"/>
      <c r="B5129" s="65"/>
      <c r="C5129" s="65"/>
      <c r="D5129" s="65"/>
      <c r="E5129" s="89"/>
      <c r="F5129" s="65"/>
    </row>
    <row r="5130" spans="1:6" ht="12.75">
      <c r="A5130" s="65"/>
      <c r="B5130" s="65"/>
      <c r="C5130" s="65"/>
      <c r="D5130" s="65"/>
      <c r="E5130" s="89"/>
      <c r="F5130" s="65"/>
    </row>
    <row r="5131" spans="1:6" ht="12.75">
      <c r="A5131" s="65"/>
      <c r="B5131" s="65"/>
      <c r="C5131" s="65"/>
      <c r="D5131" s="65"/>
      <c r="E5131" s="89"/>
      <c r="F5131" s="65"/>
    </row>
    <row r="5132" spans="1:6" ht="12.75">
      <c r="A5132" s="65"/>
      <c r="B5132" s="65"/>
      <c r="C5132" s="65"/>
      <c r="D5132" s="65"/>
      <c r="E5132" s="89"/>
      <c r="F5132" s="65"/>
    </row>
    <row r="5133" spans="1:6" ht="12.75">
      <c r="A5133" s="65"/>
      <c r="B5133" s="65"/>
      <c r="C5133" s="65"/>
      <c r="D5133" s="65"/>
      <c r="E5133" s="89"/>
      <c r="F5133" s="65"/>
    </row>
    <row r="5134" spans="1:6" ht="12.75">
      <c r="A5134" s="65"/>
      <c r="B5134" s="65"/>
      <c r="C5134" s="65"/>
      <c r="D5134" s="65"/>
      <c r="E5134" s="89"/>
      <c r="F5134" s="65"/>
    </row>
    <row r="5135" spans="1:6" ht="12.75">
      <c r="A5135" s="65"/>
      <c r="B5135" s="65"/>
      <c r="C5135" s="65"/>
      <c r="D5135" s="65"/>
      <c r="E5135" s="89"/>
      <c r="F5135" s="65"/>
    </row>
    <row r="5136" spans="1:6" ht="12.75">
      <c r="A5136" s="65"/>
      <c r="B5136" s="65"/>
      <c r="C5136" s="65"/>
      <c r="D5136" s="65"/>
      <c r="E5136" s="89"/>
      <c r="F5136" s="65"/>
    </row>
    <row r="5137" spans="1:6" ht="12.75">
      <c r="A5137" s="65"/>
      <c r="B5137" s="65"/>
      <c r="C5137" s="65"/>
      <c r="D5137" s="65"/>
      <c r="E5137" s="89"/>
      <c r="F5137" s="65"/>
    </row>
    <row r="5138" spans="1:6" ht="12.75">
      <c r="A5138" s="65"/>
      <c r="B5138" s="65"/>
      <c r="C5138" s="65"/>
      <c r="D5138" s="65"/>
      <c r="E5138" s="89"/>
      <c r="F5138" s="65"/>
    </row>
    <row r="5139" spans="1:6" ht="12.75">
      <c r="A5139" s="65"/>
      <c r="B5139" s="65"/>
      <c r="C5139" s="65"/>
      <c r="D5139" s="65"/>
      <c r="E5139" s="89"/>
      <c r="F5139" s="65"/>
    </row>
    <row r="5140" spans="1:6" ht="12.75">
      <c r="A5140" s="65"/>
      <c r="B5140" s="65"/>
      <c r="C5140" s="65"/>
      <c r="D5140" s="65"/>
      <c r="E5140" s="89"/>
      <c r="F5140" s="65"/>
    </row>
    <row r="5141" spans="1:6" ht="12.75">
      <c r="A5141" s="65"/>
      <c r="B5141" s="65"/>
      <c r="C5141" s="65"/>
      <c r="D5141" s="65"/>
      <c r="E5141" s="89"/>
      <c r="F5141" s="65"/>
    </row>
    <row r="5142" spans="1:6" ht="12.75">
      <c r="A5142" s="65"/>
      <c r="B5142" s="65"/>
      <c r="C5142" s="65"/>
      <c r="D5142" s="65"/>
      <c r="E5142" s="89"/>
      <c r="F5142" s="65"/>
    </row>
    <row r="5143" spans="1:6" ht="12.75">
      <c r="A5143" s="65"/>
      <c r="B5143" s="65"/>
      <c r="C5143" s="65"/>
      <c r="D5143" s="65"/>
      <c r="E5143" s="89"/>
      <c r="F5143" s="65"/>
    </row>
    <row r="5144" spans="1:6" ht="12.75">
      <c r="A5144" s="65"/>
      <c r="B5144" s="65"/>
      <c r="C5144" s="65"/>
      <c r="D5144" s="65"/>
      <c r="E5144" s="89"/>
      <c r="F5144" s="65"/>
    </row>
    <row r="5145" spans="1:6" ht="12.75">
      <c r="A5145" s="65"/>
      <c r="B5145" s="65"/>
      <c r="C5145" s="65"/>
      <c r="D5145" s="65"/>
      <c r="E5145" s="89"/>
      <c r="F5145" s="65"/>
    </row>
    <row r="5146" spans="1:6" ht="12.75">
      <c r="A5146" s="65"/>
      <c r="B5146" s="65"/>
      <c r="C5146" s="65"/>
      <c r="D5146" s="65"/>
      <c r="E5146" s="89"/>
      <c r="F5146" s="65"/>
    </row>
    <row r="5147" spans="1:6" ht="12.75">
      <c r="A5147" s="65"/>
      <c r="B5147" s="65"/>
      <c r="C5147" s="65"/>
      <c r="D5147" s="65"/>
      <c r="E5147" s="89"/>
      <c r="F5147" s="65"/>
    </row>
    <row r="5148" spans="1:6" ht="12.75">
      <c r="A5148" s="65"/>
      <c r="B5148" s="65"/>
      <c r="C5148" s="65"/>
      <c r="D5148" s="65"/>
      <c r="E5148" s="89"/>
      <c r="F5148" s="65"/>
    </row>
    <row r="5149" spans="1:6" ht="12.75">
      <c r="A5149" s="65"/>
      <c r="B5149" s="65"/>
      <c r="C5149" s="65"/>
      <c r="D5149" s="65"/>
      <c r="E5149" s="89"/>
      <c r="F5149" s="65"/>
    </row>
    <row r="5150" spans="1:6" ht="12.75">
      <c r="A5150" s="65"/>
      <c r="B5150" s="65"/>
      <c r="C5150" s="65"/>
      <c r="D5150" s="65"/>
      <c r="E5150" s="89"/>
      <c r="F5150" s="65"/>
    </row>
    <row r="5151" spans="1:6" ht="12.75">
      <c r="A5151" s="65"/>
      <c r="B5151" s="65"/>
      <c r="C5151" s="65"/>
      <c r="D5151" s="65"/>
      <c r="E5151" s="89"/>
      <c r="F5151" s="65"/>
    </row>
    <row r="5152" spans="1:6" ht="12.75">
      <c r="A5152" s="65"/>
      <c r="B5152" s="65"/>
      <c r="C5152" s="65"/>
      <c r="D5152" s="65"/>
      <c r="E5152" s="89"/>
      <c r="F5152" s="65"/>
    </row>
    <row r="5153" spans="1:6" ht="12.75">
      <c r="A5153" s="65"/>
      <c r="B5153" s="65"/>
      <c r="C5153" s="65"/>
      <c r="D5153" s="65"/>
      <c r="E5153" s="89"/>
      <c r="F5153" s="65"/>
    </row>
    <row r="5154" spans="1:6" ht="12.75">
      <c r="A5154" s="65"/>
      <c r="B5154" s="65"/>
      <c r="C5154" s="65"/>
      <c r="D5154" s="65"/>
      <c r="E5154" s="89"/>
      <c r="F5154" s="65"/>
    </row>
    <row r="5155" spans="1:6" ht="12.75">
      <c r="A5155" s="65"/>
      <c r="B5155" s="65"/>
      <c r="C5155" s="65"/>
      <c r="D5155" s="65"/>
      <c r="E5155" s="89"/>
      <c r="F5155" s="65"/>
    </row>
    <row r="5156" spans="1:6" ht="12.75">
      <c r="A5156" s="65"/>
      <c r="B5156" s="65"/>
      <c r="C5156" s="65"/>
      <c r="D5156" s="65"/>
      <c r="E5156" s="89"/>
      <c r="F5156" s="65"/>
    </row>
    <row r="5157" spans="1:6" ht="12.75">
      <c r="A5157" s="65"/>
      <c r="B5157" s="65"/>
      <c r="C5157" s="65"/>
      <c r="D5157" s="65"/>
      <c r="E5157" s="89"/>
      <c r="F5157" s="65"/>
    </row>
    <row r="5158" spans="1:6" ht="12.75">
      <c r="A5158" s="65"/>
      <c r="B5158" s="65"/>
      <c r="C5158" s="65"/>
      <c r="D5158" s="65"/>
      <c r="E5158" s="89"/>
      <c r="F5158" s="65"/>
    </row>
    <row r="5159" spans="1:6" ht="12.75">
      <c r="A5159" s="65"/>
      <c r="B5159" s="65"/>
      <c r="C5159" s="65"/>
      <c r="D5159" s="65"/>
      <c r="E5159" s="89"/>
      <c r="F5159" s="65"/>
    </row>
    <row r="5160" spans="1:6" ht="12.75">
      <c r="A5160" s="65"/>
      <c r="B5160" s="65"/>
      <c r="C5160" s="65"/>
      <c r="D5160" s="65"/>
      <c r="E5160" s="89"/>
      <c r="F5160" s="65"/>
    </row>
    <row r="5161" spans="1:6" ht="12.75">
      <c r="A5161" s="65"/>
      <c r="B5161" s="65"/>
      <c r="C5161" s="65"/>
      <c r="D5161" s="65"/>
      <c r="E5161" s="89"/>
      <c r="F5161" s="65"/>
    </row>
    <row r="5162" spans="1:6" ht="12.75">
      <c r="A5162" s="65"/>
      <c r="B5162" s="65"/>
      <c r="C5162" s="65"/>
      <c r="D5162" s="65"/>
      <c r="E5162" s="89"/>
      <c r="F5162" s="65"/>
    </row>
    <row r="5163" spans="1:6" ht="12.75">
      <c r="A5163" s="65"/>
      <c r="B5163" s="65"/>
      <c r="C5163" s="65"/>
      <c r="D5163" s="65"/>
      <c r="E5163" s="89"/>
      <c r="F5163" s="65"/>
    </row>
    <row r="5164" spans="1:6" ht="12.75">
      <c r="A5164" s="65"/>
      <c r="B5164" s="65"/>
      <c r="C5164" s="65"/>
      <c r="D5164" s="65"/>
      <c r="E5164" s="89"/>
      <c r="F5164" s="65"/>
    </row>
    <row r="5165" spans="1:6" ht="12.75">
      <c r="A5165" s="65"/>
      <c r="B5165" s="65"/>
      <c r="C5165" s="65"/>
      <c r="D5165" s="65"/>
      <c r="E5165" s="89"/>
      <c r="F5165" s="65"/>
    </row>
    <row r="5166" spans="1:6" ht="12.75">
      <c r="A5166" s="65"/>
      <c r="B5166" s="65"/>
      <c r="C5166" s="65"/>
      <c r="D5166" s="65"/>
      <c r="E5166" s="89"/>
      <c r="F5166" s="65"/>
    </row>
    <row r="5167" spans="1:6" ht="12.75">
      <c r="A5167" s="65"/>
      <c r="B5167" s="65"/>
      <c r="C5167" s="65"/>
      <c r="D5167" s="65"/>
      <c r="E5167" s="89"/>
      <c r="F5167" s="65"/>
    </row>
    <row r="5168" spans="1:6" ht="12.75">
      <c r="A5168" s="65"/>
      <c r="B5168" s="65"/>
      <c r="C5168" s="65"/>
      <c r="D5168" s="65"/>
      <c r="E5168" s="89"/>
      <c r="F5168" s="65"/>
    </row>
    <row r="5169" spans="1:6" ht="12.75">
      <c r="A5169" s="65"/>
      <c r="B5169" s="65"/>
      <c r="C5169" s="65"/>
      <c r="D5169" s="65"/>
      <c r="E5169" s="89"/>
      <c r="F5169" s="65"/>
    </row>
    <row r="5170" spans="1:6" ht="12.75">
      <c r="A5170" s="65"/>
      <c r="B5170" s="65"/>
      <c r="C5170" s="65"/>
      <c r="D5170" s="65"/>
      <c r="E5170" s="89"/>
      <c r="F5170" s="65"/>
    </row>
    <row r="5171" spans="1:6" ht="12.75">
      <c r="A5171" s="65"/>
      <c r="B5171" s="65"/>
      <c r="C5171" s="65"/>
      <c r="D5171" s="65"/>
      <c r="E5171" s="89"/>
      <c r="F5171" s="65"/>
    </row>
    <row r="5172" spans="1:6" ht="12.75">
      <c r="A5172" s="65"/>
      <c r="B5172" s="65"/>
      <c r="C5172" s="65"/>
      <c r="D5172" s="65"/>
      <c r="E5172" s="89"/>
      <c r="F5172" s="65"/>
    </row>
    <row r="5173" spans="1:6" ht="12.75">
      <c r="A5173" s="65"/>
      <c r="B5173" s="65"/>
      <c r="C5173" s="65"/>
      <c r="D5173" s="65"/>
      <c r="E5173" s="89"/>
      <c r="F5173" s="65"/>
    </row>
    <row r="5174" spans="1:6" ht="12.75">
      <c r="A5174" s="65"/>
      <c r="B5174" s="65"/>
      <c r="C5174" s="65"/>
      <c r="D5174" s="65"/>
      <c r="E5174" s="89"/>
      <c r="F5174" s="65"/>
    </row>
    <row r="5175" spans="1:6" ht="12.75">
      <c r="A5175" s="65"/>
      <c r="B5175" s="65"/>
      <c r="C5175" s="65"/>
      <c r="D5175" s="65"/>
      <c r="E5175" s="89"/>
      <c r="F5175" s="65"/>
    </row>
    <row r="5176" spans="1:6" ht="12.75">
      <c r="A5176" s="65"/>
      <c r="B5176" s="65"/>
      <c r="C5176" s="65"/>
      <c r="D5176" s="65"/>
      <c r="E5176" s="89"/>
      <c r="F5176" s="65"/>
    </row>
    <row r="5177" spans="1:6" ht="12.75">
      <c r="A5177" s="65"/>
      <c r="B5177" s="65"/>
      <c r="C5177" s="65"/>
      <c r="D5177" s="65"/>
      <c r="E5177" s="89"/>
      <c r="F5177" s="65"/>
    </row>
    <row r="5178" spans="1:6" ht="12.75">
      <c r="A5178" s="65"/>
      <c r="B5178" s="65"/>
      <c r="C5178" s="65"/>
      <c r="D5178" s="65"/>
      <c r="E5178" s="89"/>
      <c r="F5178" s="65"/>
    </row>
    <row r="5179" spans="1:6" ht="12.75">
      <c r="A5179" s="65"/>
      <c r="B5179" s="65"/>
      <c r="C5179" s="65"/>
      <c r="D5179" s="65"/>
      <c r="E5179" s="89"/>
      <c r="F5179" s="65"/>
    </row>
    <row r="5180" spans="1:6" ht="12.75">
      <c r="A5180" s="65"/>
      <c r="B5180" s="65"/>
      <c r="C5180" s="65"/>
      <c r="D5180" s="65"/>
      <c r="E5180" s="89"/>
      <c r="F5180" s="65"/>
    </row>
    <row r="5181" spans="1:6" ht="12.75">
      <c r="A5181" s="65"/>
      <c r="B5181" s="65"/>
      <c r="C5181" s="65"/>
      <c r="D5181" s="65"/>
      <c r="E5181" s="89"/>
      <c r="F5181" s="65"/>
    </row>
    <row r="5182" spans="1:6" ht="12.75">
      <c r="A5182" s="65"/>
      <c r="B5182" s="65"/>
      <c r="C5182" s="65"/>
      <c r="D5182" s="65"/>
      <c r="E5182" s="89"/>
      <c r="F5182" s="65"/>
    </row>
    <row r="5183" spans="1:6" ht="12.75">
      <c r="A5183" s="65"/>
      <c r="B5183" s="65"/>
      <c r="C5183" s="65"/>
      <c r="D5183" s="65"/>
      <c r="E5183" s="89"/>
      <c r="F5183" s="65"/>
    </row>
    <row r="5184" spans="1:6" ht="12.75">
      <c r="A5184" s="65"/>
      <c r="B5184" s="65"/>
      <c r="C5184" s="65"/>
      <c r="D5184" s="65"/>
      <c r="E5184" s="89"/>
      <c r="F5184" s="65"/>
    </row>
    <row r="5185" spans="1:6" ht="12.75">
      <c r="A5185" s="65"/>
      <c r="B5185" s="65"/>
      <c r="C5185" s="65"/>
      <c r="D5185" s="65"/>
      <c r="E5185" s="89"/>
      <c r="F5185" s="65"/>
    </row>
    <row r="5186" spans="1:6" ht="12.75">
      <c r="A5186" s="65"/>
      <c r="B5186" s="65"/>
      <c r="C5186" s="65"/>
      <c r="D5186" s="65"/>
      <c r="E5186" s="89"/>
      <c r="F5186" s="65"/>
    </row>
    <row r="5187" spans="1:6" ht="12.75">
      <c r="A5187" s="65"/>
      <c r="B5187" s="65"/>
      <c r="C5187" s="65"/>
      <c r="D5187" s="65"/>
      <c r="E5187" s="89"/>
      <c r="F5187" s="65"/>
    </row>
    <row r="5188" spans="1:6" ht="12.75">
      <c r="A5188" s="65"/>
      <c r="B5188" s="65"/>
      <c r="C5188" s="65"/>
      <c r="D5188" s="65"/>
      <c r="E5188" s="89"/>
      <c r="F5188" s="65"/>
    </row>
    <row r="5189" spans="1:6" ht="12.75">
      <c r="A5189" s="65"/>
      <c r="B5189" s="65"/>
      <c r="C5189" s="65"/>
      <c r="D5189" s="65"/>
      <c r="E5189" s="89"/>
      <c r="F5189" s="65"/>
    </row>
    <row r="5190" spans="1:6" ht="12.75">
      <c r="A5190" s="65"/>
      <c r="B5190" s="65"/>
      <c r="C5190" s="65"/>
      <c r="D5190" s="65"/>
      <c r="E5190" s="89"/>
      <c r="F5190" s="65"/>
    </row>
    <row r="5191" spans="1:6" ht="12.75">
      <c r="A5191" s="65"/>
      <c r="B5191" s="65"/>
      <c r="C5191" s="65"/>
      <c r="D5191" s="65"/>
      <c r="E5191" s="89"/>
      <c r="F5191" s="65"/>
    </row>
    <row r="5192" spans="1:6" ht="12.75">
      <c r="A5192" s="65"/>
      <c r="B5192" s="65"/>
      <c r="C5192" s="65"/>
      <c r="D5192" s="65"/>
      <c r="E5192" s="89"/>
      <c r="F5192" s="65"/>
    </row>
    <row r="5193" spans="1:6" ht="12.75">
      <c r="A5193" s="65"/>
      <c r="B5193" s="65"/>
      <c r="C5193" s="65"/>
      <c r="D5193" s="65"/>
      <c r="E5193" s="89"/>
      <c r="F5193" s="65"/>
    </row>
    <row r="5194" spans="1:6" ht="12.75">
      <c r="A5194" s="65"/>
      <c r="B5194" s="65"/>
      <c r="C5194" s="65"/>
      <c r="D5194" s="65"/>
      <c r="E5194" s="89"/>
      <c r="F5194" s="65"/>
    </row>
    <row r="5195" spans="1:6" ht="12.75">
      <c r="A5195" s="65"/>
      <c r="B5195" s="65"/>
      <c r="C5195" s="65"/>
      <c r="D5195" s="65"/>
      <c r="E5195" s="89"/>
      <c r="F5195" s="65"/>
    </row>
    <row r="5196" spans="1:6" ht="12.75">
      <c r="A5196" s="65"/>
      <c r="B5196" s="65"/>
      <c r="C5196" s="65"/>
      <c r="D5196" s="65"/>
      <c r="E5196" s="89"/>
      <c r="F5196" s="65"/>
    </row>
    <row r="5197" spans="1:6" ht="12.75">
      <c r="A5197" s="65"/>
      <c r="B5197" s="65"/>
      <c r="C5197" s="65"/>
      <c r="D5197" s="65"/>
      <c r="E5197" s="89"/>
      <c r="F5197" s="65"/>
    </row>
    <row r="5198" spans="1:6" ht="12.75">
      <c r="A5198" s="65"/>
      <c r="B5198" s="65"/>
      <c r="C5198" s="65"/>
      <c r="D5198" s="65"/>
      <c r="E5198" s="89"/>
      <c r="F5198" s="65"/>
    </row>
    <row r="5199" spans="1:6" ht="12.75">
      <c r="A5199" s="65"/>
      <c r="B5199" s="65"/>
      <c r="C5199" s="65"/>
      <c r="D5199" s="65"/>
      <c r="E5199" s="89"/>
      <c r="F5199" s="65"/>
    </row>
    <row r="5200" spans="1:6" ht="12.75">
      <c r="A5200" s="65"/>
      <c r="B5200" s="65"/>
      <c r="C5200" s="65"/>
      <c r="D5200" s="65"/>
      <c r="E5200" s="89"/>
      <c r="F5200" s="65"/>
    </row>
    <row r="5201" spans="1:6" ht="12.75">
      <c r="A5201" s="65"/>
      <c r="B5201" s="65"/>
      <c r="C5201" s="65"/>
      <c r="D5201" s="65"/>
      <c r="E5201" s="89"/>
      <c r="F5201" s="65"/>
    </row>
    <row r="5202" spans="1:6" ht="12.75">
      <c r="A5202" s="65"/>
      <c r="B5202" s="65"/>
      <c r="C5202" s="65"/>
      <c r="D5202" s="65"/>
      <c r="E5202" s="89"/>
      <c r="F5202" s="65"/>
    </row>
    <row r="5203" spans="1:6" ht="12.75">
      <c r="A5203" s="65"/>
      <c r="B5203" s="65"/>
      <c r="C5203" s="65"/>
      <c r="D5203" s="65"/>
      <c r="E5203" s="89"/>
      <c r="F5203" s="65"/>
    </row>
    <row r="5204" spans="1:6" ht="12.75">
      <c r="A5204" s="65"/>
      <c r="B5204" s="65"/>
      <c r="C5204" s="65"/>
      <c r="D5204" s="65"/>
      <c r="E5204" s="89"/>
      <c r="F5204" s="65"/>
    </row>
    <row r="5205" spans="1:6" ht="12.75">
      <c r="A5205" s="65"/>
      <c r="B5205" s="65"/>
      <c r="C5205" s="65"/>
      <c r="D5205" s="65"/>
      <c r="E5205" s="89"/>
      <c r="F5205" s="65"/>
    </row>
    <row r="5206" spans="1:6" ht="12.75">
      <c r="A5206" s="65"/>
      <c r="B5206" s="65"/>
      <c r="C5206" s="65"/>
      <c r="D5206" s="65"/>
      <c r="E5206" s="89"/>
      <c r="F5206" s="65"/>
    </row>
    <row r="5207" spans="1:6" ht="12.75">
      <c r="A5207" s="65"/>
      <c r="B5207" s="65"/>
      <c r="C5207" s="65"/>
      <c r="D5207" s="65"/>
      <c r="E5207" s="89"/>
      <c r="F5207" s="65"/>
    </row>
    <row r="5208" spans="1:6" ht="12.75">
      <c r="A5208" s="65"/>
      <c r="B5208" s="65"/>
      <c r="C5208" s="65"/>
      <c r="D5208" s="65"/>
      <c r="E5208" s="89"/>
      <c r="F5208" s="65"/>
    </row>
    <row r="5209" spans="1:6" ht="12.75">
      <c r="A5209" s="65"/>
      <c r="B5209" s="65"/>
      <c r="C5209" s="65"/>
      <c r="D5209" s="65"/>
      <c r="E5209" s="89"/>
      <c r="F5209" s="65"/>
    </row>
    <row r="5210" spans="1:6" ht="12.75">
      <c r="A5210" s="65"/>
      <c r="B5210" s="65"/>
      <c r="C5210" s="65"/>
      <c r="D5210" s="65"/>
      <c r="E5210" s="89"/>
      <c r="F5210" s="65"/>
    </row>
    <row r="5211" spans="1:6" ht="12.75">
      <c r="A5211" s="65"/>
      <c r="B5211" s="65"/>
      <c r="C5211" s="65"/>
      <c r="D5211" s="65"/>
      <c r="E5211" s="89"/>
      <c r="F5211" s="65"/>
    </row>
    <row r="5212" spans="1:6" ht="12.75">
      <c r="A5212" s="65"/>
      <c r="B5212" s="65"/>
      <c r="C5212" s="65"/>
      <c r="D5212" s="65"/>
      <c r="E5212" s="89"/>
      <c r="F5212" s="65"/>
    </row>
    <row r="5213" spans="1:6" ht="12.75">
      <c r="A5213" s="65"/>
      <c r="B5213" s="65"/>
      <c r="C5213" s="65"/>
      <c r="D5213" s="65"/>
      <c r="E5213" s="89"/>
      <c r="F5213" s="65"/>
    </row>
    <row r="5214" spans="1:6" ht="12.75">
      <c r="A5214" s="65"/>
      <c r="B5214" s="65"/>
      <c r="C5214" s="65"/>
      <c r="D5214" s="65"/>
      <c r="E5214" s="89"/>
      <c r="F5214" s="65"/>
    </row>
    <row r="5215" spans="1:6" ht="12.75">
      <c r="A5215" s="65"/>
      <c r="B5215" s="65"/>
      <c r="C5215" s="65"/>
      <c r="D5215" s="65"/>
      <c r="E5215" s="89"/>
      <c r="F5215" s="65"/>
    </row>
    <row r="5216" spans="1:6" ht="12.75">
      <c r="A5216" s="65"/>
      <c r="B5216" s="65"/>
      <c r="C5216" s="65"/>
      <c r="D5216" s="65"/>
      <c r="E5216" s="89"/>
      <c r="F5216" s="65"/>
    </row>
    <row r="5217" spans="1:6" ht="12.75">
      <c r="A5217" s="65"/>
      <c r="B5217" s="65"/>
      <c r="C5217" s="65"/>
      <c r="D5217" s="65"/>
      <c r="E5217" s="89"/>
      <c r="F5217" s="65"/>
    </row>
    <row r="5218" spans="1:6" ht="12.75">
      <c r="A5218" s="65"/>
      <c r="B5218" s="65"/>
      <c r="C5218" s="65"/>
      <c r="D5218" s="65"/>
      <c r="E5218" s="89"/>
      <c r="F5218" s="65"/>
    </row>
    <row r="5219" spans="1:6" ht="12.75">
      <c r="A5219" s="65"/>
      <c r="B5219" s="65"/>
      <c r="C5219" s="65"/>
      <c r="D5219" s="65"/>
      <c r="E5219" s="89"/>
      <c r="F5219" s="65"/>
    </row>
    <row r="5220" spans="1:6" ht="12.75">
      <c r="A5220" s="65"/>
      <c r="B5220" s="65"/>
      <c r="C5220" s="65"/>
      <c r="D5220" s="65"/>
      <c r="E5220" s="89"/>
      <c r="F5220" s="65"/>
    </row>
    <row r="5221" spans="1:6" ht="12.75">
      <c r="A5221" s="65"/>
      <c r="B5221" s="65"/>
      <c r="C5221" s="65"/>
      <c r="D5221" s="65"/>
      <c r="E5221" s="89"/>
      <c r="F5221" s="65"/>
    </row>
    <row r="5222" spans="1:6" ht="12.75">
      <c r="A5222" s="65"/>
      <c r="B5222" s="65"/>
      <c r="C5222" s="65"/>
      <c r="D5222" s="65"/>
      <c r="E5222" s="89"/>
      <c r="F5222" s="65"/>
    </row>
    <row r="5223" spans="1:6" ht="12.75">
      <c r="A5223" s="65"/>
      <c r="B5223" s="65"/>
      <c r="C5223" s="65"/>
      <c r="D5223" s="65"/>
      <c r="E5223" s="89"/>
      <c r="F5223" s="65"/>
    </row>
    <row r="5224" spans="1:6" ht="12.75">
      <c r="A5224" s="65"/>
      <c r="B5224" s="65"/>
      <c r="C5224" s="65"/>
      <c r="D5224" s="65"/>
      <c r="E5224" s="89"/>
      <c r="F5224" s="65"/>
    </row>
    <row r="5225" spans="1:6" ht="12.75">
      <c r="A5225" s="65"/>
      <c r="B5225" s="65"/>
      <c r="C5225" s="65"/>
      <c r="D5225" s="65"/>
      <c r="E5225" s="89"/>
      <c r="F5225" s="65"/>
    </row>
    <row r="5226" spans="1:6" ht="12.75">
      <c r="A5226" s="65"/>
      <c r="B5226" s="65"/>
      <c r="C5226" s="65"/>
      <c r="D5226" s="65"/>
      <c r="E5226" s="89"/>
      <c r="F5226" s="65"/>
    </row>
    <row r="5227" spans="1:6" ht="12.75">
      <c r="A5227" s="65"/>
      <c r="B5227" s="65"/>
      <c r="C5227" s="65"/>
      <c r="D5227" s="65"/>
      <c r="E5227" s="89"/>
      <c r="F5227" s="65"/>
    </row>
    <row r="5228" spans="1:6" ht="12.75">
      <c r="A5228" s="65"/>
      <c r="B5228" s="65"/>
      <c r="C5228" s="65"/>
      <c r="D5228" s="65"/>
      <c r="E5228" s="89"/>
      <c r="F5228" s="65"/>
    </row>
    <row r="5229" spans="1:6" ht="12.75">
      <c r="A5229" s="65"/>
      <c r="B5229" s="65"/>
      <c r="C5229" s="65"/>
      <c r="D5229" s="65"/>
      <c r="E5229" s="89"/>
      <c r="F5229" s="65"/>
    </row>
    <row r="5230" spans="1:6" ht="12.75">
      <c r="A5230" s="65"/>
      <c r="B5230" s="65"/>
      <c r="C5230" s="65"/>
      <c r="D5230" s="65"/>
      <c r="E5230" s="89"/>
      <c r="F5230" s="65"/>
    </row>
    <row r="5231" spans="1:6" ht="12.75">
      <c r="A5231" s="65"/>
      <c r="B5231" s="65"/>
      <c r="C5231" s="65"/>
      <c r="D5231" s="65"/>
      <c r="E5231" s="89"/>
      <c r="F5231" s="65"/>
    </row>
    <row r="5232" spans="1:6" ht="12.75">
      <c r="A5232" s="65"/>
      <c r="B5232" s="65"/>
      <c r="C5232" s="65"/>
      <c r="D5232" s="65"/>
      <c r="E5232" s="89"/>
      <c r="F5232" s="65"/>
    </row>
    <row r="5233" spans="1:6" ht="12.75">
      <c r="A5233" s="65"/>
      <c r="B5233" s="65"/>
      <c r="C5233" s="65"/>
      <c r="D5233" s="65"/>
      <c r="E5233" s="89"/>
      <c r="F5233" s="65"/>
    </row>
    <row r="5234" spans="1:6" ht="12.75">
      <c r="A5234" s="65"/>
      <c r="B5234" s="65"/>
      <c r="C5234" s="65"/>
      <c r="D5234" s="65"/>
      <c r="E5234" s="89"/>
      <c r="F5234" s="65"/>
    </row>
    <row r="5235" spans="1:6" ht="12.75">
      <c r="A5235" s="65"/>
      <c r="B5235" s="65"/>
      <c r="C5235" s="65"/>
      <c r="D5235" s="65"/>
      <c r="E5235" s="89"/>
      <c r="F5235" s="65"/>
    </row>
    <row r="5236" spans="1:6" ht="12.75">
      <c r="A5236" s="65"/>
      <c r="B5236" s="65"/>
      <c r="C5236" s="65"/>
      <c r="D5236" s="65"/>
      <c r="E5236" s="89"/>
      <c r="F5236" s="65"/>
    </row>
    <row r="5237" spans="1:6" ht="12.75">
      <c r="A5237" s="65"/>
      <c r="B5237" s="65"/>
      <c r="C5237" s="65"/>
      <c r="D5237" s="65"/>
      <c r="E5237" s="89"/>
      <c r="F5237" s="65"/>
    </row>
    <row r="5238" spans="1:6" ht="12.75">
      <c r="A5238" s="65"/>
      <c r="B5238" s="65"/>
      <c r="C5238" s="65"/>
      <c r="D5238" s="65"/>
      <c r="E5238" s="89"/>
      <c r="F5238" s="65"/>
    </row>
    <row r="5239" spans="1:6" ht="12.75">
      <c r="A5239" s="65"/>
      <c r="B5239" s="65"/>
      <c r="C5239" s="65"/>
      <c r="D5239" s="65"/>
      <c r="E5239" s="89"/>
      <c r="F5239" s="65"/>
    </row>
    <row r="5240" spans="1:6" ht="12.75">
      <c r="A5240" s="65"/>
      <c r="B5240" s="65"/>
      <c r="C5240" s="65"/>
      <c r="D5240" s="65"/>
      <c r="E5240" s="89"/>
      <c r="F5240" s="65"/>
    </row>
    <row r="5241" spans="1:6" ht="12.75">
      <c r="A5241" s="65"/>
      <c r="B5241" s="65"/>
      <c r="C5241" s="65"/>
      <c r="D5241" s="65"/>
      <c r="E5241" s="89"/>
      <c r="F5241" s="65"/>
    </row>
    <row r="5242" spans="1:6" ht="12.75">
      <c r="A5242" s="65"/>
      <c r="B5242" s="65"/>
      <c r="C5242" s="65"/>
      <c r="D5242" s="65"/>
      <c r="E5242" s="89"/>
      <c r="F5242" s="65"/>
    </row>
    <row r="5243" spans="1:6" ht="12.75">
      <c r="A5243" s="65"/>
      <c r="B5243" s="65"/>
      <c r="C5243" s="65"/>
      <c r="D5243" s="65"/>
      <c r="E5243" s="89"/>
      <c r="F5243" s="65"/>
    </row>
    <row r="5244" spans="1:6" ht="12.75">
      <c r="A5244" s="65"/>
      <c r="B5244" s="65"/>
      <c r="C5244" s="65"/>
      <c r="D5244" s="65"/>
      <c r="E5244" s="89"/>
      <c r="F5244" s="65"/>
    </row>
    <row r="5245" spans="1:6" ht="12.75">
      <c r="A5245" s="65"/>
      <c r="B5245" s="65"/>
      <c r="C5245" s="65"/>
      <c r="D5245" s="65"/>
      <c r="E5245" s="89"/>
      <c r="F5245" s="65"/>
    </row>
    <row r="5246" spans="1:6" ht="12.75">
      <c r="A5246" s="65"/>
      <c r="B5246" s="65"/>
      <c r="C5246" s="65"/>
      <c r="D5246" s="65"/>
      <c r="E5246" s="89"/>
      <c r="F5246" s="65"/>
    </row>
    <row r="5247" spans="1:6" ht="12.75">
      <c r="A5247" s="65"/>
      <c r="B5247" s="65"/>
      <c r="C5247" s="65"/>
      <c r="D5247" s="65"/>
      <c r="E5247" s="89"/>
      <c r="F5247" s="65"/>
    </row>
    <row r="5248" spans="1:6" ht="12.75">
      <c r="A5248" s="65"/>
      <c r="B5248" s="65"/>
      <c r="C5248" s="65"/>
      <c r="D5248" s="65"/>
      <c r="E5248" s="89"/>
      <c r="F5248" s="65"/>
    </row>
    <row r="5249" spans="1:6" ht="12.75">
      <c r="A5249" s="65"/>
      <c r="B5249" s="65"/>
      <c r="C5249" s="65"/>
      <c r="D5249" s="65"/>
      <c r="E5249" s="89"/>
      <c r="F5249" s="65"/>
    </row>
    <row r="5250" spans="1:6" ht="12.75">
      <c r="A5250" s="65"/>
      <c r="B5250" s="65"/>
      <c r="C5250" s="65"/>
      <c r="D5250" s="65"/>
      <c r="E5250" s="89"/>
      <c r="F5250" s="65"/>
    </row>
    <row r="5251" spans="1:6" ht="12.75">
      <c r="A5251" s="65"/>
      <c r="B5251" s="65"/>
      <c r="C5251" s="65"/>
      <c r="D5251" s="65"/>
      <c r="E5251" s="89"/>
      <c r="F5251" s="65"/>
    </row>
    <row r="5252" spans="1:6" ht="12.75">
      <c r="A5252" s="65"/>
      <c r="B5252" s="65"/>
      <c r="C5252" s="65"/>
      <c r="D5252" s="65"/>
      <c r="E5252" s="89"/>
      <c r="F5252" s="65"/>
    </row>
    <row r="5253" spans="1:6" ht="12.75">
      <c r="A5253" s="65"/>
      <c r="B5253" s="65"/>
      <c r="C5253" s="65"/>
      <c r="D5253" s="65"/>
      <c r="E5253" s="89"/>
      <c r="F5253" s="65"/>
    </row>
    <row r="5254" spans="1:6" ht="12.75">
      <c r="A5254" s="65"/>
      <c r="B5254" s="65"/>
      <c r="C5254" s="65"/>
      <c r="D5254" s="65"/>
      <c r="E5254" s="89"/>
      <c r="F5254" s="65"/>
    </row>
    <row r="5255" spans="1:6" ht="12.75">
      <c r="A5255" s="65"/>
      <c r="B5255" s="65"/>
      <c r="C5255" s="65"/>
      <c r="D5255" s="65"/>
      <c r="E5255" s="89"/>
      <c r="F5255" s="65"/>
    </row>
    <row r="5256" spans="1:6" ht="12.75">
      <c r="A5256" s="65"/>
      <c r="B5256" s="65"/>
      <c r="C5256" s="65"/>
      <c r="D5256" s="65"/>
      <c r="E5256" s="89"/>
      <c r="F5256" s="65"/>
    </row>
    <row r="5257" spans="1:6" ht="12.75">
      <c r="A5257" s="65"/>
      <c r="B5257" s="65"/>
      <c r="C5257" s="65"/>
      <c r="D5257" s="65"/>
      <c r="E5257" s="89"/>
      <c r="F5257" s="65"/>
    </row>
    <row r="5258" spans="1:6" ht="12.75">
      <c r="A5258" s="65"/>
      <c r="B5258" s="65"/>
      <c r="C5258" s="65"/>
      <c r="D5258" s="65"/>
      <c r="E5258" s="89"/>
      <c r="F5258" s="65"/>
    </row>
    <row r="5259" spans="1:6" ht="12.75">
      <c r="A5259" s="65"/>
      <c r="B5259" s="65"/>
      <c r="C5259" s="65"/>
      <c r="D5259" s="65"/>
      <c r="E5259" s="89"/>
      <c r="F5259" s="65"/>
    </row>
    <row r="5260" spans="1:6" ht="12.75">
      <c r="A5260" s="65"/>
      <c r="B5260" s="65"/>
      <c r="C5260" s="65"/>
      <c r="D5260" s="65"/>
      <c r="E5260" s="89"/>
      <c r="F5260" s="65"/>
    </row>
    <row r="5261" spans="1:6" ht="12.75">
      <c r="A5261" s="65"/>
      <c r="B5261" s="65"/>
      <c r="C5261" s="65"/>
      <c r="D5261" s="65"/>
      <c r="E5261" s="89"/>
      <c r="F5261" s="65"/>
    </row>
    <row r="5262" spans="1:6" ht="12.75">
      <c r="A5262" s="65"/>
      <c r="B5262" s="65"/>
      <c r="C5262" s="65"/>
      <c r="D5262" s="65"/>
      <c r="E5262" s="89"/>
      <c r="F5262" s="65"/>
    </row>
    <row r="5263" spans="1:6" ht="12.75">
      <c r="A5263" s="65"/>
      <c r="B5263" s="65"/>
      <c r="C5263" s="65"/>
      <c r="D5263" s="65"/>
      <c r="E5263" s="89"/>
      <c r="F5263" s="65"/>
    </row>
    <row r="5264" spans="1:6" ht="12.75">
      <c r="A5264" s="65"/>
      <c r="B5264" s="65"/>
      <c r="C5264" s="65"/>
      <c r="D5264" s="65"/>
      <c r="E5264" s="89"/>
      <c r="F5264" s="65"/>
    </row>
    <row r="5265" spans="1:6" ht="12.75">
      <c r="A5265" s="65"/>
      <c r="B5265" s="65"/>
      <c r="C5265" s="65"/>
      <c r="D5265" s="65"/>
      <c r="E5265" s="89"/>
      <c r="F5265" s="65"/>
    </row>
    <row r="5266" spans="1:6" ht="12.75">
      <c r="A5266" s="65"/>
      <c r="B5266" s="65"/>
      <c r="C5266" s="65"/>
      <c r="D5266" s="65"/>
      <c r="E5266" s="89"/>
      <c r="F5266" s="65"/>
    </row>
    <row r="5267" spans="1:6" ht="12.75">
      <c r="A5267" s="65"/>
      <c r="B5267" s="65"/>
      <c r="C5267" s="65"/>
      <c r="D5267" s="65"/>
      <c r="E5267" s="89"/>
      <c r="F5267" s="65"/>
    </row>
    <row r="5268" spans="1:6" ht="12.75">
      <c r="A5268" s="65"/>
      <c r="B5268" s="65"/>
      <c r="C5268" s="65"/>
      <c r="D5268" s="65"/>
      <c r="E5268" s="89"/>
      <c r="F5268" s="65"/>
    </row>
    <row r="5269" spans="1:6" ht="12.75">
      <c r="A5269" s="65"/>
      <c r="B5269" s="65"/>
      <c r="C5269" s="65"/>
      <c r="D5269" s="65"/>
      <c r="E5269" s="89"/>
      <c r="F5269" s="65"/>
    </row>
    <row r="5270" spans="1:6" ht="12.75">
      <c r="A5270" s="65"/>
      <c r="B5270" s="65"/>
      <c r="C5270" s="65"/>
      <c r="D5270" s="65"/>
      <c r="E5270" s="89"/>
      <c r="F5270" s="65"/>
    </row>
    <row r="5271" spans="1:6" ht="12.75">
      <c r="A5271" s="65"/>
      <c r="B5271" s="65"/>
      <c r="C5271" s="65"/>
      <c r="D5271" s="65"/>
      <c r="E5271" s="89"/>
      <c r="F5271" s="65"/>
    </row>
    <row r="5272" spans="1:6" ht="12.75">
      <c r="A5272" s="65"/>
      <c r="B5272" s="65"/>
      <c r="C5272" s="65"/>
      <c r="D5272" s="65"/>
      <c r="E5272" s="89"/>
      <c r="F5272" s="65"/>
    </row>
    <row r="5273" spans="1:6" ht="12.75">
      <c r="A5273" s="65"/>
      <c r="B5273" s="65"/>
      <c r="C5273" s="65"/>
      <c r="D5273" s="65"/>
      <c r="E5273" s="89"/>
      <c r="F5273" s="65"/>
    </row>
    <row r="5274" spans="1:6" ht="12.75">
      <c r="A5274" s="65"/>
      <c r="B5274" s="65"/>
      <c r="C5274" s="65"/>
      <c r="D5274" s="65"/>
      <c r="E5274" s="89"/>
      <c r="F5274" s="65"/>
    </row>
    <row r="5275" spans="1:6" ht="12.75">
      <c r="A5275" s="65"/>
      <c r="B5275" s="65"/>
      <c r="C5275" s="65"/>
      <c r="D5275" s="65"/>
      <c r="E5275" s="89"/>
      <c r="F5275" s="65"/>
    </row>
    <row r="5276" spans="1:6" ht="12.75">
      <c r="A5276" s="65"/>
      <c r="B5276" s="65"/>
      <c r="C5276" s="65"/>
      <c r="D5276" s="65"/>
      <c r="E5276" s="89"/>
      <c r="F5276" s="65"/>
    </row>
    <row r="5277" spans="1:6" ht="12.75">
      <c r="A5277" s="65"/>
      <c r="B5277" s="65"/>
      <c r="C5277" s="65"/>
      <c r="D5277" s="65"/>
      <c r="E5277" s="89"/>
      <c r="F5277" s="65"/>
    </row>
    <row r="5278" spans="1:6" ht="12.75">
      <c r="A5278" s="65"/>
      <c r="B5278" s="65"/>
      <c r="C5278" s="65"/>
      <c r="D5278" s="65"/>
      <c r="E5278" s="89"/>
      <c r="F5278" s="65"/>
    </row>
    <row r="5279" spans="1:6" ht="12.75">
      <c r="A5279" s="65"/>
      <c r="B5279" s="65"/>
      <c r="C5279" s="65"/>
      <c r="D5279" s="65"/>
      <c r="E5279" s="89"/>
      <c r="F5279" s="65"/>
    </row>
    <row r="5280" spans="1:6" ht="12.75">
      <c r="A5280" s="65"/>
      <c r="B5280" s="65"/>
      <c r="C5280" s="65"/>
      <c r="D5280" s="65"/>
      <c r="E5280" s="89"/>
      <c r="F5280" s="65"/>
    </row>
    <row r="5281" spans="1:6" ht="12.75">
      <c r="A5281" s="65"/>
      <c r="B5281" s="65"/>
      <c r="C5281" s="65"/>
      <c r="D5281" s="65"/>
      <c r="E5281" s="89"/>
      <c r="F5281" s="65"/>
    </row>
    <row r="5282" spans="1:6" ht="12.75">
      <c r="A5282" s="65"/>
      <c r="B5282" s="65"/>
      <c r="C5282" s="65"/>
      <c r="D5282" s="65"/>
      <c r="E5282" s="89"/>
      <c r="F5282" s="65"/>
    </row>
    <row r="5283" spans="1:6" ht="12.75">
      <c r="A5283" s="65"/>
      <c r="B5283" s="65"/>
      <c r="C5283" s="65"/>
      <c r="D5283" s="65"/>
      <c r="E5283" s="89"/>
      <c r="F5283" s="65"/>
    </row>
    <row r="5284" spans="1:6" ht="12.75">
      <c r="A5284" s="65"/>
      <c r="B5284" s="65"/>
      <c r="C5284" s="65"/>
      <c r="D5284" s="65"/>
      <c r="E5284" s="89"/>
      <c r="F5284" s="65"/>
    </row>
    <row r="5285" spans="1:6" ht="12.75">
      <c r="A5285" s="65"/>
      <c r="B5285" s="65"/>
      <c r="C5285" s="65"/>
      <c r="D5285" s="65"/>
      <c r="E5285" s="89"/>
      <c r="F5285" s="65"/>
    </row>
    <row r="5286" spans="1:6" ht="12.75">
      <c r="A5286" s="65"/>
      <c r="B5286" s="65"/>
      <c r="C5286" s="65"/>
      <c r="D5286" s="65"/>
      <c r="E5286" s="89"/>
      <c r="F5286" s="65"/>
    </row>
    <row r="5287" spans="1:6" ht="12.75">
      <c r="A5287" s="65"/>
      <c r="B5287" s="65"/>
      <c r="C5287" s="65"/>
      <c r="D5287" s="65"/>
      <c r="E5287" s="89"/>
      <c r="F5287" s="65"/>
    </row>
    <row r="5288" spans="1:6" ht="12.75">
      <c r="A5288" s="65"/>
      <c r="B5288" s="65"/>
      <c r="C5288" s="65"/>
      <c r="D5288" s="65"/>
      <c r="E5288" s="89"/>
      <c r="F5288" s="65"/>
    </row>
    <row r="5289" spans="1:6" ht="12.75">
      <c r="A5289" s="65"/>
      <c r="B5289" s="65"/>
      <c r="C5289" s="65"/>
      <c r="D5289" s="65"/>
      <c r="E5289" s="89"/>
      <c r="F5289" s="65"/>
    </row>
    <row r="5290" spans="1:6" ht="12.75">
      <c r="A5290" s="65"/>
      <c r="B5290" s="65"/>
      <c r="C5290" s="65"/>
      <c r="D5290" s="65"/>
      <c r="E5290" s="89"/>
      <c r="F5290" s="65"/>
    </row>
    <row r="5291" spans="1:6" ht="12.75">
      <c r="A5291" s="65"/>
      <c r="B5291" s="65"/>
      <c r="C5291" s="65"/>
      <c r="D5291" s="65"/>
      <c r="E5291" s="89"/>
      <c r="F5291" s="65"/>
    </row>
    <row r="5292" spans="1:6" ht="12.75">
      <c r="A5292" s="65"/>
      <c r="B5292" s="65"/>
      <c r="C5292" s="65"/>
      <c r="D5292" s="65"/>
      <c r="E5292" s="89"/>
      <c r="F5292" s="65"/>
    </row>
    <row r="5293" spans="1:6" ht="12.75">
      <c r="A5293" s="65"/>
      <c r="B5293" s="65"/>
      <c r="C5293" s="65"/>
      <c r="D5293" s="65"/>
      <c r="E5293" s="89"/>
      <c r="F5293" s="65"/>
    </row>
    <row r="5294" spans="1:6" ht="12.75">
      <c r="A5294" s="65"/>
      <c r="B5294" s="65"/>
      <c r="C5294" s="65"/>
      <c r="D5294" s="65"/>
      <c r="E5294" s="89"/>
      <c r="F5294" s="65"/>
    </row>
    <row r="5295" spans="1:6" ht="12.75">
      <c r="A5295" s="65"/>
      <c r="B5295" s="65"/>
      <c r="C5295" s="65"/>
      <c r="D5295" s="65"/>
      <c r="E5295" s="89"/>
      <c r="F5295" s="65"/>
    </row>
    <row r="5296" spans="1:6" ht="12.75">
      <c r="A5296" s="65"/>
      <c r="B5296" s="65"/>
      <c r="C5296" s="65"/>
      <c r="D5296" s="65"/>
      <c r="E5296" s="89"/>
      <c r="F5296" s="65"/>
    </row>
    <row r="5297" spans="1:6" ht="12.75">
      <c r="A5297" s="65"/>
      <c r="B5297" s="65"/>
      <c r="C5297" s="65"/>
      <c r="D5297" s="65"/>
      <c r="E5297" s="89"/>
      <c r="F5297" s="65"/>
    </row>
    <row r="5298" spans="1:6" ht="12.75">
      <c r="A5298" s="65"/>
      <c r="B5298" s="65"/>
      <c r="C5298" s="65"/>
      <c r="D5298" s="65"/>
      <c r="E5298" s="89"/>
      <c r="F5298" s="65"/>
    </row>
    <row r="5299" spans="1:6" ht="12.75">
      <c r="A5299" s="65"/>
      <c r="B5299" s="65"/>
      <c r="C5299" s="65"/>
      <c r="D5299" s="65"/>
      <c r="E5299" s="89"/>
      <c r="F5299" s="65"/>
    </row>
    <row r="5300" spans="1:6" ht="12.75">
      <c r="A5300" s="65"/>
      <c r="B5300" s="65"/>
      <c r="C5300" s="65"/>
      <c r="D5300" s="65"/>
      <c r="E5300" s="89"/>
      <c r="F5300" s="65"/>
    </row>
    <row r="5301" spans="1:6" ht="12.75">
      <c r="A5301" s="65"/>
      <c r="B5301" s="65"/>
      <c r="C5301" s="65"/>
      <c r="D5301" s="65"/>
      <c r="E5301" s="89"/>
      <c r="F5301" s="65"/>
    </row>
    <row r="5302" spans="1:6" ht="12.75">
      <c r="A5302" s="65"/>
      <c r="B5302" s="65"/>
      <c r="C5302" s="65"/>
      <c r="D5302" s="65"/>
      <c r="E5302" s="89"/>
      <c r="F5302" s="65"/>
    </row>
    <row r="5303" spans="1:6" ht="12.75">
      <c r="A5303" s="65"/>
      <c r="B5303" s="65"/>
      <c r="C5303" s="65"/>
      <c r="D5303" s="65"/>
      <c r="E5303" s="89"/>
      <c r="F5303" s="65"/>
    </row>
    <row r="5304" spans="1:6" ht="12.75">
      <c r="A5304" s="65"/>
      <c r="B5304" s="65"/>
      <c r="C5304" s="65"/>
      <c r="D5304" s="65"/>
      <c r="E5304" s="89"/>
      <c r="F5304" s="65"/>
    </row>
    <row r="5305" spans="1:6" ht="12.75">
      <c r="A5305" s="65"/>
      <c r="B5305" s="65"/>
      <c r="C5305" s="65"/>
      <c r="D5305" s="65"/>
      <c r="E5305" s="89"/>
      <c r="F5305" s="65"/>
    </row>
    <row r="5306" spans="1:6" ht="12.75">
      <c r="A5306" s="65"/>
      <c r="B5306" s="65"/>
      <c r="C5306" s="65"/>
      <c r="D5306" s="65"/>
      <c r="E5306" s="89"/>
      <c r="F5306" s="65"/>
    </row>
    <row r="5307" spans="1:6" ht="12.75">
      <c r="A5307" s="65"/>
      <c r="B5307" s="65"/>
      <c r="C5307" s="65"/>
      <c r="D5307" s="65"/>
      <c r="E5307" s="89"/>
      <c r="F5307" s="65"/>
    </row>
    <row r="5308" spans="1:6" ht="12.75">
      <c r="A5308" s="65"/>
      <c r="B5308" s="65"/>
      <c r="C5308" s="65"/>
      <c r="D5308" s="65"/>
      <c r="E5308" s="89"/>
      <c r="F5308" s="65"/>
    </row>
    <row r="5309" spans="1:6" ht="12.75">
      <c r="A5309" s="65"/>
      <c r="B5309" s="65"/>
      <c r="C5309" s="65"/>
      <c r="D5309" s="65"/>
      <c r="E5309" s="89"/>
      <c r="F5309" s="65"/>
    </row>
    <row r="5310" spans="1:6" ht="12.75">
      <c r="A5310" s="65"/>
      <c r="B5310" s="65"/>
      <c r="C5310" s="65"/>
      <c r="D5310" s="65"/>
      <c r="E5310" s="89"/>
      <c r="F5310" s="65"/>
    </row>
    <row r="5311" spans="1:6" ht="12.75">
      <c r="A5311" s="65"/>
      <c r="B5311" s="65"/>
      <c r="C5311" s="65"/>
      <c r="D5311" s="65"/>
      <c r="E5311" s="89"/>
      <c r="F5311" s="65"/>
    </row>
    <row r="5312" spans="1:6" ht="12.75">
      <c r="A5312" s="65"/>
      <c r="B5312" s="65"/>
      <c r="C5312" s="65"/>
      <c r="D5312" s="65"/>
      <c r="E5312" s="89"/>
      <c r="F5312" s="65"/>
    </row>
    <row r="5313" spans="1:6" ht="12.75">
      <c r="A5313" s="65"/>
      <c r="B5313" s="65"/>
      <c r="C5313" s="65"/>
      <c r="D5313" s="65"/>
      <c r="E5313" s="89"/>
      <c r="F5313" s="65"/>
    </row>
    <row r="5314" spans="1:6" ht="12.75">
      <c r="A5314" s="65"/>
      <c r="B5314" s="65"/>
      <c r="C5314" s="65"/>
      <c r="D5314" s="65"/>
      <c r="E5314" s="89"/>
      <c r="F5314" s="65"/>
    </row>
    <row r="5315" spans="1:6" ht="12.75">
      <c r="A5315" s="65"/>
      <c r="B5315" s="65"/>
      <c r="C5315" s="65"/>
      <c r="D5315" s="65"/>
      <c r="E5315" s="89"/>
      <c r="F5315" s="65"/>
    </row>
    <row r="5316" spans="1:6" ht="12.75">
      <c r="A5316" s="65"/>
      <c r="B5316" s="65"/>
      <c r="C5316" s="65"/>
      <c r="D5316" s="65"/>
      <c r="E5316" s="89"/>
      <c r="F5316" s="65"/>
    </row>
    <row r="5317" spans="1:6" ht="12.75">
      <c r="A5317" s="65"/>
      <c r="B5317" s="65"/>
      <c r="C5317" s="65"/>
      <c r="D5317" s="65"/>
      <c r="E5317" s="89"/>
      <c r="F5317" s="65"/>
    </row>
    <row r="5318" spans="1:6" ht="12.75">
      <c r="A5318" s="65"/>
      <c r="B5318" s="65"/>
      <c r="C5318" s="65"/>
      <c r="D5318" s="65"/>
      <c r="E5318" s="89"/>
      <c r="F5318" s="65"/>
    </row>
    <row r="5319" spans="1:6" ht="12.75">
      <c r="A5319" s="65"/>
      <c r="B5319" s="65"/>
      <c r="C5319" s="65"/>
      <c r="D5319" s="65"/>
      <c r="E5319" s="89"/>
      <c r="F5319" s="65"/>
    </row>
    <row r="5320" spans="1:6" ht="12.75">
      <c r="A5320" s="65"/>
      <c r="B5320" s="65"/>
      <c r="C5320" s="65"/>
      <c r="D5320" s="65"/>
      <c r="E5320" s="89"/>
      <c r="F5320" s="65"/>
    </row>
    <row r="5321" spans="1:6" ht="12.75">
      <c r="A5321" s="65"/>
      <c r="B5321" s="65"/>
      <c r="C5321" s="65"/>
      <c r="D5321" s="65"/>
      <c r="E5321" s="89"/>
      <c r="F5321" s="65"/>
    </row>
    <row r="5322" spans="1:6" ht="12.75">
      <c r="A5322" s="65"/>
      <c r="B5322" s="65"/>
      <c r="C5322" s="65"/>
      <c r="D5322" s="65"/>
      <c r="E5322" s="89"/>
      <c r="F5322" s="65"/>
    </row>
    <row r="5323" spans="1:6" ht="12.75">
      <c r="A5323" s="65"/>
      <c r="B5323" s="65"/>
      <c r="C5323" s="65"/>
      <c r="D5323" s="65"/>
      <c r="E5323" s="89"/>
      <c r="F5323" s="65"/>
    </row>
    <row r="5324" spans="1:6" ht="12.75">
      <c r="A5324" s="65"/>
      <c r="B5324" s="65"/>
      <c r="C5324" s="65"/>
      <c r="D5324" s="65"/>
      <c r="E5324" s="89"/>
      <c r="F5324" s="65"/>
    </row>
    <row r="5325" spans="1:6" ht="12.75">
      <c r="A5325" s="65"/>
      <c r="B5325" s="65"/>
      <c r="C5325" s="65"/>
      <c r="D5325" s="65"/>
      <c r="E5325" s="89"/>
      <c r="F5325" s="65"/>
    </row>
    <row r="5326" spans="1:6" ht="12.75">
      <c r="A5326" s="65"/>
      <c r="B5326" s="65"/>
      <c r="C5326" s="65"/>
      <c r="D5326" s="65"/>
      <c r="E5326" s="89"/>
      <c r="F5326" s="65"/>
    </row>
    <row r="5327" spans="1:6" ht="12.75">
      <c r="A5327" s="65"/>
      <c r="B5327" s="65"/>
      <c r="C5327" s="65"/>
      <c r="D5327" s="65"/>
      <c r="E5327" s="89"/>
      <c r="F5327" s="65"/>
    </row>
    <row r="5328" spans="1:6" ht="12.75">
      <c r="A5328" s="65"/>
      <c r="B5328" s="65"/>
      <c r="C5328" s="65"/>
      <c r="D5328" s="65"/>
      <c r="E5328" s="89"/>
      <c r="F5328" s="65"/>
    </row>
    <row r="5329" spans="1:6" ht="12.75">
      <c r="A5329" s="65"/>
      <c r="B5329" s="65"/>
      <c r="C5329" s="65"/>
      <c r="D5329" s="65"/>
      <c r="E5329" s="89"/>
      <c r="F5329" s="65"/>
    </row>
    <row r="5330" spans="1:6" ht="12.75">
      <c r="A5330" s="65"/>
      <c r="B5330" s="65"/>
      <c r="C5330" s="65"/>
      <c r="D5330" s="65"/>
      <c r="E5330" s="89"/>
      <c r="F5330" s="65"/>
    </row>
    <row r="5331" spans="1:6" ht="12.75">
      <c r="A5331" s="65"/>
      <c r="B5331" s="65"/>
      <c r="C5331" s="65"/>
      <c r="D5331" s="65"/>
      <c r="E5331" s="89"/>
      <c r="F5331" s="65"/>
    </row>
    <row r="5332" spans="1:6" ht="12.75">
      <c r="A5332" s="65"/>
      <c r="B5332" s="65"/>
      <c r="C5332" s="65"/>
      <c r="D5332" s="65"/>
      <c r="E5332" s="89"/>
      <c r="F5332" s="65"/>
    </row>
    <row r="5333" spans="1:6" ht="12.75">
      <c r="A5333" s="65"/>
      <c r="B5333" s="65"/>
      <c r="C5333" s="65"/>
      <c r="D5333" s="65"/>
      <c r="E5333" s="89"/>
      <c r="F5333" s="65"/>
    </row>
    <row r="5334" spans="1:6" ht="12.75">
      <c r="A5334" s="65"/>
      <c r="B5334" s="65"/>
      <c r="C5334" s="65"/>
      <c r="D5334" s="65"/>
      <c r="E5334" s="89"/>
      <c r="F5334" s="65"/>
    </row>
    <row r="5335" spans="1:6" ht="12.75">
      <c r="A5335" s="65"/>
      <c r="B5335" s="65"/>
      <c r="C5335" s="65"/>
      <c r="D5335" s="65"/>
      <c r="E5335" s="89"/>
      <c r="F5335" s="65"/>
    </row>
    <row r="5336" spans="1:6" ht="12.75">
      <c r="A5336" s="65"/>
      <c r="B5336" s="65"/>
      <c r="C5336" s="65"/>
      <c r="D5336" s="65"/>
      <c r="E5336" s="89"/>
      <c r="F5336" s="65"/>
    </row>
    <row r="5337" spans="1:6" ht="12.75">
      <c r="A5337" s="65"/>
      <c r="B5337" s="65"/>
      <c r="C5337" s="65"/>
      <c r="D5337" s="65"/>
      <c r="E5337" s="89"/>
      <c r="F5337" s="65"/>
    </row>
    <row r="5338" spans="1:6" ht="12.75">
      <c r="A5338" s="65"/>
      <c r="B5338" s="65"/>
      <c r="C5338" s="65"/>
      <c r="D5338" s="65"/>
      <c r="E5338" s="89"/>
      <c r="F5338" s="65"/>
    </row>
    <row r="5339" spans="1:6" ht="12.75">
      <c r="A5339" s="65"/>
      <c r="B5339" s="65"/>
      <c r="C5339" s="65"/>
      <c r="D5339" s="65"/>
      <c r="E5339" s="89"/>
      <c r="F5339" s="65"/>
    </row>
    <row r="5340" spans="1:6" ht="12.75">
      <c r="A5340" s="65"/>
      <c r="B5340" s="65"/>
      <c r="C5340" s="65"/>
      <c r="D5340" s="65"/>
      <c r="E5340" s="89"/>
      <c r="F5340" s="65"/>
    </row>
    <row r="5341" spans="1:6" ht="12.75">
      <c r="A5341" s="65"/>
      <c r="B5341" s="65"/>
      <c r="C5341" s="65"/>
      <c r="D5341" s="65"/>
      <c r="E5341" s="89"/>
      <c r="F5341" s="65"/>
    </row>
    <row r="5342" spans="1:6" ht="12.75">
      <c r="A5342" s="65"/>
      <c r="B5342" s="65"/>
      <c r="C5342" s="65"/>
      <c r="D5342" s="65"/>
      <c r="E5342" s="89"/>
      <c r="F5342" s="65"/>
    </row>
    <row r="5343" spans="1:6" ht="12.75">
      <c r="A5343" s="65"/>
      <c r="B5343" s="65"/>
      <c r="C5343" s="65"/>
      <c r="D5343" s="65"/>
      <c r="E5343" s="89"/>
      <c r="F5343" s="65"/>
    </row>
    <row r="5344" spans="1:6" ht="12.75">
      <c r="A5344" s="65"/>
      <c r="B5344" s="65"/>
      <c r="C5344" s="65"/>
      <c r="D5344" s="65"/>
      <c r="E5344" s="89"/>
      <c r="F5344" s="65"/>
    </row>
    <row r="5345" spans="1:6" ht="12.75">
      <c r="A5345" s="65"/>
      <c r="B5345" s="65"/>
      <c r="C5345" s="65"/>
      <c r="D5345" s="65"/>
      <c r="E5345" s="89"/>
      <c r="F5345" s="65"/>
    </row>
    <row r="5346" spans="1:6" ht="12.75">
      <c r="A5346" s="65"/>
      <c r="B5346" s="65"/>
      <c r="C5346" s="65"/>
      <c r="D5346" s="65"/>
      <c r="E5346" s="89"/>
      <c r="F5346" s="65"/>
    </row>
    <row r="5347" spans="1:6" ht="12.75">
      <c r="A5347" s="65"/>
      <c r="B5347" s="65"/>
      <c r="C5347" s="65"/>
      <c r="D5347" s="65"/>
      <c r="E5347" s="89"/>
      <c r="F5347" s="65"/>
    </row>
    <row r="5348" spans="1:6" ht="12.75">
      <c r="A5348" s="65"/>
      <c r="B5348" s="65"/>
      <c r="C5348" s="65"/>
      <c r="D5348" s="65"/>
      <c r="E5348" s="89"/>
      <c r="F5348" s="65"/>
    </row>
    <row r="5349" spans="1:6" ht="12.75">
      <c r="A5349" s="65"/>
      <c r="B5349" s="65"/>
      <c r="C5349" s="65"/>
      <c r="D5349" s="65"/>
      <c r="E5349" s="89"/>
      <c r="F5349" s="65"/>
    </row>
    <row r="5350" spans="1:6" ht="12.75">
      <c r="A5350" s="65"/>
      <c r="B5350" s="65"/>
      <c r="C5350" s="65"/>
      <c r="D5350" s="65"/>
      <c r="E5350" s="89"/>
      <c r="F5350" s="65"/>
    </row>
    <row r="5351" spans="1:6" ht="12.75">
      <c r="A5351" s="65"/>
      <c r="B5351" s="65"/>
      <c r="C5351" s="65"/>
      <c r="D5351" s="65"/>
      <c r="E5351" s="89"/>
      <c r="F5351" s="65"/>
    </row>
    <row r="5352" spans="1:6" ht="12.75">
      <c r="A5352" s="65"/>
      <c r="B5352" s="65"/>
      <c r="C5352" s="65"/>
      <c r="D5352" s="65"/>
      <c r="E5352" s="89"/>
      <c r="F5352" s="65"/>
    </row>
    <row r="5353" spans="1:6" ht="12.75">
      <c r="A5353" s="65"/>
      <c r="B5353" s="65"/>
      <c r="C5353" s="65"/>
      <c r="D5353" s="65"/>
      <c r="E5353" s="89"/>
      <c r="F5353" s="65"/>
    </row>
    <row r="5354" spans="1:6" ht="12.75">
      <c r="A5354" s="65"/>
      <c r="B5354" s="65"/>
      <c r="C5354" s="65"/>
      <c r="D5354" s="65"/>
      <c r="E5354" s="89"/>
      <c r="F5354" s="65"/>
    </row>
    <row r="5355" spans="1:6" ht="12.75">
      <c r="A5355" s="65"/>
      <c r="B5355" s="65"/>
      <c r="C5355" s="65"/>
      <c r="D5355" s="65"/>
      <c r="E5355" s="89"/>
      <c r="F5355" s="65"/>
    </row>
    <row r="5356" spans="1:6" ht="12.75">
      <c r="A5356" s="65"/>
      <c r="B5356" s="65"/>
      <c r="C5356" s="65"/>
      <c r="D5356" s="65"/>
      <c r="E5356" s="89"/>
      <c r="F5356" s="65"/>
    </row>
    <row r="5357" spans="1:6" ht="12.75">
      <c r="A5357" s="65"/>
      <c r="B5357" s="65"/>
      <c r="C5357" s="65"/>
      <c r="D5357" s="65"/>
      <c r="E5357" s="89"/>
      <c r="F5357" s="65"/>
    </row>
    <row r="5358" spans="1:6" ht="12.75">
      <c r="A5358" s="65"/>
      <c r="B5358" s="65"/>
      <c r="C5358" s="65"/>
      <c r="D5358" s="65"/>
      <c r="E5358" s="89"/>
      <c r="F5358" s="65"/>
    </row>
    <row r="5359" spans="1:6" ht="12.75">
      <c r="A5359" s="65"/>
      <c r="B5359" s="65"/>
      <c r="C5359" s="65"/>
      <c r="D5359" s="65"/>
      <c r="E5359" s="89"/>
      <c r="F5359" s="65"/>
    </row>
    <row r="5360" spans="1:6" ht="12.75">
      <c r="A5360" s="65"/>
      <c r="B5360" s="65"/>
      <c r="C5360" s="65"/>
      <c r="D5360" s="65"/>
      <c r="E5360" s="89"/>
      <c r="F5360" s="65"/>
    </row>
    <row r="5361" spans="1:6" ht="12.75">
      <c r="A5361" s="65"/>
      <c r="B5361" s="65"/>
      <c r="C5361" s="65"/>
      <c r="D5361" s="65"/>
      <c r="E5361" s="89"/>
      <c r="F5361" s="65"/>
    </row>
    <row r="5362" spans="1:6" ht="12.75">
      <c r="A5362" s="65"/>
      <c r="B5362" s="65"/>
      <c r="C5362" s="65"/>
      <c r="D5362" s="65"/>
      <c r="E5362" s="89"/>
      <c r="F5362" s="65"/>
    </row>
    <row r="5363" spans="1:6" ht="12.75">
      <c r="A5363" s="65"/>
      <c r="B5363" s="65"/>
      <c r="C5363" s="65"/>
      <c r="D5363" s="65"/>
      <c r="E5363" s="89"/>
      <c r="F5363" s="65"/>
    </row>
    <row r="5364" spans="1:6" ht="12.75">
      <c r="A5364" s="65"/>
      <c r="B5364" s="65"/>
      <c r="C5364" s="65"/>
      <c r="D5364" s="65"/>
      <c r="E5364" s="89"/>
      <c r="F5364" s="65"/>
    </row>
    <row r="5365" spans="1:6" ht="12.75">
      <c r="A5365" s="65"/>
      <c r="B5365" s="65"/>
      <c r="C5365" s="65"/>
      <c r="D5365" s="65"/>
      <c r="E5365" s="89"/>
      <c r="F5365" s="65"/>
    </row>
    <row r="5366" spans="1:6" ht="12.75">
      <c r="A5366" s="65"/>
      <c r="B5366" s="65"/>
      <c r="C5366" s="65"/>
      <c r="D5366" s="65"/>
      <c r="E5366" s="89"/>
      <c r="F5366" s="65"/>
    </row>
    <row r="5367" spans="1:6" ht="12.75">
      <c r="A5367" s="65"/>
      <c r="B5367" s="65"/>
      <c r="C5367" s="65"/>
      <c r="D5367" s="65"/>
      <c r="E5367" s="89"/>
      <c r="F5367" s="65"/>
    </row>
    <row r="5368" spans="1:6" ht="12.75">
      <c r="A5368" s="65"/>
      <c r="B5368" s="65"/>
      <c r="C5368" s="65"/>
      <c r="D5368" s="65"/>
      <c r="E5368" s="89"/>
      <c r="F5368" s="65"/>
    </row>
    <row r="5369" spans="1:6" ht="12.75">
      <c r="A5369" s="65"/>
      <c r="B5369" s="65"/>
      <c r="C5369" s="65"/>
      <c r="D5369" s="65"/>
      <c r="E5369" s="89"/>
      <c r="F5369" s="65"/>
    </row>
    <row r="5370" spans="1:6" ht="12.75">
      <c r="A5370" s="65"/>
      <c r="B5370" s="65"/>
      <c r="C5370" s="65"/>
      <c r="D5370" s="65"/>
      <c r="E5370" s="89"/>
      <c r="F5370" s="65"/>
    </row>
    <row r="5371" spans="1:6" ht="12.75">
      <c r="A5371" s="65"/>
      <c r="B5371" s="65"/>
      <c r="C5371" s="65"/>
      <c r="D5371" s="65"/>
      <c r="E5371" s="89"/>
      <c r="F5371" s="65"/>
    </row>
    <row r="5372" spans="1:6" ht="12.75">
      <c r="A5372" s="65"/>
      <c r="B5372" s="65"/>
      <c r="C5372" s="65"/>
      <c r="D5372" s="65"/>
      <c r="E5372" s="89"/>
      <c r="F5372" s="65"/>
    </row>
    <row r="5373" spans="1:6" ht="12.75">
      <c r="A5373" s="65"/>
      <c r="B5373" s="65"/>
      <c r="C5373" s="65"/>
      <c r="D5373" s="65"/>
      <c r="E5373" s="89"/>
      <c r="F5373" s="65"/>
    </row>
    <row r="5374" spans="1:6" ht="12.75">
      <c r="A5374" s="65"/>
      <c r="B5374" s="65"/>
      <c r="C5374" s="65"/>
      <c r="D5374" s="65"/>
      <c r="E5374" s="89"/>
      <c r="F5374" s="65"/>
    </row>
    <row r="5375" spans="1:6" ht="12.75">
      <c r="A5375" s="65"/>
      <c r="B5375" s="65"/>
      <c r="C5375" s="65"/>
      <c r="D5375" s="65"/>
      <c r="E5375" s="89"/>
      <c r="F5375" s="65"/>
    </row>
    <row r="5376" spans="1:6" ht="12.75">
      <c r="A5376" s="65"/>
      <c r="B5376" s="65"/>
      <c r="C5376" s="65"/>
      <c r="D5376" s="65"/>
      <c r="E5376" s="89"/>
      <c r="F5376" s="65"/>
    </row>
    <row r="5377" spans="1:6" ht="12.75">
      <c r="A5377" s="65"/>
      <c r="B5377" s="65"/>
      <c r="C5377" s="65"/>
      <c r="D5377" s="65"/>
      <c r="E5377" s="89"/>
      <c r="F5377" s="65"/>
    </row>
    <row r="5378" spans="1:6" ht="12.75">
      <c r="A5378" s="65"/>
      <c r="B5378" s="65"/>
      <c r="C5378" s="65"/>
      <c r="D5378" s="65"/>
      <c r="E5378" s="89"/>
      <c r="F5378" s="65"/>
    </row>
    <row r="5379" spans="1:6" ht="12.75">
      <c r="A5379" s="65"/>
      <c r="B5379" s="65"/>
      <c r="C5379" s="65"/>
      <c r="D5379" s="65"/>
      <c r="E5379" s="89"/>
      <c r="F5379" s="65"/>
    </row>
    <row r="5380" spans="1:6" ht="12.75">
      <c r="A5380" s="65"/>
      <c r="B5380" s="65"/>
      <c r="C5380" s="65"/>
      <c r="D5380" s="65"/>
      <c r="E5380" s="89"/>
      <c r="F5380" s="65"/>
    </row>
    <row r="5381" spans="1:6" ht="12.75">
      <c r="A5381" s="65"/>
      <c r="B5381" s="65"/>
      <c r="C5381" s="65"/>
      <c r="D5381" s="65"/>
      <c r="E5381" s="89"/>
      <c r="F5381" s="65"/>
    </row>
    <row r="5382" spans="1:6" ht="12.75">
      <c r="A5382" s="65"/>
      <c r="B5382" s="65"/>
      <c r="C5382" s="65"/>
      <c r="D5382" s="65"/>
      <c r="E5382" s="89"/>
      <c r="F5382" s="65"/>
    </row>
    <row r="5383" spans="1:6" ht="12.75">
      <c r="A5383" s="65"/>
      <c r="B5383" s="65"/>
      <c r="C5383" s="65"/>
      <c r="D5383" s="65"/>
      <c r="E5383" s="89"/>
      <c r="F5383" s="65"/>
    </row>
    <row r="5384" spans="1:6" ht="12.75">
      <c r="A5384" s="65"/>
      <c r="B5384" s="65"/>
      <c r="C5384" s="65"/>
      <c r="D5384" s="65"/>
      <c r="E5384" s="89"/>
      <c r="F5384" s="65"/>
    </row>
    <row r="5385" spans="1:6" ht="12.75">
      <c r="A5385" s="65"/>
      <c r="B5385" s="65"/>
      <c r="C5385" s="65"/>
      <c r="D5385" s="65"/>
      <c r="E5385" s="89"/>
      <c r="F5385" s="65"/>
    </row>
    <row r="5386" spans="1:6" ht="12.75">
      <c r="A5386" s="65"/>
      <c r="B5386" s="65"/>
      <c r="C5386" s="65"/>
      <c r="D5386" s="65"/>
      <c r="E5386" s="89"/>
      <c r="F5386" s="65"/>
    </row>
    <row r="5387" spans="1:6" ht="12.75">
      <c r="A5387" s="65"/>
      <c r="B5387" s="65"/>
      <c r="C5387" s="65"/>
      <c r="D5387" s="65"/>
      <c r="E5387" s="89"/>
      <c r="F5387" s="65"/>
    </row>
    <row r="5388" spans="1:6" ht="12.75">
      <c r="A5388" s="65"/>
      <c r="B5388" s="65"/>
      <c r="C5388" s="65"/>
      <c r="D5388" s="65"/>
      <c r="E5388" s="89"/>
      <c r="F5388" s="65"/>
    </row>
    <row r="5389" spans="1:6" ht="12.75">
      <c r="A5389" s="65"/>
      <c r="B5389" s="65"/>
      <c r="C5389" s="65"/>
      <c r="D5389" s="65"/>
      <c r="E5389" s="89"/>
      <c r="F5389" s="65"/>
    </row>
    <row r="5390" spans="1:6" ht="12.75">
      <c r="A5390" s="65"/>
      <c r="B5390" s="65"/>
      <c r="C5390" s="65"/>
      <c r="D5390" s="65"/>
      <c r="E5390" s="89"/>
      <c r="F5390" s="65"/>
    </row>
    <row r="5391" spans="1:6" ht="12.75">
      <c r="A5391" s="65"/>
      <c r="B5391" s="65"/>
      <c r="C5391" s="65"/>
      <c r="D5391" s="65"/>
      <c r="E5391" s="89"/>
      <c r="F5391" s="65"/>
    </row>
    <row r="5392" spans="1:6" ht="12.75">
      <c r="A5392" s="65"/>
      <c r="B5392" s="65"/>
      <c r="C5392" s="65"/>
      <c r="D5392" s="65"/>
      <c r="E5392" s="89"/>
      <c r="F5392" s="65"/>
    </row>
    <row r="5393" spans="1:6" ht="12.75">
      <c r="A5393" s="65"/>
      <c r="B5393" s="65"/>
      <c r="C5393" s="65"/>
      <c r="D5393" s="65"/>
      <c r="E5393" s="89"/>
      <c r="F5393" s="65"/>
    </row>
    <row r="5394" spans="1:6" ht="12.75">
      <c r="A5394" s="65"/>
      <c r="B5394" s="65"/>
      <c r="C5394" s="65"/>
      <c r="D5394" s="65"/>
      <c r="E5394" s="89"/>
      <c r="F5394" s="65"/>
    </row>
    <row r="5395" spans="1:6" ht="12.75">
      <c r="A5395" s="65"/>
      <c r="B5395" s="65"/>
      <c r="C5395" s="65"/>
      <c r="D5395" s="65"/>
      <c r="E5395" s="89"/>
      <c r="F5395" s="65"/>
    </row>
    <row r="5396" spans="1:6" ht="12.75">
      <c r="A5396" s="65"/>
      <c r="B5396" s="65"/>
      <c r="C5396" s="65"/>
      <c r="D5396" s="65"/>
      <c r="E5396" s="89"/>
      <c r="F5396" s="65"/>
    </row>
    <row r="5397" spans="1:6" ht="12.75">
      <c r="A5397" s="65"/>
      <c r="B5397" s="65"/>
      <c r="C5397" s="65"/>
      <c r="D5397" s="65"/>
      <c r="E5397" s="89"/>
      <c r="F5397" s="65"/>
    </row>
    <row r="5398" spans="1:6" ht="12.75">
      <c r="A5398" s="65"/>
      <c r="B5398" s="65"/>
      <c r="C5398" s="65"/>
      <c r="D5398" s="65"/>
      <c r="E5398" s="89"/>
      <c r="F5398" s="65"/>
    </row>
    <row r="5399" spans="1:6" ht="12.75">
      <c r="A5399" s="65"/>
      <c r="B5399" s="65"/>
      <c r="C5399" s="65"/>
      <c r="D5399" s="65"/>
      <c r="E5399" s="89"/>
      <c r="F5399" s="65"/>
    </row>
    <row r="5400" spans="1:6" ht="12.75">
      <c r="A5400" s="65"/>
      <c r="B5400" s="65"/>
      <c r="C5400" s="65"/>
      <c r="D5400" s="65"/>
      <c r="E5400" s="89"/>
      <c r="F5400" s="65"/>
    </row>
    <row r="5401" spans="1:6" ht="12.75">
      <c r="A5401" s="65"/>
      <c r="B5401" s="65"/>
      <c r="C5401" s="65"/>
      <c r="D5401" s="65"/>
      <c r="E5401" s="89"/>
      <c r="F5401" s="65"/>
    </row>
    <row r="5402" spans="1:6" ht="12.75">
      <c r="A5402" s="65"/>
      <c r="B5402" s="65"/>
      <c r="C5402" s="65"/>
      <c r="D5402" s="65"/>
      <c r="E5402" s="89"/>
      <c r="F5402" s="65"/>
    </row>
    <row r="5403" spans="1:6" ht="12.75">
      <c r="A5403" s="65"/>
      <c r="B5403" s="65"/>
      <c r="C5403" s="65"/>
      <c r="D5403" s="65"/>
      <c r="E5403" s="89"/>
      <c r="F5403" s="65"/>
    </row>
    <row r="5404" spans="1:6" ht="12.75">
      <c r="A5404" s="65"/>
      <c r="B5404" s="65"/>
      <c r="C5404" s="65"/>
      <c r="D5404" s="65"/>
      <c r="E5404" s="89"/>
      <c r="F5404" s="65"/>
    </row>
    <row r="5405" spans="1:6" ht="12.75">
      <c r="A5405" s="65"/>
      <c r="B5405" s="65"/>
      <c r="C5405" s="65"/>
      <c r="D5405" s="65"/>
      <c r="E5405" s="89"/>
      <c r="F5405" s="65"/>
    </row>
    <row r="5406" spans="1:6" ht="12.75">
      <c r="A5406" s="65"/>
      <c r="B5406" s="65"/>
      <c r="C5406" s="65"/>
      <c r="D5406" s="65"/>
      <c r="E5406" s="89"/>
      <c r="F5406" s="65"/>
    </row>
    <row r="5407" spans="1:6" ht="12.75">
      <c r="A5407" s="65"/>
      <c r="B5407" s="65"/>
      <c r="C5407" s="65"/>
      <c r="D5407" s="65"/>
      <c r="E5407" s="89"/>
      <c r="F5407" s="65"/>
    </row>
    <row r="5408" spans="1:6" ht="12.75">
      <c r="A5408" s="65"/>
      <c r="B5408" s="65"/>
      <c r="C5408" s="65"/>
      <c r="D5408" s="65"/>
      <c r="E5408" s="89"/>
      <c r="F5408" s="65"/>
    </row>
    <row r="5409" spans="1:6" ht="12.75">
      <c r="A5409" s="65"/>
      <c r="B5409" s="65"/>
      <c r="C5409" s="65"/>
      <c r="D5409" s="65"/>
      <c r="E5409" s="89"/>
      <c r="F5409" s="65"/>
    </row>
    <row r="5410" spans="1:6" ht="12.75">
      <c r="A5410" s="65"/>
      <c r="B5410" s="65"/>
      <c r="C5410" s="65"/>
      <c r="D5410" s="65"/>
      <c r="E5410" s="89"/>
      <c r="F5410" s="65"/>
    </row>
    <row r="5411" spans="1:6" ht="12.75">
      <c r="A5411" s="65"/>
      <c r="B5411" s="65"/>
      <c r="C5411" s="65"/>
      <c r="D5411" s="65"/>
      <c r="E5411" s="89"/>
      <c r="F5411" s="65"/>
    </row>
    <row r="5412" spans="1:6" ht="12.75">
      <c r="A5412" s="65"/>
      <c r="B5412" s="65"/>
      <c r="C5412" s="65"/>
      <c r="D5412" s="65"/>
      <c r="E5412" s="89"/>
      <c r="F5412" s="65"/>
    </row>
    <row r="5413" spans="1:6" ht="12.75">
      <c r="A5413" s="65"/>
      <c r="B5413" s="65"/>
      <c r="C5413" s="65"/>
      <c r="D5413" s="65"/>
      <c r="E5413" s="89"/>
      <c r="F5413" s="65"/>
    </row>
    <row r="5414" spans="1:6" ht="12.75">
      <c r="A5414" s="65"/>
      <c r="B5414" s="65"/>
      <c r="C5414" s="65"/>
      <c r="D5414" s="65"/>
      <c r="E5414" s="89"/>
      <c r="F5414" s="65"/>
    </row>
    <row r="5415" spans="1:6" ht="12.75">
      <c r="A5415" s="65"/>
      <c r="B5415" s="65"/>
      <c r="C5415" s="65"/>
      <c r="D5415" s="65"/>
      <c r="E5415" s="89"/>
      <c r="F5415" s="65"/>
    </row>
    <row r="5416" spans="1:6" ht="12.75">
      <c r="A5416" s="65"/>
      <c r="B5416" s="65"/>
      <c r="C5416" s="65"/>
      <c r="D5416" s="65"/>
      <c r="E5416" s="89"/>
      <c r="F5416" s="65"/>
    </row>
    <row r="5417" spans="1:6" ht="12.75">
      <c r="A5417" s="65"/>
      <c r="B5417" s="65"/>
      <c r="C5417" s="65"/>
      <c r="D5417" s="65"/>
      <c r="E5417" s="89"/>
      <c r="F5417" s="65"/>
    </row>
    <row r="5418" spans="1:6" ht="12.75">
      <c r="A5418" s="65"/>
      <c r="B5418" s="65"/>
      <c r="C5418" s="65"/>
      <c r="D5418" s="65"/>
      <c r="E5418" s="89"/>
      <c r="F5418" s="65"/>
    </row>
    <row r="5419" spans="1:6" ht="12.75">
      <c r="A5419" s="65"/>
      <c r="B5419" s="65"/>
      <c r="C5419" s="65"/>
      <c r="D5419" s="65"/>
      <c r="E5419" s="89"/>
      <c r="F5419" s="65"/>
    </row>
    <row r="5420" spans="1:6" ht="12.75">
      <c r="A5420" s="65"/>
      <c r="B5420" s="65"/>
      <c r="C5420" s="65"/>
      <c r="D5420" s="65"/>
      <c r="E5420" s="89"/>
      <c r="F5420" s="65"/>
    </row>
    <row r="5421" spans="1:6" ht="12.75">
      <c r="A5421" s="65"/>
      <c r="B5421" s="65"/>
      <c r="C5421" s="65"/>
      <c r="D5421" s="65"/>
      <c r="E5421" s="89"/>
      <c r="F5421" s="65"/>
    </row>
    <row r="5422" spans="1:6" ht="12.75">
      <c r="A5422" s="65"/>
      <c r="B5422" s="65"/>
      <c r="C5422" s="65"/>
      <c r="D5422" s="65"/>
      <c r="E5422" s="89"/>
      <c r="F5422" s="65"/>
    </row>
    <row r="5423" spans="1:6" ht="12.75">
      <c r="A5423" s="65"/>
      <c r="B5423" s="65"/>
      <c r="C5423" s="65"/>
      <c r="D5423" s="65"/>
      <c r="E5423" s="89"/>
      <c r="F5423" s="65"/>
    </row>
    <row r="5424" spans="1:6" ht="12.75">
      <c r="A5424" s="65"/>
      <c r="B5424" s="65"/>
      <c r="C5424" s="65"/>
      <c r="D5424" s="65"/>
      <c r="E5424" s="89"/>
      <c r="F5424" s="65"/>
    </row>
    <row r="5425" spans="1:6" ht="12.75">
      <c r="A5425" s="65"/>
      <c r="B5425" s="65"/>
      <c r="C5425" s="65"/>
      <c r="D5425" s="65"/>
      <c r="E5425" s="89"/>
      <c r="F5425" s="65"/>
    </row>
    <row r="5426" spans="1:6" ht="12.75">
      <c r="A5426" s="65"/>
      <c r="B5426" s="65"/>
      <c r="C5426" s="65"/>
      <c r="D5426" s="65"/>
      <c r="E5426" s="89"/>
      <c r="F5426" s="65"/>
    </row>
    <row r="5427" spans="1:6" ht="12.75">
      <c r="A5427" s="65"/>
      <c r="B5427" s="65"/>
      <c r="C5427" s="65"/>
      <c r="D5427" s="65"/>
      <c r="E5427" s="89"/>
      <c r="F5427" s="65"/>
    </row>
    <row r="5428" spans="1:6" ht="12.75">
      <c r="A5428" s="65"/>
      <c r="B5428" s="65"/>
      <c r="C5428" s="65"/>
      <c r="D5428" s="65"/>
      <c r="E5428" s="89"/>
      <c r="F5428" s="65"/>
    </row>
    <row r="5429" spans="1:6" ht="12.75">
      <c r="A5429" s="65"/>
      <c r="B5429" s="65"/>
      <c r="C5429" s="65"/>
      <c r="D5429" s="65"/>
      <c r="E5429" s="89"/>
      <c r="F5429" s="65"/>
    </row>
    <row r="5430" spans="1:6" ht="12.75">
      <c r="A5430" s="65"/>
      <c r="B5430" s="65"/>
      <c r="C5430" s="65"/>
      <c r="D5430" s="65"/>
      <c r="E5430" s="89"/>
      <c r="F5430" s="65"/>
    </row>
    <row r="5431" spans="1:6" ht="12.75">
      <c r="A5431" s="65"/>
      <c r="B5431" s="65"/>
      <c r="C5431" s="65"/>
      <c r="D5431" s="65"/>
      <c r="E5431" s="89"/>
      <c r="F5431" s="65"/>
    </row>
    <row r="5432" spans="1:6" ht="12.75">
      <c r="A5432" s="65"/>
      <c r="B5432" s="65"/>
      <c r="C5432" s="65"/>
      <c r="D5432" s="65"/>
      <c r="E5432" s="89"/>
      <c r="F5432" s="65"/>
    </row>
    <row r="5433" spans="1:6" ht="12.75">
      <c r="A5433" s="65"/>
      <c r="B5433" s="65"/>
      <c r="C5433" s="65"/>
      <c r="D5433" s="65"/>
      <c r="E5433" s="89"/>
      <c r="F5433" s="65"/>
    </row>
    <row r="5434" spans="1:6" ht="12.75">
      <c r="A5434" s="65"/>
      <c r="B5434" s="65"/>
      <c r="C5434" s="65"/>
      <c r="D5434" s="65"/>
      <c r="E5434" s="89"/>
      <c r="F5434" s="65"/>
    </row>
    <row r="5435" spans="1:6" ht="12.75">
      <c r="A5435" s="65"/>
      <c r="B5435" s="65"/>
      <c r="C5435" s="65"/>
      <c r="D5435" s="65"/>
      <c r="E5435" s="89"/>
      <c r="F5435" s="65"/>
    </row>
    <row r="5436" spans="1:6" ht="12.75">
      <c r="A5436" s="65"/>
      <c r="B5436" s="65"/>
      <c r="C5436" s="65"/>
      <c r="D5436" s="65"/>
      <c r="E5436" s="89"/>
      <c r="F5436" s="65"/>
    </row>
    <row r="5437" spans="1:6" ht="12.75">
      <c r="A5437" s="65"/>
      <c r="B5437" s="65"/>
      <c r="C5437" s="65"/>
      <c r="D5437" s="65"/>
      <c r="E5437" s="89"/>
      <c r="F5437" s="65"/>
    </row>
    <row r="5438" spans="1:6" ht="12.75">
      <c r="A5438" s="65"/>
      <c r="B5438" s="65"/>
      <c r="C5438" s="65"/>
      <c r="D5438" s="65"/>
      <c r="E5438" s="89"/>
      <c r="F5438" s="65"/>
    </row>
    <row r="5439" spans="1:6" ht="12.75">
      <c r="A5439" s="65"/>
      <c r="B5439" s="65"/>
      <c r="C5439" s="65"/>
      <c r="D5439" s="65"/>
      <c r="E5439" s="89"/>
      <c r="F5439" s="65"/>
    </row>
    <row r="5440" spans="1:6" ht="12.75">
      <c r="A5440" s="65"/>
      <c r="B5440" s="65"/>
      <c r="C5440" s="65"/>
      <c r="D5440" s="65"/>
      <c r="E5440" s="89"/>
      <c r="F5440" s="65"/>
    </row>
    <row r="5441" spans="1:6" ht="12.75">
      <c r="A5441" s="65"/>
      <c r="B5441" s="65"/>
      <c r="C5441" s="65"/>
      <c r="D5441" s="65"/>
      <c r="E5441" s="89"/>
      <c r="F5441" s="65"/>
    </row>
    <row r="5442" spans="1:6" ht="12.75">
      <c r="A5442" s="65"/>
      <c r="B5442" s="65"/>
      <c r="C5442" s="65"/>
      <c r="D5442" s="65"/>
      <c r="E5442" s="89"/>
      <c r="F5442" s="65"/>
    </row>
    <row r="5443" spans="1:6" ht="12.75">
      <c r="A5443" s="65"/>
      <c r="B5443" s="65"/>
      <c r="C5443" s="65"/>
      <c r="D5443" s="65"/>
      <c r="E5443" s="89"/>
      <c r="F5443" s="65"/>
    </row>
    <row r="5444" spans="1:6" ht="12.75">
      <c r="A5444" s="65"/>
      <c r="B5444" s="65"/>
      <c r="C5444" s="65"/>
      <c r="D5444" s="65"/>
      <c r="E5444" s="89"/>
      <c r="F5444" s="65"/>
    </row>
    <row r="5445" spans="1:6" ht="12.75">
      <c r="A5445" s="65"/>
      <c r="B5445" s="65"/>
      <c r="C5445" s="65"/>
      <c r="D5445" s="65"/>
      <c r="E5445" s="89"/>
      <c r="F5445" s="65"/>
    </row>
    <row r="5446" spans="1:6" ht="12.75">
      <c r="A5446" s="65"/>
      <c r="B5446" s="65"/>
      <c r="C5446" s="65"/>
      <c r="D5446" s="65"/>
      <c r="E5446" s="89"/>
      <c r="F5446" s="65"/>
    </row>
    <row r="5447" spans="1:6" ht="12.75">
      <c r="A5447" s="65"/>
      <c r="B5447" s="65"/>
      <c r="C5447" s="65"/>
      <c r="D5447" s="65"/>
      <c r="E5447" s="89"/>
      <c r="F5447" s="65"/>
    </row>
    <row r="5448" spans="1:6" ht="12.75">
      <c r="A5448" s="65"/>
      <c r="B5448" s="65"/>
      <c r="C5448" s="65"/>
      <c r="D5448" s="65"/>
      <c r="E5448" s="89"/>
      <c r="F5448" s="65"/>
    </row>
    <row r="5449" spans="1:6" ht="12.75">
      <c r="A5449" s="65"/>
      <c r="B5449" s="65"/>
      <c r="C5449" s="65"/>
      <c r="D5449" s="65"/>
      <c r="E5449" s="89"/>
      <c r="F5449" s="65"/>
    </row>
    <row r="5450" spans="1:6" ht="12.75">
      <c r="A5450" s="65"/>
      <c r="B5450" s="65"/>
      <c r="C5450" s="65"/>
      <c r="D5450" s="65"/>
      <c r="E5450" s="89"/>
      <c r="F5450" s="65"/>
    </row>
    <row r="5451" spans="1:6" ht="12.75">
      <c r="A5451" s="65"/>
      <c r="B5451" s="65"/>
      <c r="C5451" s="65"/>
      <c r="D5451" s="65"/>
      <c r="E5451" s="89"/>
      <c r="F5451" s="65"/>
    </row>
    <row r="5452" spans="1:6" ht="12.75">
      <c r="A5452" s="65"/>
      <c r="B5452" s="65"/>
      <c r="C5452" s="65"/>
      <c r="D5452" s="65"/>
      <c r="E5452" s="89"/>
      <c r="F5452" s="65"/>
    </row>
    <row r="5453" spans="1:6" ht="12.75">
      <c r="A5453" s="65"/>
      <c r="B5453" s="65"/>
      <c r="C5453" s="65"/>
      <c r="D5453" s="65"/>
      <c r="E5453" s="89"/>
      <c r="F5453" s="65"/>
    </row>
    <row r="5454" spans="1:6" ht="12.75">
      <c r="A5454" s="65"/>
      <c r="B5454" s="65"/>
      <c r="C5454" s="65"/>
      <c r="D5454" s="65"/>
      <c r="E5454" s="89"/>
      <c r="F5454" s="65"/>
    </row>
    <row r="5455" spans="1:6" ht="12.75">
      <c r="A5455" s="65"/>
      <c r="B5455" s="65"/>
      <c r="C5455" s="65"/>
      <c r="D5455" s="65"/>
      <c r="E5455" s="89"/>
      <c r="F5455" s="65"/>
    </row>
    <row r="5456" spans="1:6" ht="12.75">
      <c r="A5456" s="65"/>
      <c r="B5456" s="65"/>
      <c r="C5456" s="65"/>
      <c r="D5456" s="65"/>
      <c r="E5456" s="89"/>
      <c r="F5456" s="65"/>
    </row>
    <row r="5457" spans="1:6" ht="12.75">
      <c r="A5457" s="65"/>
      <c r="B5457" s="65"/>
      <c r="C5457" s="65"/>
      <c r="D5457" s="65"/>
      <c r="E5457" s="89"/>
      <c r="F5457" s="65"/>
    </row>
    <row r="5458" spans="1:6" ht="12.75">
      <c r="A5458" s="65"/>
      <c r="B5458" s="65"/>
      <c r="C5458" s="65"/>
      <c r="D5458" s="65"/>
      <c r="E5458" s="89"/>
      <c r="F5458" s="65"/>
    </row>
    <row r="5459" spans="1:6" ht="12.75">
      <c r="A5459" s="65"/>
      <c r="B5459" s="65"/>
      <c r="C5459" s="65"/>
      <c r="D5459" s="65"/>
      <c r="E5459" s="89"/>
      <c r="F5459" s="65"/>
    </row>
    <row r="5460" spans="1:6" ht="12.75">
      <c r="A5460" s="65"/>
      <c r="B5460" s="65"/>
      <c r="C5460" s="65"/>
      <c r="D5460" s="65"/>
      <c r="E5460" s="89"/>
      <c r="F5460" s="65"/>
    </row>
    <row r="5461" spans="1:6" ht="12.75">
      <c r="A5461" s="65"/>
      <c r="B5461" s="65"/>
      <c r="C5461" s="65"/>
      <c r="D5461" s="65"/>
      <c r="E5461" s="89"/>
      <c r="F5461" s="65"/>
    </row>
    <row r="5462" spans="1:6" ht="12.75">
      <c r="A5462" s="65"/>
      <c r="B5462" s="65"/>
      <c r="C5462" s="65"/>
      <c r="D5462" s="65"/>
      <c r="E5462" s="89"/>
      <c r="F5462" s="65"/>
    </row>
    <row r="5463" spans="1:6" ht="12.75">
      <c r="A5463" s="65"/>
      <c r="B5463" s="65"/>
      <c r="C5463" s="65"/>
      <c r="D5463" s="65"/>
      <c r="E5463" s="89"/>
      <c r="F5463" s="65"/>
    </row>
    <row r="5464" spans="1:6" ht="12.75">
      <c r="A5464" s="65"/>
      <c r="B5464" s="65"/>
      <c r="C5464" s="65"/>
      <c r="D5464" s="65"/>
      <c r="E5464" s="89"/>
      <c r="F5464" s="65"/>
    </row>
    <row r="5465" spans="1:6" ht="12.75">
      <c r="A5465" s="65"/>
      <c r="B5465" s="65"/>
      <c r="C5465" s="65"/>
      <c r="D5465" s="65"/>
      <c r="E5465" s="89"/>
      <c r="F5465" s="65"/>
    </row>
    <row r="5466" spans="1:6" ht="12.75">
      <c r="A5466" s="65"/>
      <c r="B5466" s="65"/>
      <c r="C5466" s="65"/>
      <c r="D5466" s="65"/>
      <c r="E5466" s="89"/>
      <c r="F5466" s="65"/>
    </row>
    <row r="5467" spans="1:6" ht="12.75">
      <c r="A5467" s="65"/>
      <c r="B5467" s="65"/>
      <c r="C5467" s="65"/>
      <c r="D5467" s="65"/>
      <c r="E5467" s="89"/>
      <c r="F5467" s="65"/>
    </row>
    <row r="5468" spans="1:6" ht="12.75">
      <c r="A5468" s="65"/>
      <c r="B5468" s="65"/>
      <c r="C5468" s="65"/>
      <c r="D5468" s="65"/>
      <c r="E5468" s="89"/>
      <c r="F5468" s="65"/>
    </row>
    <row r="5469" spans="1:6" ht="12.75">
      <c r="A5469" s="65"/>
      <c r="B5469" s="65"/>
      <c r="C5469" s="65"/>
      <c r="D5469" s="65"/>
      <c r="E5469" s="89"/>
      <c r="F5469" s="65"/>
    </row>
    <row r="5470" spans="1:6" ht="12.75">
      <c r="A5470" s="65"/>
      <c r="B5470" s="65"/>
      <c r="C5470" s="65"/>
      <c r="D5470" s="65"/>
      <c r="E5470" s="89"/>
      <c r="F5470" s="65"/>
    </row>
    <row r="5471" spans="1:6" ht="12.75">
      <c r="A5471" s="65"/>
      <c r="B5471" s="65"/>
      <c r="C5471" s="65"/>
      <c r="D5471" s="65"/>
      <c r="E5471" s="89"/>
      <c r="F5471" s="65"/>
    </row>
    <row r="5472" spans="1:6" ht="12.75">
      <c r="A5472" s="65"/>
      <c r="B5472" s="65"/>
      <c r="C5472" s="65"/>
      <c r="D5472" s="65"/>
      <c r="E5472" s="89"/>
      <c r="F5472" s="65"/>
    </row>
    <row r="5473" spans="1:6" ht="12.75">
      <c r="A5473" s="65"/>
      <c r="B5473" s="65"/>
      <c r="C5473" s="65"/>
      <c r="D5473" s="65"/>
      <c r="E5473" s="89"/>
      <c r="F5473" s="65"/>
    </row>
    <row r="5474" spans="1:6" ht="12.75">
      <c r="A5474" s="65"/>
      <c r="B5474" s="65"/>
      <c r="C5474" s="65"/>
      <c r="D5474" s="65"/>
      <c r="E5474" s="89"/>
      <c r="F5474" s="65"/>
    </row>
    <row r="5475" spans="1:6" ht="12.75">
      <c r="A5475" s="65"/>
      <c r="B5475" s="65"/>
      <c r="C5475" s="65"/>
      <c r="D5475" s="65"/>
      <c r="E5475" s="89"/>
      <c r="F5475" s="65"/>
    </row>
    <row r="5476" spans="1:6" ht="12.75">
      <c r="A5476" s="65"/>
      <c r="B5476" s="65"/>
      <c r="C5476" s="65"/>
      <c r="D5476" s="65"/>
      <c r="E5476" s="89"/>
      <c r="F5476" s="65"/>
    </row>
    <row r="5477" spans="1:6" ht="12.75">
      <c r="A5477" s="65"/>
      <c r="B5477" s="65"/>
      <c r="C5477" s="65"/>
      <c r="D5477" s="65"/>
      <c r="E5477" s="89"/>
      <c r="F5477" s="65"/>
    </row>
    <row r="5478" spans="1:6" ht="12.75">
      <c r="A5478" s="65"/>
      <c r="B5478" s="65"/>
      <c r="C5478" s="65"/>
      <c r="D5478" s="65"/>
      <c r="E5478" s="89"/>
      <c r="F5478" s="65"/>
    </row>
    <row r="5479" spans="1:6" ht="12.75">
      <c r="A5479" s="65"/>
      <c r="B5479" s="65"/>
      <c r="C5479" s="65"/>
      <c r="D5479" s="65"/>
      <c r="E5479" s="89"/>
      <c r="F5479" s="65"/>
    </row>
    <row r="5480" spans="1:6" ht="12.75">
      <c r="A5480" s="65"/>
      <c r="B5480" s="65"/>
      <c r="C5480" s="65"/>
      <c r="D5480" s="65"/>
      <c r="E5480" s="89"/>
      <c r="F5480" s="65"/>
    </row>
    <row r="5481" spans="1:6" ht="12.75">
      <c r="A5481" s="65"/>
      <c r="B5481" s="65"/>
      <c r="C5481" s="65"/>
      <c r="D5481" s="65"/>
      <c r="E5481" s="89"/>
      <c r="F5481" s="65"/>
    </row>
    <row r="5482" spans="1:6" ht="12.75">
      <c r="A5482" s="65"/>
      <c r="B5482" s="65"/>
      <c r="C5482" s="65"/>
      <c r="D5482" s="65"/>
      <c r="E5482" s="89"/>
      <c r="F5482" s="65"/>
    </row>
    <row r="5483" spans="1:6" ht="12.75">
      <c r="A5483" s="65"/>
      <c r="B5483" s="65"/>
      <c r="C5483" s="65"/>
      <c r="D5483" s="65"/>
      <c r="E5483" s="89"/>
      <c r="F5483" s="65"/>
    </row>
    <row r="5484" spans="1:6" ht="12.75">
      <c r="A5484" s="65"/>
      <c r="B5484" s="65"/>
      <c r="C5484" s="65"/>
      <c r="D5484" s="65"/>
      <c r="E5484" s="89"/>
      <c r="F5484" s="65"/>
    </row>
    <row r="5485" spans="1:6" ht="12.75">
      <c r="A5485" s="65"/>
      <c r="B5485" s="65"/>
      <c r="C5485" s="65"/>
      <c r="D5485" s="65"/>
      <c r="E5485" s="89"/>
      <c r="F5485" s="65"/>
    </row>
    <row r="5486" spans="1:6" ht="12.75">
      <c r="A5486" s="65"/>
      <c r="B5486" s="65"/>
      <c r="C5486" s="65"/>
      <c r="D5486" s="65"/>
      <c r="E5486" s="89"/>
      <c r="F5486" s="65"/>
    </row>
    <row r="5487" spans="1:6" ht="12.75">
      <c r="A5487" s="65"/>
      <c r="B5487" s="65"/>
      <c r="C5487" s="65"/>
      <c r="D5487" s="65"/>
      <c r="E5487" s="89"/>
      <c r="F5487" s="65"/>
    </row>
    <row r="5488" spans="1:6" ht="12.75">
      <c r="A5488" s="65"/>
      <c r="B5488" s="65"/>
      <c r="C5488" s="65"/>
      <c r="D5488" s="65"/>
      <c r="E5488" s="89"/>
      <c r="F5488" s="65"/>
    </row>
    <row r="5489" spans="1:6" ht="12.75">
      <c r="A5489" s="65"/>
      <c r="B5489" s="65"/>
      <c r="C5489" s="65"/>
      <c r="D5489" s="65"/>
      <c r="E5489" s="89"/>
      <c r="F5489" s="65"/>
    </row>
    <row r="5490" spans="1:6" ht="12.75">
      <c r="A5490" s="65"/>
      <c r="B5490" s="65"/>
      <c r="C5490" s="65"/>
      <c r="D5490" s="65"/>
      <c r="E5490" s="89"/>
      <c r="F5490" s="65"/>
    </row>
    <row r="5491" spans="1:6" ht="12.75">
      <c r="A5491" s="65"/>
      <c r="B5491" s="65"/>
      <c r="C5491" s="65"/>
      <c r="D5491" s="65"/>
      <c r="E5491" s="89"/>
      <c r="F5491" s="65"/>
    </row>
    <row r="5492" spans="1:6" ht="12.75">
      <c r="A5492" s="65"/>
      <c r="B5492" s="65"/>
      <c r="C5492" s="65"/>
      <c r="D5492" s="65"/>
      <c r="E5492" s="89"/>
      <c r="F5492" s="65"/>
    </row>
    <row r="5493" spans="1:6" ht="12.75">
      <c r="A5493" s="65"/>
      <c r="B5493" s="65"/>
      <c r="C5493" s="65"/>
      <c r="D5493" s="65"/>
      <c r="E5493" s="89"/>
      <c r="F5493" s="65"/>
    </row>
    <row r="5494" spans="1:6" ht="12.75">
      <c r="A5494" s="65"/>
      <c r="B5494" s="65"/>
      <c r="C5494" s="65"/>
      <c r="D5494" s="65"/>
      <c r="E5494" s="89"/>
      <c r="F5494" s="65"/>
    </row>
    <row r="5495" spans="1:6" ht="12.75">
      <c r="A5495" s="65"/>
      <c r="B5495" s="65"/>
      <c r="C5495" s="65"/>
      <c r="D5495" s="65"/>
      <c r="E5495" s="89"/>
      <c r="F5495" s="65"/>
    </row>
    <row r="5496" spans="1:6" ht="12.75">
      <c r="A5496" s="65"/>
      <c r="B5496" s="65"/>
      <c r="C5496" s="65"/>
      <c r="D5496" s="65"/>
      <c r="E5496" s="89"/>
      <c r="F5496" s="65"/>
    </row>
    <row r="5497" spans="1:6" ht="12.75">
      <c r="A5497" s="65"/>
      <c r="B5497" s="65"/>
      <c r="C5497" s="65"/>
      <c r="D5497" s="65"/>
      <c r="E5497" s="89"/>
      <c r="F5497" s="65"/>
    </row>
    <row r="5498" spans="1:6" ht="12.75">
      <c r="A5498" s="65"/>
      <c r="B5498" s="65"/>
      <c r="C5498" s="65"/>
      <c r="D5498" s="65"/>
      <c r="E5498" s="89"/>
      <c r="F5498" s="65"/>
    </row>
    <row r="5499" spans="1:6" ht="12.75">
      <c r="A5499" s="65"/>
      <c r="B5499" s="65"/>
      <c r="C5499" s="65"/>
      <c r="D5499" s="65"/>
      <c r="E5499" s="89"/>
      <c r="F5499" s="65"/>
    </row>
    <row r="5500" spans="1:6" ht="12.75">
      <c r="A5500" s="65"/>
      <c r="B5500" s="65"/>
      <c r="C5500" s="65"/>
      <c r="D5500" s="65"/>
      <c r="E5500" s="89"/>
      <c r="F5500" s="65"/>
    </row>
    <row r="5501" spans="1:6" ht="12.75">
      <c r="A5501" s="65"/>
      <c r="B5501" s="65"/>
      <c r="C5501" s="65"/>
      <c r="D5501" s="65"/>
      <c r="E5501" s="89"/>
      <c r="F5501" s="65"/>
    </row>
    <row r="5502" spans="1:6" ht="12.75">
      <c r="A5502" s="65"/>
      <c r="B5502" s="65"/>
      <c r="C5502" s="65"/>
      <c r="D5502" s="65"/>
      <c r="E5502" s="89"/>
      <c r="F5502" s="65"/>
    </row>
    <row r="5503" spans="1:6" ht="12.75">
      <c r="A5503" s="65"/>
      <c r="B5503" s="65"/>
      <c r="C5503" s="65"/>
      <c r="D5503" s="65"/>
      <c r="E5503" s="89"/>
      <c r="F5503" s="65"/>
    </row>
    <row r="5504" spans="1:6" ht="12.75">
      <c r="A5504" s="65"/>
      <c r="B5504" s="65"/>
      <c r="C5504" s="65"/>
      <c r="D5504" s="65"/>
      <c r="E5504" s="89"/>
      <c r="F5504" s="65"/>
    </row>
    <row r="5505" spans="1:6" ht="12.75">
      <c r="A5505" s="65"/>
      <c r="B5505" s="65"/>
      <c r="C5505" s="65"/>
      <c r="D5505" s="65"/>
      <c r="E5505" s="89"/>
      <c r="F5505" s="65"/>
    </row>
    <row r="5506" spans="1:6" ht="12.75">
      <c r="A5506" s="65"/>
      <c r="B5506" s="65"/>
      <c r="C5506" s="65"/>
      <c r="D5506" s="65"/>
      <c r="E5506" s="89"/>
      <c r="F5506" s="65"/>
    </row>
    <row r="5507" spans="1:6" ht="12.75">
      <c r="A5507" s="65"/>
      <c r="B5507" s="65"/>
      <c r="C5507" s="65"/>
      <c r="D5507" s="65"/>
      <c r="E5507" s="89"/>
      <c r="F5507" s="65"/>
    </row>
    <row r="5508" spans="1:6" ht="12.75">
      <c r="A5508" s="65"/>
      <c r="B5508" s="65"/>
      <c r="C5508" s="65"/>
      <c r="D5508" s="65"/>
      <c r="E5508" s="89"/>
      <c r="F5508" s="65"/>
    </row>
    <row r="5509" spans="1:6" ht="12.75">
      <c r="A5509" s="65"/>
      <c r="B5509" s="65"/>
      <c r="C5509" s="65"/>
      <c r="D5509" s="65"/>
      <c r="E5509" s="89"/>
      <c r="F5509" s="65"/>
    </row>
    <row r="5510" spans="1:6" ht="12.75">
      <c r="A5510" s="65"/>
      <c r="B5510" s="65"/>
      <c r="C5510" s="65"/>
      <c r="D5510" s="65"/>
      <c r="E5510" s="89"/>
      <c r="F5510" s="65"/>
    </row>
    <row r="5511" spans="1:6" ht="12.75">
      <c r="A5511" s="65"/>
      <c r="B5511" s="65"/>
      <c r="C5511" s="65"/>
      <c r="D5511" s="65"/>
      <c r="E5511" s="89"/>
      <c r="F5511" s="65"/>
    </row>
    <row r="5512" spans="1:6" ht="12.75">
      <c r="A5512" s="65"/>
      <c r="B5512" s="65"/>
      <c r="C5512" s="65"/>
      <c r="D5512" s="65"/>
      <c r="E5512" s="89"/>
      <c r="F5512" s="65"/>
    </row>
    <row r="5513" spans="1:6" ht="12.75">
      <c r="A5513" s="65"/>
      <c r="B5513" s="65"/>
      <c r="C5513" s="65"/>
      <c r="D5513" s="65"/>
      <c r="E5513" s="89"/>
      <c r="F5513" s="65"/>
    </row>
    <row r="5514" spans="1:6" ht="12.75">
      <c r="A5514" s="65"/>
      <c r="B5514" s="65"/>
      <c r="C5514" s="65"/>
      <c r="D5514" s="65"/>
      <c r="E5514" s="89"/>
      <c r="F5514" s="65"/>
    </row>
    <row r="5515" spans="1:6" ht="12.75">
      <c r="A5515" s="65"/>
      <c r="B5515" s="65"/>
      <c r="C5515" s="65"/>
      <c r="D5515" s="65"/>
      <c r="E5515" s="89"/>
      <c r="F5515" s="65"/>
    </row>
    <row r="5516" spans="1:6" ht="12.75">
      <c r="A5516" s="65"/>
      <c r="B5516" s="65"/>
      <c r="C5516" s="65"/>
      <c r="D5516" s="65"/>
      <c r="E5516" s="89"/>
      <c r="F5516" s="65"/>
    </row>
    <row r="5517" spans="1:6" ht="12.75">
      <c r="A5517" s="65"/>
      <c r="B5517" s="65"/>
      <c r="C5517" s="65"/>
      <c r="D5517" s="65"/>
      <c r="E5517" s="89"/>
      <c r="F5517" s="65"/>
    </row>
    <row r="5518" spans="1:6" ht="12.75">
      <c r="A5518" s="65"/>
      <c r="B5518" s="65"/>
      <c r="C5518" s="65"/>
      <c r="D5518" s="65"/>
      <c r="E5518" s="89"/>
      <c r="F5518" s="65"/>
    </row>
    <row r="5519" spans="1:6" ht="12.75">
      <c r="A5519" s="65"/>
      <c r="B5519" s="65"/>
      <c r="C5519" s="65"/>
      <c r="D5519" s="65"/>
      <c r="E5519" s="89"/>
      <c r="F5519" s="65"/>
    </row>
    <row r="5520" spans="1:6" ht="12.75">
      <c r="A5520" s="65"/>
      <c r="B5520" s="65"/>
      <c r="C5520" s="65"/>
      <c r="D5520" s="65"/>
      <c r="E5520" s="89"/>
      <c r="F5520" s="65"/>
    </row>
    <row r="5521" spans="1:6" ht="12.75">
      <c r="A5521" s="65"/>
      <c r="B5521" s="65"/>
      <c r="C5521" s="65"/>
      <c r="D5521" s="65"/>
      <c r="E5521" s="89"/>
      <c r="F5521" s="65"/>
    </row>
    <row r="5522" spans="1:6" ht="12.75">
      <c r="A5522" s="65"/>
      <c r="B5522" s="65"/>
      <c r="C5522" s="65"/>
      <c r="D5522" s="65"/>
      <c r="E5522" s="89"/>
      <c r="F5522" s="65"/>
    </row>
    <row r="5523" spans="1:6" ht="12.75">
      <c r="A5523" s="65"/>
      <c r="B5523" s="65"/>
      <c r="C5523" s="65"/>
      <c r="D5523" s="65"/>
      <c r="E5523" s="89"/>
      <c r="F5523" s="65"/>
    </row>
    <row r="5524" spans="1:6" ht="12.75">
      <c r="A5524" s="65"/>
      <c r="B5524" s="65"/>
      <c r="C5524" s="65"/>
      <c r="D5524" s="65"/>
      <c r="E5524" s="89"/>
      <c r="F5524" s="65"/>
    </row>
    <row r="5525" spans="1:6" ht="12.75">
      <c r="A5525" s="65"/>
      <c r="B5525" s="65"/>
      <c r="C5525" s="65"/>
      <c r="D5525" s="65"/>
      <c r="E5525" s="89"/>
      <c r="F5525" s="65"/>
    </row>
    <row r="5526" spans="1:6" ht="12.75">
      <c r="A5526" s="65"/>
      <c r="B5526" s="65"/>
      <c r="C5526" s="65"/>
      <c r="D5526" s="65"/>
      <c r="E5526" s="89"/>
      <c r="F5526" s="65"/>
    </row>
    <row r="5527" spans="1:6" ht="12.75">
      <c r="A5527" s="65"/>
      <c r="B5527" s="65"/>
      <c r="C5527" s="65"/>
      <c r="D5527" s="65"/>
      <c r="E5527" s="89"/>
      <c r="F5527" s="65"/>
    </row>
    <row r="5528" spans="1:6" ht="12.75">
      <c r="A5528" s="65"/>
      <c r="B5528" s="65"/>
      <c r="C5528" s="65"/>
      <c r="D5528" s="65"/>
      <c r="E5528" s="89"/>
      <c r="F5528" s="65"/>
    </row>
    <row r="5529" spans="1:6" ht="12.75">
      <c r="A5529" s="65"/>
      <c r="B5529" s="65"/>
      <c r="C5529" s="65"/>
      <c r="D5529" s="65"/>
      <c r="E5529" s="89"/>
      <c r="F5529" s="65"/>
    </row>
    <row r="5530" spans="1:6" ht="12.75">
      <c r="A5530" s="65"/>
      <c r="B5530" s="65"/>
      <c r="C5530" s="65"/>
      <c r="D5530" s="65"/>
      <c r="E5530" s="89"/>
      <c r="F5530" s="65"/>
    </row>
    <row r="5531" spans="1:6" ht="12.75">
      <c r="A5531" s="65"/>
      <c r="B5531" s="65"/>
      <c r="C5531" s="65"/>
      <c r="D5531" s="65"/>
      <c r="E5531" s="89"/>
      <c r="F5531" s="65"/>
    </row>
    <row r="5532" spans="1:6" ht="12.75">
      <c r="A5532" s="65"/>
      <c r="B5532" s="65"/>
      <c r="C5532" s="65"/>
      <c r="D5532" s="65"/>
      <c r="E5532" s="89"/>
      <c r="F5532" s="65"/>
    </row>
    <row r="5533" spans="1:6" ht="12.75">
      <c r="A5533" s="65"/>
      <c r="B5533" s="65"/>
      <c r="C5533" s="65"/>
      <c r="D5533" s="65"/>
      <c r="E5533" s="89"/>
      <c r="F5533" s="65"/>
    </row>
    <row r="5534" spans="1:6" ht="12.75">
      <c r="A5534" s="65"/>
      <c r="B5534" s="65"/>
      <c r="C5534" s="65"/>
      <c r="D5534" s="65"/>
      <c r="E5534" s="89"/>
      <c r="F5534" s="65"/>
    </row>
    <row r="5535" spans="1:6" ht="12.75">
      <c r="A5535" s="65"/>
      <c r="B5535" s="65"/>
      <c r="C5535" s="65"/>
      <c r="D5535" s="65"/>
      <c r="E5535" s="89"/>
      <c r="F5535" s="65"/>
    </row>
    <row r="5536" spans="1:6" ht="12.75">
      <c r="A5536" s="65"/>
      <c r="B5536" s="65"/>
      <c r="C5536" s="65"/>
      <c r="D5536" s="65"/>
      <c r="E5536" s="89"/>
      <c r="F5536" s="65"/>
    </row>
    <row r="5537" spans="1:6" ht="12.75">
      <c r="A5537" s="65"/>
      <c r="B5537" s="65"/>
      <c r="C5537" s="65"/>
      <c r="D5537" s="65"/>
      <c r="E5537" s="89"/>
      <c r="F5537" s="65"/>
    </row>
    <row r="5538" spans="1:6" ht="12.75">
      <c r="A5538" s="65"/>
      <c r="B5538" s="65"/>
      <c r="C5538" s="65"/>
      <c r="D5538" s="65"/>
      <c r="E5538" s="89"/>
      <c r="F5538" s="65"/>
    </row>
    <row r="5539" spans="1:6" ht="12.75">
      <c r="A5539" s="65"/>
      <c r="B5539" s="65"/>
      <c r="C5539" s="65"/>
      <c r="D5539" s="65"/>
      <c r="E5539" s="89"/>
      <c r="F5539" s="65"/>
    </row>
    <row r="5540" spans="1:6" ht="12.75">
      <c r="A5540" s="65"/>
      <c r="B5540" s="65"/>
      <c r="C5540" s="65"/>
      <c r="D5540" s="65"/>
      <c r="E5540" s="89"/>
      <c r="F5540" s="65"/>
    </row>
    <row r="5541" spans="1:6" ht="12.75">
      <c r="A5541" s="65"/>
      <c r="B5541" s="65"/>
      <c r="C5541" s="65"/>
      <c r="D5541" s="65"/>
      <c r="E5541" s="89"/>
      <c r="F5541" s="65"/>
    </row>
    <row r="5542" spans="1:6" ht="12.75">
      <c r="A5542" s="65"/>
      <c r="B5542" s="65"/>
      <c r="C5542" s="65"/>
      <c r="D5542" s="65"/>
      <c r="E5542" s="89"/>
      <c r="F5542" s="65"/>
    </row>
    <row r="5543" spans="1:6" ht="12.75">
      <c r="A5543" s="65"/>
      <c r="B5543" s="65"/>
      <c r="C5543" s="65"/>
      <c r="D5543" s="65"/>
      <c r="E5543" s="89"/>
      <c r="F5543" s="65"/>
    </row>
    <row r="5544" spans="1:6" ht="12.75">
      <c r="A5544" s="65"/>
      <c r="B5544" s="65"/>
      <c r="C5544" s="65"/>
      <c r="D5544" s="65"/>
      <c r="E5544" s="89"/>
      <c r="F5544" s="65"/>
    </row>
    <row r="5545" spans="1:6" ht="12.75">
      <c r="A5545" s="65"/>
      <c r="B5545" s="65"/>
      <c r="C5545" s="65"/>
      <c r="D5545" s="65"/>
      <c r="E5545" s="89"/>
      <c r="F5545" s="65"/>
    </row>
    <row r="5546" spans="1:6" ht="12.75">
      <c r="A5546" s="65"/>
      <c r="B5546" s="65"/>
      <c r="C5546" s="65"/>
      <c r="D5546" s="65"/>
      <c r="E5546" s="89"/>
      <c r="F5546" s="65"/>
    </row>
    <row r="5547" spans="1:6" ht="12.75">
      <c r="A5547" s="65"/>
      <c r="B5547" s="65"/>
      <c r="C5547" s="65"/>
      <c r="D5547" s="65"/>
      <c r="E5547" s="89"/>
      <c r="F5547" s="65"/>
    </row>
    <row r="5548" spans="1:6" ht="12.75">
      <c r="A5548" s="65"/>
      <c r="B5548" s="65"/>
      <c r="C5548" s="65"/>
      <c r="D5548" s="65"/>
      <c r="E5548" s="89"/>
      <c r="F5548" s="65"/>
    </row>
    <row r="5549" spans="1:6" ht="12.75">
      <c r="A5549" s="65"/>
      <c r="B5549" s="65"/>
      <c r="C5549" s="65"/>
      <c r="D5549" s="65"/>
      <c r="E5549" s="89"/>
      <c r="F5549" s="65"/>
    </row>
    <row r="5550" spans="1:6" ht="12.75">
      <c r="A5550" s="65"/>
      <c r="B5550" s="65"/>
      <c r="C5550" s="65"/>
      <c r="D5550" s="65"/>
      <c r="E5550" s="89"/>
      <c r="F5550" s="65"/>
    </row>
    <row r="5551" spans="1:6" ht="12.75">
      <c r="A5551" s="65"/>
      <c r="B5551" s="65"/>
      <c r="C5551" s="65"/>
      <c r="D5551" s="65"/>
      <c r="E5551" s="89"/>
      <c r="F5551" s="65"/>
    </row>
    <row r="5552" spans="1:6" ht="12.75">
      <c r="A5552" s="65"/>
      <c r="B5552" s="65"/>
      <c r="C5552" s="65"/>
      <c r="D5552" s="65"/>
      <c r="E5552" s="89"/>
      <c r="F5552" s="65"/>
    </row>
    <row r="5553" spans="1:6" ht="12.75">
      <c r="A5553" s="65"/>
      <c r="B5553" s="65"/>
      <c r="C5553" s="65"/>
      <c r="D5553" s="65"/>
      <c r="E5553" s="89"/>
      <c r="F5553" s="65"/>
    </row>
    <row r="5554" spans="1:6" ht="12.75">
      <c r="A5554" s="65"/>
      <c r="B5554" s="65"/>
      <c r="C5554" s="65"/>
      <c r="D5554" s="65"/>
      <c r="E5554" s="89"/>
      <c r="F5554" s="65"/>
    </row>
    <row r="5555" spans="1:6" ht="12.75">
      <c r="A5555" s="65"/>
      <c r="B5555" s="65"/>
      <c r="C5555" s="65"/>
      <c r="D5555" s="65"/>
      <c r="E5555" s="89"/>
      <c r="F5555" s="65"/>
    </row>
    <row r="5556" spans="1:6" ht="12.75">
      <c r="A5556" s="65"/>
      <c r="B5556" s="65"/>
      <c r="C5556" s="65"/>
      <c r="D5556" s="65"/>
      <c r="E5556" s="89"/>
      <c r="F5556" s="65"/>
    </row>
    <row r="5557" spans="1:6" ht="12.75">
      <c r="A5557" s="65"/>
      <c r="B5557" s="65"/>
      <c r="C5557" s="65"/>
      <c r="D5557" s="65"/>
      <c r="E5557" s="89"/>
      <c r="F5557" s="65"/>
    </row>
    <row r="5558" spans="1:6" ht="12.75">
      <c r="A5558" s="65"/>
      <c r="B5558" s="65"/>
      <c r="C5558" s="65"/>
      <c r="D5558" s="65"/>
      <c r="E5558" s="89"/>
      <c r="F5558" s="65"/>
    </row>
    <row r="5559" spans="1:6" ht="12.75">
      <c r="A5559" s="65"/>
      <c r="B5559" s="65"/>
      <c r="C5559" s="65"/>
      <c r="D5559" s="65"/>
      <c r="E5559" s="89"/>
      <c r="F5559" s="65"/>
    </row>
    <row r="5560" spans="1:6" ht="12.75">
      <c r="A5560" s="65"/>
      <c r="B5560" s="65"/>
      <c r="C5560" s="65"/>
      <c r="D5560" s="65"/>
      <c r="E5560" s="89"/>
      <c r="F5560" s="65"/>
    </row>
    <row r="5561" spans="1:6" ht="12.75">
      <c r="A5561" s="65"/>
      <c r="B5561" s="65"/>
      <c r="C5561" s="65"/>
      <c r="D5561" s="65"/>
      <c r="E5561" s="89"/>
      <c r="F5561" s="65"/>
    </row>
    <row r="5562" spans="1:6" ht="12.75">
      <c r="A5562" s="65"/>
      <c r="B5562" s="65"/>
      <c r="C5562" s="65"/>
      <c r="D5562" s="65"/>
      <c r="E5562" s="89"/>
      <c r="F5562" s="65"/>
    </row>
    <row r="5563" spans="1:6" ht="12.75">
      <c r="A5563" s="65"/>
      <c r="B5563" s="65"/>
      <c r="C5563" s="65"/>
      <c r="D5563" s="65"/>
      <c r="E5563" s="89"/>
      <c r="F5563" s="65"/>
    </row>
    <row r="5564" spans="1:6" ht="12.75">
      <c r="A5564" s="65"/>
      <c r="B5564" s="65"/>
      <c r="C5564" s="65"/>
      <c r="D5564" s="65"/>
      <c r="E5564" s="89"/>
      <c r="F5564" s="65"/>
    </row>
    <row r="5565" spans="1:6" ht="12.75">
      <c r="A5565" s="65"/>
      <c r="B5565" s="65"/>
      <c r="C5565" s="65"/>
      <c r="D5565" s="65"/>
      <c r="E5565" s="89"/>
      <c r="F5565" s="65"/>
    </row>
    <row r="5566" spans="1:6" ht="12.75">
      <c r="A5566" s="65"/>
      <c r="B5566" s="65"/>
      <c r="C5566" s="65"/>
      <c r="D5566" s="65"/>
      <c r="E5566" s="89"/>
      <c r="F5566" s="65"/>
    </row>
    <row r="5567" spans="1:6" ht="12.75">
      <c r="A5567" s="65"/>
      <c r="B5567" s="65"/>
      <c r="C5567" s="65"/>
      <c r="D5567" s="65"/>
      <c r="E5567" s="89"/>
      <c r="F5567" s="65"/>
    </row>
    <row r="5568" spans="1:6" ht="12.75">
      <c r="A5568" s="65"/>
      <c r="B5568" s="65"/>
      <c r="C5568" s="65"/>
      <c r="D5568" s="65"/>
      <c r="E5568" s="89"/>
      <c r="F5568" s="65"/>
    </row>
    <row r="5569" spans="1:6" ht="12.75">
      <c r="A5569" s="65"/>
      <c r="B5569" s="65"/>
      <c r="C5569" s="65"/>
      <c r="D5569" s="65"/>
      <c r="E5569" s="89"/>
      <c r="F5569" s="65"/>
    </row>
    <row r="5570" spans="1:6" ht="12.75">
      <c r="A5570" s="65"/>
      <c r="B5570" s="65"/>
      <c r="C5570" s="65"/>
      <c r="D5570" s="65"/>
      <c r="E5570" s="89"/>
      <c r="F5570" s="65"/>
    </row>
    <row r="5571" spans="1:6" ht="12.75">
      <c r="A5571" s="65"/>
      <c r="B5571" s="65"/>
      <c r="C5571" s="65"/>
      <c r="D5571" s="65"/>
      <c r="E5571" s="89"/>
      <c r="F5571" s="65"/>
    </row>
    <row r="5572" spans="1:6" ht="12.75">
      <c r="A5572" s="65"/>
      <c r="B5572" s="65"/>
      <c r="C5572" s="65"/>
      <c r="D5572" s="65"/>
      <c r="E5572" s="89"/>
      <c r="F5572" s="65"/>
    </row>
    <row r="5573" spans="1:6" ht="12.75">
      <c r="A5573" s="65"/>
      <c r="B5573" s="65"/>
      <c r="C5573" s="65"/>
      <c r="D5573" s="65"/>
      <c r="E5573" s="89"/>
      <c r="F5573" s="65"/>
    </row>
    <row r="5574" spans="1:6" ht="12.75">
      <c r="A5574" s="65"/>
      <c r="B5574" s="65"/>
      <c r="C5574" s="65"/>
      <c r="D5574" s="65"/>
      <c r="E5574" s="89"/>
      <c r="F5574" s="65"/>
    </row>
    <row r="5575" spans="1:6" ht="12.75">
      <c r="A5575" s="65"/>
      <c r="B5575" s="65"/>
      <c r="C5575" s="65"/>
      <c r="D5575" s="65"/>
      <c r="E5575" s="89"/>
      <c r="F5575" s="65"/>
    </row>
    <row r="5576" spans="1:6" ht="12.75">
      <c r="A5576" s="65"/>
      <c r="B5576" s="65"/>
      <c r="C5576" s="65"/>
      <c r="D5576" s="65"/>
      <c r="E5576" s="89"/>
      <c r="F5576" s="65"/>
    </row>
    <row r="5577" spans="1:6" ht="12.75">
      <c r="A5577" s="65"/>
      <c r="B5577" s="65"/>
      <c r="C5577" s="65"/>
      <c r="D5577" s="65"/>
      <c r="E5577" s="89"/>
      <c r="F5577" s="65"/>
    </row>
    <row r="5578" spans="1:6" ht="12.75">
      <c r="A5578" s="65"/>
      <c r="B5578" s="65"/>
      <c r="C5578" s="65"/>
      <c r="D5578" s="65"/>
      <c r="E5578" s="89"/>
      <c r="F5578" s="65"/>
    </row>
    <row r="5579" spans="1:6" ht="12.75">
      <c r="A5579" s="65"/>
      <c r="B5579" s="65"/>
      <c r="C5579" s="65"/>
      <c r="D5579" s="65"/>
      <c r="E5579" s="89"/>
      <c r="F5579" s="65"/>
    </row>
    <row r="5580" spans="1:6" ht="12.75">
      <c r="A5580" s="65"/>
      <c r="B5580" s="65"/>
      <c r="C5580" s="65"/>
      <c r="D5580" s="65"/>
      <c r="E5580" s="89"/>
      <c r="F5580" s="65"/>
    </row>
    <row r="5581" spans="1:6" ht="12.75">
      <c r="A5581" s="65"/>
      <c r="B5581" s="65"/>
      <c r="C5581" s="65"/>
      <c r="D5581" s="65"/>
      <c r="E5581" s="89"/>
      <c r="F5581" s="65"/>
    </row>
    <row r="5582" spans="1:6" ht="12.75">
      <c r="A5582" s="65"/>
      <c r="B5582" s="65"/>
      <c r="C5582" s="65"/>
      <c r="D5582" s="65"/>
      <c r="E5582" s="89"/>
      <c r="F5582" s="65"/>
    </row>
    <row r="5583" spans="1:6" ht="12.75">
      <c r="A5583" s="65"/>
      <c r="B5583" s="65"/>
      <c r="C5583" s="65"/>
      <c r="D5583" s="65"/>
      <c r="E5583" s="89"/>
      <c r="F5583" s="65"/>
    </row>
    <row r="5584" spans="1:6" ht="12.75">
      <c r="A5584" s="65"/>
      <c r="B5584" s="65"/>
      <c r="C5584" s="65"/>
      <c r="D5584" s="65"/>
      <c r="E5584" s="89"/>
      <c r="F5584" s="65"/>
    </row>
    <row r="5585" spans="1:6" ht="12.75">
      <c r="A5585" s="65"/>
      <c r="B5585" s="65"/>
      <c r="C5585" s="65"/>
      <c r="D5585" s="65"/>
      <c r="E5585" s="89"/>
      <c r="F5585" s="65"/>
    </row>
    <row r="5586" spans="1:6" ht="12.75">
      <c r="A5586" s="65"/>
      <c r="B5586" s="65"/>
      <c r="C5586" s="65"/>
      <c r="D5586" s="65"/>
      <c r="E5586" s="89"/>
      <c r="F5586" s="65"/>
    </row>
    <row r="5587" spans="1:6" ht="12.75">
      <c r="A5587" s="65"/>
      <c r="B5587" s="65"/>
      <c r="C5587" s="65"/>
      <c r="D5587" s="65"/>
      <c r="E5587" s="89"/>
      <c r="F5587" s="65"/>
    </row>
    <row r="5588" spans="1:6" ht="12.75">
      <c r="A5588" s="65"/>
      <c r="B5588" s="65"/>
      <c r="C5588" s="65"/>
      <c r="D5588" s="65"/>
      <c r="E5588" s="89"/>
      <c r="F5588" s="65"/>
    </row>
    <row r="5589" spans="1:6" ht="12.75">
      <c r="A5589" s="65"/>
      <c r="B5589" s="65"/>
      <c r="C5589" s="65"/>
      <c r="D5589" s="65"/>
      <c r="E5589" s="89"/>
      <c r="F5589" s="65"/>
    </row>
    <row r="5590" spans="1:6" ht="12.75">
      <c r="A5590" s="65"/>
      <c r="B5590" s="65"/>
      <c r="C5590" s="65"/>
      <c r="D5590" s="65"/>
      <c r="E5590" s="89"/>
      <c r="F5590" s="65"/>
    </row>
    <row r="5591" spans="1:6" ht="12.75">
      <c r="A5591" s="65"/>
      <c r="B5591" s="65"/>
      <c r="C5591" s="65"/>
      <c r="D5591" s="65"/>
      <c r="E5591" s="89"/>
      <c r="F5591" s="65"/>
    </row>
    <row r="5592" spans="1:6" ht="12.75">
      <c r="A5592" s="65"/>
      <c r="B5592" s="65"/>
      <c r="C5592" s="65"/>
      <c r="D5592" s="65"/>
      <c r="E5592" s="89"/>
      <c r="F5592" s="65"/>
    </row>
    <row r="5593" spans="1:6" ht="12.75">
      <c r="A5593" s="65"/>
      <c r="B5593" s="65"/>
      <c r="C5593" s="65"/>
      <c r="D5593" s="65"/>
      <c r="E5593" s="89"/>
      <c r="F5593" s="65"/>
    </row>
    <row r="5594" spans="1:6" ht="12.75">
      <c r="A5594" s="65"/>
      <c r="B5594" s="65"/>
      <c r="C5594" s="65"/>
      <c r="D5594" s="65"/>
      <c r="E5594" s="89"/>
      <c r="F5594" s="65"/>
    </row>
    <row r="5595" spans="1:6" ht="12.75">
      <c r="A5595" s="65"/>
      <c r="B5595" s="65"/>
      <c r="C5595" s="65"/>
      <c r="D5595" s="65"/>
      <c r="E5595" s="89"/>
      <c r="F5595" s="65"/>
    </row>
    <row r="5596" spans="1:6" ht="12.75">
      <c r="A5596" s="65"/>
      <c r="B5596" s="65"/>
      <c r="C5596" s="65"/>
      <c r="D5596" s="65"/>
      <c r="E5596" s="89"/>
      <c r="F5596" s="65"/>
    </row>
    <row r="5597" spans="1:6" ht="12.75">
      <c r="A5597" s="65"/>
      <c r="B5597" s="65"/>
      <c r="C5597" s="65"/>
      <c r="D5597" s="65"/>
      <c r="E5597" s="89"/>
      <c r="F5597" s="65"/>
    </row>
    <row r="5598" spans="1:6" ht="12.75">
      <c r="A5598" s="65"/>
      <c r="B5598" s="65"/>
      <c r="C5598" s="65"/>
      <c r="D5598" s="65"/>
      <c r="E5598" s="89"/>
      <c r="F5598" s="65"/>
    </row>
    <row r="5599" spans="1:6" ht="12.75">
      <c r="A5599" s="65"/>
      <c r="B5599" s="65"/>
      <c r="C5599" s="65"/>
      <c r="D5599" s="65"/>
      <c r="E5599" s="89"/>
      <c r="F5599" s="65"/>
    </row>
    <row r="5600" spans="1:6" ht="12.75">
      <c r="A5600" s="65"/>
      <c r="B5600" s="65"/>
      <c r="C5600" s="65"/>
      <c r="D5600" s="65"/>
      <c r="E5600" s="89"/>
      <c r="F5600" s="65"/>
    </row>
    <row r="5601" spans="1:6" ht="12.75">
      <c r="A5601" s="65"/>
      <c r="B5601" s="65"/>
      <c r="C5601" s="65"/>
      <c r="D5601" s="65"/>
      <c r="E5601" s="89"/>
      <c r="F5601" s="65"/>
    </row>
    <row r="5602" spans="1:6" ht="12.75">
      <c r="A5602" s="65"/>
      <c r="B5602" s="65"/>
      <c r="C5602" s="65"/>
      <c r="D5602" s="65"/>
      <c r="E5602" s="89"/>
      <c r="F5602" s="65"/>
    </row>
    <row r="5603" spans="1:6" ht="12.75">
      <c r="A5603" s="65"/>
      <c r="B5603" s="65"/>
      <c r="C5603" s="65"/>
      <c r="D5603" s="65"/>
      <c r="E5603" s="89"/>
      <c r="F5603" s="65"/>
    </row>
    <row r="5604" spans="1:6" ht="12.75">
      <c r="A5604" s="65"/>
      <c r="B5604" s="65"/>
      <c r="C5604" s="65"/>
      <c r="D5604" s="65"/>
      <c r="E5604" s="89"/>
      <c r="F5604" s="65"/>
    </row>
    <row r="5605" spans="1:6" ht="12.75">
      <c r="A5605" s="65"/>
      <c r="B5605" s="65"/>
      <c r="C5605" s="65"/>
      <c r="D5605" s="65"/>
      <c r="E5605" s="89"/>
      <c r="F5605" s="65"/>
    </row>
    <row r="5606" spans="1:6" ht="12.75">
      <c r="A5606" s="65"/>
      <c r="B5606" s="65"/>
      <c r="C5606" s="65"/>
      <c r="D5606" s="65"/>
      <c r="E5606" s="89"/>
      <c r="F5606" s="65"/>
    </row>
    <row r="5607" spans="1:6" ht="12.75">
      <c r="A5607" s="65"/>
      <c r="B5607" s="65"/>
      <c r="C5607" s="65"/>
      <c r="D5607" s="65"/>
      <c r="E5607" s="89"/>
      <c r="F5607" s="65"/>
    </row>
    <row r="5608" spans="1:6" ht="12.75">
      <c r="A5608" s="65"/>
      <c r="B5608" s="65"/>
      <c r="C5608" s="65"/>
      <c r="D5608" s="65"/>
      <c r="E5608" s="89"/>
      <c r="F5608" s="65"/>
    </row>
    <row r="5609" spans="1:6" ht="12.75">
      <c r="A5609" s="65"/>
      <c r="B5609" s="65"/>
      <c r="C5609" s="65"/>
      <c r="D5609" s="65"/>
      <c r="E5609" s="89"/>
      <c r="F5609" s="65"/>
    </row>
    <row r="5610" spans="1:6" ht="12.75">
      <c r="A5610" s="65"/>
      <c r="B5610" s="65"/>
      <c r="C5610" s="65"/>
      <c r="D5610" s="65"/>
      <c r="E5610" s="89"/>
      <c r="F5610" s="65"/>
    </row>
    <row r="5611" spans="1:6" ht="12.75">
      <c r="A5611" s="65"/>
      <c r="B5611" s="65"/>
      <c r="C5611" s="65"/>
      <c r="D5611" s="65"/>
      <c r="E5611" s="89"/>
      <c r="F5611" s="65"/>
    </row>
    <row r="5612" spans="1:6" ht="12.75">
      <c r="A5612" s="65"/>
      <c r="B5612" s="65"/>
      <c r="C5612" s="65"/>
      <c r="D5612" s="65"/>
      <c r="E5612" s="89"/>
      <c r="F5612" s="65"/>
    </row>
    <row r="5613" spans="1:6" ht="12.75">
      <c r="A5613" s="65"/>
      <c r="B5613" s="65"/>
      <c r="C5613" s="65"/>
      <c r="D5613" s="65"/>
      <c r="E5613" s="89"/>
      <c r="F5613" s="65"/>
    </row>
    <row r="5614" spans="1:6" ht="12.75">
      <c r="A5614" s="65"/>
      <c r="B5614" s="65"/>
      <c r="C5614" s="65"/>
      <c r="D5614" s="65"/>
      <c r="E5614" s="89"/>
      <c r="F5614" s="65"/>
    </row>
    <row r="5615" spans="1:6" ht="12.75">
      <c r="A5615" s="65"/>
      <c r="B5615" s="65"/>
      <c r="C5615" s="65"/>
      <c r="D5615" s="65"/>
      <c r="E5615" s="89"/>
      <c r="F5615" s="65"/>
    </row>
    <row r="5616" spans="1:6" ht="12.75">
      <c r="A5616" s="65"/>
      <c r="B5616" s="65"/>
      <c r="C5616" s="65"/>
      <c r="D5616" s="65"/>
      <c r="E5616" s="89"/>
      <c r="F5616" s="65"/>
    </row>
    <row r="5617" spans="1:6" ht="12.75">
      <c r="A5617" s="65"/>
      <c r="B5617" s="65"/>
      <c r="C5617" s="65"/>
      <c r="D5617" s="65"/>
      <c r="E5617" s="89"/>
      <c r="F5617" s="65"/>
    </row>
    <row r="5618" spans="1:6" ht="12.75">
      <c r="A5618" s="65"/>
      <c r="B5618" s="65"/>
      <c r="C5618" s="65"/>
      <c r="D5618" s="65"/>
      <c r="E5618" s="89"/>
      <c r="F5618" s="65"/>
    </row>
    <row r="5619" spans="1:6" ht="12.75">
      <c r="A5619" s="65"/>
      <c r="B5619" s="65"/>
      <c r="C5619" s="65"/>
      <c r="D5619" s="65"/>
      <c r="E5619" s="89"/>
      <c r="F5619" s="65"/>
    </row>
    <row r="5620" spans="1:6" ht="12.75">
      <c r="A5620" s="65"/>
      <c r="B5620" s="65"/>
      <c r="C5620" s="65"/>
      <c r="D5620" s="65"/>
      <c r="E5620" s="89"/>
      <c r="F5620" s="65"/>
    </row>
    <row r="5621" spans="1:6" ht="12.75">
      <c r="A5621" s="65"/>
      <c r="B5621" s="65"/>
      <c r="C5621" s="65"/>
      <c r="D5621" s="65"/>
      <c r="E5621" s="89"/>
      <c r="F5621" s="65"/>
    </row>
    <row r="5622" spans="1:6" ht="12.75">
      <c r="A5622" s="65"/>
      <c r="B5622" s="65"/>
      <c r="C5622" s="65"/>
      <c r="D5622" s="65"/>
      <c r="E5622" s="89"/>
      <c r="F5622" s="65"/>
    </row>
    <row r="5623" spans="1:6" ht="12.75">
      <c r="A5623" s="65"/>
      <c r="B5623" s="65"/>
      <c r="C5623" s="65"/>
      <c r="D5623" s="65"/>
      <c r="E5623" s="89"/>
      <c r="F5623" s="65"/>
    </row>
    <row r="5624" spans="1:6" ht="12.75">
      <c r="A5624" s="65"/>
      <c r="B5624" s="65"/>
      <c r="C5624" s="65"/>
      <c r="D5624" s="65"/>
      <c r="E5624" s="89"/>
      <c r="F5624" s="65"/>
    </row>
    <row r="5625" spans="1:6" ht="12.75">
      <c r="A5625" s="65"/>
      <c r="B5625" s="65"/>
      <c r="C5625" s="65"/>
      <c r="D5625" s="65"/>
      <c r="E5625" s="89"/>
      <c r="F5625" s="65"/>
    </row>
    <row r="5626" spans="1:6" ht="12.75">
      <c r="A5626" s="65"/>
      <c r="B5626" s="65"/>
      <c r="C5626" s="65"/>
      <c r="D5626" s="65"/>
      <c r="E5626" s="89"/>
      <c r="F5626" s="65"/>
    </row>
    <row r="5627" spans="1:6" ht="12.75">
      <c r="A5627" s="65"/>
      <c r="B5627" s="65"/>
      <c r="C5627" s="65"/>
      <c r="D5627" s="65"/>
      <c r="E5627" s="89"/>
      <c r="F5627" s="65"/>
    </row>
    <row r="5628" spans="1:6" ht="12.75">
      <c r="A5628" s="65"/>
      <c r="B5628" s="65"/>
      <c r="C5628" s="65"/>
      <c r="D5628" s="65"/>
      <c r="E5628" s="89"/>
      <c r="F5628" s="65"/>
    </row>
    <row r="5629" spans="1:6" ht="12.75">
      <c r="A5629" s="65"/>
      <c r="B5629" s="65"/>
      <c r="C5629" s="65"/>
      <c r="D5629" s="65"/>
      <c r="E5629" s="89"/>
      <c r="F5629" s="65"/>
    </row>
    <row r="5630" spans="1:6" ht="12.75">
      <c r="A5630" s="65"/>
      <c r="B5630" s="65"/>
      <c r="C5630" s="65"/>
      <c r="D5630" s="65"/>
      <c r="E5630" s="89"/>
      <c r="F5630" s="65"/>
    </row>
    <row r="5631" spans="1:6" ht="12.75">
      <c r="A5631" s="65"/>
      <c r="B5631" s="65"/>
      <c r="C5631" s="65"/>
      <c r="D5631" s="65"/>
      <c r="E5631" s="89"/>
      <c r="F5631" s="65"/>
    </row>
    <row r="5632" spans="1:6" ht="12.75">
      <c r="A5632" s="65"/>
      <c r="B5632" s="65"/>
      <c r="C5632" s="65"/>
      <c r="D5632" s="65"/>
      <c r="E5632" s="89"/>
      <c r="F5632" s="65"/>
    </row>
    <row r="5633" spans="1:6" ht="12.75">
      <c r="A5633" s="65"/>
      <c r="B5633" s="65"/>
      <c r="C5633" s="65"/>
      <c r="D5633" s="65"/>
      <c r="E5633" s="89"/>
      <c r="F5633" s="65"/>
    </row>
    <row r="5634" spans="1:6" ht="12.75">
      <c r="A5634" s="65"/>
      <c r="B5634" s="65"/>
      <c r="C5634" s="65"/>
      <c r="D5634" s="65"/>
      <c r="E5634" s="89"/>
      <c r="F5634" s="65"/>
    </row>
    <row r="5635" spans="1:6" ht="12.75">
      <c r="A5635" s="65"/>
      <c r="B5635" s="65"/>
      <c r="C5635" s="65"/>
      <c r="D5635" s="65"/>
      <c r="E5635" s="89"/>
      <c r="F5635" s="65"/>
    </row>
    <row r="5636" spans="1:6" ht="12.75">
      <c r="A5636" s="65"/>
      <c r="B5636" s="65"/>
      <c r="C5636" s="65"/>
      <c r="D5636" s="65"/>
      <c r="E5636" s="89"/>
      <c r="F5636" s="65"/>
    </row>
    <row r="5637" spans="1:6" ht="12.75">
      <c r="A5637" s="65"/>
      <c r="B5637" s="65"/>
      <c r="C5637" s="65"/>
      <c r="D5637" s="65"/>
      <c r="E5637" s="89"/>
      <c r="F5637" s="65"/>
    </row>
    <row r="5638" spans="1:6" ht="12.75">
      <c r="A5638" s="65"/>
      <c r="B5638" s="65"/>
      <c r="C5638" s="65"/>
      <c r="D5638" s="65"/>
      <c r="E5638" s="89"/>
      <c r="F5638" s="65"/>
    </row>
    <row r="5639" spans="1:6" ht="12.75">
      <c r="A5639" s="65"/>
      <c r="B5639" s="65"/>
      <c r="C5639" s="65"/>
      <c r="D5639" s="65"/>
      <c r="E5639" s="89"/>
      <c r="F5639" s="65"/>
    </row>
    <row r="5640" spans="1:6" ht="12.75">
      <c r="A5640" s="65"/>
      <c r="B5640" s="65"/>
      <c r="C5640" s="65"/>
      <c r="D5640" s="65"/>
      <c r="E5640" s="89"/>
      <c r="F5640" s="65"/>
    </row>
    <row r="5641" spans="1:6" ht="12.75">
      <c r="A5641" s="65"/>
      <c r="B5641" s="65"/>
      <c r="C5641" s="65"/>
      <c r="D5641" s="65"/>
      <c r="E5641" s="89"/>
      <c r="F5641" s="65"/>
    </row>
    <row r="5642" spans="1:6" ht="12.75">
      <c r="A5642" s="65"/>
      <c r="B5642" s="65"/>
      <c r="C5642" s="65"/>
      <c r="D5642" s="65"/>
      <c r="E5642" s="89"/>
      <c r="F5642" s="65"/>
    </row>
    <row r="5643" spans="1:6" ht="12.75">
      <c r="A5643" s="65"/>
      <c r="B5643" s="65"/>
      <c r="C5643" s="65"/>
      <c r="D5643" s="65"/>
      <c r="E5643" s="89"/>
      <c r="F5643" s="65"/>
    </row>
    <row r="5644" spans="1:6" ht="12.75">
      <c r="A5644" s="65"/>
      <c r="B5644" s="65"/>
      <c r="C5644" s="65"/>
      <c r="D5644" s="65"/>
      <c r="E5644" s="89"/>
      <c r="F5644" s="65"/>
    </row>
    <row r="5645" spans="1:6" ht="12.75">
      <c r="A5645" s="65"/>
      <c r="B5645" s="65"/>
      <c r="C5645" s="65"/>
      <c r="D5645" s="65"/>
      <c r="E5645" s="89"/>
      <c r="F5645" s="65"/>
    </row>
    <row r="5646" spans="1:6" ht="12.75">
      <c r="A5646" s="65"/>
      <c r="B5646" s="65"/>
      <c r="C5646" s="65"/>
      <c r="D5646" s="65"/>
      <c r="E5646" s="89"/>
      <c r="F5646" s="65"/>
    </row>
    <row r="5647" spans="1:6" ht="12.75">
      <c r="A5647" s="65"/>
      <c r="B5647" s="65"/>
      <c r="C5647" s="65"/>
      <c r="D5647" s="65"/>
      <c r="E5647" s="89"/>
      <c r="F5647" s="65"/>
    </row>
    <row r="5648" spans="1:6" ht="12.75">
      <c r="A5648" s="65"/>
      <c r="B5648" s="65"/>
      <c r="C5648" s="65"/>
      <c r="D5648" s="65"/>
      <c r="E5648" s="89"/>
      <c r="F5648" s="65"/>
    </row>
    <row r="5649" spans="1:6" ht="12.75">
      <c r="A5649" s="65"/>
      <c r="B5649" s="65"/>
      <c r="C5649" s="65"/>
      <c r="D5649" s="65"/>
      <c r="E5649" s="89"/>
      <c r="F5649" s="65"/>
    </row>
    <row r="5650" spans="1:6" ht="12.75">
      <c r="A5650" s="65"/>
      <c r="B5650" s="65"/>
      <c r="C5650" s="65"/>
      <c r="D5650" s="65"/>
      <c r="E5650" s="89"/>
      <c r="F5650" s="65"/>
    </row>
    <row r="5651" spans="1:6" ht="12.75">
      <c r="A5651" s="65"/>
      <c r="B5651" s="65"/>
      <c r="C5651" s="65"/>
      <c r="D5651" s="65"/>
      <c r="E5651" s="89"/>
      <c r="F5651" s="65"/>
    </row>
    <row r="5652" spans="1:6" ht="12.75">
      <c r="A5652" s="65"/>
      <c r="B5652" s="65"/>
      <c r="C5652" s="65"/>
      <c r="D5652" s="65"/>
      <c r="E5652" s="89"/>
      <c r="F5652" s="65"/>
    </row>
    <row r="5653" spans="1:6" ht="12.75">
      <c r="A5653" s="65"/>
      <c r="B5653" s="65"/>
      <c r="C5653" s="65"/>
      <c r="D5653" s="65"/>
      <c r="E5653" s="89"/>
      <c r="F5653" s="65"/>
    </row>
    <row r="5654" spans="1:6" ht="12.75">
      <c r="A5654" s="65"/>
      <c r="B5654" s="65"/>
      <c r="C5654" s="65"/>
      <c r="D5654" s="65"/>
      <c r="E5654" s="89"/>
      <c r="F5654" s="65"/>
    </row>
    <row r="5655" spans="1:6" ht="12.75">
      <c r="A5655" s="65"/>
      <c r="B5655" s="65"/>
      <c r="C5655" s="65"/>
      <c r="D5655" s="65"/>
      <c r="E5655" s="89"/>
      <c r="F5655" s="65"/>
    </row>
    <row r="5656" spans="1:6" ht="12.75">
      <c r="A5656" s="65"/>
      <c r="B5656" s="65"/>
      <c r="C5656" s="65"/>
      <c r="D5656" s="65"/>
      <c r="E5656" s="89"/>
      <c r="F5656" s="65"/>
    </row>
    <row r="5657" spans="1:6" ht="12.75">
      <c r="A5657" s="65"/>
      <c r="B5657" s="65"/>
      <c r="C5657" s="65"/>
      <c r="D5657" s="65"/>
      <c r="E5657" s="89"/>
      <c r="F5657" s="65"/>
    </row>
    <row r="5658" spans="1:6" ht="12.75">
      <c r="A5658" s="65"/>
      <c r="B5658" s="65"/>
      <c r="C5658" s="65"/>
      <c r="D5658" s="65"/>
      <c r="E5658" s="89"/>
      <c r="F5658" s="65"/>
    </row>
    <row r="5659" spans="1:6" ht="12.75">
      <c r="A5659" s="65"/>
      <c r="B5659" s="65"/>
      <c r="C5659" s="65"/>
      <c r="D5659" s="65"/>
      <c r="E5659" s="89"/>
      <c r="F5659" s="65"/>
    </row>
    <row r="5660" spans="1:6" ht="12.75">
      <c r="A5660" s="65"/>
      <c r="B5660" s="65"/>
      <c r="C5660" s="65"/>
      <c r="D5660" s="65"/>
      <c r="E5660" s="89"/>
      <c r="F5660" s="65"/>
    </row>
    <row r="5661" spans="1:6" ht="12.75">
      <c r="A5661" s="65"/>
      <c r="B5661" s="65"/>
      <c r="C5661" s="65"/>
      <c r="D5661" s="65"/>
      <c r="E5661" s="89"/>
      <c r="F5661" s="65"/>
    </row>
    <row r="5662" spans="1:6" ht="12.75">
      <c r="A5662" s="65"/>
      <c r="B5662" s="65"/>
      <c r="C5662" s="65"/>
      <c r="D5662" s="65"/>
      <c r="E5662" s="89"/>
      <c r="F5662" s="65"/>
    </row>
    <row r="5663" spans="1:6" ht="12.75">
      <c r="A5663" s="65"/>
      <c r="B5663" s="65"/>
      <c r="C5663" s="65"/>
      <c r="D5663" s="65"/>
      <c r="E5663" s="89"/>
      <c r="F5663" s="65"/>
    </row>
    <row r="5664" spans="1:6" ht="12.75">
      <c r="A5664" s="65"/>
      <c r="B5664" s="65"/>
      <c r="C5664" s="65"/>
      <c r="D5664" s="65"/>
      <c r="E5664" s="89"/>
      <c r="F5664" s="65"/>
    </row>
    <row r="5665" spans="1:6" ht="12.75">
      <c r="A5665" s="65"/>
      <c r="B5665" s="65"/>
      <c r="C5665" s="65"/>
      <c r="D5665" s="65"/>
      <c r="E5665" s="89"/>
      <c r="F5665" s="65"/>
    </row>
    <row r="5666" spans="1:6" ht="12.75">
      <c r="A5666" s="65"/>
      <c r="B5666" s="65"/>
      <c r="C5666" s="65"/>
      <c r="D5666" s="65"/>
      <c r="E5666" s="89"/>
      <c r="F5666" s="65"/>
    </row>
    <row r="5667" spans="1:6" ht="12.75">
      <c r="A5667" s="65"/>
      <c r="B5667" s="65"/>
      <c r="C5667" s="65"/>
      <c r="D5667" s="65"/>
      <c r="E5667" s="89"/>
      <c r="F5667" s="65"/>
    </row>
    <row r="5668" spans="1:6" ht="12.75">
      <c r="A5668" s="65"/>
      <c r="B5668" s="65"/>
      <c r="C5668" s="65"/>
      <c r="D5668" s="65"/>
      <c r="E5668" s="89"/>
      <c r="F5668" s="65"/>
    </row>
    <row r="5669" spans="1:6" ht="12.75">
      <c r="A5669" s="65"/>
      <c r="B5669" s="65"/>
      <c r="C5669" s="65"/>
      <c r="D5669" s="65"/>
      <c r="E5669" s="89"/>
      <c r="F5669" s="65"/>
    </row>
    <row r="5670" spans="1:6" ht="12.75">
      <c r="A5670" s="65"/>
      <c r="B5670" s="65"/>
      <c r="C5670" s="65"/>
      <c r="D5670" s="65"/>
      <c r="E5670" s="89"/>
      <c r="F5670" s="65"/>
    </row>
    <row r="5671" spans="1:6" ht="12.75">
      <c r="A5671" s="65"/>
      <c r="B5671" s="65"/>
      <c r="C5671" s="65"/>
      <c r="D5671" s="65"/>
      <c r="E5671" s="89"/>
      <c r="F5671" s="65"/>
    </row>
    <row r="5672" spans="1:6" ht="12.75">
      <c r="A5672" s="65"/>
      <c r="B5672" s="65"/>
      <c r="C5672" s="65"/>
      <c r="D5672" s="65"/>
      <c r="E5672" s="89"/>
      <c r="F5672" s="65"/>
    </row>
    <row r="5673" spans="1:6" ht="12.75">
      <c r="A5673" s="65"/>
      <c r="B5673" s="65"/>
      <c r="C5673" s="65"/>
      <c r="D5673" s="65"/>
      <c r="E5673" s="89"/>
      <c r="F5673" s="65"/>
    </row>
    <row r="5674" spans="1:6" ht="12.75">
      <c r="A5674" s="65"/>
      <c r="B5674" s="65"/>
      <c r="C5674" s="65"/>
      <c r="D5674" s="65"/>
      <c r="E5674" s="89"/>
      <c r="F5674" s="65"/>
    </row>
    <row r="5675" spans="1:6" ht="12.75">
      <c r="A5675" s="65"/>
      <c r="B5675" s="65"/>
      <c r="C5675" s="65"/>
      <c r="D5675" s="65"/>
      <c r="E5675" s="89"/>
      <c r="F5675" s="65"/>
    </row>
    <row r="5676" spans="1:6" ht="12.75">
      <c r="A5676" s="65"/>
      <c r="B5676" s="65"/>
      <c r="C5676" s="65"/>
      <c r="D5676" s="65"/>
      <c r="E5676" s="89"/>
      <c r="F5676" s="65"/>
    </row>
    <row r="5677" spans="1:6" ht="12.75">
      <c r="A5677" s="65"/>
      <c r="B5677" s="65"/>
      <c r="C5677" s="65"/>
      <c r="D5677" s="65"/>
      <c r="E5677" s="89"/>
      <c r="F5677" s="65"/>
    </row>
    <row r="5678" spans="1:6" ht="12.75">
      <c r="A5678" s="65"/>
      <c r="B5678" s="65"/>
      <c r="C5678" s="65"/>
      <c r="D5678" s="65"/>
      <c r="E5678" s="89"/>
      <c r="F5678" s="65"/>
    </row>
    <row r="5679" spans="1:6" ht="12.75">
      <c r="A5679" s="65"/>
      <c r="B5679" s="65"/>
      <c r="C5679" s="65"/>
      <c r="D5679" s="65"/>
      <c r="E5679" s="89"/>
      <c r="F5679" s="65"/>
    </row>
    <row r="5680" spans="1:6" ht="12.75">
      <c r="A5680" s="65"/>
      <c r="B5680" s="65"/>
      <c r="C5680" s="65"/>
      <c r="D5680" s="65"/>
      <c r="E5680" s="89"/>
      <c r="F5680" s="65"/>
    </row>
    <row r="5681" spans="1:6" ht="12.75">
      <c r="A5681" s="65"/>
      <c r="B5681" s="65"/>
      <c r="C5681" s="65"/>
      <c r="D5681" s="65"/>
      <c r="E5681" s="89"/>
      <c r="F5681" s="65"/>
    </row>
    <row r="5682" spans="1:6" ht="12.75">
      <c r="A5682" s="65"/>
      <c r="B5682" s="65"/>
      <c r="C5682" s="65"/>
      <c r="D5682" s="65"/>
      <c r="E5682" s="89"/>
      <c r="F5682" s="65"/>
    </row>
    <row r="5683" spans="1:6" ht="12.75">
      <c r="A5683" s="65"/>
      <c r="B5683" s="65"/>
      <c r="C5683" s="65"/>
      <c r="D5683" s="65"/>
      <c r="E5683" s="89"/>
      <c r="F5683" s="65"/>
    </row>
    <row r="5684" spans="1:6" ht="12.75">
      <c r="A5684" s="65"/>
      <c r="B5684" s="65"/>
      <c r="C5684" s="65"/>
      <c r="D5684" s="65"/>
      <c r="E5684" s="89"/>
      <c r="F5684" s="65"/>
    </row>
    <row r="5685" spans="1:6" ht="12.75">
      <c r="A5685" s="65"/>
      <c r="B5685" s="65"/>
      <c r="C5685" s="65"/>
      <c r="D5685" s="65"/>
      <c r="E5685" s="89"/>
      <c r="F5685" s="65"/>
    </row>
    <row r="5686" spans="1:6" ht="12.75">
      <c r="A5686" s="65"/>
      <c r="B5686" s="65"/>
      <c r="C5686" s="65"/>
      <c r="D5686" s="65"/>
      <c r="E5686" s="89"/>
      <c r="F5686" s="65"/>
    </row>
    <row r="5687" spans="1:6" ht="12.75">
      <c r="A5687" s="65"/>
      <c r="B5687" s="65"/>
      <c r="C5687" s="65"/>
      <c r="D5687" s="65"/>
      <c r="E5687" s="89"/>
      <c r="F5687" s="65"/>
    </row>
    <row r="5688" spans="1:6" ht="12.75">
      <c r="A5688" s="65"/>
      <c r="B5688" s="65"/>
      <c r="C5688" s="65"/>
      <c r="D5688" s="65"/>
      <c r="E5688" s="89"/>
      <c r="F5688" s="65"/>
    </row>
    <row r="5689" spans="1:6" ht="12.75">
      <c r="A5689" s="65"/>
      <c r="B5689" s="65"/>
      <c r="C5689" s="65"/>
      <c r="D5689" s="65"/>
      <c r="E5689" s="89"/>
      <c r="F5689" s="65"/>
    </row>
    <row r="5690" spans="1:6" ht="12.75">
      <c r="A5690" s="65"/>
      <c r="B5690" s="65"/>
      <c r="C5690" s="65"/>
      <c r="D5690" s="65"/>
      <c r="E5690" s="89"/>
      <c r="F5690" s="65"/>
    </row>
    <row r="5691" spans="1:6" ht="12.75">
      <c r="A5691" s="65"/>
      <c r="B5691" s="65"/>
      <c r="C5691" s="65"/>
      <c r="D5691" s="65"/>
      <c r="E5691" s="89"/>
      <c r="F5691" s="65"/>
    </row>
    <row r="5692" spans="1:6" ht="12.75">
      <c r="A5692" s="65"/>
      <c r="B5692" s="65"/>
      <c r="C5692" s="65"/>
      <c r="D5692" s="65"/>
      <c r="E5692" s="89"/>
      <c r="F5692" s="65"/>
    </row>
    <row r="5693" spans="1:6" ht="12.75">
      <c r="A5693" s="65"/>
      <c r="B5693" s="65"/>
      <c r="C5693" s="65"/>
      <c r="D5693" s="65"/>
      <c r="E5693" s="89"/>
      <c r="F5693" s="65"/>
    </row>
    <row r="5694" spans="1:6" ht="12.75">
      <c r="A5694" s="65"/>
      <c r="B5694" s="65"/>
      <c r="C5694" s="65"/>
      <c r="D5694" s="65"/>
      <c r="E5694" s="89"/>
      <c r="F5694" s="65"/>
    </row>
    <row r="5695" spans="1:6" ht="12.75">
      <c r="A5695" s="65"/>
      <c r="B5695" s="65"/>
      <c r="C5695" s="65"/>
      <c r="D5695" s="65"/>
      <c r="E5695" s="89"/>
      <c r="F5695" s="65"/>
    </row>
    <row r="5696" spans="1:6" ht="12.75">
      <c r="A5696" s="65"/>
      <c r="B5696" s="65"/>
      <c r="C5696" s="65"/>
      <c r="D5696" s="65"/>
      <c r="E5696" s="89"/>
      <c r="F5696" s="65"/>
    </row>
    <row r="5697" spans="1:6" ht="12.75">
      <c r="A5697" s="65"/>
      <c r="B5697" s="65"/>
      <c r="C5697" s="65"/>
      <c r="D5697" s="65"/>
      <c r="E5697" s="89"/>
      <c r="F5697" s="65"/>
    </row>
    <row r="5698" spans="1:6" ht="12.75">
      <c r="A5698" s="65"/>
      <c r="B5698" s="65"/>
      <c r="C5698" s="65"/>
      <c r="D5698" s="65"/>
      <c r="E5698" s="89"/>
      <c r="F5698" s="65"/>
    </row>
    <row r="5699" spans="1:6" ht="12.75">
      <c r="A5699" s="65"/>
      <c r="B5699" s="65"/>
      <c r="C5699" s="65"/>
      <c r="D5699" s="65"/>
      <c r="E5699" s="89"/>
      <c r="F5699" s="65"/>
    </row>
    <row r="5700" spans="1:6" ht="12.75">
      <c r="A5700" s="65"/>
      <c r="B5700" s="65"/>
      <c r="C5700" s="65"/>
      <c r="D5700" s="65"/>
      <c r="E5700" s="89"/>
      <c r="F5700" s="65"/>
    </row>
    <row r="5701" spans="1:6" ht="12.75">
      <c r="A5701" s="65"/>
      <c r="B5701" s="65"/>
      <c r="C5701" s="65"/>
      <c r="D5701" s="65"/>
      <c r="E5701" s="89"/>
      <c r="F5701" s="65"/>
    </row>
    <row r="5702" spans="1:6" ht="12.75">
      <c r="A5702" s="65"/>
      <c r="B5702" s="65"/>
      <c r="C5702" s="65"/>
      <c r="D5702" s="65"/>
      <c r="E5702" s="89"/>
      <c r="F5702" s="65"/>
    </row>
    <row r="5703" spans="1:6" ht="12.75">
      <c r="A5703" s="65"/>
      <c r="B5703" s="65"/>
      <c r="C5703" s="65"/>
      <c r="D5703" s="65"/>
      <c r="E5703" s="89"/>
      <c r="F5703" s="65"/>
    </row>
    <row r="5704" spans="1:6" ht="12.75">
      <c r="A5704" s="65"/>
      <c r="B5704" s="65"/>
      <c r="C5704" s="65"/>
      <c r="D5704" s="65"/>
      <c r="E5704" s="89"/>
      <c r="F5704" s="65"/>
    </row>
    <row r="5705" spans="1:6" ht="12.75">
      <c r="A5705" s="65"/>
      <c r="B5705" s="65"/>
      <c r="C5705" s="65"/>
      <c r="D5705" s="65"/>
      <c r="E5705" s="89"/>
      <c r="F5705" s="65"/>
    </row>
    <row r="5706" spans="1:6" ht="12.75">
      <c r="A5706" s="65"/>
      <c r="B5706" s="65"/>
      <c r="C5706" s="65"/>
      <c r="D5706" s="65"/>
      <c r="E5706" s="89"/>
      <c r="F5706" s="65"/>
    </row>
    <row r="5707" spans="1:6" ht="12.75">
      <c r="A5707" s="65"/>
      <c r="B5707" s="65"/>
      <c r="C5707" s="65"/>
      <c r="D5707" s="65"/>
      <c r="E5707" s="89"/>
      <c r="F5707" s="65"/>
    </row>
    <row r="5708" spans="1:6" ht="12.75">
      <c r="A5708" s="65"/>
      <c r="B5708" s="65"/>
      <c r="C5708" s="65"/>
      <c r="D5708" s="65"/>
      <c r="E5708" s="89"/>
      <c r="F5708" s="65"/>
    </row>
    <row r="5709" spans="1:6" ht="12.75">
      <c r="A5709" s="65"/>
      <c r="B5709" s="65"/>
      <c r="C5709" s="65"/>
      <c r="D5709" s="65"/>
      <c r="E5709" s="89"/>
      <c r="F5709" s="65"/>
    </row>
    <row r="5710" spans="1:6" ht="12.75">
      <c r="A5710" s="65"/>
      <c r="B5710" s="65"/>
      <c r="C5710" s="65"/>
      <c r="D5710" s="65"/>
      <c r="E5710" s="89"/>
      <c r="F5710" s="65"/>
    </row>
    <row r="5711" spans="1:6" ht="12.75">
      <c r="A5711" s="65"/>
      <c r="B5711" s="65"/>
      <c r="C5711" s="65"/>
      <c r="D5711" s="65"/>
      <c r="E5711" s="89"/>
      <c r="F5711" s="65"/>
    </row>
    <row r="5712" spans="1:6" ht="12.75">
      <c r="A5712" s="65"/>
      <c r="B5712" s="65"/>
      <c r="C5712" s="65"/>
      <c r="D5712" s="65"/>
      <c r="E5712" s="89"/>
      <c r="F5712" s="65"/>
    </row>
    <row r="5713" spans="1:6" ht="12.75">
      <c r="A5713" s="65"/>
      <c r="B5713" s="65"/>
      <c r="C5713" s="65"/>
      <c r="D5713" s="65"/>
      <c r="E5713" s="89"/>
      <c r="F5713" s="65"/>
    </row>
    <row r="5714" spans="1:6" ht="12.75">
      <c r="A5714" s="65"/>
      <c r="B5714" s="65"/>
      <c r="C5714" s="65"/>
      <c r="D5714" s="65"/>
      <c r="E5714" s="89"/>
      <c r="F5714" s="65"/>
    </row>
    <row r="5715" spans="1:6" ht="12.75">
      <c r="A5715" s="65"/>
      <c r="B5715" s="65"/>
      <c r="C5715" s="65"/>
      <c r="D5715" s="65"/>
      <c r="E5715" s="89"/>
      <c r="F5715" s="65"/>
    </row>
    <row r="5716" spans="1:6" ht="12.75">
      <c r="A5716" s="65"/>
      <c r="B5716" s="65"/>
      <c r="C5716" s="65"/>
      <c r="D5716" s="65"/>
      <c r="E5716" s="89"/>
      <c r="F5716" s="65"/>
    </row>
    <row r="5717" spans="1:6" ht="12.75">
      <c r="A5717" s="65"/>
      <c r="B5717" s="65"/>
      <c r="C5717" s="65"/>
      <c r="D5717" s="65"/>
      <c r="E5717" s="89"/>
      <c r="F5717" s="65"/>
    </row>
    <row r="5718" spans="1:6" ht="12.75">
      <c r="A5718" s="65"/>
      <c r="B5718" s="65"/>
      <c r="C5718" s="65"/>
      <c r="D5718" s="65"/>
      <c r="E5718" s="89"/>
      <c r="F5718" s="65"/>
    </row>
    <row r="5719" spans="1:6" ht="12.75">
      <c r="A5719" s="65"/>
      <c r="B5719" s="65"/>
      <c r="C5719" s="65"/>
      <c r="D5719" s="65"/>
      <c r="E5719" s="89"/>
      <c r="F5719" s="65"/>
    </row>
    <row r="5720" spans="1:6" ht="12.75">
      <c r="A5720" s="65"/>
      <c r="B5720" s="65"/>
      <c r="C5720" s="65"/>
      <c r="D5720" s="65"/>
      <c r="E5720" s="89"/>
      <c r="F5720" s="65"/>
    </row>
    <row r="5721" spans="1:6" ht="12.75">
      <c r="A5721" s="65"/>
      <c r="B5721" s="65"/>
      <c r="C5721" s="65"/>
      <c r="D5721" s="65"/>
      <c r="E5721" s="89"/>
      <c r="F5721" s="65"/>
    </row>
    <row r="5722" spans="1:6" ht="12.75">
      <c r="A5722" s="65"/>
      <c r="B5722" s="65"/>
      <c r="C5722" s="65"/>
      <c r="D5722" s="65"/>
      <c r="E5722" s="89"/>
      <c r="F5722" s="65"/>
    </row>
    <row r="5723" spans="1:6" ht="12.75">
      <c r="A5723" s="65"/>
      <c r="B5723" s="65"/>
      <c r="C5723" s="65"/>
      <c r="D5723" s="65"/>
      <c r="E5723" s="89"/>
      <c r="F5723" s="65"/>
    </row>
    <row r="5724" spans="1:6" ht="12.75">
      <c r="A5724" s="65"/>
      <c r="B5724" s="65"/>
      <c r="C5724" s="65"/>
      <c r="D5724" s="65"/>
      <c r="E5724" s="89"/>
      <c r="F5724" s="65"/>
    </row>
    <row r="5725" spans="1:6" ht="12.75">
      <c r="A5725" s="65"/>
      <c r="B5725" s="65"/>
      <c r="C5725" s="65"/>
      <c r="D5725" s="65"/>
      <c r="E5725" s="89"/>
      <c r="F5725" s="65"/>
    </row>
    <row r="5726" spans="1:6" ht="12.75">
      <c r="A5726" s="65"/>
      <c r="B5726" s="65"/>
      <c r="C5726" s="65"/>
      <c r="D5726" s="65"/>
      <c r="E5726" s="89"/>
      <c r="F5726" s="65"/>
    </row>
    <row r="5727" spans="1:6" ht="12.75">
      <c r="A5727" s="65"/>
      <c r="B5727" s="65"/>
      <c r="C5727" s="65"/>
      <c r="D5727" s="65"/>
      <c r="E5727" s="89"/>
      <c r="F5727" s="65"/>
    </row>
    <row r="5728" spans="1:6" ht="12.75">
      <c r="A5728" s="65"/>
      <c r="B5728" s="65"/>
      <c r="C5728" s="65"/>
      <c r="D5728" s="65"/>
      <c r="E5728" s="89"/>
      <c r="F5728" s="65"/>
    </row>
    <row r="5729" spans="1:6" ht="12.75">
      <c r="A5729" s="65"/>
      <c r="B5729" s="65"/>
      <c r="C5729" s="65"/>
      <c r="D5729" s="65"/>
      <c r="E5729" s="89"/>
      <c r="F5729" s="65"/>
    </row>
    <row r="5730" spans="1:6" ht="12.75">
      <c r="A5730" s="65"/>
      <c r="B5730" s="65"/>
      <c r="C5730" s="65"/>
      <c r="D5730" s="65"/>
      <c r="E5730" s="89"/>
      <c r="F5730" s="65"/>
    </row>
    <row r="5731" spans="1:6" ht="12.75">
      <c r="A5731" s="65"/>
      <c r="B5731" s="65"/>
      <c r="C5731" s="65"/>
      <c r="D5731" s="65"/>
      <c r="E5731" s="89"/>
      <c r="F5731" s="65"/>
    </row>
    <row r="5732" spans="1:6" ht="12.75">
      <c r="A5732" s="65"/>
      <c r="B5732" s="65"/>
      <c r="C5732" s="65"/>
      <c r="D5732" s="65"/>
      <c r="E5732" s="89"/>
      <c r="F5732" s="65"/>
    </row>
    <row r="5733" spans="1:6" ht="12.75">
      <c r="A5733" s="65"/>
      <c r="B5733" s="65"/>
      <c r="C5733" s="65"/>
      <c r="D5733" s="65"/>
      <c r="E5733" s="89"/>
      <c r="F5733" s="65"/>
    </row>
    <row r="5734" spans="1:6" ht="12.75">
      <c r="A5734" s="65"/>
      <c r="B5734" s="65"/>
      <c r="C5734" s="65"/>
      <c r="D5734" s="65"/>
      <c r="E5734" s="89"/>
      <c r="F5734" s="65"/>
    </row>
    <row r="5735" spans="1:6" ht="12.75">
      <c r="A5735" s="65"/>
      <c r="B5735" s="65"/>
      <c r="C5735" s="65"/>
      <c r="D5735" s="65"/>
      <c r="E5735" s="89"/>
      <c r="F5735" s="65"/>
    </row>
    <row r="5736" spans="1:6" ht="12.75">
      <c r="A5736" s="65"/>
      <c r="B5736" s="65"/>
      <c r="C5736" s="65"/>
      <c r="D5736" s="65"/>
      <c r="E5736" s="89"/>
      <c r="F5736" s="65"/>
    </row>
    <row r="5737" spans="1:6" ht="12.75">
      <c r="A5737" s="65"/>
      <c r="B5737" s="65"/>
      <c r="C5737" s="65"/>
      <c r="D5737" s="65"/>
      <c r="E5737" s="89"/>
      <c r="F5737" s="65"/>
    </row>
    <row r="5738" spans="1:6" ht="12.75">
      <c r="A5738" s="65"/>
      <c r="B5738" s="65"/>
      <c r="C5738" s="65"/>
      <c r="D5738" s="65"/>
      <c r="E5738" s="89"/>
      <c r="F5738" s="65"/>
    </row>
    <row r="5739" spans="1:6" ht="12.75">
      <c r="A5739" s="65"/>
      <c r="B5739" s="65"/>
      <c r="C5739" s="65"/>
      <c r="D5739" s="65"/>
      <c r="E5739" s="89"/>
      <c r="F5739" s="65"/>
    </row>
    <row r="5740" spans="1:6" ht="12.75">
      <c r="A5740" s="65"/>
      <c r="B5740" s="65"/>
      <c r="C5740" s="65"/>
      <c r="D5740" s="65"/>
      <c r="E5740" s="89"/>
      <c r="F5740" s="65"/>
    </row>
    <row r="5741" spans="1:6" ht="12.75">
      <c r="A5741" s="65"/>
      <c r="B5741" s="65"/>
      <c r="C5741" s="65"/>
      <c r="D5741" s="65"/>
      <c r="E5741" s="89"/>
      <c r="F5741" s="65"/>
    </row>
    <row r="5742" spans="1:6" ht="12.75">
      <c r="A5742" s="65"/>
      <c r="B5742" s="65"/>
      <c r="C5742" s="65"/>
      <c r="D5742" s="65"/>
      <c r="E5742" s="89"/>
      <c r="F5742" s="65"/>
    </row>
    <row r="5743" spans="1:6" ht="12.75">
      <c r="A5743" s="65"/>
      <c r="B5743" s="65"/>
      <c r="C5743" s="65"/>
      <c r="D5743" s="65"/>
      <c r="E5743" s="89"/>
      <c r="F5743" s="65"/>
    </row>
    <row r="5744" spans="1:6" ht="12.75">
      <c r="A5744" s="65"/>
      <c r="B5744" s="65"/>
      <c r="C5744" s="65"/>
      <c r="D5744" s="65"/>
      <c r="E5744" s="89"/>
      <c r="F5744" s="65"/>
    </row>
    <row r="5745" spans="1:6" ht="12.75">
      <c r="A5745" s="65"/>
      <c r="B5745" s="65"/>
      <c r="C5745" s="65"/>
      <c r="D5745" s="65"/>
      <c r="E5745" s="89"/>
      <c r="F5745" s="65"/>
    </row>
    <row r="5746" spans="1:6" ht="12.75">
      <c r="A5746" s="65"/>
      <c r="B5746" s="65"/>
      <c r="C5746" s="65"/>
      <c r="D5746" s="65"/>
      <c r="E5746" s="89"/>
      <c r="F5746" s="65"/>
    </row>
    <row r="5747" spans="1:6" ht="12.75">
      <c r="A5747" s="65"/>
      <c r="B5747" s="65"/>
      <c r="C5747" s="65"/>
      <c r="D5747" s="65"/>
      <c r="E5747" s="89"/>
      <c r="F5747" s="65"/>
    </row>
    <row r="5748" spans="1:6" ht="12.75">
      <c r="A5748" s="65"/>
      <c r="B5748" s="65"/>
      <c r="C5748" s="65"/>
      <c r="D5748" s="65"/>
      <c r="E5748" s="89"/>
      <c r="F5748" s="65"/>
    </row>
    <row r="5749" spans="1:6" ht="12.75">
      <c r="A5749" s="65"/>
      <c r="B5749" s="65"/>
      <c r="C5749" s="65"/>
      <c r="D5749" s="65"/>
      <c r="E5749" s="89"/>
      <c r="F5749" s="65"/>
    </row>
    <row r="5750" spans="1:6" ht="12.75">
      <c r="A5750" s="65"/>
      <c r="B5750" s="65"/>
      <c r="C5750" s="65"/>
      <c r="D5750" s="65"/>
      <c r="E5750" s="89"/>
      <c r="F5750" s="65"/>
    </row>
    <row r="5751" spans="1:6" ht="12.75">
      <c r="A5751" s="65"/>
      <c r="B5751" s="65"/>
      <c r="C5751" s="65"/>
      <c r="D5751" s="65"/>
      <c r="E5751" s="89"/>
      <c r="F5751" s="65"/>
    </row>
    <row r="5752" spans="1:6" ht="12.75">
      <c r="A5752" s="65"/>
      <c r="B5752" s="65"/>
      <c r="C5752" s="65"/>
      <c r="D5752" s="65"/>
      <c r="E5752" s="89"/>
      <c r="F5752" s="65"/>
    </row>
    <row r="5753" spans="1:6" ht="12.75">
      <c r="A5753" s="65"/>
      <c r="B5753" s="65"/>
      <c r="C5753" s="65"/>
      <c r="D5753" s="65"/>
      <c r="E5753" s="89"/>
      <c r="F5753" s="65"/>
    </row>
    <row r="5754" spans="1:6" ht="12.75">
      <c r="A5754" s="65"/>
      <c r="B5754" s="65"/>
      <c r="C5754" s="65"/>
      <c r="D5754" s="65"/>
      <c r="E5754" s="89"/>
      <c r="F5754" s="65"/>
    </row>
    <row r="5755" spans="1:6" ht="12.75">
      <c r="A5755" s="65"/>
      <c r="B5755" s="65"/>
      <c r="C5755" s="65"/>
      <c r="D5755" s="65"/>
      <c r="E5755" s="89"/>
      <c r="F5755" s="65"/>
    </row>
    <row r="5756" spans="1:6" ht="12.75">
      <c r="A5756" s="65"/>
      <c r="B5756" s="65"/>
      <c r="C5756" s="65"/>
      <c r="D5756" s="65"/>
      <c r="E5756" s="89"/>
      <c r="F5756" s="65"/>
    </row>
    <row r="5757" spans="1:6" ht="12.75">
      <c r="A5757" s="65"/>
      <c r="B5757" s="65"/>
      <c r="C5757" s="65"/>
      <c r="D5757" s="65"/>
      <c r="E5757" s="89"/>
      <c r="F5757" s="65"/>
    </row>
    <row r="5758" spans="1:6" ht="12.75">
      <c r="A5758" s="65"/>
      <c r="B5758" s="65"/>
      <c r="C5758" s="65"/>
      <c r="D5758" s="65"/>
      <c r="E5758" s="89"/>
      <c r="F5758" s="65"/>
    </row>
    <row r="5759" spans="1:6" ht="12.75">
      <c r="A5759" s="65"/>
      <c r="B5759" s="65"/>
      <c r="C5759" s="65"/>
      <c r="D5759" s="65"/>
      <c r="E5759" s="89"/>
      <c r="F5759" s="65"/>
    </row>
    <row r="5760" spans="1:6" ht="12.75">
      <c r="A5760" s="65"/>
      <c r="B5760" s="65"/>
      <c r="C5760" s="65"/>
      <c r="D5760" s="65"/>
      <c r="E5760" s="89"/>
      <c r="F5760" s="65"/>
    </row>
    <row r="5761" spans="1:6" ht="12.75">
      <c r="A5761" s="65"/>
      <c r="B5761" s="65"/>
      <c r="C5761" s="65"/>
      <c r="D5761" s="65"/>
      <c r="E5761" s="89"/>
      <c r="F5761" s="65"/>
    </row>
    <row r="5762" spans="1:6" ht="12.75">
      <c r="A5762" s="65"/>
      <c r="B5762" s="65"/>
      <c r="C5762" s="65"/>
      <c r="D5762" s="65"/>
      <c r="E5762" s="89"/>
      <c r="F5762" s="65"/>
    </row>
    <row r="5763" spans="1:6" ht="12.75">
      <c r="A5763" s="65"/>
      <c r="B5763" s="65"/>
      <c r="C5763" s="65"/>
      <c r="D5763" s="65"/>
      <c r="E5763" s="89"/>
      <c r="F5763" s="65"/>
    </row>
    <row r="5764" spans="1:6" ht="12.75">
      <c r="A5764" s="65"/>
      <c r="B5764" s="65"/>
      <c r="C5764" s="65"/>
      <c r="D5764" s="65"/>
      <c r="E5764" s="89"/>
      <c r="F5764" s="65"/>
    </row>
    <row r="5765" spans="1:6" ht="12.75">
      <c r="A5765" s="65"/>
      <c r="B5765" s="65"/>
      <c r="C5765" s="65"/>
      <c r="D5765" s="65"/>
      <c r="E5765" s="89"/>
      <c r="F5765" s="65"/>
    </row>
    <row r="5766" spans="1:6" ht="12.75">
      <c r="A5766" s="65"/>
      <c r="B5766" s="65"/>
      <c r="C5766" s="65"/>
      <c r="D5766" s="65"/>
      <c r="E5766" s="89"/>
      <c r="F5766" s="65"/>
    </row>
    <row r="5767" spans="1:6" ht="12.75">
      <c r="A5767" s="65"/>
      <c r="B5767" s="65"/>
      <c r="C5767" s="65"/>
      <c r="D5767" s="65"/>
      <c r="E5767" s="89"/>
      <c r="F5767" s="65"/>
    </row>
    <row r="5768" spans="1:6" ht="12.75">
      <c r="A5768" s="65"/>
      <c r="B5768" s="65"/>
      <c r="C5768" s="65"/>
      <c r="D5768" s="65"/>
      <c r="E5768" s="89"/>
      <c r="F5768" s="65"/>
    </row>
    <row r="5769" spans="1:6" ht="12.75">
      <c r="A5769" s="65"/>
      <c r="B5769" s="65"/>
      <c r="C5769" s="65"/>
      <c r="D5769" s="65"/>
      <c r="E5769" s="89"/>
      <c r="F5769" s="65"/>
    </row>
    <row r="5770" spans="1:6" ht="12.75">
      <c r="A5770" s="65"/>
      <c r="B5770" s="65"/>
      <c r="C5770" s="65"/>
      <c r="D5770" s="65"/>
      <c r="E5770" s="89"/>
      <c r="F5770" s="65"/>
    </row>
    <row r="5771" spans="1:6" ht="12.75">
      <c r="A5771" s="65"/>
      <c r="B5771" s="65"/>
      <c r="C5771" s="65"/>
      <c r="D5771" s="65"/>
      <c r="E5771" s="89"/>
      <c r="F5771" s="65"/>
    </row>
    <row r="5772" spans="1:6" ht="12.75">
      <c r="A5772" s="65"/>
      <c r="B5772" s="65"/>
      <c r="C5772" s="65"/>
      <c r="D5772" s="65"/>
      <c r="E5772" s="89"/>
      <c r="F5772" s="65"/>
    </row>
    <row r="5773" spans="1:6" ht="12.75">
      <c r="A5773" s="65"/>
      <c r="B5773" s="65"/>
      <c r="C5773" s="65"/>
      <c r="D5773" s="65"/>
      <c r="E5773" s="89"/>
      <c r="F5773" s="65"/>
    </row>
    <row r="5774" spans="1:6" ht="12.75">
      <c r="A5774" s="65"/>
      <c r="B5774" s="65"/>
      <c r="C5774" s="65"/>
      <c r="D5774" s="65"/>
      <c r="E5774" s="89"/>
      <c r="F5774" s="65"/>
    </row>
    <row r="5775" spans="1:6" ht="12.75">
      <c r="A5775" s="65"/>
      <c r="B5775" s="65"/>
      <c r="C5775" s="65"/>
      <c r="D5775" s="65"/>
      <c r="E5775" s="89"/>
      <c r="F5775" s="65"/>
    </row>
    <row r="5776" spans="1:6" ht="12.75">
      <c r="A5776" s="65"/>
      <c r="B5776" s="65"/>
      <c r="C5776" s="65"/>
      <c r="D5776" s="65"/>
      <c r="E5776" s="89"/>
      <c r="F5776" s="65"/>
    </row>
    <row r="5777" spans="1:6" ht="12.75">
      <c r="A5777" s="65"/>
      <c r="B5777" s="65"/>
      <c r="C5777" s="65"/>
      <c r="D5777" s="65"/>
      <c r="E5777" s="89"/>
      <c r="F5777" s="65"/>
    </row>
    <row r="5778" spans="1:6" ht="12.75">
      <c r="A5778" s="65"/>
      <c r="B5778" s="65"/>
      <c r="C5778" s="65"/>
      <c r="D5778" s="65"/>
      <c r="E5778" s="89"/>
      <c r="F5778" s="65"/>
    </row>
    <row r="5779" spans="1:6" ht="12.75">
      <c r="A5779" s="65"/>
      <c r="B5779" s="65"/>
      <c r="C5779" s="65"/>
      <c r="D5779" s="65"/>
      <c r="E5779" s="89"/>
      <c r="F5779" s="65"/>
    </row>
    <row r="5780" spans="1:6" ht="12.75">
      <c r="A5780" s="65"/>
      <c r="B5780" s="65"/>
      <c r="C5780" s="65"/>
      <c r="D5780" s="65"/>
      <c r="E5780" s="89"/>
      <c r="F5780" s="65"/>
    </row>
    <row r="5781" spans="1:6" ht="12.75">
      <c r="A5781" s="65"/>
      <c r="B5781" s="65"/>
      <c r="C5781" s="65"/>
      <c r="D5781" s="65"/>
      <c r="E5781" s="89"/>
      <c r="F5781" s="65"/>
    </row>
    <row r="5782" spans="1:6" ht="12.75">
      <c r="A5782" s="65"/>
      <c r="B5782" s="65"/>
      <c r="C5782" s="65"/>
      <c r="D5782" s="65"/>
      <c r="E5782" s="89"/>
      <c r="F5782" s="65"/>
    </row>
    <row r="5783" spans="1:6" ht="12.75">
      <c r="A5783" s="65"/>
      <c r="B5783" s="65"/>
      <c r="C5783" s="65"/>
      <c r="D5783" s="65"/>
      <c r="E5783" s="89"/>
      <c r="F5783" s="65"/>
    </row>
    <row r="5784" spans="1:6" ht="12.75">
      <c r="A5784" s="65"/>
      <c r="B5784" s="65"/>
      <c r="C5784" s="65"/>
      <c r="D5784" s="65"/>
      <c r="E5784" s="89"/>
      <c r="F5784" s="65"/>
    </row>
    <row r="5785" spans="1:6" ht="12.75">
      <c r="A5785" s="65"/>
      <c r="B5785" s="65"/>
      <c r="C5785" s="65"/>
      <c r="D5785" s="65"/>
      <c r="E5785" s="89"/>
      <c r="F5785" s="65"/>
    </row>
    <row r="5786" spans="1:6" ht="12.75">
      <c r="A5786" s="65"/>
      <c r="B5786" s="65"/>
      <c r="C5786" s="65"/>
      <c r="D5786" s="65"/>
      <c r="E5786" s="89"/>
      <c r="F5786" s="65"/>
    </row>
    <row r="5787" spans="1:6" ht="12.75">
      <c r="A5787" s="65"/>
      <c r="B5787" s="65"/>
      <c r="C5787" s="65"/>
      <c r="D5787" s="65"/>
      <c r="E5787" s="89"/>
      <c r="F5787" s="65"/>
    </row>
    <row r="5788" spans="1:6" ht="12.75">
      <c r="A5788" s="65"/>
      <c r="B5788" s="65"/>
      <c r="C5788" s="65"/>
      <c r="D5788" s="65"/>
      <c r="E5788" s="89"/>
      <c r="F5788" s="65"/>
    </row>
    <row r="5789" spans="1:6" ht="12.75">
      <c r="A5789" s="65"/>
      <c r="B5789" s="65"/>
      <c r="C5789" s="65"/>
      <c r="D5789" s="65"/>
      <c r="E5789" s="89"/>
      <c r="F5789" s="65"/>
    </row>
    <row r="5790" spans="1:6" ht="12.75">
      <c r="A5790" s="65"/>
      <c r="B5790" s="65"/>
      <c r="C5790" s="65"/>
      <c r="D5790" s="65"/>
      <c r="E5790" s="89"/>
      <c r="F5790" s="65"/>
    </row>
    <row r="5791" spans="1:6" ht="12.75">
      <c r="A5791" s="65"/>
      <c r="B5791" s="65"/>
      <c r="C5791" s="65"/>
      <c r="D5791" s="65"/>
      <c r="E5791" s="89"/>
      <c r="F5791" s="65"/>
    </row>
    <row r="5792" spans="1:6" ht="12.75">
      <c r="A5792" s="65"/>
      <c r="B5792" s="65"/>
      <c r="C5792" s="65"/>
      <c r="D5792" s="65"/>
      <c r="E5792" s="89"/>
      <c r="F5792" s="65"/>
    </row>
    <row r="5793" spans="1:6" ht="12.75">
      <c r="A5793" s="65"/>
      <c r="B5793" s="65"/>
      <c r="C5793" s="65"/>
      <c r="D5793" s="65"/>
      <c r="E5793" s="89"/>
      <c r="F5793" s="65"/>
    </row>
    <row r="5794" spans="1:6" ht="12.75">
      <c r="A5794" s="65"/>
      <c r="B5794" s="65"/>
      <c r="C5794" s="65"/>
      <c r="D5794" s="65"/>
      <c r="E5794" s="89"/>
      <c r="F5794" s="65"/>
    </row>
    <row r="5795" spans="1:6" ht="12.75">
      <c r="A5795" s="65"/>
      <c r="B5795" s="65"/>
      <c r="C5795" s="65"/>
      <c r="D5795" s="65"/>
      <c r="E5795" s="89"/>
      <c r="F5795" s="65"/>
    </row>
    <row r="5796" spans="1:6" ht="12.75">
      <c r="A5796" s="65"/>
      <c r="B5796" s="65"/>
      <c r="C5796" s="65"/>
      <c r="D5796" s="65"/>
      <c r="E5796" s="89"/>
      <c r="F5796" s="65"/>
    </row>
    <row r="5797" spans="1:6" ht="12.75">
      <c r="A5797" s="65"/>
      <c r="B5797" s="65"/>
      <c r="C5797" s="65"/>
      <c r="D5797" s="65"/>
      <c r="E5797" s="89"/>
      <c r="F5797" s="65"/>
    </row>
    <row r="5798" spans="1:6" ht="12.75">
      <c r="A5798" s="65"/>
      <c r="B5798" s="65"/>
      <c r="C5798" s="65"/>
      <c r="D5798" s="65"/>
      <c r="E5798" s="89"/>
      <c r="F5798" s="65"/>
    </row>
    <row r="5799" spans="1:6" ht="12.75">
      <c r="A5799" s="65"/>
      <c r="B5799" s="65"/>
      <c r="C5799" s="65"/>
      <c r="D5799" s="65"/>
      <c r="E5799" s="89"/>
      <c r="F5799" s="65"/>
    </row>
    <row r="5800" spans="1:6" ht="12.75">
      <c r="A5800" s="65"/>
      <c r="B5800" s="65"/>
      <c r="C5800" s="65"/>
      <c r="D5800" s="65"/>
      <c r="E5800" s="89"/>
      <c r="F5800" s="65"/>
    </row>
    <row r="5801" spans="1:6" ht="12.75">
      <c r="A5801" s="65"/>
      <c r="B5801" s="65"/>
      <c r="C5801" s="65"/>
      <c r="D5801" s="65"/>
      <c r="E5801" s="89"/>
      <c r="F5801" s="65"/>
    </row>
    <row r="5802" spans="1:6" ht="12.75">
      <c r="A5802" s="65"/>
      <c r="B5802" s="65"/>
      <c r="C5802" s="65"/>
      <c r="D5802" s="65"/>
      <c r="E5802" s="89"/>
      <c r="F5802" s="65"/>
    </row>
    <row r="5803" spans="1:6" ht="12.75">
      <c r="A5803" s="65"/>
      <c r="B5803" s="65"/>
      <c r="C5803" s="65"/>
      <c r="D5803" s="65"/>
      <c r="E5803" s="89"/>
      <c r="F5803" s="65"/>
    </row>
    <row r="5804" spans="1:6" ht="12.75">
      <c r="A5804" s="65"/>
      <c r="B5804" s="65"/>
      <c r="C5804" s="65"/>
      <c r="D5804" s="65"/>
      <c r="E5804" s="89"/>
      <c r="F5804" s="65"/>
    </row>
    <row r="5805" spans="1:6" ht="12.75">
      <c r="A5805" s="65"/>
      <c r="B5805" s="65"/>
      <c r="C5805" s="65"/>
      <c r="D5805" s="65"/>
      <c r="E5805" s="89"/>
      <c r="F5805" s="65"/>
    </row>
    <row r="5806" spans="1:6" ht="12.75">
      <c r="A5806" s="65"/>
      <c r="B5806" s="65"/>
      <c r="C5806" s="65"/>
      <c r="D5806" s="65"/>
      <c r="E5806" s="89"/>
      <c r="F5806" s="65"/>
    </row>
    <row r="5807" spans="1:6" ht="12.75">
      <c r="A5807" s="65"/>
      <c r="B5807" s="65"/>
      <c r="C5807" s="65"/>
      <c r="D5807" s="65"/>
      <c r="E5807" s="89"/>
      <c r="F5807" s="65"/>
    </row>
    <row r="5808" spans="1:6" ht="12.75">
      <c r="A5808" s="65"/>
      <c r="B5808" s="65"/>
      <c r="C5808" s="65"/>
      <c r="D5808" s="65"/>
      <c r="E5808" s="89"/>
      <c r="F5808" s="65"/>
    </row>
    <row r="5809" spans="1:6" ht="12.75">
      <c r="A5809" s="65"/>
      <c r="B5809" s="65"/>
      <c r="C5809" s="65"/>
      <c r="D5809" s="65"/>
      <c r="E5809" s="89"/>
      <c r="F5809" s="65"/>
    </row>
    <row r="5810" spans="1:6" ht="12.75">
      <c r="A5810" s="65"/>
      <c r="B5810" s="65"/>
      <c r="C5810" s="65"/>
      <c r="D5810" s="65"/>
      <c r="E5810" s="89"/>
      <c r="F5810" s="65"/>
    </row>
    <row r="5811" spans="1:6" ht="12.75">
      <c r="A5811" s="65"/>
      <c r="B5811" s="65"/>
      <c r="C5811" s="65"/>
      <c r="D5811" s="65"/>
      <c r="E5811" s="89"/>
      <c r="F5811" s="65"/>
    </row>
    <row r="5812" spans="1:6" ht="12.75">
      <c r="A5812" s="65"/>
      <c r="B5812" s="65"/>
      <c r="C5812" s="65"/>
      <c r="D5812" s="65"/>
      <c r="E5812" s="89"/>
      <c r="F5812" s="65"/>
    </row>
    <row r="5813" spans="1:6" ht="12.75">
      <c r="A5813" s="65"/>
      <c r="B5813" s="65"/>
      <c r="C5813" s="65"/>
      <c r="D5813" s="65"/>
      <c r="E5813" s="89"/>
      <c r="F5813" s="65"/>
    </row>
    <row r="5814" spans="1:6" ht="12.75">
      <c r="A5814" s="65"/>
      <c r="B5814" s="65"/>
      <c r="C5814" s="65"/>
      <c r="D5814" s="65"/>
      <c r="E5814" s="89"/>
      <c r="F5814" s="65"/>
    </row>
    <row r="5815" spans="1:6" ht="12.75">
      <c r="A5815" s="65"/>
      <c r="B5815" s="65"/>
      <c r="C5815" s="65"/>
      <c r="D5815" s="65"/>
      <c r="E5815" s="89"/>
      <c r="F5815" s="65"/>
    </row>
    <row r="5816" spans="1:6" ht="12.75">
      <c r="A5816" s="65"/>
      <c r="B5816" s="65"/>
      <c r="C5816" s="65"/>
      <c r="D5816" s="65"/>
      <c r="E5816" s="89"/>
      <c r="F5816" s="65"/>
    </row>
    <row r="5817" spans="1:6" ht="12.75">
      <c r="A5817" s="65"/>
      <c r="B5817" s="65"/>
      <c r="C5817" s="65"/>
      <c r="D5817" s="65"/>
      <c r="E5817" s="89"/>
      <c r="F5817" s="65"/>
    </row>
    <row r="5818" spans="1:6" ht="12.75">
      <c r="A5818" s="65"/>
      <c r="B5818" s="65"/>
      <c r="C5818" s="65"/>
      <c r="D5818" s="65"/>
      <c r="E5818" s="89"/>
      <c r="F5818" s="65"/>
    </row>
    <row r="5819" spans="1:6" ht="12.75">
      <c r="A5819" s="65"/>
      <c r="B5819" s="65"/>
      <c r="C5819" s="65"/>
      <c r="D5819" s="65"/>
      <c r="E5819" s="89"/>
      <c r="F5819" s="65"/>
    </row>
    <row r="5820" spans="1:6" ht="12.75">
      <c r="A5820" s="65"/>
      <c r="B5820" s="65"/>
      <c r="C5820" s="65"/>
      <c r="D5820" s="65"/>
      <c r="E5820" s="89"/>
      <c r="F5820" s="65"/>
    </row>
    <row r="5821" spans="1:6" ht="12.75">
      <c r="A5821" s="65"/>
      <c r="B5821" s="65"/>
      <c r="C5821" s="65"/>
      <c r="D5821" s="65"/>
      <c r="E5821" s="89"/>
      <c r="F5821" s="65"/>
    </row>
    <row r="5822" spans="1:6" ht="12.75">
      <c r="A5822" s="65"/>
      <c r="B5822" s="65"/>
      <c r="C5822" s="65"/>
      <c r="D5822" s="65"/>
      <c r="E5822" s="89"/>
      <c r="F5822" s="65"/>
    </row>
    <row r="5823" spans="1:6" ht="12.75">
      <c r="A5823" s="65"/>
      <c r="B5823" s="65"/>
      <c r="C5823" s="65"/>
      <c r="D5823" s="65"/>
      <c r="E5823" s="89"/>
      <c r="F5823" s="65"/>
    </row>
    <row r="5824" spans="1:6" ht="12.75">
      <c r="A5824" s="65"/>
      <c r="B5824" s="65"/>
      <c r="C5824" s="65"/>
      <c r="D5824" s="65"/>
      <c r="E5824" s="89"/>
      <c r="F5824" s="65"/>
    </row>
    <row r="5825" spans="1:6" ht="12.75">
      <c r="A5825" s="65"/>
      <c r="B5825" s="65"/>
      <c r="C5825" s="65"/>
      <c r="D5825" s="65"/>
      <c r="E5825" s="89"/>
      <c r="F5825" s="65"/>
    </row>
    <row r="5826" spans="1:6" ht="12.75">
      <c r="A5826" s="65"/>
      <c r="B5826" s="65"/>
      <c r="C5826" s="65"/>
      <c r="D5826" s="65"/>
      <c r="E5826" s="89"/>
      <c r="F5826" s="65"/>
    </row>
    <row r="5827" spans="1:6" ht="12.75">
      <c r="A5827" s="65"/>
      <c r="B5827" s="65"/>
      <c r="C5827" s="65"/>
      <c r="D5827" s="65"/>
      <c r="E5827" s="89"/>
      <c r="F5827" s="65"/>
    </row>
    <row r="5828" spans="1:6" ht="12.75">
      <c r="A5828" s="65"/>
      <c r="B5828" s="65"/>
      <c r="C5828" s="65"/>
      <c r="D5828" s="65"/>
      <c r="E5828" s="89"/>
      <c r="F5828" s="65"/>
    </row>
    <row r="5829" spans="1:6" ht="12.75">
      <c r="A5829" s="65"/>
      <c r="B5829" s="65"/>
      <c r="C5829" s="65"/>
      <c r="D5829" s="65"/>
      <c r="E5829" s="89"/>
      <c r="F5829" s="65"/>
    </row>
    <row r="5830" spans="1:6" ht="12.75">
      <c r="A5830" s="65"/>
      <c r="B5830" s="65"/>
      <c r="C5830" s="65"/>
      <c r="D5830" s="65"/>
      <c r="E5830" s="89"/>
      <c r="F5830" s="65"/>
    </row>
    <row r="5831" spans="1:6" ht="12.75">
      <c r="A5831" s="65"/>
      <c r="B5831" s="65"/>
      <c r="C5831" s="65"/>
      <c r="D5831" s="65"/>
      <c r="E5831" s="89"/>
      <c r="F5831" s="65"/>
    </row>
    <row r="5832" spans="1:6" ht="12.75">
      <c r="A5832" s="65"/>
      <c r="B5832" s="65"/>
      <c r="C5832" s="65"/>
      <c r="D5832" s="65"/>
      <c r="E5832" s="89"/>
      <c r="F5832" s="65"/>
    </row>
    <row r="5833" spans="1:6" ht="12.75">
      <c r="A5833" s="65"/>
      <c r="B5833" s="65"/>
      <c r="C5833" s="65"/>
      <c r="D5833" s="65"/>
      <c r="E5833" s="89"/>
      <c r="F5833" s="65"/>
    </row>
    <row r="5834" spans="1:6" ht="12.75">
      <c r="A5834" s="65"/>
      <c r="B5834" s="65"/>
      <c r="C5834" s="65"/>
      <c r="D5834" s="65"/>
      <c r="E5834" s="89"/>
      <c r="F5834" s="65"/>
    </row>
    <row r="5835" spans="1:6" ht="12.75">
      <c r="A5835" s="65"/>
      <c r="B5835" s="65"/>
      <c r="C5835" s="65"/>
      <c r="D5835" s="65"/>
      <c r="E5835" s="89"/>
      <c r="F5835" s="65"/>
    </row>
    <row r="5836" spans="1:6" ht="12.75">
      <c r="A5836" s="65"/>
      <c r="B5836" s="65"/>
      <c r="C5836" s="65"/>
      <c r="D5836" s="65"/>
      <c r="E5836" s="89"/>
      <c r="F5836" s="65"/>
    </row>
    <row r="5837" spans="1:6" ht="12.75">
      <c r="A5837" s="65"/>
      <c r="B5837" s="65"/>
      <c r="C5837" s="65"/>
      <c r="D5837" s="65"/>
      <c r="E5837" s="89"/>
      <c r="F5837" s="65"/>
    </row>
    <row r="5838" spans="1:6" ht="12.75">
      <c r="A5838" s="65"/>
      <c r="B5838" s="65"/>
      <c r="C5838" s="65"/>
      <c r="D5838" s="65"/>
      <c r="E5838" s="89"/>
      <c r="F5838" s="65"/>
    </row>
    <row r="5839" spans="1:6" ht="12.75">
      <c r="A5839" s="65"/>
      <c r="B5839" s="65"/>
      <c r="C5839" s="65"/>
      <c r="D5839" s="65"/>
      <c r="E5839" s="89"/>
      <c r="F5839" s="65"/>
    </row>
    <row r="5840" spans="1:6" ht="12.75">
      <c r="A5840" s="65"/>
      <c r="B5840" s="65"/>
      <c r="C5840" s="65"/>
      <c r="D5840" s="65"/>
      <c r="E5840" s="89"/>
      <c r="F5840" s="65"/>
    </row>
    <row r="5841" spans="1:6" ht="12.75">
      <c r="A5841" s="65"/>
      <c r="B5841" s="65"/>
      <c r="C5841" s="65"/>
      <c r="D5841" s="65"/>
      <c r="E5841" s="89"/>
      <c r="F5841" s="65"/>
    </row>
    <row r="5842" spans="1:6" ht="12.75">
      <c r="A5842" s="65"/>
      <c r="B5842" s="65"/>
      <c r="C5842" s="65"/>
      <c r="D5842" s="65"/>
      <c r="E5842" s="89"/>
      <c r="F5842" s="65"/>
    </row>
    <row r="5843" spans="1:6" ht="12.75">
      <c r="A5843" s="65"/>
      <c r="B5843" s="65"/>
      <c r="C5843" s="65"/>
      <c r="D5843" s="65"/>
      <c r="E5843" s="89"/>
      <c r="F5843" s="65"/>
    </row>
    <row r="5844" spans="1:6" ht="12.75">
      <c r="A5844" s="65"/>
      <c r="B5844" s="65"/>
      <c r="C5844" s="65"/>
      <c r="D5844" s="65"/>
      <c r="E5844" s="89"/>
      <c r="F5844" s="65"/>
    </row>
    <row r="5845" spans="1:6" ht="12.75">
      <c r="A5845" s="65"/>
      <c r="B5845" s="65"/>
      <c r="C5845" s="65"/>
      <c r="D5845" s="65"/>
      <c r="E5845" s="89"/>
      <c r="F5845" s="65"/>
    </row>
    <row r="5846" spans="1:6" ht="12.75">
      <c r="A5846" s="65"/>
      <c r="B5846" s="65"/>
      <c r="C5846" s="65"/>
      <c r="D5846" s="65"/>
      <c r="E5846" s="89"/>
      <c r="F5846" s="65"/>
    </row>
    <row r="5847" spans="1:6" ht="12.75">
      <c r="A5847" s="65"/>
      <c r="B5847" s="65"/>
      <c r="C5847" s="65"/>
      <c r="D5847" s="65"/>
      <c r="E5847" s="89"/>
      <c r="F5847" s="65"/>
    </row>
    <row r="5848" spans="1:6" ht="12.75">
      <c r="A5848" s="65"/>
      <c r="B5848" s="65"/>
      <c r="C5848" s="65"/>
      <c r="D5848" s="65"/>
      <c r="E5848" s="89"/>
      <c r="F5848" s="65"/>
    </row>
    <row r="5849" spans="1:6" ht="12.75">
      <c r="A5849" s="65"/>
      <c r="B5849" s="65"/>
      <c r="C5849" s="65"/>
      <c r="D5849" s="65"/>
      <c r="E5849" s="89"/>
      <c r="F5849" s="65"/>
    </row>
    <row r="5850" spans="1:6" ht="12.75">
      <c r="A5850" s="65"/>
      <c r="B5850" s="65"/>
      <c r="C5850" s="65"/>
      <c r="D5850" s="65"/>
      <c r="E5850" s="89"/>
      <c r="F5850" s="65"/>
    </row>
    <row r="5851" spans="1:6" ht="12.75">
      <c r="A5851" s="65"/>
      <c r="B5851" s="65"/>
      <c r="C5851" s="65"/>
      <c r="D5851" s="65"/>
      <c r="E5851" s="89"/>
      <c r="F5851" s="65"/>
    </row>
    <row r="5852" spans="1:6" ht="12.75">
      <c r="A5852" s="65"/>
      <c r="B5852" s="65"/>
      <c r="C5852" s="65"/>
      <c r="D5852" s="65"/>
      <c r="E5852" s="89"/>
      <c r="F5852" s="65"/>
    </row>
    <row r="5853" spans="1:6" ht="12.75">
      <c r="A5853" s="65"/>
      <c r="B5853" s="65"/>
      <c r="C5853" s="65"/>
      <c r="D5853" s="65"/>
      <c r="E5853" s="89"/>
      <c r="F5853" s="65"/>
    </row>
    <row r="5854" spans="1:6" ht="12.75">
      <c r="A5854" s="65"/>
      <c r="B5854" s="65"/>
      <c r="C5854" s="65"/>
      <c r="D5854" s="65"/>
      <c r="E5854" s="89"/>
      <c r="F5854" s="65"/>
    </row>
    <row r="5855" spans="1:6" ht="12.75">
      <c r="A5855" s="65"/>
      <c r="B5855" s="65"/>
      <c r="C5855" s="65"/>
      <c r="D5855" s="65"/>
      <c r="E5855" s="89"/>
      <c r="F5855" s="65"/>
    </row>
    <row r="5856" spans="1:6" ht="12.75">
      <c r="A5856" s="65"/>
      <c r="B5856" s="65"/>
      <c r="C5856" s="65"/>
      <c r="D5856" s="65"/>
      <c r="E5856" s="89"/>
      <c r="F5856" s="65"/>
    </row>
    <row r="5857" spans="1:6" ht="12.75">
      <c r="A5857" s="65"/>
      <c r="B5857" s="65"/>
      <c r="C5857" s="65"/>
      <c r="D5857" s="65"/>
      <c r="E5857" s="89"/>
      <c r="F5857" s="65"/>
    </row>
    <row r="5858" spans="1:6" ht="12.75">
      <c r="A5858" s="65"/>
      <c r="B5858" s="65"/>
      <c r="C5858" s="65"/>
      <c r="D5858" s="65"/>
      <c r="E5858" s="89"/>
      <c r="F5858" s="65"/>
    </row>
    <row r="5859" spans="1:6" ht="12.75">
      <c r="A5859" s="65"/>
      <c r="B5859" s="65"/>
      <c r="C5859" s="65"/>
      <c r="D5859" s="65"/>
      <c r="E5859" s="89"/>
      <c r="F5859" s="65"/>
    </row>
    <row r="5860" spans="1:6" ht="12.75">
      <c r="A5860" s="65"/>
      <c r="B5860" s="65"/>
      <c r="C5860" s="65"/>
      <c r="D5860" s="65"/>
      <c r="E5860" s="89"/>
      <c r="F5860" s="65"/>
    </row>
    <row r="5861" spans="1:6" ht="12.75">
      <c r="A5861" s="65"/>
      <c r="B5861" s="65"/>
      <c r="C5861" s="65"/>
      <c r="D5861" s="65"/>
      <c r="E5861" s="89"/>
      <c r="F5861" s="65"/>
    </row>
    <row r="5862" spans="1:6" ht="12.75">
      <c r="A5862" s="65"/>
      <c r="B5862" s="65"/>
      <c r="C5862" s="65"/>
      <c r="D5862" s="65"/>
      <c r="E5862" s="89"/>
      <c r="F5862" s="65"/>
    </row>
    <row r="5863" spans="1:6" ht="12.75">
      <c r="A5863" s="65"/>
      <c r="B5863" s="65"/>
      <c r="C5863" s="65"/>
      <c r="D5863" s="65"/>
      <c r="E5863" s="89"/>
      <c r="F5863" s="65"/>
    </row>
    <row r="5864" spans="1:6" ht="12.75">
      <c r="A5864" s="65"/>
      <c r="B5864" s="65"/>
      <c r="C5864" s="65"/>
      <c r="D5864" s="65"/>
      <c r="E5864" s="89"/>
      <c r="F5864" s="65"/>
    </row>
    <row r="5865" spans="1:6" ht="12.75">
      <c r="A5865" s="65"/>
      <c r="B5865" s="65"/>
      <c r="C5865" s="65"/>
      <c r="D5865" s="65"/>
      <c r="E5865" s="89"/>
      <c r="F5865" s="65"/>
    </row>
    <row r="5866" spans="1:6" ht="12.75">
      <c r="A5866" s="65"/>
      <c r="B5866" s="65"/>
      <c r="C5866" s="65"/>
      <c r="D5866" s="65"/>
      <c r="E5866" s="89"/>
      <c r="F5866" s="65"/>
    </row>
    <row r="5867" spans="1:6" ht="12.75">
      <c r="A5867" s="65"/>
      <c r="B5867" s="65"/>
      <c r="C5867" s="65"/>
      <c r="D5867" s="65"/>
      <c r="E5867" s="89"/>
      <c r="F5867" s="65"/>
    </row>
    <row r="5868" spans="1:6" ht="12.75">
      <c r="A5868" s="65"/>
      <c r="B5868" s="65"/>
      <c r="C5868" s="65"/>
      <c r="D5868" s="65"/>
      <c r="E5868" s="89"/>
      <c r="F5868" s="65"/>
    </row>
    <row r="5869" spans="1:6" ht="12.75">
      <c r="A5869" s="65"/>
      <c r="B5869" s="65"/>
      <c r="C5869" s="65"/>
      <c r="D5869" s="65"/>
      <c r="E5869" s="89"/>
      <c r="F5869" s="65"/>
    </row>
    <row r="5870" spans="1:6" ht="12.75">
      <c r="A5870" s="65"/>
      <c r="B5870" s="65"/>
      <c r="C5870" s="65"/>
      <c r="D5870" s="65"/>
      <c r="E5870" s="89"/>
      <c r="F5870" s="65"/>
    </row>
    <row r="5871" spans="1:6" ht="12.75">
      <c r="A5871" s="65"/>
      <c r="B5871" s="65"/>
      <c r="C5871" s="65"/>
      <c r="D5871" s="65"/>
      <c r="E5871" s="89"/>
      <c r="F5871" s="65"/>
    </row>
    <row r="5872" spans="1:6" ht="12.75">
      <c r="A5872" s="65"/>
      <c r="B5872" s="65"/>
      <c r="C5872" s="65"/>
      <c r="D5872" s="65"/>
      <c r="E5872" s="89"/>
      <c r="F5872" s="65"/>
    </row>
    <row r="5873" spans="1:6" ht="12.75">
      <c r="A5873" s="65"/>
      <c r="B5873" s="65"/>
      <c r="C5873" s="65"/>
      <c r="D5873" s="65"/>
      <c r="E5873" s="89"/>
      <c r="F5873" s="65"/>
    </row>
    <row r="5874" spans="1:6" ht="12.75">
      <c r="A5874" s="65"/>
      <c r="B5874" s="65"/>
      <c r="C5874" s="65"/>
      <c r="D5874" s="65"/>
      <c r="E5874" s="89"/>
      <c r="F5874" s="65"/>
    </row>
    <row r="5875" spans="1:6" ht="12.75">
      <c r="A5875" s="65"/>
      <c r="B5875" s="65"/>
      <c r="C5875" s="65"/>
      <c r="D5875" s="65"/>
      <c r="E5875" s="89"/>
      <c r="F5875" s="65"/>
    </row>
    <row r="5876" spans="1:6" ht="12.75">
      <c r="A5876" s="65"/>
      <c r="B5876" s="65"/>
      <c r="C5876" s="65"/>
      <c r="D5876" s="65"/>
      <c r="E5876" s="89"/>
      <c r="F5876" s="65"/>
    </row>
    <row r="5877" spans="1:6" ht="12.75">
      <c r="A5877" s="65"/>
      <c r="B5877" s="65"/>
      <c r="C5877" s="65"/>
      <c r="D5877" s="65"/>
      <c r="E5877" s="89"/>
      <c r="F5877" s="65"/>
    </row>
    <row r="5878" spans="1:6" ht="12.75">
      <c r="A5878" s="65"/>
      <c r="B5878" s="65"/>
      <c r="C5878" s="65"/>
      <c r="D5878" s="65"/>
      <c r="E5878" s="89"/>
      <c r="F5878" s="65"/>
    </row>
    <row r="5879" spans="1:6" ht="12.75">
      <c r="A5879" s="65"/>
      <c r="B5879" s="65"/>
      <c r="C5879" s="65"/>
      <c r="D5879" s="65"/>
      <c r="E5879" s="89"/>
      <c r="F5879" s="65"/>
    </row>
    <row r="5880" spans="1:6" ht="12.75">
      <c r="A5880" s="65"/>
      <c r="B5880" s="65"/>
      <c r="C5880" s="65"/>
      <c r="D5880" s="65"/>
      <c r="E5880" s="89"/>
      <c r="F5880" s="65"/>
    </row>
    <row r="5881" spans="1:6" ht="12.75">
      <c r="A5881" s="65"/>
      <c r="B5881" s="65"/>
      <c r="C5881" s="65"/>
      <c r="D5881" s="65"/>
      <c r="E5881" s="89"/>
      <c r="F5881" s="65"/>
    </row>
    <row r="5882" spans="1:6" ht="12.75">
      <c r="A5882" s="65"/>
      <c r="B5882" s="65"/>
      <c r="C5882" s="65"/>
      <c r="D5882" s="65"/>
      <c r="E5882" s="89"/>
      <c r="F5882" s="65"/>
    </row>
    <row r="5883" spans="1:6" ht="12.75">
      <c r="A5883" s="65"/>
      <c r="B5883" s="65"/>
      <c r="C5883" s="65"/>
      <c r="D5883" s="65"/>
      <c r="E5883" s="89"/>
      <c r="F5883" s="65"/>
    </row>
    <row r="5884" spans="1:6" ht="12.75">
      <c r="A5884" s="65"/>
      <c r="B5884" s="65"/>
      <c r="C5884" s="65"/>
      <c r="D5884" s="65"/>
      <c r="E5884" s="89"/>
      <c r="F5884" s="65"/>
    </row>
    <row r="5885" spans="1:6" ht="12.75">
      <c r="A5885" s="65"/>
      <c r="B5885" s="65"/>
      <c r="C5885" s="65"/>
      <c r="D5885" s="65"/>
      <c r="E5885" s="89"/>
      <c r="F5885" s="65"/>
    </row>
    <row r="5886" spans="1:6" ht="12.75">
      <c r="A5886" s="65"/>
      <c r="B5886" s="65"/>
      <c r="C5886" s="65"/>
      <c r="D5886" s="65"/>
      <c r="E5886" s="89"/>
      <c r="F5886" s="65"/>
    </row>
    <row r="5887" spans="1:6" ht="12.75">
      <c r="A5887" s="65"/>
      <c r="B5887" s="65"/>
      <c r="C5887" s="65"/>
      <c r="D5887" s="65"/>
      <c r="E5887" s="89"/>
      <c r="F5887" s="65"/>
    </row>
    <row r="5888" spans="1:6" ht="12.75">
      <c r="A5888" s="65"/>
      <c r="B5888" s="65"/>
      <c r="C5888" s="65"/>
      <c r="D5888" s="65"/>
      <c r="E5888" s="89"/>
      <c r="F5888" s="65"/>
    </row>
    <row r="5889" spans="1:6" ht="12.75">
      <c r="A5889" s="65"/>
      <c r="B5889" s="65"/>
      <c r="C5889" s="65"/>
      <c r="D5889" s="65"/>
      <c r="E5889" s="89"/>
      <c r="F5889" s="65"/>
    </row>
    <row r="5890" spans="1:6" ht="12.75">
      <c r="A5890" s="65"/>
      <c r="B5890" s="65"/>
      <c r="C5890" s="65"/>
      <c r="D5890" s="65"/>
      <c r="E5890" s="89"/>
      <c r="F5890" s="65"/>
    </row>
    <row r="5891" spans="1:6" ht="12.75">
      <c r="A5891" s="65"/>
      <c r="B5891" s="65"/>
      <c r="C5891" s="65"/>
      <c r="D5891" s="65"/>
      <c r="E5891" s="89"/>
      <c r="F5891" s="65"/>
    </row>
    <row r="5892" spans="1:6" ht="12.75">
      <c r="A5892" s="65"/>
      <c r="B5892" s="65"/>
      <c r="C5892" s="65"/>
      <c r="D5892" s="65"/>
      <c r="E5892" s="89"/>
      <c r="F5892" s="65"/>
    </row>
    <row r="5893" spans="1:6" ht="12.75">
      <c r="A5893" s="65"/>
      <c r="B5893" s="65"/>
      <c r="C5893" s="65"/>
      <c r="D5893" s="65"/>
      <c r="E5893" s="89"/>
      <c r="F5893" s="65"/>
    </row>
    <row r="5894" spans="1:6" ht="12.75">
      <c r="A5894" s="65"/>
      <c r="B5894" s="65"/>
      <c r="C5894" s="65"/>
      <c r="D5894" s="65"/>
      <c r="E5894" s="89"/>
      <c r="F5894" s="65"/>
    </row>
    <row r="5895" spans="1:6" ht="12.75">
      <c r="A5895" s="65"/>
      <c r="B5895" s="65"/>
      <c r="C5895" s="65"/>
      <c r="D5895" s="65"/>
      <c r="E5895" s="89"/>
      <c r="F5895" s="65"/>
    </row>
    <row r="5896" spans="1:6" ht="12.75">
      <c r="A5896" s="65"/>
      <c r="B5896" s="65"/>
      <c r="C5896" s="65"/>
      <c r="D5896" s="65"/>
      <c r="E5896" s="89"/>
      <c r="F5896" s="65"/>
    </row>
    <row r="5897" spans="1:6" ht="12.75">
      <c r="A5897" s="65"/>
      <c r="B5897" s="65"/>
      <c r="C5897" s="65"/>
      <c r="D5897" s="65"/>
      <c r="E5897" s="89"/>
      <c r="F5897" s="65"/>
    </row>
    <row r="5898" spans="1:6" ht="12.75">
      <c r="A5898" s="65"/>
      <c r="B5898" s="65"/>
      <c r="C5898" s="65"/>
      <c r="D5898" s="65"/>
      <c r="E5898" s="89"/>
      <c r="F5898" s="65"/>
    </row>
    <row r="5899" spans="1:6" ht="12.75">
      <c r="A5899" s="65"/>
      <c r="B5899" s="65"/>
      <c r="C5899" s="65"/>
      <c r="D5899" s="65"/>
      <c r="E5899" s="89"/>
      <c r="F5899" s="65"/>
    </row>
    <row r="5900" spans="1:6" ht="12.75">
      <c r="A5900" s="65"/>
      <c r="B5900" s="65"/>
      <c r="C5900" s="65"/>
      <c r="D5900" s="65"/>
      <c r="E5900" s="89"/>
      <c r="F5900" s="65"/>
    </row>
    <row r="5901" spans="1:6" ht="12.75">
      <c r="A5901" s="65"/>
      <c r="B5901" s="65"/>
      <c r="C5901" s="65"/>
      <c r="D5901" s="65"/>
      <c r="E5901" s="89"/>
      <c r="F5901" s="65"/>
    </row>
    <row r="5902" spans="1:6" ht="12.75">
      <c r="A5902" s="65"/>
      <c r="B5902" s="65"/>
      <c r="C5902" s="65"/>
      <c r="D5902" s="65"/>
      <c r="E5902" s="89"/>
      <c r="F5902" s="65"/>
    </row>
    <row r="5903" spans="1:6" ht="12.75">
      <c r="A5903" s="65"/>
      <c r="B5903" s="65"/>
      <c r="C5903" s="65"/>
      <c r="D5903" s="65"/>
      <c r="E5903" s="89"/>
      <c r="F5903" s="65"/>
    </row>
    <row r="5904" spans="1:6" ht="12.75">
      <c r="A5904" s="65"/>
      <c r="B5904" s="65"/>
      <c r="C5904" s="65"/>
      <c r="D5904" s="65"/>
      <c r="E5904" s="89"/>
      <c r="F5904" s="65"/>
    </row>
    <row r="5905" spans="1:6" ht="12.75">
      <c r="A5905" s="65"/>
      <c r="B5905" s="65"/>
      <c r="C5905" s="65"/>
      <c r="D5905" s="65"/>
      <c r="E5905" s="89"/>
      <c r="F5905" s="65"/>
    </row>
    <row r="5906" spans="1:6" ht="12.75">
      <c r="A5906" s="65"/>
      <c r="B5906" s="65"/>
      <c r="C5906" s="65"/>
      <c r="D5906" s="65"/>
      <c r="E5906" s="89"/>
      <c r="F5906" s="65"/>
    </row>
    <row r="5907" spans="1:6" ht="12.75">
      <c r="A5907" s="65"/>
      <c r="B5907" s="65"/>
      <c r="C5907" s="65"/>
      <c r="D5907" s="65"/>
      <c r="E5907" s="89"/>
      <c r="F5907" s="65"/>
    </row>
    <row r="5908" spans="1:6" ht="12.75">
      <c r="A5908" s="65"/>
      <c r="B5908" s="65"/>
      <c r="C5908" s="65"/>
      <c r="D5908" s="65"/>
      <c r="E5908" s="89"/>
      <c r="F5908" s="65"/>
    </row>
    <row r="5909" spans="1:6" ht="12.75">
      <c r="A5909" s="65"/>
      <c r="B5909" s="65"/>
      <c r="C5909" s="65"/>
      <c r="D5909" s="65"/>
      <c r="E5909" s="89"/>
      <c r="F5909" s="65"/>
    </row>
    <row r="5910" spans="1:6" ht="12.75">
      <c r="A5910" s="65"/>
      <c r="B5910" s="65"/>
      <c r="C5910" s="65"/>
      <c r="D5910" s="65"/>
      <c r="E5910" s="89"/>
      <c r="F5910" s="65"/>
    </row>
    <row r="5911" spans="1:6" ht="12.75">
      <c r="A5911" s="65"/>
      <c r="B5911" s="65"/>
      <c r="C5911" s="65"/>
      <c r="D5911" s="65"/>
      <c r="E5911" s="89"/>
      <c r="F5911" s="65"/>
    </row>
    <row r="5912" spans="1:6" ht="12.75">
      <c r="A5912" s="65"/>
      <c r="B5912" s="65"/>
      <c r="C5912" s="65"/>
      <c r="D5912" s="65"/>
      <c r="E5912" s="89"/>
      <c r="F5912" s="65"/>
    </row>
    <row r="5913" spans="1:6" ht="12.75">
      <c r="A5913" s="65"/>
      <c r="B5913" s="65"/>
      <c r="C5913" s="65"/>
      <c r="D5913" s="65"/>
      <c r="E5913" s="89"/>
      <c r="F5913" s="65"/>
    </row>
    <row r="5914" spans="1:6" ht="12.75">
      <c r="A5914" s="65"/>
      <c r="B5914" s="65"/>
      <c r="C5914" s="65"/>
      <c r="D5914" s="65"/>
      <c r="E5914" s="89"/>
      <c r="F5914" s="65"/>
    </row>
    <row r="5915" spans="1:6" ht="12.75">
      <c r="A5915" s="65"/>
      <c r="B5915" s="65"/>
      <c r="C5915" s="65"/>
      <c r="D5915" s="65"/>
      <c r="E5915" s="89"/>
      <c r="F5915" s="65"/>
    </row>
    <row r="5916" spans="1:6" ht="12.75">
      <c r="A5916" s="65"/>
      <c r="B5916" s="65"/>
      <c r="C5916" s="65"/>
      <c r="D5916" s="65"/>
      <c r="E5916" s="89"/>
      <c r="F5916" s="65"/>
    </row>
    <row r="5917" spans="1:6" ht="12.75">
      <c r="A5917" s="65"/>
      <c r="B5917" s="65"/>
      <c r="C5917" s="65"/>
      <c r="D5917" s="65"/>
      <c r="E5917" s="89"/>
      <c r="F5917" s="65"/>
    </row>
    <row r="5918" spans="1:6" ht="12.75">
      <c r="A5918" s="65"/>
      <c r="B5918" s="65"/>
      <c r="C5918" s="65"/>
      <c r="D5918" s="65"/>
      <c r="E5918" s="89"/>
      <c r="F5918" s="65"/>
    </row>
    <row r="5919" spans="1:6" ht="12.75">
      <c r="A5919" s="65"/>
      <c r="B5919" s="65"/>
      <c r="C5919" s="65"/>
      <c r="D5919" s="65"/>
      <c r="E5919" s="89"/>
      <c r="F5919" s="65"/>
    </row>
    <row r="5920" spans="1:6" ht="12.75">
      <c r="A5920" s="65"/>
      <c r="B5920" s="65"/>
      <c r="C5920" s="65"/>
      <c r="D5920" s="65"/>
      <c r="E5920" s="89"/>
      <c r="F5920" s="65"/>
    </row>
    <row r="5921" spans="1:6" ht="12.75">
      <c r="A5921" s="65"/>
      <c r="B5921" s="65"/>
      <c r="C5921" s="65"/>
      <c r="D5921" s="65"/>
      <c r="E5921" s="89"/>
      <c r="F5921" s="65"/>
    </row>
    <row r="5922" spans="1:6" ht="12.75">
      <c r="A5922" s="65"/>
      <c r="B5922" s="65"/>
      <c r="C5922" s="65"/>
      <c r="D5922" s="65"/>
      <c r="E5922" s="89"/>
      <c r="F5922" s="65"/>
    </row>
    <row r="5923" spans="1:6" ht="12.75">
      <c r="A5923" s="65"/>
      <c r="B5923" s="65"/>
      <c r="C5923" s="65"/>
      <c r="D5923" s="65"/>
      <c r="E5923" s="89"/>
      <c r="F5923" s="65"/>
    </row>
    <row r="5924" spans="1:6" ht="12.75">
      <c r="A5924" s="65"/>
      <c r="B5924" s="65"/>
      <c r="C5924" s="65"/>
      <c r="D5924" s="65"/>
      <c r="E5924" s="89"/>
      <c r="F5924" s="65"/>
    </row>
    <row r="5925" spans="1:6" ht="12.75">
      <c r="A5925" s="65"/>
      <c r="B5925" s="65"/>
      <c r="C5925" s="65"/>
      <c r="D5925" s="65"/>
      <c r="E5925" s="89"/>
      <c r="F5925" s="65"/>
    </row>
    <row r="5926" spans="1:6" ht="12.75">
      <c r="A5926" s="65"/>
      <c r="B5926" s="65"/>
      <c r="C5926" s="65"/>
      <c r="D5926" s="65"/>
      <c r="E5926" s="89"/>
      <c r="F5926" s="65"/>
    </row>
    <row r="5927" spans="1:6" ht="12.75">
      <c r="A5927" s="65"/>
      <c r="B5927" s="65"/>
      <c r="C5927" s="65"/>
      <c r="D5927" s="65"/>
      <c r="E5927" s="89"/>
      <c r="F5927" s="65"/>
    </row>
    <row r="5928" spans="1:6" ht="12.75">
      <c r="A5928" s="65"/>
      <c r="B5928" s="65"/>
      <c r="C5928" s="65"/>
      <c r="D5928" s="65"/>
      <c r="E5928" s="89"/>
      <c r="F5928" s="65"/>
    </row>
    <row r="5929" spans="1:6" ht="12.75">
      <c r="A5929" s="65"/>
      <c r="B5929" s="65"/>
      <c r="C5929" s="65"/>
      <c r="D5929" s="65"/>
      <c r="E5929" s="89"/>
      <c r="F5929" s="65"/>
    </row>
    <row r="5930" spans="1:6" ht="12.75">
      <c r="A5930" s="65"/>
      <c r="B5930" s="65"/>
      <c r="C5930" s="65"/>
      <c r="D5930" s="65"/>
      <c r="E5930" s="89"/>
      <c r="F5930" s="65"/>
    </row>
    <row r="5931" spans="1:6" ht="12.75">
      <c r="A5931" s="65"/>
      <c r="B5931" s="65"/>
      <c r="C5931" s="65"/>
      <c r="D5931" s="65"/>
      <c r="E5931" s="89"/>
      <c r="F5931" s="65"/>
    </row>
    <row r="5932" spans="1:6" ht="12.75">
      <c r="A5932" s="65"/>
      <c r="B5932" s="65"/>
      <c r="C5932" s="65"/>
      <c r="D5932" s="65"/>
      <c r="E5932" s="89"/>
      <c r="F5932" s="65"/>
    </row>
    <row r="5933" spans="1:6" ht="12.75">
      <c r="A5933" s="65"/>
      <c r="B5933" s="65"/>
      <c r="C5933" s="65"/>
      <c r="D5933" s="65"/>
      <c r="E5933" s="89"/>
      <c r="F5933" s="65"/>
    </row>
    <row r="5934" spans="1:6" ht="12.75">
      <c r="A5934" s="65"/>
      <c r="B5934" s="65"/>
      <c r="C5934" s="65"/>
      <c r="D5934" s="65"/>
      <c r="E5934" s="89"/>
      <c r="F5934" s="65"/>
    </row>
    <row r="5935" spans="1:6" ht="12.75">
      <c r="A5935" s="65"/>
      <c r="B5935" s="65"/>
      <c r="C5935" s="65"/>
      <c r="D5935" s="65"/>
      <c r="E5935" s="89"/>
      <c r="F5935" s="65"/>
    </row>
    <row r="5936" spans="1:6" ht="12.75">
      <c r="A5936" s="65"/>
      <c r="B5936" s="65"/>
      <c r="C5936" s="65"/>
      <c r="D5936" s="65"/>
      <c r="E5936" s="89"/>
      <c r="F5936" s="65"/>
    </row>
    <row r="5937" spans="1:6" ht="12.75">
      <c r="A5937" s="65"/>
      <c r="B5937" s="65"/>
      <c r="C5937" s="65"/>
      <c r="D5937" s="65"/>
      <c r="E5937" s="89"/>
      <c r="F5937" s="65"/>
    </row>
    <row r="5938" spans="1:6" ht="12.75">
      <c r="A5938" s="65"/>
      <c r="B5938" s="65"/>
      <c r="C5938" s="65"/>
      <c r="D5938" s="65"/>
      <c r="E5938" s="89"/>
      <c r="F5938" s="65"/>
    </row>
    <row r="5939" spans="1:6" ht="12.75">
      <c r="A5939" s="65"/>
      <c r="B5939" s="65"/>
      <c r="C5939" s="65"/>
      <c r="D5939" s="65"/>
      <c r="E5939" s="89"/>
      <c r="F5939" s="65"/>
    </row>
    <row r="5940" spans="1:6" ht="12.75">
      <c r="A5940" s="65"/>
      <c r="B5940" s="65"/>
      <c r="C5940" s="65"/>
      <c r="D5940" s="65"/>
      <c r="E5940" s="89"/>
      <c r="F5940" s="65"/>
    </row>
    <row r="5941" spans="1:6" ht="12.75">
      <c r="A5941" s="65"/>
      <c r="B5941" s="65"/>
      <c r="C5941" s="65"/>
      <c r="D5941" s="65"/>
      <c r="E5941" s="89"/>
      <c r="F5941" s="65"/>
    </row>
    <row r="5942" spans="1:6" ht="12.75">
      <c r="A5942" s="65"/>
      <c r="B5942" s="65"/>
      <c r="C5942" s="65"/>
      <c r="D5942" s="65"/>
      <c r="E5942" s="89"/>
      <c r="F5942" s="65"/>
    </row>
    <row r="5943" spans="1:6" ht="12.75">
      <c r="A5943" s="65"/>
      <c r="B5943" s="65"/>
      <c r="C5943" s="65"/>
      <c r="D5943" s="65"/>
      <c r="E5943" s="89"/>
      <c r="F5943" s="65"/>
    </row>
    <row r="5944" spans="1:6" ht="12.75">
      <c r="A5944" s="65"/>
      <c r="B5944" s="65"/>
      <c r="C5944" s="65"/>
      <c r="D5944" s="65"/>
      <c r="E5944" s="89"/>
      <c r="F5944" s="65"/>
    </row>
    <row r="5945" spans="1:6" ht="12.75">
      <c r="A5945" s="65"/>
      <c r="B5945" s="65"/>
      <c r="C5945" s="65"/>
      <c r="D5945" s="65"/>
      <c r="E5945" s="89"/>
      <c r="F5945" s="65"/>
    </row>
    <row r="5946" spans="1:6" ht="12.75">
      <c r="A5946" s="65"/>
      <c r="B5946" s="65"/>
      <c r="C5946" s="65"/>
      <c r="D5946" s="65"/>
      <c r="E5946" s="89"/>
      <c r="F5946" s="65"/>
    </row>
    <row r="5947" spans="1:6" ht="12.75">
      <c r="A5947" s="65"/>
      <c r="B5947" s="65"/>
      <c r="C5947" s="65"/>
      <c r="D5947" s="65"/>
      <c r="E5947" s="89"/>
      <c r="F5947" s="65"/>
    </row>
    <row r="5948" spans="1:6" ht="12.75">
      <c r="A5948" s="65"/>
      <c r="B5948" s="65"/>
      <c r="C5948" s="65"/>
      <c r="D5948" s="65"/>
      <c r="E5948" s="89"/>
      <c r="F5948" s="65"/>
    </row>
    <row r="5949" spans="1:6" ht="12.75">
      <c r="A5949" s="65"/>
      <c r="B5949" s="65"/>
      <c r="C5949" s="65"/>
      <c r="D5949" s="65"/>
      <c r="E5949" s="89"/>
      <c r="F5949" s="65"/>
    </row>
    <row r="5950" spans="1:6" ht="12.75">
      <c r="A5950" s="65"/>
      <c r="B5950" s="65"/>
      <c r="C5950" s="65"/>
      <c r="D5950" s="65"/>
      <c r="E5950" s="89"/>
      <c r="F5950" s="65"/>
    </row>
    <row r="5951" spans="1:6" ht="12.75">
      <c r="A5951" s="65"/>
      <c r="B5951" s="65"/>
      <c r="C5951" s="65"/>
      <c r="D5951" s="65"/>
      <c r="E5951" s="89"/>
      <c r="F5951" s="65"/>
    </row>
    <row r="5952" spans="1:6" ht="12.75">
      <c r="A5952" s="65"/>
      <c r="B5952" s="65"/>
      <c r="C5952" s="65"/>
      <c r="D5952" s="65"/>
      <c r="E5952" s="89"/>
      <c r="F5952" s="65"/>
    </row>
    <row r="5953" spans="1:6" ht="12.75">
      <c r="A5953" s="65"/>
      <c r="B5953" s="65"/>
      <c r="C5953" s="65"/>
      <c r="D5953" s="65"/>
      <c r="E5953" s="89"/>
      <c r="F5953" s="65"/>
    </row>
    <row r="5954" spans="1:6" ht="12.75">
      <c r="A5954" s="65"/>
      <c r="B5954" s="65"/>
      <c r="C5954" s="65"/>
      <c r="D5954" s="65"/>
      <c r="E5954" s="89"/>
      <c r="F5954" s="65"/>
    </row>
    <row r="5955" spans="1:6" ht="12.75">
      <c r="A5955" s="65"/>
      <c r="B5955" s="65"/>
      <c r="C5955" s="65"/>
      <c r="D5955" s="65"/>
      <c r="E5955" s="89"/>
      <c r="F5955" s="65"/>
    </row>
    <row r="5956" spans="1:6" ht="12.75">
      <c r="A5956" s="65"/>
      <c r="B5956" s="65"/>
      <c r="C5956" s="65"/>
      <c r="D5956" s="65"/>
      <c r="E5956" s="89"/>
      <c r="F5956" s="65"/>
    </row>
    <row r="5957" spans="1:6" ht="12.75">
      <c r="A5957" s="65"/>
      <c r="B5957" s="65"/>
      <c r="C5957" s="65"/>
      <c r="D5957" s="65"/>
      <c r="E5957" s="89"/>
      <c r="F5957" s="65"/>
    </row>
    <row r="5958" spans="1:6" ht="12.75">
      <c r="A5958" s="65"/>
      <c r="B5958" s="65"/>
      <c r="C5958" s="65"/>
      <c r="D5958" s="65"/>
      <c r="E5958" s="89"/>
      <c r="F5958" s="65"/>
    </row>
    <row r="5959" spans="1:6" ht="12.75">
      <c r="A5959" s="65"/>
      <c r="B5959" s="65"/>
      <c r="C5959" s="65"/>
      <c r="D5959" s="65"/>
      <c r="E5959" s="89"/>
      <c r="F5959" s="65"/>
    </row>
    <row r="5960" spans="1:6" ht="12.75">
      <c r="A5960" s="65"/>
      <c r="B5960" s="65"/>
      <c r="C5960" s="65"/>
      <c r="D5960" s="65"/>
      <c r="E5960" s="89"/>
      <c r="F5960" s="65"/>
    </row>
    <row r="5961" spans="1:6" ht="12.75">
      <c r="A5961" s="65"/>
      <c r="B5961" s="65"/>
      <c r="C5961" s="65"/>
      <c r="D5961" s="65"/>
      <c r="E5961" s="89"/>
      <c r="F5961" s="65"/>
    </row>
    <row r="5962" spans="1:6" ht="12.75">
      <c r="A5962" s="65"/>
      <c r="B5962" s="65"/>
      <c r="C5962" s="65"/>
      <c r="D5962" s="65"/>
      <c r="E5962" s="89"/>
      <c r="F5962" s="65"/>
    </row>
    <row r="5963" spans="1:6" ht="12.75">
      <c r="A5963" s="65"/>
      <c r="B5963" s="65"/>
      <c r="C5963" s="65"/>
      <c r="D5963" s="65"/>
      <c r="E5963" s="89"/>
      <c r="F5963" s="65"/>
    </row>
    <row r="5964" spans="1:6" ht="12.75">
      <c r="A5964" s="65"/>
      <c r="B5964" s="65"/>
      <c r="C5964" s="65"/>
      <c r="D5964" s="65"/>
      <c r="E5964" s="89"/>
      <c r="F5964" s="65"/>
    </row>
    <row r="5965" spans="1:6" ht="12.75">
      <c r="A5965" s="65"/>
      <c r="B5965" s="65"/>
      <c r="C5965" s="65"/>
      <c r="D5965" s="65"/>
      <c r="E5965" s="89"/>
      <c r="F5965" s="65"/>
    </row>
    <row r="5966" spans="1:6" ht="12.75">
      <c r="A5966" s="65"/>
      <c r="B5966" s="65"/>
      <c r="C5966" s="65"/>
      <c r="D5966" s="65"/>
      <c r="E5966" s="89"/>
      <c r="F5966" s="65"/>
    </row>
    <row r="5967" spans="1:6" ht="12.75">
      <c r="A5967" s="65"/>
      <c r="B5967" s="65"/>
      <c r="C5967" s="65"/>
      <c r="D5967" s="65"/>
      <c r="E5967" s="89"/>
      <c r="F5967" s="65"/>
    </row>
    <row r="5968" spans="1:6" ht="12.75">
      <c r="A5968" s="65"/>
      <c r="B5968" s="65"/>
      <c r="C5968" s="65"/>
      <c r="D5968" s="65"/>
      <c r="E5968" s="89"/>
      <c r="F5968" s="65"/>
    </row>
    <row r="5969" spans="1:6" ht="12.75">
      <c r="A5969" s="65"/>
      <c r="B5969" s="65"/>
      <c r="C5969" s="65"/>
      <c r="D5969" s="65"/>
      <c r="E5969" s="89"/>
      <c r="F5969" s="65"/>
    </row>
    <row r="5970" spans="1:6" ht="12.75">
      <c r="A5970" s="65"/>
      <c r="B5970" s="65"/>
      <c r="C5970" s="65"/>
      <c r="D5970" s="65"/>
      <c r="E5970" s="89"/>
      <c r="F5970" s="65"/>
    </row>
    <row r="5971" spans="1:6" ht="12.75">
      <c r="A5971" s="65"/>
      <c r="B5971" s="65"/>
      <c r="C5971" s="65"/>
      <c r="D5971" s="65"/>
      <c r="E5971" s="89"/>
      <c r="F5971" s="65"/>
    </row>
    <row r="5972" spans="1:6" ht="12.75">
      <c r="A5972" s="65"/>
      <c r="B5972" s="65"/>
      <c r="C5972" s="65"/>
      <c r="D5972" s="65"/>
      <c r="E5972" s="89"/>
      <c r="F5972" s="65"/>
    </row>
    <row r="5973" spans="1:6" ht="12.75">
      <c r="A5973" s="65"/>
      <c r="B5973" s="65"/>
      <c r="C5973" s="65"/>
      <c r="D5973" s="65"/>
      <c r="E5973" s="89"/>
      <c r="F5973" s="65"/>
    </row>
    <row r="5974" spans="1:6" ht="12.75">
      <c r="A5974" s="65"/>
      <c r="B5974" s="65"/>
      <c r="C5974" s="65"/>
      <c r="D5974" s="65"/>
      <c r="E5974" s="89"/>
      <c r="F5974" s="65"/>
    </row>
    <row r="5975" spans="1:6" ht="12.75">
      <c r="A5975" s="65"/>
      <c r="B5975" s="65"/>
      <c r="C5975" s="65"/>
      <c r="D5975" s="65"/>
      <c r="E5975" s="89"/>
      <c r="F5975" s="65"/>
    </row>
    <row r="5976" spans="1:6" ht="12.75">
      <c r="A5976" s="65"/>
      <c r="B5976" s="65"/>
      <c r="C5976" s="65"/>
      <c r="D5976" s="65"/>
      <c r="E5976" s="89"/>
      <c r="F5976" s="65"/>
    </row>
    <row r="5977" spans="1:6" ht="12.75">
      <c r="A5977" s="65"/>
      <c r="B5977" s="65"/>
      <c r="C5977" s="65"/>
      <c r="D5977" s="65"/>
      <c r="E5977" s="89"/>
      <c r="F5977" s="65"/>
    </row>
    <row r="5978" spans="1:6" ht="12.75">
      <c r="A5978" s="65"/>
      <c r="B5978" s="65"/>
      <c r="C5978" s="65"/>
      <c r="D5978" s="65"/>
      <c r="E5978" s="89"/>
      <c r="F5978" s="65"/>
    </row>
    <row r="5979" spans="1:6" ht="12.75">
      <c r="A5979" s="65"/>
      <c r="B5979" s="65"/>
      <c r="C5979" s="65"/>
      <c r="D5979" s="65"/>
      <c r="E5979" s="89"/>
      <c r="F5979" s="65"/>
    </row>
    <row r="5980" spans="1:6" ht="12.75">
      <c r="A5980" s="65"/>
      <c r="B5980" s="65"/>
      <c r="C5980" s="65"/>
      <c r="D5980" s="65"/>
      <c r="E5980" s="89"/>
      <c r="F5980" s="65"/>
    </row>
    <row r="5981" spans="1:6" ht="12.75">
      <c r="A5981" s="65"/>
      <c r="B5981" s="65"/>
      <c r="C5981" s="65"/>
      <c r="D5981" s="65"/>
      <c r="E5981" s="89"/>
      <c r="F5981" s="65"/>
    </row>
    <row r="5982" spans="1:6" ht="12.75">
      <c r="A5982" s="65"/>
      <c r="B5982" s="65"/>
      <c r="C5982" s="65"/>
      <c r="D5982" s="65"/>
      <c r="E5982" s="89"/>
      <c r="F5982" s="65"/>
    </row>
    <row r="5983" spans="1:6" ht="12.75">
      <c r="A5983" s="65"/>
      <c r="B5983" s="65"/>
      <c r="C5983" s="65"/>
      <c r="D5983" s="65"/>
      <c r="E5983" s="89"/>
      <c r="F5983" s="65"/>
    </row>
    <row r="5984" spans="1:6" ht="12.75">
      <c r="A5984" s="65"/>
      <c r="B5984" s="65"/>
      <c r="C5984" s="65"/>
      <c r="D5984" s="65"/>
      <c r="E5984" s="89"/>
      <c r="F5984" s="65"/>
    </row>
    <row r="5985" spans="1:6" ht="12.75">
      <c r="A5985" s="65"/>
      <c r="B5985" s="65"/>
      <c r="C5985" s="65"/>
      <c r="D5985" s="65"/>
      <c r="E5985" s="89"/>
      <c r="F5985" s="65"/>
    </row>
    <row r="5986" spans="1:6" ht="12.75">
      <c r="A5986" s="65"/>
      <c r="B5986" s="65"/>
      <c r="C5986" s="65"/>
      <c r="D5986" s="65"/>
      <c r="E5986" s="89"/>
      <c r="F5986" s="65"/>
    </row>
    <row r="5987" spans="1:6" ht="12.75">
      <c r="A5987" s="65"/>
      <c r="B5987" s="65"/>
      <c r="C5987" s="65"/>
      <c r="D5987" s="65"/>
      <c r="E5987" s="89"/>
      <c r="F5987" s="65"/>
    </row>
    <row r="5988" spans="1:6" ht="12.75">
      <c r="A5988" s="65"/>
      <c r="B5988" s="65"/>
      <c r="C5988" s="65"/>
      <c r="D5988" s="65"/>
      <c r="E5988" s="89"/>
      <c r="F5988" s="65"/>
    </row>
    <row r="5989" spans="1:6" ht="12.75">
      <c r="A5989" s="65"/>
      <c r="B5989" s="65"/>
      <c r="C5989" s="65"/>
      <c r="D5989" s="65"/>
      <c r="E5989" s="89"/>
      <c r="F5989" s="65"/>
    </row>
    <row r="5990" spans="1:6" ht="12.75">
      <c r="A5990" s="65"/>
      <c r="B5990" s="65"/>
      <c r="C5990" s="65"/>
      <c r="D5990" s="65"/>
      <c r="E5990" s="89"/>
      <c r="F5990" s="65"/>
    </row>
    <row r="5991" spans="1:6" ht="12.75">
      <c r="A5991" s="65"/>
      <c r="B5991" s="65"/>
      <c r="C5991" s="65"/>
      <c r="D5991" s="65"/>
      <c r="E5991" s="89"/>
      <c r="F5991" s="65"/>
    </row>
    <row r="5992" spans="1:6" ht="12.75">
      <c r="A5992" s="65"/>
      <c r="B5992" s="65"/>
      <c r="C5992" s="65"/>
      <c r="D5992" s="65"/>
      <c r="E5992" s="89"/>
      <c r="F5992" s="65"/>
    </row>
    <row r="5993" spans="1:6" ht="12.75">
      <c r="A5993" s="65"/>
      <c r="B5993" s="65"/>
      <c r="C5993" s="65"/>
      <c r="D5993" s="65"/>
      <c r="E5993" s="89"/>
      <c r="F5993" s="65"/>
    </row>
    <row r="5994" spans="1:6" ht="12.75">
      <c r="A5994" s="65"/>
      <c r="B5994" s="65"/>
      <c r="C5994" s="65"/>
      <c r="D5994" s="65"/>
      <c r="E5994" s="89"/>
      <c r="F5994" s="65"/>
    </row>
    <row r="5995" spans="1:6" ht="12.75">
      <c r="A5995" s="65"/>
      <c r="B5995" s="65"/>
      <c r="C5995" s="65"/>
      <c r="D5995" s="65"/>
      <c r="E5995" s="89"/>
      <c r="F5995" s="65"/>
    </row>
    <row r="5996" spans="1:6" ht="12.75">
      <c r="A5996" s="65"/>
      <c r="B5996" s="65"/>
      <c r="C5996" s="65"/>
      <c r="D5996" s="65"/>
      <c r="E5996" s="89"/>
      <c r="F5996" s="65"/>
    </row>
    <row r="5997" spans="1:6" ht="12.75">
      <c r="A5997" s="65"/>
      <c r="B5997" s="65"/>
      <c r="C5997" s="65"/>
      <c r="D5997" s="65"/>
      <c r="E5997" s="89"/>
      <c r="F5997" s="65"/>
    </row>
    <row r="5998" spans="1:6" ht="12.75">
      <c r="A5998" s="65"/>
      <c r="B5998" s="65"/>
      <c r="C5998" s="65"/>
      <c r="D5998" s="65"/>
      <c r="E5998" s="89"/>
      <c r="F5998" s="65"/>
    </row>
    <row r="5999" spans="1:6" ht="12.75">
      <c r="A5999" s="65"/>
      <c r="B5999" s="65"/>
      <c r="C5999" s="65"/>
      <c r="D5999" s="65"/>
      <c r="E5999" s="89"/>
      <c r="F5999" s="65"/>
    </row>
    <row r="6000" spans="1:6" ht="12.75">
      <c r="A6000" s="65"/>
      <c r="B6000" s="65"/>
      <c r="C6000" s="65"/>
      <c r="D6000" s="65"/>
      <c r="E6000" s="89"/>
      <c r="F6000" s="65"/>
    </row>
    <row r="6001" spans="1:6" ht="12.75">
      <c r="A6001" s="65"/>
      <c r="B6001" s="65"/>
      <c r="C6001" s="65"/>
      <c r="D6001" s="65"/>
      <c r="E6001" s="89"/>
      <c r="F6001" s="65"/>
    </row>
    <row r="6002" spans="1:6" ht="12.75">
      <c r="A6002" s="65"/>
      <c r="B6002" s="65"/>
      <c r="C6002" s="65"/>
      <c r="D6002" s="65"/>
      <c r="E6002" s="89"/>
      <c r="F6002" s="65"/>
    </row>
    <row r="6003" spans="1:6" ht="12.75">
      <c r="A6003" s="65"/>
      <c r="B6003" s="65"/>
      <c r="C6003" s="65"/>
      <c r="D6003" s="65"/>
      <c r="E6003" s="89"/>
      <c r="F6003" s="65"/>
    </row>
    <row r="6004" spans="1:6" ht="12.75">
      <c r="A6004" s="65"/>
      <c r="B6004" s="65"/>
      <c r="C6004" s="65"/>
      <c r="D6004" s="65"/>
      <c r="E6004" s="89"/>
      <c r="F6004" s="65"/>
    </row>
    <row r="6005" spans="1:6" ht="12.75">
      <c r="A6005" s="65"/>
      <c r="B6005" s="65"/>
      <c r="C6005" s="65"/>
      <c r="D6005" s="65"/>
      <c r="E6005" s="89"/>
      <c r="F6005" s="65"/>
    </row>
    <row r="6006" spans="1:6" ht="12.75">
      <c r="A6006" s="65"/>
      <c r="B6006" s="65"/>
      <c r="C6006" s="65"/>
      <c r="D6006" s="65"/>
      <c r="E6006" s="89"/>
      <c r="F6006" s="65"/>
    </row>
    <row r="6007" spans="1:6" ht="12.75">
      <c r="A6007" s="65"/>
      <c r="B6007" s="65"/>
      <c r="C6007" s="65"/>
      <c r="D6007" s="65"/>
      <c r="E6007" s="89"/>
      <c r="F6007" s="65"/>
    </row>
    <row r="6008" spans="1:6" ht="12.75">
      <c r="A6008" s="65"/>
      <c r="B6008" s="65"/>
      <c r="C6008" s="65"/>
      <c r="D6008" s="65"/>
      <c r="E6008" s="89"/>
      <c r="F6008" s="65"/>
    </row>
    <row r="6009" spans="1:6" ht="12.75">
      <c r="A6009" s="65"/>
      <c r="B6009" s="65"/>
      <c r="C6009" s="65"/>
      <c r="D6009" s="65"/>
      <c r="E6009" s="89"/>
      <c r="F6009" s="65"/>
    </row>
    <row r="6010" spans="1:6" ht="12.75">
      <c r="A6010" s="65"/>
      <c r="B6010" s="65"/>
      <c r="C6010" s="65"/>
      <c r="D6010" s="65"/>
      <c r="E6010" s="89"/>
      <c r="F6010" s="65"/>
    </row>
    <row r="6011" spans="1:6" ht="12.75">
      <c r="A6011" s="65"/>
      <c r="B6011" s="65"/>
      <c r="C6011" s="65"/>
      <c r="D6011" s="65"/>
      <c r="E6011" s="89"/>
      <c r="F6011" s="65"/>
    </row>
    <row r="6012" spans="1:6" ht="12.75">
      <c r="A6012" s="65"/>
      <c r="B6012" s="65"/>
      <c r="C6012" s="65"/>
      <c r="D6012" s="65"/>
      <c r="E6012" s="89"/>
      <c r="F6012" s="65"/>
    </row>
    <row r="6013" spans="1:6" ht="12.75">
      <c r="A6013" s="65"/>
      <c r="B6013" s="65"/>
      <c r="C6013" s="65"/>
      <c r="D6013" s="65"/>
      <c r="E6013" s="89"/>
      <c r="F6013" s="65"/>
    </row>
    <row r="6014" spans="1:6" ht="12.75">
      <c r="A6014" s="65"/>
      <c r="B6014" s="65"/>
      <c r="C6014" s="65"/>
      <c r="D6014" s="65"/>
      <c r="E6014" s="89"/>
      <c r="F6014" s="65"/>
    </row>
    <row r="6015" spans="1:6" ht="12.75">
      <c r="A6015" s="65"/>
      <c r="B6015" s="65"/>
      <c r="C6015" s="65"/>
      <c r="D6015" s="65"/>
      <c r="E6015" s="89"/>
      <c r="F6015" s="65"/>
    </row>
    <row r="6016" spans="1:6" ht="12.75">
      <c r="A6016" s="65"/>
      <c r="B6016" s="65"/>
      <c r="C6016" s="65"/>
      <c r="D6016" s="65"/>
      <c r="E6016" s="89"/>
      <c r="F6016" s="65"/>
    </row>
    <row r="6017" spans="1:6" ht="12.75">
      <c r="A6017" s="65"/>
      <c r="B6017" s="65"/>
      <c r="C6017" s="65"/>
      <c r="D6017" s="65"/>
      <c r="E6017" s="89"/>
      <c r="F6017" s="65"/>
    </row>
    <row r="6018" spans="1:6" ht="12.75">
      <c r="A6018" s="65"/>
      <c r="B6018" s="65"/>
      <c r="C6018" s="65"/>
      <c r="D6018" s="65"/>
      <c r="E6018" s="89"/>
      <c r="F6018" s="65"/>
    </row>
    <row r="6019" spans="1:6" ht="12.75">
      <c r="A6019" s="65"/>
      <c r="B6019" s="65"/>
      <c r="C6019" s="65"/>
      <c r="D6019" s="65"/>
      <c r="E6019" s="89"/>
      <c r="F6019" s="65"/>
    </row>
    <row r="6020" spans="1:6" ht="12.75">
      <c r="A6020" s="65"/>
      <c r="B6020" s="65"/>
      <c r="C6020" s="65"/>
      <c r="D6020" s="65"/>
      <c r="E6020" s="89"/>
      <c r="F6020" s="65"/>
    </row>
    <row r="6021" spans="1:6" ht="12.75">
      <c r="A6021" s="65"/>
      <c r="B6021" s="65"/>
      <c r="C6021" s="65"/>
      <c r="D6021" s="65"/>
      <c r="E6021" s="89"/>
      <c r="F6021" s="65"/>
    </row>
    <row r="6022" spans="1:6" ht="12.75">
      <c r="A6022" s="65"/>
      <c r="B6022" s="65"/>
      <c r="C6022" s="65"/>
      <c r="D6022" s="65"/>
      <c r="E6022" s="89"/>
      <c r="F6022" s="65"/>
    </row>
    <row r="6023" spans="1:6" ht="12.75">
      <c r="A6023" s="65"/>
      <c r="B6023" s="65"/>
      <c r="C6023" s="65"/>
      <c r="D6023" s="65"/>
      <c r="E6023" s="89"/>
      <c r="F6023" s="65"/>
    </row>
    <row r="6024" spans="1:6" ht="12.75">
      <c r="A6024" s="65"/>
      <c r="B6024" s="65"/>
      <c r="C6024" s="65"/>
      <c r="D6024" s="65"/>
      <c r="E6024" s="89"/>
      <c r="F6024" s="65"/>
    </row>
    <row r="6025" spans="1:6" ht="12.75">
      <c r="A6025" s="65"/>
      <c r="B6025" s="65"/>
      <c r="C6025" s="65"/>
      <c r="D6025" s="65"/>
      <c r="E6025" s="89"/>
      <c r="F6025" s="65"/>
    </row>
    <row r="6026" spans="1:6" ht="12.75">
      <c r="A6026" s="65"/>
      <c r="B6026" s="65"/>
      <c r="C6026" s="65"/>
      <c r="D6026" s="65"/>
      <c r="E6026" s="89"/>
      <c r="F6026" s="65"/>
    </row>
    <row r="6027" spans="1:6" ht="12.75">
      <c r="A6027" s="65"/>
      <c r="B6027" s="65"/>
      <c r="C6027" s="65"/>
      <c r="D6027" s="65"/>
      <c r="E6027" s="89"/>
      <c r="F6027" s="65"/>
    </row>
    <row r="6028" spans="1:6" ht="12.75">
      <c r="A6028" s="65"/>
      <c r="B6028" s="65"/>
      <c r="C6028" s="65"/>
      <c r="D6028" s="65"/>
      <c r="E6028" s="89"/>
      <c r="F6028" s="65"/>
    </row>
    <row r="6029" spans="1:6" ht="12.75">
      <c r="A6029" s="65"/>
      <c r="B6029" s="65"/>
      <c r="C6029" s="65"/>
      <c r="D6029" s="65"/>
      <c r="E6029" s="89"/>
      <c r="F6029" s="65"/>
    </row>
    <row r="6030" spans="1:6" ht="12.75">
      <c r="A6030" s="65"/>
      <c r="B6030" s="65"/>
      <c r="C6030" s="65"/>
      <c r="D6030" s="65"/>
      <c r="E6030" s="89"/>
      <c r="F6030" s="65"/>
    </row>
    <row r="6031" spans="1:6" ht="12.75">
      <c r="A6031" s="65"/>
      <c r="B6031" s="65"/>
      <c r="C6031" s="65"/>
      <c r="D6031" s="65"/>
      <c r="E6031" s="89"/>
      <c r="F6031" s="65"/>
    </row>
    <row r="6032" spans="1:6" ht="12.75">
      <c r="A6032" s="65"/>
      <c r="B6032" s="65"/>
      <c r="C6032" s="65"/>
      <c r="D6032" s="65"/>
      <c r="E6032" s="89"/>
      <c r="F6032" s="65"/>
    </row>
    <row r="6033" spans="1:6" ht="12.75">
      <c r="A6033" s="65"/>
      <c r="B6033" s="65"/>
      <c r="C6033" s="65"/>
      <c r="D6033" s="65"/>
      <c r="E6033" s="89"/>
      <c r="F6033" s="65"/>
    </row>
    <row r="6034" spans="1:6" ht="12.75">
      <c r="A6034" s="65"/>
      <c r="B6034" s="65"/>
      <c r="C6034" s="65"/>
      <c r="D6034" s="65"/>
      <c r="E6034" s="89"/>
      <c r="F6034" s="65"/>
    </row>
    <row r="6035" spans="1:6" ht="12.75">
      <c r="A6035" s="65"/>
      <c r="B6035" s="65"/>
      <c r="C6035" s="65"/>
      <c r="D6035" s="65"/>
      <c r="E6035" s="89"/>
      <c r="F6035" s="65"/>
    </row>
    <row r="6036" spans="1:6" ht="12.75">
      <c r="A6036" s="65"/>
      <c r="B6036" s="65"/>
      <c r="C6036" s="65"/>
      <c r="D6036" s="65"/>
      <c r="E6036" s="89"/>
      <c r="F6036" s="65"/>
    </row>
    <row r="6037" spans="1:6" ht="12.75">
      <c r="A6037" s="65"/>
      <c r="B6037" s="65"/>
      <c r="C6037" s="65"/>
      <c r="D6037" s="65"/>
      <c r="E6037" s="89"/>
      <c r="F6037" s="65"/>
    </row>
    <row r="6038" spans="1:6" ht="12.75">
      <c r="A6038" s="65"/>
      <c r="B6038" s="65"/>
      <c r="C6038" s="65"/>
      <c r="D6038" s="65"/>
      <c r="E6038" s="89"/>
      <c r="F6038" s="65"/>
    </row>
    <row r="6039" spans="1:6" ht="12.75">
      <c r="A6039" s="65"/>
      <c r="B6039" s="65"/>
      <c r="C6039" s="65"/>
      <c r="D6039" s="65"/>
      <c r="E6039" s="89"/>
      <c r="F6039" s="65"/>
    </row>
    <row r="6040" spans="1:6" ht="12.75">
      <c r="A6040" s="65"/>
      <c r="B6040" s="65"/>
      <c r="C6040" s="65"/>
      <c r="D6040" s="65"/>
      <c r="E6040" s="89"/>
      <c r="F6040" s="65"/>
    </row>
    <row r="6041" spans="1:6" ht="12.75">
      <c r="A6041" s="65"/>
      <c r="B6041" s="65"/>
      <c r="C6041" s="65"/>
      <c r="D6041" s="65"/>
      <c r="E6041" s="89"/>
      <c r="F6041" s="65"/>
    </row>
    <row r="6042" spans="1:6" ht="12.75">
      <c r="A6042" s="65"/>
      <c r="B6042" s="65"/>
      <c r="C6042" s="65"/>
      <c r="D6042" s="65"/>
      <c r="E6042" s="89"/>
      <c r="F6042" s="65"/>
    </row>
    <row r="6043" spans="1:6" ht="12.75">
      <c r="A6043" s="65"/>
      <c r="B6043" s="65"/>
      <c r="C6043" s="65"/>
      <c r="D6043" s="65"/>
      <c r="E6043" s="89"/>
      <c r="F6043" s="65"/>
    </row>
    <row r="6044" spans="1:6" ht="12.75">
      <c r="A6044" s="65"/>
      <c r="B6044" s="65"/>
      <c r="C6044" s="65"/>
      <c r="D6044" s="65"/>
      <c r="E6044" s="89"/>
      <c r="F6044" s="65"/>
    </row>
    <row r="6045" spans="1:6" ht="12.75">
      <c r="A6045" s="65"/>
      <c r="B6045" s="65"/>
      <c r="C6045" s="65"/>
      <c r="D6045" s="65"/>
      <c r="E6045" s="89"/>
      <c r="F6045" s="65"/>
    </row>
    <row r="6046" spans="1:6" ht="12.75">
      <c r="A6046" s="65"/>
      <c r="B6046" s="65"/>
      <c r="C6046" s="65"/>
      <c r="D6046" s="65"/>
      <c r="E6046" s="89"/>
      <c r="F6046" s="65"/>
    </row>
    <row r="6047" spans="1:6" ht="12.75">
      <c r="A6047" s="65"/>
      <c r="B6047" s="65"/>
      <c r="C6047" s="65"/>
      <c r="D6047" s="65"/>
      <c r="E6047" s="89"/>
      <c r="F6047" s="65"/>
    </row>
    <row r="6048" spans="1:6" ht="12.75">
      <c r="A6048" s="65"/>
      <c r="B6048" s="65"/>
      <c r="C6048" s="65"/>
      <c r="D6048" s="65"/>
      <c r="E6048" s="89"/>
      <c r="F6048" s="65"/>
    </row>
    <row r="6049" spans="1:6" ht="12.75">
      <c r="A6049" s="65"/>
      <c r="B6049" s="65"/>
      <c r="C6049" s="65"/>
      <c r="D6049" s="65"/>
      <c r="E6049" s="89"/>
      <c r="F6049" s="65"/>
    </row>
    <row r="6050" spans="1:6" ht="12.75">
      <c r="A6050" s="65"/>
      <c r="B6050" s="65"/>
      <c r="C6050" s="65"/>
      <c r="D6050" s="65"/>
      <c r="E6050" s="89"/>
      <c r="F6050" s="65"/>
    </row>
    <row r="6051" spans="1:6" ht="12.75">
      <c r="A6051" s="65"/>
      <c r="B6051" s="65"/>
      <c r="C6051" s="65"/>
      <c r="D6051" s="65"/>
      <c r="E6051" s="89"/>
      <c r="F6051" s="65"/>
    </row>
    <row r="6052" spans="1:6" ht="12.75">
      <c r="A6052" s="65"/>
      <c r="B6052" s="65"/>
      <c r="C6052" s="65"/>
      <c r="D6052" s="65"/>
      <c r="E6052" s="89"/>
      <c r="F6052" s="65"/>
    </row>
    <row r="6053" spans="1:6" ht="12.75">
      <c r="A6053" s="65"/>
      <c r="B6053" s="65"/>
      <c r="C6053" s="65"/>
      <c r="D6053" s="65"/>
      <c r="E6053" s="89"/>
      <c r="F6053" s="65"/>
    </row>
    <row r="6054" spans="1:6" ht="12.75">
      <c r="A6054" s="65"/>
      <c r="B6054" s="65"/>
      <c r="C6054" s="65"/>
      <c r="D6054" s="65"/>
      <c r="E6054" s="89"/>
      <c r="F6054" s="65"/>
    </row>
    <row r="6055" spans="1:6" ht="12.75">
      <c r="A6055" s="65"/>
      <c r="B6055" s="65"/>
      <c r="C6055" s="65"/>
      <c r="D6055" s="65"/>
      <c r="E6055" s="89"/>
      <c r="F6055" s="65"/>
    </row>
    <row r="6056" spans="1:6" ht="12.75">
      <c r="A6056" s="65"/>
      <c r="B6056" s="65"/>
      <c r="C6056" s="65"/>
      <c r="D6056" s="65"/>
      <c r="E6056" s="89"/>
      <c r="F6056" s="65"/>
    </row>
    <row r="6057" spans="1:6" ht="12.75">
      <c r="A6057" s="65"/>
      <c r="B6057" s="65"/>
      <c r="C6057" s="65"/>
      <c r="D6057" s="65"/>
      <c r="E6057" s="89"/>
      <c r="F6057" s="65"/>
    </row>
    <row r="6058" spans="1:6" ht="12.75">
      <c r="A6058" s="65"/>
      <c r="B6058" s="65"/>
      <c r="C6058" s="65"/>
      <c r="D6058" s="65"/>
      <c r="E6058" s="89"/>
      <c r="F6058" s="65"/>
    </row>
    <row r="6059" spans="1:6" ht="12.75">
      <c r="A6059" s="65"/>
      <c r="B6059" s="65"/>
      <c r="C6059" s="65"/>
      <c r="D6059" s="65"/>
      <c r="E6059" s="89"/>
      <c r="F6059" s="65"/>
    </row>
    <row r="6060" spans="1:6" ht="12.75">
      <c r="A6060" s="65"/>
      <c r="B6060" s="65"/>
      <c r="C6060" s="65"/>
      <c r="D6060" s="65"/>
      <c r="E6060" s="89"/>
      <c r="F6060" s="65"/>
    </row>
    <row r="6061" spans="1:6" ht="12.75">
      <c r="A6061" s="65"/>
      <c r="B6061" s="65"/>
      <c r="C6061" s="65"/>
      <c r="D6061" s="65"/>
      <c r="E6061" s="89"/>
      <c r="F6061" s="65"/>
    </row>
    <row r="6062" spans="1:6" ht="12.75">
      <c r="A6062" s="65"/>
      <c r="B6062" s="65"/>
      <c r="C6062" s="65"/>
      <c r="D6062" s="65"/>
      <c r="E6062" s="89"/>
      <c r="F6062" s="65"/>
    </row>
    <row r="6063" spans="1:6" ht="12.75">
      <c r="A6063" s="65"/>
      <c r="B6063" s="65"/>
      <c r="C6063" s="65"/>
      <c r="D6063" s="65"/>
      <c r="E6063" s="89"/>
      <c r="F6063" s="65"/>
    </row>
    <row r="6064" spans="1:6" ht="12.75">
      <c r="A6064" s="65"/>
      <c r="B6064" s="65"/>
      <c r="C6064" s="65"/>
      <c r="D6064" s="65"/>
      <c r="E6064" s="89"/>
      <c r="F6064" s="65"/>
    </row>
    <row r="6065" spans="1:6" ht="12.75">
      <c r="A6065" s="65"/>
      <c r="B6065" s="65"/>
      <c r="C6065" s="65"/>
      <c r="D6065" s="65"/>
      <c r="E6065" s="89"/>
      <c r="F6065" s="65"/>
    </row>
    <row r="6066" spans="1:6" ht="12.75">
      <c r="A6066" s="65"/>
      <c r="B6066" s="65"/>
      <c r="C6066" s="65"/>
      <c r="D6066" s="65"/>
      <c r="E6066" s="89"/>
      <c r="F6066" s="65"/>
    </row>
    <row r="6067" spans="1:6" ht="12.75">
      <c r="A6067" s="65"/>
      <c r="B6067" s="65"/>
      <c r="C6067" s="65"/>
      <c r="D6067" s="65"/>
      <c r="E6067" s="89"/>
      <c r="F6067" s="65"/>
    </row>
    <row r="6068" spans="1:6" ht="12.75">
      <c r="A6068" s="65"/>
      <c r="B6068" s="65"/>
      <c r="C6068" s="65"/>
      <c r="D6068" s="65"/>
      <c r="E6068" s="89"/>
      <c r="F6068" s="65"/>
    </row>
    <row r="6069" spans="1:6" ht="12.75">
      <c r="A6069" s="65"/>
      <c r="B6069" s="65"/>
      <c r="C6069" s="65"/>
      <c r="D6069" s="65"/>
      <c r="E6069" s="89"/>
      <c r="F6069" s="65"/>
    </row>
    <row r="6070" spans="1:6" ht="12.75">
      <c r="A6070" s="65"/>
      <c r="B6070" s="65"/>
      <c r="C6070" s="65"/>
      <c r="D6070" s="65"/>
      <c r="E6070" s="89"/>
      <c r="F6070" s="65"/>
    </row>
    <row r="6071" spans="1:6" ht="12.75">
      <c r="A6071" s="65"/>
      <c r="B6071" s="65"/>
      <c r="C6071" s="65"/>
      <c r="D6071" s="65"/>
      <c r="E6071" s="89"/>
      <c r="F6071" s="65"/>
    </row>
    <row r="6072" spans="1:6" ht="12.75">
      <c r="A6072" s="65"/>
      <c r="B6072" s="65"/>
      <c r="C6072" s="65"/>
      <c r="D6072" s="65"/>
      <c r="E6072" s="89"/>
      <c r="F6072" s="65"/>
    </row>
    <row r="6073" spans="1:6" ht="12.75">
      <c r="A6073" s="65"/>
      <c r="B6073" s="65"/>
      <c r="C6073" s="65"/>
      <c r="D6073" s="65"/>
      <c r="E6073" s="89"/>
      <c r="F6073" s="65"/>
    </row>
    <row r="6074" spans="1:6" ht="12.75">
      <c r="A6074" s="65"/>
      <c r="B6074" s="65"/>
      <c r="C6074" s="65"/>
      <c r="D6074" s="65"/>
      <c r="E6074" s="89"/>
      <c r="F6074" s="65"/>
    </row>
    <row r="6075" spans="1:6" ht="12.75">
      <c r="A6075" s="65"/>
      <c r="B6075" s="65"/>
      <c r="C6075" s="65"/>
      <c r="D6075" s="65"/>
      <c r="E6075" s="89"/>
      <c r="F6075" s="65"/>
    </row>
    <row r="6076" spans="1:6" ht="12.75">
      <c r="A6076" s="65"/>
      <c r="B6076" s="65"/>
      <c r="C6076" s="65"/>
      <c r="D6076" s="65"/>
      <c r="E6076" s="89"/>
      <c r="F6076" s="65"/>
    </row>
    <row r="6077" spans="1:6" ht="12.75">
      <c r="A6077" s="65"/>
      <c r="B6077" s="65"/>
      <c r="C6077" s="65"/>
      <c r="D6077" s="65"/>
      <c r="E6077" s="89"/>
      <c r="F6077" s="65"/>
    </row>
    <row r="6078" spans="1:6" ht="12.75">
      <c r="A6078" s="65"/>
      <c r="B6078" s="65"/>
      <c r="C6078" s="65"/>
      <c r="D6078" s="65"/>
      <c r="E6078" s="89"/>
      <c r="F6078" s="65"/>
    </row>
    <row r="6079" spans="1:6" ht="12.75">
      <c r="A6079" s="65"/>
      <c r="B6079" s="65"/>
      <c r="C6079" s="65"/>
      <c r="D6079" s="65"/>
      <c r="E6079" s="89"/>
      <c r="F6079" s="65"/>
    </row>
    <row r="6080" spans="1:6" ht="12.75">
      <c r="A6080" s="65"/>
      <c r="B6080" s="65"/>
      <c r="C6080" s="65"/>
      <c r="D6080" s="65"/>
      <c r="E6080" s="89"/>
      <c r="F6080" s="65"/>
    </row>
    <row r="6081" spans="1:6" ht="12.75">
      <c r="A6081" s="65"/>
      <c r="B6081" s="65"/>
      <c r="C6081" s="65"/>
      <c r="D6081" s="65"/>
      <c r="E6081" s="89"/>
      <c r="F6081" s="65"/>
    </row>
    <row r="6082" spans="1:6" ht="12.75">
      <c r="A6082" s="65"/>
      <c r="B6082" s="65"/>
      <c r="C6082" s="65"/>
      <c r="D6082" s="65"/>
      <c r="E6082" s="89"/>
      <c r="F6082" s="65"/>
    </row>
    <row r="6083" spans="1:6" ht="12.75">
      <c r="A6083" s="65"/>
      <c r="B6083" s="65"/>
      <c r="C6083" s="65"/>
      <c r="D6083" s="65"/>
      <c r="E6083" s="89"/>
      <c r="F6083" s="65"/>
    </row>
    <row r="6084" spans="1:6" ht="12.75">
      <c r="A6084" s="65"/>
      <c r="B6084" s="65"/>
      <c r="C6084" s="65"/>
      <c r="D6084" s="65"/>
      <c r="E6084" s="89"/>
      <c r="F6084" s="65"/>
    </row>
    <row r="6085" spans="1:6" ht="12.75">
      <c r="A6085" s="65"/>
      <c r="B6085" s="65"/>
      <c r="C6085" s="65"/>
      <c r="D6085" s="65"/>
      <c r="E6085" s="89"/>
      <c r="F6085" s="65"/>
    </row>
    <row r="6086" spans="1:6" ht="12.75">
      <c r="A6086" s="65"/>
      <c r="B6086" s="65"/>
      <c r="C6086" s="65"/>
      <c r="D6086" s="65"/>
      <c r="E6086" s="89"/>
      <c r="F6086" s="65"/>
    </row>
    <row r="6087" spans="1:6" ht="12.75">
      <c r="A6087" s="65"/>
      <c r="B6087" s="65"/>
      <c r="C6087" s="65"/>
      <c r="D6087" s="65"/>
      <c r="E6087" s="89"/>
      <c r="F6087" s="65"/>
    </row>
    <row r="6088" spans="1:6" ht="12.75">
      <c r="A6088" s="65"/>
      <c r="B6088" s="65"/>
      <c r="C6088" s="65"/>
      <c r="D6088" s="65"/>
      <c r="E6088" s="89"/>
      <c r="F6088" s="65"/>
    </row>
    <row r="6089" spans="1:6" ht="12.75">
      <c r="A6089" s="65"/>
      <c r="B6089" s="65"/>
      <c r="C6089" s="65"/>
      <c r="D6089" s="65"/>
      <c r="E6089" s="89"/>
      <c r="F6089" s="65"/>
    </row>
    <row r="6090" spans="1:6" ht="12.75">
      <c r="A6090" s="65"/>
      <c r="B6090" s="65"/>
      <c r="C6090" s="65"/>
      <c r="D6090" s="65"/>
      <c r="E6090" s="89"/>
      <c r="F6090" s="65"/>
    </row>
    <row r="6091" spans="1:6" ht="12.75">
      <c r="A6091" s="65"/>
      <c r="B6091" s="65"/>
      <c r="C6091" s="65"/>
      <c r="D6091" s="65"/>
      <c r="E6091" s="89"/>
      <c r="F6091" s="65"/>
    </row>
    <row r="6092" spans="1:6" ht="12.75">
      <c r="A6092" s="65"/>
      <c r="B6092" s="65"/>
      <c r="C6092" s="65"/>
      <c r="D6092" s="65"/>
      <c r="E6092" s="89"/>
      <c r="F6092" s="65"/>
    </row>
    <row r="6093" spans="1:6" ht="12.75">
      <c r="A6093" s="65"/>
      <c r="B6093" s="65"/>
      <c r="C6093" s="65"/>
      <c r="D6093" s="65"/>
      <c r="E6093" s="89"/>
      <c r="F6093" s="65"/>
    </row>
    <row r="6094" spans="1:6" ht="12.75">
      <c r="A6094" s="65"/>
      <c r="B6094" s="65"/>
      <c r="C6094" s="65"/>
      <c r="D6094" s="65"/>
      <c r="E6094" s="89"/>
      <c r="F6094" s="65"/>
    </row>
    <row r="6095" spans="1:6" ht="12.75">
      <c r="A6095" s="65"/>
      <c r="B6095" s="65"/>
      <c r="C6095" s="65"/>
      <c r="D6095" s="65"/>
      <c r="E6095" s="89"/>
      <c r="F6095" s="65"/>
    </row>
    <row r="6096" spans="1:6" ht="12.75">
      <c r="A6096" s="65"/>
      <c r="B6096" s="65"/>
      <c r="C6096" s="65"/>
      <c r="D6096" s="65"/>
      <c r="E6096" s="89"/>
      <c r="F6096" s="65"/>
    </row>
    <row r="6097" spans="1:6" ht="12.75">
      <c r="A6097" s="65"/>
      <c r="B6097" s="65"/>
      <c r="C6097" s="65"/>
      <c r="D6097" s="65"/>
      <c r="E6097" s="89"/>
      <c r="F6097" s="65"/>
    </row>
    <row r="6098" spans="1:6" ht="12.75">
      <c r="A6098" s="65"/>
      <c r="B6098" s="65"/>
      <c r="C6098" s="65"/>
      <c r="D6098" s="65"/>
      <c r="E6098" s="89"/>
      <c r="F6098" s="65"/>
    </row>
    <row r="6099" spans="1:6" ht="12.75">
      <c r="A6099" s="65"/>
      <c r="B6099" s="65"/>
      <c r="C6099" s="65"/>
      <c r="D6099" s="65"/>
      <c r="E6099" s="89"/>
      <c r="F6099" s="65"/>
    </row>
    <row r="6100" spans="1:6" ht="12.75">
      <c r="A6100" s="65"/>
      <c r="B6100" s="65"/>
      <c r="C6100" s="65"/>
      <c r="D6100" s="65"/>
      <c r="E6100" s="89"/>
      <c r="F6100" s="65"/>
    </row>
    <row r="6101" spans="1:6" ht="12.75">
      <c r="A6101" s="65"/>
      <c r="B6101" s="65"/>
      <c r="C6101" s="65"/>
      <c r="D6101" s="65"/>
      <c r="E6101" s="89"/>
      <c r="F6101" s="65"/>
    </row>
    <row r="6102" spans="1:6" ht="12.75">
      <c r="A6102" s="65"/>
      <c r="B6102" s="65"/>
      <c r="C6102" s="65"/>
      <c r="D6102" s="65"/>
      <c r="E6102" s="89"/>
      <c r="F6102" s="65"/>
    </row>
    <row r="6103" spans="1:6" ht="12.75">
      <c r="A6103" s="65"/>
      <c r="B6103" s="65"/>
      <c r="C6103" s="65"/>
      <c r="D6103" s="65"/>
      <c r="E6103" s="89"/>
      <c r="F6103" s="65"/>
    </row>
    <row r="6104" spans="1:6" ht="12.75">
      <c r="A6104" s="65"/>
      <c r="B6104" s="65"/>
      <c r="C6104" s="65"/>
      <c r="D6104" s="65"/>
      <c r="E6104" s="89"/>
      <c r="F6104" s="65"/>
    </row>
    <row r="6105" spans="1:6" ht="12.75">
      <c r="A6105" s="65"/>
      <c r="B6105" s="65"/>
      <c r="C6105" s="65"/>
      <c r="D6105" s="65"/>
      <c r="E6105" s="89"/>
      <c r="F6105" s="65"/>
    </row>
    <row r="6106" spans="1:6" ht="12.75">
      <c r="A6106" s="65"/>
      <c r="B6106" s="65"/>
      <c r="C6106" s="65"/>
      <c r="D6106" s="65"/>
      <c r="E6106" s="89"/>
      <c r="F6106" s="65"/>
    </row>
    <row r="6107" spans="1:6" ht="12.75">
      <c r="A6107" s="65"/>
      <c r="B6107" s="65"/>
      <c r="C6107" s="65"/>
      <c r="D6107" s="65"/>
      <c r="E6107" s="89"/>
      <c r="F6107" s="65"/>
    </row>
    <row r="6108" spans="1:6" ht="12.75">
      <c r="A6108" s="65"/>
      <c r="B6108" s="65"/>
      <c r="C6108" s="65"/>
      <c r="D6108" s="65"/>
      <c r="E6108" s="89"/>
      <c r="F6108" s="65"/>
    </row>
    <row r="6109" spans="1:6" ht="12.75">
      <c r="A6109" s="65"/>
      <c r="B6109" s="65"/>
      <c r="C6109" s="65"/>
      <c r="D6109" s="65"/>
      <c r="E6109" s="89"/>
      <c r="F6109" s="65"/>
    </row>
    <row r="6110" spans="1:6" ht="12.75">
      <c r="A6110" s="65"/>
      <c r="B6110" s="65"/>
      <c r="C6110" s="65"/>
      <c r="D6110" s="65"/>
      <c r="E6110" s="89"/>
      <c r="F6110" s="65"/>
    </row>
    <row r="6111" spans="1:6" ht="12.75">
      <c r="A6111" s="65"/>
      <c r="B6111" s="65"/>
      <c r="C6111" s="65"/>
      <c r="D6111" s="65"/>
      <c r="E6111" s="89"/>
      <c r="F6111" s="65"/>
    </row>
    <row r="6112" spans="1:6" ht="12.75">
      <c r="A6112" s="65"/>
      <c r="B6112" s="65"/>
      <c r="C6112" s="65"/>
      <c r="D6112" s="65"/>
      <c r="E6112" s="89"/>
      <c r="F6112" s="65"/>
    </row>
    <row r="6113" spans="1:6" ht="12.75">
      <c r="A6113" s="65"/>
      <c r="B6113" s="65"/>
      <c r="C6113" s="65"/>
      <c r="D6113" s="65"/>
      <c r="E6113" s="89"/>
      <c r="F6113" s="65"/>
    </row>
    <row r="6114" spans="1:6" ht="12.75">
      <c r="A6114" s="65"/>
      <c r="B6114" s="65"/>
      <c r="C6114" s="65"/>
      <c r="D6114" s="65"/>
      <c r="E6114" s="89"/>
      <c r="F6114" s="65"/>
    </row>
    <row r="6115" spans="1:6" ht="12.75">
      <c r="A6115" s="65"/>
      <c r="B6115" s="65"/>
      <c r="C6115" s="65"/>
      <c r="D6115" s="65"/>
      <c r="E6115" s="89"/>
      <c r="F6115" s="65"/>
    </row>
    <row r="6116" spans="1:6" ht="12.75">
      <c r="A6116" s="65"/>
      <c r="B6116" s="65"/>
      <c r="C6116" s="65"/>
      <c r="D6116" s="65"/>
      <c r="E6116" s="89"/>
      <c r="F6116" s="65"/>
    </row>
    <row r="6117" spans="1:6" ht="12.75">
      <c r="A6117" s="65"/>
      <c r="B6117" s="65"/>
      <c r="C6117" s="65"/>
      <c r="D6117" s="65"/>
      <c r="E6117" s="89"/>
      <c r="F6117" s="65"/>
    </row>
    <row r="6118" spans="1:6" ht="12.75">
      <c r="A6118" s="65"/>
      <c r="B6118" s="65"/>
      <c r="C6118" s="65"/>
      <c r="D6118" s="65"/>
      <c r="E6118" s="89"/>
      <c r="F6118" s="65"/>
    </row>
    <row r="6119" spans="1:6" ht="12.75">
      <c r="A6119" s="65"/>
      <c r="B6119" s="65"/>
      <c r="C6119" s="65"/>
      <c r="D6119" s="65"/>
      <c r="E6119" s="89"/>
      <c r="F6119" s="65"/>
    </row>
    <row r="6120" spans="1:6" ht="12.75">
      <c r="A6120" s="65"/>
      <c r="B6120" s="65"/>
      <c r="C6120" s="65"/>
      <c r="D6120" s="65"/>
      <c r="E6120" s="89"/>
      <c r="F6120" s="65"/>
    </row>
    <row r="6121" spans="1:6" ht="12.75">
      <c r="A6121" s="65"/>
      <c r="B6121" s="65"/>
      <c r="C6121" s="65"/>
      <c r="D6121" s="65"/>
      <c r="E6121" s="89"/>
      <c r="F6121" s="65"/>
    </row>
    <row r="6122" spans="1:6" ht="12.75">
      <c r="A6122" s="65"/>
      <c r="B6122" s="65"/>
      <c r="C6122" s="65"/>
      <c r="D6122" s="65"/>
      <c r="E6122" s="89"/>
      <c r="F6122" s="65"/>
    </row>
    <row r="6123" spans="1:6" ht="12.75">
      <c r="A6123" s="65"/>
      <c r="B6123" s="65"/>
      <c r="C6123" s="65"/>
      <c r="D6123" s="65"/>
      <c r="E6123" s="89"/>
      <c r="F6123" s="65"/>
    </row>
    <row r="6124" spans="1:6" ht="12.75">
      <c r="A6124" s="65"/>
      <c r="B6124" s="65"/>
      <c r="C6124" s="65"/>
      <c r="D6124" s="65"/>
      <c r="E6124" s="89"/>
      <c r="F6124" s="65"/>
    </row>
    <row r="6125" spans="1:6" ht="12.75">
      <c r="A6125" s="65"/>
      <c r="B6125" s="65"/>
      <c r="C6125" s="65"/>
      <c r="D6125" s="65"/>
      <c r="E6125" s="89"/>
      <c r="F6125" s="65"/>
    </row>
    <row r="6126" spans="1:6" ht="12.75">
      <c r="A6126" s="65"/>
      <c r="B6126" s="65"/>
      <c r="C6126" s="65"/>
      <c r="D6126" s="65"/>
      <c r="E6126" s="89"/>
      <c r="F6126" s="65"/>
    </row>
    <row r="6127" spans="1:6" ht="12.75">
      <c r="A6127" s="65"/>
      <c r="B6127" s="65"/>
      <c r="C6127" s="65"/>
      <c r="D6127" s="65"/>
      <c r="E6127" s="89"/>
      <c r="F6127" s="65"/>
    </row>
    <row r="6128" spans="1:6" ht="12.75">
      <c r="A6128" s="65"/>
      <c r="B6128" s="65"/>
      <c r="C6128" s="65"/>
      <c r="D6128" s="65"/>
      <c r="E6128" s="89"/>
      <c r="F6128" s="65"/>
    </row>
    <row r="6129" spans="1:6" ht="12.75">
      <c r="A6129" s="65"/>
      <c r="B6129" s="65"/>
      <c r="C6129" s="65"/>
      <c r="D6129" s="65"/>
      <c r="E6129" s="89"/>
      <c r="F6129" s="65"/>
    </row>
    <row r="6130" spans="1:6" ht="12.75">
      <c r="A6130" s="65"/>
      <c r="B6130" s="65"/>
      <c r="C6130" s="65"/>
      <c r="D6130" s="65"/>
      <c r="E6130" s="89"/>
      <c r="F6130" s="65"/>
    </row>
    <row r="6131" spans="1:6" ht="12.75">
      <c r="A6131" s="65"/>
      <c r="B6131" s="65"/>
      <c r="C6131" s="65"/>
      <c r="D6131" s="65"/>
      <c r="E6131" s="89"/>
      <c r="F6131" s="65"/>
    </row>
    <row r="6132" spans="1:6" ht="12.75">
      <c r="A6132" s="65"/>
      <c r="B6132" s="65"/>
      <c r="C6132" s="65"/>
      <c r="D6132" s="65"/>
      <c r="E6132" s="89"/>
      <c r="F6132" s="65"/>
    </row>
    <row r="6133" spans="1:6" ht="12.75">
      <c r="A6133" s="65"/>
      <c r="B6133" s="65"/>
      <c r="C6133" s="65"/>
      <c r="D6133" s="65"/>
      <c r="E6133" s="89"/>
      <c r="F6133" s="65"/>
    </row>
    <row r="6134" spans="1:6" ht="12.75">
      <c r="A6134" s="65"/>
      <c r="B6134" s="65"/>
      <c r="C6134" s="65"/>
      <c r="D6134" s="65"/>
      <c r="E6134" s="89"/>
      <c r="F6134" s="65"/>
    </row>
    <row r="6135" spans="1:6" ht="12.75">
      <c r="A6135" s="65"/>
      <c r="B6135" s="65"/>
      <c r="C6135" s="65"/>
      <c r="D6135" s="65"/>
      <c r="E6135" s="89"/>
      <c r="F6135" s="65"/>
    </row>
    <row r="6136" spans="1:6" ht="12.75">
      <c r="A6136" s="65"/>
      <c r="B6136" s="65"/>
      <c r="C6136" s="65"/>
      <c r="D6136" s="65"/>
      <c r="E6136" s="89"/>
      <c r="F6136" s="65"/>
    </row>
    <row r="6137" spans="1:6" ht="12.75">
      <c r="A6137" s="65"/>
      <c r="B6137" s="65"/>
      <c r="C6137" s="65"/>
      <c r="D6137" s="65"/>
      <c r="E6137" s="89"/>
      <c r="F6137" s="65"/>
    </row>
    <row r="6138" spans="1:6" ht="12.75">
      <c r="A6138" s="65"/>
      <c r="B6138" s="65"/>
      <c r="C6138" s="65"/>
      <c r="D6138" s="65"/>
      <c r="E6138" s="89"/>
      <c r="F6138" s="65"/>
    </row>
    <row r="6139" spans="1:6" ht="12.75">
      <c r="A6139" s="65"/>
      <c r="B6139" s="65"/>
      <c r="C6139" s="65"/>
      <c r="D6139" s="65"/>
      <c r="E6139" s="89"/>
      <c r="F6139" s="65"/>
    </row>
    <row r="6140" spans="1:6" ht="12.75">
      <c r="A6140" s="65"/>
      <c r="B6140" s="65"/>
      <c r="C6140" s="65"/>
      <c r="D6140" s="65"/>
      <c r="E6140" s="89"/>
      <c r="F6140" s="65"/>
    </row>
    <row r="6141" spans="1:6" ht="12.75">
      <c r="A6141" s="65"/>
      <c r="B6141" s="65"/>
      <c r="C6141" s="65"/>
      <c r="D6141" s="65"/>
      <c r="E6141" s="89"/>
      <c r="F6141" s="65"/>
    </row>
    <row r="6142" spans="1:6" ht="12.75">
      <c r="A6142" s="65"/>
      <c r="B6142" s="65"/>
      <c r="C6142" s="65"/>
      <c r="D6142" s="65"/>
      <c r="E6142" s="89"/>
      <c r="F6142" s="65"/>
    </row>
    <row r="6143" spans="1:6" ht="12.75">
      <c r="A6143" s="65"/>
      <c r="B6143" s="65"/>
      <c r="C6143" s="65"/>
      <c r="D6143" s="65"/>
      <c r="E6143" s="89"/>
      <c r="F6143" s="65"/>
    </row>
    <row r="6144" spans="1:6" ht="12.75">
      <c r="A6144" s="65"/>
      <c r="B6144" s="65"/>
      <c r="C6144" s="65"/>
      <c r="D6144" s="65"/>
      <c r="E6144" s="89"/>
      <c r="F6144" s="65"/>
    </row>
    <row r="6145" spans="1:6" ht="12.75">
      <c r="A6145" s="65"/>
      <c r="B6145" s="65"/>
      <c r="C6145" s="65"/>
      <c r="D6145" s="65"/>
      <c r="E6145" s="89"/>
      <c r="F6145" s="65"/>
    </row>
    <row r="6146" spans="1:6" ht="12.75">
      <c r="A6146" s="65"/>
      <c r="B6146" s="65"/>
      <c r="C6146" s="65"/>
      <c r="D6146" s="65"/>
      <c r="E6146" s="89"/>
      <c r="F6146" s="65"/>
    </row>
    <row r="6147" spans="1:6" ht="12.75">
      <c r="A6147" s="65"/>
      <c r="B6147" s="65"/>
      <c r="C6147" s="65"/>
      <c r="D6147" s="65"/>
      <c r="E6147" s="89"/>
      <c r="F6147" s="65"/>
    </row>
    <row r="6148" spans="1:6" ht="12.75">
      <c r="A6148" s="65"/>
      <c r="B6148" s="65"/>
      <c r="C6148" s="65"/>
      <c r="D6148" s="65"/>
      <c r="E6148" s="89"/>
      <c r="F6148" s="65"/>
    </row>
    <row r="6149" spans="1:6" ht="12.75">
      <c r="A6149" s="65"/>
      <c r="B6149" s="65"/>
      <c r="C6149" s="65"/>
      <c r="D6149" s="65"/>
      <c r="E6149" s="89"/>
      <c r="F6149" s="65"/>
    </row>
    <row r="6150" spans="1:6" ht="12.75">
      <c r="A6150" s="65"/>
      <c r="B6150" s="65"/>
      <c r="C6150" s="65"/>
      <c r="D6150" s="65"/>
      <c r="E6150" s="89"/>
      <c r="F6150" s="65"/>
    </row>
    <row r="6151" spans="1:6" ht="12.75">
      <c r="A6151" s="65"/>
      <c r="B6151" s="65"/>
      <c r="C6151" s="65"/>
      <c r="D6151" s="65"/>
      <c r="E6151" s="89"/>
      <c r="F6151" s="65"/>
    </row>
    <row r="6152" spans="1:6" ht="12.75">
      <c r="A6152" s="65"/>
      <c r="B6152" s="65"/>
      <c r="C6152" s="65"/>
      <c r="D6152" s="65"/>
      <c r="E6152" s="89"/>
      <c r="F6152" s="65"/>
    </row>
    <row r="6153" spans="1:6" ht="12.75">
      <c r="A6153" s="65"/>
      <c r="B6153" s="65"/>
      <c r="C6153" s="65"/>
      <c r="D6153" s="65"/>
      <c r="E6153" s="89"/>
      <c r="F6153" s="65"/>
    </row>
    <row r="6154" spans="1:6" ht="12.75">
      <c r="A6154" s="65"/>
      <c r="B6154" s="65"/>
      <c r="C6154" s="65"/>
      <c r="D6154" s="65"/>
      <c r="E6154" s="89"/>
      <c r="F6154" s="65"/>
    </row>
    <row r="6155" spans="1:6" ht="12.75">
      <c r="A6155" s="65"/>
      <c r="B6155" s="65"/>
      <c r="C6155" s="65"/>
      <c r="D6155" s="65"/>
      <c r="E6155" s="89"/>
      <c r="F6155" s="65"/>
    </row>
    <row r="6156" spans="1:6" ht="12.75">
      <c r="A6156" s="65"/>
      <c r="B6156" s="65"/>
      <c r="C6156" s="65"/>
      <c r="D6156" s="65"/>
      <c r="E6156" s="89"/>
      <c r="F6156" s="65"/>
    </row>
    <row r="6157" spans="1:6" ht="12.75">
      <c r="A6157" s="65"/>
      <c r="B6157" s="65"/>
      <c r="C6157" s="65"/>
      <c r="D6157" s="65"/>
      <c r="E6157" s="89"/>
      <c r="F6157" s="65"/>
    </row>
    <row r="6158" spans="1:6" ht="12.75">
      <c r="A6158" s="65"/>
      <c r="B6158" s="65"/>
      <c r="C6158" s="65"/>
      <c r="D6158" s="65"/>
      <c r="E6158" s="89"/>
      <c r="F6158" s="65"/>
    </row>
    <row r="6159" spans="1:6" ht="12.75">
      <c r="A6159" s="65"/>
      <c r="B6159" s="65"/>
      <c r="C6159" s="65"/>
      <c r="D6159" s="65"/>
      <c r="E6159" s="89"/>
      <c r="F6159" s="65"/>
    </row>
    <row r="6160" spans="1:6" ht="12.75">
      <c r="A6160" s="65"/>
      <c r="B6160" s="65"/>
      <c r="C6160" s="65"/>
      <c r="D6160" s="65"/>
      <c r="E6160" s="89"/>
      <c r="F6160" s="65"/>
    </row>
    <row r="6161" spans="1:6" ht="12.75">
      <c r="A6161" s="65"/>
      <c r="B6161" s="65"/>
      <c r="C6161" s="65"/>
      <c r="D6161" s="65"/>
      <c r="E6161" s="89"/>
      <c r="F6161" s="65"/>
    </row>
    <row r="6162" spans="1:6" ht="12.75">
      <c r="A6162" s="65"/>
      <c r="B6162" s="65"/>
      <c r="C6162" s="65"/>
      <c r="D6162" s="65"/>
      <c r="E6162" s="89"/>
      <c r="F6162" s="65"/>
    </row>
    <row r="6163" spans="1:6" ht="12.75">
      <c r="A6163" s="65"/>
      <c r="B6163" s="65"/>
      <c r="C6163" s="65"/>
      <c r="D6163" s="65"/>
      <c r="E6163" s="89"/>
      <c r="F6163" s="65"/>
    </row>
    <row r="6164" spans="1:6" ht="12.75">
      <c r="A6164" s="65"/>
      <c r="B6164" s="65"/>
      <c r="C6164" s="65"/>
      <c r="D6164" s="65"/>
      <c r="E6164" s="89"/>
      <c r="F6164" s="65"/>
    </row>
    <row r="6165" spans="1:6" ht="12.75">
      <c r="A6165" s="65"/>
      <c r="B6165" s="65"/>
      <c r="C6165" s="65"/>
      <c r="D6165" s="65"/>
      <c r="E6165" s="89"/>
      <c r="F6165" s="65"/>
    </row>
    <row r="6166" spans="1:6" ht="12.75">
      <c r="A6166" s="65"/>
      <c r="B6166" s="65"/>
      <c r="C6166" s="65"/>
      <c r="D6166" s="65"/>
      <c r="E6166" s="89"/>
      <c r="F6166" s="65"/>
    </row>
    <row r="6167" spans="1:6" ht="12.75">
      <c r="A6167" s="65"/>
      <c r="B6167" s="65"/>
      <c r="C6167" s="65"/>
      <c r="D6167" s="65"/>
      <c r="E6167" s="89"/>
      <c r="F6167" s="65"/>
    </row>
    <row r="6168" spans="1:6" ht="12.75">
      <c r="A6168" s="65"/>
      <c r="B6168" s="65"/>
      <c r="C6168" s="65"/>
      <c r="D6168" s="65"/>
      <c r="E6168" s="89"/>
      <c r="F6168" s="65"/>
    </row>
    <row r="6169" spans="1:6" ht="12.75">
      <c r="A6169" s="65"/>
      <c r="B6169" s="65"/>
      <c r="C6169" s="65"/>
      <c r="D6169" s="65"/>
      <c r="E6169" s="89"/>
      <c r="F6169" s="65"/>
    </row>
    <row r="6170" spans="1:6" ht="12.75">
      <c r="A6170" s="65"/>
      <c r="B6170" s="65"/>
      <c r="C6170" s="65"/>
      <c r="D6170" s="65"/>
      <c r="E6170" s="89"/>
      <c r="F6170" s="65"/>
    </row>
    <row r="6171" spans="1:6" ht="12.75">
      <c r="A6171" s="65"/>
      <c r="B6171" s="65"/>
      <c r="C6171" s="65"/>
      <c r="D6171" s="65"/>
      <c r="E6171" s="89"/>
      <c r="F6171" s="65"/>
    </row>
    <row r="6172" spans="1:6" ht="12.75">
      <c r="A6172" s="65"/>
      <c r="B6172" s="65"/>
      <c r="C6172" s="65"/>
      <c r="D6172" s="65"/>
      <c r="E6172" s="89"/>
      <c r="F6172" s="65"/>
    </row>
    <row r="6173" spans="1:6" ht="12.75">
      <c r="A6173" s="65"/>
      <c r="B6173" s="65"/>
      <c r="C6173" s="65"/>
      <c r="D6173" s="65"/>
      <c r="E6173" s="89"/>
      <c r="F6173" s="65"/>
    </row>
    <row r="6174" spans="1:6" ht="12.75">
      <c r="A6174" s="65"/>
      <c r="B6174" s="65"/>
      <c r="C6174" s="65"/>
      <c r="D6174" s="65"/>
      <c r="E6174" s="89"/>
      <c r="F6174" s="65"/>
    </row>
    <row r="6175" spans="1:6" ht="12.75">
      <c r="A6175" s="65"/>
      <c r="B6175" s="65"/>
      <c r="C6175" s="65"/>
      <c r="D6175" s="65"/>
      <c r="E6175" s="89"/>
      <c r="F6175" s="65"/>
    </row>
    <row r="6176" spans="1:6" ht="12.75">
      <c r="A6176" s="65"/>
      <c r="B6176" s="65"/>
      <c r="C6176" s="65"/>
      <c r="D6176" s="65"/>
      <c r="E6176" s="89"/>
      <c r="F6176" s="65"/>
    </row>
    <row r="6177" spans="1:6" ht="12.75">
      <c r="A6177" s="65"/>
      <c r="B6177" s="65"/>
      <c r="C6177" s="65"/>
      <c r="D6177" s="65"/>
      <c r="E6177" s="89"/>
      <c r="F6177" s="65"/>
    </row>
    <row r="6178" spans="1:6" ht="12.75">
      <c r="A6178" s="65"/>
      <c r="B6178" s="65"/>
      <c r="C6178" s="65"/>
      <c r="D6178" s="65"/>
      <c r="E6178" s="89"/>
      <c r="F6178" s="65"/>
    </row>
    <row r="6179" spans="1:6" ht="12.75">
      <c r="A6179" s="65"/>
      <c r="B6179" s="65"/>
      <c r="C6179" s="65"/>
      <c r="D6179" s="65"/>
      <c r="E6179" s="89"/>
      <c r="F6179" s="65"/>
    </row>
    <row r="6180" spans="1:6" ht="12.75">
      <c r="A6180" s="65"/>
      <c r="B6180" s="65"/>
      <c r="C6180" s="65"/>
      <c r="D6180" s="65"/>
      <c r="E6180" s="89"/>
      <c r="F6180" s="65"/>
    </row>
    <row r="6181" spans="1:6" ht="12.75">
      <c r="A6181" s="65"/>
      <c r="B6181" s="65"/>
      <c r="C6181" s="65"/>
      <c r="D6181" s="65"/>
      <c r="E6181" s="89"/>
      <c r="F6181" s="65"/>
    </row>
    <row r="6182" spans="1:6" ht="12.75">
      <c r="A6182" s="65"/>
      <c r="B6182" s="65"/>
      <c r="C6182" s="65"/>
      <c r="D6182" s="65"/>
      <c r="E6182" s="89"/>
      <c r="F6182" s="65"/>
    </row>
    <row r="6183" spans="1:6" ht="12.75">
      <c r="A6183" s="65"/>
      <c r="B6183" s="65"/>
      <c r="C6183" s="65"/>
      <c r="D6183" s="65"/>
      <c r="E6183" s="89"/>
      <c r="F6183" s="65"/>
    </row>
    <row r="6184" spans="1:6" ht="12.75">
      <c r="A6184" s="65"/>
      <c r="B6184" s="65"/>
      <c r="C6184" s="65"/>
      <c r="D6184" s="65"/>
      <c r="E6184" s="89"/>
      <c r="F6184" s="65"/>
    </row>
    <row r="6185" spans="1:6" ht="12.75">
      <c r="A6185" s="65"/>
      <c r="B6185" s="65"/>
      <c r="C6185" s="65"/>
      <c r="D6185" s="65"/>
      <c r="E6185" s="89"/>
      <c r="F6185" s="65"/>
    </row>
    <row r="6186" spans="1:6" ht="12.75">
      <c r="A6186" s="65"/>
      <c r="B6186" s="65"/>
      <c r="C6186" s="65"/>
      <c r="D6186" s="65"/>
      <c r="E6186" s="89"/>
      <c r="F6186" s="65"/>
    </row>
    <row r="6187" spans="1:6" ht="12.75">
      <c r="A6187" s="65"/>
      <c r="B6187" s="65"/>
      <c r="C6187" s="65"/>
      <c r="D6187" s="65"/>
      <c r="E6187" s="89"/>
      <c r="F6187" s="65"/>
    </row>
    <row r="6188" spans="1:6" ht="12.75">
      <c r="A6188" s="65"/>
      <c r="B6188" s="65"/>
      <c r="C6188" s="65"/>
      <c r="D6188" s="65"/>
      <c r="E6188" s="89"/>
      <c r="F6188" s="65"/>
    </row>
    <row r="6189" spans="1:6" ht="12.75">
      <c r="A6189" s="65"/>
      <c r="B6189" s="65"/>
      <c r="C6189" s="65"/>
      <c r="D6189" s="65"/>
      <c r="E6189" s="89"/>
      <c r="F6189" s="65"/>
    </row>
    <row r="6190" spans="1:6" ht="12.75">
      <c r="A6190" s="65"/>
      <c r="B6190" s="65"/>
      <c r="C6190" s="65"/>
      <c r="D6190" s="65"/>
      <c r="E6190" s="89"/>
      <c r="F6190" s="65"/>
    </row>
    <row r="6191" spans="1:6" ht="12.75">
      <c r="A6191" s="65"/>
      <c r="B6191" s="65"/>
      <c r="C6191" s="65"/>
      <c r="D6191" s="65"/>
      <c r="E6191" s="89"/>
      <c r="F6191" s="65"/>
    </row>
    <row r="6192" spans="1:6" ht="12.75">
      <c r="A6192" s="65"/>
      <c r="B6192" s="65"/>
      <c r="C6192" s="65"/>
      <c r="D6192" s="65"/>
      <c r="E6192" s="89"/>
      <c r="F6192" s="65"/>
    </row>
    <row r="6193" spans="1:6" ht="12.75">
      <c r="A6193" s="65"/>
      <c r="B6193" s="65"/>
      <c r="C6193" s="65"/>
      <c r="D6193" s="65"/>
      <c r="E6193" s="89"/>
      <c r="F6193" s="65"/>
    </row>
    <row r="6194" spans="1:6" ht="12.75">
      <c r="A6194" s="65"/>
      <c r="B6194" s="65"/>
      <c r="C6194" s="65"/>
      <c r="D6194" s="65"/>
      <c r="E6194" s="89"/>
      <c r="F6194" s="65"/>
    </row>
    <row r="6195" spans="1:6" ht="12.75">
      <c r="A6195" s="65"/>
      <c r="B6195" s="65"/>
      <c r="C6195" s="65"/>
      <c r="D6195" s="65"/>
      <c r="E6195" s="89"/>
      <c r="F6195" s="65"/>
    </row>
    <row r="6196" spans="1:6" ht="12.75">
      <c r="A6196" s="65"/>
      <c r="B6196" s="65"/>
      <c r="C6196" s="65"/>
      <c r="D6196" s="65"/>
      <c r="E6196" s="89"/>
      <c r="F6196" s="65"/>
    </row>
    <row r="6197" spans="1:6" ht="12.75">
      <c r="A6197" s="65"/>
      <c r="B6197" s="65"/>
      <c r="C6197" s="65"/>
      <c r="D6197" s="65"/>
      <c r="E6197" s="89"/>
      <c r="F6197" s="65"/>
    </row>
    <row r="6198" spans="1:6" ht="12.75">
      <c r="A6198" s="65"/>
      <c r="B6198" s="65"/>
      <c r="C6198" s="65"/>
      <c r="D6198" s="65"/>
      <c r="E6198" s="89"/>
      <c r="F6198" s="65"/>
    </row>
    <row r="6199" spans="1:6" ht="12.75">
      <c r="A6199" s="65"/>
      <c r="B6199" s="65"/>
      <c r="C6199" s="65"/>
      <c r="D6199" s="65"/>
      <c r="E6199" s="89"/>
      <c r="F6199" s="65"/>
    </row>
    <row r="6200" spans="1:6" ht="12.75">
      <c r="A6200" s="65"/>
      <c r="B6200" s="65"/>
      <c r="C6200" s="65"/>
      <c r="D6200" s="65"/>
      <c r="E6200" s="89"/>
      <c r="F6200" s="65"/>
    </row>
    <row r="6201" spans="1:6" ht="12.75">
      <c r="A6201" s="65"/>
      <c r="B6201" s="65"/>
      <c r="C6201" s="65"/>
      <c r="D6201" s="65"/>
      <c r="E6201" s="89"/>
      <c r="F6201" s="65"/>
    </row>
    <row r="6202" spans="1:6" ht="12.75">
      <c r="A6202" s="65"/>
      <c r="B6202" s="65"/>
      <c r="C6202" s="65"/>
      <c r="D6202" s="65"/>
      <c r="E6202" s="89"/>
      <c r="F6202" s="65"/>
    </row>
    <row r="6203" spans="1:6" ht="12.75">
      <c r="A6203" s="65"/>
      <c r="B6203" s="65"/>
      <c r="C6203" s="65"/>
      <c r="D6203" s="65"/>
      <c r="E6203" s="89"/>
      <c r="F6203" s="65"/>
    </row>
    <row r="6204" spans="1:6" ht="12.75">
      <c r="A6204" s="65"/>
      <c r="B6204" s="65"/>
      <c r="C6204" s="65"/>
      <c r="D6204" s="65"/>
      <c r="E6204" s="89"/>
      <c r="F6204" s="65"/>
    </row>
    <row r="6205" spans="1:6" ht="12.75">
      <c r="A6205" s="65"/>
      <c r="B6205" s="65"/>
      <c r="C6205" s="65"/>
      <c r="D6205" s="65"/>
      <c r="E6205" s="89"/>
      <c r="F6205" s="65"/>
    </row>
    <row r="6206" spans="1:6" ht="12.75">
      <c r="A6206" s="65"/>
      <c r="B6206" s="65"/>
      <c r="C6206" s="65"/>
      <c r="D6206" s="65"/>
      <c r="E6206" s="89"/>
      <c r="F6206" s="65"/>
    </row>
    <row r="6207" spans="1:6" ht="12.75">
      <c r="A6207" s="65"/>
      <c r="B6207" s="65"/>
      <c r="C6207" s="65"/>
      <c r="D6207" s="65"/>
      <c r="E6207" s="89"/>
      <c r="F6207" s="65"/>
    </row>
    <row r="6208" spans="1:6" ht="12.75">
      <c r="A6208" s="65"/>
      <c r="B6208" s="65"/>
      <c r="C6208" s="65"/>
      <c r="D6208" s="65"/>
      <c r="E6208" s="89"/>
      <c r="F6208" s="65"/>
    </row>
    <row r="6209" spans="1:6" ht="12.75">
      <c r="A6209" s="65"/>
      <c r="B6209" s="65"/>
      <c r="C6209" s="65"/>
      <c r="D6209" s="65"/>
      <c r="E6209" s="89"/>
      <c r="F6209" s="65"/>
    </row>
    <row r="6210" spans="1:6" ht="12.75">
      <c r="A6210" s="65"/>
      <c r="B6210" s="65"/>
      <c r="C6210" s="65"/>
      <c r="D6210" s="65"/>
      <c r="E6210" s="89"/>
      <c r="F6210" s="65"/>
    </row>
    <row r="6211" spans="1:6" ht="12.75">
      <c r="A6211" s="65"/>
      <c r="B6211" s="65"/>
      <c r="C6211" s="65"/>
      <c r="D6211" s="65"/>
      <c r="E6211" s="89"/>
      <c r="F6211" s="65"/>
    </row>
    <row r="6212" spans="1:6" ht="12.75">
      <c r="A6212" s="65"/>
      <c r="B6212" s="65"/>
      <c r="C6212" s="65"/>
      <c r="D6212" s="65"/>
      <c r="E6212" s="89"/>
      <c r="F6212" s="65"/>
    </row>
    <row r="6213" spans="1:6" ht="12.75">
      <c r="A6213" s="65"/>
      <c r="B6213" s="65"/>
      <c r="C6213" s="65"/>
      <c r="D6213" s="65"/>
      <c r="E6213" s="89"/>
      <c r="F6213" s="65"/>
    </row>
    <row r="6214" spans="1:6" ht="12.75">
      <c r="A6214" s="65"/>
      <c r="B6214" s="65"/>
      <c r="C6214" s="65"/>
      <c r="D6214" s="65"/>
      <c r="E6214" s="89"/>
      <c r="F6214" s="65"/>
    </row>
    <row r="6215" spans="1:6" ht="12.75">
      <c r="A6215" s="65"/>
      <c r="B6215" s="65"/>
      <c r="C6215" s="65"/>
      <c r="D6215" s="65"/>
      <c r="E6215" s="89"/>
      <c r="F6215" s="65"/>
    </row>
    <row r="6216" spans="1:6" ht="12.75">
      <c r="A6216" s="65"/>
      <c r="B6216" s="65"/>
      <c r="C6216" s="65"/>
      <c r="D6216" s="65"/>
      <c r="E6216" s="89"/>
      <c r="F6216" s="65"/>
    </row>
    <row r="6217" spans="1:6" ht="12.75">
      <c r="A6217" s="65"/>
      <c r="B6217" s="65"/>
      <c r="C6217" s="65"/>
      <c r="D6217" s="65"/>
      <c r="E6217" s="89"/>
      <c r="F6217" s="65"/>
    </row>
    <row r="6218" spans="1:6" ht="12.75">
      <c r="A6218" s="65"/>
      <c r="B6218" s="65"/>
      <c r="C6218" s="65"/>
      <c r="D6218" s="65"/>
      <c r="E6218" s="89"/>
      <c r="F6218" s="65"/>
    </row>
    <row r="6219" spans="1:6" ht="12.75">
      <c r="A6219" s="65"/>
      <c r="B6219" s="65"/>
      <c r="C6219" s="65"/>
      <c r="D6219" s="65"/>
      <c r="E6219" s="89"/>
      <c r="F6219" s="65"/>
    </row>
    <row r="6220" spans="1:6" ht="12.75">
      <c r="A6220" s="65"/>
      <c r="B6220" s="65"/>
      <c r="C6220" s="65"/>
      <c r="D6220" s="65"/>
      <c r="E6220" s="89"/>
      <c r="F6220" s="65"/>
    </row>
    <row r="6221" spans="1:6" ht="12.75">
      <c r="A6221" s="65"/>
      <c r="B6221" s="65"/>
      <c r="C6221" s="65"/>
      <c r="D6221" s="65"/>
      <c r="E6221" s="89"/>
      <c r="F6221" s="65"/>
    </row>
    <row r="6222" spans="1:6" ht="12.75">
      <c r="A6222" s="65"/>
      <c r="B6222" s="65"/>
      <c r="C6222" s="65"/>
      <c r="D6222" s="65"/>
      <c r="E6222" s="89"/>
      <c r="F6222" s="65"/>
    </row>
    <row r="6223" spans="1:6" ht="12.75">
      <c r="A6223" s="65"/>
      <c r="B6223" s="65"/>
      <c r="C6223" s="65"/>
      <c r="D6223" s="65"/>
      <c r="E6223" s="89"/>
      <c r="F6223" s="65"/>
    </row>
    <row r="6224" spans="1:6" ht="12.75">
      <c r="A6224" s="65"/>
      <c r="B6224" s="65"/>
      <c r="C6224" s="65"/>
      <c r="D6224" s="65"/>
      <c r="E6224" s="89"/>
      <c r="F6224" s="65"/>
    </row>
    <row r="6225" spans="1:6" ht="12.75">
      <c r="A6225" s="65"/>
      <c r="B6225" s="65"/>
      <c r="C6225" s="65"/>
      <c r="D6225" s="65"/>
      <c r="E6225" s="89"/>
      <c r="F6225" s="65"/>
    </row>
    <row r="6226" spans="1:6" ht="12.75">
      <c r="A6226" s="65"/>
      <c r="B6226" s="65"/>
      <c r="C6226" s="65"/>
      <c r="D6226" s="65"/>
      <c r="E6226" s="89"/>
      <c r="F6226" s="65"/>
    </row>
    <row r="6227" spans="1:6" ht="12.75">
      <c r="A6227" s="65"/>
      <c r="B6227" s="65"/>
      <c r="C6227" s="65"/>
      <c r="D6227" s="65"/>
      <c r="E6227" s="89"/>
      <c r="F6227" s="65"/>
    </row>
    <row r="6228" spans="1:6" ht="12.75">
      <c r="A6228" s="65"/>
      <c r="B6228" s="65"/>
      <c r="C6228" s="65"/>
      <c r="D6228" s="65"/>
      <c r="E6228" s="89"/>
      <c r="F6228" s="65"/>
    </row>
    <row r="6229" spans="1:6" ht="12.75">
      <c r="A6229" s="65"/>
      <c r="B6229" s="65"/>
      <c r="C6229" s="65"/>
      <c r="D6229" s="65"/>
      <c r="E6229" s="89"/>
      <c r="F6229" s="65"/>
    </row>
    <row r="6230" spans="1:6" ht="12.75">
      <c r="A6230" s="65"/>
      <c r="B6230" s="65"/>
      <c r="C6230" s="65"/>
      <c r="D6230" s="65"/>
      <c r="E6230" s="89"/>
      <c r="F6230" s="65"/>
    </row>
    <row r="6231" spans="1:6" ht="12.75">
      <c r="A6231" s="65"/>
      <c r="B6231" s="65"/>
      <c r="C6231" s="65"/>
      <c r="D6231" s="65"/>
      <c r="E6231" s="89"/>
      <c r="F6231" s="65"/>
    </row>
    <row r="6232" spans="1:6" ht="12.75">
      <c r="A6232" s="65"/>
      <c r="B6232" s="65"/>
      <c r="C6232" s="65"/>
      <c r="D6232" s="65"/>
      <c r="E6232" s="89"/>
      <c r="F6232" s="65"/>
    </row>
    <row r="6233" spans="1:6" ht="12.75">
      <c r="A6233" s="65"/>
      <c r="B6233" s="65"/>
      <c r="C6233" s="65"/>
      <c r="D6233" s="65"/>
      <c r="E6233" s="89"/>
      <c r="F6233" s="65"/>
    </row>
    <row r="6234" spans="1:6" ht="12.75">
      <c r="A6234" s="65"/>
      <c r="B6234" s="65"/>
      <c r="C6234" s="65"/>
      <c r="D6234" s="65"/>
      <c r="E6234" s="89"/>
      <c r="F6234" s="65"/>
    </row>
    <row r="6235" spans="1:6" ht="12.75">
      <c r="A6235" s="65"/>
      <c r="B6235" s="65"/>
      <c r="C6235" s="65"/>
      <c r="D6235" s="65"/>
      <c r="E6235" s="89"/>
      <c r="F6235" s="65"/>
    </row>
    <row r="6236" spans="1:6" ht="12.75">
      <c r="A6236" s="65"/>
      <c r="B6236" s="65"/>
      <c r="C6236" s="65"/>
      <c r="D6236" s="65"/>
      <c r="E6236" s="89"/>
      <c r="F6236" s="65"/>
    </row>
    <row r="6237" spans="1:6" ht="12.75">
      <c r="A6237" s="65"/>
      <c r="B6237" s="65"/>
      <c r="C6237" s="65"/>
      <c r="D6237" s="65"/>
      <c r="E6237" s="89"/>
      <c r="F6237" s="65"/>
    </row>
    <row r="6238" spans="1:6" ht="12.75">
      <c r="A6238" s="65"/>
      <c r="B6238" s="65"/>
      <c r="C6238" s="65"/>
      <c r="D6238" s="65"/>
      <c r="E6238" s="89"/>
      <c r="F6238" s="65"/>
    </row>
    <row r="6239" spans="1:6" ht="12.75">
      <c r="A6239" s="65"/>
      <c r="B6239" s="65"/>
      <c r="C6239" s="65"/>
      <c r="D6239" s="65"/>
      <c r="E6239" s="89"/>
      <c r="F6239" s="65"/>
    </row>
    <row r="6240" spans="1:6" ht="12.75">
      <c r="A6240" s="65"/>
      <c r="B6240" s="65"/>
      <c r="C6240" s="65"/>
      <c r="D6240" s="65"/>
      <c r="E6240" s="89"/>
      <c r="F6240" s="65"/>
    </row>
    <row r="6241" spans="1:6" ht="12.75">
      <c r="A6241" s="65"/>
      <c r="B6241" s="65"/>
      <c r="C6241" s="65"/>
      <c r="D6241" s="65"/>
      <c r="E6241" s="89"/>
      <c r="F6241" s="65"/>
    </row>
    <row r="6242" spans="1:6" ht="12.75">
      <c r="A6242" s="65"/>
      <c r="B6242" s="65"/>
      <c r="C6242" s="65"/>
      <c r="D6242" s="65"/>
      <c r="E6242" s="89"/>
      <c r="F6242" s="65"/>
    </row>
    <row r="6243" spans="1:6" ht="12.75">
      <c r="A6243" s="65"/>
      <c r="B6243" s="65"/>
      <c r="C6243" s="65"/>
      <c r="D6243" s="65"/>
      <c r="E6243" s="89"/>
      <c r="F6243" s="65"/>
    </row>
    <row r="6244" spans="1:6" ht="12.75">
      <c r="A6244" s="65"/>
      <c r="B6244" s="65"/>
      <c r="C6244" s="65"/>
      <c r="D6244" s="65"/>
      <c r="E6244" s="89"/>
      <c r="F6244" s="65"/>
    </row>
    <row r="6245" spans="1:6" ht="12.75">
      <c r="A6245" s="65"/>
      <c r="B6245" s="65"/>
      <c r="C6245" s="65"/>
      <c r="D6245" s="65"/>
      <c r="E6245" s="89"/>
      <c r="F6245" s="65"/>
    </row>
    <row r="6246" spans="1:6" ht="12.75">
      <c r="A6246" s="65"/>
      <c r="B6246" s="65"/>
      <c r="C6246" s="65"/>
      <c r="D6246" s="65"/>
      <c r="E6246" s="89"/>
      <c r="F6246" s="65"/>
    </row>
    <row r="6247" spans="1:6" ht="12.75">
      <c r="A6247" s="65"/>
      <c r="B6247" s="65"/>
      <c r="C6247" s="65"/>
      <c r="D6247" s="65"/>
      <c r="E6247" s="89"/>
      <c r="F6247" s="65"/>
    </row>
    <row r="6248" spans="1:6" ht="12.75">
      <c r="A6248" s="65"/>
      <c r="B6248" s="65"/>
      <c r="C6248" s="65"/>
      <c r="D6248" s="65"/>
      <c r="E6248" s="89"/>
      <c r="F6248" s="65"/>
    </row>
    <row r="6249" spans="1:6" ht="12.75">
      <c r="A6249" s="65"/>
      <c r="B6249" s="65"/>
      <c r="C6249" s="65"/>
      <c r="D6249" s="65"/>
      <c r="E6249" s="89"/>
      <c r="F6249" s="65"/>
    </row>
    <row r="6250" spans="1:6" ht="12.75">
      <c r="A6250" s="65"/>
      <c r="B6250" s="65"/>
      <c r="C6250" s="65"/>
      <c r="D6250" s="65"/>
      <c r="E6250" s="89"/>
      <c r="F6250" s="65"/>
    </row>
    <row r="6251" spans="1:6" ht="12.75">
      <c r="A6251" s="65"/>
      <c r="B6251" s="65"/>
      <c r="C6251" s="65"/>
      <c r="D6251" s="65"/>
      <c r="E6251" s="89"/>
      <c r="F6251" s="65"/>
    </row>
    <row r="6252" spans="1:6" ht="12.75">
      <c r="A6252" s="65"/>
      <c r="B6252" s="65"/>
      <c r="C6252" s="65"/>
      <c r="D6252" s="65"/>
      <c r="E6252" s="89"/>
      <c r="F6252" s="65"/>
    </row>
    <row r="6253" spans="1:6" ht="12.75">
      <c r="A6253" s="65"/>
      <c r="B6253" s="65"/>
      <c r="C6253" s="65"/>
      <c r="D6253" s="65"/>
      <c r="E6253" s="89"/>
      <c r="F6253" s="65"/>
    </row>
    <row r="6254" spans="1:6" ht="12.75">
      <c r="A6254" s="65"/>
      <c r="B6254" s="65"/>
      <c r="C6254" s="65"/>
      <c r="D6254" s="65"/>
      <c r="E6254" s="89"/>
      <c r="F6254" s="65"/>
    </row>
    <row r="6255" spans="1:6" ht="12.75">
      <c r="A6255" s="65"/>
      <c r="B6255" s="65"/>
      <c r="C6255" s="65"/>
      <c r="D6255" s="65"/>
      <c r="E6255" s="89"/>
      <c r="F6255" s="65"/>
    </row>
    <row r="6256" spans="1:6" ht="12.75">
      <c r="A6256" s="65"/>
      <c r="B6256" s="65"/>
      <c r="C6256" s="65"/>
      <c r="D6256" s="65"/>
      <c r="E6256" s="89"/>
      <c r="F6256" s="65"/>
    </row>
    <row r="6257" spans="1:6" ht="12.75">
      <c r="A6257" s="65"/>
      <c r="B6257" s="65"/>
      <c r="C6257" s="65"/>
      <c r="D6257" s="65"/>
      <c r="E6257" s="89"/>
      <c r="F6257" s="65"/>
    </row>
    <row r="6258" spans="1:6" ht="12.75">
      <c r="A6258" s="65"/>
      <c r="B6258" s="65"/>
      <c r="C6258" s="65"/>
      <c r="D6258" s="65"/>
      <c r="E6258" s="89"/>
      <c r="F6258" s="65"/>
    </row>
    <row r="6259" spans="1:6" ht="12.75">
      <c r="A6259" s="65"/>
      <c r="B6259" s="65"/>
      <c r="C6259" s="65"/>
      <c r="D6259" s="65"/>
      <c r="E6259" s="89"/>
      <c r="F6259" s="65"/>
    </row>
    <row r="6260" spans="1:6" ht="12.75">
      <c r="A6260" s="65"/>
      <c r="B6260" s="65"/>
      <c r="C6260" s="65"/>
      <c r="D6260" s="65"/>
      <c r="E6260" s="89"/>
      <c r="F6260" s="65"/>
    </row>
    <row r="6261" spans="1:6" ht="12.75">
      <c r="A6261" s="65"/>
      <c r="B6261" s="65"/>
      <c r="C6261" s="65"/>
      <c r="D6261" s="65"/>
      <c r="E6261" s="89"/>
      <c r="F6261" s="65"/>
    </row>
    <row r="6262" spans="1:6" ht="12.75">
      <c r="A6262" s="65"/>
      <c r="B6262" s="65"/>
      <c r="C6262" s="65"/>
      <c r="D6262" s="65"/>
      <c r="E6262" s="89"/>
      <c r="F6262" s="65"/>
    </row>
    <row r="6263" spans="1:6" ht="12.75">
      <c r="A6263" s="65"/>
      <c r="B6263" s="65"/>
      <c r="C6263" s="65"/>
      <c r="D6263" s="65"/>
      <c r="E6263" s="89"/>
      <c r="F6263" s="65"/>
    </row>
    <row r="6264" spans="1:6" ht="12.75">
      <c r="A6264" s="65"/>
      <c r="B6264" s="65"/>
      <c r="C6264" s="65"/>
      <c r="D6264" s="65"/>
      <c r="E6264" s="89"/>
      <c r="F6264" s="65"/>
    </row>
    <row r="6265" spans="1:6" ht="12.75">
      <c r="A6265" s="65"/>
      <c r="B6265" s="65"/>
      <c r="C6265" s="65"/>
      <c r="D6265" s="65"/>
      <c r="E6265" s="89"/>
      <c r="F6265" s="65"/>
    </row>
    <row r="6266" spans="1:6" ht="12.75">
      <c r="A6266" s="65"/>
      <c r="B6266" s="65"/>
      <c r="C6266" s="65"/>
      <c r="D6266" s="65"/>
      <c r="E6266" s="89"/>
      <c r="F6266" s="65"/>
    </row>
    <row r="6267" spans="1:6" ht="12.75">
      <c r="A6267" s="65"/>
      <c r="B6267" s="65"/>
      <c r="C6267" s="65"/>
      <c r="D6267" s="65"/>
      <c r="E6267" s="89"/>
      <c r="F6267" s="65"/>
    </row>
    <row r="6268" spans="1:6" ht="12.75">
      <c r="A6268" s="65"/>
      <c r="B6268" s="65"/>
      <c r="C6268" s="65"/>
      <c r="D6268" s="65"/>
      <c r="E6268" s="89"/>
      <c r="F6268" s="65"/>
    </row>
    <row r="6269" spans="1:6" ht="12.75">
      <c r="A6269" s="65"/>
      <c r="B6269" s="65"/>
      <c r="C6269" s="65"/>
      <c r="D6269" s="65"/>
      <c r="E6269" s="89"/>
      <c r="F6269" s="65"/>
    </row>
    <row r="6270" spans="1:6" ht="12.75">
      <c r="A6270" s="65"/>
      <c r="B6270" s="65"/>
      <c r="C6270" s="65"/>
      <c r="D6270" s="65"/>
      <c r="E6270" s="89"/>
      <c r="F6270" s="65"/>
    </row>
    <row r="6271" spans="1:6" ht="12.75">
      <c r="A6271" s="65"/>
      <c r="B6271" s="65"/>
      <c r="C6271" s="65"/>
      <c r="D6271" s="65"/>
      <c r="E6271" s="89"/>
      <c r="F6271" s="65"/>
    </row>
    <row r="6272" spans="1:6" ht="12.75">
      <c r="A6272" s="65"/>
      <c r="B6272" s="65"/>
      <c r="C6272" s="65"/>
      <c r="D6272" s="65"/>
      <c r="E6272" s="89"/>
      <c r="F6272" s="65"/>
    </row>
    <row r="6273" spans="1:6" ht="12.75">
      <c r="A6273" s="65"/>
      <c r="B6273" s="65"/>
      <c r="C6273" s="65"/>
      <c r="D6273" s="65"/>
      <c r="E6273" s="89"/>
      <c r="F6273" s="65"/>
    </row>
    <row r="6274" spans="1:6" ht="12.75">
      <c r="A6274" s="65"/>
      <c r="B6274" s="65"/>
      <c r="C6274" s="65"/>
      <c r="D6274" s="65"/>
      <c r="E6274" s="89"/>
      <c r="F6274" s="65"/>
    </row>
    <row r="6275" spans="1:6" ht="12.75">
      <c r="A6275" s="65"/>
      <c r="B6275" s="65"/>
      <c r="C6275" s="65"/>
      <c r="D6275" s="65"/>
      <c r="E6275" s="89"/>
      <c r="F6275" s="65"/>
    </row>
    <row r="6276" spans="1:6" ht="12.75">
      <c r="A6276" s="65"/>
      <c r="B6276" s="65"/>
      <c r="C6276" s="65"/>
      <c r="D6276" s="65"/>
      <c r="E6276" s="89"/>
      <c r="F6276" s="65"/>
    </row>
    <row r="6277" spans="1:6" ht="12.75">
      <c r="A6277" s="65"/>
      <c r="B6277" s="65"/>
      <c r="C6277" s="65"/>
      <c r="D6277" s="65"/>
      <c r="E6277" s="89"/>
      <c r="F6277" s="65"/>
    </row>
    <row r="6278" spans="1:6" ht="12.75">
      <c r="A6278" s="65"/>
      <c r="B6278" s="65"/>
      <c r="C6278" s="65"/>
      <c r="D6278" s="65"/>
      <c r="E6278" s="89"/>
      <c r="F6278" s="65"/>
    </row>
    <row r="6279" spans="1:6" ht="12.75">
      <c r="A6279" s="65"/>
      <c r="B6279" s="65"/>
      <c r="C6279" s="65"/>
      <c r="D6279" s="65"/>
      <c r="E6279" s="89"/>
      <c r="F6279" s="65"/>
    </row>
    <row r="6280" spans="1:6" ht="12.75">
      <c r="A6280" s="65"/>
      <c r="B6280" s="65"/>
      <c r="C6280" s="65"/>
      <c r="D6280" s="65"/>
      <c r="E6280" s="89"/>
      <c r="F6280" s="65"/>
    </row>
    <row r="6281" spans="1:6" ht="12.75">
      <c r="A6281" s="65"/>
      <c r="B6281" s="65"/>
      <c r="C6281" s="65"/>
      <c r="D6281" s="65"/>
      <c r="E6281" s="89"/>
      <c r="F6281" s="65"/>
    </row>
    <row r="6282" spans="1:6" ht="12.75">
      <c r="A6282" s="65"/>
      <c r="B6282" s="65"/>
      <c r="C6282" s="65"/>
      <c r="D6282" s="65"/>
      <c r="E6282" s="89"/>
      <c r="F6282" s="65"/>
    </row>
    <row r="6283" spans="1:6" ht="12.75">
      <c r="A6283" s="65"/>
      <c r="B6283" s="65"/>
      <c r="C6283" s="65"/>
      <c r="D6283" s="65"/>
      <c r="E6283" s="89"/>
      <c r="F6283" s="65"/>
    </row>
    <row r="6284" spans="1:6" ht="12.75">
      <c r="A6284" s="65"/>
      <c r="B6284" s="65"/>
      <c r="C6284" s="65"/>
      <c r="D6284" s="65"/>
      <c r="E6284" s="89"/>
      <c r="F6284" s="65"/>
    </row>
    <row r="6285" spans="1:6" ht="12.75">
      <c r="A6285" s="65"/>
      <c r="B6285" s="65"/>
      <c r="C6285" s="65"/>
      <c r="D6285" s="65"/>
      <c r="E6285" s="89"/>
      <c r="F6285" s="65"/>
    </row>
    <row r="6286" spans="1:6" ht="12.75">
      <c r="A6286" s="65"/>
      <c r="B6286" s="65"/>
      <c r="C6286" s="65"/>
      <c r="D6286" s="65"/>
      <c r="E6286" s="89"/>
      <c r="F6286" s="65"/>
    </row>
    <row r="6287" spans="1:6" ht="12.75">
      <c r="A6287" s="65"/>
      <c r="B6287" s="65"/>
      <c r="C6287" s="65"/>
      <c r="D6287" s="65"/>
      <c r="E6287" s="89"/>
      <c r="F6287" s="65"/>
    </row>
    <row r="6288" spans="1:6" ht="12.75">
      <c r="A6288" s="65"/>
      <c r="B6288" s="65"/>
      <c r="C6288" s="65"/>
      <c r="D6288" s="65"/>
      <c r="E6288" s="89"/>
      <c r="F6288" s="65"/>
    </row>
    <row r="6289" spans="1:6" ht="12.75">
      <c r="A6289" s="65"/>
      <c r="B6289" s="65"/>
      <c r="C6289" s="65"/>
      <c r="D6289" s="65"/>
      <c r="E6289" s="89"/>
      <c r="F6289" s="65"/>
    </row>
    <row r="6290" spans="1:6" ht="12.75">
      <c r="A6290" s="65"/>
      <c r="B6290" s="65"/>
      <c r="C6290" s="65"/>
      <c r="D6290" s="65"/>
      <c r="E6290" s="89"/>
      <c r="F6290" s="65"/>
    </row>
    <row r="6291" spans="1:6" ht="12.75">
      <c r="A6291" s="65"/>
      <c r="B6291" s="65"/>
      <c r="C6291" s="65"/>
      <c r="D6291" s="65"/>
      <c r="E6291" s="89"/>
      <c r="F6291" s="65"/>
    </row>
    <row r="6292" spans="1:6" ht="12.75">
      <c r="A6292" s="65"/>
      <c r="B6292" s="65"/>
      <c r="C6292" s="65"/>
      <c r="D6292" s="65"/>
      <c r="E6292" s="89"/>
      <c r="F6292" s="65"/>
    </row>
    <row r="6293" spans="1:6" ht="12.75">
      <c r="A6293" s="65"/>
      <c r="B6293" s="65"/>
      <c r="C6293" s="65"/>
      <c r="D6293" s="65"/>
      <c r="E6293" s="89"/>
      <c r="F6293" s="65"/>
    </row>
    <row r="6294" spans="1:6" ht="12.75">
      <c r="A6294" s="65"/>
      <c r="B6294" s="65"/>
      <c r="C6294" s="65"/>
      <c r="D6294" s="65"/>
      <c r="E6294" s="89"/>
      <c r="F6294" s="65"/>
    </row>
    <row r="6295" spans="1:6" ht="12.75">
      <c r="A6295" s="65"/>
      <c r="B6295" s="65"/>
      <c r="C6295" s="65"/>
      <c r="D6295" s="65"/>
      <c r="E6295" s="89"/>
      <c r="F6295" s="65"/>
    </row>
    <row r="6296" spans="1:6" ht="12.75">
      <c r="A6296" s="65"/>
      <c r="B6296" s="65"/>
      <c r="C6296" s="65"/>
      <c r="D6296" s="65"/>
      <c r="E6296" s="89"/>
      <c r="F6296" s="65"/>
    </row>
    <row r="6297" spans="1:6" ht="12.75">
      <c r="A6297" s="65"/>
      <c r="B6297" s="65"/>
      <c r="C6297" s="65"/>
      <c r="D6297" s="65"/>
      <c r="E6297" s="89"/>
      <c r="F6297" s="65"/>
    </row>
    <row r="6298" spans="1:6" ht="12.75">
      <c r="A6298" s="65"/>
      <c r="B6298" s="65"/>
      <c r="C6298" s="65"/>
      <c r="D6298" s="65"/>
      <c r="E6298" s="89"/>
      <c r="F6298" s="65"/>
    </row>
    <row r="6299" spans="1:6" ht="12.75">
      <c r="A6299" s="65"/>
      <c r="B6299" s="65"/>
      <c r="C6299" s="65"/>
      <c r="D6299" s="65"/>
      <c r="E6299" s="89"/>
      <c r="F6299" s="65"/>
    </row>
    <row r="6300" spans="1:6" ht="12.75">
      <c r="A6300" s="65"/>
      <c r="B6300" s="65"/>
      <c r="C6300" s="65"/>
      <c r="D6300" s="65"/>
      <c r="E6300" s="89"/>
      <c r="F6300" s="65"/>
    </row>
    <row r="6301" spans="1:6" ht="12.75">
      <c r="A6301" s="65"/>
      <c r="B6301" s="65"/>
      <c r="C6301" s="65"/>
      <c r="D6301" s="65"/>
      <c r="E6301" s="89"/>
      <c r="F6301" s="65"/>
    </row>
    <row r="6302" spans="1:6" ht="12.75">
      <c r="A6302" s="65"/>
      <c r="B6302" s="65"/>
      <c r="C6302" s="65"/>
      <c r="D6302" s="65"/>
      <c r="E6302" s="89"/>
      <c r="F6302" s="65"/>
    </row>
    <row r="6303" spans="1:6" ht="12.75">
      <c r="A6303" s="65"/>
      <c r="B6303" s="65"/>
      <c r="C6303" s="65"/>
      <c r="D6303" s="65"/>
      <c r="E6303" s="89"/>
      <c r="F6303" s="65"/>
    </row>
    <row r="6304" spans="1:6" ht="12.75">
      <c r="A6304" s="65"/>
      <c r="B6304" s="65"/>
      <c r="C6304" s="65"/>
      <c r="D6304" s="65"/>
      <c r="E6304" s="89"/>
      <c r="F6304" s="65"/>
    </row>
    <row r="6305" spans="1:6" ht="12.75">
      <c r="A6305" s="65"/>
      <c r="B6305" s="65"/>
      <c r="C6305" s="65"/>
      <c r="D6305" s="65"/>
      <c r="E6305" s="89"/>
      <c r="F6305" s="65"/>
    </row>
    <row r="6306" spans="1:6" ht="12.75">
      <c r="A6306" s="65"/>
      <c r="B6306" s="65"/>
      <c r="C6306" s="65"/>
      <c r="D6306" s="65"/>
      <c r="E6306" s="89"/>
      <c r="F6306" s="65"/>
    </row>
    <row r="6307" spans="1:6" ht="12.75">
      <c r="A6307" s="65"/>
      <c r="B6307" s="65"/>
      <c r="C6307" s="65"/>
      <c r="D6307" s="65"/>
      <c r="E6307" s="89"/>
      <c r="F6307" s="65"/>
    </row>
    <row r="6308" spans="1:6" ht="12.75">
      <c r="A6308" s="65"/>
      <c r="B6308" s="65"/>
      <c r="C6308" s="65"/>
      <c r="D6308" s="65"/>
      <c r="E6308" s="89"/>
      <c r="F6308" s="65"/>
    </row>
    <row r="6309" spans="1:6" ht="12.75">
      <c r="A6309" s="65"/>
      <c r="B6309" s="65"/>
      <c r="C6309" s="65"/>
      <c r="D6309" s="65"/>
      <c r="E6309" s="89"/>
      <c r="F6309" s="65"/>
    </row>
    <row r="6310" spans="1:6" ht="12.75">
      <c r="A6310" s="65"/>
      <c r="B6310" s="65"/>
      <c r="C6310" s="65"/>
      <c r="D6310" s="65"/>
      <c r="E6310" s="89"/>
      <c r="F6310" s="65"/>
    </row>
    <row r="6311" spans="1:6" ht="12.75">
      <c r="A6311" s="65"/>
      <c r="B6311" s="65"/>
      <c r="C6311" s="65"/>
      <c r="D6311" s="65"/>
      <c r="E6311" s="89"/>
      <c r="F6311" s="65"/>
    </row>
    <row r="6312" spans="1:6" ht="12.75">
      <c r="A6312" s="65"/>
      <c r="B6312" s="65"/>
      <c r="C6312" s="65"/>
      <c r="D6312" s="65"/>
      <c r="E6312" s="89"/>
      <c r="F6312" s="65"/>
    </row>
    <row r="6313" spans="1:6" ht="12.75">
      <c r="A6313" s="65"/>
      <c r="B6313" s="65"/>
      <c r="C6313" s="65"/>
      <c r="D6313" s="65"/>
      <c r="E6313" s="89"/>
      <c r="F6313" s="65"/>
    </row>
    <row r="6314" spans="1:6" ht="12.75">
      <c r="A6314" s="65"/>
      <c r="B6314" s="65"/>
      <c r="C6314" s="65"/>
      <c r="D6314" s="65"/>
      <c r="E6314" s="89"/>
      <c r="F6314" s="65"/>
    </row>
    <row r="6315" spans="1:6" ht="12.75">
      <c r="A6315" s="65"/>
      <c r="B6315" s="65"/>
      <c r="C6315" s="65"/>
      <c r="D6315" s="65"/>
      <c r="E6315" s="89"/>
      <c r="F6315" s="65"/>
    </row>
    <row r="6316" spans="1:6" ht="12.75">
      <c r="A6316" s="65"/>
      <c r="B6316" s="65"/>
      <c r="C6316" s="65"/>
      <c r="D6316" s="65"/>
      <c r="E6316" s="89"/>
      <c r="F6316" s="65"/>
    </row>
    <row r="6317" spans="1:6" ht="12.75">
      <c r="A6317" s="65"/>
      <c r="B6317" s="65"/>
      <c r="C6317" s="65"/>
      <c r="D6317" s="65"/>
      <c r="E6317" s="89"/>
      <c r="F6317" s="65"/>
    </row>
    <row r="6318" spans="1:6" ht="12.75">
      <c r="A6318" s="65"/>
      <c r="B6318" s="65"/>
      <c r="C6318" s="65"/>
      <c r="D6318" s="65"/>
      <c r="E6318" s="89"/>
      <c r="F6318" s="65"/>
    </row>
    <row r="6319" spans="1:6" ht="12.75">
      <c r="A6319" s="65"/>
      <c r="B6319" s="65"/>
      <c r="C6319" s="65"/>
      <c r="D6319" s="65"/>
      <c r="E6319" s="89"/>
      <c r="F6319" s="65"/>
    </row>
    <row r="6320" spans="1:6" ht="12.75">
      <c r="A6320" s="65"/>
      <c r="B6320" s="65"/>
      <c r="C6320" s="65"/>
      <c r="D6320" s="65"/>
      <c r="E6320" s="89"/>
      <c r="F6320" s="65"/>
    </row>
    <row r="6321" spans="1:6" ht="12.75">
      <c r="A6321" s="65"/>
      <c r="B6321" s="65"/>
      <c r="C6321" s="65"/>
      <c r="D6321" s="65"/>
      <c r="E6321" s="89"/>
      <c r="F6321" s="65"/>
    </row>
    <row r="6322" spans="1:6" ht="12.75">
      <c r="A6322" s="65"/>
      <c r="B6322" s="65"/>
      <c r="C6322" s="65"/>
      <c r="D6322" s="65"/>
      <c r="E6322" s="89"/>
      <c r="F6322" s="65"/>
    </row>
    <row r="6323" spans="1:6" ht="12.75">
      <c r="A6323" s="65"/>
      <c r="B6323" s="65"/>
      <c r="C6323" s="65"/>
      <c r="D6323" s="65"/>
      <c r="E6323" s="89"/>
      <c r="F6323" s="65"/>
    </row>
    <row r="6324" spans="1:6" ht="12.75">
      <c r="A6324" s="65"/>
      <c r="B6324" s="65"/>
      <c r="C6324" s="65"/>
      <c r="D6324" s="65"/>
      <c r="E6324" s="89"/>
      <c r="F6324" s="65"/>
    </row>
    <row r="6325" spans="1:6" ht="12.75">
      <c r="A6325" s="65"/>
      <c r="B6325" s="65"/>
      <c r="C6325" s="65"/>
      <c r="D6325" s="65"/>
      <c r="E6325" s="89"/>
      <c r="F6325" s="65"/>
    </row>
    <row r="6326" spans="1:6" ht="12.75">
      <c r="A6326" s="65"/>
      <c r="B6326" s="65"/>
      <c r="C6326" s="65"/>
      <c r="D6326" s="65"/>
      <c r="E6326" s="89"/>
      <c r="F6326" s="65"/>
    </row>
    <row r="6327" spans="1:6" ht="12.75">
      <c r="A6327" s="65"/>
      <c r="B6327" s="65"/>
      <c r="C6327" s="65"/>
      <c r="D6327" s="65"/>
      <c r="E6327" s="89"/>
      <c r="F6327" s="65"/>
    </row>
    <row r="6328" spans="1:6" ht="12.75">
      <c r="A6328" s="65"/>
      <c r="B6328" s="65"/>
      <c r="C6328" s="65"/>
      <c r="D6328" s="65"/>
      <c r="E6328" s="89"/>
      <c r="F6328" s="65"/>
    </row>
    <row r="6329" spans="1:6" ht="12.75">
      <c r="A6329" s="65"/>
      <c r="B6329" s="65"/>
      <c r="C6329" s="65"/>
      <c r="D6329" s="65"/>
      <c r="E6329" s="89"/>
      <c r="F6329" s="65"/>
    </row>
    <row r="6330" spans="1:6" ht="12.75">
      <c r="A6330" s="65"/>
      <c r="B6330" s="65"/>
      <c r="C6330" s="65"/>
      <c r="D6330" s="65"/>
      <c r="E6330" s="89"/>
      <c r="F6330" s="65"/>
    </row>
    <row r="6331" spans="1:6" ht="12.75">
      <c r="A6331" s="65"/>
      <c r="B6331" s="65"/>
      <c r="C6331" s="65"/>
      <c r="D6331" s="65"/>
      <c r="E6331" s="89"/>
      <c r="F6331" s="65"/>
    </row>
    <row r="6332" spans="1:6" ht="12.75">
      <c r="A6332" s="65"/>
      <c r="B6332" s="65"/>
      <c r="C6332" s="65"/>
      <c r="D6332" s="65"/>
      <c r="E6332" s="89"/>
      <c r="F6332" s="65"/>
    </row>
    <row r="6333" spans="1:6" ht="12.75">
      <c r="A6333" s="65"/>
      <c r="B6333" s="65"/>
      <c r="C6333" s="65"/>
      <c r="D6333" s="65"/>
      <c r="E6333" s="89"/>
      <c r="F6333" s="65"/>
    </row>
    <row r="6334" spans="1:6" ht="12.75">
      <c r="A6334" s="65"/>
      <c r="B6334" s="65"/>
      <c r="C6334" s="65"/>
      <c r="D6334" s="65"/>
      <c r="E6334" s="89"/>
      <c r="F6334" s="65"/>
    </row>
    <row r="6335" spans="1:6" ht="12.75">
      <c r="A6335" s="65"/>
      <c r="B6335" s="65"/>
      <c r="C6335" s="65"/>
      <c r="D6335" s="65"/>
      <c r="E6335" s="89"/>
      <c r="F6335" s="65"/>
    </row>
    <row r="6336" spans="1:6" ht="12.75">
      <c r="A6336" s="65"/>
      <c r="B6336" s="65"/>
      <c r="C6336" s="65"/>
      <c r="D6336" s="65"/>
      <c r="E6336" s="89"/>
      <c r="F6336" s="65"/>
    </row>
    <row r="6337" spans="1:6" ht="12.75">
      <c r="A6337" s="65"/>
      <c r="B6337" s="65"/>
      <c r="C6337" s="65"/>
      <c r="D6337" s="65"/>
      <c r="E6337" s="89"/>
      <c r="F6337" s="65"/>
    </row>
    <row r="6338" spans="1:6" ht="12.75">
      <c r="A6338" s="65"/>
      <c r="B6338" s="65"/>
      <c r="C6338" s="65"/>
      <c r="D6338" s="65"/>
      <c r="E6338" s="89"/>
      <c r="F6338" s="65"/>
    </row>
    <row r="6339" spans="1:6" ht="12.75">
      <c r="A6339" s="65"/>
      <c r="B6339" s="65"/>
      <c r="C6339" s="65"/>
      <c r="D6339" s="65"/>
      <c r="E6339" s="89"/>
      <c r="F6339" s="65"/>
    </row>
    <row r="6340" spans="1:6" ht="12.75">
      <c r="A6340" s="65"/>
      <c r="B6340" s="65"/>
      <c r="C6340" s="65"/>
      <c r="D6340" s="65"/>
      <c r="E6340" s="89"/>
      <c r="F6340" s="65"/>
    </row>
    <row r="6341" spans="1:6" ht="12.75">
      <c r="A6341" s="65"/>
      <c r="B6341" s="65"/>
      <c r="C6341" s="65"/>
      <c r="D6341" s="65"/>
      <c r="E6341" s="89"/>
      <c r="F6341" s="65"/>
    </row>
    <row r="6342" spans="1:6" ht="12.75">
      <c r="A6342" s="65"/>
      <c r="B6342" s="65"/>
      <c r="C6342" s="65"/>
      <c r="D6342" s="65"/>
      <c r="E6342" s="89"/>
      <c r="F6342" s="65"/>
    </row>
    <row r="6343" spans="1:6" ht="12.75">
      <c r="A6343" s="65"/>
      <c r="B6343" s="65"/>
      <c r="C6343" s="65"/>
      <c r="D6343" s="65"/>
      <c r="E6343" s="89"/>
      <c r="F6343" s="65"/>
    </row>
    <row r="6344" spans="1:6" ht="12.75">
      <c r="A6344" s="65"/>
      <c r="B6344" s="65"/>
      <c r="C6344" s="65"/>
      <c r="D6344" s="65"/>
      <c r="E6344" s="89"/>
      <c r="F6344" s="65"/>
    </row>
    <row r="6345" spans="1:6" ht="12.75">
      <c r="A6345" s="65"/>
      <c r="B6345" s="65"/>
      <c r="C6345" s="65"/>
      <c r="D6345" s="65"/>
      <c r="E6345" s="89"/>
      <c r="F6345" s="65"/>
    </row>
    <row r="6346" spans="1:6" ht="12.75">
      <c r="A6346" s="65"/>
      <c r="B6346" s="65"/>
      <c r="C6346" s="65"/>
      <c r="D6346" s="65"/>
      <c r="E6346" s="89"/>
      <c r="F6346" s="65"/>
    </row>
    <row r="6347" spans="1:6" ht="12.75">
      <c r="A6347" s="65"/>
      <c r="B6347" s="65"/>
      <c r="C6347" s="65"/>
      <c r="D6347" s="65"/>
      <c r="E6347" s="89"/>
      <c r="F6347" s="65"/>
    </row>
    <row r="6348" spans="1:6" ht="12.75">
      <c r="A6348" s="65"/>
      <c r="B6348" s="65"/>
      <c r="C6348" s="65"/>
      <c r="D6348" s="65"/>
      <c r="E6348" s="89"/>
      <c r="F6348" s="65"/>
    </row>
    <row r="6349" spans="1:6" ht="12.75">
      <c r="A6349" s="65"/>
      <c r="B6349" s="65"/>
      <c r="C6349" s="65"/>
      <c r="D6349" s="65"/>
      <c r="E6349" s="89"/>
      <c r="F6349" s="65"/>
    </row>
    <row r="6350" spans="1:6" ht="12.75">
      <c r="A6350" s="65"/>
      <c r="B6350" s="65"/>
      <c r="C6350" s="65"/>
      <c r="D6350" s="65"/>
      <c r="E6350" s="89"/>
      <c r="F6350" s="65"/>
    </row>
    <row r="6351" spans="1:6" ht="12.75">
      <c r="A6351" s="65"/>
      <c r="B6351" s="65"/>
      <c r="C6351" s="65"/>
      <c r="D6351" s="65"/>
      <c r="E6351" s="89"/>
      <c r="F6351" s="65"/>
    </row>
    <row r="6352" spans="1:6" ht="12.75">
      <c r="A6352" s="65"/>
      <c r="B6352" s="65"/>
      <c r="C6352" s="65"/>
      <c r="D6352" s="65"/>
      <c r="E6352" s="89"/>
      <c r="F6352" s="65"/>
    </row>
    <row r="6353" spans="1:6" ht="12.75">
      <c r="A6353" s="65"/>
      <c r="B6353" s="65"/>
      <c r="C6353" s="65"/>
      <c r="D6353" s="65"/>
      <c r="E6353" s="89"/>
      <c r="F6353" s="65"/>
    </row>
    <row r="6354" spans="1:6" ht="12.75">
      <c r="A6354" s="65"/>
      <c r="B6354" s="65"/>
      <c r="C6354" s="65"/>
      <c r="D6354" s="65"/>
      <c r="E6354" s="89"/>
      <c r="F6354" s="65"/>
    </row>
    <row r="6355" spans="1:6" ht="12.75">
      <c r="A6355" s="65"/>
      <c r="B6355" s="65"/>
      <c r="C6355" s="65"/>
      <c r="D6355" s="65"/>
      <c r="E6355" s="89"/>
      <c r="F6355" s="65"/>
    </row>
    <row r="6356" spans="1:6" ht="12.75">
      <c r="A6356" s="65"/>
      <c r="B6356" s="65"/>
      <c r="C6356" s="65"/>
      <c r="D6356" s="65"/>
      <c r="E6356" s="89"/>
      <c r="F6356" s="65"/>
    </row>
    <row r="6357" spans="1:6" ht="12.75">
      <c r="A6357" s="65"/>
      <c r="B6357" s="65"/>
      <c r="C6357" s="65"/>
      <c r="D6357" s="65"/>
      <c r="E6357" s="89"/>
      <c r="F6357" s="65"/>
    </row>
    <row r="6358" spans="1:6" ht="12.75">
      <c r="A6358" s="65"/>
      <c r="B6358" s="65"/>
      <c r="C6358" s="65"/>
      <c r="D6358" s="65"/>
      <c r="E6358" s="89"/>
      <c r="F6358" s="65"/>
    </row>
    <row r="6359" spans="1:6" ht="12.75">
      <c r="A6359" s="65"/>
      <c r="B6359" s="65"/>
      <c r="C6359" s="65"/>
      <c r="D6359" s="65"/>
      <c r="E6359" s="89"/>
      <c r="F6359" s="65"/>
    </row>
    <row r="6360" spans="1:6" ht="12.75">
      <c r="A6360" s="65"/>
      <c r="B6360" s="65"/>
      <c r="C6360" s="65"/>
      <c r="D6360" s="65"/>
      <c r="E6360" s="89"/>
      <c r="F6360" s="65"/>
    </row>
    <row r="6361" spans="1:6" ht="12.75">
      <c r="A6361" s="65"/>
      <c r="B6361" s="65"/>
      <c r="C6361" s="65"/>
      <c r="D6361" s="65"/>
      <c r="E6361" s="89"/>
      <c r="F6361" s="65"/>
    </row>
    <row r="6362" spans="1:6" ht="12.75">
      <c r="A6362" s="65"/>
      <c r="B6362" s="65"/>
      <c r="C6362" s="65"/>
      <c r="D6362" s="65"/>
      <c r="E6362" s="89"/>
      <c r="F6362" s="65"/>
    </row>
    <row r="6363" spans="1:6" ht="12.75">
      <c r="A6363" s="65"/>
      <c r="B6363" s="65"/>
      <c r="C6363" s="65"/>
      <c r="D6363" s="65"/>
      <c r="E6363" s="89"/>
      <c r="F6363" s="65"/>
    </row>
    <row r="6364" spans="1:6" ht="12.75">
      <c r="A6364" s="65"/>
      <c r="B6364" s="65"/>
      <c r="C6364" s="65"/>
      <c r="D6364" s="65"/>
      <c r="E6364" s="89"/>
      <c r="F6364" s="65"/>
    </row>
    <row r="6365" spans="1:6" ht="12.75">
      <c r="A6365" s="65"/>
      <c r="B6365" s="65"/>
      <c r="C6365" s="65"/>
      <c r="D6365" s="65"/>
      <c r="E6365" s="89"/>
      <c r="F6365" s="65"/>
    </row>
    <row r="6366" spans="1:6" ht="12.75">
      <c r="A6366" s="65"/>
      <c r="B6366" s="65"/>
      <c r="C6366" s="65"/>
      <c r="D6366" s="65"/>
      <c r="E6366" s="89"/>
      <c r="F6366" s="65"/>
    </row>
    <row r="6367" spans="1:6" ht="12.75">
      <c r="A6367" s="65"/>
      <c r="B6367" s="65"/>
      <c r="C6367" s="65"/>
      <c r="D6367" s="65"/>
      <c r="E6367" s="89"/>
      <c r="F6367" s="65"/>
    </row>
    <row r="6368" spans="1:6" ht="12.75">
      <c r="A6368" s="65"/>
      <c r="B6368" s="65"/>
      <c r="C6368" s="65"/>
      <c r="D6368" s="65"/>
      <c r="E6368" s="89"/>
      <c r="F6368" s="65"/>
    </row>
    <row r="6369" spans="1:6" ht="12.75">
      <c r="A6369" s="65"/>
      <c r="B6369" s="65"/>
      <c r="C6369" s="65"/>
      <c r="D6369" s="65"/>
      <c r="E6369" s="89"/>
      <c r="F6369" s="65"/>
    </row>
    <row r="6370" spans="1:6" ht="12.75">
      <c r="A6370" s="65"/>
      <c r="B6370" s="65"/>
      <c r="C6370" s="65"/>
      <c r="D6370" s="65"/>
      <c r="E6370" s="89"/>
      <c r="F6370" s="65"/>
    </row>
    <row r="6371" spans="1:6" ht="12.75">
      <c r="A6371" s="65"/>
      <c r="B6371" s="65"/>
      <c r="C6371" s="65"/>
      <c r="D6371" s="65"/>
      <c r="E6371" s="89"/>
      <c r="F6371" s="65"/>
    </row>
    <row r="6372" spans="1:6" ht="12.75">
      <c r="A6372" s="65"/>
      <c r="B6372" s="65"/>
      <c r="C6372" s="65"/>
      <c r="D6372" s="65"/>
      <c r="E6372" s="89"/>
      <c r="F6372" s="65"/>
    </row>
    <row r="6373" spans="1:6" ht="12.75">
      <c r="A6373" s="65"/>
      <c r="B6373" s="65"/>
      <c r="C6373" s="65"/>
      <c r="D6373" s="65"/>
      <c r="E6373" s="89"/>
      <c r="F6373" s="65"/>
    </row>
    <row r="6374" spans="1:6" ht="12.75">
      <c r="A6374" s="65"/>
      <c r="B6374" s="65"/>
      <c r="C6374" s="65"/>
      <c r="D6374" s="65"/>
      <c r="E6374" s="89"/>
      <c r="F6374" s="65"/>
    </row>
    <row r="6375" spans="1:6" ht="12.75">
      <c r="A6375" s="65"/>
      <c r="B6375" s="65"/>
      <c r="C6375" s="65"/>
      <c r="D6375" s="65"/>
      <c r="E6375" s="89"/>
      <c r="F6375" s="65"/>
    </row>
    <row r="6376" spans="1:6" ht="12.75">
      <c r="A6376" s="65"/>
      <c r="B6376" s="65"/>
      <c r="C6376" s="65"/>
      <c r="D6376" s="65"/>
      <c r="E6376" s="89"/>
      <c r="F6376" s="65"/>
    </row>
    <row r="6377" spans="1:6" ht="12.75">
      <c r="A6377" s="65"/>
      <c r="B6377" s="65"/>
      <c r="C6377" s="65"/>
      <c r="D6377" s="65"/>
      <c r="E6377" s="89"/>
      <c r="F6377" s="65"/>
    </row>
    <row r="6378" spans="1:6" ht="12.75">
      <c r="A6378" s="65"/>
      <c r="B6378" s="65"/>
      <c r="C6378" s="65"/>
      <c r="D6378" s="65"/>
      <c r="E6378" s="89"/>
      <c r="F6378" s="65"/>
    </row>
    <row r="6379" spans="1:6" ht="12.75">
      <c r="A6379" s="65"/>
      <c r="B6379" s="65"/>
      <c r="C6379" s="65"/>
      <c r="D6379" s="65"/>
      <c r="E6379" s="89"/>
      <c r="F6379" s="65"/>
    </row>
    <row r="6380" spans="1:6" ht="12.75">
      <c r="A6380" s="65"/>
      <c r="B6380" s="65"/>
      <c r="C6380" s="65"/>
      <c r="D6380" s="65"/>
      <c r="E6380" s="89"/>
      <c r="F6380" s="65"/>
    </row>
    <row r="6381" spans="1:6" ht="12.75">
      <c r="A6381" s="65"/>
      <c r="B6381" s="65"/>
      <c r="C6381" s="65"/>
      <c r="D6381" s="65"/>
      <c r="E6381" s="89"/>
      <c r="F6381" s="65"/>
    </row>
    <row r="6382" spans="1:6" ht="12.75">
      <c r="A6382" s="65"/>
      <c r="B6382" s="65"/>
      <c r="C6382" s="65"/>
      <c r="D6382" s="65"/>
      <c r="E6382" s="89"/>
      <c r="F6382" s="65"/>
    </row>
    <row r="6383" spans="1:6" ht="12.75">
      <c r="A6383" s="65"/>
      <c r="B6383" s="65"/>
      <c r="C6383" s="65"/>
      <c r="D6383" s="65"/>
      <c r="E6383" s="89"/>
      <c r="F6383" s="65"/>
    </row>
    <row r="6384" spans="1:6" ht="12.75">
      <c r="A6384" s="65"/>
      <c r="B6384" s="65"/>
      <c r="C6384" s="65"/>
      <c r="D6384" s="65"/>
      <c r="E6384" s="89"/>
      <c r="F6384" s="65"/>
    </row>
    <row r="6385" spans="1:6" ht="12.75">
      <c r="A6385" s="65"/>
      <c r="B6385" s="65"/>
      <c r="C6385" s="65"/>
      <c r="D6385" s="65"/>
      <c r="E6385" s="89"/>
      <c r="F6385" s="65"/>
    </row>
    <row r="6386" spans="1:6" ht="12.75">
      <c r="A6386" s="65"/>
      <c r="B6386" s="65"/>
      <c r="C6386" s="65"/>
      <c r="D6386" s="65"/>
      <c r="E6386" s="89"/>
      <c r="F6386" s="65"/>
    </row>
    <row r="6387" spans="1:6" ht="12.75">
      <c r="A6387" s="65"/>
      <c r="B6387" s="65"/>
      <c r="C6387" s="65"/>
      <c r="D6387" s="65"/>
      <c r="E6387" s="89"/>
      <c r="F6387" s="65"/>
    </row>
    <row r="6388" spans="1:6" ht="12.75">
      <c r="A6388" s="65"/>
      <c r="B6388" s="65"/>
      <c r="C6388" s="65"/>
      <c r="D6388" s="65"/>
      <c r="E6388" s="89"/>
      <c r="F6388" s="65"/>
    </row>
    <row r="6389" spans="1:6" ht="12.75">
      <c r="A6389" s="65"/>
      <c r="B6389" s="65"/>
      <c r="C6389" s="65"/>
      <c r="D6389" s="65"/>
      <c r="E6389" s="89"/>
      <c r="F6389" s="65"/>
    </row>
    <row r="6390" spans="1:6" ht="12.75">
      <c r="A6390" s="65"/>
      <c r="B6390" s="65"/>
      <c r="C6390" s="65"/>
      <c r="D6390" s="65"/>
      <c r="E6390" s="89"/>
      <c r="F6390" s="65"/>
    </row>
    <row r="6391" spans="1:6" ht="12.75">
      <c r="A6391" s="65"/>
      <c r="B6391" s="65"/>
      <c r="C6391" s="65"/>
      <c r="D6391" s="65"/>
      <c r="E6391" s="89"/>
      <c r="F6391" s="65"/>
    </row>
    <row r="6392" spans="1:6" ht="12.75">
      <c r="A6392" s="65"/>
      <c r="B6392" s="65"/>
      <c r="C6392" s="65"/>
      <c r="D6392" s="65"/>
      <c r="E6392" s="89"/>
      <c r="F6392" s="65"/>
    </row>
    <row r="6393" spans="1:6" ht="12.75">
      <c r="A6393" s="65"/>
      <c r="B6393" s="65"/>
      <c r="C6393" s="65"/>
      <c r="D6393" s="65"/>
      <c r="E6393" s="89"/>
      <c r="F6393" s="65"/>
    </row>
    <row r="6394" spans="1:6" ht="12.75">
      <c r="A6394" s="65"/>
      <c r="B6394" s="65"/>
      <c r="C6394" s="65"/>
      <c r="D6394" s="65"/>
      <c r="E6394" s="89"/>
      <c r="F6394" s="65"/>
    </row>
    <row r="6395" spans="1:6" ht="12.75">
      <c r="A6395" s="65"/>
      <c r="B6395" s="65"/>
      <c r="C6395" s="65"/>
      <c r="D6395" s="65"/>
      <c r="E6395" s="89"/>
      <c r="F6395" s="65"/>
    </row>
    <row r="6396" spans="1:6" ht="12.75">
      <c r="A6396" s="65"/>
      <c r="B6396" s="65"/>
      <c r="C6396" s="65"/>
      <c r="D6396" s="65"/>
      <c r="E6396" s="89"/>
      <c r="F6396" s="65"/>
    </row>
    <row r="6397" spans="1:6" ht="12.75">
      <c r="A6397" s="65"/>
      <c r="B6397" s="65"/>
      <c r="C6397" s="65"/>
      <c r="D6397" s="65"/>
      <c r="E6397" s="89"/>
      <c r="F6397" s="65"/>
    </row>
    <row r="6398" spans="1:6" ht="12.75">
      <c r="A6398" s="65"/>
      <c r="B6398" s="65"/>
      <c r="C6398" s="65"/>
      <c r="D6398" s="65"/>
      <c r="E6398" s="89"/>
      <c r="F6398" s="65"/>
    </row>
    <row r="6399" spans="1:6" ht="12.75">
      <c r="A6399" s="65"/>
      <c r="B6399" s="65"/>
      <c r="C6399" s="65"/>
      <c r="D6399" s="65"/>
      <c r="E6399" s="89"/>
      <c r="F6399" s="65"/>
    </row>
    <row r="6400" spans="1:6" ht="12.75">
      <c r="A6400" s="65"/>
      <c r="B6400" s="65"/>
      <c r="C6400" s="65"/>
      <c r="D6400" s="65"/>
      <c r="E6400" s="89"/>
      <c r="F6400" s="65"/>
    </row>
    <row r="6401" spans="1:6" ht="12.75">
      <c r="A6401" s="65"/>
      <c r="B6401" s="65"/>
      <c r="C6401" s="65"/>
      <c r="D6401" s="65"/>
      <c r="E6401" s="89"/>
      <c r="F6401" s="65"/>
    </row>
    <row r="6402" spans="1:6" ht="12.75">
      <c r="A6402" s="65"/>
      <c r="B6402" s="65"/>
      <c r="C6402" s="65"/>
      <c r="D6402" s="65"/>
      <c r="E6402" s="89"/>
      <c r="F6402" s="65"/>
    </row>
    <row r="6403" spans="1:6" ht="12.75">
      <c r="A6403" s="65"/>
      <c r="B6403" s="65"/>
      <c r="C6403" s="65"/>
      <c r="D6403" s="65"/>
      <c r="E6403" s="89"/>
      <c r="F6403" s="65"/>
    </row>
    <row r="6404" spans="1:6" ht="12.75">
      <c r="A6404" s="65"/>
      <c r="B6404" s="65"/>
      <c r="C6404" s="65"/>
      <c r="D6404" s="65"/>
      <c r="E6404" s="89"/>
      <c r="F6404" s="65"/>
    </row>
    <row r="6405" spans="1:6" ht="12.75">
      <c r="A6405" s="65"/>
      <c r="B6405" s="65"/>
      <c r="C6405" s="65"/>
      <c r="D6405" s="65"/>
      <c r="E6405" s="89"/>
      <c r="F6405" s="65"/>
    </row>
    <row r="6406" spans="1:6" ht="12.75">
      <c r="A6406" s="65"/>
      <c r="B6406" s="65"/>
      <c r="C6406" s="65"/>
      <c r="D6406" s="65"/>
      <c r="E6406" s="89"/>
      <c r="F6406" s="65"/>
    </row>
    <row r="6407" spans="1:6" ht="12.75">
      <c r="A6407" s="65"/>
      <c r="B6407" s="65"/>
      <c r="C6407" s="65"/>
      <c r="D6407" s="65"/>
      <c r="E6407" s="89"/>
      <c r="F6407" s="65"/>
    </row>
    <row r="6408" spans="1:6" ht="12.75">
      <c r="A6408" s="65"/>
      <c r="B6408" s="65"/>
      <c r="C6408" s="65"/>
      <c r="D6408" s="65"/>
      <c r="E6408" s="89"/>
      <c r="F6408" s="65"/>
    </row>
    <row r="6409" spans="1:6" ht="12.75">
      <c r="A6409" s="65"/>
      <c r="B6409" s="65"/>
      <c r="C6409" s="65"/>
      <c r="D6409" s="65"/>
      <c r="E6409" s="89"/>
      <c r="F6409" s="65"/>
    </row>
    <row r="6410" spans="1:6" ht="12.75">
      <c r="A6410" s="65"/>
      <c r="B6410" s="65"/>
      <c r="C6410" s="65"/>
      <c r="D6410" s="65"/>
      <c r="E6410" s="89"/>
      <c r="F6410" s="65"/>
    </row>
    <row r="6411" spans="1:6" ht="12.75">
      <c r="A6411" s="65"/>
      <c r="B6411" s="65"/>
      <c r="C6411" s="65"/>
      <c r="D6411" s="65"/>
      <c r="E6411" s="89"/>
      <c r="F6411" s="65"/>
    </row>
    <row r="6412" spans="1:6" ht="12.75">
      <c r="A6412" s="65"/>
      <c r="B6412" s="65"/>
      <c r="C6412" s="65"/>
      <c r="D6412" s="65"/>
      <c r="E6412" s="89"/>
      <c r="F6412" s="65"/>
    </row>
    <row r="6413" spans="1:6" ht="12.75">
      <c r="A6413" s="65"/>
      <c r="B6413" s="65"/>
      <c r="C6413" s="65"/>
      <c r="D6413" s="65"/>
      <c r="E6413" s="89"/>
      <c r="F6413" s="65"/>
    </row>
    <row r="6414" spans="1:6" ht="12.75">
      <c r="A6414" s="65"/>
      <c r="B6414" s="65"/>
      <c r="C6414" s="65"/>
      <c r="D6414" s="65"/>
      <c r="E6414" s="89"/>
      <c r="F6414" s="65"/>
    </row>
    <row r="6415" spans="1:6" ht="12.75">
      <c r="A6415" s="65"/>
      <c r="B6415" s="65"/>
      <c r="C6415" s="65"/>
      <c r="D6415" s="65"/>
      <c r="E6415" s="89"/>
      <c r="F6415" s="65"/>
    </row>
    <row r="6416" spans="1:6" ht="12.75">
      <c r="A6416" s="65"/>
      <c r="B6416" s="65"/>
      <c r="C6416" s="65"/>
      <c r="D6416" s="65"/>
      <c r="E6416" s="89"/>
      <c r="F6416" s="65"/>
    </row>
    <row r="6417" spans="1:6" ht="12.75">
      <c r="A6417" s="65"/>
      <c r="B6417" s="65"/>
      <c r="C6417" s="65"/>
      <c r="D6417" s="65"/>
      <c r="E6417" s="89"/>
      <c r="F6417" s="65"/>
    </row>
    <row r="6418" spans="1:6" ht="12.75">
      <c r="A6418" s="65"/>
      <c r="B6418" s="65"/>
      <c r="C6418" s="65"/>
      <c r="D6418" s="65"/>
      <c r="E6418" s="89"/>
      <c r="F6418" s="65"/>
    </row>
    <row r="6419" spans="1:6" ht="12.75">
      <c r="A6419" s="65"/>
      <c r="B6419" s="65"/>
      <c r="C6419" s="65"/>
      <c r="D6419" s="65"/>
      <c r="E6419" s="89"/>
      <c r="F6419" s="65"/>
    </row>
    <row r="6420" spans="1:6" ht="12.75">
      <c r="A6420" s="65"/>
      <c r="B6420" s="65"/>
      <c r="C6420" s="65"/>
      <c r="D6420" s="65"/>
      <c r="E6420" s="89"/>
      <c r="F6420" s="65"/>
    </row>
    <row r="6421" spans="1:6" ht="12.75">
      <c r="A6421" s="65"/>
      <c r="B6421" s="65"/>
      <c r="C6421" s="65"/>
      <c r="D6421" s="65"/>
      <c r="E6421" s="89"/>
      <c r="F6421" s="65"/>
    </row>
    <row r="6422" spans="1:6" ht="12.75">
      <c r="A6422" s="65"/>
      <c r="B6422" s="65"/>
      <c r="C6422" s="65"/>
      <c r="D6422" s="65"/>
      <c r="E6422" s="89"/>
      <c r="F6422" s="65"/>
    </row>
    <row r="6423" spans="1:6" ht="12.75">
      <c r="A6423" s="65"/>
      <c r="B6423" s="65"/>
      <c r="C6423" s="65"/>
      <c r="D6423" s="65"/>
      <c r="E6423" s="89"/>
      <c r="F6423" s="65"/>
    </row>
    <row r="6424" spans="1:6" ht="12.75">
      <c r="A6424" s="65"/>
      <c r="B6424" s="65"/>
      <c r="C6424" s="65"/>
      <c r="D6424" s="65"/>
      <c r="E6424" s="89"/>
      <c r="F6424" s="65"/>
    </row>
    <row r="6425" spans="1:6" ht="12.75">
      <c r="A6425" s="65"/>
      <c r="B6425" s="65"/>
      <c r="C6425" s="65"/>
      <c r="D6425" s="65"/>
      <c r="E6425" s="89"/>
      <c r="F6425" s="65"/>
    </row>
    <row r="6426" spans="1:6" ht="12.75">
      <c r="A6426" s="65"/>
      <c r="B6426" s="65"/>
      <c r="C6426" s="65"/>
      <c r="D6426" s="65"/>
      <c r="E6426" s="89"/>
      <c r="F6426" s="65"/>
    </row>
    <row r="6427" spans="1:6" ht="12.75">
      <c r="A6427" s="65"/>
      <c r="B6427" s="65"/>
      <c r="C6427" s="65"/>
      <c r="D6427" s="65"/>
      <c r="E6427" s="89"/>
      <c r="F6427" s="65"/>
    </row>
    <row r="6428" spans="1:6" ht="12.75">
      <c r="A6428" s="65"/>
      <c r="B6428" s="65"/>
      <c r="C6428" s="65"/>
      <c r="D6428" s="65"/>
      <c r="E6428" s="89"/>
      <c r="F6428" s="65"/>
    </row>
    <row r="6429" spans="1:6" ht="12.75">
      <c r="A6429" s="65"/>
      <c r="B6429" s="65"/>
      <c r="C6429" s="65"/>
      <c r="D6429" s="65"/>
      <c r="E6429" s="89"/>
      <c r="F6429" s="65"/>
    </row>
    <row r="6430" spans="1:6" ht="12.75">
      <c r="A6430" s="65"/>
      <c r="B6430" s="65"/>
      <c r="C6430" s="65"/>
      <c r="D6430" s="65"/>
      <c r="E6430" s="89"/>
      <c r="F6430" s="65"/>
    </row>
    <row r="6431" spans="1:6" ht="12.75">
      <c r="A6431" s="65"/>
      <c r="B6431" s="65"/>
      <c r="C6431" s="65"/>
      <c r="D6431" s="65"/>
      <c r="E6431" s="89"/>
      <c r="F6431" s="65"/>
    </row>
    <row r="6432" spans="1:6" ht="12.75">
      <c r="A6432" s="65"/>
      <c r="B6432" s="65"/>
      <c r="C6432" s="65"/>
      <c r="D6432" s="65"/>
      <c r="E6432" s="89"/>
      <c r="F6432" s="65"/>
    </row>
    <row r="6433" spans="1:6" ht="12.75">
      <c r="A6433" s="65"/>
      <c r="B6433" s="65"/>
      <c r="C6433" s="65"/>
      <c r="D6433" s="65"/>
      <c r="E6433" s="89"/>
      <c r="F6433" s="65"/>
    </row>
    <row r="6434" spans="1:6" ht="12.75">
      <c r="A6434" s="65"/>
      <c r="B6434" s="65"/>
      <c r="C6434" s="65"/>
      <c r="D6434" s="65"/>
      <c r="E6434" s="89"/>
      <c r="F6434" s="65"/>
    </row>
    <row r="6435" spans="1:6" ht="12.75">
      <c r="A6435" s="65"/>
      <c r="B6435" s="65"/>
      <c r="C6435" s="65"/>
      <c r="D6435" s="65"/>
      <c r="E6435" s="89"/>
      <c r="F6435" s="65"/>
    </row>
    <row r="6436" spans="1:6" ht="12.75">
      <c r="A6436" s="65"/>
      <c r="B6436" s="65"/>
      <c r="C6436" s="65"/>
      <c r="D6436" s="65"/>
      <c r="E6436" s="89"/>
      <c r="F6436" s="65"/>
    </row>
    <row r="6437" spans="1:6" ht="12.75">
      <c r="A6437" s="65"/>
      <c r="B6437" s="65"/>
      <c r="C6437" s="65"/>
      <c r="D6437" s="65"/>
      <c r="E6437" s="89"/>
      <c r="F6437" s="65"/>
    </row>
    <row r="6438" spans="1:6" ht="12.75">
      <c r="A6438" s="65"/>
      <c r="B6438" s="65"/>
      <c r="C6438" s="65"/>
      <c r="D6438" s="65"/>
      <c r="E6438" s="89"/>
      <c r="F6438" s="65"/>
    </row>
    <row r="6439" spans="1:6" ht="12.75">
      <c r="A6439" s="65"/>
      <c r="B6439" s="65"/>
      <c r="C6439" s="65"/>
      <c r="D6439" s="65"/>
      <c r="E6439" s="89"/>
      <c r="F6439" s="65"/>
    </row>
    <row r="6440" spans="1:6" ht="12.75">
      <c r="A6440" s="65"/>
      <c r="B6440" s="65"/>
      <c r="C6440" s="65"/>
      <c r="D6440" s="65"/>
      <c r="E6440" s="89"/>
      <c r="F6440" s="65"/>
    </row>
    <row r="6441" spans="1:6" ht="12.75">
      <c r="A6441" s="65"/>
      <c r="B6441" s="65"/>
      <c r="C6441" s="65"/>
      <c r="D6441" s="65"/>
      <c r="E6441" s="89"/>
      <c r="F6441" s="65"/>
    </row>
    <row r="6442" spans="1:6" ht="12.75">
      <c r="A6442" s="65"/>
      <c r="B6442" s="65"/>
      <c r="C6442" s="65"/>
      <c r="D6442" s="65"/>
      <c r="E6442" s="89"/>
      <c r="F6442" s="65"/>
    </row>
    <row r="6443" spans="1:6" ht="12.75">
      <c r="A6443" s="65"/>
      <c r="B6443" s="65"/>
      <c r="C6443" s="65"/>
      <c r="D6443" s="65"/>
      <c r="E6443" s="89"/>
      <c r="F6443" s="65"/>
    </row>
    <row r="6444" spans="1:6" ht="12.75">
      <c r="A6444" s="65"/>
      <c r="B6444" s="65"/>
      <c r="C6444" s="65"/>
      <c r="D6444" s="65"/>
      <c r="E6444" s="89"/>
      <c r="F6444" s="65"/>
    </row>
    <row r="6445" spans="1:6" ht="12.75">
      <c r="A6445" s="65"/>
      <c r="B6445" s="65"/>
      <c r="C6445" s="65"/>
      <c r="D6445" s="65"/>
      <c r="E6445" s="89"/>
      <c r="F6445" s="65"/>
    </row>
    <row r="6446" spans="1:6" ht="12.75">
      <c r="A6446" s="65"/>
      <c r="B6446" s="65"/>
      <c r="C6446" s="65"/>
      <c r="D6446" s="65"/>
      <c r="E6446" s="89"/>
      <c r="F6446" s="65"/>
    </row>
    <row r="6447" spans="1:6" ht="12.75">
      <c r="A6447" s="65"/>
      <c r="B6447" s="65"/>
      <c r="C6447" s="65"/>
      <c r="D6447" s="65"/>
      <c r="E6447" s="89"/>
      <c r="F6447" s="65"/>
    </row>
    <row r="6448" spans="1:6" ht="12.75">
      <c r="A6448" s="65"/>
      <c r="B6448" s="65"/>
      <c r="C6448" s="65"/>
      <c r="D6448" s="65"/>
      <c r="E6448" s="89"/>
      <c r="F6448" s="65"/>
    </row>
    <row r="6449" spans="1:6" ht="12.75">
      <c r="A6449" s="65"/>
      <c r="B6449" s="65"/>
      <c r="C6449" s="65"/>
      <c r="D6449" s="65"/>
      <c r="E6449" s="89"/>
      <c r="F6449" s="65"/>
    </row>
    <row r="6450" spans="1:6" ht="12.75">
      <c r="A6450" s="65"/>
      <c r="B6450" s="65"/>
      <c r="C6450" s="65"/>
      <c r="D6450" s="65"/>
      <c r="E6450" s="89"/>
      <c r="F6450" s="65"/>
    </row>
    <row r="6451" spans="1:6" ht="12.75">
      <c r="A6451" s="65"/>
      <c r="B6451" s="65"/>
      <c r="C6451" s="65"/>
      <c r="D6451" s="65"/>
      <c r="E6451" s="89"/>
      <c r="F6451" s="65"/>
    </row>
    <row r="6452" spans="1:6" ht="12.75">
      <c r="A6452" s="65"/>
      <c r="B6452" s="65"/>
      <c r="C6452" s="65"/>
      <c r="D6452" s="65"/>
      <c r="E6452" s="89"/>
      <c r="F6452" s="65"/>
    </row>
    <row r="6453" spans="1:6" ht="12.75">
      <c r="A6453" s="65"/>
      <c r="B6453" s="65"/>
      <c r="C6453" s="65"/>
      <c r="D6453" s="65"/>
      <c r="E6453" s="89"/>
      <c r="F6453" s="65"/>
    </row>
    <row r="6454" spans="1:6" ht="12.75">
      <c r="A6454" s="65"/>
      <c r="B6454" s="65"/>
      <c r="C6454" s="65"/>
      <c r="D6454" s="65"/>
      <c r="E6454" s="89"/>
      <c r="F6454" s="65"/>
    </row>
    <row r="6455" spans="1:6" ht="12.75">
      <c r="A6455" s="65"/>
      <c r="B6455" s="65"/>
      <c r="C6455" s="65"/>
      <c r="D6455" s="65"/>
      <c r="E6455" s="89"/>
      <c r="F6455" s="65"/>
    </row>
    <row r="6456" spans="1:6" ht="12.75">
      <c r="A6456" s="65"/>
      <c r="B6456" s="65"/>
      <c r="C6456" s="65"/>
      <c r="D6456" s="65"/>
      <c r="E6456" s="89"/>
      <c r="F6456" s="65"/>
    </row>
    <row r="6457" spans="1:6" ht="12.75">
      <c r="A6457" s="65"/>
      <c r="B6457" s="65"/>
      <c r="C6457" s="65"/>
      <c r="D6457" s="65"/>
      <c r="E6457" s="89"/>
      <c r="F6457" s="65"/>
    </row>
    <row r="6458" spans="1:6" ht="12.75">
      <c r="A6458" s="65"/>
      <c r="B6458" s="65"/>
      <c r="C6458" s="65"/>
      <c r="D6458" s="65"/>
      <c r="E6458" s="89"/>
      <c r="F6458" s="65"/>
    </row>
    <row r="6459" spans="1:6" ht="12.75">
      <c r="A6459" s="65"/>
      <c r="B6459" s="65"/>
      <c r="C6459" s="65"/>
      <c r="D6459" s="65"/>
      <c r="E6459" s="89"/>
      <c r="F6459" s="65"/>
    </row>
    <row r="6460" spans="1:6" ht="12.75">
      <c r="A6460" s="65"/>
      <c r="B6460" s="65"/>
      <c r="C6460" s="65"/>
      <c r="D6460" s="65"/>
      <c r="E6460" s="89"/>
      <c r="F6460" s="65"/>
    </row>
    <row r="6461" spans="1:6" ht="12.75">
      <c r="A6461" s="65"/>
      <c r="B6461" s="65"/>
      <c r="C6461" s="65"/>
      <c r="D6461" s="65"/>
      <c r="E6461" s="89"/>
      <c r="F6461" s="65"/>
    </row>
    <row r="6462" spans="1:6" ht="12.75">
      <c r="A6462" s="65"/>
      <c r="B6462" s="65"/>
      <c r="C6462" s="65"/>
      <c r="D6462" s="65"/>
      <c r="E6462" s="89"/>
      <c r="F6462" s="65"/>
    </row>
    <row r="6463" spans="1:6" ht="12.75">
      <c r="A6463" s="65"/>
      <c r="B6463" s="65"/>
      <c r="C6463" s="65"/>
      <c r="D6463" s="65"/>
      <c r="E6463" s="89"/>
      <c r="F6463" s="65"/>
    </row>
    <row r="6464" spans="1:6" ht="12.75">
      <c r="A6464" s="65"/>
      <c r="B6464" s="65"/>
      <c r="C6464" s="65"/>
      <c r="D6464" s="65"/>
      <c r="E6464" s="89"/>
      <c r="F6464" s="65"/>
    </row>
    <row r="6465" spans="1:6" ht="12.75">
      <c r="A6465" s="65"/>
      <c r="B6465" s="65"/>
      <c r="C6465" s="65"/>
      <c r="D6465" s="65"/>
      <c r="E6465" s="89"/>
      <c r="F6465" s="65"/>
    </row>
    <row r="6466" spans="1:6" ht="12.75">
      <c r="A6466" s="65"/>
      <c r="B6466" s="65"/>
      <c r="C6466" s="65"/>
      <c r="D6466" s="65"/>
      <c r="E6466" s="89"/>
      <c r="F6466" s="65"/>
    </row>
    <row r="6467" spans="1:6" ht="12.75">
      <c r="A6467" s="65"/>
      <c r="B6467" s="65"/>
      <c r="C6467" s="65"/>
      <c r="D6467" s="65"/>
      <c r="E6467" s="89"/>
      <c r="F6467" s="65"/>
    </row>
    <row r="6468" spans="1:6" ht="12.75">
      <c r="A6468" s="65"/>
      <c r="B6468" s="65"/>
      <c r="C6468" s="65"/>
      <c r="D6468" s="65"/>
      <c r="E6468" s="89"/>
      <c r="F6468" s="65"/>
    </row>
    <row r="6469" spans="1:6" ht="12.75">
      <c r="A6469" s="65"/>
      <c r="B6469" s="65"/>
      <c r="C6469" s="65"/>
      <c r="D6469" s="65"/>
      <c r="E6469" s="89"/>
      <c r="F6469" s="65"/>
    </row>
    <row r="6470" spans="1:6" ht="12.75">
      <c r="A6470" s="65"/>
      <c r="B6470" s="65"/>
      <c r="C6470" s="65"/>
      <c r="D6470" s="65"/>
      <c r="E6470" s="89"/>
      <c r="F6470" s="65"/>
    </row>
    <row r="6471" spans="1:6" ht="12.75">
      <c r="A6471" s="65"/>
      <c r="B6471" s="65"/>
      <c r="C6471" s="65"/>
      <c r="D6471" s="65"/>
      <c r="E6471" s="89"/>
      <c r="F6471" s="65"/>
    </row>
    <row r="6472" spans="1:6" ht="12.75">
      <c r="A6472" s="65"/>
      <c r="B6472" s="65"/>
      <c r="C6472" s="65"/>
      <c r="D6472" s="65"/>
      <c r="E6472" s="89"/>
      <c r="F6472" s="65"/>
    </row>
    <row r="6473" spans="1:6" ht="12.75">
      <c r="A6473" s="65"/>
      <c r="B6473" s="65"/>
      <c r="C6473" s="65"/>
      <c r="D6473" s="65"/>
      <c r="E6473" s="89"/>
      <c r="F6473" s="65"/>
    </row>
    <row r="6474" spans="1:6" ht="12.75">
      <c r="A6474" s="65"/>
      <c r="B6474" s="65"/>
      <c r="C6474" s="65"/>
      <c r="D6474" s="65"/>
      <c r="E6474" s="89"/>
      <c r="F6474" s="65"/>
    </row>
    <row r="6475" spans="1:6" ht="12.75">
      <c r="A6475" s="65"/>
      <c r="B6475" s="65"/>
      <c r="C6475" s="65"/>
      <c r="D6475" s="65"/>
      <c r="E6475" s="89"/>
      <c r="F6475" s="65"/>
    </row>
    <row r="6476" spans="1:6" ht="12.75">
      <c r="A6476" s="65"/>
      <c r="B6476" s="65"/>
      <c r="C6476" s="65"/>
      <c r="D6476" s="65"/>
      <c r="E6476" s="89"/>
      <c r="F6476" s="65"/>
    </row>
    <row r="6477" spans="1:6" ht="12.75">
      <c r="A6477" s="65"/>
      <c r="B6477" s="65"/>
      <c r="C6477" s="65"/>
      <c r="D6477" s="65"/>
      <c r="E6477" s="89"/>
      <c r="F6477" s="65"/>
    </row>
    <row r="6478" spans="1:6" ht="12.75">
      <c r="A6478" s="65"/>
      <c r="B6478" s="65"/>
      <c r="C6478" s="65"/>
      <c r="D6478" s="65"/>
      <c r="E6478" s="89"/>
      <c r="F6478" s="65"/>
    </row>
    <row r="6479" spans="1:6" ht="12.75">
      <c r="A6479" s="65"/>
      <c r="B6479" s="65"/>
      <c r="C6479" s="65"/>
      <c r="D6479" s="65"/>
      <c r="E6479" s="89"/>
      <c r="F6479" s="65"/>
    </row>
    <row r="6480" spans="1:6" ht="12.75">
      <c r="A6480" s="65"/>
      <c r="B6480" s="65"/>
      <c r="C6480" s="65"/>
      <c r="D6480" s="65"/>
      <c r="E6480" s="89"/>
      <c r="F6480" s="65"/>
    </row>
    <row r="6481" spans="1:6" ht="12.75">
      <c r="A6481" s="65"/>
      <c r="B6481" s="65"/>
      <c r="C6481" s="65"/>
      <c r="D6481" s="65"/>
      <c r="E6481" s="89"/>
      <c r="F6481" s="65"/>
    </row>
    <row r="6482" spans="1:6" ht="12.75">
      <c r="A6482" s="65"/>
      <c r="B6482" s="65"/>
      <c r="C6482" s="65"/>
      <c r="D6482" s="65"/>
      <c r="E6482" s="89"/>
      <c r="F6482" s="65"/>
    </row>
    <row r="6483" spans="1:6" ht="12.75">
      <c r="A6483" s="65"/>
      <c r="B6483" s="65"/>
      <c r="C6483" s="65"/>
      <c r="D6483" s="65"/>
      <c r="E6483" s="89"/>
      <c r="F6483" s="65"/>
    </row>
    <row r="6484" spans="1:6" ht="12.75">
      <c r="A6484" s="65"/>
      <c r="B6484" s="65"/>
      <c r="C6484" s="65"/>
      <c r="D6484" s="65"/>
      <c r="E6484" s="89"/>
      <c r="F6484" s="65"/>
    </row>
    <row r="6485" spans="1:6" ht="12.75">
      <c r="A6485" s="65"/>
      <c r="B6485" s="65"/>
      <c r="C6485" s="65"/>
      <c r="D6485" s="65"/>
      <c r="E6485" s="89"/>
      <c r="F6485" s="65"/>
    </row>
    <row r="6486" spans="1:6" ht="12.75">
      <c r="A6486" s="65"/>
      <c r="B6486" s="65"/>
      <c r="C6486" s="65"/>
      <c r="D6486" s="65"/>
      <c r="E6486" s="89"/>
      <c r="F6486" s="65"/>
    </row>
    <row r="6487" spans="1:6" ht="12.75">
      <c r="A6487" s="65"/>
      <c r="B6487" s="65"/>
      <c r="C6487" s="65"/>
      <c r="D6487" s="65"/>
      <c r="E6487" s="89"/>
      <c r="F6487" s="65"/>
    </row>
    <row r="6488" spans="1:6" ht="12.75">
      <c r="A6488" s="65"/>
      <c r="B6488" s="65"/>
      <c r="C6488" s="65"/>
      <c r="D6488" s="65"/>
      <c r="E6488" s="89"/>
      <c r="F6488" s="65"/>
    </row>
    <row r="6489" spans="1:6" ht="12.75">
      <c r="A6489" s="65"/>
      <c r="B6489" s="65"/>
      <c r="C6489" s="65"/>
      <c r="D6489" s="65"/>
      <c r="E6489" s="89"/>
      <c r="F6489" s="65"/>
    </row>
    <row r="6490" spans="1:6" ht="12.75">
      <c r="A6490" s="65"/>
      <c r="B6490" s="65"/>
      <c r="C6490" s="65"/>
      <c r="D6490" s="65"/>
      <c r="E6490" s="89"/>
      <c r="F6490" s="65"/>
    </row>
    <row r="6491" spans="1:6" ht="12.75">
      <c r="A6491" s="65"/>
      <c r="B6491" s="65"/>
      <c r="C6491" s="65"/>
      <c r="D6491" s="65"/>
      <c r="E6491" s="89"/>
      <c r="F6491" s="65"/>
    </row>
    <row r="6492" spans="1:6" ht="12.75">
      <c r="A6492" s="65"/>
      <c r="B6492" s="65"/>
      <c r="C6492" s="65"/>
      <c r="D6492" s="65"/>
      <c r="E6492" s="89"/>
      <c r="F6492" s="65"/>
    </row>
    <row r="6493" spans="1:6" ht="12.75">
      <c r="A6493" s="65"/>
      <c r="B6493" s="65"/>
      <c r="C6493" s="65"/>
      <c r="D6493" s="65"/>
      <c r="E6493" s="89"/>
      <c r="F6493" s="65"/>
    </row>
    <row r="6494" spans="1:6" ht="12.75">
      <c r="A6494" s="65"/>
      <c r="B6494" s="65"/>
      <c r="C6494" s="65"/>
      <c r="D6494" s="65"/>
      <c r="E6494" s="89"/>
      <c r="F6494" s="65"/>
    </row>
    <row r="6495" spans="1:6" ht="12.75">
      <c r="A6495" s="65"/>
      <c r="B6495" s="65"/>
      <c r="C6495" s="65"/>
      <c r="D6495" s="65"/>
      <c r="E6495" s="89"/>
      <c r="F6495" s="65"/>
    </row>
    <row r="6496" spans="1:6" ht="12.75">
      <c r="A6496" s="65"/>
      <c r="B6496" s="65"/>
      <c r="C6496" s="65"/>
      <c r="D6496" s="65"/>
      <c r="E6496" s="89"/>
      <c r="F6496" s="65"/>
    </row>
    <row r="6497" spans="1:6" ht="12.75">
      <c r="A6497" s="65"/>
      <c r="B6497" s="65"/>
      <c r="C6497" s="65"/>
      <c r="D6497" s="65"/>
      <c r="E6497" s="89"/>
      <c r="F6497" s="65"/>
    </row>
    <row r="6498" spans="1:6" ht="12.75">
      <c r="A6498" s="65"/>
      <c r="B6498" s="65"/>
      <c r="C6498" s="65"/>
      <c r="D6498" s="65"/>
      <c r="E6498" s="89"/>
      <c r="F6498" s="65"/>
    </row>
    <row r="6499" spans="1:6" ht="12.75">
      <c r="A6499" s="65"/>
      <c r="B6499" s="65"/>
      <c r="C6499" s="65"/>
      <c r="D6499" s="65"/>
      <c r="E6499" s="89"/>
      <c r="F6499" s="65"/>
    </row>
    <row r="6500" spans="1:6" ht="12.75">
      <c r="A6500" s="65"/>
      <c r="B6500" s="65"/>
      <c r="C6500" s="65"/>
      <c r="D6500" s="65"/>
      <c r="E6500" s="89"/>
      <c r="F6500" s="65"/>
    </row>
    <row r="6501" spans="1:6" ht="12.75">
      <c r="A6501" s="65"/>
      <c r="B6501" s="65"/>
      <c r="C6501" s="65"/>
      <c r="D6501" s="65"/>
      <c r="E6501" s="89"/>
      <c r="F6501" s="65"/>
    </row>
    <row r="6502" spans="1:6" ht="12.75">
      <c r="A6502" s="65"/>
      <c r="B6502" s="65"/>
      <c r="C6502" s="65"/>
      <c r="D6502" s="65"/>
      <c r="E6502" s="89"/>
      <c r="F6502" s="65"/>
    </row>
    <row r="6503" spans="1:6" ht="12.75">
      <c r="A6503" s="65"/>
      <c r="B6503" s="65"/>
      <c r="C6503" s="65"/>
      <c r="D6503" s="65"/>
      <c r="E6503" s="89"/>
      <c r="F6503" s="65"/>
    </row>
    <row r="6504" spans="1:6" ht="12.75">
      <c r="A6504" s="65"/>
      <c r="B6504" s="65"/>
      <c r="C6504" s="65"/>
      <c r="D6504" s="65"/>
      <c r="E6504" s="89"/>
      <c r="F6504" s="65"/>
    </row>
    <row r="6505" spans="1:6" ht="12.75">
      <c r="A6505" s="65"/>
      <c r="B6505" s="65"/>
      <c r="C6505" s="65"/>
      <c r="D6505" s="65"/>
      <c r="E6505" s="89"/>
      <c r="F6505" s="65"/>
    </row>
    <row r="6506" spans="1:6" ht="12.75">
      <c r="A6506" s="65"/>
      <c r="B6506" s="65"/>
      <c r="C6506" s="65"/>
      <c r="D6506" s="65"/>
      <c r="E6506" s="89"/>
      <c r="F6506" s="65"/>
    </row>
    <row r="6507" spans="1:6" ht="12.75">
      <c r="A6507" s="65"/>
      <c r="B6507" s="65"/>
      <c r="C6507" s="65"/>
      <c r="D6507" s="65"/>
      <c r="E6507" s="89"/>
      <c r="F6507" s="65"/>
    </row>
    <row r="6508" spans="1:6" ht="12.75">
      <c r="A6508" s="65"/>
      <c r="B6508" s="65"/>
      <c r="C6508" s="65"/>
      <c r="D6508" s="65"/>
      <c r="E6508" s="89"/>
      <c r="F6508" s="65"/>
    </row>
    <row r="6509" spans="1:6" ht="12.75">
      <c r="A6509" s="65"/>
      <c r="B6509" s="65"/>
      <c r="C6509" s="65"/>
      <c r="D6509" s="65"/>
      <c r="E6509" s="89"/>
      <c r="F6509" s="65"/>
    </row>
    <row r="6510" spans="1:6" ht="12.75">
      <c r="A6510" s="65"/>
      <c r="B6510" s="65"/>
      <c r="C6510" s="65"/>
      <c r="D6510" s="65"/>
      <c r="E6510" s="89"/>
      <c r="F6510" s="65"/>
    </row>
    <row r="6511" spans="1:6" ht="12.75">
      <c r="A6511" s="65"/>
      <c r="B6511" s="65"/>
      <c r="C6511" s="65"/>
      <c r="D6511" s="65"/>
      <c r="E6511" s="89"/>
      <c r="F6511" s="65"/>
    </row>
    <row r="6512" spans="1:6" ht="12.75">
      <c r="A6512" s="65"/>
      <c r="B6512" s="65"/>
      <c r="C6512" s="65"/>
      <c r="D6512" s="65"/>
      <c r="E6512" s="89"/>
      <c r="F6512" s="65"/>
    </row>
    <row r="6513" spans="1:6" ht="12.75">
      <c r="A6513" s="65"/>
      <c r="B6513" s="65"/>
      <c r="C6513" s="65"/>
      <c r="D6513" s="65"/>
      <c r="E6513" s="89"/>
      <c r="F6513" s="65"/>
    </row>
    <row r="6514" spans="1:6" ht="12.75">
      <c r="A6514" s="65"/>
      <c r="B6514" s="65"/>
      <c r="C6514" s="65"/>
      <c r="D6514" s="65"/>
      <c r="E6514" s="89"/>
      <c r="F6514" s="65"/>
    </row>
    <row r="6515" spans="1:6" ht="12.75">
      <c r="A6515" s="65"/>
      <c r="B6515" s="65"/>
      <c r="C6515" s="65"/>
      <c r="D6515" s="65"/>
      <c r="E6515" s="89"/>
      <c r="F6515" s="65"/>
    </row>
    <row r="6516" spans="1:6" ht="12.75">
      <c r="A6516" s="65"/>
      <c r="B6516" s="65"/>
      <c r="C6516" s="65"/>
      <c r="D6516" s="65"/>
      <c r="E6516" s="89"/>
      <c r="F6516" s="65"/>
    </row>
    <row r="6517" spans="1:6" ht="12.75">
      <c r="A6517" s="65"/>
      <c r="B6517" s="65"/>
      <c r="C6517" s="65"/>
      <c r="D6517" s="65"/>
      <c r="E6517" s="89"/>
      <c r="F6517" s="65"/>
    </row>
    <row r="6518" spans="1:6" ht="12.75">
      <c r="A6518" s="65"/>
      <c r="B6518" s="65"/>
      <c r="C6518" s="65"/>
      <c r="D6518" s="65"/>
      <c r="E6518" s="89"/>
      <c r="F6518" s="65"/>
    </row>
    <row r="6519" spans="1:6" ht="12.75">
      <c r="A6519" s="65"/>
      <c r="B6519" s="65"/>
      <c r="C6519" s="65"/>
      <c r="D6519" s="65"/>
      <c r="E6519" s="89"/>
      <c r="F6519" s="65"/>
    </row>
    <row r="6520" spans="1:6" ht="12.75">
      <c r="A6520" s="65"/>
      <c r="B6520" s="65"/>
      <c r="C6520" s="65"/>
      <c r="D6520" s="65"/>
      <c r="E6520" s="89"/>
      <c r="F6520" s="65"/>
    </row>
    <row r="6521" spans="1:6" ht="12.75">
      <c r="A6521" s="65"/>
      <c r="B6521" s="65"/>
      <c r="C6521" s="65"/>
      <c r="D6521" s="65"/>
      <c r="E6521" s="89"/>
      <c r="F6521" s="65"/>
    </row>
    <row r="6522" spans="1:6" ht="12.75">
      <c r="A6522" s="65"/>
      <c r="B6522" s="65"/>
      <c r="C6522" s="65"/>
      <c r="D6522" s="65"/>
      <c r="E6522" s="89"/>
      <c r="F6522" s="65"/>
    </row>
    <row r="6523" spans="1:6" ht="12.75">
      <c r="A6523" s="65"/>
      <c r="B6523" s="65"/>
      <c r="C6523" s="65"/>
      <c r="D6523" s="65"/>
      <c r="E6523" s="89"/>
      <c r="F6523" s="65"/>
    </row>
    <row r="6524" spans="1:6" ht="12.75">
      <c r="A6524" s="65"/>
      <c r="B6524" s="65"/>
      <c r="C6524" s="65"/>
      <c r="D6524" s="65"/>
      <c r="E6524" s="89"/>
      <c r="F6524" s="65"/>
    </row>
    <row r="6525" spans="1:6" ht="12.75">
      <c r="A6525" s="65"/>
      <c r="B6525" s="65"/>
      <c r="C6525" s="65"/>
      <c r="D6525" s="65"/>
      <c r="E6525" s="89"/>
      <c r="F6525" s="65"/>
    </row>
    <row r="6526" spans="1:6" ht="12.75">
      <c r="A6526" s="65"/>
      <c r="B6526" s="65"/>
      <c r="C6526" s="65"/>
      <c r="D6526" s="65"/>
      <c r="E6526" s="89"/>
      <c r="F6526" s="65"/>
    </row>
    <row r="6527" spans="1:6" ht="12.75">
      <c r="A6527" s="65"/>
      <c r="B6527" s="65"/>
      <c r="C6527" s="65"/>
      <c r="D6527" s="65"/>
      <c r="E6527" s="89"/>
      <c r="F6527" s="65"/>
    </row>
    <row r="6528" spans="1:6" ht="12.75">
      <c r="A6528" s="65"/>
      <c r="B6528" s="65"/>
      <c r="C6528" s="65"/>
      <c r="D6528" s="65"/>
      <c r="E6528" s="89"/>
      <c r="F6528" s="65"/>
    </row>
    <row r="6529" spans="1:6" ht="12.75">
      <c r="A6529" s="65"/>
      <c r="B6529" s="65"/>
      <c r="C6529" s="65"/>
      <c r="D6529" s="65"/>
      <c r="E6529" s="89"/>
      <c r="F6529" s="65"/>
    </row>
    <row r="6530" spans="1:6" ht="12.75">
      <c r="A6530" s="65"/>
      <c r="B6530" s="65"/>
      <c r="C6530" s="65"/>
      <c r="D6530" s="65"/>
      <c r="E6530" s="89"/>
      <c r="F6530" s="65"/>
    </row>
    <row r="6531" spans="1:6" ht="12.75">
      <c r="A6531" s="65"/>
      <c r="B6531" s="65"/>
      <c r="C6531" s="65"/>
      <c r="D6531" s="65"/>
      <c r="E6531" s="89"/>
      <c r="F6531" s="65"/>
    </row>
    <row r="6532" spans="1:6" ht="12.75">
      <c r="A6532" s="65"/>
      <c r="B6532" s="65"/>
      <c r="C6532" s="65"/>
      <c r="D6532" s="65"/>
      <c r="E6532" s="89"/>
      <c r="F6532" s="65"/>
    </row>
    <row r="6533" spans="1:6" ht="12.75">
      <c r="A6533" s="65"/>
      <c r="B6533" s="65"/>
      <c r="C6533" s="65"/>
      <c r="D6533" s="65"/>
      <c r="E6533" s="89"/>
      <c r="F6533" s="65"/>
    </row>
    <row r="6534" spans="1:6" ht="12.75">
      <c r="A6534" s="65"/>
      <c r="B6534" s="65"/>
      <c r="C6534" s="65"/>
      <c r="D6534" s="65"/>
      <c r="E6534" s="89"/>
      <c r="F6534" s="65"/>
    </row>
    <row r="6535" spans="1:6" ht="12.75">
      <c r="A6535" s="65"/>
      <c r="B6535" s="65"/>
      <c r="C6535" s="65"/>
      <c r="D6535" s="65"/>
      <c r="E6535" s="89"/>
      <c r="F6535" s="65"/>
    </row>
    <row r="6536" spans="1:6" ht="12.75">
      <c r="A6536" s="65"/>
      <c r="B6536" s="65"/>
      <c r="C6536" s="65"/>
      <c r="D6536" s="65"/>
      <c r="E6536" s="89"/>
      <c r="F6536" s="65"/>
    </row>
    <row r="6537" spans="1:6" ht="12.75">
      <c r="A6537" s="65"/>
      <c r="B6537" s="65"/>
      <c r="C6537" s="65"/>
      <c r="D6537" s="65"/>
      <c r="E6537" s="89"/>
      <c r="F6537" s="65"/>
    </row>
    <row r="6538" spans="1:6" ht="12.75">
      <c r="A6538" s="65"/>
      <c r="B6538" s="65"/>
      <c r="C6538" s="65"/>
      <c r="D6538" s="65"/>
      <c r="E6538" s="89"/>
      <c r="F6538" s="65"/>
    </row>
    <row r="6539" spans="1:6" ht="12.75">
      <c r="A6539" s="65"/>
      <c r="B6539" s="65"/>
      <c r="C6539" s="65"/>
      <c r="D6539" s="65"/>
      <c r="E6539" s="89"/>
      <c r="F6539" s="65"/>
    </row>
    <row r="6540" spans="1:6" ht="12.75">
      <c r="A6540" s="65"/>
      <c r="B6540" s="65"/>
      <c r="C6540" s="65"/>
      <c r="D6540" s="65"/>
      <c r="E6540" s="89"/>
      <c r="F6540" s="65"/>
    </row>
    <row r="6541" spans="1:6" ht="12.75">
      <c r="A6541" s="65"/>
      <c r="B6541" s="65"/>
      <c r="C6541" s="65"/>
      <c r="D6541" s="65"/>
      <c r="E6541" s="89"/>
      <c r="F6541" s="65"/>
    </row>
    <row r="6542" spans="1:6" ht="12.75">
      <c r="A6542" s="65"/>
      <c r="B6542" s="65"/>
      <c r="C6542" s="65"/>
      <c r="D6542" s="65"/>
      <c r="E6542" s="89"/>
      <c r="F6542" s="65"/>
    </row>
    <row r="6543" spans="1:6" ht="12.75">
      <c r="A6543" s="65"/>
      <c r="B6543" s="65"/>
      <c r="C6543" s="65"/>
      <c r="D6543" s="65"/>
      <c r="E6543" s="89"/>
      <c r="F6543" s="65"/>
    </row>
    <row r="6544" spans="1:6" ht="12.75">
      <c r="A6544" s="65"/>
      <c r="B6544" s="65"/>
      <c r="C6544" s="65"/>
      <c r="D6544" s="65"/>
      <c r="E6544" s="89"/>
      <c r="F6544" s="65"/>
    </row>
    <row r="6545" spans="1:6" ht="12.75">
      <c r="A6545" s="65"/>
      <c r="B6545" s="65"/>
      <c r="C6545" s="65"/>
      <c r="D6545" s="65"/>
      <c r="E6545" s="89"/>
      <c r="F6545" s="65"/>
    </row>
    <row r="6546" spans="1:6" ht="12.75">
      <c r="A6546" s="65"/>
      <c r="B6546" s="65"/>
      <c r="C6546" s="65"/>
      <c r="D6546" s="65"/>
      <c r="E6546" s="89"/>
      <c r="F6546" s="65"/>
    </row>
    <row r="6547" spans="1:6" ht="12.75">
      <c r="A6547" s="65"/>
      <c r="B6547" s="65"/>
      <c r="C6547" s="65"/>
      <c r="D6547" s="65"/>
      <c r="E6547" s="89"/>
      <c r="F6547" s="65"/>
    </row>
    <row r="6548" spans="1:6" ht="12.75">
      <c r="A6548" s="65"/>
      <c r="B6548" s="65"/>
      <c r="C6548" s="65"/>
      <c r="D6548" s="65"/>
      <c r="E6548" s="89"/>
      <c r="F6548" s="65"/>
    </row>
    <row r="6549" spans="1:6" ht="12.75">
      <c r="A6549" s="65"/>
      <c r="B6549" s="65"/>
      <c r="C6549" s="65"/>
      <c r="D6549" s="65"/>
      <c r="E6549" s="89"/>
      <c r="F6549" s="65"/>
    </row>
    <row r="6550" spans="1:6" ht="12.75">
      <c r="A6550" s="65"/>
      <c r="B6550" s="65"/>
      <c r="C6550" s="65"/>
      <c r="D6550" s="65"/>
      <c r="E6550" s="89"/>
      <c r="F6550" s="65"/>
    </row>
    <row r="6551" spans="1:6" ht="12.75">
      <c r="A6551" s="65"/>
      <c r="B6551" s="65"/>
      <c r="C6551" s="65"/>
      <c r="D6551" s="65"/>
      <c r="E6551" s="89"/>
      <c r="F6551" s="65"/>
    </row>
    <row r="6552" spans="1:6" ht="12.75">
      <c r="A6552" s="65"/>
      <c r="B6552" s="65"/>
      <c r="C6552" s="65"/>
      <c r="D6552" s="65"/>
      <c r="E6552" s="89"/>
      <c r="F6552" s="65"/>
    </row>
    <row r="6553" spans="1:6" ht="12.75">
      <c r="A6553" s="65"/>
      <c r="B6553" s="65"/>
      <c r="C6553" s="65"/>
      <c r="D6553" s="65"/>
      <c r="E6553" s="89"/>
      <c r="F6553" s="65"/>
    </row>
    <row r="6554" spans="1:6" ht="12.75">
      <c r="A6554" s="65"/>
      <c r="B6554" s="65"/>
      <c r="C6554" s="65"/>
      <c r="D6554" s="65"/>
      <c r="E6554" s="89"/>
      <c r="F6554" s="65"/>
    </row>
    <row r="6555" spans="1:6" ht="12.75">
      <c r="A6555" s="65"/>
      <c r="B6555" s="65"/>
      <c r="C6555" s="65"/>
      <c r="D6555" s="65"/>
      <c r="E6555" s="89"/>
      <c r="F6555" s="65"/>
    </row>
    <row r="6556" spans="1:6" ht="12.75">
      <c r="A6556" s="65"/>
      <c r="B6556" s="65"/>
      <c r="C6556" s="65"/>
      <c r="D6556" s="65"/>
      <c r="E6556" s="89"/>
      <c r="F6556" s="65"/>
    </row>
    <row r="6557" spans="1:6" ht="12.75">
      <c r="A6557" s="65"/>
      <c r="B6557" s="65"/>
      <c r="C6557" s="65"/>
      <c r="D6557" s="65"/>
      <c r="E6557" s="89"/>
      <c r="F6557" s="65"/>
    </row>
    <row r="6558" spans="1:6" ht="12.75">
      <c r="A6558" s="65"/>
      <c r="B6558" s="65"/>
      <c r="C6558" s="65"/>
      <c r="D6558" s="65"/>
      <c r="E6558" s="89"/>
      <c r="F6558" s="65"/>
    </row>
    <row r="6559" spans="1:6" ht="12.75">
      <c r="A6559" s="65"/>
      <c r="B6559" s="65"/>
      <c r="C6559" s="65"/>
      <c r="D6559" s="65"/>
      <c r="E6559" s="89"/>
      <c r="F6559" s="65"/>
    </row>
    <row r="6560" spans="1:6" ht="12.75">
      <c r="A6560" s="65"/>
      <c r="B6560" s="65"/>
      <c r="C6560" s="65"/>
      <c r="D6560" s="65"/>
      <c r="E6560" s="89"/>
      <c r="F6560" s="65"/>
    </row>
    <row r="6561" spans="1:6" ht="12.75">
      <c r="A6561" s="65"/>
      <c r="B6561" s="65"/>
      <c r="C6561" s="65"/>
      <c r="D6561" s="65"/>
      <c r="E6561" s="89"/>
      <c r="F6561" s="65"/>
    </row>
    <row r="6562" spans="1:6" ht="12.75">
      <c r="A6562" s="65"/>
      <c r="B6562" s="65"/>
      <c r="C6562" s="65"/>
      <c r="D6562" s="65"/>
      <c r="E6562" s="89"/>
      <c r="F6562" s="65"/>
    </row>
    <row r="6563" spans="1:6" ht="12.75">
      <c r="A6563" s="65"/>
      <c r="B6563" s="65"/>
      <c r="C6563" s="65"/>
      <c r="D6563" s="65"/>
      <c r="E6563" s="89"/>
      <c r="F6563" s="65"/>
    </row>
    <row r="6564" spans="1:6" ht="12.75">
      <c r="A6564" s="65"/>
      <c r="B6564" s="65"/>
      <c r="C6564" s="65"/>
      <c r="D6564" s="65"/>
      <c r="E6564" s="89"/>
      <c r="F6564" s="65"/>
    </row>
    <row r="6565" spans="1:6" ht="12.75">
      <c r="A6565" s="65"/>
      <c r="B6565" s="65"/>
      <c r="C6565" s="65"/>
      <c r="D6565" s="65"/>
      <c r="E6565" s="89"/>
      <c r="F6565" s="65"/>
    </row>
    <row r="6566" spans="1:6" ht="12.75">
      <c r="A6566" s="65"/>
      <c r="B6566" s="65"/>
      <c r="C6566" s="65"/>
      <c r="D6566" s="65"/>
      <c r="E6566" s="89"/>
      <c r="F6566" s="65"/>
    </row>
    <row r="6567" spans="1:6" ht="12.75">
      <c r="A6567" s="65"/>
      <c r="B6567" s="65"/>
      <c r="C6567" s="65"/>
      <c r="D6567" s="65"/>
      <c r="E6567" s="89"/>
      <c r="F6567" s="65"/>
    </row>
    <row r="6568" spans="1:6" ht="12.75">
      <c r="A6568" s="65"/>
      <c r="B6568" s="65"/>
      <c r="C6568" s="65"/>
      <c r="D6568" s="65"/>
      <c r="E6568" s="89"/>
      <c r="F6568" s="65"/>
    </row>
    <row r="6569" spans="1:6" ht="12.75">
      <c r="A6569" s="65"/>
      <c r="B6569" s="65"/>
      <c r="C6569" s="65"/>
      <c r="D6569" s="65"/>
      <c r="E6569" s="89"/>
      <c r="F6569" s="65"/>
    </row>
    <row r="6570" spans="1:6" ht="12.75">
      <c r="A6570" s="65"/>
      <c r="B6570" s="65"/>
      <c r="C6570" s="65"/>
      <c r="D6570" s="65"/>
      <c r="E6570" s="89"/>
      <c r="F6570" s="65"/>
    </row>
    <row r="6571" spans="1:6" ht="12.75">
      <c r="A6571" s="65"/>
      <c r="B6571" s="65"/>
      <c r="C6571" s="65"/>
      <c r="D6571" s="65"/>
      <c r="E6571" s="89"/>
      <c r="F6571" s="65"/>
    </row>
    <row r="6572" spans="1:6" ht="12.75">
      <c r="A6572" s="65"/>
      <c r="B6572" s="65"/>
      <c r="C6572" s="65"/>
      <c r="D6572" s="65"/>
      <c r="E6572" s="89"/>
      <c r="F6572" s="65"/>
    </row>
    <row r="6573" spans="1:6" ht="12.75">
      <c r="A6573" s="65"/>
      <c r="B6573" s="65"/>
      <c r="C6573" s="65"/>
      <c r="D6573" s="65"/>
      <c r="E6573" s="89"/>
      <c r="F6573" s="65"/>
    </row>
    <row r="6574" spans="1:6" ht="12.75">
      <c r="A6574" s="65"/>
      <c r="B6574" s="65"/>
      <c r="C6574" s="65"/>
      <c r="D6574" s="65"/>
      <c r="E6574" s="89"/>
      <c r="F6574" s="65"/>
    </row>
    <row r="6575" spans="1:6" ht="12.75">
      <c r="A6575" s="65"/>
      <c r="B6575" s="65"/>
      <c r="C6575" s="65"/>
      <c r="D6575" s="65"/>
      <c r="E6575" s="89"/>
      <c r="F6575" s="65"/>
    </row>
    <row r="6576" spans="1:6" ht="12.75">
      <c r="A6576" s="65"/>
      <c r="B6576" s="65"/>
      <c r="C6576" s="65"/>
      <c r="D6576" s="65"/>
      <c r="E6576" s="89"/>
      <c r="F6576" s="65"/>
    </row>
    <row r="6577" spans="1:6" ht="12.75">
      <c r="A6577" s="65"/>
      <c r="B6577" s="65"/>
      <c r="C6577" s="65"/>
      <c r="D6577" s="65"/>
      <c r="E6577" s="89"/>
      <c r="F6577" s="65"/>
    </row>
    <row r="6578" spans="1:6" ht="12.75">
      <c r="A6578" s="65"/>
      <c r="B6578" s="65"/>
      <c r="C6578" s="65"/>
      <c r="D6578" s="65"/>
      <c r="E6578" s="89"/>
      <c r="F6578" s="65"/>
    </row>
    <row r="6579" spans="1:6" ht="12.75">
      <c r="A6579" s="65"/>
      <c r="B6579" s="65"/>
      <c r="C6579" s="65"/>
      <c r="D6579" s="65"/>
      <c r="E6579" s="89"/>
      <c r="F6579" s="65"/>
    </row>
    <row r="6580" spans="1:6" ht="12.75">
      <c r="A6580" s="65"/>
      <c r="B6580" s="65"/>
      <c r="C6580" s="65"/>
      <c r="D6580" s="65"/>
      <c r="E6580" s="89"/>
      <c r="F6580" s="65"/>
    </row>
    <row r="6581" spans="1:6" ht="12.75">
      <c r="A6581" s="65"/>
      <c r="B6581" s="65"/>
      <c r="C6581" s="65"/>
      <c r="D6581" s="65"/>
      <c r="E6581" s="89"/>
      <c r="F6581" s="65"/>
    </row>
    <row r="6582" spans="1:6" ht="12.75">
      <c r="A6582" s="65"/>
      <c r="B6582" s="65"/>
      <c r="C6582" s="65"/>
      <c r="D6582" s="65"/>
      <c r="E6582" s="89"/>
      <c r="F6582" s="65"/>
    </row>
    <row r="6583" spans="1:6" ht="12.75">
      <c r="A6583" s="65"/>
      <c r="B6583" s="65"/>
      <c r="C6583" s="65"/>
      <c r="D6583" s="65"/>
      <c r="E6583" s="89"/>
      <c r="F6583" s="65"/>
    </row>
    <row r="6584" spans="1:6" ht="12.75">
      <c r="A6584" s="65"/>
      <c r="B6584" s="65"/>
      <c r="C6584" s="65"/>
      <c r="D6584" s="65"/>
      <c r="E6584" s="89"/>
      <c r="F6584" s="65"/>
    </row>
    <row r="6585" spans="1:6" ht="12.75">
      <c r="A6585" s="65"/>
      <c r="B6585" s="65"/>
      <c r="C6585" s="65"/>
      <c r="D6585" s="65"/>
      <c r="E6585" s="89"/>
      <c r="F6585" s="65"/>
    </row>
    <row r="6586" spans="1:6" ht="12.75">
      <c r="A6586" s="65"/>
      <c r="B6586" s="65"/>
      <c r="C6586" s="65"/>
      <c r="D6586" s="65"/>
      <c r="E6586" s="89"/>
      <c r="F6586" s="65"/>
    </row>
    <row r="6587" spans="1:6" ht="12.75">
      <c r="A6587" s="65"/>
      <c r="B6587" s="65"/>
      <c r="C6587" s="65"/>
      <c r="D6587" s="65"/>
      <c r="E6587" s="89"/>
      <c r="F6587" s="65"/>
    </row>
    <row r="6588" spans="1:6" ht="12.75">
      <c r="A6588" s="65"/>
      <c r="B6588" s="65"/>
      <c r="C6588" s="65"/>
      <c r="D6588" s="65"/>
      <c r="E6588" s="89"/>
      <c r="F6588" s="65"/>
    </row>
    <row r="6589" spans="1:6" ht="12.75">
      <c r="A6589" s="65"/>
      <c r="B6589" s="65"/>
      <c r="C6589" s="65"/>
      <c r="D6589" s="65"/>
      <c r="E6589" s="89"/>
      <c r="F6589" s="65"/>
    </row>
    <row r="6590" spans="1:6" ht="12.75">
      <c r="A6590" s="65"/>
      <c r="B6590" s="65"/>
      <c r="C6590" s="65"/>
      <c r="D6590" s="65"/>
      <c r="E6590" s="89"/>
      <c r="F6590" s="65"/>
    </row>
    <row r="6591" spans="1:6" ht="12.75">
      <c r="A6591" s="65"/>
      <c r="B6591" s="65"/>
      <c r="C6591" s="65"/>
      <c r="D6591" s="65"/>
      <c r="E6591" s="89"/>
      <c r="F6591" s="65"/>
    </row>
    <row r="6592" spans="1:6" ht="12.75">
      <c r="A6592" s="65"/>
      <c r="B6592" s="65"/>
      <c r="C6592" s="65"/>
      <c r="D6592" s="65"/>
      <c r="E6592" s="89"/>
      <c r="F6592" s="65"/>
    </row>
    <row r="6593" spans="1:6" ht="12.75">
      <c r="A6593" s="65"/>
      <c r="B6593" s="65"/>
      <c r="C6593" s="65"/>
      <c r="D6593" s="65"/>
      <c r="E6593" s="89"/>
      <c r="F6593" s="65"/>
    </row>
    <row r="6594" spans="1:6" ht="12.75">
      <c r="A6594" s="65"/>
      <c r="B6594" s="65"/>
      <c r="C6594" s="65"/>
      <c r="D6594" s="65"/>
      <c r="E6594" s="89"/>
      <c r="F6594" s="65"/>
    </row>
    <row r="6595" spans="1:6" ht="12.75">
      <c r="A6595" s="65"/>
      <c r="B6595" s="65"/>
      <c r="C6595" s="65"/>
      <c r="D6595" s="65"/>
      <c r="E6595" s="89"/>
      <c r="F6595" s="65"/>
    </row>
    <row r="6596" spans="1:6" ht="12.75">
      <c r="A6596" s="65"/>
      <c r="B6596" s="65"/>
      <c r="C6596" s="65"/>
      <c r="D6596" s="65"/>
      <c r="E6596" s="89"/>
      <c r="F6596" s="65"/>
    </row>
    <row r="6597" spans="1:6" ht="12.75">
      <c r="A6597" s="65"/>
      <c r="B6597" s="65"/>
      <c r="C6597" s="65"/>
      <c r="D6597" s="65"/>
      <c r="E6597" s="89"/>
      <c r="F6597" s="65"/>
    </row>
    <row r="6598" spans="1:6" ht="12.75">
      <c r="A6598" s="65"/>
      <c r="B6598" s="65"/>
      <c r="C6598" s="65"/>
      <c r="D6598" s="65"/>
      <c r="E6598" s="89"/>
      <c r="F6598" s="65"/>
    </row>
    <row r="6599" spans="1:6" ht="12.75">
      <c r="A6599" s="65"/>
      <c r="B6599" s="65"/>
      <c r="C6599" s="65"/>
      <c r="D6599" s="65"/>
      <c r="E6599" s="89"/>
      <c r="F6599" s="65"/>
    </row>
    <row r="6600" spans="1:6" ht="12.75">
      <c r="A6600" s="65"/>
      <c r="B6600" s="65"/>
      <c r="C6600" s="65"/>
      <c r="D6600" s="65"/>
      <c r="E6600" s="89"/>
      <c r="F6600" s="65"/>
    </row>
    <row r="6601" spans="1:6" ht="12.75">
      <c r="A6601" s="65"/>
      <c r="B6601" s="65"/>
      <c r="C6601" s="65"/>
      <c r="D6601" s="65"/>
      <c r="E6601" s="89"/>
      <c r="F6601" s="65"/>
    </row>
    <row r="6602" spans="1:6" ht="12.75">
      <c r="A6602" s="65"/>
      <c r="B6602" s="65"/>
      <c r="C6602" s="65"/>
      <c r="D6602" s="65"/>
      <c r="E6602" s="89"/>
      <c r="F6602" s="65"/>
    </row>
    <row r="6603" spans="1:6" ht="12.75">
      <c r="A6603" s="65"/>
      <c r="B6603" s="65"/>
      <c r="C6603" s="65"/>
      <c r="D6603" s="65"/>
      <c r="E6603" s="89"/>
      <c r="F6603" s="65"/>
    </row>
    <row r="6604" spans="1:6" ht="12.75">
      <c r="A6604" s="65"/>
      <c r="B6604" s="65"/>
      <c r="C6604" s="65"/>
      <c r="D6604" s="65"/>
      <c r="E6604" s="89"/>
      <c r="F6604" s="65"/>
    </row>
    <row r="6605" spans="1:6" ht="12.75">
      <c r="A6605" s="65"/>
      <c r="B6605" s="65"/>
      <c r="C6605" s="65"/>
      <c r="D6605" s="65"/>
      <c r="E6605" s="89"/>
      <c r="F6605" s="65"/>
    </row>
    <row r="6606" spans="1:6" ht="12.75">
      <c r="A6606" s="65"/>
      <c r="B6606" s="65"/>
      <c r="C6606" s="65"/>
      <c r="D6606" s="65"/>
      <c r="E6606" s="89"/>
      <c r="F6606" s="65"/>
    </row>
    <row r="6607" spans="1:6" ht="12.75">
      <c r="A6607" s="65"/>
      <c r="B6607" s="65"/>
      <c r="C6607" s="65"/>
      <c r="D6607" s="65"/>
      <c r="E6607" s="89"/>
      <c r="F6607" s="65"/>
    </row>
    <row r="6608" spans="1:6" ht="12.75">
      <c r="A6608" s="65"/>
      <c r="B6608" s="65"/>
      <c r="C6608" s="65"/>
      <c r="D6608" s="65"/>
      <c r="E6608" s="89"/>
      <c r="F6608" s="65"/>
    </row>
    <row r="6609" spans="1:6" ht="12.75">
      <c r="A6609" s="65"/>
      <c r="B6609" s="65"/>
      <c r="C6609" s="65"/>
      <c r="D6609" s="65"/>
      <c r="E6609" s="89"/>
      <c r="F6609" s="65"/>
    </row>
    <row r="6610" spans="1:6" ht="12.75">
      <c r="A6610" s="65"/>
      <c r="B6610" s="65"/>
      <c r="C6610" s="65"/>
      <c r="D6610" s="65"/>
      <c r="E6610" s="89"/>
      <c r="F6610" s="65"/>
    </row>
    <row r="6611" spans="1:6" ht="12.75">
      <c r="A6611" s="65"/>
      <c r="B6611" s="65"/>
      <c r="C6611" s="65"/>
      <c r="D6611" s="65"/>
      <c r="E6611" s="89"/>
      <c r="F6611" s="65"/>
    </row>
    <row r="6612" spans="1:6" ht="12.75">
      <c r="A6612" s="65"/>
      <c r="B6612" s="65"/>
      <c r="C6612" s="65"/>
      <c r="D6612" s="65"/>
      <c r="E6612" s="89"/>
      <c r="F6612" s="65"/>
    </row>
    <row r="6613" spans="1:6" ht="12.75">
      <c r="A6613" s="65"/>
      <c r="B6613" s="65"/>
      <c r="C6613" s="65"/>
      <c r="D6613" s="65"/>
      <c r="E6613" s="89"/>
      <c r="F6613" s="65"/>
    </row>
    <row r="6614" spans="1:6" ht="12.75">
      <c r="A6614" s="65"/>
      <c r="B6614" s="65"/>
      <c r="C6614" s="65"/>
      <c r="D6614" s="65"/>
      <c r="E6614" s="89"/>
      <c r="F6614" s="65"/>
    </row>
    <row r="6615" spans="1:6" ht="12.75">
      <c r="A6615" s="65"/>
      <c r="B6615" s="65"/>
      <c r="C6615" s="65"/>
      <c r="D6615" s="65"/>
      <c r="E6615" s="89"/>
      <c r="F6615" s="65"/>
    </row>
    <row r="6616" spans="1:6" ht="12.75">
      <c r="A6616" s="65"/>
      <c r="B6616" s="65"/>
      <c r="C6616" s="65"/>
      <c r="D6616" s="65"/>
      <c r="E6616" s="89"/>
      <c r="F6616" s="65"/>
    </row>
    <row r="6617" spans="1:6" ht="12.75">
      <c r="A6617" s="65"/>
      <c r="B6617" s="65"/>
      <c r="C6617" s="65"/>
      <c r="D6617" s="65"/>
      <c r="E6617" s="89"/>
      <c r="F6617" s="65"/>
    </row>
    <row r="6618" spans="1:6" ht="12.75">
      <c r="A6618" s="65"/>
      <c r="B6618" s="65"/>
      <c r="C6618" s="65"/>
      <c r="D6618" s="65"/>
      <c r="E6618" s="89"/>
      <c r="F6618" s="65"/>
    </row>
    <row r="6619" spans="1:6" ht="12.75">
      <c r="A6619" s="65"/>
      <c r="B6619" s="65"/>
      <c r="C6619" s="65"/>
      <c r="D6619" s="65"/>
      <c r="E6619" s="89"/>
      <c r="F6619" s="65"/>
    </row>
    <row r="6620" spans="1:6" ht="12.75">
      <c r="A6620" s="65"/>
      <c r="B6620" s="65"/>
      <c r="C6620" s="65"/>
      <c r="D6620" s="65"/>
      <c r="E6620" s="89"/>
      <c r="F6620" s="65"/>
    </row>
    <row r="6621" spans="1:6" ht="12.75">
      <c r="A6621" s="65"/>
      <c r="B6621" s="65"/>
      <c r="C6621" s="65"/>
      <c r="D6621" s="65"/>
      <c r="E6621" s="89"/>
      <c r="F6621" s="65"/>
    </row>
    <row r="6622" spans="1:6" ht="12.75">
      <c r="A6622" s="65"/>
      <c r="B6622" s="65"/>
      <c r="C6622" s="65"/>
      <c r="D6622" s="65"/>
      <c r="E6622" s="89"/>
      <c r="F6622" s="65"/>
    </row>
    <row r="6623" spans="1:6" ht="12.75">
      <c r="A6623" s="65"/>
      <c r="B6623" s="65"/>
      <c r="C6623" s="65"/>
      <c r="D6623" s="65"/>
      <c r="E6623" s="89"/>
      <c r="F6623" s="65"/>
    </row>
    <row r="6624" spans="1:6" ht="12.75">
      <c r="A6624" s="65"/>
      <c r="B6624" s="65"/>
      <c r="C6624" s="65"/>
      <c r="D6624" s="65"/>
      <c r="E6624" s="89"/>
      <c r="F6624" s="65"/>
    </row>
    <row r="6625" spans="1:6" ht="12.75">
      <c r="A6625" s="65"/>
      <c r="B6625" s="65"/>
      <c r="C6625" s="65"/>
      <c r="D6625" s="65"/>
      <c r="E6625" s="89"/>
      <c r="F6625" s="65"/>
    </row>
    <row r="6626" spans="1:6" ht="12.75">
      <c r="A6626" s="65"/>
      <c r="B6626" s="65"/>
      <c r="C6626" s="65"/>
      <c r="D6626" s="65"/>
      <c r="E6626" s="89"/>
      <c r="F6626" s="65"/>
    </row>
    <row r="6627" spans="1:6" ht="12.75">
      <c r="A6627" s="65"/>
      <c r="B6627" s="65"/>
      <c r="C6627" s="65"/>
      <c r="D6627" s="65"/>
      <c r="E6627" s="89"/>
      <c r="F6627" s="65"/>
    </row>
    <row r="6628" spans="1:6" ht="12.75">
      <c r="A6628" s="65"/>
      <c r="B6628" s="65"/>
      <c r="C6628" s="65"/>
      <c r="D6628" s="65"/>
      <c r="E6628" s="89"/>
      <c r="F6628" s="65"/>
    </row>
    <row r="6629" spans="1:6" ht="12.75">
      <c r="A6629" s="65"/>
      <c r="B6629" s="65"/>
      <c r="C6629" s="65"/>
      <c r="D6629" s="65"/>
      <c r="E6629" s="89"/>
      <c r="F6629" s="65"/>
    </row>
    <row r="6630" spans="1:6" ht="12.75">
      <c r="A6630" s="65"/>
      <c r="B6630" s="65"/>
      <c r="C6630" s="65"/>
      <c r="D6630" s="65"/>
      <c r="E6630" s="89"/>
      <c r="F6630" s="65"/>
    </row>
    <row r="6631" spans="1:6" ht="12.75">
      <c r="A6631" s="65"/>
      <c r="B6631" s="65"/>
      <c r="C6631" s="65"/>
      <c r="D6631" s="65"/>
      <c r="E6631" s="89"/>
      <c r="F6631" s="65"/>
    </row>
    <row r="6632" spans="1:6" ht="12.75">
      <c r="A6632" s="65"/>
      <c r="B6632" s="65"/>
      <c r="C6632" s="65"/>
      <c r="D6632" s="65"/>
      <c r="E6632" s="89"/>
      <c r="F6632" s="65"/>
    </row>
    <row r="6633" spans="1:6" ht="12.75">
      <c r="A6633" s="65"/>
      <c r="B6633" s="65"/>
      <c r="C6633" s="65"/>
      <c r="D6633" s="65"/>
      <c r="E6633" s="89"/>
      <c r="F6633" s="65"/>
    </row>
    <row r="6634" spans="1:6" ht="12.75">
      <c r="A6634" s="65"/>
      <c r="B6634" s="65"/>
      <c r="C6634" s="65"/>
      <c r="D6634" s="65"/>
      <c r="E6634" s="89"/>
      <c r="F6634" s="65"/>
    </row>
    <row r="6635" spans="1:6" ht="12.75">
      <c r="A6635" s="65"/>
      <c r="B6635" s="65"/>
      <c r="C6635" s="65"/>
      <c r="D6635" s="65"/>
      <c r="E6635" s="89"/>
      <c r="F6635" s="65"/>
    </row>
    <row r="6636" spans="1:6" ht="12.75">
      <c r="A6636" s="65"/>
      <c r="B6636" s="65"/>
      <c r="C6636" s="65"/>
      <c r="D6636" s="65"/>
      <c r="E6636" s="89"/>
      <c r="F6636" s="65"/>
    </row>
    <row r="6637" spans="1:6" ht="12.75">
      <c r="A6637" s="65"/>
      <c r="B6637" s="65"/>
      <c r="C6637" s="65"/>
      <c r="D6637" s="65"/>
      <c r="E6637" s="89"/>
      <c r="F6637" s="65"/>
    </row>
    <row r="6638" spans="1:6" ht="12.75">
      <c r="A6638" s="65"/>
      <c r="B6638" s="65"/>
      <c r="C6638" s="65"/>
      <c r="D6638" s="65"/>
      <c r="E6638" s="89"/>
      <c r="F6638" s="65"/>
    </row>
    <row r="6639" spans="1:6" ht="12.75">
      <c r="A6639" s="65"/>
      <c r="B6639" s="65"/>
      <c r="C6639" s="65"/>
      <c r="D6639" s="65"/>
      <c r="E6639" s="89"/>
      <c r="F6639" s="65"/>
    </row>
    <row r="6640" spans="1:6" ht="12.75">
      <c r="A6640" s="65"/>
      <c r="B6640" s="65"/>
      <c r="C6640" s="65"/>
      <c r="D6640" s="65"/>
      <c r="E6640" s="89"/>
      <c r="F6640" s="65"/>
    </row>
    <row r="6641" spans="1:6" ht="12.75">
      <c r="A6641" s="65"/>
      <c r="B6641" s="65"/>
      <c r="C6641" s="65"/>
      <c r="D6641" s="65"/>
      <c r="E6641" s="89"/>
      <c r="F6641" s="65"/>
    </row>
    <row r="6642" spans="1:6" ht="12.75">
      <c r="A6642" s="65"/>
      <c r="B6642" s="65"/>
      <c r="C6642" s="65"/>
      <c r="D6642" s="65"/>
      <c r="E6642" s="89"/>
      <c r="F6642" s="65"/>
    </row>
    <row r="6643" spans="1:6" ht="12.75">
      <c r="A6643" s="65"/>
      <c r="B6643" s="65"/>
      <c r="C6643" s="65"/>
      <c r="D6643" s="65"/>
      <c r="E6643" s="89"/>
      <c r="F6643" s="65"/>
    </row>
    <row r="6644" spans="1:6" ht="12.75">
      <c r="A6644" s="65"/>
      <c r="B6644" s="65"/>
      <c r="C6644" s="65"/>
      <c r="D6644" s="65"/>
      <c r="E6644" s="89"/>
      <c r="F6644" s="65"/>
    </row>
    <row r="6645" spans="1:6" ht="12.75">
      <c r="A6645" s="65"/>
      <c r="B6645" s="65"/>
      <c r="C6645" s="65"/>
      <c r="D6645" s="65"/>
      <c r="E6645" s="89"/>
      <c r="F6645" s="65"/>
    </row>
    <row r="6646" spans="1:6" ht="12.75">
      <c r="A6646" s="65"/>
      <c r="B6646" s="65"/>
      <c r="C6646" s="65"/>
      <c r="D6646" s="65"/>
      <c r="E6646" s="89"/>
      <c r="F6646" s="65"/>
    </row>
    <row r="6647" spans="1:6" ht="12.75">
      <c r="A6647" s="65"/>
      <c r="B6647" s="65"/>
      <c r="C6647" s="65"/>
      <c r="D6647" s="65"/>
      <c r="E6647" s="89"/>
      <c r="F6647" s="65"/>
    </row>
    <row r="6648" spans="1:6" ht="12.75">
      <c r="A6648" s="65"/>
      <c r="B6648" s="65"/>
      <c r="C6648" s="65"/>
      <c r="D6648" s="65"/>
      <c r="E6648" s="89"/>
      <c r="F6648" s="65"/>
    </row>
    <row r="6649" spans="1:6" ht="12.75">
      <c r="A6649" s="65"/>
      <c r="B6649" s="65"/>
      <c r="C6649" s="65"/>
      <c r="D6649" s="65"/>
      <c r="E6649" s="89"/>
      <c r="F6649" s="65"/>
    </row>
    <row r="6650" spans="1:6" ht="12.75">
      <c r="A6650" s="65"/>
      <c r="B6650" s="65"/>
      <c r="C6650" s="65"/>
      <c r="D6650" s="65"/>
      <c r="E6650" s="89"/>
      <c r="F6650" s="65"/>
    </row>
    <row r="6651" spans="1:6" ht="12.75">
      <c r="A6651" s="65"/>
      <c r="B6651" s="65"/>
      <c r="C6651" s="65"/>
      <c r="D6651" s="65"/>
      <c r="E6651" s="89"/>
      <c r="F6651" s="65"/>
    </row>
    <row r="6652" spans="1:6" ht="12.75">
      <c r="A6652" s="65"/>
      <c r="B6652" s="65"/>
      <c r="C6652" s="65"/>
      <c r="D6652" s="65"/>
      <c r="E6652" s="89"/>
      <c r="F6652" s="65"/>
    </row>
    <row r="6653" spans="1:6" ht="12.75">
      <c r="A6653" s="65"/>
      <c r="B6653" s="65"/>
      <c r="C6653" s="65"/>
      <c r="D6653" s="65"/>
      <c r="E6653" s="89"/>
      <c r="F6653" s="65"/>
    </row>
    <row r="6654" spans="1:6" ht="12.75">
      <c r="A6654" s="65"/>
      <c r="B6654" s="65"/>
      <c r="C6654" s="65"/>
      <c r="D6654" s="65"/>
      <c r="E6654" s="89"/>
      <c r="F6654" s="65"/>
    </row>
    <row r="6655" spans="1:6" ht="12.75">
      <c r="A6655" s="65"/>
      <c r="B6655" s="65"/>
      <c r="C6655" s="65"/>
      <c r="D6655" s="65"/>
      <c r="E6655" s="89"/>
      <c r="F6655" s="65"/>
    </row>
    <row r="6656" spans="1:6" ht="12.75">
      <c r="A6656" s="65"/>
      <c r="B6656" s="65"/>
      <c r="C6656" s="65"/>
      <c r="D6656" s="65"/>
      <c r="E6656" s="89"/>
      <c r="F6656" s="65"/>
    </row>
    <row r="6657" spans="1:6" ht="12.75">
      <c r="A6657" s="65"/>
      <c r="B6657" s="65"/>
      <c r="C6657" s="65"/>
      <c r="D6657" s="65"/>
      <c r="E6657" s="89"/>
      <c r="F6657" s="65"/>
    </row>
    <row r="6658" spans="1:6" ht="12.75">
      <c r="A6658" s="65"/>
      <c r="B6658" s="65"/>
      <c r="C6658" s="65"/>
      <c r="D6658" s="65"/>
      <c r="E6658" s="89"/>
      <c r="F6658" s="65"/>
    </row>
    <row r="6659" spans="1:6" ht="12.75">
      <c r="A6659" s="65"/>
      <c r="B6659" s="65"/>
      <c r="C6659" s="65"/>
      <c r="D6659" s="65"/>
      <c r="E6659" s="89"/>
      <c r="F6659" s="65"/>
    </row>
    <row r="6660" spans="1:6" ht="12.75">
      <c r="A6660" s="65"/>
      <c r="B6660" s="65"/>
      <c r="C6660" s="65"/>
      <c r="D6660" s="65"/>
      <c r="E6660" s="89"/>
      <c r="F6660" s="65"/>
    </row>
    <row r="6661" spans="1:6" ht="12.75">
      <c r="A6661" s="65"/>
      <c r="B6661" s="65"/>
      <c r="C6661" s="65"/>
      <c r="D6661" s="65"/>
      <c r="E6661" s="89"/>
      <c r="F6661" s="65"/>
    </row>
    <row r="6662" spans="1:6" ht="12.75">
      <c r="A6662" s="65"/>
      <c r="B6662" s="65"/>
      <c r="C6662" s="65"/>
      <c r="D6662" s="65"/>
      <c r="E6662" s="89"/>
      <c r="F6662" s="65"/>
    </row>
    <row r="6663" spans="1:6" ht="12.75">
      <c r="A6663" s="65"/>
      <c r="B6663" s="65"/>
      <c r="C6663" s="65"/>
      <c r="D6663" s="65"/>
      <c r="E6663" s="89"/>
      <c r="F6663" s="65"/>
    </row>
    <row r="6664" spans="1:6" ht="12.75">
      <c r="A6664" s="65"/>
      <c r="B6664" s="65"/>
      <c r="C6664" s="65"/>
      <c r="D6664" s="65"/>
      <c r="E6664" s="89"/>
      <c r="F6664" s="65"/>
    </row>
    <row r="6665" spans="1:6" ht="12.75">
      <c r="A6665" s="65"/>
      <c r="B6665" s="65"/>
      <c r="C6665" s="65"/>
      <c r="D6665" s="65"/>
      <c r="E6665" s="89"/>
      <c r="F6665" s="65"/>
    </row>
    <row r="6666" spans="1:6" ht="12.75">
      <c r="A6666" s="65"/>
      <c r="B6666" s="65"/>
      <c r="C6666" s="65"/>
      <c r="D6666" s="65"/>
      <c r="E6666" s="89"/>
      <c r="F6666" s="65"/>
    </row>
    <row r="6667" spans="1:6" ht="12.75">
      <c r="A6667" s="65"/>
      <c r="B6667" s="65"/>
      <c r="C6667" s="65"/>
      <c r="D6667" s="65"/>
      <c r="E6667" s="89"/>
      <c r="F6667" s="65"/>
    </row>
    <row r="6668" spans="1:6" ht="12.75">
      <c r="A6668" s="65"/>
      <c r="B6668" s="65"/>
      <c r="C6668" s="65"/>
      <c r="D6668" s="65"/>
      <c r="E6668" s="89"/>
      <c r="F6668" s="65"/>
    </row>
    <row r="6669" spans="1:6" ht="12.75">
      <c r="A6669" s="65"/>
      <c r="B6669" s="65"/>
      <c r="C6669" s="65"/>
      <c r="D6669" s="65"/>
      <c r="E6669" s="89"/>
      <c r="F6669" s="65"/>
    </row>
    <row r="6670" spans="1:6" ht="12.75">
      <c r="A6670" s="65"/>
      <c r="B6670" s="65"/>
      <c r="C6670" s="65"/>
      <c r="D6670" s="65"/>
      <c r="E6670" s="89"/>
      <c r="F6670" s="65"/>
    </row>
    <row r="6671" spans="1:6" ht="12.75">
      <c r="A6671" s="65"/>
      <c r="B6671" s="65"/>
      <c r="C6671" s="65"/>
      <c r="D6671" s="65"/>
      <c r="E6671" s="89"/>
      <c r="F6671" s="65"/>
    </row>
    <row r="6672" spans="1:6" ht="12.75">
      <c r="A6672" s="65"/>
      <c r="B6672" s="65"/>
      <c r="C6672" s="65"/>
      <c r="D6672" s="65"/>
      <c r="E6672" s="89"/>
      <c r="F6672" s="65"/>
    </row>
    <row r="6673" spans="1:6" ht="12.75">
      <c r="A6673" s="65"/>
      <c r="B6673" s="65"/>
      <c r="C6673" s="65"/>
      <c r="D6673" s="65"/>
      <c r="E6673" s="89"/>
      <c r="F6673" s="65"/>
    </row>
    <row r="6674" spans="1:6" ht="12.75">
      <c r="A6674" s="65"/>
      <c r="B6674" s="65"/>
      <c r="C6674" s="65"/>
      <c r="D6674" s="65"/>
      <c r="E6674" s="89"/>
      <c r="F6674" s="65"/>
    </row>
    <row r="6675" spans="1:6" ht="12.75">
      <c r="A6675" s="65"/>
      <c r="B6675" s="65"/>
      <c r="C6675" s="65"/>
      <c r="D6675" s="65"/>
      <c r="E6675" s="89"/>
      <c r="F6675" s="65"/>
    </row>
    <row r="6676" spans="1:6" ht="12.75">
      <c r="A6676" s="65"/>
      <c r="B6676" s="65"/>
      <c r="C6676" s="65"/>
      <c r="D6676" s="65"/>
      <c r="E6676" s="89"/>
      <c r="F6676" s="65"/>
    </row>
    <row r="6677" spans="1:6" ht="12.75">
      <c r="A6677" s="65"/>
      <c r="B6677" s="65"/>
      <c r="C6677" s="65"/>
      <c r="D6677" s="65"/>
      <c r="E6677" s="89"/>
      <c r="F6677" s="65"/>
    </row>
    <row r="6678" spans="1:6" ht="12.75">
      <c r="A6678" s="65"/>
      <c r="B6678" s="65"/>
      <c r="C6678" s="65"/>
      <c r="D6678" s="65"/>
      <c r="E6678" s="89"/>
      <c r="F6678" s="65"/>
    </row>
    <row r="6679" spans="1:6" ht="12.75">
      <c r="A6679" s="65"/>
      <c r="B6679" s="65"/>
      <c r="C6679" s="65"/>
      <c r="D6679" s="65"/>
      <c r="E6679" s="89"/>
      <c r="F6679" s="65"/>
    </row>
    <row r="6680" spans="1:6" ht="12.75">
      <c r="A6680" s="65"/>
      <c r="B6680" s="65"/>
      <c r="C6680" s="65"/>
      <c r="D6680" s="65"/>
      <c r="E6680" s="89"/>
      <c r="F6680" s="65"/>
    </row>
    <row r="6681" spans="1:6" ht="12.75">
      <c r="A6681" s="65"/>
      <c r="B6681" s="65"/>
      <c r="C6681" s="65"/>
      <c r="D6681" s="65"/>
      <c r="E6681" s="89"/>
      <c r="F6681" s="65"/>
    </row>
    <row r="6682" spans="1:6" ht="12.75">
      <c r="A6682" s="65"/>
      <c r="B6682" s="65"/>
      <c r="C6682" s="65"/>
      <c r="D6682" s="65"/>
      <c r="E6682" s="89"/>
      <c r="F6682" s="65"/>
    </row>
    <row r="6683" spans="1:6" ht="12.75">
      <c r="A6683" s="65"/>
      <c r="B6683" s="65"/>
      <c r="C6683" s="65"/>
      <c r="D6683" s="65"/>
      <c r="E6683" s="89"/>
      <c r="F6683" s="65"/>
    </row>
    <row r="6684" spans="1:6" ht="12.75">
      <c r="A6684" s="65"/>
      <c r="B6684" s="65"/>
      <c r="C6684" s="65"/>
      <c r="D6684" s="65"/>
      <c r="E6684" s="89"/>
      <c r="F6684" s="65"/>
    </row>
    <row r="6685" spans="1:6" ht="12.75">
      <c r="A6685" s="65"/>
      <c r="B6685" s="65"/>
      <c r="C6685" s="65"/>
      <c r="D6685" s="65"/>
      <c r="E6685" s="89"/>
      <c r="F6685" s="65"/>
    </row>
    <row r="6686" spans="1:6" ht="12.75">
      <c r="A6686" s="65"/>
      <c r="B6686" s="65"/>
      <c r="C6686" s="65"/>
      <c r="D6686" s="65"/>
      <c r="E6686" s="89"/>
      <c r="F6686" s="65"/>
    </row>
    <row r="6687" spans="1:6" ht="12.75">
      <c r="A6687" s="65"/>
      <c r="B6687" s="65"/>
      <c r="C6687" s="65"/>
      <c r="D6687" s="65"/>
      <c r="E6687" s="89"/>
      <c r="F6687" s="65"/>
    </row>
    <row r="6688" spans="1:6" ht="12.75">
      <c r="A6688" s="65"/>
      <c r="B6688" s="65"/>
      <c r="C6688" s="65"/>
      <c r="D6688" s="65"/>
      <c r="E6688" s="89"/>
      <c r="F6688" s="65"/>
    </row>
    <row r="6689" spans="1:6" ht="12.75">
      <c r="A6689" s="65"/>
      <c r="B6689" s="65"/>
      <c r="C6689" s="65"/>
      <c r="D6689" s="65"/>
      <c r="E6689" s="89"/>
      <c r="F6689" s="65"/>
    </row>
    <row r="6690" spans="1:6" ht="12.75">
      <c r="A6690" s="65"/>
      <c r="B6690" s="65"/>
      <c r="C6690" s="65"/>
      <c r="D6690" s="65"/>
      <c r="E6690" s="89"/>
      <c r="F6690" s="65"/>
    </row>
    <row r="6691" spans="1:6" ht="12.75">
      <c r="A6691" s="65"/>
      <c r="B6691" s="65"/>
      <c r="C6691" s="65"/>
      <c r="D6691" s="65"/>
      <c r="E6691" s="89"/>
      <c r="F6691" s="65"/>
    </row>
    <row r="6692" spans="1:6" ht="12.75">
      <c r="A6692" s="65"/>
      <c r="B6692" s="65"/>
      <c r="C6692" s="65"/>
      <c r="D6692" s="65"/>
      <c r="E6692" s="89"/>
      <c r="F6692" s="65"/>
    </row>
    <row r="6693" spans="1:6" ht="12.75">
      <c r="A6693" s="65"/>
      <c r="B6693" s="65"/>
      <c r="C6693" s="65"/>
      <c r="D6693" s="65"/>
      <c r="E6693" s="89"/>
      <c r="F6693" s="65"/>
    </row>
    <row r="6694" spans="1:6" ht="12.75">
      <c r="A6694" s="65"/>
      <c r="B6694" s="65"/>
      <c r="C6694" s="65"/>
      <c r="D6694" s="65"/>
      <c r="E6694" s="89"/>
      <c r="F6694" s="65"/>
    </row>
    <row r="6695" spans="1:6" ht="12.75">
      <c r="A6695" s="65"/>
      <c r="B6695" s="65"/>
      <c r="C6695" s="65"/>
      <c r="D6695" s="65"/>
      <c r="E6695" s="89"/>
      <c r="F6695" s="65"/>
    </row>
    <row r="6696" spans="1:6" ht="12.75">
      <c r="A6696" s="65"/>
      <c r="B6696" s="65"/>
      <c r="C6696" s="65"/>
      <c r="D6696" s="65"/>
      <c r="E6696" s="89"/>
      <c r="F6696" s="65"/>
    </row>
    <row r="6697" spans="1:6" ht="12.75">
      <c r="A6697" s="65"/>
      <c r="B6697" s="65"/>
      <c r="C6697" s="65"/>
      <c r="D6697" s="65"/>
      <c r="E6697" s="89"/>
      <c r="F6697" s="65"/>
    </row>
    <row r="6698" spans="1:6" ht="12.75">
      <c r="A6698" s="65"/>
      <c r="B6698" s="65"/>
      <c r="C6698" s="65"/>
      <c r="D6698" s="65"/>
      <c r="E6698" s="89"/>
      <c r="F6698" s="65"/>
    </row>
    <row r="6699" spans="1:6" ht="12.75">
      <c r="A6699" s="65"/>
      <c r="B6699" s="65"/>
      <c r="C6699" s="65"/>
      <c r="D6699" s="65"/>
      <c r="E6699" s="89"/>
      <c r="F6699" s="65"/>
    </row>
    <row r="6700" spans="1:6" ht="12.75">
      <c r="A6700" s="65"/>
      <c r="B6700" s="65"/>
      <c r="C6700" s="65"/>
      <c r="D6700" s="65"/>
      <c r="E6700" s="89"/>
      <c r="F6700" s="65"/>
    </row>
    <row r="6701" spans="1:6" ht="12.75">
      <c r="A6701" s="65"/>
      <c r="B6701" s="65"/>
      <c r="C6701" s="65"/>
      <c r="D6701" s="65"/>
      <c r="E6701" s="89"/>
      <c r="F6701" s="65"/>
    </row>
    <row r="6702" spans="1:6" ht="12.75">
      <c r="A6702" s="65"/>
      <c r="B6702" s="65"/>
      <c r="C6702" s="65"/>
      <c r="D6702" s="65"/>
      <c r="E6702" s="89"/>
      <c r="F6702" s="65"/>
    </row>
    <row r="6703" spans="1:6" ht="12.75">
      <c r="A6703" s="65"/>
      <c r="B6703" s="65"/>
      <c r="C6703" s="65"/>
      <c r="D6703" s="65"/>
      <c r="E6703" s="89"/>
      <c r="F6703" s="65"/>
    </row>
    <row r="6704" spans="1:6" ht="12.75">
      <c r="A6704" s="65"/>
      <c r="B6704" s="65"/>
      <c r="C6704" s="65"/>
      <c r="D6704" s="65"/>
      <c r="E6704" s="89"/>
      <c r="F6704" s="65"/>
    </row>
    <row r="6705" spans="1:6" ht="12.75">
      <c r="A6705" s="65"/>
      <c r="B6705" s="65"/>
      <c r="C6705" s="65"/>
      <c r="D6705" s="65"/>
      <c r="E6705" s="89"/>
      <c r="F6705" s="65"/>
    </row>
    <row r="6706" spans="1:6" ht="12.75">
      <c r="A6706" s="65"/>
      <c r="B6706" s="65"/>
      <c r="C6706" s="65"/>
      <c r="D6706" s="65"/>
      <c r="E6706" s="89"/>
      <c r="F6706" s="65"/>
    </row>
    <row r="6707" spans="1:6" ht="12.75">
      <c r="A6707" s="65"/>
      <c r="B6707" s="65"/>
      <c r="C6707" s="65"/>
      <c r="D6707" s="65"/>
      <c r="E6707" s="89"/>
      <c r="F6707" s="65"/>
    </row>
    <row r="6708" spans="1:6" ht="12.75">
      <c r="A6708" s="65"/>
      <c r="B6708" s="65"/>
      <c r="C6708" s="65"/>
      <c r="D6708" s="65"/>
      <c r="E6708" s="89"/>
      <c r="F6708" s="65"/>
    </row>
    <row r="6709" spans="1:6" ht="12.75">
      <c r="A6709" s="65"/>
      <c r="B6709" s="65"/>
      <c r="C6709" s="65"/>
      <c r="D6709" s="65"/>
      <c r="E6709" s="89"/>
      <c r="F6709" s="65"/>
    </row>
    <row r="6710" spans="1:6" ht="12.75">
      <c r="A6710" s="65"/>
      <c r="B6710" s="65"/>
      <c r="C6710" s="65"/>
      <c r="D6710" s="65"/>
      <c r="E6710" s="89"/>
      <c r="F6710" s="65"/>
    </row>
    <row r="6711" spans="1:6" ht="12.75">
      <c r="A6711" s="65"/>
      <c r="B6711" s="65"/>
      <c r="C6711" s="65"/>
      <c r="D6711" s="65"/>
      <c r="E6711" s="89"/>
      <c r="F6711" s="65"/>
    </row>
    <row r="6712" spans="1:6" ht="12.75">
      <c r="A6712" s="65"/>
      <c r="B6712" s="65"/>
      <c r="C6712" s="65"/>
      <c r="D6712" s="65"/>
      <c r="E6712" s="89"/>
      <c r="F6712" s="65"/>
    </row>
    <row r="6713" spans="1:6" ht="12.75">
      <c r="A6713" s="65"/>
      <c r="B6713" s="65"/>
      <c r="C6713" s="65"/>
      <c r="D6713" s="65"/>
      <c r="E6713" s="89"/>
      <c r="F6713" s="65"/>
    </row>
    <row r="6714" spans="1:6" ht="12.75">
      <c r="A6714" s="65"/>
      <c r="B6714" s="65"/>
      <c r="C6714" s="65"/>
      <c r="D6714" s="65"/>
      <c r="E6714" s="89"/>
      <c r="F6714" s="65"/>
    </row>
    <row r="6715" spans="1:6" ht="12.75">
      <c r="A6715" s="65"/>
      <c r="B6715" s="65"/>
      <c r="C6715" s="65"/>
      <c r="D6715" s="65"/>
      <c r="E6715" s="89"/>
      <c r="F6715" s="65"/>
    </row>
    <row r="6716" spans="1:6" ht="12.75">
      <c r="A6716" s="65"/>
      <c r="B6716" s="65"/>
      <c r="C6716" s="65"/>
      <c r="D6716" s="65"/>
      <c r="E6716" s="89"/>
      <c r="F6716" s="65"/>
    </row>
    <row r="6717" spans="1:6" ht="12.75">
      <c r="A6717" s="65"/>
      <c r="B6717" s="65"/>
      <c r="C6717" s="65"/>
      <c r="D6717" s="65"/>
      <c r="E6717" s="89"/>
      <c r="F6717" s="65"/>
    </row>
    <row r="6718" spans="1:6" ht="12.75">
      <c r="A6718" s="65"/>
      <c r="B6718" s="65"/>
      <c r="C6718" s="65"/>
      <c r="D6718" s="65"/>
      <c r="E6718" s="89"/>
      <c r="F6718" s="65"/>
    </row>
    <row r="6719" spans="1:6" ht="12.75">
      <c r="A6719" s="65"/>
      <c r="B6719" s="65"/>
      <c r="C6719" s="65"/>
      <c r="D6719" s="65"/>
      <c r="E6719" s="89"/>
      <c r="F6719" s="65"/>
    </row>
    <row r="6720" spans="1:6" ht="12.75">
      <c r="A6720" s="65"/>
      <c r="B6720" s="65"/>
      <c r="C6720" s="65"/>
      <c r="D6720" s="65"/>
      <c r="E6720" s="89"/>
      <c r="F6720" s="65"/>
    </row>
    <row r="6721" spans="1:6" ht="12.75">
      <c r="A6721" s="65"/>
      <c r="B6721" s="65"/>
      <c r="C6721" s="65"/>
      <c r="D6721" s="65"/>
      <c r="E6721" s="89"/>
      <c r="F6721" s="65"/>
    </row>
    <row r="6722" spans="1:6" ht="12.75">
      <c r="A6722" s="65"/>
      <c r="B6722" s="65"/>
      <c r="C6722" s="65"/>
      <c r="D6722" s="65"/>
      <c r="E6722" s="89"/>
      <c r="F6722" s="65"/>
    </row>
    <row r="6723" spans="1:6" ht="12.75">
      <c r="A6723" s="65"/>
      <c r="B6723" s="65"/>
      <c r="C6723" s="65"/>
      <c r="D6723" s="65"/>
      <c r="E6723" s="89"/>
      <c r="F6723" s="65"/>
    </row>
    <row r="6724" spans="1:6" ht="12.75">
      <c r="A6724" s="65"/>
      <c r="B6724" s="65"/>
      <c r="C6724" s="65"/>
      <c r="D6724" s="65"/>
      <c r="E6724" s="89"/>
      <c r="F6724" s="65"/>
    </row>
    <row r="6725" spans="1:6" ht="12.75">
      <c r="A6725" s="65"/>
      <c r="B6725" s="65"/>
      <c r="C6725" s="65"/>
      <c r="D6725" s="65"/>
      <c r="E6725" s="89"/>
      <c r="F6725" s="65"/>
    </row>
    <row r="6726" spans="1:6" ht="12.75">
      <c r="A6726" s="65"/>
      <c r="B6726" s="65"/>
      <c r="C6726" s="65"/>
      <c r="D6726" s="65"/>
      <c r="E6726" s="89"/>
      <c r="F6726" s="65"/>
    </row>
    <row r="6727" spans="1:6" ht="12.75">
      <c r="A6727" s="65"/>
      <c r="B6727" s="65"/>
      <c r="C6727" s="65"/>
      <c r="D6727" s="65"/>
      <c r="E6727" s="89"/>
      <c r="F6727" s="65"/>
    </row>
    <row r="6728" spans="1:6" ht="12.75">
      <c r="A6728" s="65"/>
      <c r="B6728" s="65"/>
      <c r="C6728" s="65"/>
      <c r="D6728" s="65"/>
      <c r="E6728" s="89"/>
      <c r="F6728" s="65"/>
    </row>
    <row r="6729" spans="1:6" ht="12.75">
      <c r="A6729" s="65"/>
      <c r="B6729" s="65"/>
      <c r="C6729" s="65"/>
      <c r="D6729" s="65"/>
      <c r="E6729" s="89"/>
      <c r="F6729" s="65"/>
    </row>
    <row r="6730" spans="1:6" ht="12.75">
      <c r="A6730" s="65"/>
      <c r="B6730" s="65"/>
      <c r="C6730" s="65"/>
      <c r="D6730" s="65"/>
      <c r="E6730" s="89"/>
      <c r="F6730" s="65"/>
    </row>
    <row r="6731" spans="1:6" ht="12.75">
      <c r="A6731" s="65"/>
      <c r="B6731" s="65"/>
      <c r="C6731" s="65"/>
      <c r="D6731" s="65"/>
      <c r="E6731" s="89"/>
      <c r="F6731" s="65"/>
    </row>
    <row r="6732" spans="1:6" ht="12.75">
      <c r="A6732" s="65"/>
      <c r="B6732" s="65"/>
      <c r="C6732" s="65"/>
      <c r="D6732" s="65"/>
      <c r="E6732" s="89"/>
      <c r="F6732" s="65"/>
    </row>
    <row r="6733" spans="1:6" ht="12.75">
      <c r="A6733" s="65"/>
      <c r="B6733" s="65"/>
      <c r="C6733" s="65"/>
      <c r="D6733" s="65"/>
      <c r="E6733" s="89"/>
      <c r="F6733" s="65"/>
    </row>
    <row r="6734" spans="1:6" ht="12.75">
      <c r="A6734" s="65"/>
      <c r="B6734" s="65"/>
      <c r="C6734" s="65"/>
      <c r="D6734" s="65"/>
      <c r="E6734" s="89"/>
      <c r="F6734" s="65"/>
    </row>
    <row r="6735" spans="1:6" ht="12.75">
      <c r="A6735" s="65"/>
      <c r="B6735" s="65"/>
      <c r="C6735" s="65"/>
      <c r="D6735" s="65"/>
      <c r="E6735" s="89"/>
      <c r="F6735" s="65"/>
    </row>
    <row r="6736" spans="1:6" ht="12.75">
      <c r="A6736" s="65"/>
      <c r="B6736" s="65"/>
      <c r="C6736" s="65"/>
      <c r="D6736" s="65"/>
      <c r="E6736" s="89"/>
      <c r="F6736" s="65"/>
    </row>
    <row r="6737" spans="1:6" ht="12.75">
      <c r="A6737" s="65"/>
      <c r="B6737" s="65"/>
      <c r="C6737" s="65"/>
      <c r="D6737" s="65"/>
      <c r="E6737" s="89"/>
      <c r="F6737" s="65"/>
    </row>
    <row r="6738" spans="1:6" ht="12.75">
      <c r="A6738" s="65"/>
      <c r="B6738" s="65"/>
      <c r="C6738" s="65"/>
      <c r="D6738" s="65"/>
      <c r="E6738" s="89"/>
      <c r="F6738" s="65"/>
    </row>
    <row r="6739" spans="1:6" ht="12.75">
      <c r="A6739" s="65"/>
      <c r="B6739" s="65"/>
      <c r="C6739" s="65"/>
      <c r="D6739" s="65"/>
      <c r="E6739" s="89"/>
      <c r="F6739" s="65"/>
    </row>
    <row r="6740" spans="1:6" ht="12.75">
      <c r="A6740" s="65"/>
      <c r="B6740" s="65"/>
      <c r="C6740" s="65"/>
      <c r="D6740" s="65"/>
      <c r="E6740" s="89"/>
      <c r="F6740" s="65"/>
    </row>
    <row r="6741" spans="1:6" ht="12.75">
      <c r="A6741" s="65"/>
      <c r="B6741" s="65"/>
      <c r="C6741" s="65"/>
      <c r="D6741" s="65"/>
      <c r="E6741" s="89"/>
      <c r="F6741" s="65"/>
    </row>
    <row r="6742" spans="1:6" ht="12.75">
      <c r="A6742" s="65"/>
      <c r="B6742" s="65"/>
      <c r="C6742" s="65"/>
      <c r="D6742" s="65"/>
      <c r="E6742" s="89"/>
      <c r="F6742" s="65"/>
    </row>
    <row r="6743" spans="1:6" ht="12.75">
      <c r="A6743" s="65"/>
      <c r="B6743" s="65"/>
      <c r="C6743" s="65"/>
      <c r="D6743" s="65"/>
      <c r="E6743" s="89"/>
      <c r="F6743" s="65"/>
    </row>
    <row r="6744" spans="1:6" ht="12.75">
      <c r="A6744" s="65"/>
      <c r="B6744" s="65"/>
      <c r="C6744" s="65"/>
      <c r="D6744" s="65"/>
      <c r="E6744" s="89"/>
      <c r="F6744" s="65"/>
    </row>
    <row r="6745" spans="1:6" ht="12.75">
      <c r="A6745" s="65"/>
      <c r="B6745" s="65"/>
      <c r="C6745" s="65"/>
      <c r="D6745" s="65"/>
      <c r="E6745" s="89"/>
      <c r="F6745" s="65"/>
    </row>
    <row r="6746" spans="1:6" ht="12.75">
      <c r="A6746" s="65"/>
      <c r="B6746" s="65"/>
      <c r="C6746" s="65"/>
      <c r="D6746" s="65"/>
      <c r="E6746" s="89"/>
      <c r="F6746" s="65"/>
    </row>
    <row r="6747" spans="1:6" ht="12.75">
      <c r="A6747" s="65"/>
      <c r="B6747" s="65"/>
      <c r="C6747" s="65"/>
      <c r="D6747" s="65"/>
      <c r="E6747" s="89"/>
      <c r="F6747" s="65"/>
    </row>
    <row r="6748" spans="1:6" ht="12.75">
      <c r="A6748" s="65"/>
      <c r="B6748" s="65"/>
      <c r="C6748" s="65"/>
      <c r="D6748" s="65"/>
      <c r="E6748" s="89"/>
      <c r="F6748" s="65"/>
    </row>
    <row r="6749" spans="1:6" ht="12.75">
      <c r="A6749" s="65"/>
      <c r="B6749" s="65"/>
      <c r="C6749" s="65"/>
      <c r="D6749" s="65"/>
      <c r="E6749" s="89"/>
      <c r="F6749" s="65"/>
    </row>
    <row r="6750" spans="1:6" ht="12.75">
      <c r="A6750" s="65"/>
      <c r="B6750" s="65"/>
      <c r="C6750" s="65"/>
      <c r="D6750" s="65"/>
      <c r="E6750" s="89"/>
      <c r="F6750" s="65"/>
    </row>
    <row r="6751" spans="1:6" ht="12.75">
      <c r="A6751" s="65"/>
      <c r="B6751" s="65"/>
      <c r="C6751" s="65"/>
      <c r="D6751" s="65"/>
      <c r="E6751" s="89"/>
      <c r="F6751" s="65"/>
    </row>
    <row r="6752" spans="1:6" ht="12.75">
      <c r="A6752" s="65"/>
      <c r="B6752" s="65"/>
      <c r="C6752" s="65"/>
      <c r="D6752" s="65"/>
      <c r="E6752" s="89"/>
      <c r="F6752" s="65"/>
    </row>
    <row r="6753" spans="1:6" ht="12.75">
      <c r="A6753" s="65"/>
      <c r="B6753" s="65"/>
      <c r="C6753" s="65"/>
      <c r="D6753" s="65"/>
      <c r="E6753" s="89"/>
      <c r="F6753" s="65"/>
    </row>
    <row r="6754" spans="1:6" ht="12.75">
      <c r="A6754" s="65"/>
      <c r="B6754" s="65"/>
      <c r="C6754" s="65"/>
      <c r="D6754" s="65"/>
      <c r="E6754" s="89"/>
      <c r="F6754" s="65"/>
    </row>
    <row r="6755" spans="1:6" ht="12.75">
      <c r="A6755" s="65"/>
      <c r="B6755" s="65"/>
      <c r="C6755" s="65"/>
      <c r="D6755" s="65"/>
      <c r="E6755" s="89"/>
      <c r="F6755" s="65"/>
    </row>
    <row r="6756" spans="1:6" ht="12.75">
      <c r="A6756" s="65"/>
      <c r="B6756" s="65"/>
      <c r="C6756" s="65"/>
      <c r="D6756" s="65"/>
      <c r="E6756" s="89"/>
      <c r="F6756" s="65"/>
    </row>
    <row r="6757" spans="1:6" ht="12.75">
      <c r="A6757" s="65"/>
      <c r="B6757" s="65"/>
      <c r="C6757" s="65"/>
      <c r="D6757" s="65"/>
      <c r="E6757" s="89"/>
      <c r="F6757" s="65"/>
    </row>
    <row r="6758" spans="1:6" ht="12.75">
      <c r="A6758" s="65"/>
      <c r="B6758" s="65"/>
      <c r="C6758" s="65"/>
      <c r="D6758" s="65"/>
      <c r="E6758" s="89"/>
      <c r="F6758" s="65"/>
    </row>
    <row r="6759" spans="1:6" ht="12.75">
      <c r="A6759" s="65"/>
      <c r="B6759" s="65"/>
      <c r="C6759" s="65"/>
      <c r="D6759" s="65"/>
      <c r="E6759" s="89"/>
      <c r="F6759" s="65"/>
    </row>
    <row r="6760" spans="1:6" ht="12.75">
      <c r="A6760" s="65"/>
      <c r="B6760" s="65"/>
      <c r="C6760" s="65"/>
      <c r="D6760" s="65"/>
      <c r="E6760" s="89"/>
      <c r="F6760" s="65"/>
    </row>
    <row r="6761" spans="1:6" ht="12.75">
      <c r="A6761" s="65"/>
      <c r="B6761" s="65"/>
      <c r="C6761" s="65"/>
      <c r="D6761" s="65"/>
      <c r="E6761" s="89"/>
      <c r="F6761" s="65"/>
    </row>
    <row r="6762" spans="1:6" ht="12.75">
      <c r="A6762" s="65"/>
      <c r="B6762" s="65"/>
      <c r="C6762" s="65"/>
      <c r="D6762" s="65"/>
      <c r="E6762" s="89"/>
      <c r="F6762" s="65"/>
    </row>
    <row r="6763" spans="1:6" ht="12.75">
      <c r="A6763" s="65"/>
      <c r="B6763" s="65"/>
      <c r="C6763" s="65"/>
      <c r="D6763" s="65"/>
      <c r="E6763" s="89"/>
      <c r="F6763" s="65"/>
    </row>
    <row r="6764" spans="1:6" ht="12.75">
      <c r="A6764" s="65"/>
      <c r="B6764" s="65"/>
      <c r="C6764" s="65"/>
      <c r="D6764" s="65"/>
      <c r="E6764" s="89"/>
      <c r="F6764" s="65"/>
    </row>
    <row r="6765" spans="1:6" ht="12.75">
      <c r="A6765" s="65"/>
      <c r="B6765" s="65"/>
      <c r="C6765" s="65"/>
      <c r="D6765" s="65"/>
      <c r="E6765" s="89"/>
      <c r="F6765" s="65"/>
    </row>
    <row r="6766" spans="1:6" ht="12.75">
      <c r="A6766" s="65"/>
      <c r="B6766" s="65"/>
      <c r="C6766" s="65"/>
      <c r="D6766" s="65"/>
      <c r="E6766" s="89"/>
      <c r="F6766" s="65"/>
    </row>
    <row r="6767" spans="1:6" ht="12.75">
      <c r="A6767" s="65"/>
      <c r="B6767" s="65"/>
      <c r="C6767" s="65"/>
      <c r="D6767" s="65"/>
      <c r="E6767" s="89"/>
      <c r="F6767" s="65"/>
    </row>
    <row r="6768" spans="1:6" ht="12.75">
      <c r="A6768" s="65"/>
      <c r="B6768" s="65"/>
      <c r="C6768" s="65"/>
      <c r="D6768" s="65"/>
      <c r="E6768" s="89"/>
      <c r="F6768" s="65"/>
    </row>
    <row r="6769" spans="1:6" ht="12.75">
      <c r="A6769" s="65"/>
      <c r="B6769" s="65"/>
      <c r="C6769" s="65"/>
      <c r="D6769" s="65"/>
      <c r="E6769" s="89"/>
      <c r="F6769" s="65"/>
    </row>
    <row r="6770" spans="1:6" ht="12.75">
      <c r="A6770" s="65"/>
      <c r="B6770" s="65"/>
      <c r="C6770" s="65"/>
      <c r="D6770" s="65"/>
      <c r="E6770" s="89"/>
      <c r="F6770" s="65"/>
    </row>
    <row r="6771" spans="1:6" ht="12.75">
      <c r="A6771" s="65"/>
      <c r="B6771" s="65"/>
      <c r="C6771" s="65"/>
      <c r="D6771" s="65"/>
      <c r="E6771" s="89"/>
      <c r="F6771" s="65"/>
    </row>
    <row r="6772" spans="1:6" ht="12.75">
      <c r="A6772" s="65"/>
      <c r="B6772" s="65"/>
      <c r="C6772" s="65"/>
      <c r="D6772" s="65"/>
      <c r="E6772" s="89"/>
      <c r="F6772" s="65"/>
    </row>
    <row r="6773" spans="1:6" ht="12.75">
      <c r="A6773" s="65"/>
      <c r="B6773" s="65"/>
      <c r="C6773" s="65"/>
      <c r="D6773" s="65"/>
      <c r="E6773" s="89"/>
      <c r="F6773" s="65"/>
    </row>
    <row r="6774" spans="1:6" ht="12.75">
      <c r="A6774" s="65"/>
      <c r="B6774" s="65"/>
      <c r="C6774" s="65"/>
      <c r="D6774" s="65"/>
      <c r="E6774" s="89"/>
      <c r="F6774" s="65"/>
    </row>
    <row r="6775" spans="1:6" ht="12.75">
      <c r="A6775" s="65"/>
      <c r="B6775" s="65"/>
      <c r="C6775" s="65"/>
      <c r="D6775" s="65"/>
      <c r="E6775" s="89"/>
      <c r="F6775" s="65"/>
    </row>
    <row r="6776" spans="1:6" ht="12.75">
      <c r="A6776" s="65"/>
      <c r="B6776" s="65"/>
      <c r="C6776" s="65"/>
      <c r="D6776" s="65"/>
      <c r="E6776" s="89"/>
      <c r="F6776" s="65"/>
    </row>
    <row r="6777" spans="1:6" ht="12.75">
      <c r="A6777" s="65"/>
      <c r="B6777" s="65"/>
      <c r="C6777" s="65"/>
      <c r="D6777" s="65"/>
      <c r="E6777" s="89"/>
      <c r="F6777" s="65"/>
    </row>
    <row r="6778" spans="1:6" ht="12.75">
      <c r="A6778" s="65"/>
      <c r="B6778" s="65"/>
      <c r="C6778" s="65"/>
      <c r="D6778" s="65"/>
      <c r="E6778" s="89"/>
      <c r="F6778" s="65"/>
    </row>
    <row r="6779" spans="1:6" ht="12.75">
      <c r="A6779" s="65"/>
      <c r="B6779" s="65"/>
      <c r="C6779" s="65"/>
      <c r="D6779" s="65"/>
      <c r="E6779" s="89"/>
      <c r="F6779" s="65"/>
    </row>
    <row r="6780" spans="1:6" ht="12.75">
      <c r="A6780" s="65"/>
      <c r="B6780" s="65"/>
      <c r="C6780" s="65"/>
      <c r="D6780" s="65"/>
      <c r="E6780" s="89"/>
      <c r="F6780" s="65"/>
    </row>
    <row r="6781" spans="1:6" ht="12.75">
      <c r="A6781" s="65"/>
      <c r="B6781" s="65"/>
      <c r="C6781" s="65"/>
      <c r="D6781" s="65"/>
      <c r="E6781" s="89"/>
      <c r="F6781" s="65"/>
    </row>
    <row r="6782" spans="1:6" ht="12.75">
      <c r="A6782" s="65"/>
      <c r="B6782" s="65"/>
      <c r="C6782" s="65"/>
      <c r="D6782" s="65"/>
      <c r="E6782" s="89"/>
      <c r="F6782" s="65"/>
    </row>
    <row r="6783" spans="1:6" ht="12.75">
      <c r="A6783" s="65"/>
      <c r="B6783" s="65"/>
      <c r="C6783" s="65"/>
      <c r="D6783" s="65"/>
      <c r="E6783" s="89"/>
      <c r="F6783" s="65"/>
    </row>
    <row r="6784" spans="1:6" ht="12.75">
      <c r="A6784" s="65"/>
      <c r="B6784" s="65"/>
      <c r="C6784" s="65"/>
      <c r="D6784" s="65"/>
      <c r="E6784" s="89"/>
      <c r="F6784" s="65"/>
    </row>
    <row r="6785" spans="1:6" ht="12.75">
      <c r="A6785" s="65"/>
      <c r="B6785" s="65"/>
      <c r="C6785" s="65"/>
      <c r="D6785" s="65"/>
      <c r="E6785" s="89"/>
      <c r="F6785" s="65"/>
    </row>
    <row r="6786" spans="1:6" ht="12.75">
      <c r="A6786" s="65"/>
      <c r="B6786" s="65"/>
      <c r="C6786" s="65"/>
      <c r="D6786" s="65"/>
      <c r="E6786" s="89"/>
      <c r="F6786" s="65"/>
    </row>
    <row r="6787" spans="1:6" ht="12.75">
      <c r="A6787" s="65"/>
      <c r="B6787" s="65"/>
      <c r="C6787" s="65"/>
      <c r="D6787" s="65"/>
      <c r="E6787" s="89"/>
      <c r="F6787" s="65"/>
    </row>
    <row r="6788" spans="1:6" ht="12.75">
      <c r="A6788" s="65"/>
      <c r="B6788" s="65"/>
      <c r="C6788" s="65"/>
      <c r="D6788" s="65"/>
      <c r="E6788" s="89"/>
      <c r="F6788" s="65"/>
    </row>
    <row r="6789" spans="1:6" ht="12.75">
      <c r="A6789" s="65"/>
      <c r="B6789" s="65"/>
      <c r="C6789" s="65"/>
      <c r="D6789" s="65"/>
      <c r="E6789" s="89"/>
      <c r="F6789" s="65"/>
    </row>
    <row r="6790" spans="1:6" ht="12.75">
      <c r="A6790" s="65"/>
      <c r="B6790" s="65"/>
      <c r="C6790" s="65"/>
      <c r="D6790" s="65"/>
      <c r="E6790" s="89"/>
      <c r="F6790" s="65"/>
    </row>
    <row r="6791" spans="1:6" ht="12.75">
      <c r="A6791" s="65"/>
      <c r="B6791" s="65"/>
      <c r="C6791" s="65"/>
      <c r="D6791" s="65"/>
      <c r="E6791" s="89"/>
      <c r="F6791" s="65"/>
    </row>
    <row r="6792" spans="1:6" ht="12.75">
      <c r="A6792" s="65"/>
      <c r="B6792" s="65"/>
      <c r="C6792" s="65"/>
      <c r="D6792" s="65"/>
      <c r="E6792" s="89"/>
      <c r="F6792" s="65"/>
    </row>
    <row r="6793" spans="1:6" ht="12.75">
      <c r="A6793" s="65"/>
      <c r="B6793" s="65"/>
      <c r="C6793" s="65"/>
      <c r="D6793" s="65"/>
      <c r="E6793" s="89"/>
      <c r="F6793" s="65"/>
    </row>
    <row r="6794" spans="1:6" ht="12.75">
      <c r="A6794" s="65"/>
      <c r="B6794" s="65"/>
      <c r="C6794" s="65"/>
      <c r="D6794" s="65"/>
      <c r="E6794" s="89"/>
      <c r="F6794" s="65"/>
    </row>
    <row r="6795" spans="1:6" ht="12.75">
      <c r="A6795" s="65"/>
      <c r="B6795" s="65"/>
      <c r="C6795" s="65"/>
      <c r="D6795" s="65"/>
      <c r="E6795" s="89"/>
      <c r="F6795" s="65"/>
    </row>
    <row r="6796" spans="1:6" ht="12.75">
      <c r="A6796" s="65"/>
      <c r="B6796" s="65"/>
      <c r="C6796" s="65"/>
      <c r="D6796" s="65"/>
      <c r="E6796" s="89"/>
      <c r="F6796" s="65"/>
    </row>
    <row r="6797" spans="1:6" ht="12.75">
      <c r="A6797" s="65"/>
      <c r="B6797" s="65"/>
      <c r="C6797" s="65"/>
      <c r="D6797" s="65"/>
      <c r="E6797" s="89"/>
      <c r="F6797" s="65"/>
    </row>
    <row r="6798" spans="1:6" ht="12.75">
      <c r="A6798" s="65"/>
      <c r="B6798" s="65"/>
      <c r="C6798" s="65"/>
      <c r="D6798" s="65"/>
      <c r="E6798" s="89"/>
      <c r="F6798" s="65"/>
    </row>
    <row r="6799" spans="1:6" ht="12.75">
      <c r="A6799" s="65"/>
      <c r="B6799" s="65"/>
      <c r="C6799" s="65"/>
      <c r="D6799" s="65"/>
      <c r="E6799" s="89"/>
      <c r="F6799" s="65"/>
    </row>
    <row r="6800" spans="1:6" ht="12.75">
      <c r="A6800" s="65"/>
      <c r="B6800" s="65"/>
      <c r="C6800" s="65"/>
      <c r="D6800" s="65"/>
      <c r="E6800" s="89"/>
      <c r="F6800" s="65"/>
    </row>
    <row r="6801" spans="1:6" ht="12.75">
      <c r="A6801" s="65"/>
      <c r="B6801" s="65"/>
      <c r="C6801" s="65"/>
      <c r="D6801" s="65"/>
      <c r="E6801" s="89"/>
      <c r="F6801" s="65"/>
    </row>
    <row r="6802" spans="1:6" ht="12.75">
      <c r="A6802" s="65"/>
      <c r="B6802" s="65"/>
      <c r="C6802" s="65"/>
      <c r="D6802" s="65"/>
      <c r="E6802" s="89"/>
      <c r="F6802" s="65"/>
    </row>
    <row r="6803" spans="1:6" ht="12.75">
      <c r="A6803" s="65"/>
      <c r="B6803" s="65"/>
      <c r="C6803" s="65"/>
      <c r="D6803" s="65"/>
      <c r="E6803" s="89"/>
      <c r="F6803" s="65"/>
    </row>
    <row r="6804" spans="1:6" ht="12.75">
      <c r="A6804" s="65"/>
      <c r="B6804" s="65"/>
      <c r="C6804" s="65"/>
      <c r="D6804" s="65"/>
      <c r="E6804" s="89"/>
      <c r="F6804" s="65"/>
    </row>
    <row r="6805" spans="1:6" ht="12.75">
      <c r="A6805" s="65"/>
      <c r="B6805" s="65"/>
      <c r="C6805" s="65"/>
      <c r="D6805" s="65"/>
      <c r="E6805" s="89"/>
      <c r="F6805" s="65"/>
    </row>
    <row r="6806" spans="1:6" ht="12.75">
      <c r="A6806" s="65"/>
      <c r="B6806" s="65"/>
      <c r="C6806" s="65"/>
      <c r="D6806" s="65"/>
      <c r="E6806" s="89"/>
      <c r="F6806" s="65"/>
    </row>
    <row r="6807" spans="1:6" ht="12.75">
      <c r="A6807" s="65"/>
      <c r="B6807" s="65"/>
      <c r="C6807" s="65"/>
      <c r="D6807" s="65"/>
      <c r="E6807" s="89"/>
      <c r="F6807" s="65"/>
    </row>
    <row r="6808" spans="1:6" ht="12.75">
      <c r="A6808" s="65"/>
      <c r="B6808" s="65"/>
      <c r="C6808" s="65"/>
      <c r="D6808" s="65"/>
      <c r="E6808" s="89"/>
      <c r="F6808" s="65"/>
    </row>
    <row r="6809" spans="1:6" ht="12.75">
      <c r="A6809" s="65"/>
      <c r="B6809" s="65"/>
      <c r="C6809" s="65"/>
      <c r="D6809" s="65"/>
      <c r="E6809" s="89"/>
      <c r="F6809" s="65"/>
    </row>
    <row r="6810" spans="1:6" ht="12.75">
      <c r="A6810" s="65"/>
      <c r="B6810" s="65"/>
      <c r="C6810" s="65"/>
      <c r="D6810" s="65"/>
      <c r="E6810" s="89"/>
      <c r="F6810" s="65"/>
    </row>
    <row r="6811" spans="1:6" ht="12.75">
      <c r="A6811" s="65"/>
      <c r="B6811" s="65"/>
      <c r="C6811" s="65"/>
      <c r="D6811" s="65"/>
      <c r="E6811" s="89"/>
      <c r="F6811" s="65"/>
    </row>
    <row r="6812" spans="1:6" ht="12.75">
      <c r="A6812" s="65"/>
      <c r="B6812" s="65"/>
      <c r="C6812" s="65"/>
      <c r="D6812" s="65"/>
      <c r="E6812" s="89"/>
      <c r="F6812" s="65"/>
    </row>
    <row r="6813" spans="1:6" ht="12.75">
      <c r="A6813" s="65"/>
      <c r="B6813" s="65"/>
      <c r="C6813" s="65"/>
      <c r="D6813" s="65"/>
      <c r="E6813" s="89"/>
      <c r="F6813" s="65"/>
    </row>
    <row r="6814" spans="1:6" ht="12.75">
      <c r="A6814" s="65"/>
      <c r="B6814" s="65"/>
      <c r="C6814" s="65"/>
      <c r="D6814" s="65"/>
      <c r="E6814" s="89"/>
      <c r="F6814" s="65"/>
    </row>
    <row r="6815" spans="1:6" ht="12.75">
      <c r="A6815" s="65"/>
      <c r="B6815" s="65"/>
      <c r="C6815" s="65"/>
      <c r="D6815" s="65"/>
      <c r="E6815" s="89"/>
      <c r="F6815" s="65"/>
    </row>
    <row r="6816" spans="1:6" ht="12.75">
      <c r="A6816" s="65"/>
      <c r="B6816" s="65"/>
      <c r="C6816" s="65"/>
      <c r="D6816" s="65"/>
      <c r="E6816" s="89"/>
      <c r="F6816" s="65"/>
    </row>
    <row r="6817" spans="1:6" ht="12.75">
      <c r="A6817" s="65"/>
      <c r="B6817" s="65"/>
      <c r="C6817" s="65"/>
      <c r="D6817" s="65"/>
      <c r="E6817" s="89"/>
      <c r="F6817" s="65"/>
    </row>
    <row r="6818" spans="1:6" ht="12.75">
      <c r="A6818" s="65"/>
      <c r="B6818" s="65"/>
      <c r="C6818" s="65"/>
      <c r="D6818" s="65"/>
      <c r="E6818" s="89"/>
      <c r="F6818" s="65"/>
    </row>
    <row r="6819" spans="1:6" ht="12.75">
      <c r="A6819" s="65"/>
      <c r="B6819" s="65"/>
      <c r="C6819" s="65"/>
      <c r="D6819" s="65"/>
      <c r="E6819" s="89"/>
      <c r="F6819" s="65"/>
    </row>
    <row r="6820" spans="1:6" ht="12.75">
      <c r="A6820" s="65"/>
      <c r="B6820" s="65"/>
      <c r="C6820" s="65"/>
      <c r="D6820" s="65"/>
      <c r="E6820" s="89"/>
      <c r="F6820" s="65"/>
    </row>
    <row r="6821" spans="1:6" ht="12.75">
      <c r="A6821" s="65"/>
      <c r="B6821" s="65"/>
      <c r="C6821" s="65"/>
      <c r="D6821" s="65"/>
      <c r="E6821" s="89"/>
      <c r="F6821" s="65"/>
    </row>
    <row r="6822" spans="1:6" ht="12.75">
      <c r="A6822" s="65"/>
      <c r="B6822" s="65"/>
      <c r="C6822" s="65"/>
      <c r="D6822" s="65"/>
      <c r="E6822" s="89"/>
      <c r="F6822" s="65"/>
    </row>
    <row r="6823" spans="1:6" ht="12.75">
      <c r="A6823" s="65"/>
      <c r="B6823" s="65"/>
      <c r="C6823" s="65"/>
      <c r="D6823" s="65"/>
      <c r="E6823" s="89"/>
      <c r="F6823" s="65"/>
    </row>
    <row r="6824" spans="1:6" ht="12.75">
      <c r="A6824" s="65"/>
      <c r="B6824" s="65"/>
      <c r="C6824" s="65"/>
      <c r="D6824" s="65"/>
      <c r="E6824" s="89"/>
      <c r="F6824" s="65"/>
    </row>
    <row r="6825" spans="1:6" ht="12.75">
      <c r="A6825" s="65"/>
      <c r="B6825" s="65"/>
      <c r="C6825" s="65"/>
      <c r="D6825" s="65"/>
      <c r="E6825" s="89"/>
      <c r="F6825" s="65"/>
    </row>
    <row r="6826" spans="1:6" ht="12.75">
      <c r="A6826" s="65"/>
      <c r="B6826" s="65"/>
      <c r="C6826" s="65"/>
      <c r="D6826" s="65"/>
      <c r="E6826" s="89"/>
      <c r="F6826" s="65"/>
    </row>
    <row r="6827" spans="1:6" ht="12.75">
      <c r="A6827" s="65"/>
      <c r="B6827" s="65"/>
      <c r="C6827" s="65"/>
      <c r="D6827" s="65"/>
      <c r="E6827" s="89"/>
      <c r="F6827" s="65"/>
    </row>
    <row r="6828" spans="1:6" ht="12.75">
      <c r="A6828" s="65"/>
      <c r="B6828" s="65"/>
      <c r="C6828" s="65"/>
      <c r="D6828" s="65"/>
      <c r="E6828" s="89"/>
      <c r="F6828" s="65"/>
    </row>
    <row r="6829" spans="1:6" ht="12.75">
      <c r="A6829" s="65"/>
      <c r="B6829" s="65"/>
      <c r="C6829" s="65"/>
      <c r="D6829" s="65"/>
      <c r="E6829" s="89"/>
      <c r="F6829" s="65"/>
    </row>
    <row r="6830" spans="1:6" ht="12.75">
      <c r="A6830" s="65"/>
      <c r="B6830" s="65"/>
      <c r="C6830" s="65"/>
      <c r="D6830" s="65"/>
      <c r="E6830" s="89"/>
      <c r="F6830" s="65"/>
    </row>
    <row r="6831" spans="1:6" ht="12.75">
      <c r="A6831" s="65"/>
      <c r="B6831" s="65"/>
      <c r="C6831" s="65"/>
      <c r="D6831" s="65"/>
      <c r="E6831" s="89"/>
      <c r="F6831" s="65"/>
    </row>
    <row r="6832" spans="1:6" ht="12.75">
      <c r="A6832" s="65"/>
      <c r="B6832" s="65"/>
      <c r="C6832" s="65"/>
      <c r="D6832" s="65"/>
      <c r="E6832" s="89"/>
      <c r="F6832" s="65"/>
    </row>
    <row r="6833" spans="1:6" ht="12.75">
      <c r="A6833" s="65"/>
      <c r="B6833" s="65"/>
      <c r="C6833" s="65"/>
      <c r="D6833" s="65"/>
      <c r="E6833" s="89"/>
      <c r="F6833" s="65"/>
    </row>
    <row r="6834" spans="1:6" ht="12.75">
      <c r="A6834" s="65"/>
      <c r="B6834" s="65"/>
      <c r="C6834" s="65"/>
      <c r="D6834" s="65"/>
      <c r="E6834" s="89"/>
      <c r="F6834" s="65"/>
    </row>
    <row r="6835" spans="1:6" ht="12.75">
      <c r="A6835" s="65"/>
      <c r="B6835" s="65"/>
      <c r="C6835" s="65"/>
      <c r="D6835" s="65"/>
      <c r="E6835" s="89"/>
      <c r="F6835" s="65"/>
    </row>
    <row r="6836" spans="1:6" ht="12.75">
      <c r="A6836" s="65"/>
      <c r="B6836" s="65"/>
      <c r="C6836" s="65"/>
      <c r="D6836" s="65"/>
      <c r="E6836" s="89"/>
      <c r="F6836" s="65"/>
    </row>
    <row r="6837" spans="1:6" ht="12.75">
      <c r="A6837" s="65"/>
      <c r="B6837" s="65"/>
      <c r="C6837" s="65"/>
      <c r="D6837" s="65"/>
      <c r="E6837" s="89"/>
      <c r="F6837" s="65"/>
    </row>
    <row r="6838" spans="1:6" ht="12.75">
      <c r="A6838" s="65"/>
      <c r="B6838" s="65"/>
      <c r="C6838" s="65"/>
      <c r="D6838" s="65"/>
      <c r="E6838" s="89"/>
      <c r="F6838" s="65"/>
    </row>
    <row r="6839" spans="1:6" ht="12.75">
      <c r="A6839" s="65"/>
      <c r="B6839" s="65"/>
      <c r="C6839" s="65"/>
      <c r="D6839" s="65"/>
      <c r="E6839" s="89"/>
      <c r="F6839" s="65"/>
    </row>
    <row r="6840" spans="1:6" ht="12.75">
      <c r="A6840" s="65"/>
      <c r="B6840" s="65"/>
      <c r="C6840" s="65"/>
      <c r="D6840" s="65"/>
      <c r="E6840" s="89"/>
      <c r="F6840" s="65"/>
    </row>
    <row r="6841" spans="1:6" ht="12.75">
      <c r="A6841" s="65"/>
      <c r="B6841" s="65"/>
      <c r="C6841" s="65"/>
      <c r="D6841" s="65"/>
      <c r="E6841" s="89"/>
      <c r="F6841" s="65"/>
    </row>
    <row r="6842" spans="1:6" ht="12.75">
      <c r="A6842" s="65"/>
      <c r="B6842" s="65"/>
      <c r="C6842" s="65"/>
      <c r="D6842" s="65"/>
      <c r="E6842" s="89"/>
      <c r="F6842" s="65"/>
    </row>
    <row r="6843" spans="1:6" ht="12.75">
      <c r="A6843" s="65"/>
      <c r="B6843" s="65"/>
      <c r="C6843" s="65"/>
      <c r="D6843" s="65"/>
      <c r="E6843" s="89"/>
      <c r="F6843" s="65"/>
    </row>
    <row r="6844" spans="1:6" ht="12.75">
      <c r="A6844" s="65"/>
      <c r="B6844" s="65"/>
      <c r="C6844" s="65"/>
      <c r="D6844" s="65"/>
      <c r="E6844" s="89"/>
      <c r="F6844" s="65"/>
    </row>
    <row r="6845" spans="1:6" ht="12.75">
      <c r="A6845" s="65"/>
      <c r="B6845" s="65"/>
      <c r="C6845" s="65"/>
      <c r="D6845" s="65"/>
      <c r="E6845" s="89"/>
      <c r="F6845" s="65"/>
    </row>
    <row r="6846" spans="1:6" ht="12.75">
      <c r="A6846" s="65"/>
      <c r="B6846" s="65"/>
      <c r="C6846" s="65"/>
      <c r="D6846" s="65"/>
      <c r="E6846" s="89"/>
      <c r="F6846" s="65"/>
    </row>
    <row r="6847" spans="1:6" ht="12.75">
      <c r="A6847" s="65"/>
      <c r="B6847" s="65"/>
      <c r="C6847" s="65"/>
      <c r="D6847" s="65"/>
      <c r="E6847" s="89"/>
      <c r="F6847" s="65"/>
    </row>
    <row r="6848" spans="1:6" ht="12.75">
      <c r="A6848" s="65"/>
      <c r="B6848" s="65"/>
      <c r="C6848" s="65"/>
      <c r="D6848" s="65"/>
      <c r="E6848" s="89"/>
      <c r="F6848" s="65"/>
    </row>
    <row r="6849" spans="1:6" ht="12.75">
      <c r="A6849" s="65"/>
      <c r="B6849" s="65"/>
      <c r="C6849" s="65"/>
      <c r="D6849" s="65"/>
      <c r="E6849" s="89"/>
      <c r="F6849" s="65"/>
    </row>
    <row r="6850" spans="1:6" ht="12.75">
      <c r="A6850" s="65"/>
      <c r="B6850" s="65"/>
      <c r="C6850" s="65"/>
      <c r="D6850" s="65"/>
      <c r="E6850" s="89"/>
      <c r="F6850" s="65"/>
    </row>
    <row r="6851" spans="1:6" ht="12.75">
      <c r="A6851" s="65"/>
      <c r="B6851" s="65"/>
      <c r="C6851" s="65"/>
      <c r="D6851" s="65"/>
      <c r="E6851" s="89"/>
      <c r="F6851" s="65"/>
    </row>
    <row r="6852" spans="1:6" ht="12.75">
      <c r="A6852" s="65"/>
      <c r="B6852" s="65"/>
      <c r="C6852" s="65"/>
      <c r="D6852" s="65"/>
      <c r="E6852" s="89"/>
      <c r="F6852" s="65"/>
    </row>
    <row r="6853" spans="1:6" ht="12.75">
      <c r="A6853" s="65"/>
      <c r="B6853" s="65"/>
      <c r="C6853" s="65"/>
      <c r="D6853" s="65"/>
      <c r="E6853" s="89"/>
      <c r="F6853" s="65"/>
    </row>
    <row r="6854" spans="1:6" ht="12.75">
      <c r="A6854" s="65"/>
      <c r="B6854" s="65"/>
      <c r="C6854" s="65"/>
      <c r="D6854" s="65"/>
      <c r="E6854" s="89"/>
      <c r="F6854" s="65"/>
    </row>
    <row r="6855" spans="1:6" ht="12.75">
      <c r="A6855" s="65"/>
      <c r="B6855" s="65"/>
      <c r="C6855" s="65"/>
      <c r="D6855" s="65"/>
      <c r="E6855" s="89"/>
      <c r="F6855" s="65"/>
    </row>
    <row r="6856" spans="1:6" ht="12.75">
      <c r="A6856" s="65"/>
      <c r="B6856" s="65"/>
      <c r="C6856" s="65"/>
      <c r="D6856" s="65"/>
      <c r="E6856" s="89"/>
      <c r="F6856" s="65"/>
    </row>
    <row r="6857" spans="1:6" ht="12.75">
      <c r="A6857" s="65"/>
      <c r="B6857" s="65"/>
      <c r="C6857" s="65"/>
      <c r="D6857" s="65"/>
      <c r="E6857" s="89"/>
      <c r="F6857" s="65"/>
    </row>
    <row r="6858" spans="1:6" ht="12.75">
      <c r="A6858" s="65"/>
      <c r="B6858" s="65"/>
      <c r="C6858" s="65"/>
      <c r="D6858" s="65"/>
      <c r="E6858" s="89"/>
      <c r="F6858" s="65"/>
    </row>
    <row r="6859" spans="1:6" ht="12.75">
      <c r="A6859" s="65"/>
      <c r="B6859" s="65"/>
      <c r="C6859" s="65"/>
      <c r="D6859" s="65"/>
      <c r="E6859" s="89"/>
      <c r="F6859" s="65"/>
    </row>
    <row r="6860" spans="1:6" ht="12.75">
      <c r="A6860" s="65"/>
      <c r="B6860" s="65"/>
      <c r="C6860" s="65"/>
      <c r="D6860" s="65"/>
      <c r="E6860" s="89"/>
      <c r="F6860" s="65"/>
    </row>
    <row r="6861" spans="1:6" ht="12.75">
      <c r="A6861" s="65"/>
      <c r="B6861" s="65"/>
      <c r="C6861" s="65"/>
      <c r="D6861" s="65"/>
      <c r="E6861" s="89"/>
      <c r="F6861" s="65"/>
    </row>
    <row r="6862" spans="1:6" ht="12.75">
      <c r="A6862" s="65"/>
      <c r="B6862" s="65"/>
      <c r="C6862" s="65"/>
      <c r="D6862" s="65"/>
      <c r="E6862" s="89"/>
      <c r="F6862" s="65"/>
    </row>
    <row r="6863" spans="1:6" ht="12.75">
      <c r="A6863" s="65"/>
      <c r="B6863" s="65"/>
      <c r="C6863" s="65"/>
      <c r="D6863" s="65"/>
      <c r="E6863" s="89"/>
      <c r="F6863" s="65"/>
    </row>
    <row r="6864" spans="1:6" ht="12.75">
      <c r="A6864" s="65"/>
      <c r="B6864" s="65"/>
      <c r="C6864" s="65"/>
      <c r="D6864" s="65"/>
      <c r="E6864" s="89"/>
      <c r="F6864" s="65"/>
    </row>
    <row r="6865" spans="1:6" ht="12.75">
      <c r="A6865" s="65"/>
      <c r="B6865" s="65"/>
      <c r="C6865" s="65"/>
      <c r="D6865" s="65"/>
      <c r="E6865" s="89"/>
      <c r="F6865" s="65"/>
    </row>
    <row r="6866" spans="1:6" ht="12.75">
      <c r="A6866" s="65"/>
      <c r="B6866" s="65"/>
      <c r="C6866" s="65"/>
      <c r="D6866" s="65"/>
      <c r="E6866" s="89"/>
      <c r="F6866" s="65"/>
    </row>
    <row r="6867" spans="1:6" ht="12.75">
      <c r="A6867" s="65"/>
      <c r="B6867" s="65"/>
      <c r="C6867" s="65"/>
      <c r="D6867" s="65"/>
      <c r="E6867" s="89"/>
      <c r="F6867" s="65"/>
    </row>
    <row r="6868" spans="1:6" ht="12.75">
      <c r="A6868" s="65"/>
      <c r="B6868" s="65"/>
      <c r="C6868" s="65"/>
      <c r="D6868" s="65"/>
      <c r="E6868" s="89"/>
      <c r="F6868" s="65"/>
    </row>
    <row r="6869" spans="1:6" ht="12.75">
      <c r="A6869" s="65"/>
      <c r="B6869" s="65"/>
      <c r="C6869" s="65"/>
      <c r="D6869" s="65"/>
      <c r="E6869" s="89"/>
      <c r="F6869" s="65"/>
    </row>
    <row r="6870" spans="1:6" ht="12.75">
      <c r="A6870" s="65"/>
      <c r="B6870" s="65"/>
      <c r="C6870" s="65"/>
      <c r="D6870" s="65"/>
      <c r="E6870" s="89"/>
      <c r="F6870" s="65"/>
    </row>
    <row r="6871" spans="1:6" ht="12.75">
      <c r="A6871" s="65"/>
      <c r="B6871" s="65"/>
      <c r="C6871" s="65"/>
      <c r="D6871" s="65"/>
      <c r="E6871" s="89"/>
      <c r="F6871" s="65"/>
    </row>
    <row r="6872" spans="1:6" ht="12.75">
      <c r="A6872" s="65"/>
      <c r="B6872" s="65"/>
      <c r="C6872" s="65"/>
      <c r="D6872" s="65"/>
      <c r="E6872" s="89"/>
      <c r="F6872" s="65"/>
    </row>
    <row r="6873" spans="1:6" ht="12.75">
      <c r="A6873" s="65"/>
      <c r="B6873" s="65"/>
      <c r="C6873" s="65"/>
      <c r="D6873" s="65"/>
      <c r="E6873" s="89"/>
      <c r="F6873" s="65"/>
    </row>
    <row r="6874" spans="1:6" ht="12.75">
      <c r="A6874" s="65"/>
      <c r="B6874" s="65"/>
      <c r="C6874" s="65"/>
      <c r="D6874" s="65"/>
      <c r="E6874" s="89"/>
      <c r="F6874" s="65"/>
    </row>
    <row r="6875" spans="1:6" ht="12.75">
      <c r="A6875" s="65"/>
      <c r="B6875" s="65"/>
      <c r="C6875" s="65"/>
      <c r="D6875" s="65"/>
      <c r="E6875" s="89"/>
      <c r="F6875" s="65"/>
    </row>
    <row r="6876" spans="1:6" ht="12.75">
      <c r="A6876" s="65"/>
      <c r="B6876" s="65"/>
      <c r="C6876" s="65"/>
      <c r="D6876" s="65"/>
      <c r="E6876" s="89"/>
      <c r="F6876" s="65"/>
    </row>
    <row r="6877" spans="1:6" ht="12.75">
      <c r="A6877" s="65"/>
      <c r="B6877" s="65"/>
      <c r="C6877" s="65"/>
      <c r="D6877" s="65"/>
      <c r="E6877" s="89"/>
      <c r="F6877" s="65"/>
    </row>
    <row r="6878" spans="1:6" ht="12.75">
      <c r="A6878" s="65"/>
      <c r="B6878" s="65"/>
      <c r="C6878" s="65"/>
      <c r="D6878" s="65"/>
      <c r="E6878" s="89"/>
      <c r="F6878" s="65"/>
    </row>
    <row r="6879" spans="1:6" ht="12.75">
      <c r="A6879" s="65"/>
      <c r="B6879" s="65"/>
      <c r="C6879" s="65"/>
      <c r="D6879" s="65"/>
      <c r="E6879" s="89"/>
      <c r="F6879" s="65"/>
    </row>
    <row r="6880" spans="1:6" ht="12.75">
      <c r="A6880" s="65"/>
      <c r="B6880" s="65"/>
      <c r="C6880" s="65"/>
      <c r="D6880" s="65"/>
      <c r="E6880" s="89"/>
      <c r="F6880" s="65"/>
    </row>
    <row r="6881" spans="1:6" ht="12.75">
      <c r="A6881" s="65"/>
      <c r="B6881" s="65"/>
      <c r="C6881" s="65"/>
      <c r="D6881" s="65"/>
      <c r="E6881" s="89"/>
      <c r="F6881" s="65"/>
    </row>
    <row r="6882" spans="1:6" ht="12.75">
      <c r="A6882" s="65"/>
      <c r="B6882" s="65"/>
      <c r="C6882" s="65"/>
      <c r="D6882" s="65"/>
      <c r="E6882" s="89"/>
      <c r="F6882" s="65"/>
    </row>
    <row r="6883" spans="1:6" ht="12.75">
      <c r="A6883" s="65"/>
      <c r="B6883" s="65"/>
      <c r="C6883" s="65"/>
      <c r="D6883" s="65"/>
      <c r="E6883" s="89"/>
      <c r="F6883" s="65"/>
    </row>
    <row r="6884" spans="1:6" ht="12.75">
      <c r="A6884" s="65"/>
      <c r="B6884" s="65"/>
      <c r="C6884" s="65"/>
      <c r="D6884" s="65"/>
      <c r="E6884" s="89"/>
      <c r="F6884" s="65"/>
    </row>
    <row r="6885" spans="1:6" ht="12.75">
      <c r="A6885" s="65"/>
      <c r="B6885" s="65"/>
      <c r="C6885" s="65"/>
      <c r="D6885" s="65"/>
      <c r="E6885" s="89"/>
      <c r="F6885" s="65"/>
    </row>
    <row r="6886" spans="1:6" ht="12.75">
      <c r="A6886" s="65"/>
      <c r="B6886" s="65"/>
      <c r="C6886" s="65"/>
      <c r="D6886" s="65"/>
      <c r="E6886" s="89"/>
      <c r="F6886" s="65"/>
    </row>
    <row r="6887" spans="1:6" ht="12.75">
      <c r="A6887" s="65"/>
      <c r="B6887" s="65"/>
      <c r="C6887" s="65"/>
      <c r="D6887" s="65"/>
      <c r="E6887" s="89"/>
      <c r="F6887" s="65"/>
    </row>
    <row r="6888" spans="1:6" ht="12.75">
      <c r="A6888" s="65"/>
      <c r="B6888" s="65"/>
      <c r="C6888" s="65"/>
      <c r="D6888" s="65"/>
      <c r="E6888" s="89"/>
      <c r="F6888" s="65"/>
    </row>
    <row r="6889" spans="1:6" ht="12.75">
      <c r="A6889" s="65"/>
      <c r="B6889" s="65"/>
      <c r="C6889" s="65"/>
      <c r="D6889" s="65"/>
      <c r="E6889" s="89"/>
      <c r="F6889" s="65"/>
    </row>
    <row r="6890" spans="1:6" ht="12.75">
      <c r="A6890" s="65"/>
      <c r="B6890" s="65"/>
      <c r="C6890" s="65"/>
      <c r="D6890" s="65"/>
      <c r="E6890" s="89"/>
      <c r="F6890" s="65"/>
    </row>
    <row r="6891" spans="1:6" ht="12.75">
      <c r="A6891" s="65"/>
      <c r="B6891" s="65"/>
      <c r="C6891" s="65"/>
      <c r="D6891" s="65"/>
      <c r="E6891" s="89"/>
      <c r="F6891" s="65"/>
    </row>
    <row r="6892" spans="1:6" ht="12.75">
      <c r="A6892" s="65"/>
      <c r="B6892" s="65"/>
      <c r="C6892" s="65"/>
      <c r="D6892" s="65"/>
      <c r="E6892" s="89"/>
      <c r="F6892" s="65"/>
    </row>
    <row r="6893" spans="1:6" ht="12.75">
      <c r="A6893" s="65"/>
      <c r="B6893" s="65"/>
      <c r="C6893" s="65"/>
      <c r="D6893" s="65"/>
      <c r="E6893" s="89"/>
      <c r="F6893" s="65"/>
    </row>
    <row r="6894" spans="1:6" ht="12.75">
      <c r="A6894" s="65"/>
      <c r="B6894" s="65"/>
      <c r="C6894" s="65"/>
      <c r="D6894" s="65"/>
      <c r="E6894" s="89"/>
      <c r="F6894" s="65"/>
    </row>
    <row r="6895" spans="1:6" ht="12.75">
      <c r="A6895" s="65"/>
      <c r="B6895" s="65"/>
      <c r="C6895" s="65"/>
      <c r="D6895" s="65"/>
      <c r="E6895" s="89"/>
      <c r="F6895" s="65"/>
    </row>
    <row r="6896" spans="1:6" ht="12.75">
      <c r="A6896" s="65"/>
      <c r="B6896" s="65"/>
      <c r="C6896" s="65"/>
      <c r="D6896" s="65"/>
      <c r="E6896" s="89"/>
      <c r="F6896" s="65"/>
    </row>
    <row r="6897" spans="1:6" ht="12.75">
      <c r="A6897" s="65"/>
      <c r="B6897" s="65"/>
      <c r="C6897" s="65"/>
      <c r="D6897" s="65"/>
      <c r="E6897" s="89"/>
      <c r="F6897" s="65"/>
    </row>
    <row r="6898" spans="1:6" ht="12.75">
      <c r="A6898" s="65"/>
      <c r="B6898" s="65"/>
      <c r="C6898" s="65"/>
      <c r="D6898" s="65"/>
      <c r="E6898" s="89"/>
      <c r="F6898" s="65"/>
    </row>
    <row r="6899" spans="1:6" ht="12.75">
      <c r="A6899" s="65"/>
      <c r="B6899" s="65"/>
      <c r="C6899" s="65"/>
      <c r="D6899" s="65"/>
      <c r="E6899" s="89"/>
      <c r="F6899" s="65"/>
    </row>
    <row r="6900" spans="1:6" ht="12.75">
      <c r="A6900" s="65"/>
      <c r="B6900" s="65"/>
      <c r="C6900" s="65"/>
      <c r="D6900" s="65"/>
      <c r="E6900" s="89"/>
      <c r="F6900" s="65"/>
    </row>
    <row r="6901" spans="1:6" ht="12.75">
      <c r="A6901" s="65"/>
      <c r="B6901" s="65"/>
      <c r="C6901" s="65"/>
      <c r="D6901" s="65"/>
      <c r="E6901" s="89"/>
      <c r="F6901" s="65"/>
    </row>
    <row r="6902" spans="1:6" ht="12.75">
      <c r="A6902" s="65"/>
      <c r="B6902" s="65"/>
      <c r="C6902" s="65"/>
      <c r="D6902" s="65"/>
      <c r="E6902" s="89"/>
      <c r="F6902" s="65"/>
    </row>
    <row r="6903" spans="1:6" ht="12.75">
      <c r="A6903" s="65"/>
      <c r="B6903" s="65"/>
      <c r="C6903" s="65"/>
      <c r="D6903" s="65"/>
      <c r="E6903" s="89"/>
      <c r="F6903" s="65"/>
    </row>
    <row r="6904" spans="1:6" ht="12.75">
      <c r="A6904" s="65"/>
      <c r="B6904" s="65"/>
      <c r="C6904" s="65"/>
      <c r="D6904" s="65"/>
      <c r="E6904" s="89"/>
      <c r="F6904" s="65"/>
    </row>
    <row r="6905" spans="1:6" ht="12.75">
      <c r="A6905" s="65"/>
      <c r="B6905" s="65"/>
      <c r="C6905" s="65"/>
      <c r="D6905" s="65"/>
      <c r="E6905" s="89"/>
      <c r="F6905" s="65"/>
    </row>
    <row r="6906" spans="1:6" ht="12.75">
      <c r="A6906" s="65"/>
      <c r="B6906" s="65"/>
      <c r="C6906" s="65"/>
      <c r="D6906" s="65"/>
      <c r="E6906" s="89"/>
      <c r="F6906" s="65"/>
    </row>
    <row r="6907" spans="1:6" ht="12.75">
      <c r="A6907" s="65"/>
      <c r="B6907" s="65"/>
      <c r="C6907" s="65"/>
      <c r="D6907" s="65"/>
      <c r="E6907" s="89"/>
      <c r="F6907" s="65"/>
    </row>
    <row r="6908" spans="1:6" ht="12.75">
      <c r="A6908" s="65"/>
      <c r="B6908" s="65"/>
      <c r="C6908" s="65"/>
      <c r="D6908" s="65"/>
      <c r="E6908" s="89"/>
      <c r="F6908" s="65"/>
    </row>
    <row r="6909" spans="1:6" ht="12.75">
      <c r="A6909" s="65"/>
      <c r="B6909" s="65"/>
      <c r="C6909" s="65"/>
      <c r="D6909" s="65"/>
      <c r="E6909" s="89"/>
      <c r="F6909" s="65"/>
    </row>
    <row r="6910" spans="1:6" ht="12.75">
      <c r="A6910" s="65"/>
      <c r="B6910" s="65"/>
      <c r="C6910" s="65"/>
      <c r="D6910" s="65"/>
      <c r="E6910" s="89"/>
      <c r="F6910" s="65"/>
    </row>
    <row r="6911" spans="1:6" ht="12.75">
      <c r="A6911" s="65"/>
      <c r="B6911" s="65"/>
      <c r="C6911" s="65"/>
      <c r="D6911" s="65"/>
      <c r="E6911" s="89"/>
      <c r="F6911" s="65"/>
    </row>
    <row r="6912" spans="1:6" ht="12.75">
      <c r="A6912" s="65"/>
      <c r="B6912" s="65"/>
      <c r="C6912" s="65"/>
      <c r="D6912" s="65"/>
      <c r="E6912" s="89"/>
      <c r="F6912" s="65"/>
    </row>
    <row r="6913" spans="1:6" ht="12.75">
      <c r="A6913" s="65"/>
      <c r="B6913" s="65"/>
      <c r="C6913" s="65"/>
      <c r="D6913" s="65"/>
      <c r="E6913" s="89"/>
      <c r="F6913" s="65"/>
    </row>
    <row r="6914" spans="1:6" ht="12.75">
      <c r="A6914" s="65"/>
      <c r="B6914" s="65"/>
      <c r="C6914" s="65"/>
      <c r="D6914" s="65"/>
      <c r="E6914" s="89"/>
      <c r="F6914" s="65"/>
    </row>
    <row r="6915" spans="1:6" ht="12.75">
      <c r="A6915" s="65"/>
      <c r="B6915" s="65"/>
      <c r="C6915" s="65"/>
      <c r="D6915" s="65"/>
      <c r="E6915" s="89"/>
      <c r="F6915" s="65"/>
    </row>
    <row r="6916" spans="1:6" ht="12.75">
      <c r="A6916" s="65"/>
      <c r="B6916" s="65"/>
      <c r="C6916" s="65"/>
      <c r="D6916" s="65"/>
      <c r="E6916" s="89"/>
      <c r="F6916" s="65"/>
    </row>
    <row r="6917" spans="1:6" ht="12.75">
      <c r="A6917" s="65"/>
      <c r="B6917" s="65"/>
      <c r="C6917" s="65"/>
      <c r="D6917" s="65"/>
      <c r="E6917" s="89"/>
      <c r="F6917" s="65"/>
    </row>
    <row r="6918" spans="1:6" ht="12.75">
      <c r="A6918" s="65"/>
      <c r="B6918" s="65"/>
      <c r="C6918" s="65"/>
      <c r="D6918" s="65"/>
      <c r="E6918" s="89"/>
      <c r="F6918" s="65"/>
    </row>
    <row r="6919" spans="1:6" ht="12.75">
      <c r="A6919" s="65"/>
      <c r="B6919" s="65"/>
      <c r="C6919" s="65"/>
      <c r="D6919" s="65"/>
      <c r="E6919" s="89"/>
      <c r="F6919" s="65"/>
    </row>
    <row r="6920" spans="1:6" ht="12.75">
      <c r="A6920" s="65"/>
      <c r="B6920" s="65"/>
      <c r="C6920" s="65"/>
      <c r="D6920" s="65"/>
      <c r="E6920" s="89"/>
      <c r="F6920" s="65"/>
    </row>
    <row r="6921" spans="1:6" ht="12.75">
      <c r="A6921" s="65"/>
      <c r="B6921" s="65"/>
      <c r="C6921" s="65"/>
      <c r="D6921" s="65"/>
      <c r="E6921" s="89"/>
      <c r="F6921" s="65"/>
    </row>
    <row r="6922" spans="1:6" ht="12.75">
      <c r="A6922" s="65"/>
      <c r="B6922" s="65"/>
      <c r="C6922" s="65"/>
      <c r="D6922" s="65"/>
      <c r="E6922" s="89"/>
      <c r="F6922" s="65"/>
    </row>
    <row r="6923" spans="1:6" ht="12.75">
      <c r="A6923" s="65"/>
      <c r="B6923" s="65"/>
      <c r="C6923" s="65"/>
      <c r="D6923" s="65"/>
      <c r="E6923" s="89"/>
      <c r="F6923" s="65"/>
    </row>
    <row r="6924" spans="1:6" ht="12.75">
      <c r="A6924" s="65"/>
      <c r="B6924" s="65"/>
      <c r="C6924" s="65"/>
      <c r="D6924" s="65"/>
      <c r="E6924" s="89"/>
      <c r="F6924" s="65"/>
    </row>
    <row r="6925" spans="1:6" ht="12.75">
      <c r="A6925" s="65"/>
      <c r="B6925" s="65"/>
      <c r="C6925" s="65"/>
      <c r="D6925" s="65"/>
      <c r="E6925" s="89"/>
      <c r="F6925" s="65"/>
    </row>
    <row r="6926" spans="1:6" ht="12.75">
      <c r="A6926" s="65"/>
      <c r="B6926" s="65"/>
      <c r="C6926" s="65"/>
      <c r="D6926" s="65"/>
      <c r="E6926" s="89"/>
      <c r="F6926" s="65"/>
    </row>
    <row r="6927" spans="1:6" ht="12.75">
      <c r="A6927" s="65"/>
      <c r="B6927" s="65"/>
      <c r="C6927" s="65"/>
      <c r="D6927" s="65"/>
      <c r="E6927" s="89"/>
      <c r="F6927" s="65"/>
    </row>
    <row r="6928" spans="1:6" ht="12.75">
      <c r="A6928" s="65"/>
      <c r="B6928" s="65"/>
      <c r="C6928" s="65"/>
      <c r="D6928" s="65"/>
      <c r="E6928" s="89"/>
      <c r="F6928" s="65"/>
    </row>
    <row r="6929" spans="1:6" ht="12.75">
      <c r="A6929" s="65"/>
      <c r="B6929" s="65"/>
      <c r="C6929" s="65"/>
      <c r="D6929" s="65"/>
      <c r="E6929" s="89"/>
      <c r="F6929" s="65"/>
    </row>
    <row r="6930" spans="1:6" ht="12.75">
      <c r="A6930" s="65"/>
      <c r="B6930" s="65"/>
      <c r="C6930" s="65"/>
      <c r="D6930" s="65"/>
      <c r="E6930" s="89"/>
      <c r="F6930" s="65"/>
    </row>
    <row r="6931" spans="1:6" ht="12.75">
      <c r="A6931" s="65"/>
      <c r="B6931" s="65"/>
      <c r="C6931" s="65"/>
      <c r="D6931" s="65"/>
      <c r="E6931" s="89"/>
      <c r="F6931" s="65"/>
    </row>
    <row r="6932" spans="1:6" ht="12.75">
      <c r="A6932" s="65"/>
      <c r="B6932" s="65"/>
      <c r="C6932" s="65"/>
      <c r="D6932" s="65"/>
      <c r="E6932" s="89"/>
      <c r="F6932" s="65"/>
    </row>
    <row r="6933" spans="1:6" ht="12.75">
      <c r="A6933" s="65"/>
      <c r="B6933" s="65"/>
      <c r="C6933" s="65"/>
      <c r="D6933" s="65"/>
      <c r="E6933" s="89"/>
      <c r="F6933" s="65"/>
    </row>
    <row r="6934" spans="1:6" ht="12.75">
      <c r="A6934" s="65"/>
      <c r="B6934" s="65"/>
      <c r="C6934" s="65"/>
      <c r="D6934" s="65"/>
      <c r="E6934" s="89"/>
      <c r="F6934" s="65"/>
    </row>
    <row r="6935" spans="1:6" ht="12.75">
      <c r="A6935" s="65"/>
      <c r="B6935" s="65"/>
      <c r="C6935" s="65"/>
      <c r="D6935" s="65"/>
      <c r="E6935" s="89"/>
      <c r="F6935" s="65"/>
    </row>
    <row r="6936" spans="1:6" ht="12.75">
      <c r="A6936" s="65"/>
      <c r="B6936" s="65"/>
      <c r="C6936" s="65"/>
      <c r="D6936" s="65"/>
      <c r="E6936" s="89"/>
      <c r="F6936" s="65"/>
    </row>
    <row r="6937" spans="1:6" ht="12.75">
      <c r="A6937" s="65"/>
      <c r="B6937" s="65"/>
      <c r="C6937" s="65"/>
      <c r="D6937" s="65"/>
      <c r="E6937" s="89"/>
      <c r="F6937" s="65"/>
    </row>
    <row r="6938" spans="1:6" ht="12.75">
      <c r="A6938" s="65"/>
      <c r="B6938" s="65"/>
      <c r="C6938" s="65"/>
      <c r="D6938" s="65"/>
      <c r="E6938" s="89"/>
      <c r="F6938" s="65"/>
    </row>
    <row r="6939" spans="1:6" ht="12.75">
      <c r="A6939" s="65"/>
      <c r="B6939" s="65"/>
      <c r="C6939" s="65"/>
      <c r="D6939" s="65"/>
      <c r="E6939" s="89"/>
      <c r="F6939" s="65"/>
    </row>
    <row r="6940" spans="1:6" ht="12.75">
      <c r="A6940" s="65"/>
      <c r="B6940" s="65"/>
      <c r="C6940" s="65"/>
      <c r="D6940" s="65"/>
      <c r="E6940" s="89"/>
      <c r="F6940" s="65"/>
    </row>
    <row r="6941" spans="1:6" ht="12.75">
      <c r="A6941" s="65"/>
      <c r="B6941" s="65"/>
      <c r="C6941" s="65"/>
      <c r="D6941" s="65"/>
      <c r="E6941" s="89"/>
      <c r="F6941" s="65"/>
    </row>
    <row r="6942" spans="1:6" ht="12.75">
      <c r="A6942" s="65"/>
      <c r="B6942" s="65"/>
      <c r="C6942" s="65"/>
      <c r="D6942" s="65"/>
      <c r="E6942" s="89"/>
      <c r="F6942" s="65"/>
    </row>
    <row r="6943" spans="1:6" ht="12.75">
      <c r="A6943" s="65"/>
      <c r="B6943" s="65"/>
      <c r="C6943" s="65"/>
      <c r="D6943" s="65"/>
      <c r="E6943" s="89"/>
      <c r="F6943" s="65"/>
    </row>
    <row r="6944" spans="1:6" ht="12.75">
      <c r="A6944" s="65"/>
      <c r="B6944" s="65"/>
      <c r="C6944" s="65"/>
      <c r="D6944" s="65"/>
      <c r="E6944" s="89"/>
      <c r="F6944" s="65"/>
    </row>
    <row r="6945" spans="1:6" ht="12.75">
      <c r="A6945" s="65"/>
      <c r="B6945" s="65"/>
      <c r="C6945" s="65"/>
      <c r="D6945" s="65"/>
      <c r="E6945" s="89"/>
      <c r="F6945" s="65"/>
    </row>
    <row r="6946" spans="1:6" ht="12.75">
      <c r="A6946" s="65"/>
      <c r="B6946" s="65"/>
      <c r="C6946" s="65"/>
      <c r="D6946" s="65"/>
      <c r="E6946" s="89"/>
      <c r="F6946" s="65"/>
    </row>
    <row r="6947" spans="1:6" ht="12.75">
      <c r="A6947" s="65"/>
      <c r="B6947" s="65"/>
      <c r="C6947" s="65"/>
      <c r="D6947" s="65"/>
      <c r="E6947" s="89"/>
      <c r="F6947" s="65"/>
    </row>
    <row r="6948" spans="1:6" ht="12.75">
      <c r="A6948" s="65"/>
      <c r="B6948" s="65"/>
      <c r="C6948" s="65"/>
      <c r="D6948" s="65"/>
      <c r="E6948" s="89"/>
      <c r="F6948" s="65"/>
    </row>
    <row r="6949" spans="1:6" ht="12.75">
      <c r="A6949" s="65"/>
      <c r="B6949" s="65"/>
      <c r="C6949" s="65"/>
      <c r="D6949" s="65"/>
      <c r="E6949" s="89"/>
      <c r="F6949" s="65"/>
    </row>
    <row r="6950" spans="1:6" ht="12.75">
      <c r="A6950" s="65"/>
      <c r="B6950" s="65"/>
      <c r="C6950" s="65"/>
      <c r="D6950" s="65"/>
      <c r="E6950" s="89"/>
      <c r="F6950" s="65"/>
    </row>
    <row r="6951" spans="1:6" ht="12.75">
      <c r="A6951" s="65"/>
      <c r="B6951" s="65"/>
      <c r="C6951" s="65"/>
      <c r="D6951" s="65"/>
      <c r="E6951" s="89"/>
      <c r="F6951" s="65"/>
    </row>
    <row r="6952" spans="1:6" ht="12.75">
      <c r="A6952" s="65"/>
      <c r="B6952" s="65"/>
      <c r="C6952" s="65"/>
      <c r="D6952" s="65"/>
      <c r="E6952" s="89"/>
      <c r="F6952" s="65"/>
    </row>
    <row r="6953" spans="1:6" ht="12.75">
      <c r="A6953" s="65"/>
      <c r="B6953" s="65"/>
      <c r="C6953" s="65"/>
      <c r="D6953" s="65"/>
      <c r="E6953" s="89"/>
      <c r="F6953" s="65"/>
    </row>
    <row r="6954" spans="1:6" ht="12.75">
      <c r="A6954" s="65"/>
      <c r="B6954" s="65"/>
      <c r="C6954" s="65"/>
      <c r="D6954" s="65"/>
      <c r="E6954" s="89"/>
      <c r="F6954" s="65"/>
    </row>
    <row r="6955" spans="1:6" ht="12.75">
      <c r="A6955" s="65"/>
      <c r="B6955" s="65"/>
      <c r="C6955" s="65"/>
      <c r="D6955" s="65"/>
      <c r="E6955" s="89"/>
      <c r="F6955" s="65"/>
    </row>
    <row r="6956" spans="1:6" ht="12.75">
      <c r="A6956" s="65"/>
      <c r="B6956" s="65"/>
      <c r="C6956" s="65"/>
      <c r="D6956" s="65"/>
      <c r="E6956" s="89"/>
      <c r="F6956" s="65"/>
    </row>
    <row r="6957" spans="1:6" ht="12.75">
      <c r="A6957" s="65"/>
      <c r="B6957" s="65"/>
      <c r="C6957" s="65"/>
      <c r="D6957" s="65"/>
      <c r="E6957" s="89"/>
      <c r="F6957" s="65"/>
    </row>
    <row r="6958" spans="1:6" ht="12.75">
      <c r="A6958" s="65"/>
      <c r="B6958" s="65"/>
      <c r="C6958" s="65"/>
      <c r="D6958" s="65"/>
      <c r="E6958" s="89"/>
      <c r="F6958" s="65"/>
    </row>
    <row r="6959" spans="1:6" ht="12.75">
      <c r="A6959" s="65"/>
      <c r="B6959" s="65"/>
      <c r="C6959" s="65"/>
      <c r="D6959" s="65"/>
      <c r="E6959" s="89"/>
      <c r="F6959" s="65"/>
    </row>
    <row r="6960" spans="1:6" ht="12.75">
      <c r="A6960" s="65"/>
      <c r="B6960" s="65"/>
      <c r="C6960" s="65"/>
      <c r="D6960" s="65"/>
      <c r="E6960" s="89"/>
      <c r="F6960" s="65"/>
    </row>
    <row r="6961" spans="1:6" ht="12.75">
      <c r="A6961" s="65"/>
      <c r="B6961" s="65"/>
      <c r="C6961" s="65"/>
      <c r="D6961" s="65"/>
      <c r="E6961" s="89"/>
      <c r="F6961" s="65"/>
    </row>
    <row r="6962" spans="1:6" ht="12.75">
      <c r="A6962" s="65"/>
      <c r="B6962" s="65"/>
      <c r="C6962" s="65"/>
      <c r="D6962" s="65"/>
      <c r="E6962" s="89"/>
      <c r="F6962" s="65"/>
    </row>
    <row r="6963" spans="1:6" ht="12.75">
      <c r="A6963" s="65"/>
      <c r="B6963" s="65"/>
      <c r="C6963" s="65"/>
      <c r="D6963" s="65"/>
      <c r="E6963" s="89"/>
      <c r="F6963" s="65"/>
    </row>
    <row r="6964" spans="1:6" ht="12.75">
      <c r="A6964" s="65"/>
      <c r="B6964" s="65"/>
      <c r="C6964" s="65"/>
      <c r="D6964" s="65"/>
      <c r="E6964" s="89"/>
      <c r="F6964" s="65"/>
    </row>
    <row r="6965" spans="1:6" ht="12.75">
      <c r="A6965" s="65"/>
      <c r="B6965" s="65"/>
      <c r="C6965" s="65"/>
      <c r="D6965" s="65"/>
      <c r="E6965" s="89"/>
      <c r="F6965" s="65"/>
    </row>
    <row r="6966" spans="1:6" ht="12.75">
      <c r="A6966" s="65"/>
      <c r="B6966" s="65"/>
      <c r="C6966" s="65"/>
      <c r="D6966" s="65"/>
      <c r="E6966" s="89"/>
      <c r="F6966" s="65"/>
    </row>
    <row r="6967" spans="1:6" ht="12.75">
      <c r="A6967" s="65"/>
      <c r="B6967" s="65"/>
      <c r="C6967" s="65"/>
      <c r="D6967" s="65"/>
      <c r="E6967" s="89"/>
      <c r="F6967" s="65"/>
    </row>
    <row r="6968" spans="1:6" ht="12.75">
      <c r="A6968" s="65"/>
      <c r="B6968" s="65"/>
      <c r="C6968" s="65"/>
      <c r="D6968" s="65"/>
      <c r="E6968" s="89"/>
      <c r="F6968" s="65"/>
    </row>
    <row r="6969" spans="1:6" ht="12.75">
      <c r="A6969" s="65"/>
      <c r="B6969" s="65"/>
      <c r="C6969" s="65"/>
      <c r="D6969" s="65"/>
      <c r="E6969" s="89"/>
      <c r="F6969" s="65"/>
    </row>
    <row r="6970" spans="1:6" ht="12.75">
      <c r="A6970" s="65"/>
      <c r="B6970" s="65"/>
      <c r="C6970" s="65"/>
      <c r="D6970" s="65"/>
      <c r="E6970" s="89"/>
      <c r="F6970" s="65"/>
    </row>
    <row r="6971" spans="1:6" ht="12.75">
      <c r="A6971" s="65"/>
      <c r="B6971" s="65"/>
      <c r="C6971" s="65"/>
      <c r="D6971" s="65"/>
      <c r="E6971" s="89"/>
      <c r="F6971" s="65"/>
    </row>
    <row r="6972" spans="1:6" ht="12.75">
      <c r="A6972" s="65"/>
      <c r="B6972" s="65"/>
      <c r="C6972" s="65"/>
      <c r="D6972" s="65"/>
      <c r="E6972" s="89"/>
      <c r="F6972" s="65"/>
    </row>
    <row r="6973" spans="1:6" ht="12.75">
      <c r="A6973" s="65"/>
      <c r="B6973" s="65"/>
      <c r="C6973" s="65"/>
      <c r="D6973" s="65"/>
      <c r="E6973" s="89"/>
      <c r="F6973" s="65"/>
    </row>
    <row r="6974" spans="1:6" ht="12.75">
      <c r="A6974" s="65"/>
      <c r="B6974" s="65"/>
      <c r="C6974" s="65"/>
      <c r="D6974" s="65"/>
      <c r="E6974" s="89"/>
      <c r="F6974" s="65"/>
    </row>
    <row r="6975" spans="1:6" ht="12.75">
      <c r="A6975" s="65"/>
      <c r="B6975" s="65"/>
      <c r="C6975" s="65"/>
      <c r="D6975" s="65"/>
      <c r="E6975" s="89"/>
      <c r="F6975" s="65"/>
    </row>
    <row r="6976" spans="1:6" ht="12.75">
      <c r="A6976" s="65"/>
      <c r="B6976" s="65"/>
      <c r="C6976" s="65"/>
      <c r="D6976" s="65"/>
      <c r="E6976" s="89"/>
      <c r="F6976" s="65"/>
    </row>
    <row r="6977" spans="1:6" ht="12.75">
      <c r="A6977" s="65"/>
      <c r="B6977" s="65"/>
      <c r="C6977" s="65"/>
      <c r="D6977" s="65"/>
      <c r="E6977" s="89"/>
      <c r="F6977" s="65"/>
    </row>
    <row r="6978" spans="1:6" ht="12.75">
      <c r="A6978" s="65"/>
      <c r="B6978" s="65"/>
      <c r="C6978" s="65"/>
      <c r="D6978" s="65"/>
      <c r="E6978" s="89"/>
      <c r="F6978" s="65"/>
    </row>
    <row r="6979" spans="1:6" ht="12.75">
      <c r="A6979" s="65"/>
      <c r="B6979" s="65"/>
      <c r="C6979" s="65"/>
      <c r="D6979" s="65"/>
      <c r="E6979" s="89"/>
      <c r="F6979" s="65"/>
    </row>
    <row r="6980" spans="1:6" ht="12.75">
      <c r="A6980" s="65"/>
      <c r="B6980" s="65"/>
      <c r="C6980" s="65"/>
      <c r="D6980" s="65"/>
      <c r="E6980" s="89"/>
      <c r="F6980" s="65"/>
    </row>
    <row r="6981" spans="1:6" ht="12.75">
      <c r="A6981" s="65"/>
      <c r="B6981" s="65"/>
      <c r="C6981" s="65"/>
      <c r="D6981" s="65"/>
      <c r="E6981" s="89"/>
      <c r="F6981" s="65"/>
    </row>
    <row r="6982" spans="1:6" ht="12.75">
      <c r="A6982" s="65"/>
      <c r="B6982" s="65"/>
      <c r="C6982" s="65"/>
      <c r="D6982" s="65"/>
      <c r="E6982" s="89"/>
      <c r="F6982" s="65"/>
    </row>
    <row r="6983" spans="1:6" ht="12.75">
      <c r="A6983" s="65"/>
      <c r="B6983" s="65"/>
      <c r="C6983" s="65"/>
      <c r="D6983" s="65"/>
      <c r="E6983" s="89"/>
      <c r="F6983" s="65"/>
    </row>
    <row r="6984" spans="1:6" ht="12.75">
      <c r="A6984" s="65"/>
      <c r="B6984" s="65"/>
      <c r="C6984" s="65"/>
      <c r="D6984" s="65"/>
      <c r="E6984" s="89"/>
      <c r="F6984" s="65"/>
    </row>
    <row r="6985" spans="1:6" ht="12.75">
      <c r="A6985" s="65"/>
      <c r="B6985" s="65"/>
      <c r="C6985" s="65"/>
      <c r="D6985" s="65"/>
      <c r="E6985" s="89"/>
      <c r="F6985" s="65"/>
    </row>
    <row r="6986" spans="1:6" ht="12.75">
      <c r="A6986" s="65"/>
      <c r="B6986" s="65"/>
      <c r="C6986" s="65"/>
      <c r="D6986" s="65"/>
      <c r="E6986" s="89"/>
      <c r="F6986" s="65"/>
    </row>
    <row r="6987" spans="1:6" ht="12.75">
      <c r="A6987" s="65"/>
      <c r="B6987" s="65"/>
      <c r="C6987" s="65"/>
      <c r="D6987" s="65"/>
      <c r="E6987" s="89"/>
      <c r="F6987" s="65"/>
    </row>
    <row r="6988" spans="1:6" ht="12.75">
      <c r="A6988" s="65"/>
      <c r="B6988" s="65"/>
      <c r="C6988" s="65"/>
      <c r="D6988" s="65"/>
      <c r="E6988" s="89"/>
      <c r="F6988" s="65"/>
    </row>
    <row r="6989" spans="1:6" ht="12.75">
      <c r="A6989" s="65"/>
      <c r="B6989" s="65"/>
      <c r="C6989" s="65"/>
      <c r="D6989" s="65"/>
      <c r="E6989" s="89"/>
      <c r="F6989" s="65"/>
    </row>
    <row r="6990" spans="1:6" ht="12.75">
      <c r="A6990" s="65"/>
      <c r="B6990" s="65"/>
      <c r="C6990" s="65"/>
      <c r="D6990" s="65"/>
      <c r="E6990" s="89"/>
      <c r="F6990" s="65"/>
    </row>
    <row r="6991" spans="1:6" ht="12.75">
      <c r="A6991" s="65"/>
      <c r="B6991" s="65"/>
      <c r="C6991" s="65"/>
      <c r="D6991" s="65"/>
      <c r="E6991" s="89"/>
      <c r="F6991" s="65"/>
    </row>
    <row r="6992" spans="1:6" ht="12.75">
      <c r="A6992" s="65"/>
      <c r="B6992" s="65"/>
      <c r="C6992" s="65"/>
      <c r="D6992" s="65"/>
      <c r="E6992" s="89"/>
      <c r="F6992" s="65"/>
    </row>
    <row r="6993" spans="1:6" ht="12.75">
      <c r="A6993" s="65"/>
      <c r="B6993" s="65"/>
      <c r="C6993" s="65"/>
      <c r="D6993" s="65"/>
      <c r="E6993" s="89"/>
      <c r="F6993" s="65"/>
    </row>
    <row r="6994" spans="1:6" ht="12.75">
      <c r="A6994" s="65"/>
      <c r="B6994" s="65"/>
      <c r="C6994" s="65"/>
      <c r="D6994" s="65"/>
      <c r="E6994" s="89"/>
      <c r="F6994" s="65"/>
    </row>
    <row r="6995" spans="1:6" ht="12.75">
      <c r="A6995" s="65"/>
      <c r="B6995" s="65"/>
      <c r="C6995" s="65"/>
      <c r="D6995" s="65"/>
      <c r="E6995" s="89"/>
      <c r="F6995" s="65"/>
    </row>
    <row r="6996" spans="1:6" ht="12.75">
      <c r="A6996" s="65"/>
      <c r="B6996" s="65"/>
      <c r="C6996" s="65"/>
      <c r="D6996" s="65"/>
      <c r="E6996" s="89"/>
      <c r="F6996" s="65"/>
    </row>
    <row r="6997" spans="1:6" ht="12.75">
      <c r="A6997" s="65"/>
      <c r="B6997" s="65"/>
      <c r="C6997" s="65"/>
      <c r="D6997" s="65"/>
      <c r="E6997" s="89"/>
      <c r="F6997" s="65"/>
    </row>
    <row r="6998" spans="1:6" ht="12.75">
      <c r="A6998" s="65"/>
      <c r="B6998" s="65"/>
      <c r="C6998" s="65"/>
      <c r="D6998" s="65"/>
      <c r="E6998" s="89"/>
      <c r="F6998" s="65"/>
    </row>
    <row r="6999" spans="1:6" ht="12.75">
      <c r="A6999" s="65"/>
      <c r="B6999" s="65"/>
      <c r="C6999" s="65"/>
      <c r="D6999" s="65"/>
      <c r="E6999" s="89"/>
      <c r="F6999" s="65"/>
    </row>
    <row r="7000" spans="1:6" ht="12.75">
      <c r="A7000" s="65"/>
      <c r="B7000" s="65"/>
      <c r="C7000" s="65"/>
      <c r="D7000" s="65"/>
      <c r="E7000" s="89"/>
      <c r="F7000" s="65"/>
    </row>
    <row r="7001" spans="1:6" ht="12.75">
      <c r="A7001" s="65"/>
      <c r="B7001" s="65"/>
      <c r="C7001" s="65"/>
      <c r="D7001" s="65"/>
      <c r="E7001" s="89"/>
      <c r="F7001" s="65"/>
    </row>
    <row r="7002" spans="1:6" ht="12.75">
      <c r="A7002" s="65"/>
      <c r="B7002" s="65"/>
      <c r="C7002" s="65"/>
      <c r="D7002" s="65"/>
      <c r="E7002" s="89"/>
      <c r="F7002" s="65"/>
    </row>
    <row r="7003" spans="1:6" ht="12.75">
      <c r="A7003" s="65"/>
      <c r="B7003" s="65"/>
      <c r="C7003" s="65"/>
      <c r="D7003" s="65"/>
      <c r="E7003" s="89"/>
      <c r="F7003" s="65"/>
    </row>
    <row r="7004" spans="1:6" ht="12.75">
      <c r="A7004" s="65"/>
      <c r="B7004" s="65"/>
      <c r="C7004" s="65"/>
      <c r="D7004" s="65"/>
      <c r="E7004" s="89"/>
      <c r="F7004" s="65"/>
    </row>
    <row r="7005" spans="1:6" ht="12.75">
      <c r="A7005" s="65"/>
      <c r="B7005" s="65"/>
      <c r="C7005" s="65"/>
      <c r="D7005" s="65"/>
      <c r="E7005" s="89"/>
      <c r="F7005" s="65"/>
    </row>
    <row r="7006" spans="1:6" ht="12.75">
      <c r="A7006" s="65"/>
      <c r="B7006" s="65"/>
      <c r="C7006" s="65"/>
      <c r="D7006" s="65"/>
      <c r="E7006" s="89"/>
      <c r="F7006" s="65"/>
    </row>
    <row r="7007" spans="1:6" ht="12.75">
      <c r="A7007" s="65"/>
      <c r="B7007" s="65"/>
      <c r="C7007" s="65"/>
      <c r="D7007" s="65"/>
      <c r="E7007" s="89"/>
      <c r="F7007" s="65"/>
    </row>
    <row r="7008" spans="1:6" ht="12.75">
      <c r="A7008" s="65"/>
      <c r="B7008" s="65"/>
      <c r="C7008" s="65"/>
      <c r="D7008" s="65"/>
      <c r="E7008" s="89"/>
      <c r="F7008" s="65"/>
    </row>
    <row r="7009" spans="1:6" ht="12.75">
      <c r="A7009" s="65"/>
      <c r="B7009" s="65"/>
      <c r="C7009" s="65"/>
      <c r="D7009" s="65"/>
      <c r="E7009" s="89"/>
      <c r="F7009" s="65"/>
    </row>
    <row r="7010" spans="1:6" ht="12.75">
      <c r="A7010" s="65"/>
      <c r="B7010" s="65"/>
      <c r="C7010" s="65"/>
      <c r="D7010" s="65"/>
      <c r="E7010" s="89"/>
      <c r="F7010" s="65"/>
    </row>
    <row r="7011" spans="1:6" ht="12.75">
      <c r="A7011" s="65"/>
      <c r="B7011" s="65"/>
      <c r="C7011" s="65"/>
      <c r="D7011" s="65"/>
      <c r="E7011" s="89"/>
      <c r="F7011" s="65"/>
    </row>
    <row r="7012" spans="1:6" ht="12.75">
      <c r="A7012" s="65"/>
      <c r="B7012" s="65"/>
      <c r="C7012" s="65"/>
      <c r="D7012" s="65"/>
      <c r="E7012" s="89"/>
      <c r="F7012" s="65"/>
    </row>
    <row r="7013" spans="1:6" ht="12.75">
      <c r="A7013" s="65"/>
      <c r="B7013" s="65"/>
      <c r="C7013" s="65"/>
      <c r="D7013" s="65"/>
      <c r="E7013" s="89"/>
      <c r="F7013" s="65"/>
    </row>
    <row r="7014" spans="1:6" ht="12.75">
      <c r="A7014" s="65"/>
      <c r="B7014" s="65"/>
      <c r="C7014" s="65"/>
      <c r="D7014" s="65"/>
      <c r="E7014" s="89"/>
      <c r="F7014" s="65"/>
    </row>
    <row r="7015" spans="1:6" ht="12.75">
      <c r="A7015" s="65"/>
      <c r="B7015" s="65"/>
      <c r="C7015" s="65"/>
      <c r="D7015" s="65"/>
      <c r="E7015" s="89"/>
      <c r="F7015" s="65"/>
    </row>
    <row r="7016" spans="1:6" ht="12.75">
      <c r="A7016" s="65"/>
      <c r="B7016" s="65"/>
      <c r="C7016" s="65"/>
      <c r="D7016" s="65"/>
      <c r="E7016" s="89"/>
      <c r="F7016" s="65"/>
    </row>
    <row r="7017" spans="1:6" ht="12.75">
      <c r="A7017" s="65"/>
      <c r="B7017" s="65"/>
      <c r="C7017" s="65"/>
      <c r="D7017" s="65"/>
      <c r="E7017" s="89"/>
      <c r="F7017" s="65"/>
    </row>
    <row r="7018" spans="1:6" ht="12.75">
      <c r="A7018" s="65"/>
      <c r="B7018" s="65"/>
      <c r="C7018" s="65"/>
      <c r="D7018" s="65"/>
      <c r="E7018" s="89"/>
      <c r="F7018" s="65"/>
    </row>
    <row r="7019" spans="1:6" ht="12.75">
      <c r="A7019" s="65"/>
      <c r="B7019" s="65"/>
      <c r="C7019" s="65"/>
      <c r="D7019" s="65"/>
      <c r="E7019" s="89"/>
      <c r="F7019" s="65"/>
    </row>
    <row r="7020" spans="1:6" ht="12.75">
      <c r="A7020" s="65"/>
      <c r="B7020" s="65"/>
      <c r="C7020" s="65"/>
      <c r="D7020" s="65"/>
      <c r="E7020" s="89"/>
      <c r="F7020" s="65"/>
    </row>
    <row r="7021" spans="1:6" ht="12.75">
      <c r="A7021" s="65"/>
      <c r="B7021" s="65"/>
      <c r="C7021" s="65"/>
      <c r="D7021" s="65"/>
      <c r="E7021" s="89"/>
      <c r="F7021" s="65"/>
    </row>
    <row r="7022" spans="1:6" ht="12.75">
      <c r="A7022" s="65"/>
      <c r="B7022" s="65"/>
      <c r="C7022" s="65"/>
      <c r="D7022" s="65"/>
      <c r="E7022" s="89"/>
      <c r="F7022" s="65"/>
    </row>
    <row r="7023" spans="1:6" ht="12.75">
      <c r="A7023" s="65"/>
      <c r="B7023" s="65"/>
      <c r="C7023" s="65"/>
      <c r="D7023" s="65"/>
      <c r="E7023" s="89"/>
      <c r="F7023" s="65"/>
    </row>
    <row r="7024" spans="1:6" ht="12.75">
      <c r="A7024" s="65"/>
      <c r="B7024" s="65"/>
      <c r="C7024" s="65"/>
      <c r="D7024" s="65"/>
      <c r="E7024" s="89"/>
      <c r="F7024" s="65"/>
    </row>
    <row r="7025" spans="1:6" ht="12.75">
      <c r="A7025" s="65"/>
      <c r="B7025" s="65"/>
      <c r="C7025" s="65"/>
      <c r="D7025" s="65"/>
      <c r="E7025" s="89"/>
      <c r="F7025" s="65"/>
    </row>
    <row r="7026" spans="1:6" ht="12.75">
      <c r="A7026" s="65"/>
      <c r="B7026" s="65"/>
      <c r="C7026" s="65"/>
      <c r="D7026" s="65"/>
      <c r="E7026" s="89"/>
      <c r="F7026" s="65"/>
    </row>
    <row r="7027" spans="1:6" ht="12.75">
      <c r="A7027" s="65"/>
      <c r="B7027" s="65"/>
      <c r="C7027" s="65"/>
      <c r="D7027" s="65"/>
      <c r="E7027" s="89"/>
      <c r="F7027" s="65"/>
    </row>
    <row r="7028" spans="1:6" ht="12.75">
      <c r="A7028" s="65"/>
      <c r="B7028" s="65"/>
      <c r="C7028" s="65"/>
      <c r="D7028" s="65"/>
      <c r="E7028" s="89"/>
      <c r="F7028" s="65"/>
    </row>
    <row r="7029" spans="1:6" ht="12.75">
      <c r="A7029" s="65"/>
      <c r="B7029" s="65"/>
      <c r="C7029" s="65"/>
      <c r="D7029" s="65"/>
      <c r="E7029" s="89"/>
      <c r="F7029" s="65"/>
    </row>
    <row r="7030" spans="1:6" ht="12.75">
      <c r="A7030" s="65"/>
      <c r="B7030" s="65"/>
      <c r="C7030" s="65"/>
      <c r="D7030" s="65"/>
      <c r="E7030" s="89"/>
      <c r="F7030" s="65"/>
    </row>
    <row r="7031" spans="1:6" ht="12.75">
      <c r="A7031" s="65"/>
      <c r="B7031" s="65"/>
      <c r="C7031" s="65"/>
      <c r="D7031" s="65"/>
      <c r="E7031" s="89"/>
      <c r="F7031" s="65"/>
    </row>
    <row r="7032" spans="1:6" ht="12.75">
      <c r="A7032" s="65"/>
      <c r="B7032" s="65"/>
      <c r="C7032" s="65"/>
      <c r="D7032" s="65"/>
      <c r="E7032" s="89"/>
      <c r="F7032" s="65"/>
    </row>
    <row r="7033" spans="1:6" ht="12.75">
      <c r="A7033" s="65"/>
      <c r="B7033" s="65"/>
      <c r="C7033" s="65"/>
      <c r="D7033" s="65"/>
      <c r="E7033" s="89"/>
      <c r="F7033" s="65"/>
    </row>
    <row r="7034" spans="1:6" ht="12.75">
      <c r="A7034" s="65"/>
      <c r="B7034" s="65"/>
      <c r="C7034" s="65"/>
      <c r="D7034" s="65"/>
      <c r="E7034" s="89"/>
      <c r="F7034" s="65"/>
    </row>
    <row r="7035" spans="1:6" ht="12.75">
      <c r="A7035" s="65"/>
      <c r="B7035" s="65"/>
      <c r="C7035" s="65"/>
      <c r="D7035" s="65"/>
      <c r="E7035" s="89"/>
      <c r="F7035" s="65"/>
    </row>
    <row r="7036" spans="1:6" ht="12.75">
      <c r="A7036" s="65"/>
      <c r="B7036" s="65"/>
      <c r="C7036" s="65"/>
      <c r="D7036" s="65"/>
      <c r="E7036" s="89"/>
      <c r="F7036" s="65"/>
    </row>
    <row r="7037" spans="1:6" ht="12.75">
      <c r="A7037" s="65"/>
      <c r="B7037" s="65"/>
      <c r="C7037" s="65"/>
      <c r="D7037" s="65"/>
      <c r="E7037" s="89"/>
      <c r="F7037" s="65"/>
    </row>
    <row r="7038" spans="1:6" ht="12.75">
      <c r="A7038" s="65"/>
      <c r="B7038" s="65"/>
      <c r="C7038" s="65"/>
      <c r="D7038" s="65"/>
      <c r="E7038" s="89"/>
      <c r="F7038" s="65"/>
    </row>
    <row r="7039" spans="1:6" ht="12.75">
      <c r="A7039" s="65"/>
      <c r="B7039" s="65"/>
      <c r="C7039" s="65"/>
      <c r="D7039" s="65"/>
      <c r="E7039" s="89"/>
      <c r="F7039" s="65"/>
    </row>
    <row r="7040" spans="1:6" ht="12.75">
      <c r="A7040" s="65"/>
      <c r="B7040" s="65"/>
      <c r="C7040" s="65"/>
      <c r="D7040" s="65"/>
      <c r="E7040" s="89"/>
      <c r="F7040" s="65"/>
    </row>
    <row r="7041" spans="1:6" ht="12.75">
      <c r="A7041" s="65"/>
      <c r="B7041" s="65"/>
      <c r="C7041" s="65"/>
      <c r="D7041" s="65"/>
      <c r="E7041" s="89"/>
      <c r="F7041" s="65"/>
    </row>
    <row r="7042" spans="1:6" ht="12.75">
      <c r="A7042" s="65"/>
      <c r="B7042" s="65"/>
      <c r="C7042" s="65"/>
      <c r="D7042" s="65"/>
      <c r="E7042" s="89"/>
      <c r="F7042" s="65"/>
    </row>
    <row r="7043" spans="1:6" ht="12.75">
      <c r="A7043" s="65"/>
      <c r="B7043" s="65"/>
      <c r="C7043" s="65"/>
      <c r="D7043" s="65"/>
      <c r="E7043" s="89"/>
      <c r="F7043" s="65"/>
    </row>
    <row r="7044" spans="1:6" ht="12.75">
      <c r="A7044" s="65"/>
      <c r="B7044" s="65"/>
      <c r="C7044" s="65"/>
      <c r="D7044" s="65"/>
      <c r="E7044" s="89"/>
      <c r="F7044" s="65"/>
    </row>
    <row r="7045" spans="1:6" ht="12.75">
      <c r="A7045" s="65"/>
      <c r="B7045" s="65"/>
      <c r="C7045" s="65"/>
      <c r="D7045" s="65"/>
      <c r="E7045" s="89"/>
      <c r="F7045" s="65"/>
    </row>
    <row r="7046" spans="1:6" ht="12.75">
      <c r="A7046" s="65"/>
      <c r="B7046" s="65"/>
      <c r="C7046" s="65"/>
      <c r="D7046" s="65"/>
      <c r="E7046" s="89"/>
      <c r="F7046" s="65"/>
    </row>
    <row r="7047" spans="1:6" ht="12.75">
      <c r="A7047" s="65"/>
      <c r="B7047" s="65"/>
      <c r="C7047" s="65"/>
      <c r="D7047" s="65"/>
      <c r="E7047" s="89"/>
      <c r="F7047" s="65"/>
    </row>
    <row r="7048" spans="1:6" ht="12.75">
      <c r="A7048" s="65"/>
      <c r="B7048" s="65"/>
      <c r="C7048" s="65"/>
      <c r="D7048" s="65"/>
      <c r="E7048" s="89"/>
      <c r="F7048" s="65"/>
    </row>
    <row r="7049" spans="1:6" ht="12.75">
      <c r="A7049" s="65"/>
      <c r="B7049" s="65"/>
      <c r="C7049" s="65"/>
      <c r="D7049" s="65"/>
      <c r="E7049" s="89"/>
      <c r="F7049" s="65"/>
    </row>
    <row r="7050" spans="1:6" ht="12.75">
      <c r="A7050" s="65"/>
      <c r="B7050" s="65"/>
      <c r="C7050" s="65"/>
      <c r="D7050" s="65"/>
      <c r="E7050" s="89"/>
      <c r="F7050" s="65"/>
    </row>
    <row r="7051" spans="1:6" ht="12.75">
      <c r="A7051" s="65"/>
      <c r="B7051" s="65"/>
      <c r="C7051" s="65"/>
      <c r="D7051" s="65"/>
      <c r="E7051" s="89"/>
      <c r="F7051" s="65"/>
    </row>
    <row r="7052" spans="1:6" ht="12.75">
      <c r="A7052" s="65"/>
      <c r="B7052" s="65"/>
      <c r="C7052" s="65"/>
      <c r="D7052" s="65"/>
      <c r="E7052" s="89"/>
      <c r="F7052" s="65"/>
    </row>
    <row r="7053" spans="1:6" ht="12.75">
      <c r="A7053" s="65"/>
      <c r="B7053" s="65"/>
      <c r="C7053" s="65"/>
      <c r="D7053" s="65"/>
      <c r="E7053" s="89"/>
      <c r="F7053" s="65"/>
    </row>
    <row r="7054" spans="1:6" ht="12.75">
      <c r="A7054" s="65"/>
      <c r="B7054" s="65"/>
      <c r="C7054" s="65"/>
      <c r="D7054" s="65"/>
      <c r="E7054" s="89"/>
      <c r="F7054" s="65"/>
    </row>
    <row r="7055" spans="1:6" ht="12.75">
      <c r="A7055" s="65"/>
      <c r="B7055" s="65"/>
      <c r="C7055" s="65"/>
      <c r="D7055" s="65"/>
      <c r="E7055" s="89"/>
      <c r="F7055" s="65"/>
    </row>
    <row r="7056" spans="1:6" ht="12.75">
      <c r="A7056" s="65"/>
      <c r="B7056" s="65"/>
      <c r="C7056" s="65"/>
      <c r="D7056" s="65"/>
      <c r="E7056" s="89"/>
      <c r="F7056" s="65"/>
    </row>
    <row r="7057" spans="1:6" ht="12.75">
      <c r="A7057" s="65"/>
      <c r="B7057" s="65"/>
      <c r="C7057" s="65"/>
      <c r="D7057" s="65"/>
      <c r="E7057" s="89"/>
      <c r="F7057" s="65"/>
    </row>
    <row r="7058" spans="1:6" ht="12.75">
      <c r="A7058" s="65"/>
      <c r="B7058" s="65"/>
      <c r="C7058" s="65"/>
      <c r="D7058" s="65"/>
      <c r="E7058" s="89"/>
      <c r="F7058" s="65"/>
    </row>
    <row r="7059" spans="1:6" ht="12.75">
      <c r="A7059" s="65"/>
      <c r="B7059" s="65"/>
      <c r="C7059" s="65"/>
      <c r="D7059" s="65"/>
      <c r="E7059" s="89"/>
      <c r="F7059" s="65"/>
    </row>
    <row r="7060" spans="1:6" ht="12.75">
      <c r="A7060" s="65"/>
      <c r="B7060" s="65"/>
      <c r="C7060" s="65"/>
      <c r="D7060" s="65"/>
      <c r="E7060" s="89"/>
      <c r="F7060" s="65"/>
    </row>
    <row r="7061" spans="1:6" ht="12.75">
      <c r="A7061" s="65"/>
      <c r="B7061" s="65"/>
      <c r="C7061" s="65"/>
      <c r="D7061" s="65"/>
      <c r="E7061" s="89"/>
      <c r="F7061" s="65"/>
    </row>
    <row r="7062" spans="1:6" ht="12.75">
      <c r="A7062" s="65"/>
      <c r="B7062" s="65"/>
      <c r="C7062" s="65"/>
      <c r="D7062" s="65"/>
      <c r="E7062" s="89"/>
      <c r="F7062" s="65"/>
    </row>
    <row r="7063" spans="1:6" ht="12.75">
      <c r="A7063" s="65"/>
      <c r="B7063" s="65"/>
      <c r="C7063" s="65"/>
      <c r="D7063" s="65"/>
      <c r="E7063" s="89"/>
      <c r="F7063" s="65"/>
    </row>
    <row r="7064" spans="1:6" ht="12.75">
      <c r="A7064" s="65"/>
      <c r="B7064" s="65"/>
      <c r="C7064" s="65"/>
      <c r="D7064" s="65"/>
      <c r="E7064" s="89"/>
      <c r="F7064" s="65"/>
    </row>
    <row r="7065" spans="1:6" ht="12.75">
      <c r="A7065" s="65"/>
      <c r="B7065" s="65"/>
      <c r="C7065" s="65"/>
      <c r="D7065" s="65"/>
      <c r="E7065" s="89"/>
      <c r="F7065" s="65"/>
    </row>
    <row r="7066" spans="1:6" ht="12.75">
      <c r="A7066" s="65"/>
      <c r="B7066" s="65"/>
      <c r="C7066" s="65"/>
      <c r="D7066" s="65"/>
      <c r="E7066" s="89"/>
      <c r="F7066" s="65"/>
    </row>
    <row r="7067" spans="1:6" ht="12.75">
      <c r="A7067" s="65"/>
      <c r="B7067" s="65"/>
      <c r="C7067" s="65"/>
      <c r="D7067" s="65"/>
      <c r="E7067" s="89"/>
      <c r="F7067" s="65"/>
    </row>
    <row r="7068" spans="1:6" ht="12.75">
      <c r="A7068" s="65"/>
      <c r="B7068" s="65"/>
      <c r="C7068" s="65"/>
      <c r="D7068" s="65"/>
      <c r="E7068" s="89"/>
      <c r="F7068" s="65"/>
    </row>
    <row r="7069" spans="1:6" ht="12.75">
      <c r="A7069" s="65"/>
      <c r="B7069" s="65"/>
      <c r="C7069" s="65"/>
      <c r="D7069" s="65"/>
      <c r="E7069" s="89"/>
      <c r="F7069" s="65"/>
    </row>
    <row r="7070" spans="1:6" ht="12.75">
      <c r="A7070" s="65"/>
      <c r="B7070" s="65"/>
      <c r="C7070" s="65"/>
      <c r="D7070" s="65"/>
      <c r="E7070" s="89"/>
      <c r="F7070" s="65"/>
    </row>
    <row r="7071" spans="1:6" ht="12.75">
      <c r="A7071" s="65"/>
      <c r="B7071" s="65"/>
      <c r="C7071" s="65"/>
      <c r="D7071" s="65"/>
      <c r="E7071" s="89"/>
      <c r="F7071" s="65"/>
    </row>
    <row r="7072" spans="1:6" ht="12.75">
      <c r="A7072" s="65"/>
      <c r="B7072" s="65"/>
      <c r="C7072" s="65"/>
      <c r="D7072" s="65"/>
      <c r="E7072" s="89"/>
      <c r="F7072" s="65"/>
    </row>
    <row r="7073" spans="1:6" ht="12.75">
      <c r="A7073" s="65"/>
      <c r="B7073" s="65"/>
      <c r="C7073" s="65"/>
      <c r="D7073" s="65"/>
      <c r="E7073" s="89"/>
      <c r="F7073" s="65"/>
    </row>
    <row r="7074" spans="1:6" ht="12.75">
      <c r="A7074" s="65"/>
      <c r="B7074" s="65"/>
      <c r="C7074" s="65"/>
      <c r="D7074" s="65"/>
      <c r="E7074" s="89"/>
      <c r="F7074" s="65"/>
    </row>
    <row r="7075" spans="1:6" ht="12.75">
      <c r="A7075" s="65"/>
      <c r="B7075" s="65"/>
      <c r="C7075" s="65"/>
      <c r="D7075" s="65"/>
      <c r="E7075" s="89"/>
      <c r="F7075" s="65"/>
    </row>
    <row r="7076" spans="1:6" ht="12.75">
      <c r="A7076" s="65"/>
      <c r="B7076" s="65"/>
      <c r="C7076" s="65"/>
      <c r="D7076" s="65"/>
      <c r="E7076" s="89"/>
      <c r="F7076" s="65"/>
    </row>
    <row r="7077" spans="1:6" ht="12.75">
      <c r="A7077" s="65"/>
      <c r="B7077" s="65"/>
      <c r="C7077" s="65"/>
      <c r="D7077" s="65"/>
      <c r="E7077" s="89"/>
      <c r="F7077" s="65"/>
    </row>
    <row r="7078" spans="1:6" ht="12.75">
      <c r="A7078" s="65"/>
      <c r="B7078" s="65"/>
      <c r="C7078" s="65"/>
      <c r="D7078" s="65"/>
      <c r="E7078" s="89"/>
      <c r="F7078" s="65"/>
    </row>
    <row r="7079" spans="1:6" ht="12.75">
      <c r="A7079" s="65"/>
      <c r="B7079" s="65"/>
      <c r="C7079" s="65"/>
      <c r="D7079" s="65"/>
      <c r="E7079" s="89"/>
      <c r="F7079" s="65"/>
    </row>
    <row r="7080" spans="1:6" ht="12.75">
      <c r="A7080" s="65"/>
      <c r="B7080" s="65"/>
      <c r="C7080" s="65"/>
      <c r="D7080" s="65"/>
      <c r="E7080" s="89"/>
      <c r="F7080" s="65"/>
    </row>
    <row r="7081" spans="1:6" ht="12.75">
      <c r="A7081" s="65"/>
      <c r="B7081" s="65"/>
      <c r="C7081" s="65"/>
      <c r="D7081" s="65"/>
      <c r="E7081" s="89"/>
      <c r="F7081" s="65"/>
    </row>
    <row r="7082" spans="1:6" ht="12.75">
      <c r="A7082" s="65"/>
      <c r="B7082" s="65"/>
      <c r="C7082" s="65"/>
      <c r="D7082" s="65"/>
      <c r="E7082" s="89"/>
      <c r="F7082" s="65"/>
    </row>
    <row r="7083" spans="1:6" ht="12.75">
      <c r="A7083" s="65"/>
      <c r="B7083" s="65"/>
      <c r="C7083" s="65"/>
      <c r="D7083" s="65"/>
      <c r="E7083" s="89"/>
      <c r="F7083" s="65"/>
    </row>
    <row r="7084" spans="1:6" ht="12.75">
      <c r="A7084" s="65"/>
      <c r="B7084" s="65"/>
      <c r="C7084" s="65"/>
      <c r="D7084" s="65"/>
      <c r="E7084" s="89"/>
      <c r="F7084" s="65"/>
    </row>
    <row r="7085" spans="1:6" ht="12.75">
      <c r="A7085" s="65"/>
      <c r="B7085" s="65"/>
      <c r="C7085" s="65"/>
      <c r="D7085" s="65"/>
      <c r="E7085" s="89"/>
      <c r="F7085" s="65"/>
    </row>
    <row r="7086" spans="1:6" ht="12.75">
      <c r="A7086" s="65"/>
      <c r="B7086" s="65"/>
      <c r="C7086" s="65"/>
      <c r="D7086" s="65"/>
      <c r="E7086" s="89"/>
      <c r="F7086" s="65"/>
    </row>
    <row r="7087" spans="1:6" ht="12.75">
      <c r="A7087" s="65"/>
      <c r="B7087" s="65"/>
      <c r="C7087" s="65"/>
      <c r="D7087" s="65"/>
      <c r="E7087" s="89"/>
      <c r="F7087" s="65"/>
    </row>
    <row r="7088" spans="1:6" ht="12.75">
      <c r="A7088" s="65"/>
      <c r="B7088" s="65"/>
      <c r="C7088" s="65"/>
      <c r="D7088" s="65"/>
      <c r="E7088" s="89"/>
      <c r="F7088" s="65"/>
    </row>
    <row r="7089" spans="1:6" ht="12.75">
      <c r="A7089" s="65"/>
      <c r="B7089" s="65"/>
      <c r="C7089" s="65"/>
      <c r="D7089" s="65"/>
      <c r="E7089" s="89"/>
      <c r="F7089" s="65"/>
    </row>
    <row r="7090" spans="1:6" ht="12.75">
      <c r="A7090" s="65"/>
      <c r="B7090" s="65"/>
      <c r="C7090" s="65"/>
      <c r="D7090" s="65"/>
      <c r="E7090" s="89"/>
      <c r="F7090" s="65"/>
    </row>
    <row r="7091" spans="1:6" ht="12.75">
      <c r="A7091" s="65"/>
      <c r="B7091" s="65"/>
      <c r="C7091" s="65"/>
      <c r="D7091" s="65"/>
      <c r="E7091" s="89"/>
      <c r="F7091" s="65"/>
    </row>
    <row r="7092" spans="1:6" ht="12.75">
      <c r="A7092" s="65"/>
      <c r="B7092" s="65"/>
      <c r="C7092" s="65"/>
      <c r="D7092" s="65"/>
      <c r="E7092" s="89"/>
      <c r="F7092" s="65"/>
    </row>
    <row r="7093" spans="1:6" ht="12.75">
      <c r="A7093" s="65"/>
      <c r="B7093" s="65"/>
      <c r="C7093" s="65"/>
      <c r="D7093" s="65"/>
      <c r="E7093" s="89"/>
      <c r="F7093" s="65"/>
    </row>
    <row r="7094" spans="1:6" ht="12.75">
      <c r="A7094" s="65"/>
      <c r="B7094" s="65"/>
      <c r="C7094" s="65"/>
      <c r="D7094" s="65"/>
      <c r="E7094" s="89"/>
      <c r="F7094" s="65"/>
    </row>
    <row r="7095" spans="1:6" ht="12.75">
      <c r="A7095" s="65"/>
      <c r="B7095" s="65"/>
      <c r="C7095" s="65"/>
      <c r="D7095" s="65"/>
      <c r="E7095" s="89"/>
      <c r="F7095" s="65"/>
    </row>
    <row r="7096" spans="1:6" ht="12.75">
      <c r="A7096" s="65"/>
      <c r="B7096" s="65"/>
      <c r="C7096" s="65"/>
      <c r="D7096" s="65"/>
      <c r="E7096" s="89"/>
      <c r="F7096" s="65"/>
    </row>
    <row r="7097" spans="1:6" ht="12.75">
      <c r="A7097" s="65"/>
      <c r="B7097" s="65"/>
      <c r="C7097" s="65"/>
      <c r="D7097" s="65"/>
      <c r="E7097" s="89"/>
      <c r="F7097" s="65"/>
    </row>
    <row r="7098" spans="1:6" ht="12.75">
      <c r="A7098" s="65"/>
      <c r="B7098" s="65"/>
      <c r="C7098" s="65"/>
      <c r="D7098" s="65"/>
      <c r="E7098" s="89"/>
      <c r="F7098" s="65"/>
    </row>
    <row r="7099" spans="1:6" ht="12.75">
      <c r="A7099" s="65"/>
      <c r="B7099" s="65"/>
      <c r="C7099" s="65"/>
      <c r="D7099" s="65"/>
      <c r="E7099" s="89"/>
      <c r="F7099" s="65"/>
    </row>
    <row r="7100" spans="1:6" ht="12.75">
      <c r="A7100" s="65"/>
      <c r="B7100" s="65"/>
      <c r="C7100" s="65"/>
      <c r="D7100" s="65"/>
      <c r="E7100" s="89"/>
      <c r="F7100" s="65"/>
    </row>
    <row r="7101" spans="1:6" ht="12.75">
      <c r="A7101" s="65"/>
      <c r="B7101" s="65"/>
      <c r="C7101" s="65"/>
      <c r="D7101" s="65"/>
      <c r="E7101" s="89"/>
      <c r="F7101" s="65"/>
    </row>
    <row r="7102" spans="1:6" ht="12.75">
      <c r="A7102" s="65"/>
      <c r="B7102" s="65"/>
      <c r="C7102" s="65"/>
      <c r="D7102" s="65"/>
      <c r="E7102" s="89"/>
      <c r="F7102" s="65"/>
    </row>
    <row r="7103" spans="1:6" ht="12.75">
      <c r="A7103" s="65"/>
      <c r="B7103" s="65"/>
      <c r="C7103" s="65"/>
      <c r="D7103" s="65"/>
      <c r="E7103" s="89"/>
      <c r="F7103" s="65"/>
    </row>
    <row r="7104" spans="1:6" ht="12.75">
      <c r="A7104" s="65"/>
      <c r="B7104" s="65"/>
      <c r="C7104" s="65"/>
      <c r="D7104" s="65"/>
      <c r="E7104" s="89"/>
      <c r="F7104" s="65"/>
    </row>
    <row r="7105" spans="1:6" ht="12.75">
      <c r="A7105" s="65"/>
      <c r="B7105" s="65"/>
      <c r="C7105" s="65"/>
      <c r="D7105" s="65"/>
      <c r="E7105" s="89"/>
      <c r="F7105" s="65"/>
    </row>
    <row r="7106" spans="1:6" ht="12.75">
      <c r="A7106" s="65"/>
      <c r="B7106" s="65"/>
      <c r="C7106" s="65"/>
      <c r="D7106" s="65"/>
      <c r="E7106" s="89"/>
      <c r="F7106" s="65"/>
    </row>
    <row r="7107" spans="1:6" ht="12.75">
      <c r="A7107" s="65"/>
      <c r="B7107" s="65"/>
      <c r="C7107" s="65"/>
      <c r="D7107" s="65"/>
      <c r="E7107" s="89"/>
      <c r="F7107" s="65"/>
    </row>
    <row r="7108" spans="1:6" ht="12.75">
      <c r="A7108" s="65"/>
      <c r="B7108" s="65"/>
      <c r="C7108" s="65"/>
      <c r="D7108" s="65"/>
      <c r="E7108" s="89"/>
      <c r="F7108" s="65"/>
    </row>
    <row r="7109" spans="1:6" ht="12.75">
      <c r="A7109" s="65"/>
      <c r="B7109" s="65"/>
      <c r="C7109" s="65"/>
      <c r="D7109" s="65"/>
      <c r="E7109" s="89"/>
      <c r="F7109" s="65"/>
    </row>
    <row r="7110" spans="1:6" ht="12.75">
      <c r="A7110" s="65"/>
      <c r="B7110" s="65"/>
      <c r="C7110" s="65"/>
      <c r="D7110" s="65"/>
      <c r="E7110" s="89"/>
      <c r="F7110" s="65"/>
    </row>
    <row r="7111" spans="1:6" ht="12.75">
      <c r="A7111" s="65"/>
      <c r="B7111" s="65"/>
      <c r="C7111" s="65"/>
      <c r="D7111" s="65"/>
      <c r="E7111" s="89"/>
      <c r="F7111" s="65"/>
    </row>
    <row r="7112" spans="1:6" ht="12.75">
      <c r="A7112" s="65"/>
      <c r="B7112" s="65"/>
      <c r="C7112" s="65"/>
      <c r="D7112" s="65"/>
      <c r="E7112" s="89"/>
      <c r="F7112" s="65"/>
    </row>
    <row r="7113" spans="1:6" ht="12.75">
      <c r="A7113" s="65"/>
      <c r="B7113" s="65"/>
      <c r="C7113" s="65"/>
      <c r="D7113" s="65"/>
      <c r="E7113" s="89"/>
      <c r="F7113" s="65"/>
    </row>
    <row r="7114" spans="1:6" ht="12.75">
      <c r="A7114" s="65"/>
      <c r="B7114" s="65"/>
      <c r="C7114" s="65"/>
      <c r="D7114" s="65"/>
      <c r="E7114" s="89"/>
      <c r="F7114" s="65"/>
    </row>
    <row r="7115" spans="1:6" ht="12.75">
      <c r="A7115" s="65"/>
      <c r="B7115" s="65"/>
      <c r="C7115" s="65"/>
      <c r="D7115" s="65"/>
      <c r="E7115" s="89"/>
      <c r="F7115" s="65"/>
    </row>
    <row r="7116" spans="1:6" ht="12.75">
      <c r="A7116" s="65"/>
      <c r="B7116" s="65"/>
      <c r="C7116" s="65"/>
      <c r="D7116" s="65"/>
      <c r="E7116" s="89"/>
      <c r="F7116" s="65"/>
    </row>
    <row r="7117" spans="1:6" ht="12.75">
      <c r="A7117" s="65"/>
      <c r="B7117" s="65"/>
      <c r="C7117" s="65"/>
      <c r="D7117" s="65"/>
      <c r="E7117" s="89"/>
      <c r="F7117" s="65"/>
    </row>
    <row r="7118" spans="1:6" ht="12.75">
      <c r="A7118" s="65"/>
      <c r="B7118" s="65"/>
      <c r="C7118" s="65"/>
      <c r="D7118" s="65"/>
      <c r="E7118" s="89"/>
      <c r="F7118" s="65"/>
    </row>
    <row r="7119" spans="1:6" ht="12.75">
      <c r="A7119" s="65"/>
      <c r="B7119" s="65"/>
      <c r="C7119" s="65"/>
      <c r="D7119" s="65"/>
      <c r="E7119" s="89"/>
      <c r="F7119" s="65"/>
    </row>
    <row r="7120" spans="1:6" ht="12.75">
      <c r="A7120" s="65"/>
      <c r="B7120" s="65"/>
      <c r="C7120" s="65"/>
      <c r="D7120" s="65"/>
      <c r="E7120" s="89"/>
      <c r="F7120" s="65"/>
    </row>
    <row r="7121" spans="1:6" ht="12.75">
      <c r="A7121" s="65"/>
      <c r="B7121" s="65"/>
      <c r="C7121" s="65"/>
      <c r="D7121" s="65"/>
      <c r="E7121" s="89"/>
      <c r="F7121" s="65"/>
    </row>
    <row r="7122" spans="1:6" ht="12.75">
      <c r="A7122" s="65"/>
      <c r="B7122" s="65"/>
      <c r="C7122" s="65"/>
      <c r="D7122" s="65"/>
      <c r="E7122" s="89"/>
      <c r="F7122" s="65"/>
    </row>
    <row r="7123" spans="1:6" ht="12.75">
      <c r="A7123" s="65"/>
      <c r="B7123" s="65"/>
      <c r="C7123" s="65"/>
      <c r="D7123" s="65"/>
      <c r="E7123" s="89"/>
      <c r="F7123" s="65"/>
    </row>
    <row r="7124" spans="1:6" ht="12.75">
      <c r="A7124" s="65"/>
      <c r="B7124" s="65"/>
      <c r="C7124" s="65"/>
      <c r="D7124" s="65"/>
      <c r="E7124" s="89"/>
      <c r="F7124" s="65"/>
    </row>
    <row r="7125" spans="1:6" ht="12.75">
      <c r="A7125" s="65"/>
      <c r="B7125" s="65"/>
      <c r="C7125" s="65"/>
      <c r="D7125" s="65"/>
      <c r="E7125" s="89"/>
      <c r="F7125" s="65"/>
    </row>
    <row r="7126" spans="1:6" ht="12.75">
      <c r="A7126" s="65"/>
      <c r="B7126" s="65"/>
      <c r="C7126" s="65"/>
      <c r="D7126" s="65"/>
      <c r="E7126" s="89"/>
      <c r="F7126" s="65"/>
    </row>
    <row r="7127" spans="1:6" ht="12.75">
      <c r="A7127" s="65"/>
      <c r="B7127" s="65"/>
      <c r="C7127" s="65"/>
      <c r="D7127" s="65"/>
      <c r="E7127" s="89"/>
      <c r="F7127" s="65"/>
    </row>
    <row r="7128" spans="1:6" ht="12.75">
      <c r="A7128" s="65"/>
      <c r="B7128" s="65"/>
      <c r="C7128" s="65"/>
      <c r="D7128" s="65"/>
      <c r="E7128" s="89"/>
      <c r="F7128" s="65"/>
    </row>
    <row r="7129" spans="1:6" ht="12.75">
      <c r="A7129" s="65"/>
      <c r="B7129" s="65"/>
      <c r="C7129" s="65"/>
      <c r="D7129" s="65"/>
      <c r="E7129" s="89"/>
      <c r="F7129" s="65"/>
    </row>
    <row r="7130" spans="1:6" ht="12.75">
      <c r="A7130" s="65"/>
      <c r="B7130" s="65"/>
      <c r="C7130" s="65"/>
      <c r="D7130" s="65"/>
      <c r="E7130" s="89"/>
      <c r="F7130" s="65"/>
    </row>
    <row r="7131" spans="1:6" ht="12.75">
      <c r="A7131" s="65"/>
      <c r="B7131" s="65"/>
      <c r="C7131" s="65"/>
      <c r="D7131" s="65"/>
      <c r="E7131" s="89"/>
      <c r="F7131" s="65"/>
    </row>
    <row r="7132" spans="1:6" ht="12.75">
      <c r="A7132" s="65"/>
      <c r="B7132" s="65"/>
      <c r="C7132" s="65"/>
      <c r="D7132" s="65"/>
      <c r="E7132" s="89"/>
      <c r="F7132" s="65"/>
    </row>
    <row r="7133" spans="1:6" ht="12.75">
      <c r="A7133" s="65"/>
      <c r="B7133" s="65"/>
      <c r="C7133" s="65"/>
      <c r="D7133" s="65"/>
      <c r="E7133" s="89"/>
      <c r="F7133" s="65"/>
    </row>
    <row r="7134" spans="1:6" ht="12.75">
      <c r="A7134" s="65"/>
      <c r="B7134" s="65"/>
      <c r="C7134" s="65"/>
      <c r="D7134" s="65"/>
      <c r="E7134" s="89"/>
      <c r="F7134" s="65"/>
    </row>
    <row r="7135" spans="1:6" ht="12.75">
      <c r="A7135" s="65"/>
      <c r="B7135" s="65"/>
      <c r="C7135" s="65"/>
      <c r="D7135" s="65"/>
      <c r="E7135" s="89"/>
      <c r="F7135" s="65"/>
    </row>
    <row r="7136" spans="1:6" ht="12.75">
      <c r="A7136" s="65"/>
      <c r="B7136" s="65"/>
      <c r="C7136" s="65"/>
      <c r="D7136" s="65"/>
      <c r="E7136" s="89"/>
      <c r="F7136" s="65"/>
    </row>
    <row r="7137" spans="1:6" ht="12.75">
      <c r="A7137" s="65"/>
      <c r="B7137" s="65"/>
      <c r="C7137" s="65"/>
      <c r="D7137" s="65"/>
      <c r="E7137" s="89"/>
      <c r="F7137" s="65"/>
    </row>
    <row r="7138" spans="1:6" ht="12.75">
      <c r="A7138" s="65"/>
      <c r="B7138" s="65"/>
      <c r="C7138" s="65"/>
      <c r="D7138" s="65"/>
      <c r="E7138" s="89"/>
      <c r="F7138" s="65"/>
    </row>
    <row r="7139" spans="1:6" ht="12.75">
      <c r="A7139" s="65"/>
      <c r="B7139" s="65"/>
      <c r="C7139" s="65"/>
      <c r="D7139" s="65"/>
      <c r="E7139" s="89"/>
      <c r="F7139" s="65"/>
    </row>
    <row r="7140" spans="1:6" ht="12.75">
      <c r="A7140" s="65"/>
      <c r="B7140" s="65"/>
      <c r="C7140" s="65"/>
      <c r="D7140" s="65"/>
      <c r="E7140" s="89"/>
      <c r="F7140" s="65"/>
    </row>
    <row r="7141" spans="1:6" ht="12.75">
      <c r="A7141" s="65"/>
      <c r="B7141" s="65"/>
      <c r="C7141" s="65"/>
      <c r="D7141" s="65"/>
      <c r="E7141" s="89"/>
      <c r="F7141" s="65"/>
    </row>
    <row r="7142" spans="1:6" ht="12.75">
      <c r="A7142" s="65"/>
      <c r="B7142" s="65"/>
      <c r="C7142" s="65"/>
      <c r="D7142" s="65"/>
      <c r="E7142" s="89"/>
      <c r="F7142" s="65"/>
    </row>
    <row r="7143" spans="1:6" ht="12.75">
      <c r="A7143" s="65"/>
      <c r="B7143" s="65"/>
      <c r="C7143" s="65"/>
      <c r="D7143" s="65"/>
      <c r="E7143" s="89"/>
      <c r="F7143" s="65"/>
    </row>
    <row r="7144" spans="1:6" ht="12.75">
      <c r="A7144" s="65"/>
      <c r="B7144" s="65"/>
      <c r="C7144" s="65"/>
      <c r="D7144" s="65"/>
      <c r="E7144" s="89"/>
      <c r="F7144" s="65"/>
    </row>
    <row r="7145" spans="1:6" ht="12.75">
      <c r="A7145" s="65"/>
      <c r="B7145" s="65"/>
      <c r="C7145" s="65"/>
      <c r="D7145" s="65"/>
      <c r="E7145" s="89"/>
      <c r="F7145" s="65"/>
    </row>
    <row r="7146" spans="1:6" ht="12.75">
      <c r="A7146" s="65"/>
      <c r="B7146" s="65"/>
      <c r="C7146" s="65"/>
      <c r="D7146" s="65"/>
      <c r="E7146" s="89"/>
      <c r="F7146" s="65"/>
    </row>
    <row r="7147" spans="1:6" ht="12.75">
      <c r="A7147" s="65"/>
      <c r="B7147" s="65"/>
      <c r="C7147" s="65"/>
      <c r="D7147" s="65"/>
      <c r="E7147" s="89"/>
      <c r="F7147" s="65"/>
    </row>
    <row r="7148" spans="1:6" ht="12.75">
      <c r="A7148" s="65"/>
      <c r="B7148" s="65"/>
      <c r="C7148" s="65"/>
      <c r="D7148" s="65"/>
      <c r="E7148" s="89"/>
      <c r="F7148" s="65"/>
    </row>
    <row r="7149" spans="1:6" ht="12.75">
      <c r="A7149" s="65"/>
      <c r="B7149" s="65"/>
      <c r="C7149" s="65"/>
      <c r="D7149" s="65"/>
      <c r="E7149" s="89"/>
      <c r="F7149" s="65"/>
    </row>
    <row r="7150" spans="1:6" ht="12.75">
      <c r="A7150" s="65"/>
      <c r="B7150" s="65"/>
      <c r="C7150" s="65"/>
      <c r="D7150" s="65"/>
      <c r="E7150" s="89"/>
      <c r="F7150" s="65"/>
    </row>
    <row r="7151" spans="1:6" ht="12.75">
      <c r="A7151" s="65"/>
      <c r="B7151" s="65"/>
      <c r="C7151" s="65"/>
      <c r="D7151" s="65"/>
      <c r="E7151" s="89"/>
      <c r="F7151" s="65"/>
    </row>
    <row r="7152" spans="1:6" ht="12.75">
      <c r="A7152" s="65"/>
      <c r="B7152" s="65"/>
      <c r="C7152" s="65"/>
      <c r="D7152" s="65"/>
      <c r="E7152" s="89"/>
      <c r="F7152" s="65"/>
    </row>
    <row r="7153" spans="1:6" ht="12.75">
      <c r="A7153" s="65"/>
      <c r="B7153" s="65"/>
      <c r="C7153" s="65"/>
      <c r="D7153" s="65"/>
      <c r="E7153" s="89"/>
      <c r="F7153" s="65"/>
    </row>
    <row r="7154" spans="1:6" ht="12.75">
      <c r="A7154" s="65"/>
      <c r="B7154" s="65"/>
      <c r="C7154" s="65"/>
      <c r="D7154" s="65"/>
      <c r="E7154" s="89"/>
      <c r="F7154" s="65"/>
    </row>
    <row r="7155" spans="1:6" ht="12.75">
      <c r="A7155" s="65"/>
      <c r="B7155" s="65"/>
      <c r="C7155" s="65"/>
      <c r="D7155" s="65"/>
      <c r="E7155" s="89"/>
      <c r="F7155" s="65"/>
    </row>
    <row r="7156" spans="1:6" ht="12.75">
      <c r="A7156" s="65"/>
      <c r="B7156" s="65"/>
      <c r="C7156" s="65"/>
      <c r="D7156" s="65"/>
      <c r="E7156" s="89"/>
      <c r="F7156" s="65"/>
    </row>
    <row r="7157" spans="1:6" ht="12.75">
      <c r="A7157" s="65"/>
      <c r="B7157" s="65"/>
      <c r="C7157" s="65"/>
      <c r="D7157" s="65"/>
      <c r="E7157" s="89"/>
      <c r="F7157" s="65"/>
    </row>
    <row r="7158" spans="1:6" ht="12.75">
      <c r="A7158" s="65"/>
      <c r="B7158" s="65"/>
      <c r="C7158" s="65"/>
      <c r="D7158" s="65"/>
      <c r="E7158" s="89"/>
      <c r="F7158" s="65"/>
    </row>
    <row r="7159" spans="1:6" ht="12.75">
      <c r="A7159" s="65"/>
      <c r="B7159" s="65"/>
      <c r="C7159" s="65"/>
      <c r="D7159" s="65"/>
      <c r="E7159" s="89"/>
      <c r="F7159" s="65"/>
    </row>
    <row r="7160" spans="1:6" ht="12.75">
      <c r="A7160" s="65"/>
      <c r="B7160" s="65"/>
      <c r="C7160" s="65"/>
      <c r="D7160" s="65"/>
      <c r="E7160" s="89"/>
      <c r="F7160" s="65"/>
    </row>
    <row r="7161" spans="1:6" ht="12.75">
      <c r="A7161" s="65"/>
      <c r="B7161" s="65"/>
      <c r="C7161" s="65"/>
      <c r="D7161" s="65"/>
      <c r="E7161" s="89"/>
      <c r="F7161" s="65"/>
    </row>
    <row r="7162" spans="1:6" ht="12.75">
      <c r="A7162" s="65"/>
      <c r="B7162" s="65"/>
      <c r="C7162" s="65"/>
      <c r="D7162" s="65"/>
      <c r="E7162" s="89"/>
      <c r="F7162" s="65"/>
    </row>
    <row r="7163" spans="1:6" ht="12.75">
      <c r="A7163" s="65"/>
      <c r="B7163" s="65"/>
      <c r="C7163" s="65"/>
      <c r="D7163" s="65"/>
      <c r="E7163" s="89"/>
      <c r="F7163" s="65"/>
    </row>
    <row r="7164" spans="1:6" ht="12.75">
      <c r="A7164" s="65"/>
      <c r="B7164" s="65"/>
      <c r="C7164" s="65"/>
      <c r="D7164" s="65"/>
      <c r="E7164" s="89"/>
      <c r="F7164" s="65"/>
    </row>
    <row r="7165" spans="1:6" ht="12.75">
      <c r="A7165" s="65"/>
      <c r="B7165" s="65"/>
      <c r="C7165" s="65"/>
      <c r="D7165" s="65"/>
      <c r="E7165" s="89"/>
      <c r="F7165" s="65"/>
    </row>
    <row r="7166" spans="1:6" ht="12.75">
      <c r="A7166" s="65"/>
      <c r="B7166" s="65"/>
      <c r="C7166" s="65"/>
      <c r="D7166" s="65"/>
      <c r="E7166" s="89"/>
      <c r="F7166" s="65"/>
    </row>
    <row r="7167" spans="1:6" ht="12.75">
      <c r="A7167" s="65"/>
      <c r="B7167" s="65"/>
      <c r="C7167" s="65"/>
      <c r="D7167" s="65"/>
      <c r="E7167" s="89"/>
      <c r="F7167" s="65"/>
    </row>
    <row r="7168" spans="1:6" ht="12.75">
      <c r="A7168" s="65"/>
      <c r="B7168" s="65"/>
      <c r="C7168" s="65"/>
      <c r="D7168" s="65"/>
      <c r="E7168" s="89"/>
      <c r="F7168" s="65"/>
    </row>
    <row r="7169" spans="1:6" ht="12.75">
      <c r="A7169" s="65"/>
      <c r="B7169" s="65"/>
      <c r="C7169" s="65"/>
      <c r="D7169" s="65"/>
      <c r="E7169" s="89"/>
      <c r="F7169" s="65"/>
    </row>
    <row r="7170" spans="1:6" ht="12.75">
      <c r="A7170" s="65"/>
      <c r="B7170" s="65"/>
      <c r="C7170" s="65"/>
      <c r="D7170" s="65"/>
      <c r="E7170" s="89"/>
      <c r="F7170" s="65"/>
    </row>
    <row r="7171" spans="1:6" ht="12.75">
      <c r="A7171" s="65"/>
      <c r="B7171" s="65"/>
      <c r="C7171" s="65"/>
      <c r="D7171" s="65"/>
      <c r="E7171" s="89"/>
      <c r="F7171" s="65"/>
    </row>
    <row r="7172" spans="1:6" ht="12.75">
      <c r="A7172" s="65"/>
      <c r="B7172" s="65"/>
      <c r="C7172" s="65"/>
      <c r="D7172" s="65"/>
      <c r="E7172" s="89"/>
      <c r="F7172" s="65"/>
    </row>
    <row r="7173" spans="1:6" ht="12.75">
      <c r="A7173" s="65"/>
      <c r="B7173" s="65"/>
      <c r="C7173" s="65"/>
      <c r="D7173" s="65"/>
      <c r="E7173" s="89"/>
      <c r="F7173" s="65"/>
    </row>
    <row r="7174" spans="1:6" ht="12.75">
      <c r="A7174" s="65"/>
      <c r="B7174" s="65"/>
      <c r="C7174" s="65"/>
      <c r="D7174" s="65"/>
      <c r="E7174" s="89"/>
      <c r="F7174" s="65"/>
    </row>
    <row r="7175" spans="1:6" ht="12.75">
      <c r="A7175" s="65"/>
      <c r="B7175" s="65"/>
      <c r="C7175" s="65"/>
      <c r="D7175" s="65"/>
      <c r="E7175" s="89"/>
      <c r="F7175" s="65"/>
    </row>
    <row r="7176" spans="1:6" ht="12.75">
      <c r="A7176" s="65"/>
      <c r="B7176" s="65"/>
      <c r="C7176" s="65"/>
      <c r="D7176" s="65"/>
      <c r="E7176" s="89"/>
      <c r="F7176" s="65"/>
    </row>
    <row r="7177" spans="1:6" ht="12.75">
      <c r="A7177" s="65"/>
      <c r="B7177" s="65"/>
      <c r="C7177" s="65"/>
      <c r="D7177" s="65"/>
      <c r="E7177" s="89"/>
      <c r="F7177" s="65"/>
    </row>
    <row r="7178" spans="1:6" ht="12.75">
      <c r="A7178" s="65"/>
      <c r="B7178" s="65"/>
      <c r="C7178" s="65"/>
      <c r="D7178" s="65"/>
      <c r="E7178" s="89"/>
      <c r="F7178" s="65"/>
    </row>
    <row r="7179" spans="1:6" ht="12.75">
      <c r="A7179" s="65"/>
      <c r="B7179" s="65"/>
      <c r="C7179" s="65"/>
      <c r="D7179" s="65"/>
      <c r="E7179" s="89"/>
      <c r="F7179" s="65"/>
    </row>
    <row r="7180" spans="1:6" ht="12.75">
      <c r="A7180" s="65"/>
      <c r="B7180" s="65"/>
      <c r="C7180" s="65"/>
      <c r="D7180" s="65"/>
      <c r="E7180" s="89"/>
      <c r="F7180" s="65"/>
    </row>
    <row r="7181" spans="1:6" ht="12.75">
      <c r="A7181" s="65"/>
      <c r="B7181" s="65"/>
      <c r="C7181" s="65"/>
      <c r="D7181" s="65"/>
      <c r="E7181" s="89"/>
      <c r="F7181" s="65"/>
    </row>
    <row r="7182" spans="1:6" ht="12.75">
      <c r="A7182" s="65"/>
      <c r="B7182" s="65"/>
      <c r="C7182" s="65"/>
      <c r="D7182" s="65"/>
      <c r="E7182" s="89"/>
      <c r="F7182" s="65"/>
    </row>
    <row r="7183" spans="1:6" ht="12.75">
      <c r="A7183" s="65"/>
      <c r="B7183" s="65"/>
      <c r="C7183" s="65"/>
      <c r="D7183" s="65"/>
      <c r="E7183" s="89"/>
      <c r="F7183" s="65"/>
    </row>
    <row r="7184" spans="1:6" ht="12.75">
      <c r="A7184" s="65"/>
      <c r="B7184" s="65"/>
      <c r="C7184" s="65"/>
      <c r="D7184" s="65"/>
      <c r="E7184" s="89"/>
      <c r="F7184" s="65"/>
    </row>
    <row r="7185" spans="1:6" ht="12.75">
      <c r="A7185" s="65"/>
      <c r="B7185" s="65"/>
      <c r="C7185" s="65"/>
      <c r="D7185" s="65"/>
      <c r="E7185" s="89"/>
      <c r="F7185" s="65"/>
    </row>
    <row r="7186" spans="1:6" ht="12.75">
      <c r="A7186" s="65"/>
      <c r="B7186" s="65"/>
      <c r="C7186" s="65"/>
      <c r="D7186" s="65"/>
      <c r="E7186" s="89"/>
      <c r="F7186" s="65"/>
    </row>
    <row r="7187" spans="1:6" ht="12.75">
      <c r="A7187" s="65"/>
      <c r="B7187" s="65"/>
      <c r="C7187" s="65"/>
      <c r="D7187" s="65"/>
      <c r="E7187" s="89"/>
      <c r="F7187" s="65"/>
    </row>
    <row r="7188" spans="1:6" ht="12.75">
      <c r="A7188" s="65"/>
      <c r="B7188" s="65"/>
      <c r="C7188" s="65"/>
      <c r="D7188" s="65"/>
      <c r="E7188" s="89"/>
      <c r="F7188" s="65"/>
    </row>
    <row r="7189" spans="1:6" ht="12.75">
      <c r="A7189" s="65"/>
      <c r="B7189" s="65"/>
      <c r="C7189" s="65"/>
      <c r="D7189" s="65"/>
      <c r="E7189" s="89"/>
      <c r="F7189" s="65"/>
    </row>
    <row r="7190" spans="1:6" ht="12.75">
      <c r="A7190" s="65"/>
      <c r="B7190" s="65"/>
      <c r="C7190" s="65"/>
      <c r="D7190" s="65"/>
      <c r="E7190" s="89"/>
      <c r="F7190" s="65"/>
    </row>
    <row r="7191" spans="1:6" ht="12.75">
      <c r="A7191" s="65"/>
      <c r="B7191" s="65"/>
      <c r="C7191" s="65"/>
      <c r="D7191" s="65"/>
      <c r="E7191" s="89"/>
      <c r="F7191" s="65"/>
    </row>
    <row r="7192" spans="1:6" ht="12.75">
      <c r="A7192" s="65"/>
      <c r="B7192" s="65"/>
      <c r="C7192" s="65"/>
      <c r="D7192" s="65"/>
      <c r="E7192" s="89"/>
      <c r="F7192" s="65"/>
    </row>
    <row r="7193" spans="1:6" ht="12.75">
      <c r="A7193" s="65"/>
      <c r="B7193" s="65"/>
      <c r="C7193" s="65"/>
      <c r="D7193" s="65"/>
      <c r="E7193" s="89"/>
      <c r="F7193" s="65"/>
    </row>
    <row r="7194" spans="1:6" ht="12.75">
      <c r="A7194" s="65"/>
      <c r="B7194" s="65"/>
      <c r="C7194" s="65"/>
      <c r="D7194" s="65"/>
      <c r="E7194" s="89"/>
      <c r="F7194" s="65"/>
    </row>
    <row r="7195" spans="1:6" ht="12.75">
      <c r="A7195" s="65"/>
      <c r="B7195" s="65"/>
      <c r="C7195" s="65"/>
      <c r="D7195" s="65"/>
      <c r="E7195" s="89"/>
      <c r="F7195" s="65"/>
    </row>
    <row r="7196" spans="1:6" ht="12.75">
      <c r="A7196" s="65"/>
      <c r="B7196" s="65"/>
      <c r="C7196" s="65"/>
      <c r="D7196" s="65"/>
      <c r="E7196" s="89"/>
      <c r="F7196" s="65"/>
    </row>
    <row r="7197" spans="1:6" ht="12.75">
      <c r="A7197" s="65"/>
      <c r="B7197" s="65"/>
      <c r="C7197" s="65"/>
      <c r="D7197" s="65"/>
      <c r="E7197" s="89"/>
      <c r="F7197" s="65"/>
    </row>
    <row r="7198" spans="1:6" ht="12.75">
      <c r="A7198" s="65"/>
      <c r="B7198" s="65"/>
      <c r="C7198" s="65"/>
      <c r="D7198" s="65"/>
      <c r="E7198" s="89"/>
      <c r="F7198" s="65"/>
    </row>
    <row r="7199" spans="1:6" ht="12.75">
      <c r="A7199" s="65"/>
      <c r="B7199" s="65"/>
      <c r="C7199" s="65"/>
      <c r="D7199" s="65"/>
      <c r="E7199" s="89"/>
      <c r="F7199" s="65"/>
    </row>
    <row r="7200" spans="1:6" ht="12.75">
      <c r="A7200" s="65"/>
      <c r="B7200" s="65"/>
      <c r="C7200" s="65"/>
      <c r="D7200" s="65"/>
      <c r="E7200" s="89"/>
      <c r="F7200" s="65"/>
    </row>
    <row r="7201" spans="1:6" ht="12.75">
      <c r="A7201" s="65"/>
      <c r="B7201" s="65"/>
      <c r="C7201" s="65"/>
      <c r="D7201" s="65"/>
      <c r="E7201" s="89"/>
      <c r="F7201" s="65"/>
    </row>
    <row r="7202" spans="1:6" ht="12.75">
      <c r="A7202" s="65"/>
      <c r="B7202" s="65"/>
      <c r="C7202" s="65"/>
      <c r="D7202" s="65"/>
      <c r="E7202" s="89"/>
      <c r="F7202" s="65"/>
    </row>
    <row r="7203" spans="1:6" ht="12.75">
      <c r="A7203" s="65"/>
      <c r="B7203" s="65"/>
      <c r="C7203" s="65"/>
      <c r="D7203" s="65"/>
      <c r="E7203" s="89"/>
      <c r="F7203" s="65"/>
    </row>
    <row r="7204" spans="1:6" ht="12.75">
      <c r="A7204" s="65"/>
      <c r="B7204" s="65"/>
      <c r="C7204" s="65"/>
      <c r="D7204" s="65"/>
      <c r="E7204" s="89"/>
      <c r="F7204" s="65"/>
    </row>
    <row r="7205" spans="1:6" ht="12.75">
      <c r="A7205" s="65"/>
      <c r="B7205" s="65"/>
      <c r="C7205" s="65"/>
      <c r="D7205" s="65"/>
      <c r="E7205" s="89"/>
      <c r="F7205" s="65"/>
    </row>
    <row r="7206" spans="1:6" ht="12.75">
      <c r="A7206" s="65"/>
      <c r="B7206" s="65"/>
      <c r="C7206" s="65"/>
      <c r="D7206" s="65"/>
      <c r="E7206" s="89"/>
      <c r="F7206" s="65"/>
    </row>
    <row r="7207" spans="1:6" ht="12.75">
      <c r="A7207" s="65"/>
      <c r="B7207" s="65"/>
      <c r="C7207" s="65"/>
      <c r="D7207" s="65"/>
      <c r="E7207" s="89"/>
      <c r="F7207" s="65"/>
    </row>
    <row r="7208" spans="1:6" ht="12.75">
      <c r="A7208" s="65"/>
      <c r="B7208" s="65"/>
      <c r="C7208" s="65"/>
      <c r="D7208" s="65"/>
      <c r="E7208" s="89"/>
      <c r="F7208" s="65"/>
    </row>
    <row r="7209" spans="1:6" ht="12.75">
      <c r="A7209" s="65"/>
      <c r="B7209" s="65"/>
      <c r="C7209" s="65"/>
      <c r="D7209" s="65"/>
      <c r="E7209" s="89"/>
      <c r="F7209" s="65"/>
    </row>
    <row r="7210" spans="1:6" ht="12.75">
      <c r="A7210" s="65"/>
      <c r="B7210" s="65"/>
      <c r="C7210" s="65"/>
      <c r="D7210" s="65"/>
      <c r="E7210" s="89"/>
      <c r="F7210" s="65"/>
    </row>
    <row r="7211" spans="1:6" ht="12.75">
      <c r="A7211" s="65"/>
      <c r="B7211" s="65"/>
      <c r="C7211" s="65"/>
      <c r="D7211" s="65"/>
      <c r="E7211" s="89"/>
      <c r="F7211" s="65"/>
    </row>
    <row r="7212" spans="1:6" ht="12.75">
      <c r="A7212" s="65"/>
      <c r="B7212" s="65"/>
      <c r="C7212" s="65"/>
      <c r="D7212" s="65"/>
      <c r="E7212" s="89"/>
      <c r="F7212" s="65"/>
    </row>
    <row r="7213" spans="1:6" ht="12.75">
      <c r="A7213" s="65"/>
      <c r="B7213" s="65"/>
      <c r="C7213" s="65"/>
      <c r="D7213" s="65"/>
      <c r="E7213" s="89"/>
      <c r="F7213" s="65"/>
    </row>
    <row r="7214" spans="1:6" ht="12.75">
      <c r="A7214" s="65"/>
      <c r="B7214" s="65"/>
      <c r="C7214" s="65"/>
      <c r="D7214" s="65"/>
      <c r="E7214" s="89"/>
      <c r="F7214" s="65"/>
    </row>
    <row r="7215" spans="1:6" ht="12.75">
      <c r="A7215" s="65"/>
      <c r="B7215" s="65"/>
      <c r="C7215" s="65"/>
      <c r="D7215" s="65"/>
      <c r="E7215" s="89"/>
      <c r="F7215" s="65"/>
    </row>
    <row r="7216" spans="1:6" ht="12.75">
      <c r="A7216" s="65"/>
      <c r="B7216" s="65"/>
      <c r="C7216" s="65"/>
      <c r="D7216" s="65"/>
      <c r="E7216" s="89"/>
      <c r="F7216" s="65"/>
    </row>
    <row r="7217" spans="1:6" ht="12.75">
      <c r="A7217" s="65"/>
      <c r="B7217" s="65"/>
      <c r="C7217" s="65"/>
      <c r="D7217" s="65"/>
      <c r="E7217" s="89"/>
      <c r="F7217" s="65"/>
    </row>
    <row r="7218" spans="1:6" ht="12.75">
      <c r="A7218" s="65"/>
      <c r="B7218" s="65"/>
      <c r="C7218" s="65"/>
      <c r="D7218" s="65"/>
      <c r="E7218" s="89"/>
      <c r="F7218" s="65"/>
    </row>
    <row r="7219" spans="1:6" ht="12.75">
      <c r="A7219" s="65"/>
      <c r="B7219" s="65"/>
      <c r="C7219" s="65"/>
      <c r="D7219" s="65"/>
      <c r="E7219" s="89"/>
      <c r="F7219" s="65"/>
    </row>
    <row r="7220" spans="1:6" ht="12.75">
      <c r="A7220" s="65"/>
      <c r="B7220" s="65"/>
      <c r="C7220" s="65"/>
      <c r="D7220" s="65"/>
      <c r="E7220" s="89"/>
      <c r="F7220" s="65"/>
    </row>
    <row r="7221" spans="1:6" ht="12.75">
      <c r="A7221" s="65"/>
      <c r="B7221" s="65"/>
      <c r="C7221" s="65"/>
      <c r="D7221" s="65"/>
      <c r="E7221" s="89"/>
      <c r="F7221" s="65"/>
    </row>
    <row r="7222" spans="1:6" ht="12.75">
      <c r="A7222" s="65"/>
      <c r="B7222" s="65"/>
      <c r="C7222" s="65"/>
      <c r="D7222" s="65"/>
      <c r="E7222" s="89"/>
      <c r="F7222" s="65"/>
    </row>
    <row r="7223" spans="1:6" ht="12.75">
      <c r="A7223" s="65"/>
      <c r="B7223" s="65"/>
      <c r="C7223" s="65"/>
      <c r="D7223" s="65"/>
      <c r="E7223" s="89"/>
      <c r="F7223" s="65"/>
    </row>
    <row r="7224" spans="1:6" ht="12.75">
      <c r="A7224" s="65"/>
      <c r="B7224" s="65"/>
      <c r="C7224" s="65"/>
      <c r="D7224" s="65"/>
      <c r="E7224" s="89"/>
      <c r="F7224" s="65"/>
    </row>
    <row r="7225" spans="1:6" ht="12.75">
      <c r="A7225" s="65"/>
      <c r="B7225" s="65"/>
      <c r="C7225" s="65"/>
      <c r="D7225" s="65"/>
      <c r="E7225" s="89"/>
      <c r="F7225" s="65"/>
    </row>
    <row r="7226" spans="1:6" ht="12.75">
      <c r="A7226" s="65"/>
      <c r="B7226" s="65"/>
      <c r="C7226" s="65"/>
      <c r="D7226" s="65"/>
      <c r="E7226" s="89"/>
      <c r="F7226" s="65"/>
    </row>
    <row r="7227" spans="1:6" ht="12.75">
      <c r="A7227" s="65"/>
      <c r="B7227" s="65"/>
      <c r="C7227" s="65"/>
      <c r="D7227" s="65"/>
      <c r="E7227" s="89"/>
      <c r="F7227" s="65"/>
    </row>
    <row r="7228" spans="1:6" ht="12.75">
      <c r="A7228" s="65"/>
      <c r="B7228" s="65"/>
      <c r="C7228" s="65"/>
      <c r="D7228" s="65"/>
      <c r="E7228" s="89"/>
      <c r="F7228" s="65"/>
    </row>
    <row r="7229" spans="1:6" ht="12.75">
      <c r="A7229" s="65"/>
      <c r="B7229" s="65"/>
      <c r="C7229" s="65"/>
      <c r="D7229" s="65"/>
      <c r="E7229" s="89"/>
      <c r="F7229" s="65"/>
    </row>
    <row r="7230" spans="1:6" ht="12.75">
      <c r="A7230" s="65"/>
      <c r="B7230" s="65"/>
      <c r="C7230" s="65"/>
      <c r="D7230" s="65"/>
      <c r="E7230" s="89"/>
      <c r="F7230" s="65"/>
    </row>
    <row r="7231" spans="1:6" ht="12.75">
      <c r="A7231" s="65"/>
      <c r="B7231" s="65"/>
      <c r="C7231" s="65"/>
      <c r="D7231" s="65"/>
      <c r="E7231" s="89"/>
      <c r="F7231" s="65"/>
    </row>
    <row r="7232" spans="1:6" ht="12.75">
      <c r="A7232" s="65"/>
      <c r="B7232" s="65"/>
      <c r="C7232" s="65"/>
      <c r="D7232" s="65"/>
      <c r="E7232" s="89"/>
      <c r="F7232" s="65"/>
    </row>
    <row r="7233" spans="1:6" ht="12.75">
      <c r="A7233" s="65"/>
      <c r="B7233" s="65"/>
      <c r="C7233" s="65"/>
      <c r="D7233" s="65"/>
      <c r="E7233" s="89"/>
      <c r="F7233" s="65"/>
    </row>
    <row r="7234" spans="1:6" ht="12.75">
      <c r="A7234" s="65"/>
      <c r="B7234" s="65"/>
      <c r="C7234" s="65"/>
      <c r="D7234" s="65"/>
      <c r="E7234" s="89"/>
      <c r="F7234" s="65"/>
    </row>
    <row r="7235" spans="1:6" ht="12.75">
      <c r="A7235" s="65"/>
      <c r="B7235" s="65"/>
      <c r="C7235" s="65"/>
      <c r="D7235" s="65"/>
      <c r="E7235" s="89"/>
      <c r="F7235" s="65"/>
    </row>
    <row r="7236" spans="1:6" ht="12.75">
      <c r="A7236" s="65"/>
      <c r="B7236" s="65"/>
      <c r="C7236" s="65"/>
      <c r="D7236" s="65"/>
      <c r="E7236" s="89"/>
      <c r="F7236" s="65"/>
    </row>
    <row r="7237" spans="1:6" ht="12.75">
      <c r="A7237" s="65"/>
      <c r="B7237" s="65"/>
      <c r="C7237" s="65"/>
      <c r="D7237" s="65"/>
      <c r="E7237" s="89"/>
      <c r="F7237" s="65"/>
    </row>
    <row r="7238" spans="1:6" ht="12.75">
      <c r="A7238" s="65"/>
      <c r="B7238" s="65"/>
      <c r="C7238" s="65"/>
      <c r="D7238" s="65"/>
      <c r="E7238" s="89"/>
      <c r="F7238" s="65"/>
    </row>
    <row r="7239" spans="1:6" ht="12.75">
      <c r="A7239" s="65"/>
      <c r="B7239" s="65"/>
      <c r="C7239" s="65"/>
      <c r="D7239" s="65"/>
      <c r="E7239" s="89"/>
      <c r="F7239" s="65"/>
    </row>
    <row r="7240" spans="1:6" ht="12.75">
      <c r="A7240" s="65"/>
      <c r="B7240" s="65"/>
      <c r="C7240" s="65"/>
      <c r="D7240" s="65"/>
      <c r="E7240" s="89"/>
      <c r="F7240" s="65"/>
    </row>
    <row r="7241" spans="1:6" ht="12.75">
      <c r="A7241" s="65"/>
      <c r="B7241" s="65"/>
      <c r="C7241" s="65"/>
      <c r="D7241" s="65"/>
      <c r="E7241" s="89"/>
      <c r="F7241" s="65"/>
    </row>
    <row r="7242" spans="1:6" ht="12.75">
      <c r="A7242" s="65"/>
      <c r="B7242" s="65"/>
      <c r="C7242" s="65"/>
      <c r="D7242" s="65"/>
      <c r="E7242" s="89"/>
      <c r="F7242" s="65"/>
    </row>
    <row r="7243" spans="1:6" ht="12.75">
      <c r="A7243" s="65"/>
      <c r="B7243" s="65"/>
      <c r="C7243" s="65"/>
      <c r="D7243" s="65"/>
      <c r="E7243" s="89"/>
      <c r="F7243" s="65"/>
    </row>
    <row r="7244" spans="1:6" ht="12.75">
      <c r="A7244" s="65"/>
      <c r="B7244" s="65"/>
      <c r="C7244" s="65"/>
      <c r="D7244" s="65"/>
      <c r="E7244" s="89"/>
      <c r="F7244" s="65"/>
    </row>
    <row r="7245" spans="1:6" ht="12.75">
      <c r="A7245" s="65"/>
      <c r="B7245" s="65"/>
      <c r="C7245" s="65"/>
      <c r="D7245" s="65"/>
      <c r="E7245" s="89"/>
      <c r="F7245" s="65"/>
    </row>
    <row r="7246" spans="1:6" ht="12.75">
      <c r="A7246" s="65"/>
      <c r="B7246" s="65"/>
      <c r="C7246" s="65"/>
      <c r="D7246" s="65"/>
      <c r="E7246" s="89"/>
      <c r="F7246" s="65"/>
    </row>
    <row r="7247" spans="1:6" ht="12.75">
      <c r="A7247" s="65"/>
      <c r="B7247" s="65"/>
      <c r="C7247" s="65"/>
      <c r="D7247" s="65"/>
      <c r="E7247" s="89"/>
      <c r="F7247" s="65"/>
    </row>
    <row r="7248" spans="1:6" ht="12.75">
      <c r="A7248" s="65"/>
      <c r="B7248" s="65"/>
      <c r="C7248" s="65"/>
      <c r="D7248" s="65"/>
      <c r="E7248" s="89"/>
      <c r="F7248" s="65"/>
    </row>
    <row r="7249" spans="1:6" ht="12.75">
      <c r="A7249" s="65"/>
      <c r="B7249" s="65"/>
      <c r="C7249" s="65"/>
      <c r="D7249" s="65"/>
      <c r="E7249" s="89"/>
      <c r="F7249" s="65"/>
    </row>
    <row r="7250" spans="1:6" ht="12.75">
      <c r="A7250" s="65"/>
      <c r="B7250" s="65"/>
      <c r="C7250" s="65"/>
      <c r="D7250" s="65"/>
      <c r="E7250" s="89"/>
      <c r="F7250" s="65"/>
    </row>
    <row r="7251" spans="1:6" ht="12.75">
      <c r="A7251" s="65"/>
      <c r="B7251" s="65"/>
      <c r="C7251" s="65"/>
      <c r="D7251" s="65"/>
      <c r="E7251" s="89"/>
      <c r="F7251" s="65"/>
    </row>
    <row r="7252" spans="1:6" ht="12.75">
      <c r="A7252" s="65"/>
      <c r="B7252" s="65"/>
      <c r="C7252" s="65"/>
      <c r="D7252" s="65"/>
      <c r="E7252" s="89"/>
      <c r="F7252" s="65"/>
    </row>
    <row r="7253" spans="1:6" ht="12.75">
      <c r="A7253" s="65"/>
      <c r="B7253" s="65"/>
      <c r="C7253" s="65"/>
      <c r="D7253" s="65"/>
      <c r="E7253" s="89"/>
      <c r="F7253" s="65"/>
    </row>
    <row r="7254" spans="1:6" ht="12.75">
      <c r="A7254" s="65"/>
      <c r="B7254" s="65"/>
      <c r="C7254" s="65"/>
      <c r="D7254" s="65"/>
      <c r="E7254" s="89"/>
      <c r="F7254" s="65"/>
    </row>
    <row r="7255" spans="1:6" ht="12.75">
      <c r="A7255" s="65"/>
      <c r="B7255" s="65"/>
      <c r="C7255" s="65"/>
      <c r="D7255" s="65"/>
      <c r="E7255" s="89"/>
      <c r="F7255" s="65"/>
    </row>
    <row r="7256" spans="1:6" ht="12.75">
      <c r="A7256" s="65"/>
      <c r="B7256" s="65"/>
      <c r="C7256" s="65"/>
      <c r="D7256" s="65"/>
      <c r="E7256" s="89"/>
      <c r="F7256" s="65"/>
    </row>
    <row r="7257" spans="1:6" ht="12.75">
      <c r="A7257" s="65"/>
      <c r="B7257" s="65"/>
      <c r="C7257" s="65"/>
      <c r="D7257" s="65"/>
      <c r="E7257" s="89"/>
      <c r="F7257" s="65"/>
    </row>
    <row r="7258" spans="1:6" ht="12.75">
      <c r="A7258" s="65"/>
      <c r="B7258" s="65"/>
      <c r="C7258" s="65"/>
      <c r="D7258" s="65"/>
      <c r="E7258" s="89"/>
      <c r="F7258" s="65"/>
    </row>
    <row r="7259" spans="1:6" ht="12.75">
      <c r="A7259" s="65"/>
      <c r="B7259" s="65"/>
      <c r="C7259" s="65"/>
      <c r="D7259" s="65"/>
      <c r="E7259" s="89"/>
      <c r="F7259" s="65"/>
    </row>
    <row r="7260" spans="1:6" ht="12.75">
      <c r="A7260" s="65"/>
      <c r="B7260" s="65"/>
      <c r="C7260" s="65"/>
      <c r="D7260" s="65"/>
      <c r="E7260" s="89"/>
      <c r="F7260" s="65"/>
    </row>
    <row r="7261" spans="1:6" ht="12.75">
      <c r="A7261" s="65"/>
      <c r="B7261" s="65"/>
      <c r="C7261" s="65"/>
      <c r="D7261" s="65"/>
      <c r="E7261" s="89"/>
      <c r="F7261" s="65"/>
    </row>
    <row r="7262" spans="1:6" ht="12.75">
      <c r="A7262" s="65"/>
      <c r="B7262" s="65"/>
      <c r="C7262" s="65"/>
      <c r="D7262" s="65"/>
      <c r="E7262" s="89"/>
      <c r="F7262" s="65"/>
    </row>
    <row r="7263" spans="1:6" ht="12.75">
      <c r="A7263" s="65"/>
      <c r="B7263" s="65"/>
      <c r="C7263" s="65"/>
      <c r="D7263" s="65"/>
      <c r="E7263" s="89"/>
      <c r="F7263" s="65"/>
    </row>
    <row r="7264" spans="1:6" ht="12.75">
      <c r="A7264" s="65"/>
      <c r="B7264" s="65"/>
      <c r="C7264" s="65"/>
      <c r="D7264" s="65"/>
      <c r="E7264" s="89"/>
      <c r="F7264" s="65"/>
    </row>
    <row r="7265" spans="1:6" ht="12.75">
      <c r="A7265" s="65"/>
      <c r="B7265" s="65"/>
      <c r="C7265" s="65"/>
      <c r="D7265" s="65"/>
      <c r="E7265" s="89"/>
      <c r="F7265" s="65"/>
    </row>
    <row r="7266" spans="1:6" ht="12.75">
      <c r="A7266" s="65"/>
      <c r="B7266" s="65"/>
      <c r="C7266" s="65"/>
      <c r="D7266" s="65"/>
      <c r="E7266" s="89"/>
      <c r="F7266" s="65"/>
    </row>
    <row r="7267" spans="1:6" ht="12.75">
      <c r="A7267" s="65"/>
      <c r="B7267" s="65"/>
      <c r="C7267" s="65"/>
      <c r="D7267" s="65"/>
      <c r="E7267" s="89"/>
      <c r="F7267" s="65"/>
    </row>
    <row r="7268" spans="1:6" ht="12.75">
      <c r="A7268" s="65"/>
      <c r="B7268" s="65"/>
      <c r="C7268" s="65"/>
      <c r="D7268" s="65"/>
      <c r="E7268" s="89"/>
      <c r="F7268" s="65"/>
    </row>
    <row r="7269" spans="1:6" ht="12.75">
      <c r="A7269" s="65"/>
      <c r="B7269" s="65"/>
      <c r="C7269" s="65"/>
      <c r="D7269" s="65"/>
      <c r="E7269" s="89"/>
      <c r="F7269" s="65"/>
    </row>
    <row r="7270" spans="1:6" ht="12.75">
      <c r="A7270" s="65"/>
      <c r="B7270" s="65"/>
      <c r="C7270" s="65"/>
      <c r="D7270" s="65"/>
      <c r="E7270" s="89"/>
      <c r="F7270" s="65"/>
    </row>
    <row r="7271" spans="1:6" ht="12.75">
      <c r="A7271" s="65"/>
      <c r="B7271" s="65"/>
      <c r="C7271" s="65"/>
      <c r="D7271" s="65"/>
      <c r="E7271" s="89"/>
      <c r="F7271" s="65"/>
    </row>
    <row r="7272" spans="1:6" ht="12.75">
      <c r="A7272" s="65"/>
      <c r="B7272" s="65"/>
      <c r="C7272" s="65"/>
      <c r="D7272" s="65"/>
      <c r="E7272" s="89"/>
      <c r="F7272" s="65"/>
    </row>
    <row r="7273" spans="1:6" ht="12.75">
      <c r="A7273" s="65"/>
      <c r="B7273" s="65"/>
      <c r="C7273" s="65"/>
      <c r="D7273" s="65"/>
      <c r="E7273" s="89"/>
      <c r="F7273" s="65"/>
    </row>
    <row r="7274" spans="1:6" ht="12.75">
      <c r="A7274" s="65"/>
      <c r="B7274" s="65"/>
      <c r="C7274" s="65"/>
      <c r="D7274" s="65"/>
      <c r="E7274" s="89"/>
      <c r="F7274" s="65"/>
    </row>
    <row r="7275" spans="1:6" ht="12.75">
      <c r="A7275" s="65"/>
      <c r="B7275" s="65"/>
      <c r="C7275" s="65"/>
      <c r="D7275" s="65"/>
      <c r="E7275" s="89"/>
      <c r="F7275" s="65"/>
    </row>
    <row r="7276" spans="1:6" ht="12.75">
      <c r="A7276" s="65"/>
      <c r="B7276" s="65"/>
      <c r="C7276" s="65"/>
      <c r="D7276" s="65"/>
      <c r="E7276" s="89"/>
      <c r="F7276" s="65"/>
    </row>
    <row r="7277" spans="1:6" ht="12.75">
      <c r="A7277" s="65"/>
      <c r="B7277" s="65"/>
      <c r="C7277" s="65"/>
      <c r="D7277" s="65"/>
      <c r="E7277" s="89"/>
      <c r="F7277" s="65"/>
    </row>
    <row r="7278" spans="1:6" ht="12.75">
      <c r="A7278" s="65"/>
      <c r="B7278" s="65"/>
      <c r="C7278" s="65"/>
      <c r="D7278" s="65"/>
      <c r="E7278" s="89"/>
      <c r="F7278" s="65"/>
    </row>
    <row r="7279" spans="1:6" ht="12.75">
      <c r="A7279" s="65"/>
      <c r="B7279" s="65"/>
      <c r="C7279" s="65"/>
      <c r="D7279" s="65"/>
      <c r="E7279" s="89"/>
      <c r="F7279" s="65"/>
    </row>
    <row r="7280" spans="1:6" ht="12.75">
      <c r="A7280" s="65"/>
      <c r="B7280" s="65"/>
      <c r="C7280" s="65"/>
      <c r="D7280" s="65"/>
      <c r="E7280" s="89"/>
      <c r="F7280" s="65"/>
    </row>
    <row r="7281" spans="1:6" ht="12.75">
      <c r="A7281" s="65"/>
      <c r="B7281" s="65"/>
      <c r="C7281" s="65"/>
      <c r="D7281" s="65"/>
      <c r="E7281" s="89"/>
      <c r="F7281" s="65"/>
    </row>
    <row r="7282" spans="1:6" ht="12.75">
      <c r="A7282" s="65"/>
      <c r="B7282" s="65"/>
      <c r="C7282" s="65"/>
      <c r="D7282" s="65"/>
      <c r="E7282" s="89"/>
      <c r="F7282" s="65"/>
    </row>
    <row r="7283" spans="1:6" ht="12.75">
      <c r="A7283" s="65"/>
      <c r="B7283" s="65"/>
      <c r="C7283" s="65"/>
      <c r="D7283" s="65"/>
      <c r="E7283" s="89"/>
      <c r="F7283" s="65"/>
    </row>
    <row r="7284" spans="1:6" ht="12.75">
      <c r="A7284" s="65"/>
      <c r="B7284" s="65"/>
      <c r="C7284" s="65"/>
      <c r="D7284" s="65"/>
      <c r="E7284" s="89"/>
      <c r="F7284" s="65"/>
    </row>
    <row r="7285" spans="1:6" ht="12.75">
      <c r="A7285" s="65"/>
      <c r="B7285" s="65"/>
      <c r="C7285" s="65"/>
      <c r="D7285" s="65"/>
      <c r="E7285" s="89"/>
      <c r="F7285" s="65"/>
    </row>
    <row r="7286" spans="1:6" ht="12.75">
      <c r="A7286" s="65"/>
      <c r="B7286" s="65"/>
      <c r="C7286" s="65"/>
      <c r="D7286" s="65"/>
      <c r="E7286" s="89"/>
      <c r="F7286" s="65"/>
    </row>
    <row r="7287" spans="1:6" ht="12.75">
      <c r="A7287" s="65"/>
      <c r="B7287" s="65"/>
      <c r="C7287" s="65"/>
      <c r="D7287" s="65"/>
      <c r="E7287" s="89"/>
      <c r="F7287" s="65"/>
    </row>
    <row r="7288" spans="1:6" ht="12.75">
      <c r="A7288" s="65"/>
      <c r="B7288" s="65"/>
      <c r="C7288" s="65"/>
      <c r="D7288" s="65"/>
      <c r="E7288" s="89"/>
      <c r="F7288" s="65"/>
    </row>
    <row r="7289" spans="1:6" ht="12.75">
      <c r="A7289" s="65"/>
      <c r="B7289" s="65"/>
      <c r="C7289" s="65"/>
      <c r="D7289" s="65"/>
      <c r="E7289" s="89"/>
      <c r="F7289" s="65"/>
    </row>
    <row r="7290" spans="1:6" ht="12.75">
      <c r="A7290" s="65"/>
      <c r="B7290" s="65"/>
      <c r="C7290" s="65"/>
      <c r="D7290" s="65"/>
      <c r="E7290" s="89"/>
      <c r="F7290" s="65"/>
    </row>
    <row r="7291" spans="1:6" ht="12.75">
      <c r="A7291" s="65"/>
      <c r="B7291" s="65"/>
      <c r="C7291" s="65"/>
      <c r="D7291" s="65"/>
      <c r="E7291" s="89"/>
      <c r="F7291" s="65"/>
    </row>
    <row r="7292" spans="1:6" ht="12.75">
      <c r="A7292" s="65"/>
      <c r="B7292" s="65"/>
      <c r="C7292" s="65"/>
      <c r="D7292" s="65"/>
      <c r="E7292" s="89"/>
      <c r="F7292" s="65"/>
    </row>
    <row r="7293" spans="1:6" ht="12.75">
      <c r="A7293" s="65"/>
      <c r="B7293" s="65"/>
      <c r="C7293" s="65"/>
      <c r="D7293" s="65"/>
      <c r="E7293" s="89"/>
      <c r="F7293" s="65"/>
    </row>
    <row r="7294" spans="1:6" ht="12.75">
      <c r="A7294" s="65"/>
      <c r="B7294" s="65"/>
      <c r="C7294" s="65"/>
      <c r="D7294" s="65"/>
      <c r="E7294" s="89"/>
      <c r="F7294" s="65"/>
    </row>
    <row r="7295" spans="1:6" ht="12.75">
      <c r="A7295" s="65"/>
      <c r="B7295" s="65"/>
      <c r="C7295" s="65"/>
      <c r="D7295" s="65"/>
      <c r="E7295" s="89"/>
      <c r="F7295" s="65"/>
    </row>
    <row r="7296" spans="1:6" ht="12.75">
      <c r="A7296" s="65"/>
      <c r="B7296" s="65"/>
      <c r="C7296" s="65"/>
      <c r="D7296" s="65"/>
      <c r="E7296" s="89"/>
      <c r="F7296" s="65"/>
    </row>
    <row r="7297" spans="1:6" ht="12.75">
      <c r="A7297" s="65"/>
      <c r="B7297" s="65"/>
      <c r="C7297" s="65"/>
      <c r="D7297" s="65"/>
      <c r="E7297" s="89"/>
      <c r="F7297" s="65"/>
    </row>
    <row r="7298" spans="1:6" ht="12.75">
      <c r="A7298" s="65"/>
      <c r="B7298" s="65"/>
      <c r="C7298" s="65"/>
      <c r="D7298" s="65"/>
      <c r="E7298" s="89"/>
      <c r="F7298" s="65"/>
    </row>
    <row r="7299" spans="1:6" ht="12.75">
      <c r="A7299" s="65"/>
      <c r="B7299" s="65"/>
      <c r="C7299" s="65"/>
      <c r="D7299" s="65"/>
      <c r="E7299" s="89"/>
      <c r="F7299" s="65"/>
    </row>
    <row r="7300" spans="1:6" ht="12.75">
      <c r="A7300" s="65"/>
      <c r="B7300" s="65"/>
      <c r="C7300" s="65"/>
      <c r="D7300" s="65"/>
      <c r="E7300" s="89"/>
      <c r="F7300" s="65"/>
    </row>
    <row r="7301" spans="1:6" ht="12.75">
      <c r="A7301" s="65"/>
      <c r="B7301" s="65"/>
      <c r="C7301" s="65"/>
      <c r="D7301" s="65"/>
      <c r="E7301" s="89"/>
      <c r="F7301" s="65"/>
    </row>
    <row r="7302" spans="1:6" ht="12.75">
      <c r="A7302" s="65"/>
      <c r="B7302" s="65"/>
      <c r="C7302" s="65"/>
      <c r="D7302" s="65"/>
      <c r="E7302" s="89"/>
      <c r="F7302" s="65"/>
    </row>
    <row r="7303" spans="1:6" ht="12.75">
      <c r="A7303" s="65"/>
      <c r="B7303" s="65"/>
      <c r="C7303" s="65"/>
      <c r="D7303" s="65"/>
      <c r="E7303" s="89"/>
      <c r="F7303" s="65"/>
    </row>
    <row r="7304" spans="1:6" ht="12.75">
      <c r="A7304" s="65"/>
      <c r="B7304" s="65"/>
      <c r="C7304" s="65"/>
      <c r="D7304" s="65"/>
      <c r="E7304" s="89"/>
      <c r="F7304" s="65"/>
    </row>
    <row r="7305" spans="1:6" ht="12.75">
      <c r="A7305" s="65"/>
      <c r="B7305" s="65"/>
      <c r="C7305" s="65"/>
      <c r="D7305" s="65"/>
      <c r="E7305" s="89"/>
      <c r="F7305" s="65"/>
    </row>
    <row r="7306" spans="1:6" ht="12.75">
      <c r="A7306" s="65"/>
      <c r="B7306" s="65"/>
      <c r="C7306" s="65"/>
      <c r="D7306" s="65"/>
      <c r="E7306" s="89"/>
      <c r="F7306" s="65"/>
    </row>
    <row r="7307" spans="1:6" ht="12.75">
      <c r="A7307" s="65"/>
      <c r="B7307" s="65"/>
      <c r="C7307" s="65"/>
      <c r="D7307" s="65"/>
      <c r="E7307" s="89"/>
      <c r="F7307" s="65"/>
    </row>
    <row r="7308" spans="1:6" ht="12.75">
      <c r="A7308" s="65"/>
      <c r="B7308" s="65"/>
      <c r="C7308" s="65"/>
      <c r="D7308" s="65"/>
      <c r="E7308" s="89"/>
      <c r="F7308" s="65"/>
    </row>
    <row r="7309" spans="1:6" ht="12.75">
      <c r="A7309" s="65"/>
      <c r="B7309" s="65"/>
      <c r="C7309" s="65"/>
      <c r="D7309" s="65"/>
      <c r="E7309" s="89"/>
      <c r="F7309" s="65"/>
    </row>
    <row r="7310" spans="1:6" ht="12.75">
      <c r="A7310" s="65"/>
      <c r="B7310" s="65"/>
      <c r="C7310" s="65"/>
      <c r="D7310" s="65"/>
      <c r="E7310" s="89"/>
      <c r="F7310" s="65"/>
    </row>
    <row r="7311" spans="1:6" ht="12.75">
      <c r="A7311" s="65"/>
      <c r="B7311" s="65"/>
      <c r="C7311" s="65"/>
      <c r="D7311" s="65"/>
      <c r="E7311" s="89"/>
      <c r="F7311" s="65"/>
    </row>
    <row r="7312" spans="1:6" ht="12.75">
      <c r="A7312" s="65"/>
      <c r="B7312" s="65"/>
      <c r="C7312" s="65"/>
      <c r="D7312" s="65"/>
      <c r="E7312" s="89"/>
      <c r="F7312" s="65"/>
    </row>
    <row r="7313" spans="1:6" ht="12.75">
      <c r="A7313" s="65"/>
      <c r="B7313" s="65"/>
      <c r="C7313" s="65"/>
      <c r="D7313" s="65"/>
      <c r="E7313" s="89"/>
      <c r="F7313" s="65"/>
    </row>
    <row r="7314" spans="1:6" ht="12.75">
      <c r="A7314" s="65"/>
      <c r="B7314" s="65"/>
      <c r="C7314" s="65"/>
      <c r="D7314" s="65"/>
      <c r="E7314" s="89"/>
      <c r="F7314" s="65"/>
    </row>
    <row r="7315" spans="1:6" ht="12.75">
      <c r="A7315" s="65"/>
      <c r="B7315" s="65"/>
      <c r="C7315" s="65"/>
      <c r="D7315" s="65"/>
      <c r="E7315" s="89"/>
      <c r="F7315" s="65"/>
    </row>
    <row r="7316" spans="1:6" ht="12.75">
      <c r="A7316" s="65"/>
      <c r="B7316" s="65"/>
      <c r="C7316" s="65"/>
      <c r="D7316" s="65"/>
      <c r="E7316" s="89"/>
      <c r="F7316" s="65"/>
    </row>
    <row r="7317" spans="1:6" ht="12.75">
      <c r="A7317" s="65"/>
      <c r="B7317" s="65"/>
      <c r="C7317" s="65"/>
      <c r="D7317" s="65"/>
      <c r="E7317" s="89"/>
      <c r="F7317" s="65"/>
    </row>
    <row r="7318" spans="1:6" ht="12.75">
      <c r="A7318" s="65"/>
      <c r="B7318" s="65"/>
      <c r="C7318" s="65"/>
      <c r="D7318" s="65"/>
      <c r="E7318" s="89"/>
      <c r="F7318" s="65"/>
    </row>
    <row r="7319" spans="1:6" ht="12.75">
      <c r="A7319" s="65"/>
      <c r="B7319" s="65"/>
      <c r="C7319" s="65"/>
      <c r="D7319" s="65"/>
      <c r="E7319" s="89"/>
      <c r="F7319" s="65"/>
    </row>
    <row r="7320" spans="1:6" ht="12.75">
      <c r="A7320" s="65"/>
      <c r="B7320" s="65"/>
      <c r="C7320" s="65"/>
      <c r="D7320" s="65"/>
      <c r="E7320" s="89"/>
      <c r="F7320" s="65"/>
    </row>
    <row r="7321" spans="1:6" ht="12.75">
      <c r="A7321" s="65"/>
      <c r="B7321" s="65"/>
      <c r="C7321" s="65"/>
      <c r="D7321" s="65"/>
      <c r="E7321" s="89"/>
      <c r="F7321" s="65"/>
    </row>
    <row r="7322" spans="1:6" ht="12.75">
      <c r="A7322" s="65"/>
      <c r="B7322" s="65"/>
      <c r="C7322" s="65"/>
      <c r="D7322" s="65"/>
      <c r="E7322" s="89"/>
      <c r="F7322" s="65"/>
    </row>
    <row r="7323" spans="1:6" ht="12.75">
      <c r="A7323" s="65"/>
      <c r="B7323" s="65"/>
      <c r="C7323" s="65"/>
      <c r="D7323" s="65"/>
      <c r="E7323" s="89"/>
      <c r="F7323" s="65"/>
    </row>
    <row r="7324" spans="1:6" ht="12.75">
      <c r="A7324" s="65"/>
      <c r="B7324" s="65"/>
      <c r="C7324" s="65"/>
      <c r="D7324" s="65"/>
      <c r="E7324" s="89"/>
      <c r="F7324" s="65"/>
    </row>
    <row r="7325" spans="1:6" ht="12.75">
      <c r="A7325" s="65"/>
      <c r="B7325" s="65"/>
      <c r="C7325" s="65"/>
      <c r="D7325" s="65"/>
      <c r="E7325" s="89"/>
      <c r="F7325" s="65"/>
    </row>
    <row r="7326" spans="1:6" ht="12.75">
      <c r="A7326" s="65"/>
      <c r="B7326" s="65"/>
      <c r="C7326" s="65"/>
      <c r="D7326" s="65"/>
      <c r="E7326" s="89"/>
      <c r="F7326" s="65"/>
    </row>
    <row r="7327" spans="1:6" ht="12.75">
      <c r="A7327" s="65"/>
      <c r="B7327" s="65"/>
      <c r="C7327" s="65"/>
      <c r="D7327" s="65"/>
      <c r="E7327" s="89"/>
      <c r="F7327" s="65"/>
    </row>
    <row r="7328" spans="1:6" ht="12.75">
      <c r="A7328" s="65"/>
      <c r="B7328" s="65"/>
      <c r="C7328" s="65"/>
      <c r="D7328" s="65"/>
      <c r="E7328" s="89"/>
      <c r="F7328" s="65"/>
    </row>
    <row r="7329" spans="1:6" ht="12.75">
      <c r="A7329" s="65"/>
      <c r="B7329" s="65"/>
      <c r="C7329" s="65"/>
      <c r="D7329" s="65"/>
      <c r="E7329" s="89"/>
      <c r="F7329" s="65"/>
    </row>
    <row r="7330" spans="1:6" ht="12.75">
      <c r="A7330" s="65"/>
      <c r="B7330" s="65"/>
      <c r="C7330" s="65"/>
      <c r="D7330" s="65"/>
      <c r="E7330" s="89"/>
      <c r="F7330" s="65"/>
    </row>
    <row r="7331" spans="1:6" ht="12.75">
      <c r="A7331" s="65"/>
      <c r="B7331" s="65"/>
      <c r="C7331" s="65"/>
      <c r="D7331" s="65"/>
      <c r="E7331" s="89"/>
      <c r="F7331" s="65"/>
    </row>
    <row r="7332" spans="1:6" ht="12.75">
      <c r="A7332" s="65"/>
      <c r="B7332" s="65"/>
      <c r="C7332" s="65"/>
      <c r="D7332" s="65"/>
      <c r="E7332" s="89"/>
      <c r="F7332" s="65"/>
    </row>
    <row r="7333" spans="1:6" ht="12.75">
      <c r="A7333" s="65"/>
      <c r="B7333" s="65"/>
      <c r="C7333" s="65"/>
      <c r="D7333" s="65"/>
      <c r="E7333" s="89"/>
      <c r="F7333" s="65"/>
    </row>
    <row r="7334" spans="1:6" ht="12.75">
      <c r="A7334" s="65"/>
      <c r="B7334" s="65"/>
      <c r="C7334" s="65"/>
      <c r="D7334" s="65"/>
      <c r="E7334" s="89"/>
      <c r="F7334" s="65"/>
    </row>
    <row r="7335" spans="1:6" ht="12.75">
      <c r="A7335" s="65"/>
      <c r="B7335" s="65"/>
      <c r="C7335" s="65"/>
      <c r="D7335" s="65"/>
      <c r="E7335" s="89"/>
      <c r="F7335" s="65"/>
    </row>
    <row r="7336" spans="1:6" ht="12.75">
      <c r="A7336" s="65"/>
      <c r="B7336" s="65"/>
      <c r="C7336" s="65"/>
      <c r="D7336" s="65"/>
      <c r="E7336" s="89"/>
      <c r="F7336" s="65"/>
    </row>
    <row r="7337" spans="1:6" ht="12.75">
      <c r="A7337" s="65"/>
      <c r="B7337" s="65"/>
      <c r="C7337" s="65"/>
      <c r="D7337" s="65"/>
      <c r="E7337" s="89"/>
      <c r="F7337" s="65"/>
    </row>
    <row r="7338" spans="1:6" ht="12.75">
      <c r="A7338" s="65"/>
      <c r="B7338" s="65"/>
      <c r="C7338" s="65"/>
      <c r="D7338" s="65"/>
      <c r="E7338" s="89"/>
      <c r="F7338" s="65"/>
    </row>
    <row r="7339" spans="1:6" ht="12.75">
      <c r="A7339" s="65"/>
      <c r="B7339" s="65"/>
      <c r="C7339" s="65"/>
      <c r="D7339" s="65"/>
      <c r="E7339" s="89"/>
      <c r="F7339" s="65"/>
    </row>
    <row r="7340" spans="1:6" ht="12.75">
      <c r="A7340" s="65"/>
      <c r="B7340" s="65"/>
      <c r="C7340" s="65"/>
      <c r="D7340" s="65"/>
      <c r="E7340" s="89"/>
      <c r="F7340" s="65"/>
    </row>
    <row r="7341" spans="1:6" ht="12.75">
      <c r="A7341" s="65"/>
      <c r="B7341" s="65"/>
      <c r="C7341" s="65"/>
      <c r="D7341" s="65"/>
      <c r="E7341" s="89"/>
      <c r="F7341" s="65"/>
    </row>
    <row r="7342" spans="1:6" ht="12.75">
      <c r="A7342" s="65"/>
      <c r="B7342" s="65"/>
      <c r="C7342" s="65"/>
      <c r="D7342" s="65"/>
      <c r="E7342" s="89"/>
      <c r="F7342" s="65"/>
    </row>
    <row r="7343" spans="1:6" ht="12.75">
      <c r="A7343" s="65"/>
      <c r="B7343" s="65"/>
      <c r="C7343" s="65"/>
      <c r="D7343" s="65"/>
      <c r="E7343" s="89"/>
      <c r="F7343" s="65"/>
    </row>
    <row r="7344" spans="1:6" ht="12.75">
      <c r="A7344" s="65"/>
      <c r="B7344" s="65"/>
      <c r="C7344" s="65"/>
      <c r="D7344" s="65"/>
      <c r="E7344" s="89"/>
      <c r="F7344" s="65"/>
    </row>
    <row r="7345" spans="1:6" ht="12.75">
      <c r="A7345" s="65"/>
      <c r="B7345" s="65"/>
      <c r="C7345" s="65"/>
      <c r="D7345" s="65"/>
      <c r="E7345" s="89"/>
      <c r="F7345" s="65"/>
    </row>
    <row r="7346" spans="1:6" ht="12.75">
      <c r="A7346" s="65"/>
      <c r="B7346" s="65"/>
      <c r="C7346" s="65"/>
      <c r="D7346" s="65"/>
      <c r="E7346" s="89"/>
      <c r="F7346" s="65"/>
    </row>
    <row r="7347" spans="1:6" ht="12.75">
      <c r="A7347" s="65"/>
      <c r="B7347" s="65"/>
      <c r="C7347" s="65"/>
      <c r="D7347" s="65"/>
      <c r="E7347" s="89"/>
      <c r="F7347" s="65"/>
    </row>
    <row r="7348" spans="1:6" ht="12.75">
      <c r="A7348" s="65"/>
      <c r="B7348" s="65"/>
      <c r="C7348" s="65"/>
      <c r="D7348" s="65"/>
      <c r="E7348" s="89"/>
      <c r="F7348" s="65"/>
    </row>
    <row r="7349" spans="1:6" ht="12.75">
      <c r="A7349" s="65"/>
      <c r="B7349" s="65"/>
      <c r="C7349" s="65"/>
      <c r="D7349" s="65"/>
      <c r="E7349" s="89"/>
      <c r="F7349" s="65"/>
    </row>
    <row r="7350" spans="1:6" ht="12.75">
      <c r="A7350" s="65"/>
      <c r="B7350" s="65"/>
      <c r="C7350" s="65"/>
      <c r="D7350" s="65"/>
      <c r="E7350" s="89"/>
      <c r="F7350" s="65"/>
    </row>
    <row r="7351" spans="1:6" ht="12.75">
      <c r="A7351" s="65"/>
      <c r="B7351" s="65"/>
      <c r="C7351" s="65"/>
      <c r="D7351" s="65"/>
      <c r="E7351" s="89"/>
      <c r="F7351" s="65"/>
    </row>
    <row r="7352" spans="1:6" ht="12.75">
      <c r="A7352" s="65"/>
      <c r="B7352" s="65"/>
      <c r="C7352" s="65"/>
      <c r="D7352" s="65"/>
      <c r="E7352" s="89"/>
      <c r="F7352" s="65"/>
    </row>
    <row r="7353" spans="1:6" ht="12.75">
      <c r="A7353" s="65"/>
      <c r="B7353" s="65"/>
      <c r="C7353" s="65"/>
      <c r="D7353" s="65"/>
      <c r="E7353" s="89"/>
      <c r="F7353" s="65"/>
    </row>
    <row r="7354" spans="1:6" ht="12.75">
      <c r="A7354" s="65"/>
      <c r="B7354" s="65"/>
      <c r="C7354" s="65"/>
      <c r="D7354" s="65"/>
      <c r="E7354" s="89"/>
      <c r="F7354" s="65"/>
    </row>
    <row r="7355" spans="1:6" ht="12.75">
      <c r="A7355" s="65"/>
      <c r="B7355" s="65"/>
      <c r="C7355" s="65"/>
      <c r="D7355" s="65"/>
      <c r="E7355" s="89"/>
      <c r="F7355" s="65"/>
    </row>
    <row r="7356" spans="1:6" ht="12.75">
      <c r="A7356" s="65"/>
      <c r="B7356" s="65"/>
      <c r="C7356" s="65"/>
      <c r="D7356" s="65"/>
      <c r="E7356" s="89"/>
      <c r="F7356" s="65"/>
    </row>
    <row r="7357" spans="1:6" ht="12.75">
      <c r="A7357" s="65"/>
      <c r="B7357" s="65"/>
      <c r="C7357" s="65"/>
      <c r="D7357" s="65"/>
      <c r="E7357" s="89"/>
      <c r="F7357" s="65"/>
    </row>
    <row r="7358" spans="1:6" ht="12.75">
      <c r="A7358" s="65"/>
      <c r="B7358" s="65"/>
      <c r="C7358" s="65"/>
      <c r="D7358" s="65"/>
      <c r="E7358" s="89"/>
      <c r="F7358" s="65"/>
    </row>
    <row r="7359" spans="1:6" ht="12.75">
      <c r="A7359" s="65"/>
      <c r="B7359" s="65"/>
      <c r="C7359" s="65"/>
      <c r="D7359" s="65"/>
      <c r="E7359" s="89"/>
      <c r="F7359" s="65"/>
    </row>
    <row r="7360" spans="1:6" ht="12.75">
      <c r="A7360" s="65"/>
      <c r="B7360" s="65"/>
      <c r="C7360" s="65"/>
      <c r="D7360" s="65"/>
      <c r="E7360" s="89"/>
      <c r="F7360" s="65"/>
    </row>
    <row r="7361" spans="1:6" ht="12.75">
      <c r="A7361" s="65"/>
      <c r="B7361" s="65"/>
      <c r="C7361" s="65"/>
      <c r="D7361" s="65"/>
      <c r="E7361" s="89"/>
      <c r="F7361" s="65"/>
    </row>
    <row r="7362" spans="1:6" ht="12.75">
      <c r="A7362" s="65"/>
      <c r="B7362" s="65"/>
      <c r="C7362" s="65"/>
      <c r="D7362" s="65"/>
      <c r="E7362" s="89"/>
      <c r="F7362" s="65"/>
    </row>
    <row r="7363" spans="1:6" ht="12.75">
      <c r="A7363" s="65"/>
      <c r="B7363" s="65"/>
      <c r="C7363" s="65"/>
      <c r="D7363" s="65"/>
      <c r="E7363" s="89"/>
      <c r="F7363" s="65"/>
    </row>
    <row r="7364" spans="1:6" ht="12.75">
      <c r="A7364" s="65"/>
      <c r="B7364" s="65"/>
      <c r="C7364" s="65"/>
      <c r="D7364" s="65"/>
      <c r="E7364" s="89"/>
      <c r="F7364" s="65"/>
    </row>
    <row r="7365" spans="1:6" ht="12.75">
      <c r="A7365" s="65"/>
      <c r="B7365" s="65"/>
      <c r="C7365" s="65"/>
      <c r="D7365" s="65"/>
      <c r="E7365" s="89"/>
      <c r="F7365" s="65"/>
    </row>
    <row r="7366" spans="1:6" ht="12.75">
      <c r="A7366" s="65"/>
      <c r="B7366" s="65"/>
      <c r="C7366" s="65"/>
      <c r="D7366" s="65"/>
      <c r="E7366" s="89"/>
      <c r="F7366" s="65"/>
    </row>
    <row r="7367" spans="1:6" ht="12.75">
      <c r="A7367" s="65"/>
      <c r="B7367" s="65"/>
      <c r="C7367" s="65"/>
      <c r="D7367" s="65"/>
      <c r="E7367" s="89"/>
      <c r="F7367" s="65"/>
    </row>
    <row r="7368" spans="1:6" ht="12.75">
      <c r="A7368" s="65"/>
      <c r="B7368" s="65"/>
      <c r="C7368" s="65"/>
      <c r="D7368" s="65"/>
      <c r="E7368" s="89"/>
      <c r="F7368" s="65"/>
    </row>
    <row r="7369" spans="1:6" ht="12.75">
      <c r="A7369" s="65"/>
      <c r="B7369" s="65"/>
      <c r="C7369" s="65"/>
      <c r="D7369" s="65"/>
      <c r="E7369" s="89"/>
      <c r="F7369" s="65"/>
    </row>
    <row r="7370" spans="1:6" ht="12.75">
      <c r="A7370" s="65"/>
      <c r="B7370" s="65"/>
      <c r="C7370" s="65"/>
      <c r="D7370" s="65"/>
      <c r="E7370" s="89"/>
      <c r="F7370" s="65"/>
    </row>
    <row r="7371" spans="1:6" ht="12.75">
      <c r="A7371" s="65"/>
      <c r="B7371" s="65"/>
      <c r="C7371" s="65"/>
      <c r="D7371" s="65"/>
      <c r="E7371" s="89"/>
      <c r="F7371" s="65"/>
    </row>
    <row r="7372" spans="1:6" ht="12.75">
      <c r="A7372" s="65"/>
      <c r="B7372" s="65"/>
      <c r="C7372" s="65"/>
      <c r="D7372" s="65"/>
      <c r="E7372" s="89"/>
      <c r="F7372" s="65"/>
    </row>
    <row r="7373" spans="1:6" ht="12.75">
      <c r="A7373" s="65"/>
      <c r="B7373" s="65"/>
      <c r="C7373" s="65"/>
      <c r="D7373" s="65"/>
      <c r="E7373" s="89"/>
      <c r="F7373" s="65"/>
    </row>
    <row r="7374" spans="1:6" ht="12.75">
      <c r="A7374" s="65"/>
      <c r="B7374" s="65"/>
      <c r="C7374" s="65"/>
      <c r="D7374" s="65"/>
      <c r="E7374" s="89"/>
      <c r="F7374" s="65"/>
    </row>
    <row r="7375" spans="1:6" ht="12.75">
      <c r="A7375" s="65"/>
      <c r="B7375" s="65"/>
      <c r="C7375" s="65"/>
      <c r="D7375" s="65"/>
      <c r="E7375" s="89"/>
      <c r="F7375" s="65"/>
    </row>
    <row r="7376" spans="1:6" ht="12.75">
      <c r="A7376" s="65"/>
      <c r="B7376" s="65"/>
      <c r="C7376" s="65"/>
      <c r="D7376" s="65"/>
      <c r="E7376" s="89"/>
      <c r="F7376" s="65"/>
    </row>
    <row r="7377" spans="1:6" ht="12.75">
      <c r="A7377" s="65"/>
      <c r="B7377" s="65"/>
      <c r="C7377" s="65"/>
      <c r="D7377" s="65"/>
      <c r="E7377" s="89"/>
      <c r="F7377" s="65"/>
    </row>
    <row r="7378" spans="1:6" ht="12.75">
      <c r="A7378" s="65"/>
      <c r="B7378" s="65"/>
      <c r="C7378" s="65"/>
      <c r="D7378" s="65"/>
      <c r="E7378" s="89"/>
      <c r="F7378" s="65"/>
    </row>
    <row r="7379" spans="1:6" ht="12.75">
      <c r="A7379" s="65"/>
      <c r="B7379" s="65"/>
      <c r="C7379" s="65"/>
      <c r="D7379" s="65"/>
      <c r="E7379" s="89"/>
      <c r="F7379" s="65"/>
    </row>
    <row r="7380" spans="1:6" ht="12.75">
      <c r="A7380" s="65"/>
      <c r="B7380" s="65"/>
      <c r="C7380" s="65"/>
      <c r="D7380" s="65"/>
      <c r="E7380" s="89"/>
      <c r="F7380" s="65"/>
    </row>
    <row r="7381" spans="1:6" ht="12.75">
      <c r="A7381" s="65"/>
      <c r="B7381" s="65"/>
      <c r="C7381" s="65"/>
      <c r="D7381" s="65"/>
      <c r="E7381" s="89"/>
      <c r="F7381" s="65"/>
    </row>
    <row r="7382" spans="1:6" ht="12.75">
      <c r="A7382" s="65"/>
      <c r="B7382" s="65"/>
      <c r="C7382" s="65"/>
      <c r="D7382" s="65"/>
      <c r="E7382" s="89"/>
      <c r="F7382" s="65"/>
    </row>
    <row r="7383" spans="1:6" ht="12.75">
      <c r="A7383" s="65"/>
      <c r="B7383" s="65"/>
      <c r="C7383" s="65"/>
      <c r="D7383" s="65"/>
      <c r="E7383" s="89"/>
      <c r="F7383" s="65"/>
    </row>
    <row r="7384" spans="1:6" ht="12.75">
      <c r="A7384" s="65"/>
      <c r="B7384" s="65"/>
      <c r="C7384" s="65"/>
      <c r="D7384" s="65"/>
      <c r="E7384" s="89"/>
      <c r="F7384" s="65"/>
    </row>
    <row r="7385" spans="1:6" ht="12.75">
      <c r="A7385" s="65"/>
      <c r="B7385" s="65"/>
      <c r="C7385" s="65"/>
      <c r="D7385" s="65"/>
      <c r="E7385" s="89"/>
      <c r="F7385" s="65"/>
    </row>
    <row r="7386" spans="1:6" ht="12.75">
      <c r="A7386" s="65"/>
      <c r="B7386" s="65"/>
      <c r="C7386" s="65"/>
      <c r="D7386" s="65"/>
      <c r="E7386" s="89"/>
      <c r="F7386" s="65"/>
    </row>
    <row r="7387" spans="1:6" ht="12.75">
      <c r="A7387" s="65"/>
      <c r="B7387" s="65"/>
      <c r="C7387" s="65"/>
      <c r="D7387" s="65"/>
      <c r="E7387" s="89"/>
      <c r="F7387" s="65"/>
    </row>
    <row r="7388" spans="1:6" ht="12.75">
      <c r="A7388" s="65"/>
      <c r="B7388" s="65"/>
      <c r="C7388" s="65"/>
      <c r="D7388" s="65"/>
      <c r="E7388" s="89"/>
      <c r="F7388" s="65"/>
    </row>
    <row r="7389" spans="1:6" ht="12.75">
      <c r="A7389" s="65"/>
      <c r="B7389" s="65"/>
      <c r="C7389" s="65"/>
      <c r="D7389" s="65"/>
      <c r="E7389" s="89"/>
      <c r="F7389" s="65"/>
    </row>
    <row r="7390" spans="1:6" ht="12.75">
      <c r="A7390" s="65"/>
      <c r="B7390" s="65"/>
      <c r="C7390" s="65"/>
      <c r="D7390" s="65"/>
      <c r="E7390" s="89"/>
      <c r="F7390" s="65"/>
    </row>
    <row r="7391" spans="1:6" ht="12.75">
      <c r="A7391" s="65"/>
      <c r="B7391" s="65"/>
      <c r="C7391" s="65"/>
      <c r="D7391" s="65"/>
      <c r="E7391" s="89"/>
      <c r="F7391" s="65"/>
    </row>
    <row r="7392" spans="1:6" ht="12.75">
      <c r="A7392" s="65"/>
      <c r="B7392" s="65"/>
      <c r="C7392" s="65"/>
      <c r="D7392" s="65"/>
      <c r="E7392" s="89"/>
      <c r="F7392" s="65"/>
    </row>
    <row r="7393" spans="1:6" ht="12.75">
      <c r="A7393" s="65"/>
      <c r="B7393" s="65"/>
      <c r="C7393" s="65"/>
      <c r="D7393" s="65"/>
      <c r="E7393" s="89"/>
      <c r="F7393" s="65"/>
    </row>
    <row r="7394" spans="1:6" ht="12.75">
      <c r="A7394" s="65"/>
      <c r="B7394" s="65"/>
      <c r="C7394" s="65"/>
      <c r="D7394" s="65"/>
      <c r="E7394" s="89"/>
      <c r="F7394" s="65"/>
    </row>
    <row r="7395" spans="1:6" ht="12.75">
      <c r="A7395" s="65"/>
      <c r="B7395" s="65"/>
      <c r="C7395" s="65"/>
      <c r="D7395" s="65"/>
      <c r="E7395" s="89"/>
      <c r="F7395" s="65"/>
    </row>
    <row r="7396" spans="1:6" ht="12.75">
      <c r="A7396" s="65"/>
      <c r="B7396" s="65"/>
      <c r="C7396" s="65"/>
      <c r="D7396" s="65"/>
      <c r="E7396" s="89"/>
      <c r="F7396" s="65"/>
    </row>
    <row r="7397" spans="1:6" ht="12.75">
      <c r="A7397" s="65"/>
      <c r="B7397" s="65"/>
      <c r="C7397" s="65"/>
      <c r="D7397" s="65"/>
      <c r="E7397" s="89"/>
      <c r="F7397" s="65"/>
    </row>
    <row r="7398" spans="1:6" ht="12.75">
      <c r="A7398" s="65"/>
      <c r="B7398" s="65"/>
      <c r="C7398" s="65"/>
      <c r="D7398" s="65"/>
      <c r="E7398" s="89"/>
      <c r="F7398" s="65"/>
    </row>
    <row r="7399" spans="1:6" ht="12.75">
      <c r="A7399" s="65"/>
      <c r="B7399" s="65"/>
      <c r="C7399" s="65"/>
      <c r="D7399" s="65"/>
      <c r="E7399" s="89"/>
      <c r="F7399" s="65"/>
    </row>
    <row r="7400" spans="1:6" ht="12.75">
      <c r="A7400" s="65"/>
      <c r="B7400" s="65"/>
      <c r="C7400" s="65"/>
      <c r="D7400" s="65"/>
      <c r="E7400" s="89"/>
      <c r="F7400" s="65"/>
    </row>
    <row r="7401" spans="1:6" ht="12.75">
      <c r="A7401" s="65"/>
      <c r="B7401" s="65"/>
      <c r="C7401" s="65"/>
      <c r="D7401" s="65"/>
      <c r="E7401" s="89"/>
      <c r="F7401" s="65"/>
    </row>
    <row r="7402" spans="1:6" ht="12.75">
      <c r="A7402" s="65"/>
      <c r="B7402" s="65"/>
      <c r="C7402" s="65"/>
      <c r="D7402" s="65"/>
      <c r="E7402" s="89"/>
      <c r="F7402" s="65"/>
    </row>
    <row r="7403" spans="1:6" ht="12.75">
      <c r="A7403" s="65"/>
      <c r="B7403" s="65"/>
      <c r="C7403" s="65"/>
      <c r="D7403" s="65"/>
      <c r="E7403" s="89"/>
      <c r="F7403" s="65"/>
    </row>
    <row r="7404" spans="1:6" ht="12.75">
      <c r="A7404" s="65"/>
      <c r="B7404" s="65"/>
      <c r="C7404" s="65"/>
      <c r="D7404" s="65"/>
      <c r="E7404" s="89"/>
      <c r="F7404" s="65"/>
    </row>
    <row r="7405" spans="1:6" ht="12.75">
      <c r="A7405" s="65"/>
      <c r="B7405" s="65"/>
      <c r="C7405" s="65"/>
      <c r="D7405" s="65"/>
      <c r="E7405" s="89"/>
      <c r="F7405" s="65"/>
    </row>
    <row r="7406" spans="1:6" ht="12.75">
      <c r="A7406" s="65"/>
      <c r="B7406" s="65"/>
      <c r="C7406" s="65"/>
      <c r="D7406" s="65"/>
      <c r="E7406" s="89"/>
      <c r="F7406" s="65"/>
    </row>
    <row r="7407" spans="1:6" ht="12.75">
      <c r="A7407" s="65"/>
      <c r="B7407" s="65"/>
      <c r="C7407" s="65"/>
      <c r="D7407" s="65"/>
      <c r="E7407" s="89"/>
      <c r="F7407" s="65"/>
    </row>
    <row r="7408" spans="1:6" ht="12.75">
      <c r="A7408" s="65"/>
      <c r="B7408" s="65"/>
      <c r="C7408" s="65"/>
      <c r="D7408" s="65"/>
      <c r="E7408" s="89"/>
      <c r="F7408" s="65"/>
    </row>
    <row r="7409" spans="1:6" ht="12.75">
      <c r="A7409" s="65"/>
      <c r="B7409" s="65"/>
      <c r="C7409" s="65"/>
      <c r="D7409" s="65"/>
      <c r="E7409" s="89"/>
      <c r="F7409" s="65"/>
    </row>
    <row r="7410" spans="1:6" ht="12.75">
      <c r="A7410" s="65"/>
      <c r="B7410" s="65"/>
      <c r="C7410" s="65"/>
      <c r="D7410" s="65"/>
      <c r="E7410" s="89"/>
      <c r="F7410" s="65"/>
    </row>
    <row r="7411" spans="1:6" ht="12.75">
      <c r="A7411" s="65"/>
      <c r="B7411" s="65"/>
      <c r="C7411" s="65"/>
      <c r="D7411" s="65"/>
      <c r="E7411" s="89"/>
      <c r="F7411" s="65"/>
    </row>
    <row r="7412" spans="1:6" ht="12.75">
      <c r="A7412" s="65"/>
      <c r="B7412" s="65"/>
      <c r="C7412" s="65"/>
      <c r="D7412" s="65"/>
      <c r="E7412" s="89"/>
      <c r="F7412" s="65"/>
    </row>
    <row r="7413" spans="1:6" ht="12.75">
      <c r="A7413" s="65"/>
      <c r="B7413" s="65"/>
      <c r="C7413" s="65"/>
      <c r="D7413" s="65"/>
      <c r="E7413" s="89"/>
      <c r="F7413" s="65"/>
    </row>
    <row r="7414" spans="1:6" ht="12.75">
      <c r="A7414" s="65"/>
      <c r="B7414" s="65"/>
      <c r="C7414" s="65"/>
      <c r="D7414" s="65"/>
      <c r="E7414" s="89"/>
      <c r="F7414" s="65"/>
    </row>
    <row r="7415" spans="1:6" ht="12.75">
      <c r="A7415" s="65"/>
      <c r="B7415" s="65"/>
      <c r="C7415" s="65"/>
      <c r="D7415" s="65"/>
      <c r="E7415" s="89"/>
      <c r="F7415" s="65"/>
    </row>
    <row r="7416" spans="1:6" ht="12.75">
      <c r="A7416" s="65"/>
      <c r="B7416" s="65"/>
      <c r="C7416" s="65"/>
      <c r="D7416" s="65"/>
      <c r="E7416" s="89"/>
      <c r="F7416" s="65"/>
    </row>
    <row r="7417" spans="1:6" ht="12.75">
      <c r="A7417" s="65"/>
      <c r="B7417" s="65"/>
      <c r="C7417" s="65"/>
      <c r="D7417" s="65"/>
      <c r="E7417" s="89"/>
      <c r="F7417" s="65"/>
    </row>
    <row r="7418" spans="1:6" ht="12.75">
      <c r="A7418" s="65"/>
      <c r="B7418" s="65"/>
      <c r="C7418" s="65"/>
      <c r="D7418" s="65"/>
      <c r="E7418" s="89"/>
      <c r="F7418" s="65"/>
    </row>
    <row r="7419" spans="1:6" ht="12.75">
      <c r="A7419" s="65"/>
      <c r="B7419" s="65"/>
      <c r="C7419" s="65"/>
      <c r="D7419" s="65"/>
      <c r="E7419" s="89"/>
      <c r="F7419" s="65"/>
    </row>
    <row r="7420" spans="1:6" ht="12.75">
      <c r="A7420" s="65"/>
      <c r="B7420" s="65"/>
      <c r="C7420" s="65"/>
      <c r="D7420" s="65"/>
      <c r="E7420" s="89"/>
      <c r="F7420" s="65"/>
    </row>
    <row r="7421" spans="1:6" ht="12.75">
      <c r="A7421" s="65"/>
      <c r="B7421" s="65"/>
      <c r="C7421" s="65"/>
      <c r="D7421" s="65"/>
      <c r="E7421" s="89"/>
      <c r="F7421" s="65"/>
    </row>
    <row r="7422" spans="1:6" ht="12.75">
      <c r="A7422" s="65"/>
      <c r="B7422" s="65"/>
      <c r="C7422" s="65"/>
      <c r="D7422" s="65"/>
      <c r="E7422" s="89"/>
      <c r="F7422" s="65"/>
    </row>
    <row r="7423" spans="1:6" ht="12.75">
      <c r="A7423" s="65"/>
      <c r="B7423" s="65"/>
      <c r="C7423" s="65"/>
      <c r="D7423" s="65"/>
      <c r="E7423" s="89"/>
      <c r="F7423" s="65"/>
    </row>
    <row r="7424" spans="1:6" ht="12.75">
      <c r="A7424" s="65"/>
      <c r="B7424" s="65"/>
      <c r="C7424" s="65"/>
      <c r="D7424" s="65"/>
      <c r="E7424" s="89"/>
      <c r="F7424" s="65"/>
    </row>
    <row r="7425" spans="1:6" ht="12.75">
      <c r="A7425" s="65"/>
      <c r="B7425" s="65"/>
      <c r="C7425" s="65"/>
      <c r="D7425" s="65"/>
      <c r="E7425" s="89"/>
      <c r="F7425" s="65"/>
    </row>
    <row r="7426" spans="1:6" ht="12.75">
      <c r="A7426" s="65"/>
      <c r="B7426" s="65"/>
      <c r="C7426" s="65"/>
      <c r="D7426" s="65"/>
      <c r="E7426" s="89"/>
      <c r="F7426" s="65"/>
    </row>
    <row r="7427" spans="1:6" ht="12.75">
      <c r="A7427" s="65"/>
      <c r="B7427" s="65"/>
      <c r="C7427" s="65"/>
      <c r="D7427" s="65"/>
      <c r="E7427" s="89"/>
      <c r="F7427" s="65"/>
    </row>
    <row r="7428" spans="1:6" ht="12.75">
      <c r="A7428" s="65"/>
      <c r="B7428" s="65"/>
      <c r="C7428" s="65"/>
      <c r="D7428" s="65"/>
      <c r="E7428" s="89"/>
      <c r="F7428" s="65"/>
    </row>
    <row r="7429" spans="1:6" ht="12.75">
      <c r="A7429" s="65"/>
      <c r="B7429" s="65"/>
      <c r="C7429" s="65"/>
      <c r="D7429" s="65"/>
      <c r="E7429" s="89"/>
      <c r="F7429" s="65"/>
    </row>
    <row r="7430" spans="1:6" ht="12.75">
      <c r="A7430" s="65"/>
      <c r="B7430" s="65"/>
      <c r="C7430" s="65"/>
      <c r="D7430" s="65"/>
      <c r="E7430" s="89"/>
      <c r="F7430" s="65"/>
    </row>
    <row r="7431" spans="1:6" ht="12.75">
      <c r="A7431" s="65"/>
      <c r="B7431" s="65"/>
      <c r="C7431" s="65"/>
      <c r="D7431" s="65"/>
      <c r="E7431" s="89"/>
      <c r="F7431" s="65"/>
    </row>
    <row r="7432" spans="1:6" ht="12.75">
      <c r="A7432" s="65"/>
      <c r="B7432" s="65"/>
      <c r="C7432" s="65"/>
      <c r="D7432" s="65"/>
      <c r="E7432" s="89"/>
      <c r="F7432" s="65"/>
    </row>
    <row r="7433" spans="1:6" ht="12.75">
      <c r="A7433" s="65"/>
      <c r="B7433" s="65"/>
      <c r="C7433" s="65"/>
      <c r="D7433" s="65"/>
      <c r="E7433" s="89"/>
      <c r="F7433" s="65"/>
    </row>
    <row r="7434" spans="1:6" ht="12.75">
      <c r="A7434" s="65"/>
      <c r="B7434" s="65"/>
      <c r="C7434" s="65"/>
      <c r="D7434" s="65"/>
      <c r="E7434" s="89"/>
      <c r="F7434" s="65"/>
    </row>
    <row r="7435" spans="1:6" ht="12.75">
      <c r="A7435" s="65"/>
      <c r="B7435" s="65"/>
      <c r="C7435" s="65"/>
      <c r="D7435" s="65"/>
      <c r="E7435" s="89"/>
      <c r="F7435" s="65"/>
    </row>
    <row r="7436" spans="1:6" ht="12.75">
      <c r="A7436" s="65"/>
      <c r="B7436" s="65"/>
      <c r="C7436" s="65"/>
      <c r="D7436" s="65"/>
      <c r="E7436" s="89"/>
      <c r="F7436" s="65"/>
    </row>
    <row r="7437" spans="1:6" ht="12.75">
      <c r="A7437" s="65"/>
      <c r="B7437" s="65"/>
      <c r="C7437" s="65"/>
      <c r="D7437" s="65"/>
      <c r="E7437" s="89"/>
      <c r="F7437" s="65"/>
    </row>
    <row r="7438" spans="1:6" ht="12.75">
      <c r="A7438" s="65"/>
      <c r="B7438" s="65"/>
      <c r="C7438" s="65"/>
      <c r="D7438" s="65"/>
      <c r="E7438" s="89"/>
      <c r="F7438" s="65"/>
    </row>
    <row r="7439" spans="1:6" ht="12.75">
      <c r="A7439" s="65"/>
      <c r="B7439" s="65"/>
      <c r="C7439" s="65"/>
      <c r="D7439" s="65"/>
      <c r="E7439" s="89"/>
      <c r="F7439" s="65"/>
    </row>
    <row r="7440" spans="1:6" ht="12.75">
      <c r="A7440" s="65"/>
      <c r="B7440" s="65"/>
      <c r="C7440" s="65"/>
      <c r="D7440" s="65"/>
      <c r="E7440" s="89"/>
      <c r="F7440" s="65"/>
    </row>
    <row r="7441" spans="1:6" ht="12.75">
      <c r="A7441" s="65"/>
      <c r="B7441" s="65"/>
      <c r="C7441" s="65"/>
      <c r="D7441" s="65"/>
      <c r="E7441" s="89"/>
      <c r="F7441" s="65"/>
    </row>
    <row r="7442" spans="1:6" ht="12.75">
      <c r="A7442" s="65"/>
      <c r="B7442" s="65"/>
      <c r="C7442" s="65"/>
      <c r="D7442" s="65"/>
      <c r="E7442" s="89"/>
      <c r="F7442" s="65"/>
    </row>
    <row r="7443" spans="1:6" ht="12.75">
      <c r="A7443" s="65"/>
      <c r="B7443" s="65"/>
      <c r="C7443" s="65"/>
      <c r="D7443" s="65"/>
      <c r="E7443" s="89"/>
      <c r="F7443" s="65"/>
    </row>
    <row r="7444" spans="1:6" ht="12.75">
      <c r="A7444" s="65"/>
      <c r="B7444" s="65"/>
      <c r="C7444" s="65"/>
      <c r="D7444" s="65"/>
      <c r="E7444" s="89"/>
      <c r="F7444" s="65"/>
    </row>
    <row r="7445" spans="1:6" ht="12.75">
      <c r="A7445" s="65"/>
      <c r="B7445" s="65"/>
      <c r="C7445" s="65"/>
      <c r="D7445" s="65"/>
      <c r="E7445" s="89"/>
      <c r="F7445" s="65"/>
    </row>
    <row r="7446" spans="1:6" ht="12.75">
      <c r="A7446" s="65"/>
      <c r="B7446" s="65"/>
      <c r="C7446" s="65"/>
      <c r="D7446" s="65"/>
      <c r="E7446" s="89"/>
      <c r="F7446" s="65"/>
    </row>
    <row r="7447" spans="1:6" ht="12.75">
      <c r="A7447" s="65"/>
      <c r="B7447" s="65"/>
      <c r="C7447" s="65"/>
      <c r="D7447" s="65"/>
      <c r="E7447" s="89"/>
      <c r="F7447" s="65"/>
    </row>
    <row r="7448" spans="1:6" ht="12.75">
      <c r="A7448" s="65"/>
      <c r="B7448" s="65"/>
      <c r="C7448" s="65"/>
      <c r="D7448" s="65"/>
      <c r="E7448" s="89"/>
      <c r="F7448" s="65"/>
    </row>
    <row r="7449" spans="1:6" ht="12.75">
      <c r="A7449" s="65"/>
      <c r="B7449" s="65"/>
      <c r="C7449" s="65"/>
      <c r="D7449" s="65"/>
      <c r="E7449" s="89"/>
      <c r="F7449" s="65"/>
    </row>
    <row r="7450" spans="1:6" ht="12.75">
      <c r="A7450" s="65"/>
      <c r="B7450" s="65"/>
      <c r="C7450" s="65"/>
      <c r="D7450" s="65"/>
      <c r="E7450" s="89"/>
      <c r="F7450" s="65"/>
    </row>
    <row r="7451" spans="1:6" ht="12.75">
      <c r="A7451" s="65"/>
      <c r="B7451" s="65"/>
      <c r="C7451" s="65"/>
      <c r="D7451" s="65"/>
      <c r="E7451" s="89"/>
      <c r="F7451" s="65"/>
    </row>
    <row r="7452" spans="1:6" ht="12.75">
      <c r="A7452" s="65"/>
      <c r="B7452" s="65"/>
      <c r="C7452" s="65"/>
      <c r="D7452" s="65"/>
      <c r="E7452" s="89"/>
      <c r="F7452" s="65"/>
    </row>
    <row r="7453" spans="1:6" ht="12.75">
      <c r="A7453" s="65"/>
      <c r="B7453" s="65"/>
      <c r="C7453" s="65"/>
      <c r="D7453" s="65"/>
      <c r="E7453" s="89"/>
      <c r="F7453" s="65"/>
    </row>
    <row r="7454" spans="1:6" ht="12.75">
      <c r="A7454" s="65"/>
      <c r="B7454" s="65"/>
      <c r="C7454" s="65"/>
      <c r="D7454" s="65"/>
      <c r="E7454" s="89"/>
      <c r="F7454" s="65"/>
    </row>
    <row r="7455" spans="1:6" ht="12.75">
      <c r="A7455" s="65"/>
      <c r="B7455" s="65"/>
      <c r="C7455" s="65"/>
      <c r="D7455" s="65"/>
      <c r="E7455" s="89"/>
      <c r="F7455" s="65"/>
    </row>
    <row r="7456" spans="1:6" ht="12.75">
      <c r="A7456" s="65"/>
      <c r="B7456" s="65"/>
      <c r="C7456" s="65"/>
      <c r="D7456" s="65"/>
      <c r="E7456" s="89"/>
      <c r="F7456" s="65"/>
    </row>
    <row r="7457" spans="1:6" ht="12.75">
      <c r="A7457" s="65"/>
      <c r="B7457" s="65"/>
      <c r="C7457" s="65"/>
      <c r="D7457" s="65"/>
      <c r="E7457" s="89"/>
      <c r="F7457" s="65"/>
    </row>
    <row r="7458" spans="1:6" ht="12.75">
      <c r="A7458" s="65"/>
      <c r="B7458" s="65"/>
      <c r="C7458" s="65"/>
      <c r="D7458" s="65"/>
      <c r="E7458" s="89"/>
      <c r="F7458" s="65"/>
    </row>
    <row r="7459" spans="1:6" ht="12.75">
      <c r="A7459" s="65"/>
      <c r="B7459" s="65"/>
      <c r="C7459" s="65"/>
      <c r="D7459" s="65"/>
      <c r="E7459" s="89"/>
      <c r="F7459" s="65"/>
    </row>
    <row r="7460" spans="1:6" ht="12.75">
      <c r="A7460" s="65"/>
      <c r="B7460" s="65"/>
      <c r="C7460" s="65"/>
      <c r="D7460" s="65"/>
      <c r="E7460" s="89"/>
      <c r="F7460" s="65"/>
    </row>
    <row r="7461" spans="1:6" ht="12.75">
      <c r="A7461" s="65"/>
      <c r="B7461" s="65"/>
      <c r="C7461" s="65"/>
      <c r="D7461" s="65"/>
      <c r="E7461" s="89"/>
      <c r="F7461" s="65"/>
    </row>
    <row r="7462" spans="1:6" ht="12.75">
      <c r="A7462" s="65"/>
      <c r="B7462" s="65"/>
      <c r="C7462" s="65"/>
      <c r="D7462" s="65"/>
      <c r="E7462" s="89"/>
      <c r="F7462" s="65"/>
    </row>
    <row r="7463" spans="1:6" ht="12.75">
      <c r="A7463" s="65"/>
      <c r="B7463" s="65"/>
      <c r="C7463" s="65"/>
      <c r="D7463" s="65"/>
      <c r="E7463" s="89"/>
      <c r="F7463" s="65"/>
    </row>
    <row r="7464" spans="1:6" ht="12.75">
      <c r="A7464" s="65"/>
      <c r="B7464" s="65"/>
      <c r="C7464" s="65"/>
      <c r="D7464" s="65"/>
      <c r="E7464" s="89"/>
      <c r="F7464" s="65"/>
    </row>
    <row r="7465" spans="1:6" ht="12.75">
      <c r="A7465" s="65"/>
      <c r="B7465" s="65"/>
      <c r="C7465" s="65"/>
      <c r="D7465" s="65"/>
      <c r="E7465" s="89"/>
      <c r="F7465" s="65"/>
    </row>
    <row r="7466" spans="1:6" ht="12.75">
      <c r="A7466" s="65"/>
      <c r="B7466" s="65"/>
      <c r="C7466" s="65"/>
      <c r="D7466" s="65"/>
      <c r="E7466" s="89"/>
      <c r="F7466" s="65"/>
    </row>
    <row r="7467" spans="1:6" ht="12.75">
      <c r="A7467" s="65"/>
      <c r="B7467" s="65"/>
      <c r="C7467" s="65"/>
      <c r="D7467" s="65"/>
      <c r="E7467" s="89"/>
      <c r="F7467" s="65"/>
    </row>
    <row r="7468" spans="1:6" ht="12.75">
      <c r="A7468" s="65"/>
      <c r="B7468" s="65"/>
      <c r="C7468" s="65"/>
      <c r="D7468" s="65"/>
      <c r="E7468" s="89"/>
      <c r="F7468" s="65"/>
    </row>
    <row r="7469" spans="1:6" ht="12.75">
      <c r="A7469" s="65"/>
      <c r="B7469" s="65"/>
      <c r="C7469" s="65"/>
      <c r="D7469" s="65"/>
      <c r="E7469" s="89"/>
      <c r="F7469" s="65"/>
    </row>
    <row r="7470" spans="1:6" ht="12.75">
      <c r="A7470" s="65"/>
      <c r="B7470" s="65"/>
      <c r="C7470" s="65"/>
      <c r="D7470" s="65"/>
      <c r="E7470" s="89"/>
      <c r="F7470" s="65"/>
    </row>
    <row r="7471" spans="1:6" ht="12.75">
      <c r="A7471" s="65"/>
      <c r="B7471" s="65"/>
      <c r="C7471" s="65"/>
      <c r="D7471" s="65"/>
      <c r="E7471" s="89"/>
      <c r="F7471" s="65"/>
    </row>
    <row r="7472" spans="1:6" ht="12.75">
      <c r="A7472" s="65"/>
      <c r="B7472" s="65"/>
      <c r="C7472" s="65"/>
      <c r="D7472" s="65"/>
      <c r="E7472" s="89"/>
      <c r="F7472" s="65"/>
    </row>
    <row r="7473" spans="1:6" ht="12.75">
      <c r="A7473" s="65"/>
      <c r="B7473" s="65"/>
      <c r="C7473" s="65"/>
      <c r="D7473" s="65"/>
      <c r="E7473" s="89"/>
      <c r="F7473" s="65"/>
    </row>
    <row r="7474" spans="1:6" ht="12.75">
      <c r="A7474" s="65"/>
      <c r="B7474" s="65"/>
      <c r="C7474" s="65"/>
      <c r="D7474" s="65"/>
      <c r="E7474" s="89"/>
      <c r="F7474" s="65"/>
    </row>
    <row r="7475" spans="1:6" ht="12.75">
      <c r="A7475" s="65"/>
      <c r="B7475" s="65"/>
      <c r="C7475" s="65"/>
      <c r="D7475" s="65"/>
      <c r="E7475" s="89"/>
      <c r="F7475" s="65"/>
    </row>
    <row r="7476" spans="1:6" ht="12.75">
      <c r="A7476" s="65"/>
      <c r="B7476" s="65"/>
      <c r="C7476" s="65"/>
      <c r="D7476" s="65"/>
      <c r="E7476" s="89"/>
      <c r="F7476" s="65"/>
    </row>
    <row r="7477" spans="1:6" ht="12.75">
      <c r="A7477" s="65"/>
      <c r="B7477" s="65"/>
      <c r="C7477" s="65"/>
      <c r="D7477" s="65"/>
      <c r="E7477" s="89"/>
      <c r="F7477" s="65"/>
    </row>
    <row r="7478" spans="1:6" ht="12.75">
      <c r="A7478" s="65"/>
      <c r="B7478" s="65"/>
      <c r="C7478" s="65"/>
      <c r="D7478" s="65"/>
      <c r="E7478" s="89"/>
      <c r="F7478" s="65"/>
    </row>
    <row r="7479" spans="1:6" ht="12.75">
      <c r="A7479" s="65"/>
      <c r="B7479" s="65"/>
      <c r="C7479" s="65"/>
      <c r="D7479" s="65"/>
      <c r="E7479" s="89"/>
      <c r="F7479" s="65"/>
    </row>
    <row r="7480" spans="1:6" ht="12.75">
      <c r="A7480" s="65"/>
      <c r="B7480" s="65"/>
      <c r="C7480" s="65"/>
      <c r="D7480" s="65"/>
      <c r="E7480" s="89"/>
      <c r="F7480" s="65"/>
    </row>
    <row r="7481" spans="1:6" ht="12.75">
      <c r="A7481" s="65"/>
      <c r="B7481" s="65"/>
      <c r="C7481" s="65"/>
      <c r="D7481" s="65"/>
      <c r="E7481" s="89"/>
      <c r="F7481" s="65"/>
    </row>
    <row r="7482" spans="1:6" ht="12.75">
      <c r="A7482" s="65"/>
      <c r="B7482" s="65"/>
      <c r="C7482" s="65"/>
      <c r="D7482" s="65"/>
      <c r="E7482" s="89"/>
      <c r="F7482" s="65"/>
    </row>
    <row r="7483" spans="1:6" ht="12.75">
      <c r="A7483" s="65"/>
      <c r="B7483" s="65"/>
      <c r="C7483" s="65"/>
      <c r="D7483" s="65"/>
      <c r="E7483" s="89"/>
      <c r="F7483" s="65"/>
    </row>
    <row r="7484" spans="1:6" ht="12.75">
      <c r="A7484" s="65"/>
      <c r="B7484" s="65"/>
      <c r="C7484" s="65"/>
      <c r="D7484" s="65"/>
      <c r="E7484" s="89"/>
      <c r="F7484" s="65"/>
    </row>
    <row r="7485" spans="1:6" ht="12.75">
      <c r="A7485" s="65"/>
      <c r="B7485" s="65"/>
      <c r="C7485" s="65"/>
      <c r="D7485" s="65"/>
      <c r="E7485" s="89"/>
      <c r="F7485" s="65"/>
    </row>
    <row r="7486" spans="1:6" ht="12.75">
      <c r="A7486" s="65"/>
      <c r="B7486" s="65"/>
      <c r="C7486" s="65"/>
      <c r="D7486" s="65"/>
      <c r="E7486" s="89"/>
      <c r="F7486" s="65"/>
    </row>
    <row r="7487" spans="1:6" ht="12.75">
      <c r="A7487" s="65"/>
      <c r="B7487" s="65"/>
      <c r="C7487" s="65"/>
      <c r="D7487" s="65"/>
      <c r="E7487" s="89"/>
      <c r="F7487" s="65"/>
    </row>
    <row r="7488" spans="1:6" ht="12.75">
      <c r="A7488" s="65"/>
      <c r="B7488" s="65"/>
      <c r="C7488" s="65"/>
      <c r="D7488" s="65"/>
      <c r="E7488" s="89"/>
      <c r="F7488" s="65"/>
    </row>
    <row r="7489" spans="1:6" ht="12.75">
      <c r="A7489" s="65"/>
      <c r="B7489" s="65"/>
      <c r="C7489" s="65"/>
      <c r="D7489" s="65"/>
      <c r="E7489" s="89"/>
      <c r="F7489" s="65"/>
    </row>
    <row r="7490" spans="1:6" ht="12.75">
      <c r="A7490" s="65"/>
      <c r="B7490" s="65"/>
      <c r="C7490" s="65"/>
      <c r="D7490" s="65"/>
      <c r="E7490" s="89"/>
      <c r="F7490" s="65"/>
    </row>
    <row r="7491" spans="1:6" ht="12.75">
      <c r="A7491" s="65"/>
      <c r="B7491" s="65"/>
      <c r="C7491" s="65"/>
      <c r="D7491" s="65"/>
      <c r="E7491" s="89"/>
      <c r="F7491" s="65"/>
    </row>
    <row r="7492" spans="1:6" ht="12.75">
      <c r="A7492" s="65"/>
      <c r="B7492" s="65"/>
      <c r="C7492" s="65"/>
      <c r="D7492" s="65"/>
      <c r="E7492" s="89"/>
      <c r="F7492" s="65"/>
    </row>
    <row r="7493" spans="1:6" ht="12.75">
      <c r="A7493" s="65"/>
      <c r="B7493" s="65"/>
      <c r="C7493" s="65"/>
      <c r="D7493" s="65"/>
      <c r="E7493" s="89"/>
      <c r="F7493" s="65"/>
    </row>
    <row r="7494" spans="1:6" ht="12.75">
      <c r="A7494" s="65"/>
      <c r="B7494" s="65"/>
      <c r="C7494" s="65"/>
      <c r="D7494" s="65"/>
      <c r="E7494" s="89"/>
      <c r="F7494" s="65"/>
    </row>
    <row r="7495" spans="1:6" ht="12.75">
      <c r="A7495" s="65"/>
      <c r="B7495" s="65"/>
      <c r="C7495" s="65"/>
      <c r="D7495" s="65"/>
      <c r="E7495" s="89"/>
      <c r="F7495" s="65"/>
    </row>
    <row r="7496" spans="1:6" ht="12.75">
      <c r="A7496" s="65"/>
      <c r="B7496" s="65"/>
      <c r="C7496" s="65"/>
      <c r="D7496" s="65"/>
      <c r="E7496" s="89"/>
      <c r="F7496" s="65"/>
    </row>
    <row r="7497" spans="1:6" ht="12.75">
      <c r="A7497" s="65"/>
      <c r="B7497" s="65"/>
      <c r="C7497" s="65"/>
      <c r="D7497" s="65"/>
      <c r="E7497" s="89"/>
      <c r="F7497" s="65"/>
    </row>
    <row r="7498" spans="1:6" ht="12.75">
      <c r="A7498" s="65"/>
      <c r="B7498" s="65"/>
      <c r="C7498" s="65"/>
      <c r="D7498" s="65"/>
      <c r="E7498" s="89"/>
      <c r="F7498" s="65"/>
    </row>
    <row r="7499" spans="1:6" ht="12.75">
      <c r="A7499" s="65"/>
      <c r="B7499" s="65"/>
      <c r="C7499" s="65"/>
      <c r="D7499" s="65"/>
      <c r="E7499" s="89"/>
      <c r="F7499" s="65"/>
    </row>
    <row r="7500" spans="1:6" ht="12.75">
      <c r="A7500" s="65"/>
      <c r="B7500" s="65"/>
      <c r="C7500" s="65"/>
      <c r="D7500" s="65"/>
      <c r="E7500" s="89"/>
      <c r="F7500" s="65"/>
    </row>
    <row r="7501" spans="1:6" ht="12.75">
      <c r="A7501" s="65"/>
      <c r="B7501" s="65"/>
      <c r="C7501" s="65"/>
      <c r="D7501" s="65"/>
      <c r="E7501" s="89"/>
      <c r="F7501" s="65"/>
    </row>
    <row r="7502" spans="1:6" ht="12.75">
      <c r="A7502" s="65"/>
      <c r="B7502" s="65"/>
      <c r="C7502" s="65"/>
      <c r="D7502" s="65"/>
      <c r="E7502" s="89"/>
      <c r="F7502" s="65"/>
    </row>
    <row r="7503" spans="1:6" ht="12.75">
      <c r="A7503" s="65"/>
      <c r="B7503" s="65"/>
      <c r="C7503" s="65"/>
      <c r="D7503" s="65"/>
      <c r="E7503" s="89"/>
      <c r="F7503" s="65"/>
    </row>
    <row r="7504" spans="1:6" ht="12.75">
      <c r="A7504" s="65"/>
      <c r="B7504" s="65"/>
      <c r="C7504" s="65"/>
      <c r="D7504" s="65"/>
      <c r="E7504" s="89"/>
      <c r="F7504" s="65"/>
    </row>
    <row r="7505" spans="1:6" ht="12.75">
      <c r="A7505" s="65"/>
      <c r="B7505" s="65"/>
      <c r="C7505" s="65"/>
      <c r="D7505" s="65"/>
      <c r="E7505" s="89"/>
      <c r="F7505" s="65"/>
    </row>
    <row r="7506" spans="1:6" ht="12.75">
      <c r="A7506" s="65"/>
      <c r="B7506" s="65"/>
      <c r="C7506" s="65"/>
      <c r="D7506" s="65"/>
      <c r="E7506" s="89"/>
      <c r="F7506" s="65"/>
    </row>
    <row r="7507" spans="1:6" ht="12.75">
      <c r="A7507" s="65"/>
      <c r="B7507" s="65"/>
      <c r="C7507" s="65"/>
      <c r="D7507" s="65"/>
      <c r="E7507" s="89"/>
      <c r="F7507" s="65"/>
    </row>
    <row r="7508" spans="1:6" ht="12.75">
      <c r="A7508" s="65"/>
      <c r="B7508" s="65"/>
      <c r="C7508" s="65"/>
      <c r="D7508" s="65"/>
      <c r="E7508" s="89"/>
      <c r="F7508" s="65"/>
    </row>
    <row r="7509" spans="1:6" ht="12.75">
      <c r="A7509" s="65"/>
      <c r="B7509" s="65"/>
      <c r="C7509" s="65"/>
      <c r="D7509" s="65"/>
      <c r="E7509" s="89"/>
      <c r="F7509" s="65"/>
    </row>
    <row r="7510" spans="1:6" ht="12.75">
      <c r="A7510" s="65"/>
      <c r="B7510" s="65"/>
      <c r="C7510" s="65"/>
      <c r="D7510" s="65"/>
      <c r="E7510" s="89"/>
      <c r="F7510" s="65"/>
    </row>
    <row r="7511" spans="1:6" ht="12.75">
      <c r="A7511" s="65"/>
      <c r="B7511" s="65"/>
      <c r="C7511" s="65"/>
      <c r="D7511" s="65"/>
      <c r="E7511" s="89"/>
      <c r="F7511" s="65"/>
    </row>
    <row r="7512" spans="1:6" ht="12.75">
      <c r="A7512" s="65"/>
      <c r="B7512" s="65"/>
      <c r="C7512" s="65"/>
      <c r="D7512" s="65"/>
      <c r="E7512" s="89"/>
      <c r="F7512" s="65"/>
    </row>
    <row r="7513" spans="1:6" ht="12.75">
      <c r="A7513" s="65"/>
      <c r="B7513" s="65"/>
      <c r="C7513" s="65"/>
      <c r="D7513" s="65"/>
      <c r="E7513" s="89"/>
      <c r="F7513" s="65"/>
    </row>
    <row r="7514" spans="1:6" ht="12.75">
      <c r="A7514" s="65"/>
      <c r="B7514" s="65"/>
      <c r="C7514" s="65"/>
      <c r="D7514" s="65"/>
      <c r="E7514" s="89"/>
      <c r="F7514" s="65"/>
    </row>
    <row r="7515" spans="1:6" ht="12.75">
      <c r="A7515" s="65"/>
      <c r="B7515" s="65"/>
      <c r="C7515" s="65"/>
      <c r="D7515" s="65"/>
      <c r="E7515" s="89"/>
      <c r="F7515" s="65"/>
    </row>
    <row r="7516" spans="1:6" ht="12.75">
      <c r="A7516" s="65"/>
      <c r="B7516" s="65"/>
      <c r="C7516" s="65"/>
      <c r="D7516" s="65"/>
      <c r="E7516" s="89"/>
      <c r="F7516" s="65"/>
    </row>
    <row r="7517" spans="1:6" ht="12.75">
      <c r="A7517" s="65"/>
      <c r="B7517" s="65"/>
      <c r="C7517" s="65"/>
      <c r="D7517" s="65"/>
      <c r="E7517" s="89"/>
      <c r="F7517" s="65"/>
    </row>
    <row r="7518" spans="1:6" ht="12.75">
      <c r="A7518" s="65"/>
      <c r="B7518" s="65"/>
      <c r="C7518" s="65"/>
      <c r="D7518" s="65"/>
      <c r="E7518" s="89"/>
      <c r="F7518" s="65"/>
    </row>
    <row r="7519" spans="1:6" ht="12.75">
      <c r="A7519" s="65"/>
      <c r="B7519" s="65"/>
      <c r="C7519" s="65"/>
      <c r="D7519" s="65"/>
      <c r="E7519" s="89"/>
      <c r="F7519" s="65"/>
    </row>
    <row r="7520" spans="1:6" ht="12.75">
      <c r="A7520" s="65"/>
      <c r="B7520" s="65"/>
      <c r="C7520" s="65"/>
      <c r="D7520" s="65"/>
      <c r="E7520" s="89"/>
      <c r="F7520" s="65"/>
    </row>
    <row r="7521" spans="1:6" ht="12.75">
      <c r="A7521" s="65"/>
      <c r="B7521" s="65"/>
      <c r="C7521" s="65"/>
      <c r="D7521" s="65"/>
      <c r="E7521" s="89"/>
      <c r="F7521" s="65"/>
    </row>
    <row r="7522" spans="1:6" ht="12.75">
      <c r="A7522" s="65"/>
      <c r="B7522" s="65"/>
      <c r="C7522" s="65"/>
      <c r="D7522" s="65"/>
      <c r="E7522" s="89"/>
      <c r="F7522" s="65"/>
    </row>
    <row r="7523" spans="1:6" ht="12.75">
      <c r="A7523" s="65"/>
      <c r="B7523" s="65"/>
      <c r="C7523" s="65"/>
      <c r="D7523" s="65"/>
      <c r="E7523" s="89"/>
      <c r="F7523" s="65"/>
    </row>
    <row r="7524" spans="1:6" ht="12.75">
      <c r="A7524" s="65"/>
      <c r="B7524" s="65"/>
      <c r="C7524" s="65"/>
      <c r="D7524" s="65"/>
      <c r="E7524" s="89"/>
      <c r="F7524" s="65"/>
    </row>
    <row r="7525" spans="1:6" ht="12.75">
      <c r="A7525" s="65"/>
      <c r="B7525" s="65"/>
      <c r="C7525" s="65"/>
      <c r="D7525" s="65"/>
      <c r="E7525" s="89"/>
      <c r="F7525" s="65"/>
    </row>
    <row r="7526" spans="1:6" ht="12.75">
      <c r="A7526" s="65"/>
      <c r="B7526" s="65"/>
      <c r="C7526" s="65"/>
      <c r="D7526" s="65"/>
      <c r="E7526" s="89"/>
      <c r="F7526" s="65"/>
    </row>
    <row r="7527" spans="1:6" ht="12.75">
      <c r="A7527" s="65"/>
      <c r="B7527" s="65"/>
      <c r="C7527" s="65"/>
      <c r="D7527" s="65"/>
      <c r="E7527" s="89"/>
      <c r="F7527" s="65"/>
    </row>
    <row r="7528" spans="1:6" ht="12.75">
      <c r="A7528" s="65"/>
      <c r="B7528" s="65"/>
      <c r="C7528" s="65"/>
      <c r="D7528" s="65"/>
      <c r="E7528" s="89"/>
      <c r="F7528" s="65"/>
    </row>
    <row r="7529" spans="1:6" ht="12.75">
      <c r="A7529" s="65"/>
      <c r="B7529" s="65"/>
      <c r="C7529" s="65"/>
      <c r="D7529" s="65"/>
      <c r="E7529" s="89"/>
      <c r="F7529" s="65"/>
    </row>
    <row r="7530" spans="1:6" ht="12.75">
      <c r="A7530" s="65"/>
      <c r="B7530" s="65"/>
      <c r="C7530" s="65"/>
      <c r="D7530" s="65"/>
      <c r="E7530" s="89"/>
      <c r="F7530" s="65"/>
    </row>
    <row r="7531" spans="1:6" ht="12.75">
      <c r="A7531" s="65"/>
      <c r="B7531" s="65"/>
      <c r="C7531" s="65"/>
      <c r="D7531" s="65"/>
      <c r="E7531" s="89"/>
      <c r="F7531" s="65"/>
    </row>
    <row r="7532" spans="1:6" ht="12.75">
      <c r="A7532" s="65"/>
      <c r="B7532" s="65"/>
      <c r="C7532" s="65"/>
      <c r="D7532" s="65"/>
      <c r="E7532" s="89"/>
      <c r="F7532" s="65"/>
    </row>
    <row r="7533" spans="1:6" ht="12.75">
      <c r="A7533" s="65"/>
      <c r="B7533" s="65"/>
      <c r="C7533" s="65"/>
      <c r="D7533" s="65"/>
      <c r="E7533" s="89"/>
      <c r="F7533" s="65"/>
    </row>
    <row r="7534" spans="1:6" ht="12.75">
      <c r="A7534" s="65"/>
      <c r="B7534" s="65"/>
      <c r="C7534" s="65"/>
      <c r="D7534" s="65"/>
      <c r="E7534" s="89"/>
      <c r="F7534" s="65"/>
    </row>
    <row r="7535" spans="1:6" ht="12.75">
      <c r="A7535" s="65"/>
      <c r="B7535" s="65"/>
      <c r="C7535" s="65"/>
      <c r="D7535" s="65"/>
      <c r="E7535" s="89"/>
      <c r="F7535" s="65"/>
    </row>
    <row r="7536" spans="1:6" ht="12.75">
      <c r="A7536" s="65"/>
      <c r="B7536" s="65"/>
      <c r="C7536" s="65"/>
      <c r="D7536" s="65"/>
      <c r="E7536" s="89"/>
      <c r="F7536" s="65"/>
    </row>
    <row r="7537" spans="1:6" ht="12.75">
      <c r="A7537" s="65"/>
      <c r="B7537" s="65"/>
      <c r="C7537" s="65"/>
      <c r="D7537" s="65"/>
      <c r="E7537" s="89"/>
      <c r="F7537" s="65"/>
    </row>
    <row r="7538" spans="1:6" ht="12.75">
      <c r="A7538" s="65"/>
      <c r="B7538" s="65"/>
      <c r="C7538" s="65"/>
      <c r="D7538" s="65"/>
      <c r="E7538" s="89"/>
      <c r="F7538" s="65"/>
    </row>
    <row r="7539" spans="1:6" ht="12.75">
      <c r="A7539" s="65"/>
      <c r="B7539" s="65"/>
      <c r="C7539" s="65"/>
      <c r="D7539" s="65"/>
      <c r="E7539" s="89"/>
      <c r="F7539" s="65"/>
    </row>
    <row r="7540" spans="1:6" ht="12.75">
      <c r="A7540" s="65"/>
      <c r="B7540" s="65"/>
      <c r="C7540" s="65"/>
      <c r="D7540" s="65"/>
      <c r="E7540" s="89"/>
      <c r="F7540" s="65"/>
    </row>
    <row r="7541" spans="1:6" ht="12.75">
      <c r="A7541" s="65"/>
      <c r="B7541" s="65"/>
      <c r="C7541" s="65"/>
      <c r="D7541" s="65"/>
      <c r="E7541" s="89"/>
      <c r="F7541" s="65"/>
    </row>
    <row r="7542" spans="1:6" ht="12.75">
      <c r="A7542" s="65"/>
      <c r="B7542" s="65"/>
      <c r="C7542" s="65"/>
      <c r="D7542" s="65"/>
      <c r="E7542" s="89"/>
      <c r="F7542" s="65"/>
    </row>
    <row r="7543" spans="1:6" ht="12.75">
      <c r="A7543" s="65"/>
      <c r="B7543" s="65"/>
      <c r="C7543" s="65"/>
      <c r="D7543" s="65"/>
      <c r="E7543" s="89"/>
      <c r="F7543" s="65"/>
    </row>
    <row r="7544" spans="1:6" ht="12.75">
      <c r="A7544" s="65"/>
      <c r="B7544" s="65"/>
      <c r="C7544" s="65"/>
      <c r="D7544" s="65"/>
      <c r="E7544" s="89"/>
      <c r="F7544" s="65"/>
    </row>
    <row r="7545" spans="1:6" ht="12.75">
      <c r="A7545" s="65"/>
      <c r="B7545" s="65"/>
      <c r="C7545" s="65"/>
      <c r="D7545" s="65"/>
      <c r="E7545" s="89"/>
      <c r="F7545" s="65"/>
    </row>
    <row r="7546" spans="1:6" ht="12.75">
      <c r="A7546" s="65"/>
      <c r="B7546" s="65"/>
      <c r="C7546" s="65"/>
      <c r="D7546" s="65"/>
      <c r="E7546" s="89"/>
      <c r="F7546" s="65"/>
    </row>
    <row r="7547" spans="1:6" ht="12.75">
      <c r="A7547" s="65"/>
      <c r="B7547" s="65"/>
      <c r="C7547" s="65"/>
      <c r="D7547" s="65"/>
      <c r="E7547" s="89"/>
      <c r="F7547" s="65"/>
    </row>
    <row r="7548" spans="1:6" ht="12.75">
      <c r="A7548" s="65"/>
      <c r="B7548" s="65"/>
      <c r="C7548" s="65"/>
      <c r="D7548" s="65"/>
      <c r="E7548" s="89"/>
      <c r="F7548" s="65"/>
    </row>
    <row r="7549" spans="1:6" ht="12.75">
      <c r="A7549" s="65"/>
      <c r="B7549" s="65"/>
      <c r="C7549" s="65"/>
      <c r="D7549" s="65"/>
      <c r="E7549" s="89"/>
      <c r="F7549" s="65"/>
    </row>
    <row r="7550" spans="1:6" ht="12.75">
      <c r="A7550" s="65"/>
      <c r="B7550" s="65"/>
      <c r="C7550" s="65"/>
      <c r="D7550" s="65"/>
      <c r="E7550" s="89"/>
      <c r="F7550" s="65"/>
    </row>
    <row r="7551" spans="1:6" ht="12.75">
      <c r="A7551" s="65"/>
      <c r="B7551" s="65"/>
      <c r="C7551" s="65"/>
      <c r="D7551" s="65"/>
      <c r="E7551" s="89"/>
      <c r="F7551" s="65"/>
    </row>
    <row r="7552" spans="1:6" ht="12.75">
      <c r="A7552" s="65"/>
      <c r="B7552" s="65"/>
      <c r="C7552" s="65"/>
      <c r="D7552" s="65"/>
      <c r="E7552" s="89"/>
      <c r="F7552" s="65"/>
    </row>
    <row r="7553" spans="1:6" ht="12.75">
      <c r="A7553" s="65"/>
      <c r="B7553" s="65"/>
      <c r="C7553" s="65"/>
      <c r="D7553" s="65"/>
      <c r="E7553" s="89"/>
      <c r="F7553" s="65"/>
    </row>
    <row r="7554" spans="1:6" ht="12.75">
      <c r="A7554" s="65"/>
      <c r="B7554" s="65"/>
      <c r="C7554" s="65"/>
      <c r="D7554" s="65"/>
      <c r="E7554" s="89"/>
      <c r="F7554" s="65"/>
    </row>
    <row r="7555" spans="1:6" ht="12.75">
      <c r="A7555" s="65"/>
      <c r="B7555" s="65"/>
      <c r="C7555" s="65"/>
      <c r="D7555" s="65"/>
      <c r="E7555" s="89"/>
      <c r="F7555" s="65"/>
    </row>
    <row r="7556" spans="1:6" ht="12.75">
      <c r="A7556" s="65"/>
      <c r="B7556" s="65"/>
      <c r="C7556" s="65"/>
      <c r="D7556" s="65"/>
      <c r="E7556" s="89"/>
      <c r="F7556" s="65"/>
    </row>
    <row r="7557" spans="1:6" ht="12.75">
      <c r="A7557" s="65"/>
      <c r="B7557" s="65"/>
      <c r="C7557" s="65"/>
      <c r="D7557" s="65"/>
      <c r="E7557" s="89"/>
      <c r="F7557" s="65"/>
    </row>
    <row r="7558" spans="1:6" ht="12.75">
      <c r="A7558" s="65"/>
      <c r="B7558" s="65"/>
      <c r="C7558" s="65"/>
      <c r="D7558" s="65"/>
      <c r="E7558" s="89"/>
      <c r="F7558" s="65"/>
    </row>
    <row r="7559" spans="1:6" ht="12.75">
      <c r="A7559" s="65"/>
      <c r="B7559" s="65"/>
      <c r="C7559" s="65"/>
      <c r="D7559" s="65"/>
      <c r="E7559" s="89"/>
      <c r="F7559" s="65"/>
    </row>
    <row r="7560" spans="1:6" ht="12.75">
      <c r="A7560" s="65"/>
      <c r="B7560" s="65"/>
      <c r="C7560" s="65"/>
      <c r="D7560" s="65"/>
      <c r="E7560" s="89"/>
      <c r="F7560" s="65"/>
    </row>
    <row r="7561" spans="1:6" ht="12.75">
      <c r="A7561" s="65"/>
      <c r="B7561" s="65"/>
      <c r="C7561" s="65"/>
      <c r="D7561" s="65"/>
      <c r="E7561" s="89"/>
      <c r="F7561" s="65"/>
    </row>
    <row r="7562" spans="1:6" ht="12.75">
      <c r="A7562" s="65"/>
      <c r="B7562" s="65"/>
      <c r="C7562" s="65"/>
      <c r="D7562" s="65"/>
      <c r="E7562" s="89"/>
      <c r="F7562" s="65"/>
    </row>
    <row r="7563" spans="1:6" ht="12.75">
      <c r="A7563" s="65"/>
      <c r="B7563" s="65"/>
      <c r="C7563" s="65"/>
      <c r="D7563" s="65"/>
      <c r="E7563" s="89"/>
      <c r="F7563" s="65"/>
    </row>
    <row r="7564" spans="1:6" ht="12.75">
      <c r="A7564" s="65"/>
      <c r="B7564" s="65"/>
      <c r="C7564" s="65"/>
      <c r="D7564" s="65"/>
      <c r="E7564" s="89"/>
      <c r="F7564" s="65"/>
    </row>
    <row r="7565" spans="1:6" ht="12.75">
      <c r="A7565" s="65"/>
      <c r="B7565" s="65"/>
      <c r="C7565" s="65"/>
      <c r="D7565" s="65"/>
      <c r="E7565" s="89"/>
      <c r="F7565" s="65"/>
    </row>
    <row r="7566" spans="1:6" ht="12.75">
      <c r="A7566" s="65"/>
      <c r="B7566" s="65"/>
      <c r="C7566" s="65"/>
      <c r="D7566" s="65"/>
      <c r="E7566" s="89"/>
      <c r="F7566" s="65"/>
    </row>
    <row r="7567" spans="1:6" ht="12.75">
      <c r="A7567" s="65"/>
      <c r="B7567" s="65"/>
      <c r="C7567" s="65"/>
      <c r="D7567" s="65"/>
      <c r="E7567" s="89"/>
      <c r="F7567" s="65"/>
    </row>
    <row r="7568" spans="1:6" ht="12.75">
      <c r="A7568" s="65"/>
      <c r="B7568" s="65"/>
      <c r="C7568" s="65"/>
      <c r="D7568" s="65"/>
      <c r="E7568" s="89"/>
      <c r="F7568" s="65"/>
    </row>
    <row r="7569" spans="1:6" ht="12.75">
      <c r="A7569" s="65"/>
      <c r="B7569" s="65"/>
      <c r="C7569" s="65"/>
      <c r="D7569" s="65"/>
      <c r="E7569" s="89"/>
      <c r="F7569" s="65"/>
    </row>
    <row r="7570" spans="1:6" ht="12.75">
      <c r="A7570" s="65"/>
      <c r="B7570" s="65"/>
      <c r="C7570" s="65"/>
      <c r="D7570" s="65"/>
      <c r="E7570" s="89"/>
      <c r="F7570" s="65"/>
    </row>
    <row r="7571" spans="1:6" ht="12.75">
      <c r="A7571" s="65"/>
      <c r="B7571" s="65"/>
      <c r="C7571" s="65"/>
      <c r="D7571" s="65"/>
      <c r="E7571" s="89"/>
      <c r="F7571" s="65"/>
    </row>
    <row r="7572" spans="1:6" ht="12.75">
      <c r="A7572" s="65"/>
      <c r="B7572" s="65"/>
      <c r="C7572" s="65"/>
      <c r="D7572" s="65"/>
      <c r="E7572" s="89"/>
      <c r="F7572" s="65"/>
    </row>
    <row r="7573" spans="1:6" ht="12.75">
      <c r="A7573" s="65"/>
      <c r="B7573" s="65"/>
      <c r="C7573" s="65"/>
      <c r="D7573" s="65"/>
      <c r="E7573" s="89"/>
      <c r="F7573" s="65"/>
    </row>
    <row r="7574" spans="1:6" ht="12.75">
      <c r="A7574" s="65"/>
      <c r="B7574" s="65"/>
      <c r="C7574" s="65"/>
      <c r="D7574" s="65"/>
      <c r="E7574" s="89"/>
      <c r="F7574" s="65"/>
    </row>
    <row r="7575" spans="1:6" ht="12.75">
      <c r="A7575" s="65"/>
      <c r="B7575" s="65"/>
      <c r="C7575" s="65"/>
      <c r="D7575" s="65"/>
      <c r="E7575" s="89"/>
      <c r="F7575" s="65"/>
    </row>
    <row r="7576" spans="1:6" ht="12.75">
      <c r="A7576" s="65"/>
      <c r="B7576" s="65"/>
      <c r="C7576" s="65"/>
      <c r="D7576" s="65"/>
      <c r="E7576" s="89"/>
      <c r="F7576" s="65"/>
    </row>
    <row r="7577" spans="1:6" ht="12.75">
      <c r="A7577" s="65"/>
      <c r="B7577" s="65"/>
      <c r="C7577" s="65"/>
      <c r="D7577" s="65"/>
      <c r="E7577" s="89"/>
      <c r="F7577" s="65"/>
    </row>
    <row r="7578" spans="1:6" ht="12.75">
      <c r="A7578" s="65"/>
      <c r="B7578" s="65"/>
      <c r="C7578" s="65"/>
      <c r="D7578" s="65"/>
      <c r="E7578" s="89"/>
      <c r="F7578" s="65"/>
    </row>
    <row r="7579" spans="1:6" ht="12.75">
      <c r="A7579" s="65"/>
      <c r="B7579" s="65"/>
      <c r="C7579" s="65"/>
      <c r="D7579" s="65"/>
      <c r="E7579" s="89"/>
      <c r="F7579" s="65"/>
    </row>
    <row r="7580" spans="1:6" ht="12.75">
      <c r="A7580" s="65"/>
      <c r="B7580" s="65"/>
      <c r="C7580" s="65"/>
      <c r="D7580" s="65"/>
      <c r="E7580" s="89"/>
      <c r="F7580" s="65"/>
    </row>
    <row r="7581" spans="1:6" ht="12.75">
      <c r="A7581" s="65"/>
      <c r="B7581" s="65"/>
      <c r="C7581" s="65"/>
      <c r="D7581" s="65"/>
      <c r="E7581" s="89"/>
      <c r="F7581" s="65"/>
    </row>
    <row r="7582" spans="1:6" ht="12.75">
      <c r="A7582" s="65"/>
      <c r="B7582" s="65"/>
      <c r="C7582" s="65"/>
      <c r="D7582" s="65"/>
      <c r="E7582" s="89"/>
      <c r="F7582" s="65"/>
    </row>
    <row r="7583" spans="1:6" ht="12.75">
      <c r="A7583" s="65"/>
      <c r="B7583" s="65"/>
      <c r="C7583" s="65"/>
      <c r="D7583" s="65"/>
      <c r="E7583" s="89"/>
      <c r="F7583" s="65"/>
    </row>
    <row r="7584" spans="1:6" ht="12.75">
      <c r="A7584" s="65"/>
      <c r="B7584" s="65"/>
      <c r="C7584" s="65"/>
      <c r="D7584" s="65"/>
      <c r="E7584" s="89"/>
      <c r="F7584" s="65"/>
    </row>
    <row r="7585" spans="1:6" ht="12.75">
      <c r="A7585" s="65"/>
      <c r="B7585" s="65"/>
      <c r="C7585" s="65"/>
      <c r="D7585" s="65"/>
      <c r="E7585" s="89"/>
      <c r="F7585" s="65"/>
    </row>
    <row r="7586" spans="1:6" ht="12.75">
      <c r="A7586" s="65"/>
      <c r="B7586" s="65"/>
      <c r="C7586" s="65"/>
      <c r="D7586" s="65"/>
      <c r="E7586" s="89"/>
      <c r="F7586" s="65"/>
    </row>
    <row r="7587" spans="1:6" ht="12.75">
      <c r="A7587" s="65"/>
      <c r="B7587" s="65"/>
      <c r="C7587" s="65"/>
      <c r="D7587" s="65"/>
      <c r="E7587" s="89"/>
      <c r="F7587" s="65"/>
    </row>
    <row r="7588" spans="1:6" ht="12.75">
      <c r="A7588" s="65"/>
      <c r="B7588" s="65"/>
      <c r="C7588" s="65"/>
      <c r="D7588" s="65"/>
      <c r="E7588" s="89"/>
      <c r="F7588" s="65"/>
    </row>
    <row r="7589" spans="1:6" ht="12.75">
      <c r="A7589" s="65"/>
      <c r="B7589" s="65"/>
      <c r="C7589" s="65"/>
      <c r="D7589" s="65"/>
      <c r="E7589" s="89"/>
      <c r="F7589" s="65"/>
    </row>
    <row r="7590" spans="1:6" ht="12.75">
      <c r="A7590" s="65"/>
      <c r="B7590" s="65"/>
      <c r="C7590" s="65"/>
      <c r="D7590" s="65"/>
      <c r="E7590" s="89"/>
      <c r="F7590" s="65"/>
    </row>
    <row r="7591" spans="1:6" ht="12.75">
      <c r="A7591" s="65"/>
      <c r="B7591" s="65"/>
      <c r="C7591" s="65"/>
      <c r="D7591" s="65"/>
      <c r="E7591" s="89"/>
      <c r="F7591" s="65"/>
    </row>
    <row r="7592" spans="1:6" ht="12.75">
      <c r="A7592" s="65"/>
      <c r="B7592" s="65"/>
      <c r="C7592" s="65"/>
      <c r="D7592" s="65"/>
      <c r="E7592" s="89"/>
      <c r="F7592" s="65"/>
    </row>
    <row r="7593" spans="1:6" ht="12.75">
      <c r="A7593" s="65"/>
      <c r="B7593" s="65"/>
      <c r="C7593" s="65"/>
      <c r="D7593" s="65"/>
      <c r="E7593" s="89"/>
      <c r="F7593" s="65"/>
    </row>
    <row r="7594" spans="1:6" ht="12.75">
      <c r="A7594" s="65"/>
      <c r="B7594" s="65"/>
      <c r="C7594" s="65"/>
      <c r="D7594" s="65"/>
      <c r="E7594" s="89"/>
      <c r="F7594" s="65"/>
    </row>
    <row r="7595" spans="1:6" ht="12.75">
      <c r="A7595" s="65"/>
      <c r="B7595" s="65"/>
      <c r="C7595" s="65"/>
      <c r="D7595" s="65"/>
      <c r="E7595" s="89"/>
      <c r="F7595" s="65"/>
    </row>
    <row r="7596" spans="1:6" ht="12.75">
      <c r="A7596" s="65"/>
      <c r="B7596" s="65"/>
      <c r="C7596" s="65"/>
      <c r="D7596" s="65"/>
      <c r="E7596" s="89"/>
      <c r="F7596" s="65"/>
    </row>
    <row r="7597" spans="1:6" ht="12.75">
      <c r="A7597" s="65"/>
      <c r="B7597" s="65"/>
      <c r="C7597" s="65"/>
      <c r="D7597" s="65"/>
      <c r="E7597" s="89"/>
      <c r="F7597" s="65"/>
    </row>
    <row r="7598" spans="1:6" ht="12.75">
      <c r="A7598" s="65"/>
      <c r="B7598" s="65"/>
      <c r="C7598" s="65"/>
      <c r="D7598" s="65"/>
      <c r="E7598" s="89"/>
      <c r="F7598" s="65"/>
    </row>
    <row r="7599" spans="1:6" ht="12.75">
      <c r="A7599" s="65"/>
      <c r="B7599" s="65"/>
      <c r="C7599" s="65"/>
      <c r="D7599" s="65"/>
      <c r="E7599" s="89"/>
      <c r="F7599" s="65"/>
    </row>
    <row r="7600" spans="1:6" ht="12.75">
      <c r="A7600" s="65"/>
      <c r="B7600" s="65"/>
      <c r="C7600" s="65"/>
      <c r="D7600" s="65"/>
      <c r="E7600" s="89"/>
      <c r="F7600" s="65"/>
    </row>
    <row r="7601" spans="1:6" ht="12.75">
      <c r="A7601" s="65"/>
      <c r="B7601" s="65"/>
      <c r="C7601" s="65"/>
      <c r="D7601" s="65"/>
      <c r="E7601" s="89"/>
      <c r="F7601" s="65"/>
    </row>
    <row r="7602" spans="1:6" ht="12.75">
      <c r="A7602" s="65"/>
      <c r="B7602" s="65"/>
      <c r="C7602" s="65"/>
      <c r="D7602" s="65"/>
      <c r="E7602" s="89"/>
      <c r="F7602" s="65"/>
    </row>
    <row r="7603" spans="1:6" ht="12.75">
      <c r="A7603" s="65"/>
      <c r="B7603" s="65"/>
      <c r="C7603" s="65"/>
      <c r="D7603" s="65"/>
      <c r="E7603" s="89"/>
      <c r="F7603" s="65"/>
    </row>
    <row r="7604" spans="1:6" ht="12.75">
      <c r="A7604" s="65"/>
      <c r="B7604" s="65"/>
      <c r="C7604" s="65"/>
      <c r="D7604" s="65"/>
      <c r="E7604" s="89"/>
      <c r="F7604" s="65"/>
    </row>
    <row r="7605" spans="1:6" ht="12.75">
      <c r="A7605" s="65"/>
      <c r="B7605" s="65"/>
      <c r="C7605" s="65"/>
      <c r="D7605" s="65"/>
      <c r="E7605" s="89"/>
      <c r="F7605" s="65"/>
    </row>
    <row r="7606" spans="1:6" ht="12.75">
      <c r="A7606" s="65"/>
      <c r="B7606" s="65"/>
      <c r="C7606" s="65"/>
      <c r="D7606" s="65"/>
      <c r="E7606" s="89"/>
      <c r="F7606" s="65"/>
    </row>
    <row r="7607" spans="1:6" ht="12.75">
      <c r="A7607" s="65"/>
      <c r="B7607" s="65"/>
      <c r="C7607" s="65"/>
      <c r="D7607" s="65"/>
      <c r="E7607" s="89"/>
      <c r="F7607" s="65"/>
    </row>
    <row r="7608" spans="1:6" ht="12.75">
      <c r="A7608" s="65"/>
      <c r="B7608" s="65"/>
      <c r="C7608" s="65"/>
      <c r="D7608" s="65"/>
      <c r="E7608" s="89"/>
      <c r="F7608" s="65"/>
    </row>
    <row r="7609" spans="1:6" ht="12.75">
      <c r="A7609" s="65"/>
      <c r="B7609" s="65"/>
      <c r="C7609" s="65"/>
      <c r="D7609" s="65"/>
      <c r="E7609" s="89"/>
      <c r="F7609" s="65"/>
    </row>
    <row r="7610" spans="1:6" ht="12.75">
      <c r="A7610" s="65"/>
      <c r="B7610" s="65"/>
      <c r="C7610" s="65"/>
      <c r="D7610" s="65"/>
      <c r="E7610" s="89"/>
      <c r="F7610" s="65"/>
    </row>
    <row r="7611" spans="1:6" ht="12.75">
      <c r="A7611" s="65"/>
      <c r="B7611" s="65"/>
      <c r="C7611" s="65"/>
      <c r="D7611" s="65"/>
      <c r="E7611" s="89"/>
      <c r="F7611" s="65"/>
    </row>
    <row r="7612" spans="1:6" ht="12.75">
      <c r="A7612" s="65"/>
      <c r="B7612" s="65"/>
      <c r="C7612" s="65"/>
      <c r="D7612" s="65"/>
      <c r="E7612" s="89"/>
      <c r="F7612" s="65"/>
    </row>
    <row r="7613" spans="1:6" ht="12.75">
      <c r="A7613" s="65"/>
      <c r="B7613" s="65"/>
      <c r="C7613" s="65"/>
      <c r="D7613" s="65"/>
      <c r="E7613" s="89"/>
      <c r="F7613" s="65"/>
    </row>
    <row r="7614" spans="1:6" ht="12.75">
      <c r="A7614" s="65"/>
      <c r="B7614" s="65"/>
      <c r="C7614" s="65"/>
      <c r="D7614" s="65"/>
      <c r="E7614" s="89"/>
      <c r="F7614" s="65"/>
    </row>
    <row r="7615" spans="1:6" ht="12.75">
      <c r="A7615" s="65"/>
      <c r="B7615" s="65"/>
      <c r="C7615" s="65"/>
      <c r="D7615" s="65"/>
      <c r="E7615" s="89"/>
      <c r="F7615" s="65"/>
    </row>
    <row r="7616" spans="1:6" ht="12.75">
      <c r="A7616" s="65"/>
      <c r="B7616" s="65"/>
      <c r="C7616" s="65"/>
      <c r="D7616" s="65"/>
      <c r="E7616" s="89"/>
      <c r="F7616" s="65"/>
    </row>
    <row r="7617" spans="1:6" ht="12.75">
      <c r="A7617" s="65"/>
      <c r="B7617" s="65"/>
      <c r="C7617" s="65"/>
      <c r="D7617" s="65"/>
      <c r="E7617" s="89"/>
      <c r="F7617" s="65"/>
    </row>
    <row r="7618" spans="1:6" ht="12.75">
      <c r="A7618" s="65"/>
      <c r="B7618" s="65"/>
      <c r="C7618" s="65"/>
      <c r="D7618" s="65"/>
      <c r="E7618" s="89"/>
      <c r="F7618" s="65"/>
    </row>
    <row r="7619" spans="1:6" ht="12.75">
      <c r="A7619" s="65"/>
      <c r="B7619" s="65"/>
      <c r="C7619" s="65"/>
      <c r="D7619" s="65"/>
      <c r="E7619" s="89"/>
      <c r="F7619" s="65"/>
    </row>
    <row r="7620" spans="1:6" ht="12.75">
      <c r="A7620" s="65"/>
      <c r="B7620" s="65"/>
      <c r="C7620" s="65"/>
      <c r="D7620" s="65"/>
      <c r="E7620" s="89"/>
      <c r="F7620" s="65"/>
    </row>
    <row r="7621" spans="1:6" ht="12.75">
      <c r="A7621" s="65"/>
      <c r="B7621" s="65"/>
      <c r="C7621" s="65"/>
      <c r="D7621" s="65"/>
      <c r="E7621" s="89"/>
      <c r="F7621" s="65"/>
    </row>
    <row r="7622" spans="1:6" ht="12.75">
      <c r="A7622" s="65"/>
      <c r="B7622" s="65"/>
      <c r="C7622" s="65"/>
      <c r="D7622" s="65"/>
      <c r="E7622" s="89"/>
      <c r="F7622" s="65"/>
    </row>
    <row r="7623" spans="1:6" ht="12.75">
      <c r="A7623" s="65"/>
      <c r="B7623" s="65"/>
      <c r="C7623" s="65"/>
      <c r="D7623" s="65"/>
      <c r="E7623" s="89"/>
      <c r="F7623" s="65"/>
    </row>
    <row r="7624" spans="1:6" ht="12.75">
      <c r="A7624" s="65"/>
      <c r="B7624" s="65"/>
      <c r="C7624" s="65"/>
      <c r="D7624" s="65"/>
      <c r="E7624" s="89"/>
      <c r="F7624" s="65"/>
    </row>
    <row r="7625" spans="1:6" ht="12.75">
      <c r="A7625" s="65"/>
      <c r="B7625" s="65"/>
      <c r="C7625" s="65"/>
      <c r="D7625" s="65"/>
      <c r="E7625" s="89"/>
      <c r="F7625" s="65"/>
    </row>
    <row r="7626" spans="1:6" ht="12.75">
      <c r="A7626" s="65"/>
      <c r="B7626" s="65"/>
      <c r="C7626" s="65"/>
      <c r="D7626" s="65"/>
      <c r="E7626" s="89"/>
      <c r="F7626" s="65"/>
    </row>
    <row r="7627" spans="1:6" ht="12.75">
      <c r="A7627" s="65"/>
      <c r="B7627" s="65"/>
      <c r="C7627" s="65"/>
      <c r="D7627" s="65"/>
      <c r="E7627" s="89"/>
      <c r="F7627" s="65"/>
    </row>
    <row r="7628" spans="1:6" ht="12.75">
      <c r="A7628" s="65"/>
      <c r="B7628" s="65"/>
      <c r="C7628" s="65"/>
      <c r="D7628" s="65"/>
      <c r="E7628" s="89"/>
      <c r="F7628" s="65"/>
    </row>
    <row r="7629" spans="1:6" ht="12.75">
      <c r="A7629" s="65"/>
      <c r="B7629" s="65"/>
      <c r="C7629" s="65"/>
      <c r="D7629" s="65"/>
      <c r="E7629" s="89"/>
      <c r="F7629" s="65"/>
    </row>
    <row r="7630" spans="1:6" ht="12.75">
      <c r="A7630" s="65"/>
      <c r="B7630" s="65"/>
      <c r="C7630" s="65"/>
      <c r="D7630" s="65"/>
      <c r="E7630" s="89"/>
      <c r="F7630" s="65"/>
    </row>
    <row r="7631" spans="1:6" ht="12.75">
      <c r="A7631" s="65"/>
      <c r="B7631" s="65"/>
      <c r="C7631" s="65"/>
      <c r="D7631" s="65"/>
      <c r="E7631" s="89"/>
      <c r="F7631" s="65"/>
    </row>
    <row r="7632" spans="1:6" ht="12.75">
      <c r="A7632" s="65"/>
      <c r="B7632" s="65"/>
      <c r="C7632" s="65"/>
      <c r="D7632" s="65"/>
      <c r="E7632" s="89"/>
      <c r="F7632" s="65"/>
    </row>
    <row r="7633" spans="1:6" ht="12.75">
      <c r="A7633" s="65"/>
      <c r="B7633" s="65"/>
      <c r="C7633" s="65"/>
      <c r="D7633" s="65"/>
      <c r="E7633" s="89"/>
      <c r="F7633" s="65"/>
    </row>
    <row r="7634" spans="1:6" ht="12.75">
      <c r="A7634" s="65"/>
      <c r="B7634" s="65"/>
      <c r="C7634" s="65"/>
      <c r="D7634" s="65"/>
      <c r="E7634" s="89"/>
      <c r="F7634" s="65"/>
    </row>
    <row r="7635" spans="1:6" ht="12.75">
      <c r="A7635" s="65"/>
      <c r="B7635" s="65"/>
      <c r="C7635" s="65"/>
      <c r="D7635" s="65"/>
      <c r="E7635" s="89"/>
      <c r="F7635" s="65"/>
    </row>
    <row r="7636" spans="1:6" ht="12.75">
      <c r="A7636" s="65"/>
      <c r="B7636" s="65"/>
      <c r="C7636" s="65"/>
      <c r="D7636" s="65"/>
      <c r="E7636" s="89"/>
      <c r="F7636" s="65"/>
    </row>
    <row r="7637" spans="1:6" ht="12.75">
      <c r="A7637" s="65"/>
      <c r="B7637" s="65"/>
      <c r="C7637" s="65"/>
      <c r="D7637" s="65"/>
      <c r="E7637" s="89"/>
      <c r="F7637" s="65"/>
    </row>
    <row r="7638" spans="1:6" ht="12.75">
      <c r="A7638" s="65"/>
      <c r="B7638" s="65"/>
      <c r="C7638" s="65"/>
      <c r="D7638" s="65"/>
      <c r="E7638" s="89"/>
      <c r="F7638" s="65"/>
    </row>
    <row r="7639" spans="1:6" ht="12.75">
      <c r="A7639" s="65"/>
      <c r="B7639" s="65"/>
      <c r="C7639" s="65"/>
      <c r="D7639" s="65"/>
      <c r="E7639" s="89"/>
      <c r="F7639" s="65"/>
    </row>
    <row r="7640" spans="1:6" ht="12.75">
      <c r="A7640" s="65"/>
      <c r="B7640" s="65"/>
      <c r="C7640" s="65"/>
      <c r="D7640" s="65"/>
      <c r="E7640" s="89"/>
      <c r="F7640" s="65"/>
    </row>
    <row r="7641" spans="1:6" ht="12.75">
      <c r="A7641" s="65"/>
      <c r="B7641" s="65"/>
      <c r="C7641" s="65"/>
      <c r="D7641" s="65"/>
      <c r="E7641" s="89"/>
      <c r="F7641" s="65"/>
    </row>
    <row r="7642" spans="1:6" ht="12.75">
      <c r="A7642" s="65"/>
      <c r="B7642" s="65"/>
      <c r="C7642" s="65"/>
      <c r="D7642" s="65"/>
      <c r="E7642" s="89"/>
      <c r="F7642" s="65"/>
    </row>
    <row r="7643" spans="1:6" ht="12.75">
      <c r="A7643" s="65"/>
      <c r="B7643" s="65"/>
      <c r="C7643" s="65"/>
      <c r="D7643" s="65"/>
      <c r="E7643" s="89"/>
      <c r="F7643" s="65"/>
    </row>
    <row r="7644" spans="1:6" ht="12.75">
      <c r="A7644" s="65"/>
      <c r="B7644" s="65"/>
      <c r="C7644" s="65"/>
      <c r="D7644" s="65"/>
      <c r="E7644" s="89"/>
      <c r="F7644" s="65"/>
    </row>
    <row r="7645" spans="1:6" ht="12.75">
      <c r="A7645" s="65"/>
      <c r="B7645" s="65"/>
      <c r="C7645" s="65"/>
      <c r="D7645" s="65"/>
      <c r="E7645" s="89"/>
      <c r="F7645" s="65"/>
    </row>
    <row r="7646" spans="1:6" ht="12.75">
      <c r="A7646" s="65"/>
      <c r="B7646" s="65"/>
      <c r="C7646" s="65"/>
      <c r="D7646" s="65"/>
      <c r="E7646" s="89"/>
      <c r="F7646" s="65"/>
    </row>
    <row r="7647" spans="1:6" ht="12.75">
      <c r="A7647" s="65"/>
      <c r="B7647" s="65"/>
      <c r="C7647" s="65"/>
      <c r="D7647" s="65"/>
      <c r="E7647" s="89"/>
      <c r="F7647" s="65"/>
    </row>
    <row r="7648" spans="1:6" ht="12.75">
      <c r="A7648" s="65"/>
      <c r="B7648" s="65"/>
      <c r="C7648" s="65"/>
      <c r="D7648" s="65"/>
      <c r="E7648" s="89"/>
      <c r="F7648" s="65"/>
    </row>
    <row r="7649" spans="1:6" ht="12.75">
      <c r="A7649" s="65"/>
      <c r="B7649" s="65"/>
      <c r="C7649" s="65"/>
      <c r="D7649" s="65"/>
      <c r="E7649" s="89"/>
      <c r="F7649" s="65"/>
    </row>
    <row r="7650" spans="1:6" ht="12.75">
      <c r="A7650" s="65"/>
      <c r="B7650" s="65"/>
      <c r="C7650" s="65"/>
      <c r="D7650" s="65"/>
      <c r="E7650" s="89"/>
      <c r="F7650" s="65"/>
    </row>
    <row r="7651" spans="1:6" ht="12.75">
      <c r="A7651" s="65"/>
      <c r="B7651" s="65"/>
      <c r="C7651" s="65"/>
      <c r="D7651" s="65"/>
      <c r="E7651" s="89"/>
      <c r="F7651" s="65"/>
    </row>
    <row r="7652" spans="1:6" ht="12.75">
      <c r="A7652" s="65"/>
      <c r="B7652" s="65"/>
      <c r="C7652" s="65"/>
      <c r="D7652" s="65"/>
      <c r="E7652" s="89"/>
      <c r="F7652" s="65"/>
    </row>
    <row r="7653" spans="1:6" ht="12.75">
      <c r="A7653" s="65"/>
      <c r="B7653" s="65"/>
      <c r="C7653" s="65"/>
      <c r="D7653" s="65"/>
      <c r="E7653" s="89"/>
      <c r="F7653" s="65"/>
    </row>
    <row r="7654" spans="1:6" ht="12.75">
      <c r="A7654" s="65"/>
      <c r="B7654" s="65"/>
      <c r="C7654" s="65"/>
      <c r="D7654" s="65"/>
      <c r="E7654" s="89"/>
      <c r="F7654" s="65"/>
    </row>
    <row r="7655" spans="1:6" ht="12.75">
      <c r="A7655" s="65"/>
      <c r="B7655" s="65"/>
      <c r="C7655" s="65"/>
      <c r="D7655" s="65"/>
      <c r="E7655" s="89"/>
      <c r="F7655" s="65"/>
    </row>
    <row r="7656" spans="1:6" ht="12.75">
      <c r="A7656" s="65"/>
      <c r="B7656" s="65"/>
      <c r="C7656" s="65"/>
      <c r="D7656" s="65"/>
      <c r="E7656" s="89"/>
      <c r="F7656" s="65"/>
    </row>
    <row r="7657" spans="1:6" ht="12.75">
      <c r="A7657" s="65"/>
      <c r="B7657" s="65"/>
      <c r="C7657" s="65"/>
      <c r="D7657" s="65"/>
      <c r="E7657" s="89"/>
      <c r="F7657" s="65"/>
    </row>
    <row r="7658" spans="1:6" ht="12.75">
      <c r="A7658" s="65"/>
      <c r="B7658" s="65"/>
      <c r="C7658" s="65"/>
      <c r="D7658" s="65"/>
      <c r="E7658" s="89"/>
      <c r="F7658" s="65"/>
    </row>
    <row r="7659" spans="1:6" ht="12.75">
      <c r="A7659" s="65"/>
      <c r="B7659" s="65"/>
      <c r="C7659" s="65"/>
      <c r="D7659" s="65"/>
      <c r="E7659" s="89"/>
      <c r="F7659" s="65"/>
    </row>
    <row r="7660" spans="1:6" ht="12.75">
      <c r="A7660" s="65"/>
      <c r="B7660" s="65"/>
      <c r="C7660" s="65"/>
      <c r="D7660" s="65"/>
      <c r="E7660" s="89"/>
      <c r="F7660" s="65"/>
    </row>
    <row r="7661" spans="1:6" ht="12.75">
      <c r="A7661" s="65"/>
      <c r="B7661" s="65"/>
      <c r="C7661" s="65"/>
      <c r="D7661" s="65"/>
      <c r="E7661" s="89"/>
      <c r="F7661" s="65"/>
    </row>
    <row r="7662" spans="1:6" ht="12.75">
      <c r="A7662" s="65"/>
      <c r="B7662" s="65"/>
      <c r="C7662" s="65"/>
      <c r="D7662" s="65"/>
      <c r="E7662" s="89"/>
      <c r="F7662" s="65"/>
    </row>
    <row r="7663" spans="1:6" ht="12.75">
      <c r="A7663" s="65"/>
      <c r="B7663" s="65"/>
      <c r="C7663" s="65"/>
      <c r="D7663" s="65"/>
      <c r="E7663" s="89"/>
      <c r="F7663" s="65"/>
    </row>
    <row r="7664" spans="1:6" ht="12.75">
      <c r="A7664" s="65"/>
      <c r="B7664" s="65"/>
      <c r="C7664" s="65"/>
      <c r="D7664" s="65"/>
      <c r="E7664" s="89"/>
      <c r="F7664" s="65"/>
    </row>
    <row r="7665" spans="1:6" ht="12.75">
      <c r="A7665" s="65"/>
      <c r="B7665" s="65"/>
      <c r="C7665" s="65"/>
      <c r="D7665" s="65"/>
      <c r="E7665" s="89"/>
      <c r="F7665" s="65"/>
    </row>
    <row r="7666" spans="1:6" ht="12.75">
      <c r="A7666" s="65"/>
      <c r="B7666" s="65"/>
      <c r="C7666" s="65"/>
      <c r="D7666" s="65"/>
      <c r="E7666" s="89"/>
      <c r="F7666" s="65"/>
    </row>
    <row r="7667" spans="1:6" ht="12.75">
      <c r="A7667" s="65"/>
      <c r="B7667" s="65"/>
      <c r="C7667" s="65"/>
      <c r="D7667" s="65"/>
      <c r="E7667" s="89"/>
      <c r="F7667" s="65"/>
    </row>
    <row r="7668" spans="1:6" ht="12.75">
      <c r="A7668" s="65"/>
      <c r="B7668" s="65"/>
      <c r="C7668" s="65"/>
      <c r="D7668" s="65"/>
      <c r="E7668" s="89"/>
      <c r="F7668" s="65"/>
    </row>
    <row r="7669" spans="1:6" ht="12.75">
      <c r="A7669" s="65"/>
      <c r="B7669" s="65"/>
      <c r="C7669" s="65"/>
      <c r="D7669" s="65"/>
      <c r="E7669" s="89"/>
      <c r="F7669" s="65"/>
    </row>
    <row r="7670" spans="1:6" ht="12.75">
      <c r="A7670" s="65"/>
      <c r="B7670" s="65"/>
      <c r="C7670" s="65"/>
      <c r="D7670" s="65"/>
      <c r="E7670" s="89"/>
      <c r="F7670" s="65"/>
    </row>
    <row r="7671" spans="1:6" ht="12.75">
      <c r="A7671" s="65"/>
      <c r="B7671" s="65"/>
      <c r="C7671" s="65"/>
      <c r="D7671" s="65"/>
      <c r="E7671" s="89"/>
      <c r="F7671" s="65"/>
    </row>
    <row r="7672" spans="1:6" ht="12.75">
      <c r="A7672" s="65"/>
      <c r="B7672" s="65"/>
      <c r="C7672" s="65"/>
      <c r="D7672" s="65"/>
      <c r="E7672" s="89"/>
      <c r="F7672" s="65"/>
    </row>
    <row r="7673" spans="1:6" ht="12.75">
      <c r="A7673" s="65"/>
      <c r="B7673" s="65"/>
      <c r="C7673" s="65"/>
      <c r="D7673" s="65"/>
      <c r="E7673" s="89"/>
      <c r="F7673" s="65"/>
    </row>
    <row r="7674" spans="1:6" ht="12.75">
      <c r="A7674" s="65"/>
      <c r="B7674" s="65"/>
      <c r="C7674" s="65"/>
      <c r="D7674" s="65"/>
      <c r="E7674" s="89"/>
      <c r="F7674" s="65"/>
    </row>
    <row r="7675" spans="1:6" ht="12.75">
      <c r="A7675" s="65"/>
      <c r="B7675" s="65"/>
      <c r="C7675" s="65"/>
      <c r="D7675" s="65"/>
      <c r="E7675" s="89"/>
      <c r="F7675" s="65"/>
    </row>
    <row r="7676" spans="1:6" ht="12.75">
      <c r="A7676" s="65"/>
      <c r="B7676" s="65"/>
      <c r="C7676" s="65"/>
      <c r="D7676" s="65"/>
      <c r="E7676" s="89"/>
      <c r="F7676" s="65"/>
    </row>
    <row r="7677" spans="1:6" ht="12.75">
      <c r="A7677" s="65"/>
      <c r="B7677" s="65"/>
      <c r="C7677" s="65"/>
      <c r="D7677" s="65"/>
      <c r="E7677" s="89"/>
      <c r="F7677" s="65"/>
    </row>
    <row r="7678" spans="1:6" ht="12.75">
      <c r="A7678" s="65"/>
      <c r="B7678" s="65"/>
      <c r="C7678" s="65"/>
      <c r="D7678" s="65"/>
      <c r="E7678" s="89"/>
      <c r="F7678" s="65"/>
    </row>
    <row r="7679" spans="1:6" ht="12.75">
      <c r="A7679" s="65"/>
      <c r="B7679" s="65"/>
      <c r="C7679" s="65"/>
      <c r="D7679" s="65"/>
      <c r="E7679" s="89"/>
      <c r="F7679" s="65"/>
    </row>
    <row r="7680" spans="1:6" ht="12.75">
      <c r="A7680" s="65"/>
      <c r="B7680" s="65"/>
      <c r="C7680" s="65"/>
      <c r="D7680" s="65"/>
      <c r="E7680" s="89"/>
      <c r="F7680" s="65"/>
    </row>
    <row r="7681" spans="1:6" ht="12.75">
      <c r="A7681" s="65"/>
      <c r="B7681" s="65"/>
      <c r="C7681" s="65"/>
      <c r="D7681" s="65"/>
      <c r="E7681" s="89"/>
      <c r="F7681" s="65"/>
    </row>
    <row r="7682" spans="1:6" ht="12.75">
      <c r="A7682" s="65"/>
      <c r="B7682" s="65"/>
      <c r="C7682" s="65"/>
      <c r="D7682" s="65"/>
      <c r="E7682" s="89"/>
      <c r="F7682" s="65"/>
    </row>
    <row r="7683" spans="1:6" ht="12.75">
      <c r="A7683" s="65"/>
      <c r="B7683" s="65"/>
      <c r="C7683" s="65"/>
      <c r="D7683" s="65"/>
      <c r="E7683" s="89"/>
      <c r="F7683" s="65"/>
    </row>
    <row r="7684" spans="1:6" ht="12.75">
      <c r="A7684" s="65"/>
      <c r="B7684" s="65"/>
      <c r="C7684" s="65"/>
      <c r="D7684" s="65"/>
      <c r="E7684" s="89"/>
      <c r="F7684" s="65"/>
    </row>
    <row r="7685" spans="1:6" ht="12.75">
      <c r="A7685" s="65"/>
      <c r="B7685" s="65"/>
      <c r="C7685" s="65"/>
      <c r="D7685" s="65"/>
      <c r="E7685" s="89"/>
      <c r="F7685" s="65"/>
    </row>
    <row r="7686" spans="1:6" ht="12.75">
      <c r="A7686" s="65"/>
      <c r="B7686" s="65"/>
      <c r="C7686" s="65"/>
      <c r="D7686" s="65"/>
      <c r="E7686" s="89"/>
      <c r="F7686" s="65"/>
    </row>
    <row r="7687" spans="1:6" ht="12.75">
      <c r="A7687" s="65"/>
      <c r="B7687" s="65"/>
      <c r="C7687" s="65"/>
      <c r="D7687" s="65"/>
      <c r="E7687" s="89"/>
      <c r="F7687" s="65"/>
    </row>
    <row r="7688" spans="1:6" ht="12.75">
      <c r="A7688" s="65"/>
      <c r="B7688" s="65"/>
      <c r="C7688" s="65"/>
      <c r="D7688" s="65"/>
      <c r="E7688" s="89"/>
      <c r="F7688" s="65"/>
    </row>
    <row r="7689" spans="1:6" ht="12.75">
      <c r="A7689" s="65"/>
      <c r="B7689" s="65"/>
      <c r="C7689" s="65"/>
      <c r="D7689" s="65"/>
      <c r="E7689" s="89"/>
      <c r="F7689" s="65"/>
    </row>
    <row r="7690" spans="1:6" ht="12.75">
      <c r="A7690" s="65"/>
      <c r="B7690" s="65"/>
      <c r="C7690" s="65"/>
      <c r="D7690" s="65"/>
      <c r="E7690" s="89"/>
      <c r="F7690" s="65"/>
    </row>
    <row r="7691" spans="1:6" ht="12.75">
      <c r="A7691" s="65"/>
      <c r="B7691" s="65"/>
      <c r="C7691" s="65"/>
      <c r="D7691" s="65"/>
      <c r="E7691" s="89"/>
      <c r="F7691" s="65"/>
    </row>
    <row r="7692" spans="1:6" ht="12.75">
      <c r="A7692" s="65"/>
      <c r="B7692" s="65"/>
      <c r="C7692" s="65"/>
      <c r="D7692" s="65"/>
      <c r="E7692" s="89"/>
      <c r="F7692" s="65"/>
    </row>
    <row r="7693" spans="1:6" ht="12.75">
      <c r="A7693" s="65"/>
      <c r="B7693" s="65"/>
      <c r="C7693" s="65"/>
      <c r="D7693" s="65"/>
      <c r="E7693" s="89"/>
      <c r="F7693" s="65"/>
    </row>
    <row r="7694" spans="1:6" ht="12.75">
      <c r="A7694" s="65"/>
      <c r="B7694" s="65"/>
      <c r="C7694" s="65"/>
      <c r="D7694" s="65"/>
      <c r="E7694" s="89"/>
      <c r="F7694" s="65"/>
    </row>
    <row r="7695" spans="1:6" ht="12.75">
      <c r="A7695" s="65"/>
      <c r="B7695" s="65"/>
      <c r="C7695" s="65"/>
      <c r="D7695" s="65"/>
      <c r="E7695" s="89"/>
      <c r="F7695" s="65"/>
    </row>
    <row r="7696" spans="1:6" ht="12.75">
      <c r="A7696" s="65"/>
      <c r="B7696" s="65"/>
      <c r="C7696" s="65"/>
      <c r="D7696" s="65"/>
      <c r="E7696" s="89"/>
      <c r="F7696" s="65"/>
    </row>
    <row r="7697" spans="1:6" ht="12.75">
      <c r="A7697" s="65"/>
      <c r="B7697" s="65"/>
      <c r="C7697" s="65"/>
      <c r="D7697" s="65"/>
      <c r="E7697" s="89"/>
      <c r="F7697" s="65"/>
    </row>
    <row r="7698" spans="1:6" ht="12.75">
      <c r="A7698" s="65"/>
      <c r="B7698" s="65"/>
      <c r="C7698" s="65"/>
      <c r="D7698" s="65"/>
      <c r="E7698" s="89"/>
      <c r="F7698" s="65"/>
    </row>
    <row r="7699" spans="1:6" ht="12.75">
      <c r="A7699" s="65"/>
      <c r="B7699" s="65"/>
      <c r="C7699" s="65"/>
      <c r="D7699" s="65"/>
      <c r="E7699" s="89"/>
      <c r="F7699" s="65"/>
    </row>
    <row r="7700" spans="1:6" ht="12.75">
      <c r="A7700" s="65"/>
      <c r="B7700" s="65"/>
      <c r="C7700" s="65"/>
      <c r="D7700" s="65"/>
      <c r="E7700" s="89"/>
      <c r="F7700" s="65"/>
    </row>
    <row r="7701" spans="1:6" ht="12.75">
      <c r="A7701" s="65"/>
      <c r="B7701" s="65"/>
      <c r="C7701" s="65"/>
      <c r="D7701" s="65"/>
      <c r="E7701" s="89"/>
      <c r="F7701" s="65"/>
    </row>
    <row r="7702" spans="1:6" ht="12.75">
      <c r="A7702" s="65"/>
      <c r="B7702" s="65"/>
      <c r="C7702" s="65"/>
      <c r="D7702" s="65"/>
      <c r="E7702" s="89"/>
      <c r="F7702" s="65"/>
    </row>
    <row r="7703" spans="1:6" ht="12.75">
      <c r="A7703" s="65"/>
      <c r="B7703" s="65"/>
      <c r="C7703" s="65"/>
      <c r="D7703" s="65"/>
      <c r="E7703" s="89"/>
      <c r="F7703" s="65"/>
    </row>
    <row r="7704" spans="1:6" ht="12.75">
      <c r="A7704" s="65"/>
      <c r="B7704" s="65"/>
      <c r="C7704" s="65"/>
      <c r="D7704" s="65"/>
      <c r="E7704" s="89"/>
      <c r="F7704" s="65"/>
    </row>
    <row r="7705" spans="1:6" ht="12.75">
      <c r="A7705" s="65"/>
      <c r="B7705" s="65"/>
      <c r="C7705" s="65"/>
      <c r="D7705" s="65"/>
      <c r="E7705" s="89"/>
      <c r="F7705" s="65"/>
    </row>
    <row r="7706" spans="1:6" ht="12.75">
      <c r="A7706" s="65"/>
      <c r="B7706" s="65"/>
      <c r="C7706" s="65"/>
      <c r="D7706" s="65"/>
      <c r="E7706" s="89"/>
      <c r="F7706" s="65"/>
    </row>
    <row r="7707" spans="1:6" ht="12.75">
      <c r="A7707" s="65"/>
      <c r="B7707" s="65"/>
      <c r="C7707" s="65"/>
      <c r="D7707" s="65"/>
      <c r="E7707" s="89"/>
      <c r="F7707" s="65"/>
    </row>
    <row r="7708" spans="1:6" ht="12.75">
      <c r="A7708" s="65"/>
      <c r="B7708" s="65"/>
      <c r="C7708" s="65"/>
      <c r="D7708" s="65"/>
      <c r="E7708" s="89"/>
      <c r="F7708" s="65"/>
    </row>
    <row r="7709" spans="1:6" ht="12.75">
      <c r="A7709" s="65"/>
      <c r="B7709" s="65"/>
      <c r="C7709" s="65"/>
      <c r="D7709" s="65"/>
      <c r="E7709" s="89"/>
      <c r="F7709" s="65"/>
    </row>
    <row r="7710" spans="1:6" ht="12.75">
      <c r="A7710" s="65"/>
      <c r="B7710" s="65"/>
      <c r="C7710" s="65"/>
      <c r="D7710" s="65"/>
      <c r="E7710" s="89"/>
      <c r="F7710" s="65"/>
    </row>
    <row r="7711" spans="1:6" ht="12.75">
      <c r="A7711" s="65"/>
      <c r="B7711" s="65"/>
      <c r="C7711" s="65"/>
      <c r="D7711" s="65"/>
      <c r="E7711" s="89"/>
      <c r="F7711" s="65"/>
    </row>
    <row r="7712" spans="1:6" ht="12.75">
      <c r="A7712" s="65"/>
      <c r="B7712" s="65"/>
      <c r="C7712" s="65"/>
      <c r="D7712" s="65"/>
      <c r="E7712" s="89"/>
      <c r="F7712" s="65"/>
    </row>
    <row r="7713" spans="1:6" ht="12.75">
      <c r="A7713" s="65"/>
      <c r="B7713" s="65"/>
      <c r="C7713" s="65"/>
      <c r="D7713" s="65"/>
      <c r="E7713" s="89"/>
      <c r="F7713" s="65"/>
    </row>
    <row r="7714" spans="1:6" ht="12.75">
      <c r="A7714" s="65"/>
      <c r="B7714" s="65"/>
      <c r="C7714" s="65"/>
      <c r="D7714" s="65"/>
      <c r="E7714" s="89"/>
      <c r="F7714" s="65"/>
    </row>
    <row r="7715" spans="1:6" ht="12.75">
      <c r="A7715" s="65"/>
      <c r="B7715" s="65"/>
      <c r="C7715" s="65"/>
      <c r="D7715" s="65"/>
      <c r="E7715" s="89"/>
      <c r="F7715" s="65"/>
    </row>
    <row r="7716" spans="1:6" ht="12.75">
      <c r="A7716" s="65"/>
      <c r="B7716" s="65"/>
      <c r="C7716" s="65"/>
      <c r="D7716" s="65"/>
      <c r="E7716" s="89"/>
      <c r="F7716" s="65"/>
    </row>
    <row r="7717" spans="1:6" ht="12.75">
      <c r="A7717" s="65"/>
      <c r="B7717" s="65"/>
      <c r="C7717" s="65"/>
      <c r="D7717" s="65"/>
      <c r="E7717" s="89"/>
      <c r="F7717" s="65"/>
    </row>
    <row r="7718" spans="1:6" ht="12.75">
      <c r="A7718" s="65"/>
      <c r="B7718" s="65"/>
      <c r="C7718" s="65"/>
      <c r="D7718" s="65"/>
      <c r="E7718" s="89"/>
      <c r="F7718" s="65"/>
    </row>
    <row r="7719" spans="1:6" ht="12.75">
      <c r="A7719" s="65"/>
      <c r="B7719" s="65"/>
      <c r="C7719" s="65"/>
      <c r="D7719" s="65"/>
      <c r="E7719" s="89"/>
      <c r="F7719" s="65"/>
    </row>
    <row r="7720" spans="1:6" ht="12.75">
      <c r="A7720" s="65"/>
      <c r="B7720" s="65"/>
      <c r="C7720" s="65"/>
      <c r="D7720" s="65"/>
      <c r="E7720" s="89"/>
      <c r="F7720" s="65"/>
    </row>
    <row r="7721" spans="1:6" ht="12.75">
      <c r="A7721" s="65"/>
      <c r="B7721" s="65"/>
      <c r="C7721" s="65"/>
      <c r="D7721" s="65"/>
      <c r="E7721" s="89"/>
      <c r="F7721" s="65"/>
    </row>
    <row r="7722" spans="1:6" ht="12.75">
      <c r="A7722" s="65"/>
      <c r="B7722" s="65"/>
      <c r="C7722" s="65"/>
      <c r="D7722" s="65"/>
      <c r="E7722" s="89"/>
      <c r="F7722" s="65"/>
    </row>
    <row r="7723" spans="1:6" ht="12.75">
      <c r="A7723" s="65"/>
      <c r="B7723" s="65"/>
      <c r="C7723" s="65"/>
      <c r="D7723" s="65"/>
      <c r="E7723" s="89"/>
      <c r="F7723" s="65"/>
    </row>
    <row r="7724" spans="1:6" ht="12.75">
      <c r="A7724" s="65"/>
      <c r="B7724" s="65"/>
      <c r="C7724" s="65"/>
      <c r="D7724" s="65"/>
      <c r="E7724" s="89"/>
      <c r="F7724" s="65"/>
    </row>
    <row r="7725" spans="1:6" ht="12.75">
      <c r="A7725" s="65"/>
      <c r="B7725" s="65"/>
      <c r="C7725" s="65"/>
      <c r="D7725" s="65"/>
      <c r="E7725" s="89"/>
      <c r="F7725" s="65"/>
    </row>
    <row r="7726" spans="1:6" ht="12.75">
      <c r="A7726" s="65"/>
      <c r="B7726" s="65"/>
      <c r="C7726" s="65"/>
      <c r="D7726" s="65"/>
      <c r="E7726" s="89"/>
      <c r="F7726" s="65"/>
    </row>
    <row r="7727" spans="1:6" ht="12.75">
      <c r="A7727" s="65"/>
      <c r="B7727" s="65"/>
      <c r="C7727" s="65"/>
      <c r="D7727" s="65"/>
      <c r="E7727" s="89"/>
      <c r="F7727" s="65"/>
    </row>
    <row r="7728" spans="1:6" ht="12.75">
      <c r="A7728" s="65"/>
      <c r="B7728" s="65"/>
      <c r="C7728" s="65"/>
      <c r="D7728" s="65"/>
      <c r="E7728" s="89"/>
      <c r="F7728" s="65"/>
    </row>
    <row r="7729" spans="1:6" ht="12.75">
      <c r="A7729" s="65"/>
      <c r="B7729" s="65"/>
      <c r="C7729" s="65"/>
      <c r="D7729" s="65"/>
      <c r="E7729" s="89"/>
      <c r="F7729" s="65"/>
    </row>
    <row r="7730" spans="1:6" ht="12.75">
      <c r="A7730" s="65"/>
      <c r="B7730" s="65"/>
      <c r="C7730" s="65"/>
      <c r="D7730" s="65"/>
      <c r="E7730" s="89"/>
      <c r="F7730" s="65"/>
    </row>
    <row r="7731" spans="1:6" ht="12.75">
      <c r="A7731" s="65"/>
      <c r="B7731" s="65"/>
      <c r="C7731" s="65"/>
      <c r="D7731" s="65"/>
      <c r="E7731" s="89"/>
      <c r="F7731" s="65"/>
    </row>
    <row r="7732" spans="1:6" ht="12.75">
      <c r="A7732" s="65"/>
      <c r="B7732" s="65"/>
      <c r="C7732" s="65"/>
      <c r="D7732" s="65"/>
      <c r="E7732" s="89"/>
      <c r="F7732" s="65"/>
    </row>
    <row r="7733" spans="1:6" ht="12.75">
      <c r="A7733" s="65"/>
      <c r="B7733" s="65"/>
      <c r="C7733" s="65"/>
      <c r="D7733" s="65"/>
      <c r="E7733" s="89"/>
      <c r="F7733" s="65"/>
    </row>
    <row r="7734" spans="1:6" ht="12.75">
      <c r="A7734" s="65"/>
      <c r="B7734" s="65"/>
      <c r="C7734" s="65"/>
      <c r="D7734" s="65"/>
      <c r="E7734" s="89"/>
      <c r="F7734" s="65"/>
    </row>
    <row r="7735" spans="1:6" ht="12.75">
      <c r="A7735" s="65"/>
      <c r="B7735" s="65"/>
      <c r="C7735" s="65"/>
      <c r="D7735" s="65"/>
      <c r="E7735" s="89"/>
      <c r="F7735" s="65"/>
    </row>
    <row r="7736" spans="1:6" ht="12.75">
      <c r="A7736" s="65"/>
      <c r="B7736" s="65"/>
      <c r="C7736" s="65"/>
      <c r="D7736" s="65"/>
      <c r="E7736" s="89"/>
      <c r="F7736" s="65"/>
    </row>
    <row r="7737" spans="1:6" ht="12.75">
      <c r="A7737" s="65"/>
      <c r="B7737" s="65"/>
      <c r="C7737" s="65"/>
      <c r="D7737" s="65"/>
      <c r="E7737" s="89"/>
      <c r="F7737" s="65"/>
    </row>
    <row r="7738" spans="1:6" ht="12.75">
      <c r="A7738" s="65"/>
      <c r="B7738" s="65"/>
      <c r="C7738" s="65"/>
      <c r="D7738" s="65"/>
      <c r="E7738" s="89"/>
      <c r="F7738" s="65"/>
    </row>
    <row r="7739" spans="1:6" ht="12.75">
      <c r="A7739" s="65"/>
      <c r="B7739" s="65"/>
      <c r="C7739" s="65"/>
      <c r="D7739" s="65"/>
      <c r="E7739" s="89"/>
      <c r="F7739" s="65"/>
    </row>
    <row r="7740" spans="1:6" ht="12.75">
      <c r="A7740" s="65"/>
      <c r="B7740" s="65"/>
      <c r="C7740" s="65"/>
      <c r="D7740" s="65"/>
      <c r="E7740" s="89"/>
      <c r="F7740" s="65"/>
    </row>
    <row r="7741" spans="1:6" ht="12.75">
      <c r="A7741" s="65"/>
      <c r="B7741" s="65"/>
      <c r="C7741" s="65"/>
      <c r="D7741" s="65"/>
      <c r="E7741" s="89"/>
      <c r="F7741" s="65"/>
    </row>
    <row r="7742" spans="1:6" ht="12.75">
      <c r="A7742" s="65"/>
      <c r="B7742" s="65"/>
      <c r="C7742" s="65"/>
      <c r="D7742" s="65"/>
      <c r="E7742" s="89"/>
      <c r="F7742" s="65"/>
    </row>
    <row r="7743" spans="1:6" ht="12.75">
      <c r="A7743" s="65"/>
      <c r="B7743" s="65"/>
      <c r="C7743" s="65"/>
      <c r="D7743" s="65"/>
      <c r="E7743" s="89"/>
      <c r="F7743" s="65"/>
    </row>
    <row r="7744" spans="1:6" ht="12.75">
      <c r="A7744" s="65"/>
      <c r="B7744" s="65"/>
      <c r="C7744" s="65"/>
      <c r="D7744" s="65"/>
      <c r="E7744" s="89"/>
      <c r="F7744" s="65"/>
    </row>
    <row r="7745" spans="1:6" ht="12.75">
      <c r="A7745" s="65"/>
      <c r="B7745" s="65"/>
      <c r="C7745" s="65"/>
      <c r="D7745" s="65"/>
      <c r="E7745" s="89"/>
      <c r="F7745" s="65"/>
    </row>
    <row r="7746" spans="1:6" ht="12.75">
      <c r="A7746" s="65"/>
      <c r="B7746" s="65"/>
      <c r="C7746" s="65"/>
      <c r="D7746" s="65"/>
      <c r="E7746" s="89"/>
      <c r="F7746" s="65"/>
    </row>
    <row r="7747" spans="1:6" ht="12.75">
      <c r="A7747" s="65"/>
      <c r="B7747" s="65"/>
      <c r="C7747" s="65"/>
      <c r="D7747" s="65"/>
      <c r="E7747" s="89"/>
      <c r="F7747" s="65"/>
    </row>
    <row r="7748" spans="1:6" ht="12.75">
      <c r="A7748" s="65"/>
      <c r="B7748" s="65"/>
      <c r="C7748" s="65"/>
      <c r="D7748" s="65"/>
      <c r="E7748" s="89"/>
      <c r="F7748" s="65"/>
    </row>
    <row r="7749" spans="1:6" ht="12.75">
      <c r="A7749" s="65"/>
      <c r="B7749" s="65"/>
      <c r="C7749" s="65"/>
      <c r="D7749" s="65"/>
      <c r="E7749" s="89"/>
      <c r="F7749" s="65"/>
    </row>
    <row r="7750" spans="1:6" ht="12.75">
      <c r="A7750" s="65"/>
      <c r="B7750" s="65"/>
      <c r="C7750" s="65"/>
      <c r="D7750" s="65"/>
      <c r="E7750" s="89"/>
      <c r="F7750" s="65"/>
    </row>
    <row r="7751" spans="1:6" ht="12.75">
      <c r="A7751" s="65"/>
      <c r="B7751" s="65"/>
      <c r="C7751" s="65"/>
      <c r="D7751" s="65"/>
      <c r="E7751" s="89"/>
      <c r="F7751" s="65"/>
    </row>
    <row r="7752" spans="1:6" ht="12.75">
      <c r="A7752" s="65"/>
      <c r="B7752" s="65"/>
      <c r="C7752" s="65"/>
      <c r="D7752" s="65"/>
      <c r="E7752" s="89"/>
      <c r="F7752" s="65"/>
    </row>
    <row r="7753" spans="1:6" ht="12.75">
      <c r="A7753" s="65"/>
      <c r="B7753" s="65"/>
      <c r="C7753" s="65"/>
      <c r="D7753" s="65"/>
      <c r="E7753" s="89"/>
      <c r="F7753" s="65"/>
    </row>
    <row r="7754" spans="1:6" ht="12.75">
      <c r="A7754" s="65"/>
      <c r="B7754" s="65"/>
      <c r="C7754" s="65"/>
      <c r="D7754" s="65"/>
      <c r="E7754" s="89"/>
      <c r="F7754" s="65"/>
    </row>
    <row r="7755" spans="1:6" ht="12.75">
      <c r="A7755" s="65"/>
      <c r="B7755" s="65"/>
      <c r="C7755" s="65"/>
      <c r="D7755" s="65"/>
      <c r="E7755" s="89"/>
      <c r="F7755" s="65"/>
    </row>
    <row r="7756" spans="1:6" ht="12.75">
      <c r="A7756" s="65"/>
      <c r="B7756" s="65"/>
      <c r="C7756" s="65"/>
      <c r="D7756" s="65"/>
      <c r="E7756" s="89"/>
      <c r="F7756" s="65"/>
    </row>
    <row r="7757" spans="1:6" ht="12.75">
      <c r="A7757" s="65"/>
      <c r="B7757" s="65"/>
      <c r="C7757" s="65"/>
      <c r="D7757" s="65"/>
      <c r="E7757" s="89"/>
      <c r="F7757" s="65"/>
    </row>
    <row r="7758" spans="1:6" ht="12.75">
      <c r="A7758" s="65"/>
      <c r="B7758" s="65"/>
      <c r="C7758" s="65"/>
      <c r="D7758" s="65"/>
      <c r="E7758" s="89"/>
      <c r="F7758" s="65"/>
    </row>
    <row r="7759" spans="1:6" ht="12.75">
      <c r="A7759" s="65"/>
      <c r="B7759" s="65"/>
      <c r="C7759" s="65"/>
      <c r="D7759" s="65"/>
      <c r="E7759" s="89"/>
      <c r="F7759" s="65"/>
    </row>
    <row r="7760" spans="1:6" ht="12.75">
      <c r="A7760" s="65"/>
      <c r="B7760" s="65"/>
      <c r="C7760" s="65"/>
      <c r="D7760" s="65"/>
      <c r="E7760" s="89"/>
      <c r="F7760" s="65"/>
    </row>
    <row r="7761" spans="1:6" ht="12.75">
      <c r="A7761" s="65"/>
      <c r="B7761" s="65"/>
      <c r="C7761" s="65"/>
      <c r="D7761" s="65"/>
      <c r="E7761" s="89"/>
      <c r="F7761" s="65"/>
    </row>
    <row r="7762" spans="1:6" ht="12.75">
      <c r="A7762" s="65"/>
      <c r="B7762" s="65"/>
      <c r="C7762" s="65"/>
      <c r="D7762" s="65"/>
      <c r="E7762" s="89"/>
      <c r="F7762" s="65"/>
    </row>
    <row r="7763" spans="1:6" ht="12.75">
      <c r="A7763" s="65"/>
      <c r="B7763" s="65"/>
      <c r="C7763" s="65"/>
      <c r="D7763" s="65"/>
      <c r="E7763" s="89"/>
      <c r="F7763" s="65"/>
    </row>
    <row r="7764" spans="1:6" ht="12.75">
      <c r="A7764" s="65"/>
      <c r="B7764" s="65"/>
      <c r="C7764" s="65"/>
      <c r="D7764" s="65"/>
      <c r="E7764" s="89"/>
      <c r="F7764" s="65"/>
    </row>
    <row r="7765" spans="1:6" ht="12.75">
      <c r="A7765" s="65"/>
      <c r="B7765" s="65"/>
      <c r="C7765" s="65"/>
      <c r="D7765" s="65"/>
      <c r="E7765" s="89"/>
      <c r="F7765" s="65"/>
    </row>
    <row r="7766" spans="1:6" ht="12.75">
      <c r="A7766" s="65"/>
      <c r="B7766" s="65"/>
      <c r="C7766" s="65"/>
      <c r="D7766" s="65"/>
      <c r="E7766" s="89"/>
      <c r="F7766" s="65"/>
    </row>
    <row r="7767" spans="1:6" ht="12.75">
      <c r="A7767" s="65"/>
      <c r="B7767" s="65"/>
      <c r="C7767" s="65"/>
      <c r="D7767" s="65"/>
      <c r="E7767" s="89"/>
      <c r="F7767" s="65"/>
    </row>
    <row r="7768" spans="1:6" ht="12.75">
      <c r="A7768" s="65"/>
      <c r="B7768" s="65"/>
      <c r="C7768" s="65"/>
      <c r="D7768" s="65"/>
      <c r="E7768" s="89"/>
      <c r="F7768" s="65"/>
    </row>
    <row r="7769" spans="1:6" ht="12.75">
      <c r="A7769" s="65"/>
      <c r="B7769" s="65"/>
      <c r="C7769" s="65"/>
      <c r="D7769" s="65"/>
      <c r="E7769" s="89"/>
      <c r="F7769" s="65"/>
    </row>
    <row r="7770" spans="1:6" ht="12.75">
      <c r="A7770" s="65"/>
      <c r="B7770" s="65"/>
      <c r="C7770" s="65"/>
      <c r="D7770" s="65"/>
      <c r="E7770" s="89"/>
      <c r="F7770" s="65"/>
    </row>
    <row r="7771" spans="1:6" ht="12.75">
      <c r="A7771" s="65"/>
      <c r="B7771" s="65"/>
      <c r="C7771" s="65"/>
      <c r="D7771" s="65"/>
      <c r="E7771" s="89"/>
      <c r="F7771" s="65"/>
    </row>
    <row r="7772" spans="1:6" ht="12.75">
      <c r="A7772" s="65"/>
      <c r="B7772" s="65"/>
      <c r="C7772" s="65"/>
      <c r="D7772" s="65"/>
      <c r="E7772" s="89"/>
      <c r="F7772" s="65"/>
    </row>
    <row r="7773" spans="1:6" ht="12.75">
      <c r="A7773" s="65"/>
      <c r="B7773" s="65"/>
      <c r="C7773" s="65"/>
      <c r="D7773" s="65"/>
      <c r="E7773" s="89"/>
      <c r="F7773" s="65"/>
    </row>
    <row r="7774" spans="1:6" ht="12.75">
      <c r="A7774" s="65"/>
      <c r="B7774" s="65"/>
      <c r="C7774" s="65"/>
      <c r="D7774" s="65"/>
      <c r="E7774" s="89"/>
      <c r="F7774" s="65"/>
    </row>
    <row r="7775" spans="1:6" ht="12.75">
      <c r="A7775" s="65"/>
      <c r="B7775" s="65"/>
      <c r="C7775" s="65"/>
      <c r="D7775" s="65"/>
      <c r="E7775" s="89"/>
      <c r="F7775" s="65"/>
    </row>
    <row r="7776" spans="1:6" ht="12.75">
      <c r="A7776" s="65"/>
      <c r="B7776" s="65"/>
      <c r="C7776" s="65"/>
      <c r="D7776" s="65"/>
      <c r="E7776" s="89"/>
      <c r="F7776" s="65"/>
    </row>
    <row r="7777" spans="1:6" ht="12.75">
      <c r="A7777" s="65"/>
      <c r="B7777" s="65"/>
      <c r="C7777" s="65"/>
      <c r="D7777" s="65"/>
      <c r="E7777" s="89"/>
      <c r="F7777" s="65"/>
    </row>
    <row r="7778" spans="1:6" ht="12.75">
      <c r="A7778" s="65"/>
      <c r="B7778" s="65"/>
      <c r="C7778" s="65"/>
      <c r="D7778" s="65"/>
      <c r="E7778" s="89"/>
      <c r="F7778" s="65"/>
    </row>
    <row r="7779" spans="1:6" ht="12.75">
      <c r="A7779" s="65"/>
      <c r="B7779" s="65"/>
      <c r="C7779" s="65"/>
      <c r="D7779" s="65"/>
      <c r="E7779" s="89"/>
      <c r="F7779" s="65"/>
    </row>
    <row r="7780" spans="1:6" ht="12.75">
      <c r="A7780" s="65"/>
      <c r="B7780" s="65"/>
      <c r="C7780" s="65"/>
      <c r="D7780" s="65"/>
      <c r="E7780" s="89"/>
      <c r="F7780" s="65"/>
    </row>
    <row r="7781" spans="1:6" ht="12.75">
      <c r="A7781" s="65"/>
      <c r="B7781" s="65"/>
      <c r="C7781" s="65"/>
      <c r="D7781" s="65"/>
      <c r="E7781" s="89"/>
      <c r="F7781" s="65"/>
    </row>
    <row r="7782" spans="1:6" ht="12.75">
      <c r="A7782" s="65"/>
      <c r="B7782" s="65"/>
      <c r="C7782" s="65"/>
      <c r="D7782" s="65"/>
      <c r="E7782" s="89"/>
      <c r="F7782" s="65"/>
    </row>
    <row r="7783" spans="1:6" ht="12.75">
      <c r="A7783" s="65"/>
      <c r="B7783" s="65"/>
      <c r="C7783" s="65"/>
      <c r="D7783" s="65"/>
      <c r="E7783" s="89"/>
      <c r="F7783" s="65"/>
    </row>
    <row r="7784" spans="1:6" ht="12.75">
      <c r="A7784" s="65"/>
      <c r="B7784" s="65"/>
      <c r="C7784" s="65"/>
      <c r="D7784" s="65"/>
      <c r="E7784" s="89"/>
      <c r="F7784" s="65"/>
    </row>
    <row r="7785" spans="1:6" ht="12.75">
      <c r="A7785" s="65"/>
      <c r="B7785" s="65"/>
      <c r="C7785" s="65"/>
      <c r="D7785" s="65"/>
      <c r="E7785" s="89"/>
      <c r="F7785" s="65"/>
    </row>
    <row r="7786" spans="1:6" ht="12.75">
      <c r="A7786" s="65"/>
      <c r="B7786" s="65"/>
      <c r="C7786" s="65"/>
      <c r="D7786" s="65"/>
      <c r="E7786" s="89"/>
      <c r="F7786" s="65"/>
    </row>
    <row r="7787" spans="1:6" ht="12.75">
      <c r="A7787" s="65"/>
      <c r="B7787" s="65"/>
      <c r="C7787" s="65"/>
      <c r="D7787" s="65"/>
      <c r="E7787" s="89"/>
      <c r="F7787" s="65"/>
    </row>
    <row r="7788" spans="1:6" ht="12.75">
      <c r="A7788" s="65"/>
      <c r="B7788" s="65"/>
      <c r="C7788" s="65"/>
      <c r="D7788" s="65"/>
      <c r="E7788" s="89"/>
      <c r="F7788" s="65"/>
    </row>
    <row r="7789" spans="1:6" ht="12.75">
      <c r="A7789" s="65"/>
      <c r="B7789" s="65"/>
      <c r="C7789" s="65"/>
      <c r="D7789" s="65"/>
      <c r="E7789" s="89"/>
      <c r="F7789" s="65"/>
    </row>
    <row r="7790" spans="1:6" ht="12.75">
      <c r="A7790" s="65"/>
      <c r="B7790" s="65"/>
      <c r="C7790" s="65"/>
      <c r="D7790" s="65"/>
      <c r="E7790" s="89"/>
      <c r="F7790" s="65"/>
    </row>
    <row r="7791" spans="1:6" ht="12.75">
      <c r="A7791" s="65"/>
      <c r="B7791" s="65"/>
      <c r="C7791" s="65"/>
      <c r="D7791" s="65"/>
      <c r="E7791" s="89"/>
      <c r="F7791" s="65"/>
    </row>
    <row r="7792" spans="1:6" ht="12.75">
      <c r="A7792" s="65"/>
      <c r="B7792" s="65"/>
      <c r="C7792" s="65"/>
      <c r="D7792" s="65"/>
      <c r="E7792" s="89"/>
      <c r="F7792" s="65"/>
    </row>
    <row r="7793" spans="1:6" ht="12.75">
      <c r="A7793" s="65"/>
      <c r="B7793" s="65"/>
      <c r="C7793" s="65"/>
      <c r="D7793" s="65"/>
      <c r="E7793" s="89"/>
      <c r="F7793" s="65"/>
    </row>
    <row r="7794" spans="1:6" ht="12.75">
      <c r="A7794" s="65"/>
      <c r="B7794" s="65"/>
      <c r="C7794" s="65"/>
      <c r="D7794" s="65"/>
      <c r="E7794" s="89"/>
      <c r="F7794" s="65"/>
    </row>
    <row r="7795" spans="1:6" ht="12.75">
      <c r="A7795" s="65"/>
      <c r="B7795" s="65"/>
      <c r="C7795" s="65"/>
      <c r="D7795" s="65"/>
      <c r="E7795" s="89"/>
      <c r="F7795" s="65"/>
    </row>
    <row r="7796" spans="1:6" ht="12.75">
      <c r="A7796" s="65"/>
      <c r="B7796" s="65"/>
      <c r="C7796" s="65"/>
      <c r="D7796" s="65"/>
      <c r="E7796" s="89"/>
      <c r="F7796" s="65"/>
    </row>
    <row r="7797" spans="1:6" ht="12.75">
      <c r="A7797" s="65"/>
      <c r="B7797" s="65"/>
      <c r="C7797" s="65"/>
      <c r="D7797" s="65"/>
      <c r="E7797" s="89"/>
      <c r="F7797" s="65"/>
    </row>
    <row r="7798" spans="1:6" ht="12.75">
      <c r="A7798" s="65"/>
      <c r="B7798" s="65"/>
      <c r="C7798" s="65"/>
      <c r="D7798" s="65"/>
      <c r="E7798" s="89"/>
      <c r="F7798" s="65"/>
    </row>
    <row r="7799" spans="1:6" ht="12.75">
      <c r="A7799" s="65"/>
      <c r="B7799" s="65"/>
      <c r="C7799" s="65"/>
      <c r="D7799" s="65"/>
      <c r="E7799" s="89"/>
      <c r="F7799" s="65"/>
    </row>
    <row r="7800" spans="1:6" ht="12.75">
      <c r="A7800" s="65"/>
      <c r="B7800" s="65"/>
      <c r="C7800" s="65"/>
      <c r="D7800" s="65"/>
      <c r="E7800" s="89"/>
      <c r="F7800" s="65"/>
    </row>
    <row r="7801" spans="1:6" ht="12.75">
      <c r="A7801" s="65"/>
      <c r="B7801" s="65"/>
      <c r="C7801" s="65"/>
      <c r="D7801" s="65"/>
      <c r="E7801" s="89"/>
      <c r="F7801" s="65"/>
    </row>
    <row r="7802" spans="1:6" ht="12.75">
      <c r="A7802" s="65"/>
      <c r="B7802" s="65"/>
      <c r="C7802" s="65"/>
      <c r="D7802" s="65"/>
      <c r="E7802" s="89"/>
      <c r="F7802" s="65"/>
    </row>
    <row r="7803" spans="1:6" ht="12.75">
      <c r="A7803" s="65"/>
      <c r="B7803" s="65"/>
      <c r="C7803" s="65"/>
      <c r="D7803" s="65"/>
      <c r="E7803" s="89"/>
      <c r="F7803" s="65"/>
    </row>
    <row r="7804" spans="1:6" ht="12.75">
      <c r="A7804" s="65"/>
      <c r="B7804" s="65"/>
      <c r="C7804" s="65"/>
      <c r="D7804" s="65"/>
      <c r="E7804" s="89"/>
      <c r="F7804" s="65"/>
    </row>
    <row r="7805" spans="1:6" ht="12.75">
      <c r="A7805" s="65"/>
      <c r="B7805" s="65"/>
      <c r="C7805" s="65"/>
      <c r="D7805" s="65"/>
      <c r="E7805" s="89"/>
      <c r="F7805" s="65"/>
    </row>
    <row r="7806" spans="1:6" ht="12.75">
      <c r="A7806" s="65"/>
      <c r="B7806" s="65"/>
      <c r="C7806" s="65"/>
      <c r="D7806" s="65"/>
      <c r="E7806" s="89"/>
      <c r="F7806" s="65"/>
    </row>
    <row r="7807" spans="1:6" ht="12.75">
      <c r="A7807" s="65"/>
      <c r="B7807" s="65"/>
      <c r="C7807" s="65"/>
      <c r="D7807" s="65"/>
      <c r="E7807" s="89"/>
      <c r="F7807" s="65"/>
    </row>
    <row r="7808" spans="1:6" ht="12.75">
      <c r="A7808" s="65"/>
      <c r="B7808" s="65"/>
      <c r="C7808" s="65"/>
      <c r="D7808" s="65"/>
      <c r="E7808" s="89"/>
      <c r="F7808" s="65"/>
    </row>
    <row r="7809" spans="1:6" ht="12.75">
      <c r="A7809" s="65"/>
      <c r="B7809" s="65"/>
      <c r="C7809" s="65"/>
      <c r="D7809" s="65"/>
      <c r="E7809" s="89"/>
      <c r="F7809" s="65"/>
    </row>
    <row r="7810" spans="1:6" ht="12.75">
      <c r="A7810" s="65"/>
      <c r="B7810" s="65"/>
      <c r="C7810" s="65"/>
      <c r="D7810" s="65"/>
      <c r="E7810" s="89"/>
      <c r="F7810" s="65"/>
    </row>
    <row r="7811" spans="1:6" ht="12.75">
      <c r="A7811" s="65"/>
      <c r="B7811" s="65"/>
      <c r="C7811" s="65"/>
      <c r="D7811" s="65"/>
      <c r="E7811" s="89"/>
      <c r="F7811" s="65"/>
    </row>
    <row r="7812" spans="1:6" ht="12.75">
      <c r="A7812" s="65"/>
      <c r="B7812" s="65"/>
      <c r="C7812" s="65"/>
      <c r="D7812" s="65"/>
      <c r="E7812" s="89"/>
      <c r="F7812" s="65"/>
    </row>
    <row r="7813" spans="1:6" ht="12.75">
      <c r="A7813" s="65"/>
      <c r="B7813" s="65"/>
      <c r="C7813" s="65"/>
      <c r="D7813" s="65"/>
      <c r="E7813" s="89"/>
      <c r="F7813" s="65"/>
    </row>
    <row r="7814" spans="1:6" ht="12.75">
      <c r="A7814" s="65"/>
      <c r="B7814" s="65"/>
      <c r="C7814" s="65"/>
      <c r="D7814" s="65"/>
      <c r="E7814" s="89"/>
      <c r="F7814" s="65"/>
    </row>
    <row r="7815" spans="1:6" ht="12.75">
      <c r="A7815" s="65"/>
      <c r="B7815" s="65"/>
      <c r="C7815" s="65"/>
      <c r="D7815" s="65"/>
      <c r="E7815" s="89"/>
      <c r="F7815" s="65"/>
    </row>
    <row r="7816" spans="1:6" ht="12.75">
      <c r="A7816" s="65"/>
      <c r="B7816" s="65"/>
      <c r="C7816" s="65"/>
      <c r="D7816" s="65"/>
      <c r="E7816" s="89"/>
      <c r="F7816" s="65"/>
    </row>
    <row r="7817" spans="1:6" ht="12.75">
      <c r="A7817" s="65"/>
      <c r="B7817" s="65"/>
      <c r="C7817" s="65"/>
      <c r="D7817" s="65"/>
      <c r="E7817" s="89"/>
      <c r="F7817" s="65"/>
    </row>
    <row r="7818" spans="1:6" ht="12.75">
      <c r="A7818" s="65"/>
      <c r="B7818" s="65"/>
      <c r="C7818" s="65"/>
      <c r="D7818" s="65"/>
      <c r="E7818" s="89"/>
      <c r="F7818" s="65"/>
    </row>
    <row r="7819" spans="1:6" ht="12.75">
      <c r="A7819" s="65"/>
      <c r="B7819" s="65"/>
      <c r="C7819" s="65"/>
      <c r="D7819" s="65"/>
      <c r="E7819" s="89"/>
      <c r="F7819" s="65"/>
    </row>
    <row r="7820" spans="1:6" ht="12.75">
      <c r="A7820" s="65"/>
      <c r="B7820" s="65"/>
      <c r="C7820" s="65"/>
      <c r="D7820" s="65"/>
      <c r="E7820" s="89"/>
      <c r="F7820" s="65"/>
    </row>
    <row r="7821" spans="1:6" ht="12.75">
      <c r="A7821" s="65"/>
      <c r="B7821" s="65"/>
      <c r="C7821" s="65"/>
      <c r="D7821" s="65"/>
      <c r="E7821" s="89"/>
      <c r="F7821" s="65"/>
    </row>
    <row r="7822" spans="1:6" ht="12.75">
      <c r="A7822" s="65"/>
      <c r="B7822" s="65"/>
      <c r="C7822" s="65"/>
      <c r="D7822" s="65"/>
      <c r="E7822" s="89"/>
      <c r="F7822" s="65"/>
    </row>
    <row r="7823" spans="1:6" ht="12.75">
      <c r="A7823" s="65"/>
      <c r="B7823" s="65"/>
      <c r="C7823" s="65"/>
      <c r="D7823" s="65"/>
      <c r="E7823" s="89"/>
      <c r="F7823" s="65"/>
    </row>
    <row r="7824" spans="1:6" ht="12.75">
      <c r="A7824" s="65"/>
      <c r="B7824" s="65"/>
      <c r="C7824" s="65"/>
      <c r="D7824" s="65"/>
      <c r="E7824" s="89"/>
      <c r="F7824" s="65"/>
    </row>
    <row r="7825" spans="1:6" ht="12.75">
      <c r="A7825" s="65"/>
      <c r="B7825" s="65"/>
      <c r="C7825" s="65"/>
      <c r="D7825" s="65"/>
      <c r="E7825" s="89"/>
      <c r="F7825" s="65"/>
    </row>
    <row r="7826" spans="1:6" ht="12.75">
      <c r="A7826" s="65"/>
      <c r="B7826" s="65"/>
      <c r="C7826" s="65"/>
      <c r="D7826" s="65"/>
      <c r="E7826" s="89"/>
      <c r="F7826" s="65"/>
    </row>
    <row r="7827" spans="1:6" ht="12.75">
      <c r="A7827" s="65"/>
      <c r="B7827" s="65"/>
      <c r="C7827" s="65"/>
      <c r="D7827" s="65"/>
      <c r="E7827" s="89"/>
      <c r="F7827" s="65"/>
    </row>
    <row r="7828" spans="1:6" ht="12.75">
      <c r="A7828" s="65"/>
      <c r="B7828" s="65"/>
      <c r="C7828" s="65"/>
      <c r="D7828" s="65"/>
      <c r="E7828" s="89"/>
      <c r="F7828" s="65"/>
    </row>
    <row r="7829" spans="1:6" ht="12.75">
      <c r="A7829" s="65"/>
      <c r="B7829" s="65"/>
      <c r="C7829" s="65"/>
      <c r="D7829" s="65"/>
      <c r="E7829" s="89"/>
      <c r="F7829" s="65"/>
    </row>
    <row r="7830" spans="1:6" ht="12.75">
      <c r="A7830" s="65"/>
      <c r="B7830" s="65"/>
      <c r="C7830" s="65"/>
      <c r="D7830" s="65"/>
      <c r="E7830" s="89"/>
      <c r="F7830" s="65"/>
    </row>
    <row r="7831" spans="1:6" ht="12.75">
      <c r="A7831" s="65"/>
      <c r="B7831" s="65"/>
      <c r="C7831" s="65"/>
      <c r="D7831" s="65"/>
      <c r="E7831" s="89"/>
      <c r="F7831" s="65"/>
    </row>
    <row r="7832" spans="1:6" ht="12.75">
      <c r="A7832" s="65"/>
      <c r="B7832" s="65"/>
      <c r="C7832" s="65"/>
      <c r="D7832" s="65"/>
      <c r="E7832" s="89"/>
      <c r="F7832" s="65"/>
    </row>
    <row r="7833" spans="1:6" ht="12.75">
      <c r="A7833" s="65"/>
      <c r="B7833" s="65"/>
      <c r="C7833" s="65"/>
      <c r="D7833" s="65"/>
      <c r="E7833" s="89"/>
      <c r="F7833" s="65"/>
    </row>
    <row r="7834" spans="1:6" ht="12.75">
      <c r="A7834" s="65"/>
      <c r="B7834" s="65"/>
      <c r="C7834" s="65"/>
      <c r="D7834" s="65"/>
      <c r="E7834" s="89"/>
      <c r="F7834" s="65"/>
    </row>
    <row r="7835" spans="1:6" ht="12.75">
      <c r="A7835" s="65"/>
      <c r="B7835" s="65"/>
      <c r="C7835" s="65"/>
      <c r="D7835" s="65"/>
      <c r="E7835" s="89"/>
      <c r="F7835" s="65"/>
    </row>
    <row r="7836" spans="1:6" ht="12.75">
      <c r="A7836" s="65"/>
      <c r="B7836" s="65"/>
      <c r="C7836" s="65"/>
      <c r="D7836" s="65"/>
      <c r="E7836" s="89"/>
      <c r="F7836" s="65"/>
    </row>
    <row r="7837" spans="1:6" ht="12.75">
      <c r="A7837" s="65"/>
      <c r="B7837" s="65"/>
      <c r="C7837" s="65"/>
      <c r="D7837" s="65"/>
      <c r="E7837" s="89"/>
      <c r="F7837" s="65"/>
    </row>
    <row r="7838" spans="1:6" ht="12.75">
      <c r="A7838" s="65"/>
      <c r="B7838" s="65"/>
      <c r="C7838" s="65"/>
      <c r="D7838" s="65"/>
      <c r="E7838" s="89"/>
      <c r="F7838" s="65"/>
    </row>
    <row r="7839" spans="1:6" ht="12.75">
      <c r="A7839" s="65"/>
      <c r="B7839" s="65"/>
      <c r="C7839" s="65"/>
      <c r="D7839" s="65"/>
      <c r="E7839" s="89"/>
      <c r="F7839" s="65"/>
    </row>
    <row r="7840" spans="1:6" ht="12.75">
      <c r="A7840" s="65"/>
      <c r="B7840" s="65"/>
      <c r="C7840" s="65"/>
      <c r="D7840" s="65"/>
      <c r="E7840" s="89"/>
      <c r="F7840" s="65"/>
    </row>
    <row r="7841" spans="1:6" ht="12.75">
      <c r="A7841" s="65"/>
      <c r="B7841" s="65"/>
      <c r="C7841" s="65"/>
      <c r="D7841" s="65"/>
      <c r="E7841" s="89"/>
      <c r="F7841" s="65"/>
    </row>
    <row r="7842" spans="1:6" ht="12.75">
      <c r="A7842" s="65"/>
      <c r="B7842" s="65"/>
      <c r="C7842" s="65"/>
      <c r="D7842" s="65"/>
      <c r="E7842" s="89"/>
      <c r="F7842" s="65"/>
    </row>
    <row r="7843" spans="1:6" ht="12.75">
      <c r="A7843" s="65"/>
      <c r="B7843" s="65"/>
      <c r="C7843" s="65"/>
      <c r="D7843" s="65"/>
      <c r="E7843" s="89"/>
      <c r="F7843" s="65"/>
    </row>
    <row r="7844" spans="1:6" ht="12.75">
      <c r="A7844" s="65"/>
      <c r="B7844" s="65"/>
      <c r="C7844" s="65"/>
      <c r="D7844" s="65"/>
      <c r="E7844" s="89"/>
      <c r="F7844" s="65"/>
    </row>
    <row r="7845" spans="1:6" ht="12.75">
      <c r="A7845" s="65"/>
      <c r="B7845" s="65"/>
      <c r="C7845" s="65"/>
      <c r="D7845" s="65"/>
      <c r="E7845" s="89"/>
      <c r="F7845" s="65"/>
    </row>
    <row r="7846" spans="1:6" ht="12.75">
      <c r="A7846" s="65"/>
      <c r="B7846" s="65"/>
      <c r="C7846" s="65"/>
      <c r="D7846" s="65"/>
      <c r="E7846" s="89"/>
      <c r="F7846" s="65"/>
    </row>
    <row r="7847" spans="1:6" ht="12.75">
      <c r="A7847" s="65"/>
      <c r="B7847" s="65"/>
      <c r="C7847" s="65"/>
      <c r="D7847" s="65"/>
      <c r="E7847" s="89"/>
      <c r="F7847" s="65"/>
    </row>
    <row r="7848" spans="1:6" ht="12.75">
      <c r="A7848" s="65"/>
      <c r="B7848" s="65"/>
      <c r="C7848" s="65"/>
      <c r="D7848" s="65"/>
      <c r="E7848" s="89"/>
      <c r="F7848" s="65"/>
    </row>
    <row r="7849" spans="1:6" ht="12.75">
      <c r="A7849" s="65"/>
      <c r="B7849" s="65"/>
      <c r="C7849" s="65"/>
      <c r="D7849" s="65"/>
      <c r="E7849" s="89"/>
      <c r="F7849" s="65"/>
    </row>
    <row r="7850" spans="1:6" ht="12.75">
      <c r="A7850" s="65"/>
      <c r="B7850" s="65"/>
      <c r="C7850" s="65"/>
      <c r="D7850" s="65"/>
      <c r="E7850" s="89"/>
      <c r="F7850" s="65"/>
    </row>
    <row r="7851" spans="1:6" ht="12.75">
      <c r="A7851" s="65"/>
      <c r="B7851" s="65"/>
      <c r="C7851" s="65"/>
      <c r="D7851" s="65"/>
      <c r="E7851" s="89"/>
      <c r="F7851" s="65"/>
    </row>
    <row r="7852" spans="1:6" ht="12.75">
      <c r="A7852" s="65"/>
      <c r="B7852" s="65"/>
      <c r="C7852" s="65"/>
      <c r="D7852" s="65"/>
      <c r="E7852" s="89"/>
      <c r="F7852" s="65"/>
    </row>
    <row r="7853" spans="1:6" ht="12.75">
      <c r="A7853" s="65"/>
      <c r="B7853" s="65"/>
      <c r="C7853" s="65"/>
      <c r="D7853" s="65"/>
      <c r="E7853" s="89"/>
      <c r="F7853" s="65"/>
    </row>
    <row r="7854" spans="1:6" ht="12.75">
      <c r="A7854" s="65"/>
      <c r="B7854" s="65"/>
      <c r="C7854" s="65"/>
      <c r="D7854" s="65"/>
      <c r="E7854" s="89"/>
      <c r="F7854" s="65"/>
    </row>
    <row r="7855" spans="1:6" ht="12.75">
      <c r="A7855" s="65"/>
      <c r="B7855" s="65"/>
      <c r="C7855" s="65"/>
      <c r="D7855" s="65"/>
      <c r="E7855" s="89"/>
      <c r="F7855" s="65"/>
    </row>
    <row r="7856" spans="1:6" ht="12.75">
      <c r="A7856" s="65"/>
      <c r="B7856" s="65"/>
      <c r="C7856" s="65"/>
      <c r="D7856" s="65"/>
      <c r="E7856" s="89"/>
      <c r="F7856" s="65"/>
    </row>
    <row r="7857" spans="1:6" ht="12.75">
      <c r="A7857" s="65"/>
      <c r="B7857" s="65"/>
      <c r="C7857" s="65"/>
      <c r="D7857" s="65"/>
      <c r="E7857" s="89"/>
      <c r="F7857" s="65"/>
    </row>
    <row r="7858" spans="1:6" ht="12.75">
      <c r="A7858" s="65"/>
      <c r="B7858" s="65"/>
      <c r="C7858" s="65"/>
      <c r="D7858" s="65"/>
      <c r="E7858" s="89"/>
      <c r="F7858" s="65"/>
    </row>
    <row r="7859" spans="1:6" ht="12.75">
      <c r="A7859" s="65"/>
      <c r="B7859" s="65"/>
      <c r="C7859" s="65"/>
      <c r="D7859" s="65"/>
      <c r="E7859" s="89"/>
      <c r="F7859" s="65"/>
    </row>
    <row r="7860" spans="1:6" ht="12.75">
      <c r="A7860" s="65"/>
      <c r="B7860" s="65"/>
      <c r="C7860" s="65"/>
      <c r="D7860" s="65"/>
      <c r="E7860" s="89"/>
      <c r="F7860" s="65"/>
    </row>
    <row r="7861" spans="1:6" ht="12.75">
      <c r="A7861" s="65"/>
      <c r="B7861" s="65"/>
      <c r="C7861" s="65"/>
      <c r="D7861" s="65"/>
      <c r="E7861" s="89"/>
      <c r="F7861" s="65"/>
    </row>
    <row r="7862" spans="1:6" ht="12.75">
      <c r="A7862" s="65"/>
      <c r="B7862" s="65"/>
      <c r="C7862" s="65"/>
      <c r="D7862" s="65"/>
      <c r="E7862" s="89"/>
      <c r="F7862" s="65"/>
    </row>
    <row r="7863" spans="1:6" ht="12.75">
      <c r="A7863" s="65"/>
      <c r="B7863" s="65"/>
      <c r="C7863" s="65"/>
      <c r="D7863" s="65"/>
      <c r="E7863" s="89"/>
      <c r="F7863" s="65"/>
    </row>
    <row r="7864" spans="1:6" ht="12.75">
      <c r="A7864" s="65"/>
      <c r="B7864" s="65"/>
      <c r="C7864" s="65"/>
      <c r="D7864" s="65"/>
      <c r="E7864" s="89"/>
      <c r="F7864" s="65"/>
    </row>
    <row r="7865" spans="1:6" ht="12.75">
      <c r="A7865" s="65"/>
      <c r="B7865" s="65"/>
      <c r="C7865" s="65"/>
      <c r="D7865" s="65"/>
      <c r="E7865" s="89"/>
      <c r="F7865" s="65"/>
    </row>
    <row r="7866" spans="1:6" ht="12.75">
      <c r="A7866" s="65"/>
      <c r="B7866" s="65"/>
      <c r="C7866" s="65"/>
      <c r="D7866" s="65"/>
      <c r="E7866" s="89"/>
      <c r="F7866" s="65"/>
    </row>
    <row r="7867" spans="1:6" ht="12.75">
      <c r="A7867" s="65"/>
      <c r="B7867" s="65"/>
      <c r="C7867" s="65"/>
      <c r="D7867" s="65"/>
      <c r="E7867" s="89"/>
      <c r="F7867" s="65"/>
    </row>
    <row r="7868" spans="1:6" ht="12.75">
      <c r="A7868" s="65"/>
      <c r="B7868" s="65"/>
      <c r="C7868" s="65"/>
      <c r="D7868" s="65"/>
      <c r="E7868" s="89"/>
      <c r="F7868" s="65"/>
    </row>
    <row r="7869" spans="1:6" ht="12.75">
      <c r="A7869" s="65"/>
      <c r="B7869" s="65"/>
      <c r="C7869" s="65"/>
      <c r="D7869" s="65"/>
      <c r="E7869" s="89"/>
      <c r="F7869" s="65"/>
    </row>
    <row r="7870" spans="1:6" ht="12.75">
      <c r="A7870" s="65"/>
      <c r="B7870" s="65"/>
      <c r="C7870" s="65"/>
      <c r="D7870" s="65"/>
      <c r="E7870" s="89"/>
      <c r="F7870" s="65"/>
    </row>
    <row r="7871" spans="1:6" ht="12.75">
      <c r="A7871" s="65"/>
      <c r="B7871" s="65"/>
      <c r="C7871" s="65"/>
      <c r="D7871" s="65"/>
      <c r="E7871" s="89"/>
      <c r="F7871" s="65"/>
    </row>
    <row r="7872" spans="1:6" ht="12.75">
      <c r="A7872" s="65"/>
      <c r="B7872" s="65"/>
      <c r="C7872" s="65"/>
      <c r="D7872" s="65"/>
      <c r="E7872" s="89"/>
      <c r="F7872" s="65"/>
    </row>
    <row r="7873" spans="1:6" ht="12.75">
      <c r="A7873" s="65"/>
      <c r="B7873" s="65"/>
      <c r="C7873" s="65"/>
      <c r="D7873" s="65"/>
      <c r="E7873" s="89"/>
      <c r="F7873" s="65"/>
    </row>
    <row r="7874" spans="1:6" ht="12.75">
      <c r="A7874" s="65"/>
      <c r="B7874" s="65"/>
      <c r="C7874" s="65"/>
      <c r="D7874" s="65"/>
      <c r="E7874" s="89"/>
      <c r="F7874" s="65"/>
    </row>
    <row r="7875" spans="1:6" ht="12.75">
      <c r="A7875" s="65"/>
      <c r="B7875" s="65"/>
      <c r="C7875" s="65"/>
      <c r="D7875" s="65"/>
      <c r="E7875" s="89"/>
      <c r="F7875" s="65"/>
    </row>
    <row r="7876" spans="1:6" ht="12.75">
      <c r="A7876" s="65"/>
      <c r="B7876" s="65"/>
      <c r="C7876" s="65"/>
      <c r="D7876" s="65"/>
      <c r="E7876" s="89"/>
      <c r="F7876" s="65"/>
    </row>
    <row r="7877" spans="1:6" ht="12.75">
      <c r="A7877" s="65"/>
      <c r="B7877" s="65"/>
      <c r="C7877" s="65"/>
      <c r="D7877" s="65"/>
      <c r="E7877" s="89"/>
      <c r="F7877" s="65"/>
    </row>
    <row r="7878" spans="1:6" ht="12.75">
      <c r="A7878" s="65"/>
      <c r="B7878" s="65"/>
      <c r="C7878" s="65"/>
      <c r="D7878" s="65"/>
      <c r="E7878" s="89"/>
      <c r="F7878" s="65"/>
    </row>
    <row r="7879" spans="1:6" ht="12.75">
      <c r="A7879" s="65"/>
      <c r="B7879" s="65"/>
      <c r="C7879" s="65"/>
      <c r="D7879" s="65"/>
      <c r="E7879" s="89"/>
      <c r="F7879" s="65"/>
    </row>
    <row r="7880" spans="1:6" ht="12.75">
      <c r="A7880" s="65"/>
      <c r="B7880" s="65"/>
      <c r="C7880" s="65"/>
      <c r="D7880" s="65"/>
      <c r="E7880" s="89"/>
      <c r="F7880" s="65"/>
    </row>
    <row r="7881" spans="1:6" ht="12.75">
      <c r="A7881" s="65"/>
      <c r="B7881" s="65"/>
      <c r="C7881" s="65"/>
      <c r="D7881" s="65"/>
      <c r="E7881" s="89"/>
      <c r="F7881" s="65"/>
    </row>
    <row r="7882" spans="1:6" ht="12.75">
      <c r="A7882" s="65"/>
      <c r="B7882" s="65"/>
      <c r="C7882" s="65"/>
      <c r="D7882" s="65"/>
      <c r="E7882" s="89"/>
      <c r="F7882" s="65"/>
    </row>
    <row r="7883" spans="1:6" ht="12.75">
      <c r="A7883" s="65"/>
      <c r="B7883" s="65"/>
      <c r="C7883" s="65"/>
      <c r="D7883" s="65"/>
      <c r="E7883" s="89"/>
      <c r="F7883" s="65"/>
    </row>
    <row r="7884" spans="1:6" ht="12.75">
      <c r="A7884" s="65"/>
      <c r="B7884" s="65"/>
      <c r="C7884" s="65"/>
      <c r="D7884" s="65"/>
      <c r="E7884" s="89"/>
      <c r="F7884" s="65"/>
    </row>
    <row r="7885" spans="1:6" ht="12.75">
      <c r="A7885" s="65"/>
      <c r="B7885" s="65"/>
      <c r="C7885" s="65"/>
      <c r="D7885" s="65"/>
      <c r="E7885" s="89"/>
      <c r="F7885" s="65"/>
    </row>
    <row r="7886" spans="1:6" ht="12.75">
      <c r="A7886" s="65"/>
      <c r="B7886" s="65"/>
      <c r="C7886" s="65"/>
      <c r="D7886" s="65"/>
      <c r="E7886" s="89"/>
      <c r="F7886" s="65"/>
    </row>
    <row r="7887" spans="1:6" ht="12.75">
      <c r="A7887" s="65"/>
      <c r="B7887" s="65"/>
      <c r="C7887" s="65"/>
      <c r="D7887" s="65"/>
      <c r="E7887" s="89"/>
      <c r="F7887" s="65"/>
    </row>
    <row r="7888" spans="1:6" ht="12.75">
      <c r="A7888" s="65"/>
      <c r="B7888" s="65"/>
      <c r="C7888" s="65"/>
      <c r="D7888" s="65"/>
      <c r="E7888" s="89"/>
      <c r="F7888" s="65"/>
    </row>
    <row r="7889" spans="1:6" ht="12.75">
      <c r="A7889" s="65"/>
      <c r="B7889" s="65"/>
      <c r="C7889" s="65"/>
      <c r="D7889" s="65"/>
      <c r="E7889" s="89"/>
      <c r="F7889" s="65"/>
    </row>
    <row r="7890" spans="1:6" ht="12.75">
      <c r="A7890" s="65"/>
      <c r="B7890" s="65"/>
      <c r="C7890" s="65"/>
      <c r="D7890" s="65"/>
      <c r="E7890" s="89"/>
      <c r="F7890" s="65"/>
    </row>
    <row r="7891" spans="1:6" ht="12.75">
      <c r="A7891" s="65"/>
      <c r="B7891" s="65"/>
      <c r="C7891" s="65"/>
      <c r="D7891" s="65"/>
      <c r="E7891" s="89"/>
      <c r="F7891" s="65"/>
    </row>
    <row r="7892" spans="1:6" ht="12.75">
      <c r="A7892" s="65"/>
      <c r="B7892" s="65"/>
      <c r="C7892" s="65"/>
      <c r="D7892" s="65"/>
      <c r="E7892" s="89"/>
      <c r="F7892" s="65"/>
    </row>
    <row r="7893" spans="1:6" ht="12.75">
      <c r="A7893" s="65"/>
      <c r="B7893" s="65"/>
      <c r="C7893" s="65"/>
      <c r="D7893" s="65"/>
      <c r="E7893" s="89"/>
      <c r="F7893" s="65"/>
    </row>
    <row r="7894" spans="1:6" ht="12.75">
      <c r="A7894" s="65"/>
      <c r="B7894" s="65"/>
      <c r="C7894" s="65"/>
      <c r="D7894" s="65"/>
      <c r="E7894" s="89"/>
      <c r="F7894" s="65"/>
    </row>
    <row r="7895" spans="1:6" ht="12.75">
      <c r="A7895" s="65"/>
      <c r="B7895" s="65"/>
      <c r="C7895" s="65"/>
      <c r="D7895" s="65"/>
      <c r="E7895" s="89"/>
      <c r="F7895" s="65"/>
    </row>
    <row r="7896" spans="1:6" ht="12.75">
      <c r="A7896" s="65"/>
      <c r="B7896" s="65"/>
      <c r="C7896" s="65"/>
      <c r="D7896" s="65"/>
      <c r="E7896" s="89"/>
      <c r="F7896" s="65"/>
    </row>
    <row r="7897" spans="1:6" ht="12.75">
      <c r="A7897" s="65"/>
      <c r="B7897" s="65"/>
      <c r="C7897" s="65"/>
      <c r="D7897" s="65"/>
      <c r="E7897" s="89"/>
      <c r="F7897" s="65"/>
    </row>
    <row r="7898" spans="1:6" ht="12.75">
      <c r="A7898" s="65"/>
      <c r="B7898" s="65"/>
      <c r="C7898" s="65"/>
      <c r="D7898" s="65"/>
      <c r="E7898" s="89"/>
      <c r="F7898" s="65"/>
    </row>
    <row r="7899" spans="1:6" ht="12.75">
      <c r="A7899" s="65"/>
      <c r="B7899" s="65"/>
      <c r="C7899" s="65"/>
      <c r="D7899" s="65"/>
      <c r="E7899" s="89"/>
      <c r="F7899" s="65"/>
    </row>
    <row r="7900" spans="1:6" ht="12.75">
      <c r="A7900" s="65"/>
      <c r="B7900" s="65"/>
      <c r="C7900" s="65"/>
      <c r="D7900" s="65"/>
      <c r="E7900" s="89"/>
      <c r="F7900" s="65"/>
    </row>
    <row r="7901" spans="1:6" ht="12.75">
      <c r="A7901" s="65"/>
      <c r="B7901" s="65"/>
      <c r="C7901" s="65"/>
      <c r="D7901" s="65"/>
      <c r="E7901" s="89"/>
      <c r="F7901" s="65"/>
    </row>
    <row r="7902" spans="1:6" ht="12.75">
      <c r="A7902" s="65"/>
      <c r="B7902" s="65"/>
      <c r="C7902" s="65"/>
      <c r="D7902" s="65"/>
      <c r="E7902" s="89"/>
      <c r="F7902" s="65"/>
    </row>
    <row r="7903" spans="1:6" ht="12.75">
      <c r="A7903" s="65"/>
      <c r="B7903" s="65"/>
      <c r="C7903" s="65"/>
      <c r="D7903" s="65"/>
      <c r="E7903" s="89"/>
      <c r="F7903" s="65"/>
    </row>
    <row r="7904" spans="1:6" ht="12.75">
      <c r="A7904" s="65"/>
      <c r="B7904" s="65"/>
      <c r="C7904" s="65"/>
      <c r="D7904" s="65"/>
      <c r="E7904" s="89"/>
      <c r="F7904" s="65"/>
    </row>
    <row r="7905" spans="1:6" ht="12.75">
      <c r="A7905" s="65"/>
      <c r="B7905" s="65"/>
      <c r="C7905" s="65"/>
      <c r="D7905" s="65"/>
      <c r="E7905" s="89"/>
      <c r="F7905" s="65"/>
    </row>
    <row r="7906" spans="1:6" ht="12.75">
      <c r="A7906" s="65"/>
      <c r="B7906" s="65"/>
      <c r="C7906" s="65"/>
      <c r="D7906" s="65"/>
      <c r="E7906" s="89"/>
      <c r="F7906" s="65"/>
    </row>
    <row r="7907" spans="1:6" ht="12.75">
      <c r="A7907" s="65"/>
      <c r="B7907" s="65"/>
      <c r="C7907" s="65"/>
      <c r="D7907" s="65"/>
      <c r="E7907" s="89"/>
      <c r="F7907" s="65"/>
    </row>
    <row r="7908" spans="1:6" ht="12.75">
      <c r="A7908" s="65"/>
      <c r="B7908" s="65"/>
      <c r="C7908" s="65"/>
      <c r="D7908" s="65"/>
      <c r="E7908" s="89"/>
      <c r="F7908" s="65"/>
    </row>
    <row r="7909" spans="1:6" ht="12.75">
      <c r="A7909" s="65"/>
      <c r="B7909" s="65"/>
      <c r="C7909" s="65"/>
      <c r="D7909" s="65"/>
      <c r="E7909" s="89"/>
      <c r="F7909" s="65"/>
    </row>
    <row r="7910" spans="1:6" ht="12.75">
      <c r="A7910" s="65"/>
      <c r="B7910" s="65"/>
      <c r="C7910" s="65"/>
      <c r="D7910" s="65"/>
      <c r="E7910" s="89"/>
      <c r="F7910" s="65"/>
    </row>
    <row r="7911" spans="1:6" ht="12.75">
      <c r="A7911" s="65"/>
      <c r="B7911" s="65"/>
      <c r="C7911" s="65"/>
      <c r="D7911" s="65"/>
      <c r="E7911" s="89"/>
      <c r="F7911" s="65"/>
    </row>
    <row r="7912" spans="1:6" ht="12.75">
      <c r="A7912" s="65"/>
      <c r="B7912" s="65"/>
      <c r="C7912" s="65"/>
      <c r="D7912" s="65"/>
      <c r="E7912" s="89"/>
      <c r="F7912" s="65"/>
    </row>
    <row r="7913" spans="1:6" ht="12.75">
      <c r="A7913" s="65"/>
      <c r="B7913" s="65"/>
      <c r="C7913" s="65"/>
      <c r="D7913" s="65"/>
      <c r="E7913" s="89"/>
      <c r="F7913" s="65"/>
    </row>
    <row r="7914" spans="1:6" ht="12.75">
      <c r="A7914" s="65"/>
      <c r="B7914" s="65"/>
      <c r="C7914" s="65"/>
      <c r="D7914" s="65"/>
      <c r="E7914" s="89"/>
      <c r="F7914" s="65"/>
    </row>
    <row r="7915" spans="1:6" ht="12.75">
      <c r="A7915" s="65"/>
      <c r="B7915" s="65"/>
      <c r="C7915" s="65"/>
      <c r="D7915" s="65"/>
      <c r="E7915" s="89"/>
      <c r="F7915" s="65"/>
    </row>
    <row r="7916" spans="1:6" ht="12.75">
      <c r="A7916" s="65"/>
      <c r="B7916" s="65"/>
      <c r="C7916" s="65"/>
      <c r="D7916" s="65"/>
      <c r="E7916" s="89"/>
      <c r="F7916" s="65"/>
    </row>
    <row r="7917" spans="1:6" ht="12.75">
      <c r="A7917" s="65"/>
      <c r="B7917" s="65"/>
      <c r="C7917" s="65"/>
      <c r="D7917" s="65"/>
      <c r="E7917" s="89"/>
      <c r="F7917" s="65"/>
    </row>
    <row r="7918" spans="1:6" ht="12.75">
      <c r="A7918" s="65"/>
      <c r="B7918" s="65"/>
      <c r="C7918" s="65"/>
      <c r="D7918" s="65"/>
      <c r="E7918" s="89"/>
      <c r="F7918" s="65"/>
    </row>
    <row r="7919" spans="1:6" ht="12.75">
      <c r="A7919" s="65"/>
      <c r="B7919" s="65"/>
      <c r="C7919" s="65"/>
      <c r="D7919" s="65"/>
      <c r="E7919" s="89"/>
      <c r="F7919" s="65"/>
    </row>
    <row r="7920" spans="1:6" ht="12.75">
      <c r="A7920" s="65"/>
      <c r="B7920" s="65"/>
      <c r="C7920" s="65"/>
      <c r="D7920" s="65"/>
      <c r="E7920" s="89"/>
      <c r="F7920" s="65"/>
    </row>
    <row r="7921" spans="1:6" ht="12.75">
      <c r="A7921" s="65"/>
      <c r="B7921" s="65"/>
      <c r="C7921" s="65"/>
      <c r="D7921" s="65"/>
      <c r="E7921" s="89"/>
      <c r="F7921" s="65"/>
    </row>
    <row r="7922" spans="1:6" ht="12.75">
      <c r="A7922" s="65"/>
      <c r="B7922" s="65"/>
      <c r="C7922" s="65"/>
      <c r="D7922" s="65"/>
      <c r="E7922" s="89"/>
      <c r="F7922" s="65"/>
    </row>
    <row r="7923" spans="1:6" ht="12.75">
      <c r="A7923" s="65"/>
      <c r="B7923" s="65"/>
      <c r="C7923" s="65"/>
      <c r="D7923" s="65"/>
      <c r="E7923" s="89"/>
      <c r="F7923" s="65"/>
    </row>
    <row r="7924" spans="1:6" ht="12.75">
      <c r="A7924" s="65"/>
      <c r="B7924" s="65"/>
      <c r="C7924" s="65"/>
      <c r="D7924" s="65"/>
      <c r="E7924" s="89"/>
      <c r="F7924" s="65"/>
    </row>
    <row r="7925" spans="1:6" ht="12.75">
      <c r="A7925" s="65"/>
      <c r="B7925" s="65"/>
      <c r="C7925" s="65"/>
      <c r="D7925" s="65"/>
      <c r="E7925" s="89"/>
      <c r="F7925" s="65"/>
    </row>
    <row r="7926" spans="1:6" ht="12.75">
      <c r="A7926" s="65"/>
      <c r="B7926" s="65"/>
      <c r="C7926" s="65"/>
      <c r="D7926" s="65"/>
      <c r="E7926" s="89"/>
      <c r="F7926" s="65"/>
    </row>
    <row r="7927" spans="1:6" ht="12.75">
      <c r="A7927" s="65"/>
      <c r="B7927" s="65"/>
      <c r="C7927" s="65"/>
      <c r="D7927" s="65"/>
      <c r="E7927" s="89"/>
      <c r="F7927" s="65"/>
    </row>
    <row r="7928" spans="1:6" ht="12.75">
      <c r="A7928" s="65"/>
      <c r="B7928" s="65"/>
      <c r="C7928" s="65"/>
      <c r="D7928" s="65"/>
      <c r="E7928" s="89"/>
      <c r="F7928" s="65"/>
    </row>
    <row r="7929" spans="1:6" ht="12.75">
      <c r="A7929" s="65"/>
      <c r="B7929" s="65"/>
      <c r="C7929" s="65"/>
      <c r="D7929" s="65"/>
      <c r="E7929" s="89"/>
      <c r="F7929" s="65"/>
    </row>
    <row r="7930" spans="1:6" ht="12.75">
      <c r="A7930" s="65"/>
      <c r="B7930" s="65"/>
      <c r="C7930" s="65"/>
      <c r="D7930" s="65"/>
      <c r="E7930" s="89"/>
      <c r="F7930" s="65"/>
    </row>
    <row r="7931" spans="1:6" ht="12.75">
      <c r="A7931" s="65"/>
      <c r="B7931" s="65"/>
      <c r="C7931" s="65"/>
      <c r="D7931" s="65"/>
      <c r="E7931" s="89"/>
      <c r="F7931" s="65"/>
    </row>
    <row r="7932" spans="1:6" ht="12.75">
      <c r="A7932" s="65"/>
      <c r="B7932" s="65"/>
      <c r="C7932" s="65"/>
      <c r="D7932" s="65"/>
      <c r="E7932" s="89"/>
      <c r="F7932" s="65"/>
    </row>
    <row r="7933" spans="1:6" ht="12.75">
      <c r="A7933" s="65"/>
      <c r="B7933" s="65"/>
      <c r="C7933" s="65"/>
      <c r="D7933" s="65"/>
      <c r="E7933" s="89"/>
      <c r="F7933" s="65"/>
    </row>
    <row r="7934" spans="1:6" ht="12.75">
      <c r="A7934" s="65"/>
      <c r="B7934" s="65"/>
      <c r="C7934" s="65"/>
      <c r="D7934" s="65"/>
      <c r="E7934" s="89"/>
      <c r="F7934" s="65"/>
    </row>
    <row r="7935" spans="1:6" ht="12.75">
      <c r="A7935" s="65"/>
      <c r="B7935" s="65"/>
      <c r="C7935" s="65"/>
      <c r="D7935" s="65"/>
      <c r="E7935" s="89"/>
      <c r="F7935" s="65"/>
    </row>
    <row r="7936" spans="1:6" ht="12.75">
      <c r="A7936" s="65"/>
      <c r="B7936" s="65"/>
      <c r="C7936" s="65"/>
      <c r="D7936" s="65"/>
      <c r="E7936" s="89"/>
      <c r="F7936" s="65"/>
    </row>
    <row r="7937" spans="1:6" ht="12.75">
      <c r="A7937" s="65"/>
      <c r="B7937" s="65"/>
      <c r="C7937" s="65"/>
      <c r="D7937" s="65"/>
      <c r="E7937" s="89"/>
      <c r="F7937" s="65"/>
    </row>
    <row r="7938" spans="1:6" ht="12.75">
      <c r="A7938" s="65"/>
      <c r="B7938" s="65"/>
      <c r="C7938" s="65"/>
      <c r="D7938" s="65"/>
      <c r="E7938" s="89"/>
      <c r="F7938" s="65"/>
    </row>
    <row r="7939" spans="1:6" ht="12.75">
      <c r="A7939" s="65"/>
      <c r="B7939" s="65"/>
      <c r="C7939" s="65"/>
      <c r="D7939" s="65"/>
      <c r="E7939" s="89"/>
      <c r="F7939" s="65"/>
    </row>
    <row r="7940" spans="1:6" ht="12.75">
      <c r="A7940" s="65"/>
      <c r="B7940" s="65"/>
      <c r="C7940" s="65"/>
      <c r="D7940" s="65"/>
      <c r="E7940" s="89"/>
      <c r="F7940" s="65"/>
    </row>
    <row r="7941" spans="1:6" ht="12.75">
      <c r="A7941" s="65"/>
      <c r="B7941" s="65"/>
      <c r="C7941" s="65"/>
      <c r="D7941" s="65"/>
      <c r="E7941" s="89"/>
      <c r="F7941" s="65"/>
    </row>
    <row r="7942" spans="1:6" ht="12.75">
      <c r="A7942" s="65"/>
      <c r="B7942" s="65"/>
      <c r="C7942" s="65"/>
      <c r="D7942" s="65"/>
      <c r="E7942" s="89"/>
      <c r="F7942" s="65"/>
    </row>
    <row r="7943" spans="1:6" ht="12.75">
      <c r="A7943" s="65"/>
      <c r="B7943" s="65"/>
      <c r="C7943" s="65"/>
      <c r="D7943" s="65"/>
      <c r="E7943" s="89"/>
      <c r="F7943" s="65"/>
    </row>
    <row r="7944" spans="1:6" ht="12.75">
      <c r="A7944" s="65"/>
      <c r="B7944" s="65"/>
      <c r="C7944" s="65"/>
      <c r="D7944" s="65"/>
      <c r="E7944" s="89"/>
      <c r="F7944" s="65"/>
    </row>
    <row r="7945" spans="1:6" ht="12.75">
      <c r="A7945" s="65"/>
      <c r="B7945" s="65"/>
      <c r="C7945" s="65"/>
      <c r="D7945" s="65"/>
      <c r="E7945" s="89"/>
      <c r="F7945" s="65"/>
    </row>
    <row r="7946" spans="1:6" ht="12.75">
      <c r="A7946" s="65"/>
      <c r="B7946" s="65"/>
      <c r="C7946" s="65"/>
      <c r="D7946" s="65"/>
      <c r="E7946" s="89"/>
      <c r="F7946" s="65"/>
    </row>
    <row r="7947" spans="1:6" ht="12.75">
      <c r="A7947" s="65"/>
      <c r="B7947" s="65"/>
      <c r="C7947" s="65"/>
      <c r="D7947" s="65"/>
      <c r="E7947" s="89"/>
      <c r="F7947" s="65"/>
    </row>
    <row r="7948" spans="1:6" ht="12.75">
      <c r="A7948" s="65"/>
      <c r="B7948" s="65"/>
      <c r="C7948" s="65"/>
      <c r="D7948" s="65"/>
      <c r="E7948" s="89"/>
      <c r="F7948" s="65"/>
    </row>
    <row r="7949" spans="1:6" ht="12.75">
      <c r="A7949" s="65"/>
      <c r="B7949" s="65"/>
      <c r="C7949" s="65"/>
      <c r="D7949" s="65"/>
      <c r="E7949" s="89"/>
      <c r="F7949" s="65"/>
    </row>
    <row r="7950" spans="1:6" ht="12.75">
      <c r="A7950" s="65"/>
      <c r="B7950" s="65"/>
      <c r="C7950" s="65"/>
      <c r="D7950" s="65"/>
      <c r="E7950" s="89"/>
      <c r="F7950" s="65"/>
    </row>
    <row r="7951" spans="1:6" ht="12.75">
      <c r="A7951" s="65"/>
      <c r="B7951" s="65"/>
      <c r="C7951" s="65"/>
      <c r="D7951" s="65"/>
      <c r="E7951" s="89"/>
      <c r="F7951" s="65"/>
    </row>
    <row r="7952" spans="1:6" ht="12.75">
      <c r="A7952" s="65"/>
      <c r="B7952" s="65"/>
      <c r="C7952" s="65"/>
      <c r="D7952" s="65"/>
      <c r="E7952" s="89"/>
      <c r="F7952" s="65"/>
    </row>
    <row r="7953" spans="1:6" ht="12.75">
      <c r="A7953" s="65"/>
      <c r="B7953" s="65"/>
      <c r="C7953" s="65"/>
      <c r="D7953" s="65"/>
      <c r="E7953" s="89"/>
      <c r="F7953" s="65"/>
    </row>
    <row r="7954" spans="1:6" ht="12.75">
      <c r="A7954" s="65"/>
      <c r="B7954" s="65"/>
      <c r="C7954" s="65"/>
      <c r="D7954" s="65"/>
      <c r="E7954" s="89"/>
      <c r="F7954" s="65"/>
    </row>
    <row r="7955" spans="1:6" ht="12.75">
      <c r="A7955" s="65"/>
      <c r="B7955" s="65"/>
      <c r="C7955" s="65"/>
      <c r="D7955" s="65"/>
      <c r="E7955" s="89"/>
      <c r="F7955" s="65"/>
    </row>
    <row r="7956" spans="1:6" ht="12.75">
      <c r="A7956" s="65"/>
      <c r="B7956" s="65"/>
      <c r="C7956" s="65"/>
      <c r="D7956" s="65"/>
      <c r="E7956" s="89"/>
      <c r="F7956" s="65"/>
    </row>
    <row r="7957" spans="1:6" ht="12.75">
      <c r="A7957" s="65"/>
      <c r="B7957" s="65"/>
      <c r="C7957" s="65"/>
      <c r="D7957" s="65"/>
      <c r="E7957" s="89"/>
      <c r="F7957" s="65"/>
    </row>
    <row r="7958" spans="1:6" ht="12.75">
      <c r="A7958" s="65"/>
      <c r="B7958" s="65"/>
      <c r="C7958" s="65"/>
      <c r="D7958" s="65"/>
      <c r="E7958" s="89"/>
      <c r="F7958" s="65"/>
    </row>
    <row r="7959" spans="1:6" ht="12.75">
      <c r="A7959" s="65"/>
      <c r="B7959" s="65"/>
      <c r="C7959" s="65"/>
      <c r="D7959" s="65"/>
      <c r="E7959" s="89"/>
      <c r="F7959" s="65"/>
    </row>
    <row r="7960" spans="1:6" ht="12.75">
      <c r="A7960" s="65"/>
      <c r="B7960" s="65"/>
      <c r="C7960" s="65"/>
      <c r="D7960" s="65"/>
      <c r="E7960" s="89"/>
      <c r="F7960" s="65"/>
    </row>
    <row r="7961" spans="1:6" ht="12.75">
      <c r="A7961" s="65"/>
      <c r="B7961" s="65"/>
      <c r="C7961" s="65"/>
      <c r="D7961" s="65"/>
      <c r="E7961" s="89"/>
      <c r="F7961" s="65"/>
    </row>
    <row r="7962" spans="1:6" ht="12.75">
      <c r="A7962" s="65"/>
      <c r="B7962" s="65"/>
      <c r="C7962" s="65"/>
      <c r="D7962" s="65"/>
      <c r="E7962" s="89"/>
      <c r="F7962" s="65"/>
    </row>
    <row r="7963" spans="1:6" ht="12.75">
      <c r="A7963" s="65"/>
      <c r="B7963" s="65"/>
      <c r="C7963" s="65"/>
      <c r="D7963" s="65"/>
      <c r="E7963" s="89"/>
      <c r="F7963" s="65"/>
    </row>
    <row r="7964" spans="1:6" ht="12.75">
      <c r="A7964" s="65"/>
      <c r="B7964" s="65"/>
      <c r="C7964" s="65"/>
      <c r="D7964" s="65"/>
      <c r="E7964" s="89"/>
      <c r="F7964" s="65"/>
    </row>
    <row r="7965" spans="1:6" ht="12.75">
      <c r="A7965" s="65"/>
      <c r="B7965" s="65"/>
      <c r="C7965" s="65"/>
      <c r="D7965" s="65"/>
      <c r="E7965" s="89"/>
      <c r="F7965" s="65"/>
    </row>
    <row r="7966" spans="1:6" ht="12.75">
      <c r="A7966" s="65"/>
      <c r="B7966" s="65"/>
      <c r="C7966" s="65"/>
      <c r="D7966" s="65"/>
      <c r="E7966" s="89"/>
      <c r="F7966" s="65"/>
    </row>
    <row r="7967" spans="1:6" ht="12.75">
      <c r="A7967" s="65"/>
      <c r="B7967" s="65"/>
      <c r="C7967" s="65"/>
      <c r="D7967" s="65"/>
      <c r="E7967" s="89"/>
      <c r="F7967" s="65"/>
    </row>
    <row r="7968" spans="1:6" ht="12.75">
      <c r="A7968" s="65"/>
      <c r="B7968" s="65"/>
      <c r="C7968" s="65"/>
      <c r="D7968" s="65"/>
      <c r="E7968" s="89"/>
      <c r="F7968" s="65"/>
    </row>
    <row r="7969" spans="1:6" ht="12.75">
      <c r="A7969" s="65"/>
      <c r="B7969" s="65"/>
      <c r="C7969" s="65"/>
      <c r="D7969" s="65"/>
      <c r="E7969" s="89"/>
      <c r="F7969" s="65"/>
    </row>
    <row r="7970" spans="1:6" ht="12.75">
      <c r="A7970" s="65"/>
      <c r="B7970" s="65"/>
      <c r="C7970" s="65"/>
      <c r="D7970" s="65"/>
      <c r="E7970" s="89"/>
      <c r="F7970" s="65"/>
    </row>
    <row r="7971" spans="1:6" ht="12.75">
      <c r="A7971" s="65"/>
      <c r="B7971" s="65"/>
      <c r="C7971" s="65"/>
      <c r="D7971" s="65"/>
      <c r="E7971" s="89"/>
      <c r="F7971" s="65"/>
    </row>
    <row r="7972" spans="1:6" ht="12.75">
      <c r="A7972" s="65"/>
      <c r="B7972" s="65"/>
      <c r="C7972" s="65"/>
      <c r="D7972" s="65"/>
      <c r="E7972" s="89"/>
      <c r="F7972" s="65"/>
    </row>
    <row r="7973" spans="1:6" ht="12.75">
      <c r="A7973" s="65"/>
      <c r="B7973" s="65"/>
      <c r="C7973" s="65"/>
      <c r="D7973" s="65"/>
      <c r="E7973" s="89"/>
      <c r="F7973" s="65"/>
    </row>
    <row r="7974" spans="1:6" ht="12.75">
      <c r="A7974" s="65"/>
      <c r="B7974" s="65"/>
      <c r="C7974" s="65"/>
      <c r="D7974" s="65"/>
      <c r="E7974" s="89"/>
      <c r="F7974" s="65"/>
    </row>
    <row r="7975" spans="1:6" ht="12.75">
      <c r="A7975" s="65"/>
      <c r="B7975" s="65"/>
      <c r="C7975" s="65"/>
      <c r="D7975" s="65"/>
      <c r="E7975" s="89"/>
      <c r="F7975" s="65"/>
    </row>
    <row r="7976" spans="1:6" ht="12.75">
      <c r="A7976" s="65"/>
      <c r="B7976" s="65"/>
      <c r="C7976" s="65"/>
      <c r="D7976" s="65"/>
      <c r="E7976" s="89"/>
      <c r="F7976" s="65"/>
    </row>
    <row r="7977" spans="1:6" ht="12.75">
      <c r="A7977" s="65"/>
      <c r="B7977" s="65"/>
      <c r="C7977" s="65"/>
      <c r="D7977" s="65"/>
      <c r="E7977" s="89"/>
      <c r="F7977" s="65"/>
    </row>
    <row r="7978" spans="1:6" ht="12.75">
      <c r="A7978" s="65"/>
      <c r="B7978" s="65"/>
      <c r="C7978" s="65"/>
      <c r="D7978" s="65"/>
      <c r="E7978" s="89"/>
      <c r="F7978" s="65"/>
    </row>
    <row r="7979" spans="1:6" ht="12.75">
      <c r="A7979" s="65"/>
      <c r="B7979" s="65"/>
      <c r="C7979" s="65"/>
      <c r="D7979" s="65"/>
      <c r="E7979" s="89"/>
      <c r="F7979" s="65"/>
    </row>
    <row r="7980" spans="1:6" ht="12.75">
      <c r="A7980" s="65"/>
      <c r="B7980" s="65"/>
      <c r="C7980" s="65"/>
      <c r="D7980" s="65"/>
      <c r="E7980" s="89"/>
      <c r="F7980" s="65"/>
    </row>
    <row r="7981" spans="1:6" ht="12.75">
      <c r="A7981" s="65"/>
      <c r="B7981" s="65"/>
      <c r="C7981" s="65"/>
      <c r="D7981" s="65"/>
      <c r="E7981" s="89"/>
      <c r="F7981" s="65"/>
    </row>
    <row r="7982" spans="1:6" ht="12.75">
      <c r="A7982" s="65"/>
      <c r="B7982" s="65"/>
      <c r="C7982" s="65"/>
      <c r="D7982" s="65"/>
      <c r="E7982" s="89"/>
      <c r="F7982" s="65"/>
    </row>
    <row r="7983" spans="1:6" ht="12.75">
      <c r="A7983" s="65"/>
      <c r="B7983" s="65"/>
      <c r="C7983" s="65"/>
      <c r="D7983" s="65"/>
      <c r="E7983" s="89"/>
      <c r="F7983" s="65"/>
    </row>
    <row r="7984" spans="1:6" ht="12.75">
      <c r="A7984" s="65"/>
      <c r="B7984" s="65"/>
      <c r="C7984" s="65"/>
      <c r="D7984" s="65"/>
      <c r="E7984" s="89"/>
      <c r="F7984" s="65"/>
    </row>
    <row r="7985" spans="1:6" ht="12.75">
      <c r="A7985" s="65"/>
      <c r="B7985" s="65"/>
      <c r="C7985" s="65"/>
      <c r="D7985" s="65"/>
      <c r="E7985" s="89"/>
      <c r="F7985" s="65"/>
    </row>
    <row r="7986" spans="1:6" ht="12.75">
      <c r="A7986" s="65"/>
      <c r="B7986" s="65"/>
      <c r="C7986" s="65"/>
      <c r="D7986" s="65"/>
      <c r="E7986" s="89"/>
      <c r="F7986" s="65"/>
    </row>
    <row r="7987" spans="1:6" ht="12.75">
      <c r="A7987" s="65"/>
      <c r="B7987" s="65"/>
      <c r="C7987" s="65"/>
      <c r="D7987" s="65"/>
      <c r="E7987" s="89"/>
      <c r="F7987" s="65"/>
    </row>
    <row r="7988" spans="1:6" ht="12.75">
      <c r="A7988" s="65"/>
      <c r="B7988" s="65"/>
      <c r="C7988" s="65"/>
      <c r="D7988" s="65"/>
      <c r="E7988" s="89"/>
      <c r="F7988" s="65"/>
    </row>
    <row r="7989" spans="1:6" ht="12.75">
      <c r="A7989" s="65"/>
      <c r="B7989" s="65"/>
      <c r="C7989" s="65"/>
      <c r="D7989" s="65"/>
      <c r="E7989" s="89"/>
      <c r="F7989" s="65"/>
    </row>
    <row r="7990" spans="1:6" ht="12.75">
      <c r="A7990" s="65"/>
      <c r="B7990" s="65"/>
      <c r="C7990" s="65"/>
      <c r="D7990" s="65"/>
      <c r="E7990" s="89"/>
      <c r="F7990" s="65"/>
    </row>
    <row r="7991" spans="1:6" ht="12.75">
      <c r="A7991" s="65"/>
      <c r="B7991" s="65"/>
      <c r="C7991" s="65"/>
      <c r="D7991" s="65"/>
      <c r="E7991" s="89"/>
      <c r="F7991" s="65"/>
    </row>
    <row r="7992" spans="1:6" ht="12.75">
      <c r="A7992" s="65"/>
      <c r="B7992" s="65"/>
      <c r="C7992" s="65"/>
      <c r="D7992" s="65"/>
      <c r="E7992" s="89"/>
      <c r="F7992" s="65"/>
    </row>
    <row r="7993" spans="1:6" ht="12.75">
      <c r="A7993" s="65"/>
      <c r="B7993" s="65"/>
      <c r="C7993" s="65"/>
      <c r="D7993" s="65"/>
      <c r="E7993" s="89"/>
      <c r="F7993" s="65"/>
    </row>
    <row r="7994" spans="1:6" ht="12.75">
      <c r="A7994" s="65"/>
      <c r="B7994" s="65"/>
      <c r="C7994" s="65"/>
      <c r="D7994" s="65"/>
      <c r="E7994" s="89"/>
      <c r="F7994" s="65"/>
    </row>
    <row r="7995" spans="1:6" ht="12.75">
      <c r="A7995" s="65"/>
      <c r="B7995" s="65"/>
      <c r="C7995" s="65"/>
      <c r="D7995" s="65"/>
      <c r="E7995" s="89"/>
      <c r="F7995" s="65"/>
    </row>
    <row r="7996" spans="1:6" ht="12.75">
      <c r="A7996" s="65"/>
      <c r="B7996" s="65"/>
      <c r="C7996" s="65"/>
      <c r="D7996" s="65"/>
      <c r="E7996" s="89"/>
      <c r="F7996" s="65"/>
    </row>
    <row r="7997" spans="1:6" ht="12.75">
      <c r="A7997" s="65"/>
      <c r="B7997" s="65"/>
      <c r="C7997" s="65"/>
      <c r="D7997" s="65"/>
      <c r="E7997" s="89"/>
      <c r="F7997" s="65"/>
    </row>
    <row r="7998" spans="1:6" ht="12.75">
      <c r="A7998" s="65"/>
      <c r="B7998" s="65"/>
      <c r="C7998" s="65"/>
      <c r="D7998" s="65"/>
      <c r="E7998" s="89"/>
      <c r="F7998" s="65"/>
    </row>
    <row r="7999" spans="1:6" ht="12.75">
      <c r="A7999" s="65"/>
      <c r="B7999" s="65"/>
      <c r="C7999" s="65"/>
      <c r="D7999" s="65"/>
      <c r="E7999" s="89"/>
      <c r="F7999" s="65"/>
    </row>
    <row r="8000" spans="1:6" ht="12.75">
      <c r="A8000" s="65"/>
      <c r="B8000" s="65"/>
      <c r="C8000" s="65"/>
      <c r="D8000" s="65"/>
      <c r="E8000" s="89"/>
      <c r="F8000" s="65"/>
    </row>
    <row r="8001" spans="1:6" ht="12.75">
      <c r="A8001" s="65"/>
      <c r="B8001" s="65"/>
      <c r="C8001" s="65"/>
      <c r="D8001" s="65"/>
      <c r="E8001" s="89"/>
      <c r="F8001" s="65"/>
    </row>
    <row r="8002" spans="1:6" ht="12.75">
      <c r="A8002" s="65"/>
      <c r="B8002" s="65"/>
      <c r="C8002" s="65"/>
      <c r="D8002" s="65"/>
      <c r="E8002" s="89"/>
      <c r="F8002" s="65"/>
    </row>
    <row r="8003" spans="1:6" ht="12.75">
      <c r="A8003" s="65"/>
      <c r="B8003" s="65"/>
      <c r="C8003" s="65"/>
      <c r="D8003" s="65"/>
      <c r="E8003" s="89"/>
      <c r="F8003" s="65"/>
    </row>
    <row r="8004" spans="1:6" ht="12.75">
      <c r="A8004" s="65"/>
      <c r="B8004" s="65"/>
      <c r="C8004" s="65"/>
      <c r="D8004" s="65"/>
      <c r="E8004" s="89"/>
      <c r="F8004" s="65"/>
    </row>
    <row r="8005" spans="1:6" ht="12.75">
      <c r="A8005" s="65"/>
      <c r="B8005" s="65"/>
      <c r="C8005" s="65"/>
      <c r="D8005" s="65"/>
      <c r="E8005" s="89"/>
      <c r="F8005" s="65"/>
    </row>
    <row r="8006" spans="1:6" ht="12.75">
      <c r="A8006" s="65"/>
      <c r="B8006" s="65"/>
      <c r="C8006" s="65"/>
      <c r="D8006" s="65"/>
      <c r="E8006" s="89"/>
      <c r="F8006" s="65"/>
    </row>
    <row r="8007" spans="1:6" ht="12.75">
      <c r="A8007" s="65"/>
      <c r="B8007" s="65"/>
      <c r="C8007" s="65"/>
      <c r="D8007" s="65"/>
      <c r="E8007" s="89"/>
      <c r="F8007" s="65"/>
    </row>
    <row r="8008" spans="1:6" ht="12.75">
      <c r="A8008" s="65"/>
      <c r="B8008" s="65"/>
      <c r="C8008" s="65"/>
      <c r="D8008" s="65"/>
      <c r="E8008" s="89"/>
      <c r="F8008" s="65"/>
    </row>
    <row r="8009" spans="1:6" ht="12.75">
      <c r="A8009" s="65"/>
      <c r="B8009" s="65"/>
      <c r="C8009" s="65"/>
      <c r="D8009" s="65"/>
      <c r="E8009" s="89"/>
      <c r="F8009" s="65"/>
    </row>
    <row r="8010" spans="1:6" ht="12.75">
      <c r="A8010" s="65"/>
      <c r="B8010" s="65"/>
      <c r="C8010" s="65"/>
      <c r="D8010" s="65"/>
      <c r="E8010" s="89"/>
      <c r="F8010" s="65"/>
    </row>
    <row r="8011" spans="1:6" ht="12.75">
      <c r="A8011" s="65"/>
      <c r="B8011" s="65"/>
      <c r="C8011" s="65"/>
      <c r="D8011" s="65"/>
      <c r="E8011" s="89"/>
      <c r="F8011" s="65"/>
    </row>
    <row r="8012" spans="1:6" ht="12.75">
      <c r="A8012" s="65"/>
      <c r="B8012" s="65"/>
      <c r="C8012" s="65"/>
      <c r="D8012" s="65"/>
      <c r="E8012" s="89"/>
      <c r="F8012" s="65"/>
    </row>
    <row r="8013" spans="1:6" ht="12.75">
      <c r="A8013" s="65"/>
      <c r="B8013" s="65"/>
      <c r="C8013" s="65"/>
      <c r="D8013" s="65"/>
      <c r="E8013" s="89"/>
      <c r="F8013" s="65"/>
    </row>
    <row r="8014" spans="1:6" ht="12.75">
      <c r="A8014" s="65"/>
      <c r="B8014" s="65"/>
      <c r="C8014" s="65"/>
      <c r="D8014" s="65"/>
      <c r="E8014" s="89"/>
      <c r="F8014" s="65"/>
    </row>
    <row r="8015" spans="1:6" ht="12.75">
      <c r="A8015" s="65"/>
      <c r="B8015" s="65"/>
      <c r="C8015" s="65"/>
      <c r="D8015" s="65"/>
      <c r="E8015" s="89"/>
      <c r="F8015" s="65"/>
    </row>
    <row r="8016" spans="1:6" ht="12.75">
      <c r="A8016" s="65"/>
      <c r="B8016" s="65"/>
      <c r="C8016" s="65"/>
      <c r="D8016" s="65"/>
      <c r="E8016" s="89"/>
      <c r="F8016" s="65"/>
    </row>
    <row r="8017" spans="1:6" ht="12.75">
      <c r="A8017" s="65"/>
      <c r="B8017" s="65"/>
      <c r="C8017" s="65"/>
      <c r="D8017" s="65"/>
      <c r="E8017" s="89"/>
      <c r="F8017" s="65"/>
    </row>
    <row r="8018" spans="1:6" ht="12.75">
      <c r="A8018" s="65"/>
      <c r="B8018" s="65"/>
      <c r="C8018" s="65"/>
      <c r="D8018" s="65"/>
      <c r="E8018" s="89"/>
      <c r="F8018" s="65"/>
    </row>
    <row r="8019" spans="1:6" ht="12.75">
      <c r="A8019" s="65"/>
      <c r="B8019" s="65"/>
      <c r="C8019" s="65"/>
      <c r="D8019" s="65"/>
      <c r="E8019" s="89"/>
      <c r="F8019" s="65"/>
    </row>
    <row r="8020" spans="1:6" ht="12.75">
      <c r="A8020" s="65"/>
      <c r="B8020" s="65"/>
      <c r="C8020" s="65"/>
      <c r="D8020" s="65"/>
      <c r="E8020" s="89"/>
      <c r="F8020" s="65"/>
    </row>
    <row r="8021" spans="1:6" ht="12.75">
      <c r="A8021" s="65"/>
      <c r="B8021" s="65"/>
      <c r="C8021" s="65"/>
      <c r="D8021" s="65"/>
      <c r="E8021" s="89"/>
      <c r="F8021" s="65"/>
    </row>
    <row r="8022" spans="1:6" ht="12.75">
      <c r="A8022" s="65"/>
      <c r="B8022" s="65"/>
      <c r="C8022" s="65"/>
      <c r="D8022" s="65"/>
      <c r="E8022" s="89"/>
      <c r="F8022" s="65"/>
    </row>
    <row r="8023" spans="1:6" ht="12.75">
      <c r="A8023" s="65"/>
      <c r="B8023" s="65"/>
      <c r="C8023" s="65"/>
      <c r="D8023" s="65"/>
      <c r="E8023" s="89"/>
      <c r="F8023" s="65"/>
    </row>
    <row r="8024" spans="1:6" ht="12.75">
      <c r="A8024" s="65"/>
      <c r="B8024" s="65"/>
      <c r="C8024" s="65"/>
      <c r="D8024" s="65"/>
      <c r="E8024" s="89"/>
      <c r="F8024" s="65"/>
    </row>
    <row r="8025" spans="1:6" ht="12.75">
      <c r="A8025" s="65"/>
      <c r="B8025" s="65"/>
      <c r="C8025" s="65"/>
      <c r="D8025" s="65"/>
      <c r="E8025" s="89"/>
      <c r="F8025" s="65"/>
    </row>
    <row r="8026" spans="1:6" ht="12.75">
      <c r="A8026" s="65"/>
      <c r="B8026" s="65"/>
      <c r="C8026" s="65"/>
      <c r="D8026" s="65"/>
      <c r="E8026" s="89"/>
      <c r="F8026" s="65"/>
    </row>
    <row r="8027" spans="1:6" ht="12.75">
      <c r="A8027" s="65"/>
      <c r="B8027" s="65"/>
      <c r="C8027" s="65"/>
      <c r="D8027" s="65"/>
      <c r="E8027" s="89"/>
      <c r="F8027" s="65"/>
    </row>
    <row r="8028" spans="1:6" ht="12.75">
      <c r="A8028" s="65"/>
      <c r="B8028" s="65"/>
      <c r="C8028" s="65"/>
      <c r="D8028" s="65"/>
      <c r="E8028" s="89"/>
      <c r="F8028" s="65"/>
    </row>
    <row r="8029" spans="1:6" ht="12.75">
      <c r="A8029" s="65"/>
      <c r="B8029" s="65"/>
      <c r="C8029" s="65"/>
      <c r="D8029" s="65"/>
      <c r="E8029" s="89"/>
      <c r="F8029" s="65"/>
    </row>
    <row r="8030" spans="1:6" ht="12.75">
      <c r="A8030" s="65"/>
      <c r="B8030" s="65"/>
      <c r="C8030" s="65"/>
      <c r="D8030" s="65"/>
      <c r="E8030" s="89"/>
      <c r="F8030" s="65"/>
    </row>
    <row r="8031" spans="1:6" ht="12.75">
      <c r="A8031" s="65"/>
      <c r="B8031" s="65"/>
      <c r="C8031" s="65"/>
      <c r="D8031" s="65"/>
      <c r="E8031" s="89"/>
      <c r="F8031" s="65"/>
    </row>
    <row r="8032" spans="1:6" ht="12.75">
      <c r="A8032" s="65"/>
      <c r="B8032" s="65"/>
      <c r="C8032" s="65"/>
      <c r="D8032" s="65"/>
      <c r="E8032" s="89"/>
      <c r="F8032" s="65"/>
    </row>
    <row r="8033" spans="1:6" ht="12.75">
      <c r="A8033" s="65"/>
      <c r="B8033" s="65"/>
      <c r="C8033" s="65"/>
      <c r="D8033" s="65"/>
      <c r="E8033" s="89"/>
      <c r="F8033" s="65"/>
    </row>
    <row r="8034" spans="1:6" ht="12.75">
      <c r="A8034" s="65"/>
      <c r="B8034" s="65"/>
      <c r="C8034" s="65"/>
      <c r="D8034" s="65"/>
      <c r="E8034" s="89"/>
      <c r="F8034" s="65"/>
    </row>
    <row r="8035" spans="1:6" ht="12.75">
      <c r="A8035" s="65"/>
      <c r="B8035" s="65"/>
      <c r="C8035" s="65"/>
      <c r="D8035" s="65"/>
      <c r="E8035" s="89"/>
      <c r="F8035" s="65"/>
    </row>
    <row r="8036" spans="1:6" ht="12.75">
      <c r="A8036" s="65"/>
      <c r="B8036" s="65"/>
      <c r="C8036" s="65"/>
      <c r="D8036" s="65"/>
      <c r="E8036" s="89"/>
      <c r="F8036" s="65"/>
    </row>
    <row r="8037" spans="1:6" ht="12.75">
      <c r="A8037" s="65"/>
      <c r="B8037" s="65"/>
      <c r="C8037" s="65"/>
      <c r="D8037" s="65"/>
      <c r="E8037" s="89"/>
      <c r="F8037" s="65"/>
    </row>
    <row r="8038" spans="1:6" ht="12.75">
      <c r="A8038" s="65"/>
      <c r="B8038" s="65"/>
      <c r="C8038" s="65"/>
      <c r="D8038" s="65"/>
      <c r="E8038" s="89"/>
      <c r="F8038" s="65"/>
    </row>
    <row r="8039" spans="1:6" ht="12.75">
      <c r="A8039" s="65"/>
      <c r="B8039" s="65"/>
      <c r="C8039" s="65"/>
      <c r="D8039" s="65"/>
      <c r="E8039" s="89"/>
      <c r="F8039" s="65"/>
    </row>
    <row r="8040" spans="1:6" ht="12.75">
      <c r="A8040" s="65"/>
      <c r="B8040" s="65"/>
      <c r="C8040" s="65"/>
      <c r="D8040" s="65"/>
      <c r="E8040" s="89"/>
      <c r="F8040" s="65"/>
    </row>
    <row r="8041" spans="1:6" ht="12.75">
      <c r="A8041" s="65"/>
      <c r="B8041" s="65"/>
      <c r="C8041" s="65"/>
      <c r="D8041" s="65"/>
      <c r="E8041" s="89"/>
      <c r="F8041" s="65"/>
    </row>
    <row r="8042" spans="1:6" ht="12.75">
      <c r="A8042" s="65"/>
      <c r="B8042" s="65"/>
      <c r="C8042" s="65"/>
      <c r="D8042" s="65"/>
      <c r="E8042" s="89"/>
      <c r="F8042" s="65"/>
    </row>
    <row r="8043" spans="1:6" ht="12.75">
      <c r="A8043" s="65"/>
      <c r="B8043" s="65"/>
      <c r="C8043" s="65"/>
      <c r="D8043" s="65"/>
      <c r="E8043" s="89"/>
      <c r="F8043" s="65"/>
    </row>
    <row r="8044" spans="1:6" ht="12.75">
      <c r="A8044" s="65"/>
      <c r="B8044" s="65"/>
      <c r="C8044" s="65"/>
      <c r="D8044" s="65"/>
      <c r="E8044" s="89"/>
      <c r="F8044" s="65"/>
    </row>
    <row r="8045" spans="1:6" ht="12.75">
      <c r="A8045" s="65"/>
      <c r="B8045" s="65"/>
      <c r="C8045" s="65"/>
      <c r="D8045" s="65"/>
      <c r="E8045" s="89"/>
      <c r="F8045" s="65"/>
    </row>
    <row r="8046" spans="1:6" ht="12.75">
      <c r="A8046" s="65"/>
      <c r="B8046" s="65"/>
      <c r="C8046" s="65"/>
      <c r="D8046" s="65"/>
      <c r="E8046" s="89"/>
      <c r="F8046" s="65"/>
    </row>
    <row r="8047" spans="1:6" ht="12.75">
      <c r="A8047" s="65"/>
      <c r="B8047" s="65"/>
      <c r="C8047" s="65"/>
      <c r="D8047" s="65"/>
      <c r="E8047" s="89"/>
      <c r="F8047" s="65"/>
    </row>
    <row r="8048" spans="1:6" ht="12.75">
      <c r="A8048" s="65"/>
      <c r="B8048" s="65"/>
      <c r="C8048" s="65"/>
      <c r="D8048" s="65"/>
      <c r="E8048" s="89"/>
      <c r="F8048" s="65"/>
    </row>
    <row r="8049" spans="1:6" ht="12.75">
      <c r="A8049" s="65"/>
      <c r="B8049" s="65"/>
      <c r="C8049" s="65"/>
      <c r="D8049" s="65"/>
      <c r="E8049" s="89"/>
      <c r="F8049" s="65"/>
    </row>
    <row r="8050" spans="1:6" ht="12.75">
      <c r="A8050" s="65"/>
      <c r="B8050" s="65"/>
      <c r="C8050" s="65"/>
      <c r="D8050" s="65"/>
      <c r="E8050" s="89"/>
      <c r="F8050" s="65"/>
    </row>
    <row r="8051" spans="1:6" ht="12.75">
      <c r="A8051" s="65"/>
      <c r="B8051" s="65"/>
      <c r="C8051" s="65"/>
      <c r="D8051" s="65"/>
      <c r="E8051" s="89"/>
      <c r="F8051" s="65"/>
    </row>
    <row r="8052" spans="1:6" ht="12.75">
      <c r="A8052" s="65"/>
      <c r="B8052" s="65"/>
      <c r="C8052" s="65"/>
      <c r="D8052" s="65"/>
      <c r="E8052" s="89"/>
      <c r="F8052" s="65"/>
    </row>
    <row r="8053" spans="1:6" ht="12.75">
      <c r="A8053" s="65"/>
      <c r="B8053" s="65"/>
      <c r="C8053" s="65"/>
      <c r="D8053" s="65"/>
      <c r="E8053" s="89"/>
      <c r="F8053" s="65"/>
    </row>
    <row r="8054" spans="1:6" ht="12.75">
      <c r="A8054" s="65"/>
      <c r="B8054" s="65"/>
      <c r="C8054" s="65"/>
      <c r="D8054" s="65"/>
      <c r="E8054" s="89"/>
      <c r="F8054" s="65"/>
    </row>
    <row r="8055" spans="1:6" ht="12.75">
      <c r="A8055" s="65"/>
      <c r="B8055" s="65"/>
      <c r="C8055" s="65"/>
      <c r="D8055" s="65"/>
      <c r="E8055" s="89"/>
      <c r="F8055" s="65"/>
    </row>
    <row r="8056" spans="1:6" ht="12.75">
      <c r="A8056" s="65"/>
      <c r="B8056" s="65"/>
      <c r="C8056" s="65"/>
      <c r="D8056" s="65"/>
      <c r="E8056" s="89"/>
      <c r="F8056" s="65"/>
    </row>
    <row r="8057" spans="1:6" ht="12.75">
      <c r="A8057" s="65"/>
      <c r="B8057" s="65"/>
      <c r="C8057" s="65"/>
      <c r="D8057" s="65"/>
      <c r="E8057" s="89"/>
      <c r="F8057" s="65"/>
    </row>
    <row r="8058" spans="1:6" ht="12.75">
      <c r="A8058" s="65"/>
      <c r="B8058" s="65"/>
      <c r="C8058" s="65"/>
      <c r="D8058" s="65"/>
      <c r="E8058" s="89"/>
      <c r="F8058" s="65"/>
    </row>
    <row r="8059" spans="1:6" ht="12.75">
      <c r="A8059" s="65"/>
      <c r="B8059" s="65"/>
      <c r="C8059" s="65"/>
      <c r="D8059" s="65"/>
      <c r="E8059" s="89"/>
      <c r="F8059" s="65"/>
    </row>
    <row r="8060" spans="1:6" ht="12.75">
      <c r="A8060" s="65"/>
      <c r="B8060" s="65"/>
      <c r="C8060" s="65"/>
      <c r="D8060" s="65"/>
      <c r="E8060" s="89"/>
      <c r="F8060" s="65"/>
    </row>
    <row r="8061" spans="1:6" ht="12.75">
      <c r="A8061" s="65"/>
      <c r="B8061" s="65"/>
      <c r="C8061" s="65"/>
      <c r="D8061" s="65"/>
      <c r="E8061" s="89"/>
      <c r="F8061" s="65"/>
    </row>
    <row r="8062" spans="1:6" ht="12.75">
      <c r="A8062" s="65"/>
      <c r="B8062" s="65"/>
      <c r="C8062" s="65"/>
      <c r="D8062" s="65"/>
      <c r="E8062" s="89"/>
      <c r="F8062" s="65"/>
    </row>
    <row r="8063" spans="1:6" ht="12.75">
      <c r="A8063" s="65"/>
      <c r="B8063" s="65"/>
      <c r="C8063" s="65"/>
      <c r="D8063" s="65"/>
      <c r="E8063" s="89"/>
      <c r="F8063" s="65"/>
    </row>
    <row r="8064" spans="1:6" ht="12.75">
      <c r="A8064" s="65"/>
      <c r="B8064" s="65"/>
      <c r="C8064" s="65"/>
      <c r="D8064" s="65"/>
      <c r="E8064" s="89"/>
      <c r="F8064" s="65"/>
    </row>
    <row r="8065" spans="1:6" ht="12.75">
      <c r="A8065" s="65"/>
      <c r="B8065" s="65"/>
      <c r="C8065" s="65"/>
      <c r="D8065" s="65"/>
      <c r="E8065" s="89"/>
      <c r="F8065" s="65"/>
    </row>
    <row r="8066" spans="1:6" ht="12.75">
      <c r="A8066" s="65"/>
      <c r="B8066" s="65"/>
      <c r="C8066" s="65"/>
      <c r="D8066" s="65"/>
      <c r="E8066" s="89"/>
      <c r="F8066" s="65"/>
    </row>
    <row r="8067" spans="1:6" ht="12.75">
      <c r="A8067" s="65"/>
      <c r="B8067" s="65"/>
      <c r="C8067" s="65"/>
      <c r="D8067" s="65"/>
      <c r="E8067" s="89"/>
      <c r="F8067" s="65"/>
    </row>
    <row r="8068" spans="1:6" ht="12.75">
      <c r="A8068" s="65"/>
      <c r="B8068" s="65"/>
      <c r="C8068" s="65"/>
      <c r="D8068" s="65"/>
      <c r="E8068" s="89"/>
      <c r="F8068" s="65"/>
    </row>
    <row r="8069" spans="1:6" ht="12.75">
      <c r="A8069" s="65"/>
      <c r="B8069" s="65"/>
      <c r="C8069" s="65"/>
      <c r="D8069" s="65"/>
      <c r="E8069" s="89"/>
      <c r="F8069" s="65"/>
    </row>
    <row r="8070" spans="1:6" ht="12.75">
      <c r="A8070" s="65"/>
      <c r="B8070" s="65"/>
      <c r="C8070" s="65"/>
      <c r="D8070" s="65"/>
      <c r="E8070" s="89"/>
      <c r="F8070" s="65"/>
    </row>
    <row r="8071" spans="1:6" ht="12.75">
      <c r="A8071" s="65"/>
      <c r="B8071" s="65"/>
      <c r="C8071" s="65"/>
      <c r="D8071" s="65"/>
      <c r="E8071" s="89"/>
      <c r="F8071" s="65"/>
    </row>
    <row r="8072" spans="1:6" ht="12.75">
      <c r="A8072" s="65"/>
      <c r="B8072" s="65"/>
      <c r="C8072" s="65"/>
      <c r="D8072" s="65"/>
      <c r="E8072" s="89"/>
      <c r="F8072" s="65"/>
    </row>
    <row r="8073" spans="1:6" ht="12.75">
      <c r="A8073" s="65"/>
      <c r="B8073" s="65"/>
      <c r="C8073" s="65"/>
      <c r="D8073" s="65"/>
      <c r="E8073" s="89"/>
      <c r="F8073" s="65"/>
    </row>
    <row r="8074" spans="1:6" ht="12.75">
      <c r="A8074" s="65"/>
      <c r="B8074" s="65"/>
      <c r="C8074" s="65"/>
      <c r="D8074" s="65"/>
      <c r="E8074" s="89"/>
      <c r="F8074" s="65"/>
    </row>
    <row r="8075" spans="1:6" ht="12.75">
      <c r="A8075" s="65"/>
      <c r="B8075" s="65"/>
      <c r="C8075" s="65"/>
      <c r="D8075" s="65"/>
      <c r="E8075" s="89"/>
      <c r="F8075" s="65"/>
    </row>
    <row r="8076" spans="1:6" ht="12.75">
      <c r="A8076" s="65"/>
      <c r="B8076" s="65"/>
      <c r="C8076" s="65"/>
      <c r="D8076" s="65"/>
      <c r="E8076" s="89"/>
      <c r="F8076" s="65"/>
    </row>
    <row r="8077" spans="1:6" ht="12.75">
      <c r="A8077" s="65"/>
      <c r="B8077" s="65"/>
      <c r="C8077" s="65"/>
      <c r="D8077" s="65"/>
      <c r="E8077" s="89"/>
      <c r="F8077" s="65"/>
    </row>
    <row r="8078" spans="1:6" ht="12.75">
      <c r="A8078" s="65"/>
      <c r="B8078" s="65"/>
      <c r="C8078" s="65"/>
      <c r="D8078" s="65"/>
      <c r="E8078" s="89"/>
      <c r="F8078" s="65"/>
    </row>
    <row r="8079" spans="1:6" ht="12.75">
      <c r="A8079" s="65"/>
      <c r="B8079" s="65"/>
      <c r="C8079" s="65"/>
      <c r="D8079" s="65"/>
      <c r="E8079" s="89"/>
      <c r="F8079" s="65"/>
    </row>
    <row r="8080" spans="1:6" ht="12.75">
      <c r="A8080" s="65"/>
      <c r="B8080" s="65"/>
      <c r="C8080" s="65"/>
      <c r="D8080" s="65"/>
      <c r="E8080" s="89"/>
      <c r="F8080" s="65"/>
    </row>
    <row r="8081" spans="1:6" ht="12.75">
      <c r="A8081" s="65"/>
      <c r="B8081" s="65"/>
      <c r="C8081" s="65"/>
      <c r="D8081" s="65"/>
      <c r="E8081" s="89"/>
      <c r="F8081" s="65"/>
    </row>
    <row r="8082" spans="1:6" ht="12.75">
      <c r="A8082" s="65"/>
      <c r="B8082" s="65"/>
      <c r="C8082" s="65"/>
      <c r="D8082" s="65"/>
      <c r="E8082" s="89"/>
      <c r="F8082" s="65"/>
    </row>
    <row r="8083" spans="1:6" ht="12.75">
      <c r="A8083" s="65"/>
      <c r="B8083" s="65"/>
      <c r="C8083" s="65"/>
      <c r="D8083" s="65"/>
      <c r="E8083" s="89"/>
      <c r="F8083" s="65"/>
    </row>
    <row r="8084" spans="1:6" ht="12.75">
      <c r="A8084" s="65"/>
      <c r="B8084" s="65"/>
      <c r="C8084" s="65"/>
      <c r="D8084" s="65"/>
      <c r="E8084" s="89"/>
      <c r="F8084" s="65"/>
    </row>
    <row r="8085" spans="1:6" ht="12.75">
      <c r="A8085" s="65"/>
      <c r="B8085" s="65"/>
      <c r="C8085" s="65"/>
      <c r="D8085" s="65"/>
      <c r="E8085" s="89"/>
      <c r="F8085" s="65"/>
    </row>
    <row r="8086" spans="1:6" ht="12.75">
      <c r="A8086" s="65"/>
      <c r="B8086" s="65"/>
      <c r="C8086" s="65"/>
      <c r="D8086" s="65"/>
      <c r="E8086" s="89"/>
      <c r="F8086" s="65"/>
    </row>
    <row r="8087" spans="1:6" ht="12.75">
      <c r="A8087" s="65"/>
      <c r="B8087" s="65"/>
      <c r="C8087" s="65"/>
      <c r="D8087" s="65"/>
      <c r="E8087" s="89"/>
      <c r="F8087" s="65"/>
    </row>
    <row r="8088" spans="1:6" ht="12.75">
      <c r="A8088" s="65"/>
      <c r="B8088" s="65"/>
      <c r="C8088" s="65"/>
      <c r="D8088" s="65"/>
      <c r="E8088" s="89"/>
      <c r="F8088" s="65"/>
    </row>
    <row r="8089" spans="1:6" ht="12.75">
      <c r="A8089" s="65"/>
      <c r="B8089" s="65"/>
      <c r="C8089" s="65"/>
      <c r="D8089" s="65"/>
      <c r="E8089" s="89"/>
      <c r="F8089" s="65"/>
    </row>
    <row r="8090" spans="1:6" ht="12.75">
      <c r="A8090" s="65"/>
      <c r="B8090" s="65"/>
      <c r="C8090" s="65"/>
      <c r="D8090" s="65"/>
      <c r="E8090" s="89"/>
      <c r="F8090" s="65"/>
    </row>
    <row r="8091" spans="1:6" ht="12.75">
      <c r="A8091" s="65"/>
      <c r="B8091" s="65"/>
      <c r="C8091" s="65"/>
      <c r="D8091" s="65"/>
      <c r="E8091" s="89"/>
      <c r="F8091" s="65"/>
    </row>
    <row r="8092" spans="1:6" ht="12.75">
      <c r="A8092" s="65"/>
      <c r="B8092" s="65"/>
      <c r="C8092" s="65"/>
      <c r="D8092" s="65"/>
      <c r="E8092" s="89"/>
      <c r="F8092" s="65"/>
    </row>
    <row r="8093" spans="1:6" ht="12.75">
      <c r="A8093" s="65"/>
      <c r="B8093" s="65"/>
      <c r="C8093" s="65"/>
      <c r="D8093" s="65"/>
      <c r="E8093" s="89"/>
      <c r="F8093" s="65"/>
    </row>
    <row r="8094" spans="1:6" ht="12.75">
      <c r="A8094" s="65"/>
      <c r="B8094" s="65"/>
      <c r="C8094" s="65"/>
      <c r="D8094" s="65"/>
      <c r="E8094" s="89"/>
      <c r="F8094" s="65"/>
    </row>
    <row r="8095" spans="1:6" ht="12.75">
      <c r="A8095" s="65"/>
      <c r="B8095" s="65"/>
      <c r="C8095" s="65"/>
      <c r="D8095" s="65"/>
      <c r="E8095" s="89"/>
      <c r="F8095" s="65"/>
    </row>
    <row r="8096" spans="1:6" ht="12.75">
      <c r="A8096" s="65"/>
      <c r="B8096" s="65"/>
      <c r="C8096" s="65"/>
      <c r="D8096" s="65"/>
      <c r="E8096" s="89"/>
      <c r="F8096" s="65"/>
    </row>
    <row r="8097" spans="1:6" ht="12.75">
      <c r="A8097" s="65"/>
      <c r="B8097" s="65"/>
      <c r="C8097" s="65"/>
      <c r="D8097" s="65"/>
      <c r="E8097" s="89"/>
      <c r="F8097" s="65"/>
    </row>
    <row r="8098" spans="1:6" ht="12.75">
      <c r="A8098" s="65"/>
      <c r="B8098" s="65"/>
      <c r="C8098" s="65"/>
      <c r="D8098" s="65"/>
      <c r="E8098" s="89"/>
      <c r="F8098" s="65"/>
    </row>
    <row r="8099" spans="1:6" ht="12.75">
      <c r="A8099" s="65"/>
      <c r="B8099" s="65"/>
      <c r="C8099" s="65"/>
      <c r="D8099" s="65"/>
      <c r="E8099" s="89"/>
      <c r="F8099" s="65"/>
    </row>
    <row r="8100" spans="1:6" ht="12.75">
      <c r="A8100" s="65"/>
      <c r="B8100" s="65"/>
      <c r="C8100" s="65"/>
      <c r="D8100" s="65"/>
      <c r="E8100" s="89"/>
      <c r="F8100" s="65"/>
    </row>
    <row r="8101" spans="1:6" ht="12.75">
      <c r="A8101" s="65"/>
      <c r="B8101" s="65"/>
      <c r="C8101" s="65"/>
      <c r="D8101" s="65"/>
      <c r="E8101" s="89"/>
      <c r="F8101" s="65"/>
    </row>
    <row r="8102" spans="1:6" ht="12.75">
      <c r="A8102" s="65"/>
      <c r="B8102" s="65"/>
      <c r="C8102" s="65"/>
      <c r="D8102" s="65"/>
      <c r="E8102" s="89"/>
      <c r="F8102" s="65"/>
    </row>
    <row r="8103" spans="1:6" ht="12.75">
      <c r="A8103" s="65"/>
      <c r="B8103" s="65"/>
      <c r="C8103" s="65"/>
      <c r="D8103" s="65"/>
      <c r="E8103" s="89"/>
      <c r="F8103" s="65"/>
    </row>
    <row r="8104" spans="1:6" ht="12.75">
      <c r="A8104" s="65"/>
      <c r="B8104" s="65"/>
      <c r="C8104" s="65"/>
      <c r="D8104" s="65"/>
      <c r="E8104" s="89"/>
      <c r="F8104" s="65"/>
    </row>
    <row r="8105" spans="1:6" ht="12.75">
      <c r="A8105" s="65"/>
      <c r="B8105" s="65"/>
      <c r="C8105" s="65"/>
      <c r="D8105" s="65"/>
      <c r="E8105" s="89"/>
      <c r="F8105" s="65"/>
    </row>
    <row r="8106" spans="1:6" ht="12.75">
      <c r="A8106" s="65"/>
      <c r="B8106" s="65"/>
      <c r="C8106" s="65"/>
      <c r="D8106" s="65"/>
      <c r="E8106" s="89"/>
      <c r="F8106" s="65"/>
    </row>
    <row r="8107" spans="1:6" ht="12.75">
      <c r="A8107" s="65"/>
      <c r="B8107" s="65"/>
      <c r="C8107" s="65"/>
      <c r="D8107" s="65"/>
      <c r="E8107" s="89"/>
      <c r="F8107" s="65"/>
    </row>
    <row r="8108" spans="1:6" ht="12.75">
      <c r="A8108" s="65"/>
      <c r="B8108" s="65"/>
      <c r="C8108" s="65"/>
      <c r="D8108" s="65"/>
      <c r="E8108" s="89"/>
      <c r="F8108" s="65"/>
    </row>
    <row r="8109" spans="1:6" ht="12.75">
      <c r="A8109" s="65"/>
      <c r="B8109" s="65"/>
      <c r="C8109" s="65"/>
      <c r="D8109" s="65"/>
      <c r="E8109" s="89"/>
      <c r="F8109" s="65"/>
    </row>
    <row r="8110" spans="1:6" ht="12.75">
      <c r="A8110" s="65"/>
      <c r="B8110" s="65"/>
      <c r="C8110" s="65"/>
      <c r="D8110" s="65"/>
      <c r="E8110" s="89"/>
      <c r="F8110" s="65"/>
    </row>
    <row r="8111" spans="1:6" ht="12.75">
      <c r="A8111" s="65"/>
      <c r="B8111" s="65"/>
      <c r="C8111" s="65"/>
      <c r="D8111" s="65"/>
      <c r="E8111" s="89"/>
      <c r="F8111" s="65"/>
    </row>
    <row r="8112" spans="1:6" ht="12.75">
      <c r="A8112" s="65"/>
      <c r="B8112" s="65"/>
      <c r="C8112" s="65"/>
      <c r="D8112" s="65"/>
      <c r="E8112" s="89"/>
      <c r="F8112" s="65"/>
    </row>
    <row r="8113" spans="1:6" ht="12.75">
      <c r="A8113" s="65"/>
      <c r="B8113" s="65"/>
      <c r="C8113" s="65"/>
      <c r="D8113" s="65"/>
      <c r="E8113" s="89"/>
      <c r="F8113" s="65"/>
    </row>
    <row r="8114" spans="1:6" ht="12.75">
      <c r="A8114" s="65"/>
      <c r="B8114" s="65"/>
      <c r="C8114" s="65"/>
      <c r="D8114" s="65"/>
      <c r="E8114" s="89"/>
      <c r="F8114" s="65"/>
    </row>
    <row r="8115" spans="1:6" ht="12.75">
      <c r="A8115" s="65"/>
      <c r="B8115" s="65"/>
      <c r="C8115" s="65"/>
      <c r="D8115" s="65"/>
      <c r="E8115" s="89"/>
      <c r="F8115" s="65"/>
    </row>
    <row r="8116" spans="1:6" ht="12.75">
      <c r="A8116" s="65"/>
      <c r="B8116" s="65"/>
      <c r="C8116" s="65"/>
      <c r="D8116" s="65"/>
      <c r="E8116" s="89"/>
      <c r="F8116" s="65"/>
    </row>
    <row r="8117" spans="1:6" ht="12.75">
      <c r="A8117" s="65"/>
      <c r="B8117" s="65"/>
      <c r="C8117" s="65"/>
      <c r="D8117" s="65"/>
      <c r="E8117" s="89"/>
      <c r="F8117" s="65"/>
    </row>
    <row r="8118" spans="1:6" ht="12.75">
      <c r="A8118" s="65"/>
      <c r="B8118" s="65"/>
      <c r="C8118" s="65"/>
      <c r="D8118" s="65"/>
      <c r="E8118" s="89"/>
      <c r="F8118" s="65"/>
    </row>
    <row r="8119" spans="1:6" ht="12.75">
      <c r="A8119" s="65"/>
      <c r="B8119" s="65"/>
      <c r="C8119" s="65"/>
      <c r="D8119" s="65"/>
      <c r="E8119" s="89"/>
      <c r="F8119" s="65"/>
    </row>
    <row r="8120" spans="1:6" ht="12.75">
      <c r="A8120" s="65"/>
      <c r="B8120" s="65"/>
      <c r="C8120" s="65"/>
      <c r="D8120" s="65"/>
      <c r="E8120" s="89"/>
      <c r="F8120" s="65"/>
    </row>
    <row r="8121" spans="1:6" ht="12.75">
      <c r="A8121" s="65"/>
      <c r="B8121" s="65"/>
      <c r="C8121" s="65"/>
      <c r="D8121" s="65"/>
      <c r="E8121" s="89"/>
      <c r="F8121" s="65"/>
    </row>
    <row r="8122" spans="1:6" ht="12.75">
      <c r="A8122" s="65"/>
      <c r="B8122" s="65"/>
      <c r="C8122" s="65"/>
      <c r="D8122" s="65"/>
      <c r="E8122" s="89"/>
      <c r="F8122" s="65"/>
    </row>
    <row r="8123" spans="1:6" ht="12.75">
      <c r="A8123" s="65"/>
      <c r="B8123" s="65"/>
      <c r="C8123" s="65"/>
      <c r="D8123" s="65"/>
      <c r="E8123" s="89"/>
      <c r="F8123" s="65"/>
    </row>
    <row r="8124" spans="1:6" ht="12.75">
      <c r="A8124" s="65"/>
      <c r="B8124" s="65"/>
      <c r="C8124" s="65"/>
      <c r="D8124" s="65"/>
      <c r="E8124" s="89"/>
      <c r="F8124" s="65"/>
    </row>
    <row r="8125" spans="1:6" ht="12.75">
      <c r="A8125" s="65"/>
      <c r="B8125" s="65"/>
      <c r="C8125" s="65"/>
      <c r="D8125" s="65"/>
      <c r="E8125" s="89"/>
      <c r="F8125" s="65"/>
    </row>
    <row r="8126" spans="1:6" ht="12.75">
      <c r="A8126" s="65"/>
      <c r="B8126" s="65"/>
      <c r="C8126" s="65"/>
      <c r="D8126" s="65"/>
      <c r="E8126" s="89"/>
      <c r="F8126" s="65"/>
    </row>
    <row r="8127" spans="1:6" ht="12.75">
      <c r="A8127" s="65"/>
      <c r="B8127" s="65"/>
      <c r="C8127" s="65"/>
      <c r="D8127" s="65"/>
      <c r="E8127" s="89"/>
      <c r="F8127" s="65"/>
    </row>
    <row r="8128" spans="1:6" ht="12.75">
      <c r="A8128" s="65"/>
      <c r="B8128" s="65"/>
      <c r="C8128" s="65"/>
      <c r="D8128" s="65"/>
      <c r="E8128" s="89"/>
      <c r="F8128" s="65"/>
    </row>
    <row r="8129" spans="1:6" ht="12.75">
      <c r="A8129" s="65"/>
      <c r="B8129" s="65"/>
      <c r="C8129" s="65"/>
      <c r="D8129" s="65"/>
      <c r="E8129" s="89"/>
      <c r="F8129" s="65"/>
    </row>
    <row r="8130" spans="1:6" ht="12.75">
      <c r="A8130" s="65"/>
      <c r="B8130" s="65"/>
      <c r="C8130" s="65"/>
      <c r="D8130" s="65"/>
      <c r="E8130" s="89"/>
      <c r="F8130" s="65"/>
    </row>
    <row r="8131" spans="1:6" ht="12.75">
      <c r="A8131" s="65"/>
      <c r="B8131" s="65"/>
      <c r="C8131" s="65"/>
      <c r="D8131" s="65"/>
      <c r="E8131" s="89"/>
      <c r="F8131" s="65"/>
    </row>
    <row r="8132" spans="1:6" ht="12.75">
      <c r="A8132" s="65"/>
      <c r="B8132" s="65"/>
      <c r="C8132" s="65"/>
      <c r="D8132" s="65"/>
      <c r="E8132" s="89"/>
      <c r="F8132" s="65"/>
    </row>
    <row r="8133" spans="1:6" ht="12.75">
      <c r="A8133" s="65"/>
      <c r="B8133" s="65"/>
      <c r="C8133" s="65"/>
      <c r="D8133" s="65"/>
      <c r="E8133" s="89"/>
      <c r="F8133" s="65"/>
    </row>
    <row r="8134" spans="1:6" ht="12.75">
      <c r="A8134" s="65"/>
      <c r="B8134" s="65"/>
      <c r="C8134" s="65"/>
      <c r="D8134" s="65"/>
      <c r="E8134" s="89"/>
      <c r="F8134" s="65"/>
    </row>
    <row r="8135" spans="1:6" ht="12.75">
      <c r="A8135" s="65"/>
      <c r="B8135" s="65"/>
      <c r="C8135" s="65"/>
      <c r="D8135" s="65"/>
      <c r="E8135" s="89"/>
      <c r="F8135" s="65"/>
    </row>
    <row r="8136" spans="1:6" ht="12.75">
      <c r="A8136" s="65"/>
      <c r="B8136" s="65"/>
      <c r="C8136" s="65"/>
      <c r="D8136" s="65"/>
      <c r="E8136" s="89"/>
      <c r="F8136" s="65"/>
    </row>
    <row r="8137" spans="1:6" ht="12.75">
      <c r="A8137" s="65"/>
      <c r="B8137" s="65"/>
      <c r="C8137" s="65"/>
      <c r="D8137" s="65"/>
      <c r="E8137" s="89"/>
      <c r="F8137" s="65"/>
    </row>
    <row r="8138" spans="1:6" ht="12.75">
      <c r="A8138" s="65"/>
      <c r="B8138" s="65"/>
      <c r="C8138" s="65"/>
      <c r="D8138" s="65"/>
      <c r="E8138" s="89"/>
      <c r="F8138" s="65"/>
    </row>
    <row r="8139" spans="1:6" ht="12.75">
      <c r="A8139" s="65"/>
      <c r="B8139" s="65"/>
      <c r="C8139" s="65"/>
      <c r="D8139" s="65"/>
      <c r="E8139" s="89"/>
      <c r="F8139" s="65"/>
    </row>
    <row r="8140" spans="1:6" ht="12.75">
      <c r="A8140" s="65"/>
      <c r="B8140" s="65"/>
      <c r="C8140" s="65"/>
      <c r="D8140" s="65"/>
      <c r="E8140" s="89"/>
      <c r="F8140" s="65"/>
    </row>
    <row r="8141" spans="1:6" ht="12.75">
      <c r="A8141" s="65"/>
      <c r="B8141" s="65"/>
      <c r="C8141" s="65"/>
      <c r="D8141" s="65"/>
      <c r="E8141" s="89"/>
      <c r="F8141" s="65"/>
    </row>
    <row r="8142" spans="1:6" ht="12.75">
      <c r="A8142" s="65"/>
      <c r="B8142" s="65"/>
      <c r="C8142" s="65"/>
      <c r="D8142" s="65"/>
      <c r="E8142" s="89"/>
      <c r="F8142" s="65"/>
    </row>
    <row r="8143" spans="1:6" ht="12.75">
      <c r="A8143" s="65"/>
      <c r="B8143" s="65"/>
      <c r="C8143" s="65"/>
      <c r="D8143" s="65"/>
      <c r="E8143" s="89"/>
      <c r="F8143" s="65"/>
    </row>
    <row r="8144" spans="1:6" ht="12.75">
      <c r="A8144" s="65"/>
      <c r="B8144" s="65"/>
      <c r="C8144" s="65"/>
      <c r="D8144" s="65"/>
      <c r="E8144" s="89"/>
      <c r="F8144" s="65"/>
    </row>
    <row r="8145" spans="1:6" ht="12.75">
      <c r="A8145" s="65"/>
      <c r="B8145" s="65"/>
      <c r="C8145" s="65"/>
      <c r="D8145" s="65"/>
      <c r="E8145" s="89"/>
      <c r="F8145" s="65"/>
    </row>
    <row r="8146" spans="1:6" ht="12.75">
      <c r="A8146" s="65"/>
      <c r="B8146" s="65"/>
      <c r="C8146" s="65"/>
      <c r="D8146" s="65"/>
      <c r="E8146" s="89"/>
      <c r="F8146" s="65"/>
    </row>
    <row r="8147" spans="1:6" ht="12.75">
      <c r="A8147" s="65"/>
      <c r="B8147" s="65"/>
      <c r="C8147" s="65"/>
      <c r="D8147" s="65"/>
      <c r="E8147" s="89"/>
      <c r="F8147" s="65"/>
    </row>
    <row r="8148" spans="1:6" ht="12.75">
      <c r="A8148" s="65"/>
      <c r="B8148" s="65"/>
      <c r="C8148" s="65"/>
      <c r="D8148" s="65"/>
      <c r="E8148" s="89"/>
      <c r="F8148" s="65"/>
    </row>
    <row r="8149" spans="1:6" ht="12.75">
      <c r="A8149" s="65"/>
      <c r="B8149" s="65"/>
      <c r="C8149" s="65"/>
      <c r="D8149" s="65"/>
      <c r="E8149" s="89"/>
      <c r="F8149" s="65"/>
    </row>
    <row r="8150" spans="1:6" ht="12.75">
      <c r="A8150" s="65"/>
      <c r="B8150" s="65"/>
      <c r="C8150" s="65"/>
      <c r="D8150" s="65"/>
      <c r="E8150" s="89"/>
      <c r="F8150" s="65"/>
    </row>
    <row r="8151" spans="1:6" ht="12.75">
      <c r="A8151" s="65"/>
      <c r="B8151" s="65"/>
      <c r="C8151" s="65"/>
      <c r="D8151" s="65"/>
      <c r="E8151" s="89"/>
      <c r="F8151" s="65"/>
    </row>
    <row r="8152" spans="1:6" ht="12.75">
      <c r="A8152" s="65"/>
      <c r="B8152" s="65"/>
      <c r="C8152" s="65"/>
      <c r="D8152" s="65"/>
      <c r="E8152" s="89"/>
      <c r="F8152" s="65"/>
    </row>
    <row r="8153" spans="1:6" ht="12.75">
      <c r="A8153" s="65"/>
      <c r="B8153" s="65"/>
      <c r="C8153" s="65"/>
      <c r="D8153" s="65"/>
      <c r="E8153" s="89"/>
      <c r="F8153" s="65"/>
    </row>
    <row r="8154" spans="1:6" ht="12.75">
      <c r="A8154" s="65"/>
      <c r="B8154" s="65"/>
      <c r="C8154" s="65"/>
      <c r="D8154" s="65"/>
      <c r="E8154" s="89"/>
      <c r="F8154" s="65"/>
    </row>
    <row r="8155" spans="1:6" ht="12.75">
      <c r="A8155" s="65"/>
      <c r="B8155" s="65"/>
      <c r="C8155" s="65"/>
      <c r="D8155" s="65"/>
      <c r="E8155" s="89"/>
      <c r="F8155" s="65"/>
    </row>
    <row r="8156" spans="1:6" ht="12.75">
      <c r="A8156" s="65"/>
      <c r="B8156" s="65"/>
      <c r="C8156" s="65"/>
      <c r="D8156" s="65"/>
      <c r="E8156" s="89"/>
      <c r="F8156" s="65"/>
    </row>
    <row r="8157" spans="1:6" ht="12.75">
      <c r="A8157" s="65"/>
      <c r="B8157" s="65"/>
      <c r="C8157" s="65"/>
      <c r="D8157" s="65"/>
      <c r="E8157" s="89"/>
      <c r="F8157" s="65"/>
    </row>
    <row r="8158" spans="1:6" ht="12.75">
      <c r="A8158" s="65"/>
      <c r="B8158" s="65"/>
      <c r="C8158" s="65"/>
      <c r="D8158" s="65"/>
      <c r="E8158" s="89"/>
      <c r="F8158" s="65"/>
    </row>
    <row r="8159" spans="1:6" ht="12.75">
      <c r="A8159" s="65"/>
      <c r="B8159" s="65"/>
      <c r="C8159" s="65"/>
      <c r="D8159" s="65"/>
      <c r="E8159" s="89"/>
      <c r="F8159" s="65"/>
    </row>
    <row r="8160" spans="1:6" ht="12.75">
      <c r="A8160" s="65"/>
      <c r="B8160" s="65"/>
      <c r="C8160" s="65"/>
      <c r="D8160" s="65"/>
      <c r="E8160" s="89"/>
      <c r="F8160" s="65"/>
    </row>
    <row r="8161" spans="1:6" ht="12.75">
      <c r="A8161" s="65"/>
      <c r="B8161" s="65"/>
      <c r="C8161" s="65"/>
      <c r="D8161" s="65"/>
      <c r="E8161" s="89"/>
      <c r="F8161" s="65"/>
    </row>
    <row r="8162" spans="1:6" ht="12.75">
      <c r="A8162" s="65"/>
      <c r="B8162" s="65"/>
      <c r="C8162" s="65"/>
      <c r="D8162" s="65"/>
      <c r="E8162" s="89"/>
      <c r="F8162" s="65"/>
    </row>
    <row r="8163" spans="1:6" ht="12.75">
      <c r="A8163" s="65"/>
      <c r="B8163" s="65"/>
      <c r="C8163" s="65"/>
      <c r="D8163" s="65"/>
      <c r="E8163" s="89"/>
      <c r="F8163" s="65"/>
    </row>
    <row r="8164" spans="1:6" ht="12.75">
      <c r="A8164" s="65"/>
      <c r="B8164" s="65"/>
      <c r="C8164" s="65"/>
      <c r="D8164" s="65"/>
      <c r="E8164" s="89"/>
      <c r="F8164" s="65"/>
    </row>
    <row r="8165" spans="1:6" ht="12.75">
      <c r="A8165" s="65"/>
      <c r="B8165" s="65"/>
      <c r="C8165" s="65"/>
      <c r="D8165" s="65"/>
      <c r="E8165" s="89"/>
      <c r="F8165" s="65"/>
    </row>
    <row r="8166" spans="1:6" ht="12.75">
      <c r="A8166" s="65"/>
      <c r="B8166" s="65"/>
      <c r="C8166" s="65"/>
      <c r="D8166" s="65"/>
      <c r="E8166" s="89"/>
      <c r="F8166" s="65"/>
    </row>
    <row r="8167" spans="1:6" ht="12.75">
      <c r="A8167" s="65"/>
      <c r="B8167" s="65"/>
      <c r="C8167" s="65"/>
      <c r="D8167" s="65"/>
      <c r="E8167" s="89"/>
      <c r="F8167" s="65"/>
    </row>
    <row r="8168" spans="1:6" ht="12.75">
      <c r="A8168" s="65"/>
      <c r="B8168" s="65"/>
      <c r="C8168" s="65"/>
      <c r="D8168" s="65"/>
      <c r="E8168" s="89"/>
      <c r="F8168" s="65"/>
    </row>
    <row r="8169" spans="1:6" ht="12.75">
      <c r="A8169" s="65"/>
      <c r="B8169" s="65"/>
      <c r="C8169" s="65"/>
      <c r="D8169" s="65"/>
      <c r="E8169" s="89"/>
      <c r="F8169" s="65"/>
    </row>
    <row r="8170" spans="1:6" ht="12.75">
      <c r="A8170" s="65"/>
      <c r="B8170" s="65"/>
      <c r="C8170" s="65"/>
      <c r="D8170" s="65"/>
      <c r="E8170" s="89"/>
      <c r="F8170" s="65"/>
    </row>
    <row r="8171" spans="1:6" ht="12.75">
      <c r="A8171" s="65"/>
      <c r="B8171" s="65"/>
      <c r="C8171" s="65"/>
      <c r="D8171" s="65"/>
      <c r="E8171" s="89"/>
      <c r="F8171" s="65"/>
    </row>
    <row r="8172" spans="1:6" ht="12.75">
      <c r="A8172" s="65"/>
      <c r="B8172" s="65"/>
      <c r="C8172" s="65"/>
      <c r="D8172" s="65"/>
      <c r="E8172" s="89"/>
      <c r="F8172" s="65"/>
    </row>
    <row r="8173" spans="1:6" ht="12.75">
      <c r="A8173" s="65"/>
      <c r="B8173" s="65"/>
      <c r="C8173" s="65"/>
      <c r="D8173" s="65"/>
      <c r="E8173" s="89"/>
      <c r="F8173" s="65"/>
    </row>
    <row r="8174" spans="1:6" ht="12.75">
      <c r="A8174" s="65"/>
      <c r="B8174" s="65"/>
      <c r="C8174" s="65"/>
      <c r="D8174" s="65"/>
      <c r="E8174" s="89"/>
      <c r="F8174" s="65"/>
    </row>
    <row r="8175" spans="1:6" ht="12.75">
      <c r="A8175" s="65"/>
      <c r="B8175" s="65"/>
      <c r="C8175" s="65"/>
      <c r="D8175" s="65"/>
      <c r="E8175" s="89"/>
      <c r="F8175" s="65"/>
    </row>
    <row r="8176" spans="1:6" ht="12.75">
      <c r="A8176" s="65"/>
      <c r="B8176" s="65"/>
      <c r="C8176" s="65"/>
      <c r="D8176" s="65"/>
      <c r="E8176" s="89"/>
      <c r="F8176" s="65"/>
    </row>
    <row r="8177" spans="1:6" ht="12.75">
      <c r="A8177" s="65"/>
      <c r="B8177" s="65"/>
      <c r="C8177" s="65"/>
      <c r="D8177" s="65"/>
      <c r="E8177" s="89"/>
      <c r="F8177" s="65"/>
    </row>
    <row r="8178" spans="1:6" ht="12.75">
      <c r="A8178" s="65"/>
      <c r="B8178" s="65"/>
      <c r="C8178" s="65"/>
      <c r="D8178" s="65"/>
      <c r="E8178" s="89"/>
      <c r="F8178" s="65"/>
    </row>
    <row r="8179" spans="1:6" ht="12.75">
      <c r="A8179" s="65"/>
      <c r="B8179" s="65"/>
      <c r="C8179" s="65"/>
      <c r="D8179" s="65"/>
      <c r="E8179" s="89"/>
      <c r="F8179" s="65"/>
    </row>
    <row r="8180" spans="1:6" ht="12.75">
      <c r="A8180" s="65"/>
      <c r="B8180" s="65"/>
      <c r="C8180" s="65"/>
      <c r="D8180" s="65"/>
      <c r="E8180" s="89"/>
      <c r="F8180" s="65"/>
    </row>
    <row r="8181" spans="1:6" ht="12.75">
      <c r="A8181" s="65"/>
      <c r="B8181" s="65"/>
      <c r="C8181" s="65"/>
      <c r="D8181" s="65"/>
      <c r="E8181" s="89"/>
      <c r="F8181" s="65"/>
    </row>
    <row r="8182" spans="1:6" ht="12.75">
      <c r="A8182" s="65"/>
      <c r="B8182" s="65"/>
      <c r="C8182" s="65"/>
      <c r="D8182" s="65"/>
      <c r="E8182" s="89"/>
      <c r="F8182" s="65"/>
    </row>
    <row r="8183" spans="1:6" ht="12.75">
      <c r="A8183" s="65"/>
      <c r="B8183" s="65"/>
      <c r="C8183" s="65"/>
      <c r="D8183" s="65"/>
      <c r="E8183" s="89"/>
      <c r="F8183" s="65"/>
    </row>
    <row r="8184" spans="1:6" ht="12.75">
      <c r="A8184" s="65"/>
      <c r="B8184" s="65"/>
      <c r="C8184" s="65"/>
      <c r="D8184" s="65"/>
      <c r="E8184" s="89"/>
      <c r="F8184" s="65"/>
    </row>
    <row r="8185" spans="1:6" ht="12.75">
      <c r="A8185" s="65"/>
      <c r="B8185" s="65"/>
      <c r="C8185" s="65"/>
      <c r="D8185" s="65"/>
      <c r="E8185" s="89"/>
      <c r="F8185" s="65"/>
    </row>
    <row r="8186" spans="1:6" ht="12.75">
      <c r="A8186" s="65"/>
      <c r="B8186" s="65"/>
      <c r="C8186" s="65"/>
      <c r="D8186" s="65"/>
      <c r="E8186" s="89"/>
      <c r="F8186" s="65"/>
    </row>
    <row r="8187" spans="1:6" ht="12.75">
      <c r="A8187" s="65"/>
      <c r="B8187" s="65"/>
      <c r="C8187" s="65"/>
      <c r="D8187" s="65"/>
      <c r="E8187" s="89"/>
      <c r="F8187" s="65"/>
    </row>
    <row r="8188" spans="1:6" ht="12.75">
      <c r="A8188" s="65"/>
      <c r="B8188" s="65"/>
      <c r="C8188" s="65"/>
      <c r="D8188" s="65"/>
      <c r="E8188" s="89"/>
      <c r="F8188" s="65"/>
    </row>
    <row r="8189" spans="1:6" ht="12.75">
      <c r="A8189" s="65"/>
      <c r="B8189" s="65"/>
      <c r="C8189" s="65"/>
      <c r="D8189" s="65"/>
      <c r="E8189" s="89"/>
      <c r="F8189" s="65"/>
    </row>
    <row r="8190" spans="1:6" ht="12.75">
      <c r="A8190" s="65"/>
      <c r="B8190" s="65"/>
      <c r="C8190" s="65"/>
      <c r="D8190" s="65"/>
      <c r="E8190" s="89"/>
      <c r="F8190" s="65"/>
    </row>
    <row r="8191" spans="1:6" ht="12.75">
      <c r="A8191" s="65"/>
      <c r="B8191" s="65"/>
      <c r="C8191" s="65"/>
      <c r="D8191" s="65"/>
      <c r="E8191" s="89"/>
      <c r="F8191" s="65"/>
    </row>
    <row r="8192" spans="1:6" ht="12.75">
      <c r="A8192" s="65"/>
      <c r="B8192" s="65"/>
      <c r="C8192" s="65"/>
      <c r="D8192" s="65"/>
      <c r="E8192" s="89"/>
      <c r="F8192" s="65"/>
    </row>
    <row r="8193" spans="1:6" ht="12.75">
      <c r="A8193" s="65"/>
      <c r="B8193" s="65"/>
      <c r="C8193" s="65"/>
      <c r="D8193" s="65"/>
      <c r="E8193" s="89"/>
      <c r="F8193" s="65"/>
    </row>
    <row r="8194" spans="1:6" ht="12.75">
      <c r="A8194" s="65"/>
      <c r="B8194" s="65"/>
      <c r="C8194" s="65"/>
      <c r="D8194" s="65"/>
      <c r="E8194" s="89"/>
      <c r="F8194" s="65"/>
    </row>
    <row r="8195" spans="1:6" ht="12.75">
      <c r="A8195" s="65"/>
      <c r="B8195" s="65"/>
      <c r="C8195" s="65"/>
      <c r="D8195" s="65"/>
      <c r="E8195" s="89"/>
      <c r="F8195" s="65"/>
    </row>
    <row r="8196" spans="1:6" ht="12.75">
      <c r="A8196" s="65"/>
      <c r="B8196" s="65"/>
      <c r="C8196" s="65"/>
      <c r="D8196" s="65"/>
      <c r="E8196" s="89"/>
      <c r="F8196" s="65"/>
    </row>
    <row r="8197" spans="1:6" ht="12.75">
      <c r="A8197" s="65"/>
      <c r="B8197" s="65"/>
      <c r="C8197" s="65"/>
      <c r="D8197" s="65"/>
      <c r="E8197" s="89"/>
      <c r="F8197" s="65"/>
    </row>
    <row r="8198" spans="1:6" ht="12.75">
      <c r="A8198" s="65"/>
      <c r="B8198" s="65"/>
      <c r="C8198" s="65"/>
      <c r="D8198" s="65"/>
      <c r="E8198" s="89"/>
      <c r="F8198" s="65"/>
    </row>
    <row r="8199" spans="1:6" ht="12.75">
      <c r="A8199" s="65"/>
      <c r="B8199" s="65"/>
      <c r="C8199" s="65"/>
      <c r="D8199" s="65"/>
      <c r="E8199" s="89"/>
      <c r="F8199" s="65"/>
    </row>
    <row r="8200" spans="1:6" ht="12.75">
      <c r="A8200" s="65"/>
      <c r="B8200" s="65"/>
      <c r="C8200" s="65"/>
      <c r="D8200" s="65"/>
      <c r="E8200" s="89"/>
      <c r="F8200" s="65"/>
    </row>
    <row r="8201" spans="1:6" ht="12.75">
      <c r="A8201" s="65"/>
      <c r="B8201" s="65"/>
      <c r="C8201" s="65"/>
      <c r="D8201" s="65"/>
      <c r="E8201" s="89"/>
      <c r="F8201" s="65"/>
    </row>
    <row r="8202" spans="1:6" ht="12.75">
      <c r="A8202" s="65"/>
      <c r="B8202" s="65"/>
      <c r="C8202" s="65"/>
      <c r="D8202" s="65"/>
      <c r="E8202" s="89"/>
      <c r="F8202" s="65"/>
    </row>
    <row r="8203" spans="1:6" ht="12.75">
      <c r="A8203" s="65"/>
      <c r="B8203" s="65"/>
      <c r="C8203" s="65"/>
      <c r="D8203" s="65"/>
      <c r="E8203" s="89"/>
      <c r="F8203" s="65"/>
    </row>
    <row r="8204" spans="1:6" ht="12.75">
      <c r="A8204" s="65"/>
      <c r="B8204" s="65"/>
      <c r="C8204" s="65"/>
      <c r="D8204" s="65"/>
      <c r="E8204" s="89"/>
      <c r="F8204" s="65"/>
    </row>
    <row r="8205" spans="1:6" ht="12.75">
      <c r="A8205" s="65"/>
      <c r="B8205" s="65"/>
      <c r="C8205" s="65"/>
      <c r="D8205" s="65"/>
      <c r="E8205" s="89"/>
      <c r="F8205" s="65"/>
    </row>
    <row r="8206" spans="1:6" ht="12.75">
      <c r="A8206" s="65"/>
      <c r="B8206" s="65"/>
      <c r="C8206" s="65"/>
      <c r="D8206" s="65"/>
      <c r="E8206" s="89"/>
      <c r="F8206" s="65"/>
    </row>
    <row r="8207" spans="1:6" ht="12.75">
      <c r="A8207" s="65"/>
      <c r="B8207" s="65"/>
      <c r="C8207" s="65"/>
      <c r="D8207" s="65"/>
      <c r="E8207" s="89"/>
      <c r="F8207" s="65"/>
    </row>
    <row r="8208" spans="1:6" ht="12.75">
      <c r="A8208" s="65"/>
      <c r="B8208" s="65"/>
      <c r="C8208" s="65"/>
      <c r="D8208" s="65"/>
      <c r="E8208" s="89"/>
      <c r="F8208" s="65"/>
    </row>
    <row r="8209" spans="1:6" ht="12.75">
      <c r="A8209" s="65"/>
      <c r="B8209" s="65"/>
      <c r="C8209" s="65"/>
      <c r="D8209" s="65"/>
      <c r="E8209" s="89"/>
      <c r="F8209" s="65"/>
    </row>
    <row r="8210" spans="1:6" ht="12.75">
      <c r="A8210" s="65"/>
      <c r="B8210" s="65"/>
      <c r="C8210" s="65"/>
      <c r="D8210" s="65"/>
      <c r="E8210" s="89"/>
      <c r="F8210" s="65"/>
    </row>
    <row r="8211" spans="1:6" ht="12.75">
      <c r="A8211" s="65"/>
      <c r="B8211" s="65"/>
      <c r="C8211" s="65"/>
      <c r="D8211" s="65"/>
      <c r="E8211" s="89"/>
      <c r="F8211" s="65"/>
    </row>
    <row r="8212" spans="1:6" ht="12.75">
      <c r="A8212" s="65"/>
      <c r="B8212" s="65"/>
      <c r="C8212" s="65"/>
      <c r="D8212" s="65"/>
      <c r="E8212" s="89"/>
      <c r="F8212" s="65"/>
    </row>
    <row r="8213" spans="1:6" ht="12.75">
      <c r="A8213" s="65"/>
      <c r="B8213" s="65"/>
      <c r="C8213" s="65"/>
      <c r="D8213" s="65"/>
      <c r="E8213" s="89"/>
      <c r="F8213" s="65"/>
    </row>
    <row r="8214" spans="1:6" ht="12.75">
      <c r="A8214" s="65"/>
      <c r="B8214" s="65"/>
      <c r="C8214" s="65"/>
      <c r="D8214" s="65"/>
      <c r="E8214" s="89"/>
      <c r="F8214" s="65"/>
    </row>
    <row r="8215" spans="1:6" ht="12.75">
      <c r="A8215" s="65"/>
      <c r="B8215" s="65"/>
      <c r="C8215" s="65"/>
      <c r="D8215" s="65"/>
      <c r="E8215" s="89"/>
      <c r="F8215" s="65"/>
    </row>
    <row r="8216" spans="1:6" ht="12.75">
      <c r="A8216" s="65"/>
      <c r="B8216" s="65"/>
      <c r="C8216" s="65"/>
      <c r="D8216" s="65"/>
      <c r="E8216" s="89"/>
      <c r="F8216" s="65"/>
    </row>
    <row r="8217" spans="1:6" ht="12.75">
      <c r="A8217" s="65"/>
      <c r="B8217" s="65"/>
      <c r="C8217" s="65"/>
      <c r="D8217" s="65"/>
      <c r="E8217" s="89"/>
      <c r="F8217" s="65"/>
    </row>
    <row r="8218" spans="1:6" ht="12.75">
      <c r="A8218" s="65"/>
      <c r="B8218" s="65"/>
      <c r="C8218" s="65"/>
      <c r="D8218" s="65"/>
      <c r="E8218" s="89"/>
      <c r="F8218" s="65"/>
    </row>
    <row r="8219" spans="1:6" ht="12.75">
      <c r="A8219" s="65"/>
      <c r="B8219" s="65"/>
      <c r="C8219" s="65"/>
      <c r="D8219" s="65"/>
      <c r="E8219" s="89"/>
      <c r="F8219" s="65"/>
    </row>
    <row r="8220" spans="1:6" ht="12.75">
      <c r="A8220" s="65"/>
      <c r="B8220" s="65"/>
      <c r="C8220" s="65"/>
      <c r="D8220" s="65"/>
      <c r="E8220" s="89"/>
      <c r="F8220" s="65"/>
    </row>
    <row r="8221" spans="1:6" ht="12.75">
      <c r="A8221" s="65"/>
      <c r="B8221" s="65"/>
      <c r="C8221" s="65"/>
      <c r="D8221" s="65"/>
      <c r="E8221" s="89"/>
      <c r="F8221" s="65"/>
    </row>
    <row r="8222" spans="1:6" ht="12.75">
      <c r="A8222" s="65"/>
      <c r="B8222" s="65"/>
      <c r="C8222" s="65"/>
      <c r="D8222" s="65"/>
      <c r="E8222" s="89"/>
      <c r="F8222" s="65"/>
    </row>
    <row r="8223" spans="1:6" ht="12.75">
      <c r="A8223" s="65"/>
      <c r="B8223" s="65"/>
      <c r="C8223" s="65"/>
      <c r="D8223" s="65"/>
      <c r="E8223" s="89"/>
      <c r="F8223" s="65"/>
    </row>
    <row r="8224" spans="1:6" ht="12.75">
      <c r="A8224" s="65"/>
      <c r="B8224" s="65"/>
      <c r="C8224" s="65"/>
      <c r="D8224" s="65"/>
      <c r="E8224" s="89"/>
      <c r="F8224" s="65"/>
    </row>
    <row r="8225" spans="1:6" ht="12.75">
      <c r="A8225" s="65"/>
      <c r="B8225" s="65"/>
      <c r="C8225" s="65"/>
      <c r="D8225" s="65"/>
      <c r="E8225" s="89"/>
      <c r="F8225" s="65"/>
    </row>
    <row r="8226" spans="1:6" ht="12.75">
      <c r="A8226" s="65"/>
      <c r="B8226" s="65"/>
      <c r="C8226" s="65"/>
      <c r="D8226" s="65"/>
      <c r="E8226" s="89"/>
      <c r="F8226" s="65"/>
    </row>
    <row r="8227" spans="1:6" ht="12.75">
      <c r="A8227" s="65"/>
      <c r="B8227" s="65"/>
      <c r="C8227" s="65"/>
      <c r="D8227" s="65"/>
      <c r="E8227" s="89"/>
      <c r="F8227" s="65"/>
    </row>
    <row r="8228" spans="1:6" ht="12.75">
      <c r="A8228" s="65"/>
      <c r="B8228" s="65"/>
      <c r="C8228" s="65"/>
      <c r="D8228" s="65"/>
      <c r="E8228" s="89"/>
      <c r="F8228" s="65"/>
    </row>
    <row r="8229" spans="1:6" ht="12.75">
      <c r="A8229" s="65"/>
      <c r="B8229" s="65"/>
      <c r="C8229" s="65"/>
      <c r="D8229" s="65"/>
      <c r="E8229" s="89"/>
      <c r="F8229" s="65"/>
    </row>
    <row r="8230" spans="1:6" ht="12.75">
      <c r="A8230" s="65"/>
      <c r="B8230" s="65"/>
      <c r="C8230" s="65"/>
      <c r="D8230" s="65"/>
      <c r="E8230" s="89"/>
      <c r="F8230" s="65"/>
    </row>
    <row r="8231" spans="1:6" ht="12.75">
      <c r="A8231" s="65"/>
      <c r="B8231" s="65"/>
      <c r="C8231" s="65"/>
      <c r="D8231" s="65"/>
      <c r="E8231" s="89"/>
      <c r="F8231" s="65"/>
    </row>
    <row r="8232" spans="1:6" ht="12.75">
      <c r="A8232" s="65"/>
      <c r="B8232" s="65"/>
      <c r="C8232" s="65"/>
      <c r="D8232" s="65"/>
      <c r="E8232" s="89"/>
      <c r="F8232" s="65"/>
    </row>
    <row r="8233" spans="1:6" ht="12.75">
      <c r="A8233" s="65"/>
      <c r="B8233" s="65"/>
      <c r="C8233" s="65"/>
      <c r="D8233" s="65"/>
      <c r="E8233" s="89"/>
      <c r="F8233" s="65"/>
    </row>
    <row r="8234" spans="1:6" ht="12.75">
      <c r="A8234" s="65"/>
      <c r="B8234" s="65"/>
      <c r="C8234" s="65"/>
      <c r="D8234" s="65"/>
      <c r="E8234" s="89"/>
      <c r="F8234" s="65"/>
    </row>
    <row r="8235" spans="1:6" ht="12.75">
      <c r="A8235" s="65"/>
      <c r="B8235" s="65"/>
      <c r="C8235" s="65"/>
      <c r="D8235" s="65"/>
      <c r="E8235" s="89"/>
      <c r="F8235" s="65"/>
    </row>
    <row r="8236" spans="1:6" ht="12.75">
      <c r="A8236" s="65"/>
      <c r="B8236" s="65"/>
      <c r="C8236" s="65"/>
      <c r="D8236" s="65"/>
      <c r="E8236" s="89"/>
      <c r="F8236" s="65"/>
    </row>
    <row r="8237" spans="1:6" ht="12.75">
      <c r="A8237" s="65"/>
      <c r="B8237" s="65"/>
      <c r="C8237" s="65"/>
      <c r="D8237" s="65"/>
      <c r="E8237" s="89"/>
      <c r="F8237" s="65"/>
    </row>
    <row r="8238" spans="1:6" ht="12.75">
      <c r="A8238" s="65"/>
      <c r="B8238" s="65"/>
      <c r="C8238" s="65"/>
      <c r="D8238" s="65"/>
      <c r="E8238" s="89"/>
      <c r="F8238" s="65"/>
    </row>
    <row r="8239" spans="1:6" ht="12.75">
      <c r="A8239" s="65"/>
      <c r="B8239" s="65"/>
      <c r="C8239" s="65"/>
      <c r="D8239" s="65"/>
      <c r="E8239" s="89"/>
      <c r="F8239" s="65"/>
    </row>
    <row r="8240" spans="1:6" ht="12.75">
      <c r="A8240" s="65"/>
      <c r="B8240" s="65"/>
      <c r="C8240" s="65"/>
      <c r="D8240" s="65"/>
      <c r="E8240" s="89"/>
      <c r="F8240" s="65"/>
    </row>
    <row r="8241" spans="1:6" ht="12.75">
      <c r="A8241" s="65"/>
      <c r="B8241" s="65"/>
      <c r="C8241" s="65"/>
      <c r="D8241" s="65"/>
      <c r="E8241" s="89"/>
      <c r="F8241" s="65"/>
    </row>
    <row r="8242" spans="1:6" ht="12.75">
      <c r="A8242" s="65"/>
      <c r="B8242" s="65"/>
      <c r="C8242" s="65"/>
      <c r="D8242" s="65"/>
      <c r="E8242" s="89"/>
      <c r="F8242" s="65"/>
    </row>
    <row r="8243" spans="1:6" ht="12.75">
      <c r="A8243" s="65"/>
      <c r="B8243" s="65"/>
      <c r="C8243" s="65"/>
      <c r="D8243" s="65"/>
      <c r="E8243" s="89"/>
      <c r="F8243" s="65"/>
    </row>
    <row r="8244" spans="1:6" ht="12.75">
      <c r="A8244" s="65"/>
      <c r="B8244" s="65"/>
      <c r="C8244" s="65"/>
      <c r="D8244" s="65"/>
      <c r="E8244" s="89"/>
      <c r="F8244" s="65"/>
    </row>
    <row r="8245" spans="1:6" ht="12.75">
      <c r="A8245" s="65"/>
      <c r="B8245" s="65"/>
      <c r="C8245" s="65"/>
      <c r="D8245" s="65"/>
      <c r="E8245" s="89"/>
      <c r="F8245" s="65"/>
    </row>
    <row r="8246" spans="1:6" ht="12.75">
      <c r="A8246" s="65"/>
      <c r="B8246" s="65"/>
      <c r="C8246" s="65"/>
      <c r="D8246" s="65"/>
      <c r="E8246" s="89"/>
      <c r="F8246" s="65"/>
    </row>
    <row r="8247" spans="1:6" ht="12.75">
      <c r="A8247" s="65"/>
      <c r="B8247" s="65"/>
      <c r="C8247" s="65"/>
      <c r="D8247" s="65"/>
      <c r="E8247" s="89"/>
      <c r="F8247" s="65"/>
    </row>
    <row r="8248" spans="1:6" ht="12.75">
      <c r="A8248" s="65"/>
      <c r="B8248" s="65"/>
      <c r="C8248" s="65"/>
      <c r="D8248" s="65"/>
      <c r="E8248" s="89"/>
      <c r="F8248" s="65"/>
    </row>
    <row r="8249" spans="1:6" ht="12.75">
      <c r="A8249" s="65"/>
      <c r="B8249" s="65"/>
      <c r="C8249" s="65"/>
      <c r="D8249" s="65"/>
      <c r="E8249" s="89"/>
      <c r="F8249" s="65"/>
    </row>
    <row r="8250" spans="1:6" ht="12.75">
      <c r="A8250" s="65"/>
      <c r="B8250" s="65"/>
      <c r="C8250" s="65"/>
      <c r="D8250" s="65"/>
      <c r="E8250" s="89"/>
      <c r="F8250" s="65"/>
    </row>
    <row r="8251" spans="1:6" ht="12.75">
      <c r="A8251" s="65"/>
      <c r="B8251" s="65"/>
      <c r="C8251" s="65"/>
      <c r="D8251" s="65"/>
      <c r="E8251" s="89"/>
      <c r="F8251" s="65"/>
    </row>
    <row r="8252" spans="1:6" ht="12.75">
      <c r="A8252" s="65"/>
      <c r="B8252" s="65"/>
      <c r="C8252" s="65"/>
      <c r="D8252" s="65"/>
      <c r="E8252" s="89"/>
      <c r="F8252" s="65"/>
    </row>
    <row r="8253" spans="1:6" ht="12.75">
      <c r="A8253" s="65"/>
      <c r="B8253" s="65"/>
      <c r="C8253" s="65"/>
      <c r="D8253" s="65"/>
      <c r="E8253" s="89"/>
      <c r="F8253" s="65"/>
    </row>
    <row r="8254" spans="1:6" ht="12.75">
      <c r="A8254" s="65"/>
      <c r="B8254" s="65"/>
      <c r="C8254" s="65"/>
      <c r="D8254" s="65"/>
      <c r="E8254" s="89"/>
      <c r="F8254" s="65"/>
    </row>
    <row r="8255" spans="1:6" ht="12.75">
      <c r="A8255" s="65"/>
      <c r="B8255" s="65"/>
      <c r="C8255" s="65"/>
      <c r="D8255" s="65"/>
      <c r="E8255" s="89"/>
      <c r="F8255" s="65"/>
    </row>
    <row r="8256" spans="1:6" ht="12.75">
      <c r="A8256" s="65"/>
      <c r="B8256" s="65"/>
      <c r="C8256" s="65"/>
      <c r="D8256" s="65"/>
      <c r="E8256" s="89"/>
      <c r="F8256" s="65"/>
    </row>
    <row r="8257" spans="1:6" ht="12.75">
      <c r="A8257" s="65"/>
      <c r="B8257" s="65"/>
      <c r="C8257" s="65"/>
      <c r="D8257" s="65"/>
      <c r="E8257" s="89"/>
      <c r="F8257" s="65"/>
    </row>
    <row r="8258" spans="1:6" ht="12.75">
      <c r="A8258" s="65"/>
      <c r="B8258" s="65"/>
      <c r="C8258" s="65"/>
      <c r="D8258" s="65"/>
      <c r="E8258" s="89"/>
      <c r="F8258" s="65"/>
    </row>
    <row r="8259" spans="1:6" ht="12.75">
      <c r="A8259" s="65"/>
      <c r="B8259" s="65"/>
      <c r="C8259" s="65"/>
      <c r="D8259" s="65"/>
      <c r="E8259" s="89"/>
      <c r="F8259" s="65"/>
    </row>
    <row r="8260" spans="1:6" ht="12.75">
      <c r="A8260" s="65"/>
      <c r="B8260" s="65"/>
      <c r="C8260" s="65"/>
      <c r="D8260" s="65"/>
      <c r="E8260" s="89"/>
      <c r="F8260" s="65"/>
    </row>
    <row r="8261" spans="1:6" ht="12.75">
      <c r="A8261" s="65"/>
      <c r="B8261" s="65"/>
      <c r="C8261" s="65"/>
      <c r="D8261" s="65"/>
      <c r="E8261" s="89"/>
      <c r="F8261" s="65"/>
    </row>
    <row r="8262" spans="1:6" ht="12.75">
      <c r="A8262" s="65"/>
      <c r="B8262" s="65"/>
      <c r="C8262" s="65"/>
      <c r="D8262" s="65"/>
      <c r="E8262" s="89"/>
      <c r="F8262" s="65"/>
    </row>
    <row r="8263" spans="1:6" ht="12.75">
      <c r="A8263" s="65"/>
      <c r="B8263" s="65"/>
      <c r="C8263" s="65"/>
      <c r="D8263" s="65"/>
      <c r="E8263" s="89"/>
      <c r="F8263" s="65"/>
    </row>
    <row r="8264" spans="1:6" ht="12.75">
      <c r="A8264" s="65"/>
      <c r="B8264" s="65"/>
      <c r="C8264" s="65"/>
      <c r="D8264" s="65"/>
      <c r="E8264" s="89"/>
      <c r="F8264" s="65"/>
    </row>
    <row r="8265" spans="1:6" ht="12.75">
      <c r="A8265" s="65"/>
      <c r="B8265" s="65"/>
      <c r="C8265" s="65"/>
      <c r="D8265" s="65"/>
      <c r="E8265" s="89"/>
      <c r="F8265" s="65"/>
    </row>
    <row r="8266" spans="1:6" ht="12.75">
      <c r="A8266" s="65"/>
      <c r="B8266" s="65"/>
      <c r="C8266" s="65"/>
      <c r="D8266" s="65"/>
      <c r="E8266" s="89"/>
      <c r="F8266" s="65"/>
    </row>
    <row r="8267" spans="1:6" ht="12.75">
      <c r="A8267" s="65"/>
      <c r="B8267" s="65"/>
      <c r="C8267" s="65"/>
      <c r="D8267" s="65"/>
      <c r="E8267" s="89"/>
      <c r="F8267" s="65"/>
    </row>
    <row r="8268" spans="1:6" ht="12.75">
      <c r="A8268" s="65"/>
      <c r="B8268" s="65"/>
      <c r="C8268" s="65"/>
      <c r="D8268" s="65"/>
      <c r="E8268" s="89"/>
      <c r="F8268" s="65"/>
    </row>
    <row r="8269" spans="1:6" ht="12.75">
      <c r="A8269" s="65"/>
      <c r="B8269" s="65"/>
      <c r="C8269" s="65"/>
      <c r="D8269" s="65"/>
      <c r="E8269" s="89"/>
      <c r="F8269" s="65"/>
    </row>
    <row r="8270" spans="1:6" ht="12.75">
      <c r="A8270" s="65"/>
      <c r="B8270" s="65"/>
      <c r="C8270" s="65"/>
      <c r="D8270" s="65"/>
      <c r="E8270" s="89"/>
      <c r="F8270" s="65"/>
    </row>
    <row r="8271" spans="1:6" ht="12.75">
      <c r="A8271" s="65"/>
      <c r="B8271" s="65"/>
      <c r="C8271" s="65"/>
      <c r="D8271" s="65"/>
      <c r="E8271" s="89"/>
      <c r="F8271" s="65"/>
    </row>
    <row r="8272" spans="1:6" ht="12.75">
      <c r="A8272" s="65"/>
      <c r="B8272" s="65"/>
      <c r="C8272" s="65"/>
      <c r="D8272" s="65"/>
      <c r="E8272" s="89"/>
      <c r="F8272" s="65"/>
    </row>
    <row r="8273" spans="1:6" ht="12.75">
      <c r="A8273" s="65"/>
      <c r="B8273" s="65"/>
      <c r="C8273" s="65"/>
      <c r="D8273" s="65"/>
      <c r="E8273" s="89"/>
      <c r="F8273" s="65"/>
    </row>
    <row r="8274" spans="1:6" ht="12.75">
      <c r="A8274" s="65"/>
      <c r="B8274" s="65"/>
      <c r="C8274" s="65"/>
      <c r="D8274" s="65"/>
      <c r="E8274" s="89"/>
      <c r="F8274" s="65"/>
    </row>
    <row r="8275" spans="1:6" ht="12.75">
      <c r="A8275" s="65"/>
      <c r="B8275" s="65"/>
      <c r="C8275" s="65"/>
      <c r="D8275" s="65"/>
      <c r="E8275" s="89"/>
      <c r="F8275" s="65"/>
    </row>
    <row r="8276" spans="1:6" ht="12.75">
      <c r="A8276" s="65"/>
      <c r="B8276" s="65"/>
      <c r="C8276" s="65"/>
      <c r="D8276" s="65"/>
      <c r="E8276" s="89"/>
      <c r="F8276" s="65"/>
    </row>
    <row r="8277" spans="1:6" ht="12.75">
      <c r="A8277" s="65"/>
      <c r="B8277" s="65"/>
      <c r="C8277" s="65"/>
      <c r="D8277" s="65"/>
      <c r="E8277" s="89"/>
      <c r="F8277" s="65"/>
    </row>
    <row r="8278" spans="1:6" ht="12.75">
      <c r="A8278" s="65"/>
      <c r="B8278" s="65"/>
      <c r="C8278" s="65"/>
      <c r="D8278" s="65"/>
      <c r="E8278" s="89"/>
      <c r="F8278" s="65"/>
    </row>
    <row r="8279" spans="1:6" ht="12.75">
      <c r="A8279" s="65"/>
      <c r="B8279" s="65"/>
      <c r="C8279" s="65"/>
      <c r="D8279" s="65"/>
      <c r="E8279" s="89"/>
      <c r="F8279" s="65"/>
    </row>
    <row r="8280" spans="1:6" ht="12.75">
      <c r="A8280" s="65"/>
      <c r="B8280" s="65"/>
      <c r="C8280" s="65"/>
      <c r="D8280" s="65"/>
      <c r="E8280" s="89"/>
      <c r="F8280" s="65"/>
    </row>
    <row r="8281" spans="1:6" ht="12.75">
      <c r="A8281" s="65"/>
      <c r="B8281" s="65"/>
      <c r="C8281" s="65"/>
      <c r="D8281" s="65"/>
      <c r="E8281" s="89"/>
      <c r="F8281" s="65"/>
    </row>
    <row r="8282" spans="1:6" ht="12.75">
      <c r="A8282" s="65"/>
      <c r="B8282" s="65"/>
      <c r="C8282" s="65"/>
      <c r="D8282" s="65"/>
      <c r="E8282" s="89"/>
      <c r="F8282" s="65"/>
    </row>
    <row r="8283" spans="1:6" ht="12.75">
      <c r="A8283" s="65"/>
      <c r="B8283" s="65"/>
      <c r="C8283" s="65"/>
      <c r="D8283" s="65"/>
      <c r="E8283" s="89"/>
      <c r="F8283" s="65"/>
    </row>
    <row r="8284" spans="1:6" ht="12.75">
      <c r="A8284" s="65"/>
      <c r="B8284" s="65"/>
      <c r="C8284" s="65"/>
      <c r="D8284" s="65"/>
      <c r="E8284" s="89"/>
      <c r="F8284" s="65"/>
    </row>
    <row r="8285" spans="1:6" ht="12.75">
      <c r="A8285" s="65"/>
      <c r="B8285" s="65"/>
      <c r="C8285" s="65"/>
      <c r="D8285" s="65"/>
      <c r="E8285" s="89"/>
      <c r="F8285" s="65"/>
    </row>
    <row r="8286" spans="1:6" ht="12.75">
      <c r="A8286" s="65"/>
      <c r="B8286" s="65"/>
      <c r="C8286" s="65"/>
      <c r="D8286" s="65"/>
      <c r="E8286" s="89"/>
      <c r="F8286" s="65"/>
    </row>
    <row r="8287" spans="1:6" ht="12.75">
      <c r="A8287" s="65"/>
      <c r="B8287" s="65"/>
      <c r="C8287" s="65"/>
      <c r="D8287" s="65"/>
      <c r="E8287" s="89"/>
      <c r="F8287" s="65"/>
    </row>
    <row r="8288" spans="1:6" ht="12.75">
      <c r="A8288" s="65"/>
      <c r="B8288" s="65"/>
      <c r="C8288" s="65"/>
      <c r="D8288" s="65"/>
      <c r="E8288" s="89"/>
      <c r="F8288" s="65"/>
    </row>
    <row r="8289" spans="1:6" ht="12.75">
      <c r="A8289" s="65"/>
      <c r="B8289" s="65"/>
      <c r="C8289" s="65"/>
      <c r="D8289" s="65"/>
      <c r="E8289" s="89"/>
      <c r="F8289" s="65"/>
    </row>
    <row r="8290" spans="1:6" ht="12.75">
      <c r="A8290" s="65"/>
      <c r="B8290" s="65"/>
      <c r="C8290" s="65"/>
      <c r="D8290" s="65"/>
      <c r="E8290" s="89"/>
      <c r="F8290" s="65"/>
    </row>
    <row r="8291" spans="1:6" ht="12.75">
      <c r="A8291" s="65"/>
      <c r="B8291" s="65"/>
      <c r="C8291" s="65"/>
      <c r="D8291" s="65"/>
      <c r="E8291" s="89"/>
      <c r="F8291" s="65"/>
    </row>
    <row r="8292" spans="1:6" ht="12.75">
      <c r="A8292" s="65"/>
      <c r="B8292" s="65"/>
      <c r="C8292" s="65"/>
      <c r="D8292" s="65"/>
      <c r="E8292" s="89"/>
      <c r="F8292" s="65"/>
    </row>
    <row r="8293" spans="1:6" ht="12.75">
      <c r="A8293" s="65"/>
      <c r="B8293" s="65"/>
      <c r="C8293" s="65"/>
      <c r="D8293" s="65"/>
      <c r="E8293" s="89"/>
      <c r="F8293" s="65"/>
    </row>
    <row r="8294" spans="1:6" ht="12.75">
      <c r="A8294" s="65"/>
      <c r="B8294" s="65"/>
      <c r="C8294" s="65"/>
      <c r="D8294" s="65"/>
      <c r="E8294" s="89"/>
      <c r="F8294" s="65"/>
    </row>
    <row r="8295" spans="1:6" ht="12.75">
      <c r="A8295" s="65"/>
      <c r="B8295" s="65"/>
      <c r="C8295" s="65"/>
      <c r="D8295" s="65"/>
      <c r="E8295" s="89"/>
      <c r="F8295" s="65"/>
    </row>
    <row r="8296" spans="1:6" ht="12.75">
      <c r="A8296" s="65"/>
      <c r="B8296" s="65"/>
      <c r="C8296" s="65"/>
      <c r="D8296" s="65"/>
      <c r="E8296" s="89"/>
      <c r="F8296" s="65"/>
    </row>
    <row r="8297" spans="1:6" ht="12.75">
      <c r="A8297" s="65"/>
      <c r="B8297" s="65"/>
      <c r="C8297" s="65"/>
      <c r="D8297" s="65"/>
      <c r="E8297" s="89"/>
      <c r="F8297" s="65"/>
    </row>
    <row r="8298" spans="1:6" ht="12.75">
      <c r="A8298" s="65"/>
      <c r="B8298" s="65"/>
      <c r="C8298" s="65"/>
      <c r="D8298" s="65"/>
      <c r="E8298" s="89"/>
      <c r="F8298" s="65"/>
    </row>
    <row r="8299" spans="1:6" ht="12.75">
      <c r="A8299" s="65"/>
      <c r="B8299" s="65"/>
      <c r="C8299" s="65"/>
      <c r="D8299" s="65"/>
      <c r="E8299" s="89"/>
      <c r="F8299" s="65"/>
    </row>
    <row r="8300" spans="1:6" ht="12.75">
      <c r="A8300" s="65"/>
      <c r="B8300" s="65"/>
      <c r="C8300" s="65"/>
      <c r="D8300" s="65"/>
      <c r="E8300" s="89"/>
      <c r="F8300" s="65"/>
    </row>
    <row r="8301" spans="1:6" ht="12.75">
      <c r="A8301" s="65"/>
      <c r="B8301" s="65"/>
      <c r="C8301" s="65"/>
      <c r="D8301" s="65"/>
      <c r="E8301" s="89"/>
      <c r="F8301" s="65"/>
    </row>
    <row r="8302" spans="1:6" ht="12.75">
      <c r="A8302" s="65"/>
      <c r="B8302" s="65"/>
      <c r="C8302" s="65"/>
      <c r="D8302" s="65"/>
      <c r="E8302" s="89"/>
      <c r="F8302" s="65"/>
    </row>
    <row r="8303" spans="1:6" ht="12.75">
      <c r="A8303" s="65"/>
      <c r="B8303" s="65"/>
      <c r="C8303" s="65"/>
      <c r="D8303" s="65"/>
      <c r="E8303" s="89"/>
      <c r="F8303" s="65"/>
    </row>
    <row r="8304" spans="1:6" ht="12.75">
      <c r="A8304" s="65"/>
      <c r="B8304" s="65"/>
      <c r="C8304" s="65"/>
      <c r="D8304" s="65"/>
      <c r="E8304" s="89"/>
      <c r="F8304" s="65"/>
    </row>
    <row r="8305" spans="1:6" ht="12.75">
      <c r="A8305" s="65"/>
      <c r="B8305" s="65"/>
      <c r="C8305" s="65"/>
      <c r="D8305" s="65"/>
      <c r="E8305" s="89"/>
      <c r="F8305" s="65"/>
    </row>
    <row r="8306" spans="1:6" ht="12.75">
      <c r="A8306" s="65"/>
      <c r="B8306" s="65"/>
      <c r="C8306" s="65"/>
      <c r="D8306" s="65"/>
      <c r="E8306" s="89"/>
      <c r="F8306" s="65"/>
    </row>
    <row r="8307" spans="1:6" ht="12.75">
      <c r="A8307" s="65"/>
      <c r="B8307" s="65"/>
      <c r="C8307" s="65"/>
      <c r="D8307" s="65"/>
      <c r="E8307" s="89"/>
      <c r="F8307" s="65"/>
    </row>
    <row r="8308" spans="1:6" ht="12.75">
      <c r="A8308" s="65"/>
      <c r="B8308" s="65"/>
      <c r="C8308" s="65"/>
      <c r="D8308" s="65"/>
      <c r="E8308" s="89"/>
      <c r="F8308" s="65"/>
    </row>
    <row r="8309" spans="1:6" ht="12.75">
      <c r="A8309" s="65"/>
      <c r="B8309" s="65"/>
      <c r="C8309" s="65"/>
      <c r="D8309" s="65"/>
      <c r="E8309" s="89"/>
      <c r="F8309" s="65"/>
    </row>
    <row r="8310" spans="1:6" ht="12.75">
      <c r="A8310" s="65"/>
      <c r="B8310" s="65"/>
      <c r="C8310" s="65"/>
      <c r="D8310" s="65"/>
      <c r="E8310" s="89"/>
      <c r="F8310" s="65"/>
    </row>
    <row r="8311" spans="1:6" ht="12.75">
      <c r="A8311" s="65"/>
      <c r="B8311" s="65"/>
      <c r="C8311" s="65"/>
      <c r="D8311" s="65"/>
      <c r="E8311" s="89"/>
      <c r="F8311" s="65"/>
    </row>
    <row r="8312" spans="1:6" ht="12.75">
      <c r="A8312" s="65"/>
      <c r="B8312" s="65"/>
      <c r="C8312" s="65"/>
      <c r="D8312" s="65"/>
      <c r="E8312" s="89"/>
      <c r="F8312" s="65"/>
    </row>
    <row r="8313" spans="1:6" ht="12.75">
      <c r="A8313" s="65"/>
      <c r="B8313" s="65"/>
      <c r="C8313" s="65"/>
      <c r="D8313" s="65"/>
      <c r="E8313" s="89"/>
      <c r="F8313" s="65"/>
    </row>
    <row r="8314" spans="1:6" ht="12.75">
      <c r="A8314" s="65"/>
      <c r="B8314" s="65"/>
      <c r="C8314" s="65"/>
      <c r="D8314" s="65"/>
      <c r="E8314" s="89"/>
      <c r="F8314" s="65"/>
    </row>
    <row r="8315" spans="1:6" ht="12.75">
      <c r="A8315" s="65"/>
      <c r="B8315" s="65"/>
      <c r="C8315" s="65"/>
      <c r="D8315" s="65"/>
      <c r="E8315" s="89"/>
      <c r="F8315" s="65"/>
    </row>
    <row r="8316" spans="1:6" ht="12.75">
      <c r="A8316" s="65"/>
      <c r="B8316" s="65"/>
      <c r="C8316" s="65"/>
      <c r="D8316" s="65"/>
      <c r="E8316" s="89"/>
      <c r="F8316" s="65"/>
    </row>
    <row r="8317" spans="1:6" ht="12.75">
      <c r="A8317" s="65"/>
      <c r="B8317" s="65"/>
      <c r="C8317" s="65"/>
      <c r="D8317" s="65"/>
      <c r="E8317" s="89"/>
      <c r="F8317" s="65"/>
    </row>
    <row r="8318" spans="1:6" ht="12.75">
      <c r="A8318" s="65"/>
      <c r="B8318" s="65"/>
      <c r="C8318" s="65"/>
      <c r="D8318" s="65"/>
      <c r="E8318" s="89"/>
      <c r="F8318" s="65"/>
    </row>
    <row r="8319" spans="1:6" ht="12.75">
      <c r="A8319" s="65"/>
      <c r="B8319" s="65"/>
      <c r="C8319" s="65"/>
      <c r="D8319" s="65"/>
      <c r="E8319" s="89"/>
      <c r="F8319" s="65"/>
    </row>
    <row r="8320" spans="1:6" ht="12.75">
      <c r="A8320" s="65"/>
      <c r="B8320" s="65"/>
      <c r="C8320" s="65"/>
      <c r="D8320" s="65"/>
      <c r="E8320" s="89"/>
      <c r="F8320" s="65"/>
    </row>
    <row r="8321" spans="1:6" ht="12.75">
      <c r="A8321" s="65"/>
      <c r="B8321" s="65"/>
      <c r="C8321" s="65"/>
      <c r="D8321" s="65"/>
      <c r="E8321" s="89"/>
      <c r="F8321" s="65"/>
    </row>
    <row r="8322" spans="1:6" ht="12.75">
      <c r="A8322" s="65"/>
      <c r="B8322" s="65"/>
      <c r="C8322" s="65"/>
      <c r="D8322" s="65"/>
      <c r="E8322" s="89"/>
      <c r="F8322" s="65"/>
    </row>
    <row r="8323" spans="1:6" ht="12.75">
      <c r="A8323" s="65"/>
      <c r="B8323" s="65"/>
      <c r="C8323" s="65"/>
      <c r="D8323" s="65"/>
      <c r="E8323" s="89"/>
      <c r="F8323" s="65"/>
    </row>
    <row r="8324" spans="1:6" ht="12.75">
      <c r="A8324" s="65"/>
      <c r="B8324" s="65"/>
      <c r="C8324" s="65"/>
      <c r="D8324" s="65"/>
      <c r="E8324" s="89"/>
      <c r="F8324" s="65"/>
    </row>
    <row r="8325" spans="1:6" ht="12.75">
      <c r="A8325" s="65"/>
      <c r="B8325" s="65"/>
      <c r="C8325" s="65"/>
      <c r="D8325" s="65"/>
      <c r="E8325" s="89"/>
      <c r="F8325" s="65"/>
    </row>
    <row r="8326" spans="1:6" ht="12.75">
      <c r="A8326" s="65"/>
      <c r="B8326" s="65"/>
      <c r="C8326" s="65"/>
      <c r="D8326" s="65"/>
      <c r="E8326" s="89"/>
      <c r="F8326" s="65"/>
    </row>
    <row r="8327" spans="1:6" ht="12.75">
      <c r="A8327" s="65"/>
      <c r="B8327" s="65"/>
      <c r="C8327" s="65"/>
      <c r="D8327" s="65"/>
      <c r="E8327" s="89"/>
      <c r="F8327" s="65"/>
    </row>
    <row r="8328" spans="1:6" ht="12.75">
      <c r="A8328" s="65"/>
      <c r="B8328" s="65"/>
      <c r="C8328" s="65"/>
      <c r="D8328" s="65"/>
      <c r="E8328" s="89"/>
      <c r="F8328" s="65"/>
    </row>
    <row r="8329" spans="1:6" ht="12.75">
      <c r="A8329" s="65"/>
      <c r="B8329" s="65"/>
      <c r="C8329" s="65"/>
      <c r="D8329" s="65"/>
      <c r="E8329" s="89"/>
      <c r="F8329" s="65"/>
    </row>
    <row r="8330" spans="1:6" ht="12.75">
      <c r="A8330" s="65"/>
      <c r="B8330" s="65"/>
      <c r="C8330" s="65"/>
      <c r="D8330" s="65"/>
      <c r="E8330" s="89"/>
      <c r="F8330" s="65"/>
    </row>
    <row r="8331" spans="1:6" ht="12.75">
      <c r="A8331" s="65"/>
      <c r="B8331" s="65"/>
      <c r="C8331" s="65"/>
      <c r="D8331" s="65"/>
      <c r="E8331" s="89"/>
      <c r="F8331" s="65"/>
    </row>
    <row r="8332" spans="1:6" ht="12.75">
      <c r="A8332" s="65"/>
      <c r="B8332" s="65"/>
      <c r="C8332" s="65"/>
      <c r="D8332" s="65"/>
      <c r="E8332" s="89"/>
      <c r="F8332" s="65"/>
    </row>
    <row r="8333" spans="1:6" ht="12.75">
      <c r="A8333" s="65"/>
      <c r="B8333" s="65"/>
      <c r="C8333" s="65"/>
      <c r="D8333" s="65"/>
      <c r="E8333" s="89"/>
      <c r="F8333" s="65"/>
    </row>
    <row r="8334" spans="1:6" ht="12.75">
      <c r="A8334" s="65"/>
      <c r="B8334" s="65"/>
      <c r="C8334" s="65"/>
      <c r="D8334" s="65"/>
      <c r="E8334" s="89"/>
      <c r="F8334" s="65"/>
    </row>
    <row r="8335" spans="1:6" ht="12.75">
      <c r="A8335" s="65"/>
      <c r="B8335" s="65"/>
      <c r="C8335" s="65"/>
      <c r="D8335" s="65"/>
      <c r="E8335" s="89"/>
      <c r="F8335" s="65"/>
    </row>
    <row r="8336" spans="1:6" ht="12.75">
      <c r="A8336" s="65"/>
      <c r="B8336" s="65"/>
      <c r="C8336" s="65"/>
      <c r="D8336" s="65"/>
      <c r="E8336" s="89"/>
      <c r="F8336" s="65"/>
    </row>
    <row r="8337" spans="1:6" ht="12.75">
      <c r="A8337" s="65"/>
      <c r="B8337" s="65"/>
      <c r="C8337" s="65"/>
      <c r="D8337" s="65"/>
      <c r="E8337" s="89"/>
      <c r="F8337" s="65"/>
    </row>
    <row r="8338" spans="1:6" ht="12.75">
      <c r="A8338" s="65"/>
      <c r="B8338" s="65"/>
      <c r="C8338" s="65"/>
      <c r="D8338" s="65"/>
      <c r="E8338" s="89"/>
      <c r="F8338" s="65"/>
    </row>
    <row r="8339" spans="1:6" ht="12.75">
      <c r="A8339" s="65"/>
      <c r="B8339" s="65"/>
      <c r="C8339" s="65"/>
      <c r="D8339" s="65"/>
      <c r="E8339" s="89"/>
      <c r="F8339" s="65"/>
    </row>
    <row r="8340" spans="1:6" ht="12.75">
      <c r="A8340" s="65"/>
      <c r="B8340" s="65"/>
      <c r="C8340" s="65"/>
      <c r="D8340" s="65"/>
      <c r="E8340" s="89"/>
      <c r="F8340" s="65"/>
    </row>
    <row r="8341" spans="1:6" ht="12.75">
      <c r="A8341" s="65"/>
      <c r="B8341" s="65"/>
      <c r="C8341" s="65"/>
      <c r="D8341" s="65"/>
      <c r="E8341" s="89"/>
      <c r="F8341" s="65"/>
    </row>
    <row r="8342" spans="1:6" ht="12.75">
      <c r="A8342" s="65"/>
      <c r="B8342" s="65"/>
      <c r="C8342" s="65"/>
      <c r="D8342" s="65"/>
      <c r="E8342" s="89"/>
      <c r="F8342" s="65"/>
    </row>
    <row r="8343" spans="1:6" ht="12.75">
      <c r="A8343" s="65"/>
      <c r="B8343" s="65"/>
      <c r="C8343" s="65"/>
      <c r="D8343" s="65"/>
      <c r="E8343" s="89"/>
      <c r="F8343" s="65"/>
    </row>
    <row r="8344" spans="1:6" ht="12.75">
      <c r="A8344" s="65"/>
      <c r="B8344" s="65"/>
      <c r="C8344" s="65"/>
      <c r="D8344" s="65"/>
      <c r="E8344" s="89"/>
      <c r="F8344" s="65"/>
    </row>
    <row r="8345" spans="1:6" ht="12.75">
      <c r="A8345" s="65"/>
      <c r="B8345" s="65"/>
      <c r="C8345" s="65"/>
      <c r="D8345" s="65"/>
      <c r="E8345" s="89"/>
      <c r="F8345" s="65"/>
    </row>
    <row r="8346" spans="1:6" ht="12.75">
      <c r="A8346" s="65"/>
      <c r="B8346" s="65"/>
      <c r="C8346" s="65"/>
      <c r="D8346" s="65"/>
      <c r="E8346" s="89"/>
      <c r="F8346" s="65"/>
    </row>
    <row r="8347" spans="1:6" ht="12.75">
      <c r="A8347" s="65"/>
      <c r="B8347" s="65"/>
      <c r="C8347" s="65"/>
      <c r="D8347" s="65"/>
      <c r="E8347" s="89"/>
      <c r="F8347" s="65"/>
    </row>
    <row r="8348" spans="1:6" ht="12.75">
      <c r="A8348" s="65"/>
      <c r="B8348" s="65"/>
      <c r="C8348" s="65"/>
      <c r="D8348" s="65"/>
      <c r="E8348" s="89"/>
      <c r="F8348" s="65"/>
    </row>
    <row r="8349" spans="1:6" ht="12.75">
      <c r="A8349" s="65"/>
      <c r="B8349" s="65"/>
      <c r="C8349" s="65"/>
      <c r="D8349" s="65"/>
      <c r="E8349" s="89"/>
      <c r="F8349" s="65"/>
    </row>
    <row r="8350" spans="1:6" ht="12.75">
      <c r="A8350" s="65"/>
      <c r="B8350" s="65"/>
      <c r="C8350" s="65"/>
      <c r="D8350" s="65"/>
      <c r="E8350" s="89"/>
      <c r="F8350" s="65"/>
    </row>
    <row r="8351" spans="1:6" ht="12.75">
      <c r="A8351" s="65"/>
      <c r="B8351" s="65"/>
      <c r="C8351" s="65"/>
      <c r="D8351" s="65"/>
      <c r="E8351" s="89"/>
      <c r="F8351" s="65"/>
    </row>
    <row r="8352" spans="1:6" ht="12.75">
      <c r="A8352" s="65"/>
      <c r="B8352" s="65"/>
      <c r="C8352" s="65"/>
      <c r="D8352" s="65"/>
      <c r="E8352" s="89"/>
      <c r="F8352" s="65"/>
    </row>
    <row r="8353" spans="1:6" ht="12.75">
      <c r="A8353" s="65"/>
      <c r="B8353" s="65"/>
      <c r="C8353" s="65"/>
      <c r="D8353" s="65"/>
      <c r="E8353" s="89"/>
      <c r="F8353" s="65"/>
    </row>
    <row r="8354" spans="1:6" ht="12.75">
      <c r="A8354" s="65"/>
      <c r="B8354" s="65"/>
      <c r="C8354" s="65"/>
      <c r="D8354" s="65"/>
      <c r="E8354" s="89"/>
      <c r="F8354" s="65"/>
    </row>
    <row r="8355" spans="1:6" ht="12.75">
      <c r="A8355" s="65"/>
      <c r="B8355" s="65"/>
      <c r="C8355" s="65"/>
      <c r="D8355" s="65"/>
      <c r="E8355" s="89"/>
      <c r="F8355" s="65"/>
    </row>
    <row r="8356" spans="1:6" ht="12.75">
      <c r="A8356" s="65"/>
      <c r="B8356" s="65"/>
      <c r="C8356" s="65"/>
      <c r="D8356" s="65"/>
      <c r="E8356" s="89"/>
      <c r="F8356" s="65"/>
    </row>
    <row r="8357" spans="1:6" ht="12.75">
      <c r="A8357" s="65"/>
      <c r="B8357" s="65"/>
      <c r="C8357" s="65"/>
      <c r="D8357" s="65"/>
      <c r="E8357" s="89"/>
      <c r="F8357" s="65"/>
    </row>
    <row r="8358" spans="1:6" ht="12.75">
      <c r="A8358" s="65"/>
      <c r="B8358" s="65"/>
      <c r="C8358" s="65"/>
      <c r="D8358" s="65"/>
      <c r="E8358" s="89"/>
      <c r="F8358" s="65"/>
    </row>
    <row r="8359" spans="1:6" ht="12.75">
      <c r="A8359" s="65"/>
      <c r="B8359" s="65"/>
      <c r="C8359" s="65"/>
      <c r="D8359" s="65"/>
      <c r="E8359" s="89"/>
      <c r="F8359" s="65"/>
    </row>
    <row r="8360" spans="1:6" ht="12.75">
      <c r="A8360" s="65"/>
      <c r="B8360" s="65"/>
      <c r="C8360" s="65"/>
      <c r="D8360" s="65"/>
      <c r="E8360" s="89"/>
      <c r="F8360" s="65"/>
    </row>
    <row r="8361" spans="1:6" ht="12.75">
      <c r="A8361" s="65"/>
      <c r="B8361" s="65"/>
      <c r="C8361" s="65"/>
      <c r="D8361" s="65"/>
      <c r="E8361" s="89"/>
      <c r="F8361" s="65"/>
    </row>
    <row r="8362" spans="1:6" ht="12.75">
      <c r="A8362" s="65"/>
      <c r="B8362" s="65"/>
      <c r="C8362" s="65"/>
      <c r="D8362" s="65"/>
      <c r="E8362" s="89"/>
      <c r="F8362" s="65"/>
    </row>
    <row r="8363" spans="1:6" ht="12.75">
      <c r="A8363" s="65"/>
      <c r="B8363" s="65"/>
      <c r="C8363" s="65"/>
      <c r="D8363" s="65"/>
      <c r="E8363" s="89"/>
      <c r="F8363" s="65"/>
    </row>
    <row r="8364" spans="1:6" ht="12.75">
      <c r="A8364" s="65"/>
      <c r="B8364" s="65"/>
      <c r="C8364" s="65"/>
      <c r="D8364" s="65"/>
      <c r="E8364" s="89"/>
      <c r="F8364" s="65"/>
    </row>
    <row r="8365" spans="1:6" ht="12.75">
      <c r="A8365" s="65"/>
      <c r="B8365" s="65"/>
      <c r="C8365" s="65"/>
      <c r="D8365" s="65"/>
      <c r="E8365" s="89"/>
      <c r="F8365" s="65"/>
    </row>
    <row r="8366" spans="1:6" ht="12.75">
      <c r="A8366" s="65"/>
      <c r="B8366" s="65"/>
      <c r="C8366" s="65"/>
      <c r="D8366" s="65"/>
      <c r="E8366" s="89"/>
      <c r="F8366" s="65"/>
    </row>
    <row r="8367" spans="1:6" ht="12.75">
      <c r="A8367" s="65"/>
      <c r="B8367" s="65"/>
      <c r="C8367" s="65"/>
      <c r="D8367" s="65"/>
      <c r="E8367" s="89"/>
      <c r="F8367" s="65"/>
    </row>
    <row r="8368" spans="1:6" ht="12.75">
      <c r="A8368" s="65"/>
      <c r="B8368" s="65"/>
      <c r="C8368" s="65"/>
      <c r="D8368" s="65"/>
      <c r="E8368" s="89"/>
      <c r="F8368" s="65"/>
    </row>
    <row r="8369" spans="1:6" ht="12.75">
      <c r="A8369" s="65"/>
      <c r="B8369" s="65"/>
      <c r="C8369" s="65"/>
      <c r="D8369" s="65"/>
      <c r="E8369" s="89"/>
      <c r="F8369" s="65"/>
    </row>
    <row r="8370" spans="1:6" ht="12.75">
      <c r="A8370" s="65"/>
      <c r="B8370" s="65"/>
      <c r="C8370" s="65"/>
      <c r="D8370" s="65"/>
      <c r="E8370" s="89"/>
      <c r="F8370" s="65"/>
    </row>
    <row r="8371" spans="1:6" ht="12.75">
      <c r="A8371" s="65"/>
      <c r="B8371" s="65"/>
      <c r="C8371" s="65"/>
      <c r="D8371" s="65"/>
      <c r="E8371" s="89"/>
      <c r="F8371" s="65"/>
    </row>
    <row r="8372" spans="1:6" ht="12.75">
      <c r="A8372" s="65"/>
      <c r="B8372" s="65"/>
      <c r="C8372" s="65"/>
      <c r="D8372" s="65"/>
      <c r="E8372" s="89"/>
      <c r="F8372" s="65"/>
    </row>
    <row r="8373" spans="1:6" ht="12.75">
      <c r="A8373" s="65"/>
      <c r="B8373" s="65"/>
      <c r="C8373" s="65"/>
      <c r="D8373" s="65"/>
      <c r="E8373" s="89"/>
      <c r="F8373" s="65"/>
    </row>
    <row r="8374" spans="1:6" ht="12.75">
      <c r="A8374" s="65"/>
      <c r="B8374" s="65"/>
      <c r="C8374" s="65"/>
      <c r="D8374" s="65"/>
      <c r="E8374" s="89"/>
      <c r="F8374" s="65"/>
    </row>
    <row r="8375" spans="1:6" ht="12.75">
      <c r="A8375" s="65"/>
      <c r="B8375" s="65"/>
      <c r="C8375" s="65"/>
      <c r="D8375" s="65"/>
      <c r="E8375" s="89"/>
      <c r="F8375" s="65"/>
    </row>
    <row r="8376" spans="1:6" ht="12.75">
      <c r="A8376" s="65"/>
      <c r="B8376" s="65"/>
      <c r="C8376" s="65"/>
      <c r="D8376" s="65"/>
      <c r="E8376" s="89"/>
      <c r="F8376" s="65"/>
    </row>
    <row r="8377" spans="1:6" ht="12.75">
      <c r="A8377" s="65"/>
      <c r="B8377" s="65"/>
      <c r="C8377" s="65"/>
      <c r="D8377" s="65"/>
      <c r="E8377" s="89"/>
      <c r="F8377" s="65"/>
    </row>
    <row r="8378" spans="1:6" ht="12.75">
      <c r="A8378" s="65"/>
      <c r="B8378" s="65"/>
      <c r="C8378" s="65"/>
      <c r="D8378" s="65"/>
      <c r="E8378" s="89"/>
      <c r="F8378" s="65"/>
    </row>
    <row r="8379" spans="1:6" ht="12.75">
      <c r="A8379" s="65"/>
      <c r="B8379" s="65"/>
      <c r="C8379" s="65"/>
      <c r="D8379" s="65"/>
      <c r="E8379" s="89"/>
      <c r="F8379" s="65"/>
    </row>
    <row r="8380" spans="1:6" ht="12.75">
      <c r="A8380" s="65"/>
      <c r="B8380" s="65"/>
      <c r="C8380" s="65"/>
      <c r="D8380" s="65"/>
      <c r="E8380" s="89"/>
      <c r="F8380" s="65"/>
    </row>
    <row r="8381" spans="1:6" ht="12.75">
      <c r="A8381" s="65"/>
      <c r="B8381" s="65"/>
      <c r="C8381" s="65"/>
      <c r="D8381" s="65"/>
      <c r="E8381" s="89"/>
      <c r="F8381" s="65"/>
    </row>
    <row r="8382" spans="1:6" ht="12.75">
      <c r="A8382" s="65"/>
      <c r="B8382" s="65"/>
      <c r="C8382" s="65"/>
      <c r="D8382" s="65"/>
      <c r="E8382" s="89"/>
      <c r="F8382" s="65"/>
    </row>
    <row r="8383" spans="1:6" ht="12.75">
      <c r="A8383" s="65"/>
      <c r="B8383" s="65"/>
      <c r="C8383" s="65"/>
      <c r="D8383" s="65"/>
      <c r="E8383" s="89"/>
      <c r="F8383" s="65"/>
    </row>
    <row r="8384" spans="1:6" ht="12.75">
      <c r="A8384" s="65"/>
      <c r="B8384" s="65"/>
      <c r="C8384" s="65"/>
      <c r="D8384" s="65"/>
      <c r="E8384" s="89"/>
      <c r="F8384" s="65"/>
    </row>
    <row r="8385" spans="1:6" ht="12.75">
      <c r="A8385" s="65"/>
      <c r="B8385" s="65"/>
      <c r="C8385" s="65"/>
      <c r="D8385" s="65"/>
      <c r="E8385" s="89"/>
      <c r="F8385" s="65"/>
    </row>
    <row r="8386" spans="1:6" ht="12.75">
      <c r="A8386" s="65"/>
      <c r="B8386" s="65"/>
      <c r="C8386" s="65"/>
      <c r="D8386" s="65"/>
      <c r="E8386" s="89"/>
      <c r="F8386" s="65"/>
    </row>
    <row r="8387" spans="1:6" ht="12.75">
      <c r="A8387" s="65"/>
      <c r="B8387" s="65"/>
      <c r="C8387" s="65"/>
      <c r="D8387" s="65"/>
      <c r="E8387" s="89"/>
      <c r="F8387" s="65"/>
    </row>
    <row r="8388" spans="1:6" ht="12.75">
      <c r="A8388" s="65"/>
      <c r="B8388" s="65"/>
      <c r="C8388" s="65"/>
      <c r="D8388" s="65"/>
      <c r="E8388" s="89"/>
      <c r="F8388" s="65"/>
    </row>
    <row r="8389" spans="1:6" ht="12.75">
      <c r="A8389" s="65"/>
      <c r="B8389" s="65"/>
      <c r="C8389" s="65"/>
      <c r="D8389" s="65"/>
      <c r="E8389" s="89"/>
      <c r="F8389" s="65"/>
    </row>
    <row r="8390" spans="1:6" ht="12.75">
      <c r="A8390" s="65"/>
      <c r="B8390" s="65"/>
      <c r="C8390" s="65"/>
      <c r="D8390" s="65"/>
      <c r="E8390" s="89"/>
      <c r="F8390" s="65"/>
    </row>
    <row r="8391" spans="1:6" ht="12.75">
      <c r="A8391" s="65"/>
      <c r="B8391" s="65"/>
      <c r="C8391" s="65"/>
      <c r="D8391" s="65"/>
      <c r="E8391" s="89"/>
      <c r="F8391" s="65"/>
    </row>
    <row r="8392" spans="1:6" ht="12.75">
      <c r="A8392" s="65"/>
      <c r="B8392" s="65"/>
      <c r="C8392" s="65"/>
      <c r="D8392" s="65"/>
      <c r="E8392" s="89"/>
      <c r="F8392" s="65"/>
    </row>
    <row r="8393" spans="1:6" ht="12.75">
      <c r="A8393" s="65"/>
      <c r="B8393" s="65"/>
      <c r="C8393" s="65"/>
      <c r="D8393" s="65"/>
      <c r="E8393" s="89"/>
      <c r="F8393" s="65"/>
    </row>
    <row r="8394" spans="1:6" ht="12.75">
      <c r="A8394" s="65"/>
      <c r="B8394" s="65"/>
      <c r="C8394" s="65"/>
      <c r="D8394" s="65"/>
      <c r="E8394" s="89"/>
      <c r="F8394" s="65"/>
    </row>
    <row r="8395" spans="1:6" ht="12.75">
      <c r="A8395" s="65"/>
      <c r="B8395" s="65"/>
      <c r="C8395" s="65"/>
      <c r="D8395" s="65"/>
      <c r="E8395" s="89"/>
      <c r="F8395" s="65"/>
    </row>
    <row r="8396" spans="1:6" ht="12.75">
      <c r="A8396" s="65"/>
      <c r="B8396" s="65"/>
      <c r="C8396" s="65"/>
      <c r="D8396" s="65"/>
      <c r="E8396" s="89"/>
      <c r="F8396" s="65"/>
    </row>
    <row r="8397" spans="1:6" ht="12.75">
      <c r="A8397" s="65"/>
      <c r="B8397" s="65"/>
      <c r="C8397" s="65"/>
      <c r="D8397" s="65"/>
      <c r="E8397" s="89"/>
      <c r="F8397" s="65"/>
    </row>
    <row r="8398" spans="1:6" ht="12.75">
      <c r="A8398" s="65"/>
      <c r="B8398" s="65"/>
      <c r="C8398" s="65"/>
      <c r="D8398" s="65"/>
      <c r="E8398" s="89"/>
      <c r="F8398" s="65"/>
    </row>
    <row r="8399" spans="1:6" ht="12.75">
      <c r="A8399" s="65"/>
      <c r="B8399" s="65"/>
      <c r="C8399" s="65"/>
      <c r="D8399" s="65"/>
      <c r="E8399" s="89"/>
      <c r="F8399" s="65"/>
    </row>
    <row r="8400" spans="1:6" ht="12.75">
      <c r="A8400" s="65"/>
      <c r="B8400" s="65"/>
      <c r="C8400" s="65"/>
      <c r="D8400" s="65"/>
      <c r="E8400" s="89"/>
      <c r="F8400" s="65"/>
    </row>
    <row r="8401" spans="1:6" ht="12.75">
      <c r="A8401" s="65"/>
      <c r="B8401" s="65"/>
      <c r="C8401" s="65"/>
      <c r="D8401" s="65"/>
      <c r="E8401" s="89"/>
      <c r="F8401" s="65"/>
    </row>
    <row r="8402" spans="1:6" ht="12.75">
      <c r="A8402" s="65"/>
      <c r="B8402" s="65"/>
      <c r="C8402" s="65"/>
      <c r="D8402" s="65"/>
      <c r="E8402" s="89"/>
      <c r="F8402" s="65"/>
    </row>
    <row r="8403" spans="1:6" ht="12.75">
      <c r="A8403" s="65"/>
      <c r="B8403" s="65"/>
      <c r="C8403" s="65"/>
      <c r="D8403" s="65"/>
      <c r="E8403" s="89"/>
      <c r="F8403" s="65"/>
    </row>
    <row r="8404" spans="1:6" ht="12.75">
      <c r="A8404" s="65"/>
      <c r="B8404" s="65"/>
      <c r="C8404" s="65"/>
      <c r="D8404" s="65"/>
      <c r="E8404" s="89"/>
      <c r="F8404" s="65"/>
    </row>
    <row r="8405" spans="1:6" ht="12.75">
      <c r="A8405" s="65"/>
      <c r="B8405" s="65"/>
      <c r="C8405" s="65"/>
      <c r="D8405" s="65"/>
      <c r="E8405" s="89"/>
    </row>
    <row r="8406" spans="1:6" ht="12.75">
      <c r="A8406" s="65"/>
      <c r="B8406" s="65"/>
      <c r="C8406" s="65"/>
      <c r="D8406" s="65"/>
      <c r="E8406" s="89"/>
    </row>
  </sheetData>
  <autoFilter ref="A4:H261"/>
  <pageMargins left="0.7" right="0.7" top="0.75" bottom="0.75" header="0.3" footer="0.3"/>
  <pageSetup scale="60" orientation="portrait" r:id="rId1"/>
  <headerFooter>
    <oddFooter>&amp;C PAGE &amp;P</oddFooter>
  </headerFooter>
  <rowBreaks count="2" manualBreakCount="2">
    <brk id="84" max="16383" man="1"/>
    <brk id="1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showGridLines="0" showZeros="0" zoomScaleNormal="100" workbookViewId="0">
      <selection sqref="A1:A2"/>
    </sheetView>
  </sheetViews>
  <sheetFormatPr defaultRowHeight="15"/>
  <cols>
    <col min="1" max="1" width="63.42578125" customWidth="1"/>
    <col min="2" max="13" width="11.7109375" customWidth="1"/>
    <col min="14" max="14" width="12.140625" bestFit="1" customWidth="1"/>
  </cols>
  <sheetData>
    <row r="1" spans="1:14" ht="15.75" thickBot="1">
      <c r="A1" s="238" t="s">
        <v>515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ht="15" customHeight="1">
      <c r="A2" s="239" t="s">
        <v>511</v>
      </c>
      <c r="F2" s="114" t="s">
        <v>0</v>
      </c>
    </row>
    <row r="4" spans="1:14" ht="15.75" thickBot="1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1:14" ht="26.25" thickBot="1">
      <c r="A5" s="215" t="s">
        <v>355</v>
      </c>
      <c r="B5" s="215" t="s">
        <v>1</v>
      </c>
      <c r="C5" s="215" t="s">
        <v>2</v>
      </c>
      <c r="D5" s="215" t="s">
        <v>3</v>
      </c>
      <c r="E5" s="215" t="s">
        <v>4</v>
      </c>
      <c r="F5" s="215" t="s">
        <v>5</v>
      </c>
      <c r="G5" s="215" t="s">
        <v>6</v>
      </c>
      <c r="H5" s="215" t="s">
        <v>7</v>
      </c>
      <c r="I5" s="215" t="s">
        <v>8</v>
      </c>
      <c r="J5" s="215" t="s">
        <v>9</v>
      </c>
      <c r="K5" s="215" t="s">
        <v>10</v>
      </c>
      <c r="L5" s="215" t="s">
        <v>11</v>
      </c>
      <c r="M5" s="215" t="s">
        <v>12</v>
      </c>
      <c r="N5" s="215" t="s">
        <v>13</v>
      </c>
    </row>
    <row r="6" spans="1:14">
      <c r="A6" s="23" t="s">
        <v>409</v>
      </c>
      <c r="B6" s="40">
        <v>13161887.518577574</v>
      </c>
      <c r="C6" s="40">
        <v>13155884.025939526</v>
      </c>
      <c r="D6" s="40">
        <v>13159826.127951335</v>
      </c>
      <c r="E6" s="40">
        <v>13175247.04884853</v>
      </c>
      <c r="F6" s="40">
        <v>13195596.528993186</v>
      </c>
      <c r="G6" s="40">
        <v>13214728.053671967</v>
      </c>
      <c r="H6" s="40">
        <v>13226193.746051069</v>
      </c>
      <c r="I6" s="40">
        <v>13224895.932881974</v>
      </c>
      <c r="J6" s="40">
        <v>13221864.832017476</v>
      </c>
      <c r="K6" s="40">
        <v>13215284.496618632</v>
      </c>
      <c r="L6" s="40">
        <v>13286997.701141728</v>
      </c>
      <c r="M6" s="40">
        <v>13411286.199068064</v>
      </c>
      <c r="N6" s="40">
        <v>158649692.21176106</v>
      </c>
    </row>
    <row r="7" spans="1:14">
      <c r="A7" s="11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</row>
    <row r="8" spans="1:14">
      <c r="A8" s="23" t="s">
        <v>321</v>
      </c>
      <c r="B8" s="40">
        <v>2431.4102658453353</v>
      </c>
      <c r="C8" s="40">
        <v>2423.7968161844606</v>
      </c>
      <c r="D8" s="40">
        <v>2416.1833665235872</v>
      </c>
      <c r="E8" s="40">
        <v>2408.569916862712</v>
      </c>
      <c r="F8" s="40">
        <v>2400.9564672018378</v>
      </c>
      <c r="G8" s="40">
        <v>2393.343017540964</v>
      </c>
      <c r="H8" s="40">
        <v>2385.7295678800892</v>
      </c>
      <c r="I8" s="40">
        <v>2378.1161182192145</v>
      </c>
      <c r="J8" s="40">
        <v>2370.5026685583402</v>
      </c>
      <c r="K8" s="40">
        <v>2362.889218897466</v>
      </c>
      <c r="L8" s="40">
        <v>2355.2757692365913</v>
      </c>
      <c r="M8" s="40">
        <v>2347.6623195757138</v>
      </c>
      <c r="N8" s="40">
        <v>28674.43551252631</v>
      </c>
    </row>
    <row r="9" spans="1:14">
      <c r="A9" s="22" t="s">
        <v>14</v>
      </c>
      <c r="B9" s="40">
        <v>21588.702935834845</v>
      </c>
      <c r="C9" s="40">
        <v>21977.813336520616</v>
      </c>
      <c r="D9" s="40">
        <v>21898.868363410569</v>
      </c>
      <c r="E9" s="40">
        <v>22351.697113672999</v>
      </c>
      <c r="F9" s="40">
        <v>22963.430678996396</v>
      </c>
      <c r="G9" s="40">
        <v>23043.217081959709</v>
      </c>
      <c r="H9" s="40">
        <v>24310.0154254843</v>
      </c>
      <c r="I9" s="40">
        <v>25572.343707411888</v>
      </c>
      <c r="J9" s="40">
        <v>25484.111733132588</v>
      </c>
      <c r="K9" s="40">
        <v>25395.879758853291</v>
      </c>
      <c r="L9" s="40">
        <v>25307.647784573997</v>
      </c>
      <c r="M9" s="40">
        <v>25219.415810294697</v>
      </c>
      <c r="N9" s="40">
        <v>285113.14373014594</v>
      </c>
    </row>
    <row r="10" spans="1:14">
      <c r="A10" s="22" t="s">
        <v>15</v>
      </c>
      <c r="B10" s="40">
        <v>302744.26886803121</v>
      </c>
      <c r="C10" s="40">
        <v>301873.12028064288</v>
      </c>
      <c r="D10" s="40">
        <v>301001.77347488236</v>
      </c>
      <c r="E10" s="40">
        <v>300597.46142284363</v>
      </c>
      <c r="F10" s="40">
        <v>300310.1802586281</v>
      </c>
      <c r="G10" s="40">
        <v>299616.60066177638</v>
      </c>
      <c r="H10" s="40">
        <v>298803.40928387485</v>
      </c>
      <c r="I10" s="40">
        <v>297838.62654573534</v>
      </c>
      <c r="J10" s="40">
        <v>296873.84380759572</v>
      </c>
      <c r="K10" s="40">
        <v>296239.35530757566</v>
      </c>
      <c r="L10" s="40">
        <v>296578.04364311835</v>
      </c>
      <c r="M10" s="40">
        <v>296582.25290290877</v>
      </c>
      <c r="N10" s="40">
        <v>3589058.9364576135</v>
      </c>
    </row>
    <row r="11" spans="1:14">
      <c r="A11" s="11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</row>
    <row r="12" spans="1:14">
      <c r="A12" s="23" t="s">
        <v>322</v>
      </c>
      <c r="B12" s="40">
        <v>29241.49260405976</v>
      </c>
      <c r="C12" s="40">
        <v>31133.248446581591</v>
      </c>
      <c r="D12" s="40">
        <v>33025.001037215676</v>
      </c>
      <c r="E12" s="40">
        <v>33964.302828487052</v>
      </c>
      <c r="F12" s="40">
        <v>33951.157072283466</v>
      </c>
      <c r="G12" s="40">
        <v>37242.659909898051</v>
      </c>
      <c r="H12" s="40">
        <v>40512.580000186717</v>
      </c>
      <c r="I12" s="40">
        <v>40456.308749331307</v>
      </c>
      <c r="J12" s="40">
        <v>40400.037498475904</v>
      </c>
      <c r="K12" s="40">
        <v>40343.766247620501</v>
      </c>
      <c r="L12" s="40">
        <v>40287.49499676509</v>
      </c>
      <c r="M12" s="40">
        <v>40231.223745909687</v>
      </c>
      <c r="N12" s="40">
        <v>440789.27313681488</v>
      </c>
    </row>
    <row r="13" spans="1:14">
      <c r="A13" s="22" t="s">
        <v>16</v>
      </c>
      <c r="B13" s="40">
        <v>4822850.3395905001</v>
      </c>
      <c r="C13" s="40">
        <v>4830343.5922286604</v>
      </c>
      <c r="D13" s="40">
        <v>4848248.6304005524</v>
      </c>
      <c r="E13" s="40">
        <v>4876638.1037541004</v>
      </c>
      <c r="F13" s="40">
        <v>4910433.5883417325</v>
      </c>
      <c r="G13" s="40">
        <v>4942248.3871831056</v>
      </c>
      <c r="H13" s="40">
        <v>4967226.6833741581</v>
      </c>
      <c r="I13" s="40">
        <v>4982456.1819868404</v>
      </c>
      <c r="J13" s="40">
        <v>4999051.5490662102</v>
      </c>
      <c r="K13" s="40">
        <v>5013729.2754652286</v>
      </c>
      <c r="L13" s="40">
        <v>5023688.3302685739</v>
      </c>
      <c r="M13" s="40">
        <v>5085340.4081046376</v>
      </c>
      <c r="N13" s="40">
        <v>59302255.069764294</v>
      </c>
    </row>
    <row r="14" spans="1:14">
      <c r="A14" s="22" t="s">
        <v>310</v>
      </c>
      <c r="B14" s="40">
        <v>3101823.4241123451</v>
      </c>
      <c r="C14" s="40">
        <v>3099172.8968776707</v>
      </c>
      <c r="D14" s="40">
        <v>3097712.6968618371</v>
      </c>
      <c r="E14" s="40">
        <v>3096147.6455318234</v>
      </c>
      <c r="F14" s="40">
        <v>3094481.9429585347</v>
      </c>
      <c r="G14" s="40">
        <v>3091597.0937987082</v>
      </c>
      <c r="H14" s="40">
        <v>3087028.9000320318</v>
      </c>
      <c r="I14" s="40">
        <v>3082246.510068893</v>
      </c>
      <c r="J14" s="40">
        <v>3075717.8557857117</v>
      </c>
      <c r="K14" s="40">
        <v>3068744.7089507701</v>
      </c>
      <c r="L14" s="40">
        <v>3143810.2456488223</v>
      </c>
      <c r="M14" s="40">
        <v>3220037.1483464888</v>
      </c>
      <c r="N14" s="40">
        <v>37258521.068973638</v>
      </c>
    </row>
    <row r="15" spans="1:14">
      <c r="A15" s="22" t="s">
        <v>17</v>
      </c>
      <c r="B15" s="40">
        <v>3229545.5848275251</v>
      </c>
      <c r="C15" s="40">
        <v>3221957.966244272</v>
      </c>
      <c r="D15" s="40">
        <v>3213297.4959455812</v>
      </c>
      <c r="E15" s="40">
        <v>3205719.3374862578</v>
      </c>
      <c r="F15" s="40">
        <v>3198137.3558475515</v>
      </c>
      <c r="G15" s="40">
        <v>3190140.7048172685</v>
      </c>
      <c r="H15" s="40">
        <v>3182139.6608935753</v>
      </c>
      <c r="I15" s="40">
        <v>3174780.2801222187</v>
      </c>
      <c r="J15" s="40">
        <v>3167418.7115467889</v>
      </c>
      <c r="K15" s="40">
        <v>3158579.9890500577</v>
      </c>
      <c r="L15" s="40">
        <v>3149741.6177023826</v>
      </c>
      <c r="M15" s="40">
        <v>3140958.6298013655</v>
      </c>
      <c r="N15" s="40">
        <v>38232417.334284835</v>
      </c>
    </row>
    <row r="16" spans="1:14">
      <c r="A16" s="22" t="s">
        <v>18</v>
      </c>
      <c r="B16" s="40">
        <v>1586091.8904983811</v>
      </c>
      <c r="C16" s="40">
        <v>1581512.6976115224</v>
      </c>
      <c r="D16" s="40">
        <v>1576849.8155822984</v>
      </c>
      <c r="E16" s="40">
        <v>1572156.6990685549</v>
      </c>
      <c r="F16" s="40">
        <v>1567735.1872290645</v>
      </c>
      <c r="G16" s="40">
        <v>1563344.4138747808</v>
      </c>
      <c r="H16" s="40">
        <v>1558766.2309592175</v>
      </c>
      <c r="I16" s="40">
        <v>1554228.1258809343</v>
      </c>
      <c r="J16" s="40">
        <v>1549689.8770208787</v>
      </c>
      <c r="K16" s="40">
        <v>1545111.3865417736</v>
      </c>
      <c r="L16" s="40">
        <v>1540532.8960626675</v>
      </c>
      <c r="M16" s="40">
        <v>1535954.4055835614</v>
      </c>
      <c r="N16" s="40">
        <v>18731973.625913635</v>
      </c>
    </row>
    <row r="17" spans="1:14">
      <c r="A17" s="22" t="s">
        <v>410</v>
      </c>
      <c r="B17" s="40">
        <v>44897.248342081868</v>
      </c>
      <c r="C17" s="40">
        <v>44847.207382954453</v>
      </c>
      <c r="D17" s="40">
        <v>44765.446022969612</v>
      </c>
      <c r="E17" s="40">
        <v>44684.484648313519</v>
      </c>
      <c r="F17" s="40">
        <v>44635.452880028475</v>
      </c>
      <c r="G17" s="40">
        <v>44585.825886210827</v>
      </c>
      <c r="H17" s="40">
        <v>44536.198892393193</v>
      </c>
      <c r="I17" s="40">
        <v>44486.571898575559</v>
      </c>
      <c r="J17" s="40">
        <v>44436.944904757918</v>
      </c>
      <c r="K17" s="40">
        <v>44387.317910940277</v>
      </c>
      <c r="L17" s="40">
        <v>44337.690917122643</v>
      </c>
      <c r="M17" s="40">
        <v>44288.063923304995</v>
      </c>
      <c r="N17" s="40">
        <v>534888.4536096534</v>
      </c>
    </row>
    <row r="18" spans="1:14">
      <c r="A18" s="22" t="s">
        <v>411</v>
      </c>
      <c r="B18" s="40">
        <v>20673.156532967016</v>
      </c>
      <c r="C18" s="40">
        <v>20641.686714516902</v>
      </c>
      <c r="D18" s="40">
        <v>20610.216896066788</v>
      </c>
      <c r="E18" s="40">
        <v>20578.747077616674</v>
      </c>
      <c r="F18" s="40">
        <v>20547.277259166556</v>
      </c>
      <c r="G18" s="40">
        <v>20515.807440716446</v>
      </c>
      <c r="H18" s="40">
        <v>20484.337622266332</v>
      </c>
      <c r="I18" s="40">
        <v>20452.867803816218</v>
      </c>
      <c r="J18" s="40">
        <v>20421.3979853661</v>
      </c>
      <c r="K18" s="40">
        <v>20389.928166915986</v>
      </c>
      <c r="L18" s="40">
        <v>20358.458348465872</v>
      </c>
      <c r="M18" s="40">
        <v>20326.988530015758</v>
      </c>
      <c r="N18" s="40">
        <v>246000.87037789664</v>
      </c>
    </row>
    <row r="19" spans="1:14">
      <c r="A19" s="11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</row>
    <row r="20" spans="1:14">
      <c r="A20" s="23" t="s">
        <v>356</v>
      </c>
      <c r="B20" s="112">
        <v>0.95781145999999995</v>
      </c>
      <c r="C20" s="112">
        <v>0.95781145999999995</v>
      </c>
      <c r="D20" s="112">
        <v>0.95781145999999995</v>
      </c>
      <c r="E20" s="112">
        <v>0.95781145999999995</v>
      </c>
      <c r="F20" s="112">
        <v>0.95781145999999995</v>
      </c>
      <c r="G20" s="112">
        <v>0.95781145999999995</v>
      </c>
      <c r="H20" s="112">
        <v>0.95781145999999995</v>
      </c>
      <c r="I20" s="112">
        <v>0.95781145999999995</v>
      </c>
      <c r="J20" s="112">
        <v>0.95781145999999995</v>
      </c>
      <c r="K20" s="112">
        <v>0.95781145999999995</v>
      </c>
      <c r="L20" s="112">
        <v>0.95781145999999995</v>
      </c>
      <c r="M20" s="112">
        <v>0.95781145999999995</v>
      </c>
      <c r="N20" s="59" t="s">
        <v>19</v>
      </c>
    </row>
    <row r="21" spans="1:14">
      <c r="A21" s="22" t="s">
        <v>20</v>
      </c>
      <c r="B21" s="112">
        <v>0.94257899999999994</v>
      </c>
      <c r="C21" s="112">
        <v>0.94257899999999994</v>
      </c>
      <c r="D21" s="112">
        <v>0.94257899999999994</v>
      </c>
      <c r="E21" s="112">
        <v>0.94257899999999994</v>
      </c>
      <c r="F21" s="112">
        <v>0.94257899999999994</v>
      </c>
      <c r="G21" s="112">
        <v>0.94257899999999994</v>
      </c>
      <c r="H21" s="112">
        <v>0.94257899999999994</v>
      </c>
      <c r="I21" s="112">
        <v>0.94257899999999994</v>
      </c>
      <c r="J21" s="112">
        <v>0.94257899999999994</v>
      </c>
      <c r="K21" s="112">
        <v>0.94257899999999994</v>
      </c>
      <c r="L21" s="112">
        <v>0.94257899999999994</v>
      </c>
      <c r="M21" s="112">
        <v>0.94257899999999994</v>
      </c>
      <c r="N21" s="59" t="s">
        <v>19</v>
      </c>
    </row>
    <row r="22" spans="1:14">
      <c r="A22" s="22" t="s">
        <v>21</v>
      </c>
      <c r="B22" s="112">
        <v>0.94854499999999997</v>
      </c>
      <c r="C22" s="112">
        <v>0.94854499999999997</v>
      </c>
      <c r="D22" s="112">
        <v>0.94854499999999997</v>
      </c>
      <c r="E22" s="112">
        <v>0.94854499999999997</v>
      </c>
      <c r="F22" s="112">
        <v>0.94854499999999997</v>
      </c>
      <c r="G22" s="112">
        <v>0.94854499999999997</v>
      </c>
      <c r="H22" s="112">
        <v>0.94854499999999997</v>
      </c>
      <c r="I22" s="112">
        <v>0.94854499999999997</v>
      </c>
      <c r="J22" s="112">
        <v>0.94854499999999997</v>
      </c>
      <c r="K22" s="112">
        <v>0.94854499999999997</v>
      </c>
      <c r="L22" s="112">
        <v>0.94854499999999997</v>
      </c>
      <c r="M22" s="112">
        <v>0.94854499999999997</v>
      </c>
      <c r="N22" s="59" t="s">
        <v>19</v>
      </c>
    </row>
    <row r="23" spans="1:14">
      <c r="A23" s="11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</row>
    <row r="24" spans="1:14">
      <c r="A24" s="23" t="s">
        <v>357</v>
      </c>
      <c r="B24" s="112">
        <v>0.88797400000000004</v>
      </c>
      <c r="C24" s="112">
        <v>0.88797400000000004</v>
      </c>
      <c r="D24" s="112">
        <v>0.88797400000000004</v>
      </c>
      <c r="E24" s="112">
        <v>0.88797400000000004</v>
      </c>
      <c r="F24" s="112">
        <v>0.88797400000000004</v>
      </c>
      <c r="G24" s="112">
        <v>0.88797400000000004</v>
      </c>
      <c r="H24" s="112">
        <v>0.88797400000000004</v>
      </c>
      <c r="I24" s="112">
        <v>0.88797400000000004</v>
      </c>
      <c r="J24" s="112">
        <v>0.88797400000000004</v>
      </c>
      <c r="K24" s="112">
        <v>0.88797400000000004</v>
      </c>
      <c r="L24" s="112">
        <v>0.88797400000000004</v>
      </c>
      <c r="M24" s="112">
        <v>0.88797400000000004</v>
      </c>
      <c r="N24" s="59" t="s">
        <v>19</v>
      </c>
    </row>
    <row r="25" spans="1:14">
      <c r="A25" s="22" t="s">
        <v>23</v>
      </c>
      <c r="B25" s="112">
        <v>0.95665199999999995</v>
      </c>
      <c r="C25" s="112">
        <v>0.95665199999999995</v>
      </c>
      <c r="D25" s="112">
        <v>0.95665199999999995</v>
      </c>
      <c r="E25" s="112">
        <v>0.95665199999999995</v>
      </c>
      <c r="F25" s="112">
        <v>0.95665199999999995</v>
      </c>
      <c r="G25" s="112">
        <v>0.95665199999999995</v>
      </c>
      <c r="H25" s="112">
        <v>0.95665199999999995</v>
      </c>
      <c r="I25" s="112">
        <v>0.95665199999999995</v>
      </c>
      <c r="J25" s="112">
        <v>0.95665199999999995</v>
      </c>
      <c r="K25" s="112">
        <v>0.95665199999999995</v>
      </c>
      <c r="L25" s="112">
        <v>0.95665199999999995</v>
      </c>
      <c r="M25" s="112">
        <v>0.95665199999999995</v>
      </c>
      <c r="N25" s="59" t="s">
        <v>19</v>
      </c>
    </row>
    <row r="26" spans="1:14">
      <c r="A26" s="22" t="s">
        <v>24</v>
      </c>
      <c r="B26" s="112">
        <v>0.94143100000000002</v>
      </c>
      <c r="C26" s="112">
        <v>0.94143100000000002</v>
      </c>
      <c r="D26" s="112">
        <v>0.94143100000000002</v>
      </c>
      <c r="E26" s="112">
        <v>0.94143100000000002</v>
      </c>
      <c r="F26" s="112">
        <v>0.94143100000000002</v>
      </c>
      <c r="G26" s="112">
        <v>0.94143100000000002</v>
      </c>
      <c r="H26" s="112">
        <v>0.94143100000000002</v>
      </c>
      <c r="I26" s="112">
        <v>0.94143100000000002</v>
      </c>
      <c r="J26" s="112">
        <v>0.94143100000000002</v>
      </c>
      <c r="K26" s="112">
        <v>0.94143100000000002</v>
      </c>
      <c r="L26" s="112">
        <v>0.94143100000000002</v>
      </c>
      <c r="M26" s="112">
        <v>0.94143100000000002</v>
      </c>
      <c r="N26" s="59" t="s">
        <v>19</v>
      </c>
    </row>
    <row r="27" spans="1:14">
      <c r="A27" s="22" t="s">
        <v>25</v>
      </c>
      <c r="B27" s="112">
        <v>0.94738599999999995</v>
      </c>
      <c r="C27" s="112">
        <v>0.94738599999999995</v>
      </c>
      <c r="D27" s="112">
        <v>0.94738599999999995</v>
      </c>
      <c r="E27" s="112">
        <v>0.94738599999999995</v>
      </c>
      <c r="F27" s="112">
        <v>0.94738599999999995</v>
      </c>
      <c r="G27" s="112">
        <v>0.94738599999999995</v>
      </c>
      <c r="H27" s="112">
        <v>0.94738599999999995</v>
      </c>
      <c r="I27" s="112">
        <v>0.94738599999999995</v>
      </c>
      <c r="J27" s="112">
        <v>0.94738599999999995</v>
      </c>
      <c r="K27" s="112">
        <v>0.94738599999999995</v>
      </c>
      <c r="L27" s="112">
        <v>0.94738599999999995</v>
      </c>
      <c r="M27" s="112">
        <v>0.94738599999999995</v>
      </c>
      <c r="N27" s="59" t="s">
        <v>19</v>
      </c>
    </row>
    <row r="28" spans="1:14">
      <c r="A28" s="22" t="s">
        <v>26</v>
      </c>
      <c r="B28" s="112">
        <v>0.95665199999999995</v>
      </c>
      <c r="C28" s="112">
        <v>0.95665199999999995</v>
      </c>
      <c r="D28" s="112">
        <v>0.95665199999999995</v>
      </c>
      <c r="E28" s="112">
        <v>0.95665199999999995</v>
      </c>
      <c r="F28" s="112">
        <v>0.95665199999999995</v>
      </c>
      <c r="G28" s="112">
        <v>0.95665199999999995</v>
      </c>
      <c r="H28" s="112">
        <v>0.95665199999999995</v>
      </c>
      <c r="I28" s="112">
        <v>0.95665199999999995</v>
      </c>
      <c r="J28" s="112">
        <v>0.95665199999999995</v>
      </c>
      <c r="K28" s="112">
        <v>0.95665199999999995</v>
      </c>
      <c r="L28" s="112">
        <v>0.95665199999999995</v>
      </c>
      <c r="M28" s="112">
        <v>0.95665199999999995</v>
      </c>
      <c r="N28" s="59" t="s">
        <v>19</v>
      </c>
    </row>
    <row r="29" spans="1:14">
      <c r="A29" s="22" t="s">
        <v>358</v>
      </c>
      <c r="B29" s="112">
        <v>0.96944900000000001</v>
      </c>
      <c r="C29" s="112">
        <v>0.96944900000000001</v>
      </c>
      <c r="D29" s="112">
        <v>0.96944900000000001</v>
      </c>
      <c r="E29" s="112">
        <v>0.96944900000000001</v>
      </c>
      <c r="F29" s="112">
        <v>0.96944900000000001</v>
      </c>
      <c r="G29" s="112">
        <v>0.96944900000000001</v>
      </c>
      <c r="H29" s="112">
        <v>0.96944900000000001</v>
      </c>
      <c r="I29" s="112">
        <v>0.96944900000000001</v>
      </c>
      <c r="J29" s="112">
        <v>0.96944900000000001</v>
      </c>
      <c r="K29" s="112">
        <v>0.96944900000000001</v>
      </c>
      <c r="L29" s="112">
        <v>0.96944900000000001</v>
      </c>
      <c r="M29" s="112">
        <v>0.96944900000000001</v>
      </c>
      <c r="N29" s="59" t="s">
        <v>19</v>
      </c>
    </row>
    <row r="30" spans="1:14">
      <c r="A30" s="22" t="s">
        <v>359</v>
      </c>
      <c r="B30" s="112">
        <v>1</v>
      </c>
      <c r="C30" s="112">
        <v>1</v>
      </c>
      <c r="D30" s="112">
        <v>1</v>
      </c>
      <c r="E30" s="112">
        <v>1</v>
      </c>
      <c r="F30" s="112">
        <v>1</v>
      </c>
      <c r="G30" s="112">
        <v>1</v>
      </c>
      <c r="H30" s="112">
        <v>1</v>
      </c>
      <c r="I30" s="112">
        <v>1</v>
      </c>
      <c r="J30" s="112">
        <v>1</v>
      </c>
      <c r="K30" s="112">
        <v>1</v>
      </c>
      <c r="L30" s="112">
        <v>1</v>
      </c>
      <c r="M30" s="112">
        <v>1</v>
      </c>
      <c r="N30" s="59" t="s">
        <v>19</v>
      </c>
    </row>
    <row r="31" spans="1:14">
      <c r="A31" s="11"/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</row>
    <row r="32" spans="1:14">
      <c r="A32" s="23" t="s">
        <v>360</v>
      </c>
      <c r="B32" s="40">
        <v>357235.71131427528</v>
      </c>
      <c r="C32" s="40">
        <v>357779.83715130936</v>
      </c>
      <c r="D32" s="40">
        <v>359090.15186945221</v>
      </c>
      <c r="E32" s="40">
        <v>361172.00165570289</v>
      </c>
      <c r="F32" s="40">
        <v>363651.67232342355</v>
      </c>
      <c r="G32" s="40">
        <v>365985.58706956491</v>
      </c>
      <c r="H32" s="40">
        <v>367816.41305159597</v>
      </c>
      <c r="I32" s="40">
        <v>368929.83851816982</v>
      </c>
      <c r="J32" s="40">
        <v>370143.77635400486</v>
      </c>
      <c r="K32" s="40">
        <v>371216.59766736749</v>
      </c>
      <c r="L32" s="40">
        <v>371942.17847154982</v>
      </c>
      <c r="M32" s="40">
        <v>376471.77726575499</v>
      </c>
      <c r="N32" s="40">
        <v>4391435.5427121706</v>
      </c>
    </row>
    <row r="33" spans="1:14">
      <c r="A33" s="22" t="s">
        <v>361</v>
      </c>
      <c r="B33" s="40">
        <v>244976.19094651856</v>
      </c>
      <c r="C33" s="40">
        <v>245151.01296926601</v>
      </c>
      <c r="D33" s="40">
        <v>244970.85666767947</v>
      </c>
      <c r="E33" s="40">
        <v>245284.34601222185</v>
      </c>
      <c r="F33" s="40">
        <v>245740.32675993128</v>
      </c>
      <c r="G33" s="40">
        <v>245606.61740712819</v>
      </c>
      <c r="H33" s="40">
        <v>246469.85652097262</v>
      </c>
      <c r="I33" s="40">
        <v>247313.37063790153</v>
      </c>
      <c r="J33" s="40">
        <v>246757.41445255041</v>
      </c>
      <c r="K33" s="40">
        <v>246169.26910816118</v>
      </c>
      <c r="L33" s="40">
        <v>251522.18221586032</v>
      </c>
      <c r="M33" s="40">
        <v>256959.19885851195</v>
      </c>
      <c r="N33" s="40">
        <v>2966920.6425567036</v>
      </c>
    </row>
    <row r="34" spans="1:14">
      <c r="A34" s="22" t="s">
        <v>315</v>
      </c>
      <c r="B34" s="40">
        <v>373268.05870100623</v>
      </c>
      <c r="C34" s="40">
        <v>372274.19944304158</v>
      </c>
      <c r="D34" s="40">
        <v>371201.96718947083</v>
      </c>
      <c r="E34" s="40">
        <v>370579.95955799409</v>
      </c>
      <c r="F34" s="40">
        <v>370068.96099000744</v>
      </c>
      <c r="G34" s="40">
        <v>369221.74440570024</v>
      </c>
      <c r="H34" s="40">
        <v>368260.75052871282</v>
      </c>
      <c r="I34" s="40">
        <v>367202.72717010067</v>
      </c>
      <c r="J34" s="40">
        <v>366144.54437341541</v>
      </c>
      <c r="K34" s="40">
        <v>365292.011682913</v>
      </c>
      <c r="L34" s="40">
        <v>365362.60660418391</v>
      </c>
      <c r="M34" s="40">
        <v>365119.96918608365</v>
      </c>
      <c r="N34" s="40">
        <v>4423997.4998326302</v>
      </c>
    </row>
    <row r="35" spans="1:14">
      <c r="A35" s="22" t="s">
        <v>362</v>
      </c>
      <c r="B35" s="40">
        <v>1590.242810228232</v>
      </c>
      <c r="C35" s="40">
        <v>1587.8220549628386</v>
      </c>
      <c r="D35" s="40">
        <v>1585.4012996974452</v>
      </c>
      <c r="E35" s="40">
        <v>1582.9805444320518</v>
      </c>
      <c r="F35" s="40">
        <v>1580.5597891666584</v>
      </c>
      <c r="G35" s="40">
        <v>1578.1390339012648</v>
      </c>
      <c r="H35" s="40">
        <v>1575.7182786358715</v>
      </c>
      <c r="I35" s="40">
        <v>1573.2975233704783</v>
      </c>
      <c r="J35" s="40">
        <v>1570.8767681050847</v>
      </c>
      <c r="K35" s="40">
        <v>1568.4560128396913</v>
      </c>
      <c r="L35" s="40">
        <v>1566.0352575742977</v>
      </c>
      <c r="M35" s="40">
        <v>1563.6145023089045</v>
      </c>
      <c r="N35" s="40">
        <v>18923.14387522282</v>
      </c>
    </row>
    <row r="36" spans="1:14">
      <c r="A36" s="22" t="s">
        <v>363</v>
      </c>
      <c r="B36" s="40">
        <v>1997.3603964305662</v>
      </c>
      <c r="C36" s="40">
        <v>2126.5780889311418</v>
      </c>
      <c r="D36" s="40">
        <v>2255.7955593092734</v>
      </c>
      <c r="E36" s="40">
        <v>2319.9552184479203</v>
      </c>
      <c r="F36" s="40">
        <v>2319.0572884695262</v>
      </c>
      <c r="G36" s="40">
        <v>2543.8856685255241</v>
      </c>
      <c r="H36" s="40">
        <v>2767.2398240835237</v>
      </c>
      <c r="I36" s="40">
        <v>2763.3961773368242</v>
      </c>
      <c r="J36" s="40">
        <v>2759.5525305901265</v>
      </c>
      <c r="K36" s="40">
        <v>2755.7088838434283</v>
      </c>
      <c r="L36" s="40">
        <v>2751.8652370967297</v>
      </c>
      <c r="M36" s="40">
        <v>2748.0215903500316</v>
      </c>
      <c r="N36" s="40">
        <v>30108.416463414615</v>
      </c>
    </row>
    <row r="37" spans="1:14">
      <c r="A37" s="22" t="s">
        <v>364</v>
      </c>
      <c r="B37" s="40">
        <v>116718.30609454286</v>
      </c>
      <c r="C37" s="40">
        <v>116381.32963041984</v>
      </c>
      <c r="D37" s="40">
        <v>116038.19459818746</v>
      </c>
      <c r="E37" s="40">
        <v>115692.83465210239</v>
      </c>
      <c r="F37" s="40">
        <v>115367.46171792761</v>
      </c>
      <c r="G37" s="40">
        <v>115044.35078631822</v>
      </c>
      <c r="H37" s="40">
        <v>114707.44864458439</v>
      </c>
      <c r="I37" s="40">
        <v>114373.49577540366</v>
      </c>
      <c r="J37" s="40">
        <v>114039.53232552137</v>
      </c>
      <c r="K37" s="40">
        <v>113702.60755061236</v>
      </c>
      <c r="L37" s="40">
        <v>113365.68277570329</v>
      </c>
      <c r="M37" s="40">
        <v>113028.75800079425</v>
      </c>
      <c r="N37" s="40">
        <v>1378460.0025521177</v>
      </c>
    </row>
    <row r="38" spans="1:14">
      <c r="A38" s="22" t="s">
        <v>365</v>
      </c>
      <c r="B38" s="40">
        <v>3348.1225006140717</v>
      </c>
      <c r="C38" s="40">
        <v>3344.3907961690629</v>
      </c>
      <c r="D38" s="40">
        <v>3338.2936062709132</v>
      </c>
      <c r="E38" s="40">
        <v>3332.256073678685</v>
      </c>
      <c r="F38" s="40">
        <v>3328.5996276223636</v>
      </c>
      <c r="G38" s="40">
        <v>3324.8987938124005</v>
      </c>
      <c r="H38" s="40">
        <v>3321.1979600024374</v>
      </c>
      <c r="I38" s="40">
        <v>3317.4971261924752</v>
      </c>
      <c r="J38" s="40">
        <v>3313.7962923825121</v>
      </c>
      <c r="K38" s="40">
        <v>3310.095458572549</v>
      </c>
      <c r="L38" s="40">
        <v>3306.3946247625868</v>
      </c>
      <c r="M38" s="40">
        <v>3302.6937909526232</v>
      </c>
      <c r="N38" s="40">
        <v>39888.236651032683</v>
      </c>
    </row>
    <row r="39" spans="1:14">
      <c r="A39" s="11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</row>
    <row r="40" spans="1:14">
      <c r="A40" s="23" t="s">
        <v>366</v>
      </c>
      <c r="B40" s="40">
        <v>23968.324757166796</v>
      </c>
      <c r="C40" s="40">
        <v>25518.937067173702</v>
      </c>
      <c r="D40" s="40">
        <v>27069.546711711278</v>
      </c>
      <c r="E40" s="40">
        <v>27839.462621375045</v>
      </c>
      <c r="F40" s="40">
        <v>27828.687461634312</v>
      </c>
      <c r="G40" s="40">
        <v>30526.628022306289</v>
      </c>
      <c r="H40" s="40">
        <v>33206.87788900228</v>
      </c>
      <c r="I40" s="40">
        <v>33160.754128041888</v>
      </c>
      <c r="J40" s="40">
        <v>33114.630367081518</v>
      </c>
      <c r="K40" s="40">
        <v>33068.50660612114</v>
      </c>
      <c r="L40" s="40">
        <v>33022.382845160755</v>
      </c>
      <c r="M40" s="40">
        <v>32976.259084200377</v>
      </c>
      <c r="N40" s="40">
        <v>361300.99756097537</v>
      </c>
    </row>
    <row r="41" spans="1:14">
      <c r="A41" s="22" t="s">
        <v>318</v>
      </c>
      <c r="B41" s="40">
        <v>4258882.5443722438</v>
      </c>
      <c r="C41" s="40">
        <v>4265499.5614086762</v>
      </c>
      <c r="D41" s="40">
        <v>4281310.8450184148</v>
      </c>
      <c r="E41" s="40">
        <v>4306380.5494454466</v>
      </c>
      <c r="F41" s="40">
        <v>4336224.1044501187</v>
      </c>
      <c r="G41" s="40">
        <v>4364318.5883958377</v>
      </c>
      <c r="H41" s="40">
        <v>4386376.0071722344</v>
      </c>
      <c r="I41" s="40">
        <v>4399824.6197631452</v>
      </c>
      <c r="J41" s="40">
        <v>4414479.3807851877</v>
      </c>
      <c r="K41" s="40">
        <v>4427440.7435375648</v>
      </c>
      <c r="L41" s="40">
        <v>4436235.2201797757</v>
      </c>
      <c r="M41" s="40">
        <v>4490677.9127022624</v>
      </c>
      <c r="N41" s="40">
        <v>52367650.077230908</v>
      </c>
    </row>
    <row r="42" spans="1:14">
      <c r="A42" s="22" t="s">
        <v>367</v>
      </c>
      <c r="B42" s="40">
        <v>2695525.5950635476</v>
      </c>
      <c r="C42" s="40">
        <v>2693222.251828101</v>
      </c>
      <c r="D42" s="40">
        <v>2691953.3186947717</v>
      </c>
      <c r="E42" s="40">
        <v>2690593.2683821572</v>
      </c>
      <c r="F42" s="40">
        <v>2689145.7508074427</v>
      </c>
      <c r="G42" s="40">
        <v>2686638.7787187798</v>
      </c>
      <c r="H42" s="40">
        <v>2682668.9578948207</v>
      </c>
      <c r="I42" s="40">
        <v>2678512.9977421551</v>
      </c>
      <c r="J42" s="40">
        <v>2672839.5107909525</v>
      </c>
      <c r="K42" s="40">
        <v>2666779.7539312919</v>
      </c>
      <c r="L42" s="40">
        <v>2732012.6984966928</v>
      </c>
      <c r="M42" s="40">
        <v>2798254.8854815229</v>
      </c>
      <c r="N42" s="40">
        <v>32378147.767832231</v>
      </c>
    </row>
    <row r="43" spans="1:14">
      <c r="A43" s="22" t="s">
        <v>317</v>
      </c>
      <c r="B43" s="40">
        <v>2973524.7772398298</v>
      </c>
      <c r="C43" s="40">
        <v>2966503.909241857</v>
      </c>
      <c r="D43" s="40">
        <v>2958544.8215251612</v>
      </c>
      <c r="E43" s="40">
        <v>2951603.8797510923</v>
      </c>
      <c r="F43" s="40">
        <v>2944659.3159504011</v>
      </c>
      <c r="G43" s="40">
        <v>2937272.725843037</v>
      </c>
      <c r="H43" s="40">
        <v>2929882.2941057808</v>
      </c>
      <c r="I43" s="40">
        <v>2923053.0033105919</v>
      </c>
      <c r="J43" s="40">
        <v>2916221.7992585264</v>
      </c>
      <c r="K43" s="40">
        <v>2908098.8091034889</v>
      </c>
      <c r="L43" s="40">
        <v>2899976.1260318668</v>
      </c>
      <c r="M43" s="40">
        <v>2891901.8763467018</v>
      </c>
      <c r="N43" s="40">
        <v>35201243.337708332</v>
      </c>
    </row>
    <row r="44" spans="1:14">
      <c r="A44" s="22" t="s">
        <v>316</v>
      </c>
      <c r="B44" s="40">
        <v>1400619.6731345144</v>
      </c>
      <c r="C44" s="40">
        <v>1396575.9555650381</v>
      </c>
      <c r="D44" s="40">
        <v>1392458.3351782495</v>
      </c>
      <c r="E44" s="40">
        <v>1388314.0158252288</v>
      </c>
      <c r="F44" s="40">
        <v>1384409.5406151314</v>
      </c>
      <c r="G44" s="40">
        <v>1380532.2094358187</v>
      </c>
      <c r="H44" s="40">
        <v>1376489.3837350127</v>
      </c>
      <c r="I44" s="40">
        <v>1372481.9493048438</v>
      </c>
      <c r="J44" s="40">
        <v>1368474.3879062564</v>
      </c>
      <c r="K44" s="40">
        <v>1364431.2906073486</v>
      </c>
      <c r="L44" s="40">
        <v>1360388.1933084393</v>
      </c>
      <c r="M44" s="40">
        <v>1356345.0960095311</v>
      </c>
      <c r="N44" s="40">
        <v>16541520.03062541</v>
      </c>
    </row>
    <row r="45" spans="1:14">
      <c r="A45" s="22" t="s">
        <v>368</v>
      </c>
      <c r="B45" s="40">
        <v>19082.913722738784</v>
      </c>
      <c r="C45" s="40">
        <v>19053.864659554063</v>
      </c>
      <c r="D45" s="40">
        <v>19024.815596369343</v>
      </c>
      <c r="E45" s="40">
        <v>18995.766533184622</v>
      </c>
      <c r="F45" s="40">
        <v>18966.717469999901</v>
      </c>
      <c r="G45" s="40">
        <v>18937.668406815181</v>
      </c>
      <c r="H45" s="40">
        <v>18908.619343630457</v>
      </c>
      <c r="I45" s="40">
        <v>18879.570280445736</v>
      </c>
      <c r="J45" s="40">
        <v>18850.521217261015</v>
      </c>
      <c r="K45" s="40">
        <v>18821.472154076298</v>
      </c>
      <c r="L45" s="40">
        <v>18792.423090891574</v>
      </c>
      <c r="M45" s="40">
        <v>18763.374027706854</v>
      </c>
      <c r="N45" s="40">
        <v>227077.72650267382</v>
      </c>
    </row>
    <row r="46" spans="1:14">
      <c r="A46" s="22" t="s">
        <v>369</v>
      </c>
      <c r="B46" s="40">
        <v>40177.470007368858</v>
      </c>
      <c r="C46" s="40">
        <v>40132.689554028759</v>
      </c>
      <c r="D46" s="40">
        <v>40059.523275250955</v>
      </c>
      <c r="E46" s="40">
        <v>39987.072884144218</v>
      </c>
      <c r="F46" s="40">
        <v>39943.195531468366</v>
      </c>
      <c r="G46" s="40">
        <v>39898.785525748805</v>
      </c>
      <c r="H46" s="40">
        <v>39854.375520029243</v>
      </c>
      <c r="I46" s="40">
        <v>39809.965514309697</v>
      </c>
      <c r="J46" s="40">
        <v>39765.555508590143</v>
      </c>
      <c r="K46" s="40">
        <v>39721.14550287059</v>
      </c>
      <c r="L46" s="40">
        <v>39676.735497151036</v>
      </c>
      <c r="M46" s="40">
        <v>39632.325491431475</v>
      </c>
      <c r="N46" s="40">
        <v>478658.83981239214</v>
      </c>
    </row>
    <row r="47" spans="1:14">
      <c r="A47" s="11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</row>
    <row r="48" spans="1:14" ht="15.75" thickBot="1">
      <c r="A48" s="23" t="s">
        <v>370</v>
      </c>
      <c r="B48" s="225">
        <v>12510915.291061027</v>
      </c>
      <c r="C48" s="225">
        <v>12505152.339458531</v>
      </c>
      <c r="D48" s="225">
        <v>12508901.866789997</v>
      </c>
      <c r="E48" s="225">
        <v>12523678.34915721</v>
      </c>
      <c r="F48" s="225">
        <v>12543233.950782744</v>
      </c>
      <c r="G48" s="225">
        <v>12561430.60751329</v>
      </c>
      <c r="H48" s="225">
        <v>12572305.1404691</v>
      </c>
      <c r="I48" s="225">
        <v>12571196.482972013</v>
      </c>
      <c r="J48" s="225">
        <v>12568475.278930426</v>
      </c>
      <c r="K48" s="225">
        <v>12562376.467807073</v>
      </c>
      <c r="L48" s="225">
        <v>12629920.724636709</v>
      </c>
      <c r="M48" s="225">
        <v>12747745.762338119</v>
      </c>
      <c r="N48" s="225">
        <v>150805332.26191625</v>
      </c>
    </row>
  </sheetData>
  <pageMargins left="0.5" right="0.5" top="0.6" bottom="0.54999999999999993" header="0.3" footer="0.3"/>
  <pageSetup scale="47" orientation="landscape" r:id="rId1"/>
  <headerFooter>
    <oddHeader>&amp;C&amp;"Arial,Regular"&amp;10 FLORIDA POWER &amp;&amp; LIGHT COMPANY
 ENVIRONMENTAL COST RECOVERY CLAUSE
 CALCULATION OF THE PROJECTION AMOUNT&amp;R&amp;"Arial,Regular"&amp;10REVISED FORM: 42-3P</oddHeader>
    <oddFooter>&amp;C&amp;"Arial"&amp;10 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48"/>
  <sheetViews>
    <sheetView showGridLines="0" zoomScaleNormal="100" workbookViewId="0">
      <selection sqref="A1:A2"/>
    </sheetView>
  </sheetViews>
  <sheetFormatPr defaultColWidth="9.140625" defaultRowHeight="14.25"/>
  <cols>
    <col min="1" max="1" width="59.5703125" style="10" customWidth="1"/>
    <col min="2" max="2" width="13.7109375" style="10" customWidth="1"/>
    <col min="3" max="3" width="13.42578125" style="10" customWidth="1"/>
    <col min="4" max="4" width="16.28515625" style="10" customWidth="1"/>
    <col min="5" max="5" width="14.140625" style="10" customWidth="1"/>
    <col min="6" max="8" width="13.7109375" style="10" customWidth="1"/>
    <col min="9" max="9" width="15.140625" style="10" customWidth="1"/>
    <col min="10" max="14" width="13.7109375" style="10" customWidth="1"/>
    <col min="15" max="16384" width="9.140625" style="10"/>
  </cols>
  <sheetData>
    <row r="1" spans="1:14" ht="15" thickBot="1">
      <c r="A1" s="238" t="s">
        <v>560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5" customHeight="1">
      <c r="A2" s="239" t="s">
        <v>511</v>
      </c>
      <c r="C2" s="1"/>
      <c r="E2" s="1" t="s">
        <v>506</v>
      </c>
    </row>
    <row r="3" spans="1:14" ht="15" thickBo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>
      <c r="A4" s="2" t="s">
        <v>75</v>
      </c>
      <c r="B4" s="2" t="s">
        <v>76</v>
      </c>
      <c r="C4" s="2" t="s">
        <v>77</v>
      </c>
      <c r="D4" s="2" t="s">
        <v>78</v>
      </c>
      <c r="E4" s="2" t="s">
        <v>79</v>
      </c>
      <c r="F4" s="2" t="s">
        <v>80</v>
      </c>
      <c r="G4" s="2" t="s">
        <v>81</v>
      </c>
      <c r="H4" s="2" t="s">
        <v>82</v>
      </c>
      <c r="I4" s="2" t="s">
        <v>83</v>
      </c>
      <c r="J4" s="2" t="s">
        <v>84</v>
      </c>
      <c r="K4" s="2" t="s">
        <v>85</v>
      </c>
      <c r="L4" s="2" t="s">
        <v>86</v>
      </c>
      <c r="M4" s="2" t="s">
        <v>87</v>
      </c>
      <c r="N4" s="2" t="s">
        <v>271</v>
      </c>
    </row>
    <row r="5" spans="1:14" ht="15" thickBot="1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 ht="34.5" thickBot="1">
      <c r="A6" s="8" t="s">
        <v>252</v>
      </c>
      <c r="B6" s="3" t="s">
        <v>283</v>
      </c>
      <c r="C6" s="3" t="s">
        <v>284</v>
      </c>
      <c r="D6" s="3" t="s">
        <v>285</v>
      </c>
      <c r="E6" s="3" t="s">
        <v>286</v>
      </c>
      <c r="F6" s="3" t="s">
        <v>287</v>
      </c>
      <c r="G6" s="3" t="s">
        <v>288</v>
      </c>
      <c r="H6" s="3" t="s">
        <v>289</v>
      </c>
      <c r="I6" s="3" t="s">
        <v>290</v>
      </c>
      <c r="J6" s="3" t="s">
        <v>291</v>
      </c>
      <c r="K6" s="3" t="s">
        <v>292</v>
      </c>
      <c r="L6" s="3" t="s">
        <v>293</v>
      </c>
      <c r="M6" s="3" t="s">
        <v>294</v>
      </c>
      <c r="N6" s="3" t="s">
        <v>295</v>
      </c>
    </row>
    <row r="7" spans="1:14">
      <c r="A7" s="23" t="s">
        <v>253</v>
      </c>
      <c r="B7" s="36">
        <v>0.63459774961590942</v>
      </c>
      <c r="C7" s="36">
        <v>0.58614241237478804</v>
      </c>
      <c r="D7" s="37">
        <v>31616882216</v>
      </c>
      <c r="E7" s="37">
        <f>ROUND(D7/(8760)/B7,0)</f>
        <v>5687434</v>
      </c>
      <c r="F7" s="37">
        <f>ROUND(D7/(8760)/C7,0)</f>
        <v>6157604</v>
      </c>
      <c r="G7" s="50">
        <v>1.0556593700000001</v>
      </c>
      <c r="H7" s="50">
        <v>1.0440709399999999</v>
      </c>
      <c r="I7" s="37">
        <f>ROUND(H7*D7,0)</f>
        <v>33010267935</v>
      </c>
      <c r="J7" s="37">
        <f>ROUND(+E7*G7,0)</f>
        <v>6003993</v>
      </c>
      <c r="K7" s="37">
        <f>ROUND(+F7*G7,0)</f>
        <v>6500332</v>
      </c>
      <c r="L7" s="95">
        <f>I7/$I$22</f>
        <v>0.54204016338904781</v>
      </c>
      <c r="M7" s="95">
        <f>J7/$J$22</f>
        <v>0.59626136537655972</v>
      </c>
      <c r="N7" s="95">
        <f>K7/$K$22</f>
        <v>0.58080122887689145</v>
      </c>
    </row>
    <row r="8" spans="1:14">
      <c r="A8" s="23" t="s">
        <v>254</v>
      </c>
      <c r="B8" s="36">
        <v>0.68138285120134956</v>
      </c>
      <c r="C8" s="36">
        <v>0.58982441769914062</v>
      </c>
      <c r="D8" s="37">
        <v>3291235056</v>
      </c>
      <c r="E8" s="37">
        <f t="shared" ref="E8:E20" si="0">ROUND(D8/(8760)/B8,0)</f>
        <v>551396</v>
      </c>
      <c r="F8" s="37">
        <f t="shared" ref="F8:F20" si="1">ROUND(D8/(8760)/C8,0)</f>
        <v>636989</v>
      </c>
      <c r="G8" s="50">
        <v>1.0556593700000001</v>
      </c>
      <c r="H8" s="50">
        <v>1.0440709399999999</v>
      </c>
      <c r="I8" s="37">
        <f t="shared" ref="I8:I20" si="2">ROUND(H8*D8,0)</f>
        <v>3436282879</v>
      </c>
      <c r="J8" s="37">
        <f t="shared" ref="J8:J20" si="3">ROUND(+E8*G8,0)</f>
        <v>582086</v>
      </c>
      <c r="K8" s="37">
        <f t="shared" ref="K8:K20" si="4">ROUND(+F8*G8,0)</f>
        <v>672443</v>
      </c>
      <c r="L8" s="95">
        <f t="shared" ref="L8:L20" si="5">I8/$I$22</f>
        <v>5.6424968644658402E-2</v>
      </c>
      <c r="M8" s="95">
        <f t="shared" ref="M8:M20" si="6">J8/$J$22</f>
        <v>5.7807428011088645E-2</v>
      </c>
      <c r="N8" s="95">
        <f t="shared" ref="N8:N20" si="7">K8/$K$22</f>
        <v>6.0082426674462709E-2</v>
      </c>
    </row>
    <row r="9" spans="1:14">
      <c r="A9" s="23" t="s">
        <v>255</v>
      </c>
      <c r="B9" s="36">
        <v>0.76657264929431401</v>
      </c>
      <c r="C9" s="36">
        <v>0.68637056033347521</v>
      </c>
      <c r="D9" s="37">
        <v>13969944254</v>
      </c>
      <c r="E9" s="37">
        <f t="shared" si="0"/>
        <v>2080354</v>
      </c>
      <c r="F9" s="37">
        <f t="shared" si="1"/>
        <v>2323442</v>
      </c>
      <c r="G9" s="50">
        <v>1.0555986799999999</v>
      </c>
      <c r="H9" s="50">
        <v>1.04402488</v>
      </c>
      <c r="I9" s="37">
        <f t="shared" si="2"/>
        <v>14584969373</v>
      </c>
      <c r="J9" s="37">
        <f t="shared" si="3"/>
        <v>2196019</v>
      </c>
      <c r="K9" s="37">
        <f t="shared" si="4"/>
        <v>2452622</v>
      </c>
      <c r="L9" s="95">
        <f t="shared" si="5"/>
        <v>0.23949030639593863</v>
      </c>
      <c r="M9" s="95">
        <f t="shared" si="6"/>
        <v>0.21808841005192167</v>
      </c>
      <c r="N9" s="95">
        <f t="shared" si="7"/>
        <v>0.2191404795278917</v>
      </c>
    </row>
    <row r="10" spans="1:14">
      <c r="A10" s="23" t="s">
        <v>256</v>
      </c>
      <c r="B10" s="36">
        <v>1.7068316310622016</v>
      </c>
      <c r="C10" s="36">
        <v>0.14329235103522103</v>
      </c>
      <c r="D10" s="37">
        <v>5621714</v>
      </c>
      <c r="E10" s="37">
        <f t="shared" si="0"/>
        <v>376</v>
      </c>
      <c r="F10" s="37">
        <f t="shared" si="1"/>
        <v>4479</v>
      </c>
      <c r="G10" s="50">
        <v>1.0505095200000001</v>
      </c>
      <c r="H10" s="50">
        <v>1.0287377600000001</v>
      </c>
      <c r="I10" s="37">
        <f t="shared" si="2"/>
        <v>5783269</v>
      </c>
      <c r="J10" s="37">
        <f t="shared" si="3"/>
        <v>395</v>
      </c>
      <c r="K10" s="37">
        <f t="shared" si="4"/>
        <v>4705</v>
      </c>
      <c r="L10" s="95">
        <f t="shared" si="5"/>
        <v>9.4963302929119809E-5</v>
      </c>
      <c r="M10" s="95">
        <f t="shared" si="6"/>
        <v>3.9227767141590787E-5</v>
      </c>
      <c r="N10" s="95">
        <f t="shared" si="7"/>
        <v>4.2038926348158439E-4</v>
      </c>
    </row>
    <row r="11" spans="1:14">
      <c r="A11" s="23" t="s">
        <v>257</v>
      </c>
      <c r="B11" s="36">
        <v>0.80563131715236547</v>
      </c>
      <c r="C11" s="36">
        <v>0.69838789162523407</v>
      </c>
      <c r="D11" s="37">
        <v>5522938951</v>
      </c>
      <c r="E11" s="37">
        <f t="shared" si="0"/>
        <v>782582</v>
      </c>
      <c r="F11" s="37">
        <f t="shared" si="1"/>
        <v>902754</v>
      </c>
      <c r="G11" s="50">
        <v>1.0548694999999999</v>
      </c>
      <c r="H11" s="50">
        <v>1.0434880200000001</v>
      </c>
      <c r="I11" s="37">
        <f t="shared" si="2"/>
        <v>5763120631</v>
      </c>
      <c r="J11" s="37">
        <f t="shared" si="3"/>
        <v>825522</v>
      </c>
      <c r="K11" s="37">
        <f t="shared" si="4"/>
        <v>952288</v>
      </c>
      <c r="L11" s="95">
        <f t="shared" si="5"/>
        <v>9.463245965192231E-2</v>
      </c>
      <c r="M11" s="95">
        <f t="shared" si="6"/>
        <v>8.1983252623443831E-2</v>
      </c>
      <c r="N11" s="95">
        <f t="shared" si="7"/>
        <v>8.5086429530786614E-2</v>
      </c>
    </row>
    <row r="12" spans="1:14">
      <c r="A12" s="23" t="s">
        <v>258</v>
      </c>
      <c r="B12" s="36">
        <v>0.93840885253673856</v>
      </c>
      <c r="C12" s="36">
        <v>0.81873716711625077</v>
      </c>
      <c r="D12" s="37">
        <v>1322862734</v>
      </c>
      <c r="E12" s="37">
        <f t="shared" si="0"/>
        <v>160923</v>
      </c>
      <c r="F12" s="37">
        <f t="shared" si="1"/>
        <v>184445</v>
      </c>
      <c r="G12" s="50">
        <v>1.04859733</v>
      </c>
      <c r="H12" s="50">
        <v>1.0384999100000001</v>
      </c>
      <c r="I12" s="37">
        <f t="shared" si="2"/>
        <v>1373792830</v>
      </c>
      <c r="J12" s="37">
        <f t="shared" si="3"/>
        <v>168743</v>
      </c>
      <c r="K12" s="37">
        <f t="shared" si="4"/>
        <v>193409</v>
      </c>
      <c r="L12" s="95">
        <f t="shared" si="5"/>
        <v>2.2558159524853988E-2</v>
      </c>
      <c r="M12" s="95">
        <f t="shared" si="6"/>
        <v>1.6758002812084696E-2</v>
      </c>
      <c r="N12" s="95">
        <f t="shared" si="7"/>
        <v>1.7280991936388896E-2</v>
      </c>
    </row>
    <row r="13" spans="1:14">
      <c r="A13" s="23" t="s">
        <v>259</v>
      </c>
      <c r="B13" s="36">
        <v>0.90308656249449448</v>
      </c>
      <c r="C13" s="36">
        <v>0.70072851730494479</v>
      </c>
      <c r="D13" s="37">
        <v>77767045</v>
      </c>
      <c r="E13" s="37">
        <f t="shared" si="0"/>
        <v>9830</v>
      </c>
      <c r="F13" s="37">
        <f t="shared" si="1"/>
        <v>12669</v>
      </c>
      <c r="G13" s="50">
        <v>1.02139914</v>
      </c>
      <c r="H13" s="50">
        <v>1.0173901700000001</v>
      </c>
      <c r="I13" s="37">
        <f t="shared" si="2"/>
        <v>79119427</v>
      </c>
      <c r="J13" s="37">
        <f t="shared" si="3"/>
        <v>10040</v>
      </c>
      <c r="K13" s="37">
        <f t="shared" si="4"/>
        <v>12940</v>
      </c>
      <c r="L13" s="95">
        <f t="shared" si="5"/>
        <v>1.2991687078327812E-3</v>
      </c>
      <c r="M13" s="95">
        <f t="shared" si="6"/>
        <v>9.9708046101663677E-4</v>
      </c>
      <c r="N13" s="95">
        <f t="shared" si="7"/>
        <v>1.1561821614137517E-3</v>
      </c>
    </row>
    <row r="14" spans="1:14">
      <c r="A14" s="23" t="s">
        <v>260</v>
      </c>
      <c r="B14" s="36">
        <v>1.1082417104692253</v>
      </c>
      <c r="C14" s="36">
        <v>0.30691991421580028</v>
      </c>
      <c r="D14" s="37">
        <v>45992882</v>
      </c>
      <c r="E14" s="37">
        <f t="shared" si="0"/>
        <v>4738</v>
      </c>
      <c r="F14" s="37">
        <f t="shared" si="1"/>
        <v>17107</v>
      </c>
      <c r="G14" s="50">
        <v>1.02139914</v>
      </c>
      <c r="H14" s="50">
        <v>1.0173901700000001</v>
      </c>
      <c r="I14" s="37">
        <f t="shared" si="2"/>
        <v>46792706</v>
      </c>
      <c r="J14" s="37">
        <f t="shared" si="3"/>
        <v>4839</v>
      </c>
      <c r="K14" s="37">
        <f t="shared" si="4"/>
        <v>17473</v>
      </c>
      <c r="L14" s="95">
        <f t="shared" si="5"/>
        <v>7.6835262457119709E-4</v>
      </c>
      <c r="M14" s="95">
        <f t="shared" si="6"/>
        <v>4.8056497518520966E-4</v>
      </c>
      <c r="N14" s="95">
        <f t="shared" si="7"/>
        <v>1.5612033157946278E-3</v>
      </c>
    </row>
    <row r="15" spans="1:14">
      <c r="A15" s="23" t="s">
        <v>261</v>
      </c>
      <c r="B15" s="36">
        <v>0.83964366579446015</v>
      </c>
      <c r="C15" s="36">
        <v>0.3506205520529056</v>
      </c>
      <c r="D15" s="37">
        <v>6428121</v>
      </c>
      <c r="E15" s="37">
        <f t="shared" si="0"/>
        <v>874</v>
      </c>
      <c r="F15" s="37">
        <f t="shared" si="1"/>
        <v>2093</v>
      </c>
      <c r="G15" s="50">
        <v>1.03592872</v>
      </c>
      <c r="H15" s="50">
        <v>1.0287377600000001</v>
      </c>
      <c r="I15" s="37">
        <f t="shared" si="2"/>
        <v>6612851</v>
      </c>
      <c r="J15" s="37">
        <f t="shared" si="3"/>
        <v>905</v>
      </c>
      <c r="K15" s="37">
        <f t="shared" si="4"/>
        <v>2168</v>
      </c>
      <c r="L15" s="95">
        <f t="shared" si="5"/>
        <v>1.0858532998173401E-4</v>
      </c>
      <c r="M15" s="95">
        <f t="shared" si="6"/>
        <v>8.987627661554345E-5</v>
      </c>
      <c r="N15" s="95">
        <f t="shared" si="7"/>
        <v>1.9370965424613705E-4</v>
      </c>
    </row>
    <row r="16" spans="1:14">
      <c r="A16" s="23" t="s">
        <v>262</v>
      </c>
      <c r="B16" s="36">
        <v>0.92814896683508541</v>
      </c>
      <c r="C16" s="36">
        <v>0.85282063772247241</v>
      </c>
      <c r="D16" s="37">
        <v>1395633476</v>
      </c>
      <c r="E16" s="37">
        <f t="shared" si="0"/>
        <v>171652</v>
      </c>
      <c r="F16" s="37">
        <f t="shared" si="1"/>
        <v>186814</v>
      </c>
      <c r="G16" s="50">
        <v>1.0479417900000001</v>
      </c>
      <c r="H16" s="50">
        <v>1.0382533899999999</v>
      </c>
      <c r="I16" s="37">
        <f t="shared" si="2"/>
        <v>1449021188</v>
      </c>
      <c r="J16" s="37">
        <f t="shared" si="3"/>
        <v>179881</v>
      </c>
      <c r="K16" s="37">
        <f t="shared" si="4"/>
        <v>195770</v>
      </c>
      <c r="L16" s="95">
        <f t="shared" si="5"/>
        <v>2.3793435516618208E-2</v>
      </c>
      <c r="M16" s="95">
        <f t="shared" si="6"/>
        <v>1.7864126534674663E-2</v>
      </c>
      <c r="N16" s="95">
        <f t="shared" si="7"/>
        <v>1.749194603863757E-2</v>
      </c>
    </row>
    <row r="17" spans="1:14">
      <c r="A17" s="23" t="s">
        <v>263</v>
      </c>
      <c r="B17" s="36">
        <v>0.97914999077747167</v>
      </c>
      <c r="C17" s="36">
        <v>0.85515841261961345</v>
      </c>
      <c r="D17" s="37">
        <v>708588213</v>
      </c>
      <c r="E17" s="37">
        <f t="shared" si="0"/>
        <v>82612</v>
      </c>
      <c r="F17" s="37">
        <f t="shared" si="1"/>
        <v>94590</v>
      </c>
      <c r="G17" s="50">
        <v>1.02139914</v>
      </c>
      <c r="H17" s="50">
        <v>1.0173901700000001</v>
      </c>
      <c r="I17" s="37">
        <f t="shared" si="2"/>
        <v>720910682</v>
      </c>
      <c r="J17" s="37">
        <f t="shared" si="3"/>
        <v>84380</v>
      </c>
      <c r="K17" s="37">
        <f t="shared" si="4"/>
        <v>96614</v>
      </c>
      <c r="L17" s="95">
        <f t="shared" si="5"/>
        <v>1.1837605942176364E-2</v>
      </c>
      <c r="M17" s="95">
        <f t="shared" si="6"/>
        <v>8.3798455478669136E-3</v>
      </c>
      <c r="N17" s="95">
        <f t="shared" si="7"/>
        <v>8.6324098410222715E-3</v>
      </c>
    </row>
    <row r="18" spans="1:14">
      <c r="A18" s="23" t="s">
        <v>264</v>
      </c>
      <c r="B18" s="36">
        <v>0.80708436300034858</v>
      </c>
      <c r="C18" s="36">
        <v>0.64966395908172636</v>
      </c>
      <c r="D18" s="37">
        <v>46947864</v>
      </c>
      <c r="E18" s="37">
        <f t="shared" si="0"/>
        <v>6640</v>
      </c>
      <c r="F18" s="37">
        <f t="shared" si="1"/>
        <v>8249</v>
      </c>
      <c r="G18" s="50">
        <v>1.03592872</v>
      </c>
      <c r="H18" s="50">
        <v>1.0287377600000001</v>
      </c>
      <c r="I18" s="37">
        <f t="shared" si="2"/>
        <v>48297040</v>
      </c>
      <c r="J18" s="37">
        <f t="shared" si="3"/>
        <v>6879</v>
      </c>
      <c r="K18" s="37">
        <f t="shared" si="4"/>
        <v>8545</v>
      </c>
      <c r="L18" s="95">
        <f t="shared" si="5"/>
        <v>7.9305431583760267E-4</v>
      </c>
      <c r="M18" s="95">
        <f t="shared" si="6"/>
        <v>6.8315901308102034E-4</v>
      </c>
      <c r="N18" s="95">
        <f t="shared" si="7"/>
        <v>7.6349123410204855E-4</v>
      </c>
    </row>
    <row r="19" spans="1:14">
      <c r="A19" s="23" t="s">
        <v>265</v>
      </c>
      <c r="B19" s="36">
        <v>146.75731336379187</v>
      </c>
      <c r="C19" s="36">
        <v>0.48993767066487809</v>
      </c>
      <c r="D19" s="37">
        <v>313163725</v>
      </c>
      <c r="E19" s="37">
        <f t="shared" si="0"/>
        <v>244</v>
      </c>
      <c r="F19" s="37">
        <f t="shared" si="1"/>
        <v>72967</v>
      </c>
      <c r="G19" s="50">
        <v>1.0556593700000001</v>
      </c>
      <c r="H19" s="50">
        <v>1.0440709399999999</v>
      </c>
      <c r="I19" s="37">
        <f t="shared" si="2"/>
        <v>326965145</v>
      </c>
      <c r="J19" s="37">
        <f t="shared" si="3"/>
        <v>258</v>
      </c>
      <c r="K19" s="37">
        <f t="shared" si="4"/>
        <v>77028</v>
      </c>
      <c r="L19" s="95">
        <f t="shared" si="5"/>
        <v>5.3688822207472254E-3</v>
      </c>
      <c r="M19" s="95">
        <f t="shared" si="6"/>
        <v>2.5622187145646642E-5</v>
      </c>
      <c r="N19" s="95">
        <f t="shared" si="7"/>
        <v>6.8824110919148739E-3</v>
      </c>
    </row>
    <row r="20" spans="1:14">
      <c r="A20" s="23" t="s">
        <v>332</v>
      </c>
      <c r="B20" s="36">
        <v>1.0174105659709649</v>
      </c>
      <c r="C20" s="36">
        <v>0.97916149273605824</v>
      </c>
      <c r="D20" s="37">
        <v>46074075</v>
      </c>
      <c r="E20" s="37">
        <f t="shared" si="0"/>
        <v>5170</v>
      </c>
      <c r="F20" s="37">
        <f t="shared" si="1"/>
        <v>5372</v>
      </c>
      <c r="G20" s="50">
        <v>1.0556593700000001</v>
      </c>
      <c r="H20" s="50">
        <v>1.0440709399999999</v>
      </c>
      <c r="I20" s="37">
        <f t="shared" si="2"/>
        <v>48104603</v>
      </c>
      <c r="J20" s="37">
        <f t="shared" si="3"/>
        <v>5458</v>
      </c>
      <c r="K20" s="37">
        <f t="shared" si="4"/>
        <v>5671</v>
      </c>
      <c r="L20" s="95">
        <f t="shared" si="5"/>
        <v>7.8989443288459272E-4</v>
      </c>
      <c r="M20" s="95">
        <f t="shared" si="6"/>
        <v>5.4203836217418355E-4</v>
      </c>
      <c r="N20" s="95">
        <f t="shared" si="7"/>
        <v>5.067008529657949E-4</v>
      </c>
    </row>
    <row r="21" spans="1:14">
      <c r="A21" s="11"/>
      <c r="B21" s="11"/>
      <c r="C21" s="11"/>
      <c r="D21" s="11"/>
      <c r="E21" s="37"/>
      <c r="F21" s="37"/>
      <c r="G21" s="11"/>
      <c r="H21" s="11"/>
      <c r="I21" s="37"/>
      <c r="J21" s="37"/>
      <c r="K21" s="37"/>
      <c r="L21" s="11"/>
      <c r="M21" s="11"/>
      <c r="N21" s="11"/>
    </row>
    <row r="22" spans="1:14">
      <c r="A22" s="23" t="s">
        <v>13</v>
      </c>
      <c r="B22" s="7" t="s">
        <v>19</v>
      </c>
      <c r="C22" s="7" t="s">
        <v>19</v>
      </c>
      <c r="D22" s="35">
        <f>SUM(D7:D20)</f>
        <v>58370080326</v>
      </c>
      <c r="E22" s="37">
        <f>SUM(E7:E20)</f>
        <v>9544825</v>
      </c>
      <c r="F22" s="37">
        <f>SUM(F7:F20)</f>
        <v>10609574</v>
      </c>
      <c r="G22" s="7" t="s">
        <v>19</v>
      </c>
      <c r="H22" s="7" t="s">
        <v>19</v>
      </c>
      <c r="I22" s="37">
        <f t="shared" ref="I22:N22" si="8">SUM(I7:I20)</f>
        <v>60900040559</v>
      </c>
      <c r="J22" s="37">
        <f t="shared" si="8"/>
        <v>10069398</v>
      </c>
      <c r="K22" s="37">
        <f t="shared" si="8"/>
        <v>11192008</v>
      </c>
      <c r="L22" s="96">
        <f t="shared" si="8"/>
        <v>0.99999999999999989</v>
      </c>
      <c r="M22" s="96">
        <f t="shared" si="8"/>
        <v>0.99999999999999989</v>
      </c>
      <c r="N22" s="96">
        <f t="shared" si="8"/>
        <v>1.0000000000000002</v>
      </c>
    </row>
    <row r="23" spans="1:14">
      <c r="A23" s="5" t="s">
        <v>19</v>
      </c>
      <c r="B23" s="11"/>
      <c r="C23" s="11"/>
      <c r="D23" s="11"/>
      <c r="E23" s="11"/>
      <c r="F23" s="11"/>
    </row>
    <row r="24" spans="1:14">
      <c r="A24" s="57" t="s">
        <v>272</v>
      </c>
      <c r="B24" s="58"/>
      <c r="C24" s="11"/>
      <c r="D24" s="11"/>
      <c r="E24" s="11"/>
      <c r="F24" s="11"/>
    </row>
    <row r="25" spans="1:14">
      <c r="A25" s="57" t="s">
        <v>273</v>
      </c>
      <c r="B25" s="58"/>
      <c r="C25" s="11"/>
      <c r="D25" s="11"/>
      <c r="E25" s="11"/>
      <c r="F25" s="11"/>
    </row>
    <row r="26" spans="1:14">
      <c r="A26" s="5" t="s">
        <v>507</v>
      </c>
      <c r="B26" s="11"/>
      <c r="C26" s="11"/>
      <c r="D26" s="11"/>
      <c r="E26" s="11"/>
      <c r="F26" s="11"/>
    </row>
    <row r="27" spans="1:14">
      <c r="A27" s="5" t="s">
        <v>274</v>
      </c>
      <c r="B27" s="11"/>
      <c r="C27" s="11"/>
      <c r="D27" s="11"/>
      <c r="E27" s="11"/>
      <c r="F27" s="11"/>
    </row>
    <row r="28" spans="1:14">
      <c r="A28" s="5" t="s">
        <v>275</v>
      </c>
      <c r="B28" s="11"/>
      <c r="C28" s="11"/>
      <c r="D28" s="11"/>
      <c r="E28" s="11"/>
      <c r="F28" s="11"/>
    </row>
    <row r="29" spans="1:14">
      <c r="A29" s="5" t="s">
        <v>329</v>
      </c>
      <c r="B29" s="11"/>
      <c r="C29" s="11"/>
      <c r="D29" s="11"/>
      <c r="E29" s="11"/>
      <c r="F29" s="11"/>
    </row>
    <row r="30" spans="1:14">
      <c r="A30" s="5" t="s">
        <v>330</v>
      </c>
      <c r="B30" s="11"/>
      <c r="C30" s="11"/>
      <c r="D30" s="11"/>
      <c r="E30" s="11"/>
      <c r="F30" s="11"/>
    </row>
    <row r="31" spans="1:14">
      <c r="A31" s="5" t="s">
        <v>276</v>
      </c>
      <c r="B31" s="11"/>
      <c r="C31" s="11"/>
      <c r="D31" s="11"/>
      <c r="E31" s="11"/>
      <c r="F31" s="11"/>
    </row>
    <row r="32" spans="1:14">
      <c r="A32" s="5" t="s">
        <v>277</v>
      </c>
    </row>
    <row r="33" spans="1:14">
      <c r="A33" s="5" t="s">
        <v>278</v>
      </c>
    </row>
    <row r="34" spans="1:14">
      <c r="A34" s="5" t="s">
        <v>279</v>
      </c>
    </row>
    <row r="35" spans="1:14">
      <c r="A35" s="5" t="s">
        <v>280</v>
      </c>
    </row>
    <row r="36" spans="1:14">
      <c r="A36" s="5" t="s">
        <v>281</v>
      </c>
    </row>
    <row r="37" spans="1:14">
      <c r="A37" s="1" t="s">
        <v>19</v>
      </c>
    </row>
    <row r="38" spans="1:14">
      <c r="A38" s="5" t="s">
        <v>266</v>
      </c>
    </row>
    <row r="39" spans="1:14">
      <c r="A39" s="5" t="s">
        <v>267</v>
      </c>
    </row>
    <row r="40" spans="1:14">
      <c r="A40" s="5" t="s">
        <v>19</v>
      </c>
    </row>
    <row r="41" spans="1:14">
      <c r="A41" s="5" t="s">
        <v>120</v>
      </c>
    </row>
    <row r="42" spans="1:14">
      <c r="A42" s="2"/>
    </row>
    <row r="43" spans="1:14">
      <c r="A43" s="2"/>
    </row>
    <row r="44" spans="1:14">
      <c r="A44" s="2"/>
    </row>
    <row r="45" spans="1:14">
      <c r="A45" s="2"/>
    </row>
    <row r="46" spans="1:14">
      <c r="A46" s="2"/>
    </row>
    <row r="47" spans="1:14">
      <c r="A47" s="51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</row>
  </sheetData>
  <pageMargins left="0.5" right="0.5" top="1.25" bottom="0.5" header="0.75" footer="0.5"/>
  <pageSetup scale="52" orientation="landscape" r:id="rId1"/>
  <headerFooter>
    <oddHeader>&amp;C&amp;"Arial,Regular"&amp;8
&amp;10FLORIDA POWER &amp; LIGHT COMPANY
ENVIRONMENTAL COST RECOVERY CLAUSE
CALCULATION OF THE ENERGY DEMAND ALLOCATION % BY RATE CLASSES&amp;R&amp;"Arial,Regular"&amp;8REVISED FORM: 42-6P</oddHeader>
    <oddFooter>&amp;C&amp;"Arial,Regular"&amp;8 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48"/>
  <sheetViews>
    <sheetView showGridLines="0" zoomScaleNormal="100" workbookViewId="0">
      <selection sqref="A1:A2"/>
    </sheetView>
  </sheetViews>
  <sheetFormatPr defaultColWidth="9.140625" defaultRowHeight="12.75"/>
  <cols>
    <col min="1" max="1" width="45" style="11" customWidth="1"/>
    <col min="2" max="2" width="13.7109375" style="11" customWidth="1"/>
    <col min="3" max="3" width="13.42578125" style="11" customWidth="1"/>
    <col min="4" max="4" width="13.7109375" style="11" customWidth="1"/>
    <col min="5" max="5" width="12.28515625" style="11" customWidth="1"/>
    <col min="6" max="6" width="11.7109375" style="11" bestFit="1" customWidth="1"/>
    <col min="7" max="7" width="8.140625" style="11" customWidth="1"/>
    <col min="8" max="8" width="13" style="11" customWidth="1"/>
    <col min="9" max="9" width="16" style="11" customWidth="1"/>
    <col min="10" max="10" width="12.28515625" style="11" customWidth="1"/>
    <col min="11" max="11" width="12.42578125" style="11" customWidth="1"/>
    <col min="12" max="12" width="13.28515625" style="11" customWidth="1"/>
    <col min="13" max="16384" width="9.140625" style="11"/>
  </cols>
  <sheetData>
    <row r="1" spans="1:12" ht="13.5" thickBot="1">
      <c r="A1" s="238" t="s">
        <v>561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ht="15" customHeight="1">
      <c r="A2" s="239" t="s">
        <v>511</v>
      </c>
      <c r="C2" s="1"/>
      <c r="E2" s="1" t="s">
        <v>506</v>
      </c>
    </row>
    <row r="3" spans="1:12" ht="13.5" thickBot="1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>
      <c r="A4" s="20" t="s">
        <v>75</v>
      </c>
      <c r="B4" s="20" t="s">
        <v>76</v>
      </c>
      <c r="C4" s="20" t="s">
        <v>77</v>
      </c>
      <c r="D4" s="20" t="s">
        <v>78</v>
      </c>
      <c r="E4" s="20" t="s">
        <v>79</v>
      </c>
      <c r="F4" s="20" t="s">
        <v>80</v>
      </c>
      <c r="G4" s="20" t="s">
        <v>81</v>
      </c>
      <c r="H4" s="20" t="s">
        <v>82</v>
      </c>
      <c r="I4" s="20" t="s">
        <v>83</v>
      </c>
      <c r="J4" s="20" t="s">
        <v>84</v>
      </c>
      <c r="K4" s="9" t="s">
        <v>85</v>
      </c>
      <c r="L4" s="9" t="s">
        <v>86</v>
      </c>
    </row>
    <row r="5" spans="1:12" ht="64.5" thickBot="1">
      <c r="A5" s="55"/>
      <c r="B5" s="55"/>
      <c r="C5" s="55"/>
      <c r="D5" s="55"/>
      <c r="E5" s="55"/>
      <c r="F5" s="55"/>
      <c r="G5" s="55"/>
      <c r="H5" s="55"/>
      <c r="I5" s="55"/>
      <c r="J5" s="97" t="s">
        <v>374</v>
      </c>
      <c r="K5" s="97" t="s">
        <v>412</v>
      </c>
      <c r="L5" s="97" t="s">
        <v>509</v>
      </c>
    </row>
    <row r="6" spans="1:12" ht="67.5" thickBot="1">
      <c r="A6" s="101" t="s">
        <v>252</v>
      </c>
      <c r="B6" s="101" t="s">
        <v>333</v>
      </c>
      <c r="C6" s="101" t="s">
        <v>334</v>
      </c>
      <c r="D6" s="101" t="s">
        <v>335</v>
      </c>
      <c r="E6" s="101" t="s">
        <v>336</v>
      </c>
      <c r="F6" s="101" t="s">
        <v>337</v>
      </c>
      <c r="G6" s="101" t="s">
        <v>338</v>
      </c>
      <c r="H6" s="101" t="s">
        <v>339</v>
      </c>
      <c r="I6" s="101" t="s">
        <v>340</v>
      </c>
      <c r="J6" s="101" t="s">
        <v>341</v>
      </c>
      <c r="K6" s="101" t="s">
        <v>350</v>
      </c>
      <c r="L6" s="101" t="s">
        <v>350</v>
      </c>
    </row>
    <row r="7" spans="1:12">
      <c r="A7" s="23" t="s">
        <v>253</v>
      </c>
      <c r="B7" s="34">
        <f>ECRC_42_6P!L7</f>
        <v>0.54204016338904781</v>
      </c>
      <c r="C7" s="34">
        <f>ECRC_42_6P!M7</f>
        <v>0.59626136537655972</v>
      </c>
      <c r="D7" s="34">
        <f>ECRC_42_6P!N7</f>
        <v>0.58080122887689145</v>
      </c>
      <c r="E7" s="35">
        <f>ROUND(B7*$E$22,2)</f>
        <v>-863419.84</v>
      </c>
      <c r="F7" s="35">
        <f>ROUND(C7*$F$22,2)</f>
        <v>-10468292.140000001</v>
      </c>
      <c r="G7" s="35">
        <f>ROUND(D7*$G$22,2)</f>
        <v>0</v>
      </c>
      <c r="H7" s="35">
        <f>SUM(E7:G7)</f>
        <v>-11331711.98</v>
      </c>
      <c r="I7" s="35">
        <f>ECRC_42_6P!D7</f>
        <v>31616882216</v>
      </c>
      <c r="J7" s="98">
        <f>ROUND(IF(I7=0,0,H7/I7),5)</f>
        <v>-3.6000000000000002E-4</v>
      </c>
      <c r="K7" s="99">
        <v>1.58E-3</v>
      </c>
      <c r="L7" s="99">
        <f>K7+J7</f>
        <v>1.2199999999999999E-3</v>
      </c>
    </row>
    <row r="8" spans="1:12">
      <c r="A8" s="23" t="s">
        <v>254</v>
      </c>
      <c r="B8" s="34">
        <f>ECRC_42_6P!L8</f>
        <v>5.6424968644658402E-2</v>
      </c>
      <c r="C8" s="34">
        <f>ECRC_42_6P!M8</f>
        <v>5.7807428011088645E-2</v>
      </c>
      <c r="D8" s="34">
        <f>ECRC_42_6P!N8</f>
        <v>6.0082426674462709E-2</v>
      </c>
      <c r="E8" s="35">
        <f t="shared" ref="E8:E20" si="0">ROUND(B8*$E$22,2)</f>
        <v>-89879.76</v>
      </c>
      <c r="F8" s="35">
        <f t="shared" ref="F8:F20" si="1">ROUND(C8*$F$22,2)</f>
        <v>-1014898.97</v>
      </c>
      <c r="G8" s="35">
        <f t="shared" ref="G8:G20" si="2">ROUND(D8*$G$22,2)</f>
        <v>0</v>
      </c>
      <c r="H8" s="35">
        <f t="shared" ref="H8:H20" si="3">SUM(E8:G8)</f>
        <v>-1104778.73</v>
      </c>
      <c r="I8" s="35">
        <f>ECRC_42_6P!D8</f>
        <v>3291235056</v>
      </c>
      <c r="J8" s="98">
        <f t="shared" ref="J8:J20" si="4">ROUND(IF(I8=0,0,H8/I8),5)</f>
        <v>-3.4000000000000002E-4</v>
      </c>
      <c r="K8" s="99">
        <v>1.49E-3</v>
      </c>
      <c r="L8" s="99">
        <f t="shared" ref="L8:L20" si="5">K8+J8</f>
        <v>1.15E-3</v>
      </c>
    </row>
    <row r="9" spans="1:12">
      <c r="A9" s="23" t="s">
        <v>255</v>
      </c>
      <c r="B9" s="34">
        <f>ECRC_42_6P!L9</f>
        <v>0.23949030639593863</v>
      </c>
      <c r="C9" s="34">
        <f>ECRC_42_6P!M9</f>
        <v>0.21808841005192167</v>
      </c>
      <c r="D9" s="34">
        <f>ECRC_42_6P!N9</f>
        <v>0.2191404795278917</v>
      </c>
      <c r="E9" s="35">
        <f t="shared" si="0"/>
        <v>-381485.9</v>
      </c>
      <c r="F9" s="35">
        <f t="shared" si="1"/>
        <v>-3828879.95</v>
      </c>
      <c r="G9" s="35">
        <f t="shared" si="2"/>
        <v>0</v>
      </c>
      <c r="H9" s="35">
        <f t="shared" si="3"/>
        <v>-4210365.8500000006</v>
      </c>
      <c r="I9" s="35">
        <f>ECRC_42_6P!D9</f>
        <v>13969944254</v>
      </c>
      <c r="J9" s="98">
        <f t="shared" si="4"/>
        <v>-2.9999999999999997E-4</v>
      </c>
      <c r="K9" s="99">
        <v>1.3500000000000001E-3</v>
      </c>
      <c r="L9" s="99">
        <f t="shared" si="5"/>
        <v>1.0500000000000002E-3</v>
      </c>
    </row>
    <row r="10" spans="1:12">
      <c r="A10" s="23" t="s">
        <v>256</v>
      </c>
      <c r="B10" s="34">
        <f>ECRC_42_6P!L10</f>
        <v>9.4963302929119809E-5</v>
      </c>
      <c r="C10" s="34">
        <f>ECRC_42_6P!M10</f>
        <v>3.9227767141590787E-5</v>
      </c>
      <c r="D10" s="34">
        <f>ECRC_42_6P!N10</f>
        <v>4.2038926348158439E-4</v>
      </c>
      <c r="E10" s="35">
        <f t="shared" si="0"/>
        <v>-151.27000000000001</v>
      </c>
      <c r="F10" s="35">
        <f t="shared" si="1"/>
        <v>-688.7</v>
      </c>
      <c r="G10" s="35">
        <f t="shared" si="2"/>
        <v>0</v>
      </c>
      <c r="H10" s="35">
        <f t="shared" si="3"/>
        <v>-839.97</v>
      </c>
      <c r="I10" s="35">
        <f>ECRC_42_6P!D10</f>
        <v>5621714</v>
      </c>
      <c r="J10" s="98">
        <f t="shared" si="4"/>
        <v>-1.4999999999999999E-4</v>
      </c>
      <c r="K10" s="99">
        <v>8.1999999999999998E-4</v>
      </c>
      <c r="L10" s="99">
        <f t="shared" si="5"/>
        <v>6.7000000000000002E-4</v>
      </c>
    </row>
    <row r="11" spans="1:12">
      <c r="A11" s="23" t="s">
        <v>257</v>
      </c>
      <c r="B11" s="34">
        <f>ECRC_42_6P!L11</f>
        <v>9.463245965192231E-2</v>
      </c>
      <c r="C11" s="34">
        <f>ECRC_42_6P!M11</f>
        <v>8.1983252623443831E-2</v>
      </c>
      <c r="D11" s="34">
        <f>ECRC_42_6P!N11</f>
        <v>8.5086429530786614E-2</v>
      </c>
      <c r="E11" s="35">
        <f t="shared" si="0"/>
        <v>-150740.75</v>
      </c>
      <c r="F11" s="35">
        <f t="shared" si="1"/>
        <v>-1439343.03</v>
      </c>
      <c r="G11" s="35">
        <f t="shared" si="2"/>
        <v>0</v>
      </c>
      <c r="H11" s="35">
        <f t="shared" si="3"/>
        <v>-1590083.78</v>
      </c>
      <c r="I11" s="35">
        <f>ECRC_42_6P!D11</f>
        <v>5522938951</v>
      </c>
      <c r="J11" s="98">
        <f t="shared" si="4"/>
        <v>-2.9E-4</v>
      </c>
      <c r="K11" s="99">
        <v>1.2999999999999999E-3</v>
      </c>
      <c r="L11" s="99">
        <f t="shared" si="5"/>
        <v>1.01E-3</v>
      </c>
    </row>
    <row r="12" spans="1:12">
      <c r="A12" s="23" t="s">
        <v>258</v>
      </c>
      <c r="B12" s="34">
        <f>ECRC_42_6P!L12</f>
        <v>2.2558159524853988E-2</v>
      </c>
      <c r="C12" s="34">
        <f>ECRC_42_6P!M12</f>
        <v>1.6758002812084696E-2</v>
      </c>
      <c r="D12" s="34">
        <f>ECRC_42_6P!N12</f>
        <v>1.7280991936388896E-2</v>
      </c>
      <c r="E12" s="35">
        <f t="shared" si="0"/>
        <v>-35933.06</v>
      </c>
      <c r="F12" s="35">
        <f t="shared" si="1"/>
        <v>-294212.7</v>
      </c>
      <c r="G12" s="35">
        <f t="shared" si="2"/>
        <v>0</v>
      </c>
      <c r="H12" s="35">
        <f t="shared" si="3"/>
        <v>-330145.76</v>
      </c>
      <c r="I12" s="35">
        <f>ECRC_42_6P!D12</f>
        <v>1322862734</v>
      </c>
      <c r="J12" s="98">
        <f t="shared" si="4"/>
        <v>-2.5000000000000001E-4</v>
      </c>
      <c r="K12" s="99">
        <v>1.14E-3</v>
      </c>
      <c r="L12" s="99">
        <f t="shared" si="5"/>
        <v>8.8999999999999995E-4</v>
      </c>
    </row>
    <row r="13" spans="1:12">
      <c r="A13" s="23" t="s">
        <v>259</v>
      </c>
      <c r="B13" s="34">
        <f>ECRC_42_6P!L13</f>
        <v>1.2991687078327812E-3</v>
      </c>
      <c r="C13" s="34">
        <f>ECRC_42_6P!M13</f>
        <v>9.9708046101663677E-4</v>
      </c>
      <c r="D13" s="34">
        <f>ECRC_42_6P!N13</f>
        <v>1.1561821614137517E-3</v>
      </c>
      <c r="E13" s="35">
        <f t="shared" si="0"/>
        <v>-2069.46</v>
      </c>
      <c r="F13" s="35">
        <f t="shared" si="1"/>
        <v>-17505.29</v>
      </c>
      <c r="G13" s="35">
        <f t="shared" si="2"/>
        <v>0</v>
      </c>
      <c r="H13" s="35">
        <f t="shared" si="3"/>
        <v>-19574.75</v>
      </c>
      <c r="I13" s="35">
        <f>ECRC_42_6P!D13</f>
        <v>77767045</v>
      </c>
      <c r="J13" s="98">
        <f t="shared" si="4"/>
        <v>-2.5000000000000001E-4</v>
      </c>
      <c r="K13" s="99">
        <v>1.15E-3</v>
      </c>
      <c r="L13" s="99">
        <f t="shared" si="5"/>
        <v>8.9999999999999998E-4</v>
      </c>
    </row>
    <row r="14" spans="1:12">
      <c r="A14" s="23" t="s">
        <v>260</v>
      </c>
      <c r="B14" s="34">
        <f>ECRC_42_6P!L14</f>
        <v>7.6835262457119709E-4</v>
      </c>
      <c r="C14" s="34">
        <f>ECRC_42_6P!M14</f>
        <v>4.8056497518520966E-4</v>
      </c>
      <c r="D14" s="34">
        <f>ECRC_42_6P!N14</f>
        <v>1.5612033157946278E-3</v>
      </c>
      <c r="E14" s="35">
        <f t="shared" si="0"/>
        <v>-1223.9100000000001</v>
      </c>
      <c r="F14" s="35">
        <f t="shared" si="1"/>
        <v>-8437.06</v>
      </c>
      <c r="G14" s="35">
        <f t="shared" si="2"/>
        <v>0</v>
      </c>
      <c r="H14" s="35">
        <f t="shared" si="3"/>
        <v>-9660.9699999999993</v>
      </c>
      <c r="I14" s="35">
        <f>ECRC_42_6P!D14</f>
        <v>45992882</v>
      </c>
      <c r="J14" s="98">
        <f t="shared" si="4"/>
        <v>-2.1000000000000001E-4</v>
      </c>
      <c r="K14" s="99">
        <v>1.01E-3</v>
      </c>
      <c r="L14" s="99">
        <f t="shared" si="5"/>
        <v>8.0000000000000004E-4</v>
      </c>
    </row>
    <row r="15" spans="1:12">
      <c r="A15" s="23" t="s">
        <v>261</v>
      </c>
      <c r="B15" s="34">
        <f>ECRC_42_6P!L15</f>
        <v>1.0858532998173401E-4</v>
      </c>
      <c r="C15" s="34">
        <f>ECRC_42_6P!M15</f>
        <v>8.987627661554345E-5</v>
      </c>
      <c r="D15" s="34">
        <f>ECRC_42_6P!N15</f>
        <v>1.9370965424613705E-4</v>
      </c>
      <c r="E15" s="35">
        <f t="shared" si="0"/>
        <v>-172.97</v>
      </c>
      <c r="F15" s="35">
        <f t="shared" si="1"/>
        <v>-1577.92</v>
      </c>
      <c r="G15" s="35">
        <f t="shared" si="2"/>
        <v>0</v>
      </c>
      <c r="H15" s="35">
        <f t="shared" si="3"/>
        <v>-1750.89</v>
      </c>
      <c r="I15" s="35">
        <f>ECRC_42_6P!D15</f>
        <v>6428121</v>
      </c>
      <c r="J15" s="98">
        <f t="shared" si="4"/>
        <v>-2.7E-4</v>
      </c>
      <c r="K15" s="99">
        <v>1.25E-3</v>
      </c>
      <c r="L15" s="99">
        <f t="shared" si="5"/>
        <v>9.7999999999999997E-4</v>
      </c>
    </row>
    <row r="16" spans="1:12">
      <c r="A16" s="23" t="s">
        <v>262</v>
      </c>
      <c r="B16" s="34">
        <f>ECRC_42_6P!L16</f>
        <v>2.3793435516618208E-2</v>
      </c>
      <c r="C16" s="34">
        <f>ECRC_42_6P!M16</f>
        <v>1.7864126534674663E-2</v>
      </c>
      <c r="D16" s="34">
        <f>ECRC_42_6P!N16</f>
        <v>1.749194603863757E-2</v>
      </c>
      <c r="E16" s="35">
        <f t="shared" si="0"/>
        <v>-37900.74</v>
      </c>
      <c r="F16" s="35">
        <f t="shared" si="1"/>
        <v>-313632.42</v>
      </c>
      <c r="G16" s="35">
        <f t="shared" si="2"/>
        <v>0</v>
      </c>
      <c r="H16" s="35">
        <f t="shared" si="3"/>
        <v>-351533.16</v>
      </c>
      <c r="I16" s="35">
        <f>ECRC_42_6P!D16</f>
        <v>1395633476</v>
      </c>
      <c r="J16" s="98">
        <f t="shared" si="4"/>
        <v>-2.5000000000000001E-4</v>
      </c>
      <c r="K16" s="99">
        <v>1.15E-3</v>
      </c>
      <c r="L16" s="99">
        <f t="shared" si="5"/>
        <v>8.9999999999999998E-4</v>
      </c>
    </row>
    <row r="17" spans="1:12">
      <c r="A17" s="23" t="s">
        <v>263</v>
      </c>
      <c r="B17" s="34">
        <f>ECRC_42_6P!L17</f>
        <v>1.1837605942176364E-2</v>
      </c>
      <c r="C17" s="34">
        <f>ECRC_42_6P!M17</f>
        <v>8.3798455478669136E-3</v>
      </c>
      <c r="D17" s="34">
        <f>ECRC_42_6P!N17</f>
        <v>8.6324098410222715E-3</v>
      </c>
      <c r="E17" s="35">
        <f t="shared" si="0"/>
        <v>-18856.21</v>
      </c>
      <c r="F17" s="35">
        <f t="shared" si="1"/>
        <v>-147121.17000000001</v>
      </c>
      <c r="G17" s="35">
        <f t="shared" si="2"/>
        <v>0</v>
      </c>
      <c r="H17" s="35">
        <f t="shared" si="3"/>
        <v>-165977.38</v>
      </c>
      <c r="I17" s="35">
        <f>ECRC_42_6P!D17</f>
        <v>708588213</v>
      </c>
      <c r="J17" s="98">
        <f t="shared" si="4"/>
        <v>-2.3000000000000001E-4</v>
      </c>
      <c r="K17" s="99">
        <v>1.08E-3</v>
      </c>
      <c r="L17" s="99">
        <f t="shared" si="5"/>
        <v>8.5000000000000006E-4</v>
      </c>
    </row>
    <row r="18" spans="1:12">
      <c r="A18" s="23" t="s">
        <v>264</v>
      </c>
      <c r="B18" s="34">
        <f>ECRC_42_6P!L18</f>
        <v>7.9305431583760267E-4</v>
      </c>
      <c r="C18" s="34">
        <f>ECRC_42_6P!M18</f>
        <v>6.8315901308102034E-4</v>
      </c>
      <c r="D18" s="34">
        <f>ECRC_42_6P!N18</f>
        <v>7.6349123410204855E-4</v>
      </c>
      <c r="E18" s="35">
        <f t="shared" si="0"/>
        <v>-1263.26</v>
      </c>
      <c r="F18" s="35">
        <f t="shared" si="1"/>
        <v>-11993.91</v>
      </c>
      <c r="G18" s="35">
        <f t="shared" si="2"/>
        <v>0</v>
      </c>
      <c r="H18" s="35">
        <f t="shared" si="3"/>
        <v>-13257.17</v>
      </c>
      <c r="I18" s="35">
        <f>ECRC_42_6P!D18</f>
        <v>46947864</v>
      </c>
      <c r="J18" s="98">
        <f t="shared" si="4"/>
        <v>-2.7999999999999998E-4</v>
      </c>
      <c r="K18" s="99">
        <v>1.2700000000000001E-3</v>
      </c>
      <c r="L18" s="99">
        <f t="shared" si="5"/>
        <v>9.8999999999999999E-4</v>
      </c>
    </row>
    <row r="19" spans="1:12">
      <c r="A19" s="23" t="s">
        <v>265</v>
      </c>
      <c r="B19" s="34">
        <f>ECRC_42_6P!L19</f>
        <v>5.3688822207472254E-3</v>
      </c>
      <c r="C19" s="34">
        <f>ECRC_42_6P!M19</f>
        <v>2.5622187145646642E-5</v>
      </c>
      <c r="D19" s="34">
        <f>ECRC_42_6P!N19</f>
        <v>6.8824110919148739E-3</v>
      </c>
      <c r="E19" s="35">
        <f t="shared" si="0"/>
        <v>-8552.1299999999992</v>
      </c>
      <c r="F19" s="35">
        <f t="shared" si="1"/>
        <v>-449.84</v>
      </c>
      <c r="G19" s="35">
        <f t="shared" si="2"/>
        <v>0</v>
      </c>
      <c r="H19" s="35">
        <f t="shared" si="3"/>
        <v>-9001.9699999999993</v>
      </c>
      <c r="I19" s="35">
        <f>ECRC_42_6P!D19</f>
        <v>313163725</v>
      </c>
      <c r="J19" s="98">
        <f t="shared" si="4"/>
        <v>-3.0000000000000001E-5</v>
      </c>
      <c r="K19" s="99">
        <v>2.9999999999999997E-4</v>
      </c>
      <c r="L19" s="99">
        <f t="shared" si="5"/>
        <v>2.6999999999999995E-4</v>
      </c>
    </row>
    <row r="20" spans="1:12">
      <c r="A20" s="23" t="s">
        <v>332</v>
      </c>
      <c r="B20" s="34">
        <f>ECRC_42_6P!L20</f>
        <v>7.8989443288459272E-4</v>
      </c>
      <c r="C20" s="34">
        <f>ECRC_42_6P!M20</f>
        <v>5.4203836217418355E-4</v>
      </c>
      <c r="D20" s="34">
        <f>ECRC_42_6P!N20</f>
        <v>5.067008529657949E-4</v>
      </c>
      <c r="E20" s="35">
        <f t="shared" si="0"/>
        <v>-1258.23</v>
      </c>
      <c r="F20" s="35">
        <f t="shared" si="1"/>
        <v>-9516.32</v>
      </c>
      <c r="G20" s="35">
        <f t="shared" si="2"/>
        <v>0</v>
      </c>
      <c r="H20" s="35">
        <f t="shared" si="3"/>
        <v>-10774.55</v>
      </c>
      <c r="I20" s="35">
        <f>ECRC_42_6P!D20</f>
        <v>46074075</v>
      </c>
      <c r="J20" s="98">
        <f t="shared" si="4"/>
        <v>-2.3000000000000001E-4</v>
      </c>
      <c r="K20" s="99">
        <v>1.08E-3</v>
      </c>
      <c r="L20" s="99">
        <f t="shared" si="5"/>
        <v>8.5000000000000006E-4</v>
      </c>
    </row>
    <row r="21" spans="1:12">
      <c r="J21" s="100"/>
      <c r="K21" s="99"/>
      <c r="L21" s="99"/>
    </row>
    <row r="22" spans="1:12">
      <c r="A22" s="23" t="s">
        <v>13</v>
      </c>
      <c r="B22" s="59" t="s">
        <v>19</v>
      </c>
      <c r="C22" s="59" t="s">
        <v>19</v>
      </c>
      <c r="D22" s="59" t="s">
        <v>19</v>
      </c>
      <c r="E22" s="35">
        <f>'ECRC_42_1P Revised'!L19</f>
        <v>-1592907.4947689825</v>
      </c>
      <c r="F22" s="35">
        <f>'ECRC_42_1P Revised'!M19</f>
        <v>-17556549.438049715</v>
      </c>
      <c r="G22" s="35">
        <f>'ECRC_42_1P Revised'!N19</f>
        <v>0</v>
      </c>
      <c r="H22" s="35">
        <f>SUM(H7:H20)</f>
        <v>-19149456.910000004</v>
      </c>
      <c r="I22" s="35">
        <f>SUM(I7:I20)</f>
        <v>58370080326</v>
      </c>
      <c r="J22" s="98">
        <f>ROUND(IF(I22=0,0,H22/I22),5)</f>
        <v>-3.3E-4</v>
      </c>
      <c r="K22" s="99">
        <v>1.4499999999999999E-3</v>
      </c>
      <c r="L22" s="99">
        <f>K22+J22</f>
        <v>1.1199999999999999E-3</v>
      </c>
    </row>
    <row r="23" spans="1:12">
      <c r="A23" s="1" t="s">
        <v>19</v>
      </c>
    </row>
    <row r="24" spans="1:12" ht="14.25">
      <c r="A24" s="1" t="s">
        <v>342</v>
      </c>
    </row>
    <row r="25" spans="1:12" ht="14.25">
      <c r="A25" s="1" t="s">
        <v>343</v>
      </c>
    </row>
    <row r="26" spans="1:12" ht="14.25">
      <c r="A26" s="1" t="s">
        <v>344</v>
      </c>
    </row>
    <row r="27" spans="1:12" ht="14.25">
      <c r="A27" s="1" t="s">
        <v>345</v>
      </c>
    </row>
    <row r="28" spans="1:12" ht="14.25">
      <c r="A28" s="1" t="s">
        <v>346</v>
      </c>
    </row>
    <row r="29" spans="1:12" ht="14.25">
      <c r="A29" s="1" t="s">
        <v>347</v>
      </c>
    </row>
    <row r="30" spans="1:12" ht="14.25">
      <c r="A30" s="1" t="s">
        <v>348</v>
      </c>
    </row>
    <row r="31" spans="1:12" ht="14.25">
      <c r="A31" s="1" t="s">
        <v>508</v>
      </c>
    </row>
    <row r="32" spans="1:12" ht="14.25">
      <c r="A32" s="1" t="s">
        <v>349</v>
      </c>
    </row>
    <row r="33" spans="1:12">
      <c r="A33" s="1" t="s">
        <v>19</v>
      </c>
    </row>
    <row r="34" spans="1:12">
      <c r="A34" s="1" t="s">
        <v>266</v>
      </c>
    </row>
    <row r="35" spans="1:12">
      <c r="A35" s="1" t="s">
        <v>267</v>
      </c>
    </row>
    <row r="36" spans="1:12">
      <c r="A36" s="1" t="s">
        <v>19</v>
      </c>
    </row>
    <row r="37" spans="1:12">
      <c r="A37" s="1" t="s">
        <v>120</v>
      </c>
    </row>
    <row r="38" spans="1:12">
      <c r="A38" s="20"/>
    </row>
    <row r="39" spans="1:12">
      <c r="A39" s="20"/>
    </row>
    <row r="40" spans="1:12">
      <c r="A40" s="20"/>
    </row>
    <row r="41" spans="1:12">
      <c r="A41" s="20"/>
    </row>
    <row r="42" spans="1:12">
      <c r="A42" s="20"/>
    </row>
    <row r="43" spans="1:12">
      <c r="A43" s="20"/>
    </row>
    <row r="44" spans="1:12">
      <c r="A44" s="20"/>
    </row>
    <row r="45" spans="1:12">
      <c r="A45" s="20"/>
    </row>
    <row r="46" spans="1:12">
      <c r="A46" s="20"/>
    </row>
    <row r="47" spans="1:12">
      <c r="A47" s="20"/>
    </row>
    <row r="48" spans="1:1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</sheetData>
  <pageMargins left="0.5" right="0.5" top="1.25" bottom="0.5" header="0.75" footer="0.5"/>
  <pageSetup scale="52" orientation="landscape" r:id="rId1"/>
  <headerFooter>
    <oddHeader>&amp;C&amp;"Arial,Regular"&amp;8
&amp;10FLORIDA POWER &amp; LIGHT COMPANY
ENVIRONMENTAL COST RECOVERY CLAUSE
CALCULATION OF THE ENVIRONMENTAL COST RECOVERY CLAUSE FACTORS&amp;R&amp;"Arial,Regular"&amp;8REVISED FORM: 42-7P</oddHeader>
    <oddFooter>&amp;C&amp;"Arial,Regular"&amp;8 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>
    <pageSetUpPr fitToPage="1"/>
  </sheetPr>
  <dimension ref="A1:H60"/>
  <sheetViews>
    <sheetView showGridLines="0" zoomScale="90" zoomScaleNormal="90" workbookViewId="0">
      <selection activeCell="C1" sqref="C1:C2"/>
    </sheetView>
  </sheetViews>
  <sheetFormatPr defaultColWidth="9.140625" defaultRowHeight="11.25"/>
  <cols>
    <col min="1" max="1" width="27.42578125" style="134" customWidth="1"/>
    <col min="2" max="2" width="20.140625" style="134" customWidth="1"/>
    <col min="3" max="3" width="18.85546875" style="134" customWidth="1"/>
    <col min="4" max="4" width="16.85546875" style="134" customWidth="1"/>
    <col min="5" max="5" width="19.28515625" style="134" bestFit="1" customWidth="1"/>
    <col min="6" max="6" width="10.5703125" style="134" bestFit="1" customWidth="1"/>
    <col min="7" max="7" width="24.7109375" style="134" customWidth="1"/>
    <col min="8" max="8" width="19" style="134" customWidth="1"/>
    <col min="9" max="11" width="11" style="134" customWidth="1"/>
    <col min="12" max="12" width="16.7109375" style="134" customWidth="1"/>
    <col min="13" max="13" width="11" style="134" customWidth="1"/>
    <col min="14" max="14" width="17.85546875" style="134" customWidth="1"/>
    <col min="15" max="15" width="14.42578125" style="134" customWidth="1"/>
    <col min="16" max="16" width="17.85546875" style="134" customWidth="1"/>
    <col min="17" max="17" width="15.5703125" style="134" customWidth="1"/>
    <col min="18" max="19" width="14.42578125" style="134" customWidth="1"/>
    <col min="20" max="255" width="11" style="134" customWidth="1"/>
    <col min="256" max="16384" width="9.140625" style="134"/>
  </cols>
  <sheetData>
    <row r="1" spans="1:8" ht="13.5" thickBot="1">
      <c r="A1" s="132" t="s">
        <v>444</v>
      </c>
      <c r="B1" s="133"/>
      <c r="C1" s="238" t="s">
        <v>562</v>
      </c>
    </row>
    <row r="2" spans="1:8" ht="12.75">
      <c r="A2" s="132" t="s">
        <v>445</v>
      </c>
      <c r="B2" s="133"/>
      <c r="C2" s="239" t="s">
        <v>511</v>
      </c>
    </row>
    <row r="3" spans="1:8" ht="14.25" customHeight="1">
      <c r="A3" s="135" t="s">
        <v>406</v>
      </c>
      <c r="F3" s="136"/>
    </row>
    <row r="4" spans="1:8" ht="12.75" customHeight="1">
      <c r="A4" s="136"/>
      <c r="C4" s="137"/>
      <c r="D4" s="138"/>
      <c r="G4" s="136"/>
    </row>
    <row r="5" spans="1:8" ht="24.75" customHeight="1">
      <c r="A5" s="139" t="s">
        <v>446</v>
      </c>
      <c r="B5" s="232" t="s">
        <v>447</v>
      </c>
      <c r="C5" s="233"/>
      <c r="D5" s="233"/>
      <c r="E5" s="233"/>
      <c r="F5" s="233"/>
    </row>
    <row r="6" spans="1:8">
      <c r="B6" s="140"/>
      <c r="C6" s="141"/>
      <c r="D6" s="141"/>
      <c r="E6" s="141"/>
      <c r="F6" s="142" t="s">
        <v>448</v>
      </c>
    </row>
    <row r="7" spans="1:8">
      <c r="B7" s="143" t="s">
        <v>449</v>
      </c>
      <c r="C7" s="144"/>
      <c r="D7" s="145" t="s">
        <v>450</v>
      </c>
      <c r="E7" s="145" t="s">
        <v>451</v>
      </c>
      <c r="F7" s="146" t="s">
        <v>451</v>
      </c>
    </row>
    <row r="8" spans="1:8">
      <c r="B8" s="143" t="s">
        <v>452</v>
      </c>
      <c r="C8" s="145" t="s">
        <v>453</v>
      </c>
      <c r="D8" s="147" t="s">
        <v>454</v>
      </c>
      <c r="E8" s="147" t="s">
        <v>455</v>
      </c>
      <c r="F8" s="148" t="s">
        <v>455</v>
      </c>
    </row>
    <row r="9" spans="1:8">
      <c r="A9" s="149"/>
      <c r="B9" s="150"/>
      <c r="C9" s="151"/>
      <c r="D9" s="152"/>
      <c r="E9" s="151"/>
      <c r="F9" s="153"/>
    </row>
    <row r="10" spans="1:8">
      <c r="A10" s="154" t="s">
        <v>456</v>
      </c>
      <c r="B10" s="155">
        <v>8578170782.4277058</v>
      </c>
      <c r="C10" s="156">
        <f t="shared" ref="C10:C15" si="0">B10/$B$20</f>
        <v>0.27773107853740708</v>
      </c>
      <c r="D10" s="157">
        <v>4.5340162854886942E-2</v>
      </c>
      <c r="E10" s="158">
        <f t="shared" ref="E10:E15" si="1">C10*D10</f>
        <v>1.2592372330749432E-2</v>
      </c>
      <c r="F10" s="159">
        <f>+E10</f>
        <v>1.2592372330749432E-2</v>
      </c>
      <c r="G10" s="160"/>
      <c r="H10" s="161"/>
    </row>
    <row r="11" spans="1:8">
      <c r="A11" s="154" t="s">
        <v>457</v>
      </c>
      <c r="B11" s="155">
        <v>876957343.07378733</v>
      </c>
      <c r="C11" s="156">
        <f t="shared" si="0"/>
        <v>2.8392802486761931E-2</v>
      </c>
      <c r="D11" s="157">
        <v>1.7635922620218163E-2</v>
      </c>
      <c r="E11" s="158">
        <f t="shared" si="1"/>
        <v>5.0073326762767128E-4</v>
      </c>
      <c r="F11" s="159">
        <f>+E11</f>
        <v>5.0073326762767128E-4</v>
      </c>
      <c r="G11" s="160"/>
      <c r="H11" s="161"/>
    </row>
    <row r="12" spans="1:8">
      <c r="A12" s="154" t="s">
        <v>458</v>
      </c>
      <c r="B12" s="162">
        <v>0</v>
      </c>
      <c r="C12" s="156">
        <f t="shared" si="0"/>
        <v>0</v>
      </c>
      <c r="D12" s="157">
        <v>0</v>
      </c>
      <c r="E12" s="158">
        <f t="shared" si="1"/>
        <v>0</v>
      </c>
      <c r="F12" s="159">
        <f>+E12/0.74655</f>
        <v>0</v>
      </c>
      <c r="G12" s="160"/>
      <c r="H12" s="161"/>
    </row>
    <row r="13" spans="1:8">
      <c r="A13" s="154" t="s">
        <v>459</v>
      </c>
      <c r="B13" s="155">
        <v>421323778.00268584</v>
      </c>
      <c r="C13" s="156">
        <f t="shared" si="0"/>
        <v>1.3640985968458967E-2</v>
      </c>
      <c r="D13" s="157">
        <v>2.0905623131185384E-2</v>
      </c>
      <c r="E13" s="158">
        <f t="shared" si="1"/>
        <v>2.8517331179439103E-4</v>
      </c>
      <c r="F13" s="159">
        <f>+E13</f>
        <v>2.8517331179439103E-4</v>
      </c>
      <c r="G13" s="160"/>
      <c r="H13" s="161"/>
    </row>
    <row r="14" spans="1:8">
      <c r="A14" s="154" t="s">
        <v>460</v>
      </c>
      <c r="B14" s="155">
        <v>14087418183.470356</v>
      </c>
      <c r="C14" s="156">
        <f t="shared" si="0"/>
        <v>0.45610118347345641</v>
      </c>
      <c r="D14" s="157">
        <v>0.1055</v>
      </c>
      <c r="E14" s="158">
        <f t="shared" si="1"/>
        <v>4.8118674856449647E-2</v>
      </c>
      <c r="F14" s="159">
        <f>+E14/0.74655</f>
        <v>6.4454724876364139E-2</v>
      </c>
      <c r="G14" s="160"/>
      <c r="H14" s="161"/>
    </row>
    <row r="15" spans="1:8">
      <c r="A15" s="154" t="s">
        <v>461</v>
      </c>
      <c r="B15" s="155">
        <v>6860621618.1083412</v>
      </c>
      <c r="C15" s="156">
        <f t="shared" si="0"/>
        <v>0.22212286159392969</v>
      </c>
      <c r="D15" s="157">
        <v>0</v>
      </c>
      <c r="E15" s="158">
        <f t="shared" si="1"/>
        <v>0</v>
      </c>
      <c r="F15" s="159">
        <f>+E15</f>
        <v>0</v>
      </c>
      <c r="G15" s="160"/>
      <c r="H15" s="161"/>
    </row>
    <row r="16" spans="1:8">
      <c r="A16" s="154" t="s">
        <v>462</v>
      </c>
      <c r="B16" s="162"/>
      <c r="C16" s="156"/>
      <c r="D16" s="157"/>
      <c r="E16" s="163" t="s">
        <v>406</v>
      </c>
      <c r="F16" s="159"/>
      <c r="G16" s="160"/>
      <c r="H16" s="161"/>
    </row>
    <row r="17" spans="1:8">
      <c r="A17" s="154" t="s">
        <v>463</v>
      </c>
      <c r="B17" s="162">
        <v>0</v>
      </c>
      <c r="C17" s="156">
        <f>B17/$B$20</f>
        <v>0</v>
      </c>
      <c r="D17" s="157">
        <v>0</v>
      </c>
      <c r="E17" s="158">
        <f>C17*D17</f>
        <v>0</v>
      </c>
      <c r="F17" s="159">
        <f>+E17</f>
        <v>0</v>
      </c>
      <c r="H17" s="161"/>
    </row>
    <row r="18" spans="1:8">
      <c r="A18" s="154" t="s">
        <v>464</v>
      </c>
      <c r="B18" s="155">
        <v>62115683.626515605</v>
      </c>
      <c r="C18" s="156">
        <f>B18/$B$20</f>
        <v>2.0110879399859896E-3</v>
      </c>
      <c r="D18" s="164">
        <f>E31</f>
        <v>8.2731504636818928E-2</v>
      </c>
      <c r="E18" s="158">
        <f>C18*D18</f>
        <v>1.6638033123200153E-4</v>
      </c>
      <c r="F18" s="165">
        <f>E27*C18 + (E29/0.74655)*C18</f>
        <v>2.1114973547164717E-4</v>
      </c>
      <c r="G18" s="166"/>
      <c r="H18" s="161"/>
    </row>
    <row r="19" spans="1:8">
      <c r="B19" s="167"/>
      <c r="C19" s="168"/>
      <c r="D19" s="156"/>
      <c r="E19" s="168"/>
      <c r="F19" s="159"/>
      <c r="H19" s="169"/>
    </row>
    <row r="20" spans="1:8">
      <c r="A20" s="170" t="s">
        <v>465</v>
      </c>
      <c r="B20" s="171">
        <f>SUM(B10:B18)</f>
        <v>30886607388.709389</v>
      </c>
      <c r="C20" s="172">
        <f>SUM(C10:C18)</f>
        <v>1</v>
      </c>
      <c r="D20" s="164"/>
      <c r="E20" s="173">
        <f>SUM(E10:E18)</f>
        <v>6.1663334097853142E-2</v>
      </c>
      <c r="F20" s="174">
        <f>SUM(F10:F18)</f>
        <v>7.8044153522007276E-2</v>
      </c>
    </row>
    <row r="21" spans="1:8">
      <c r="B21" s="175"/>
      <c r="C21" s="176"/>
      <c r="D21" s="177"/>
      <c r="E21" s="178" t="s">
        <v>406</v>
      </c>
      <c r="F21" s="179"/>
    </row>
    <row r="22" spans="1:8">
      <c r="B22" s="133"/>
      <c r="D22" s="144"/>
    </row>
    <row r="23" spans="1:8">
      <c r="B23" s="234" t="s">
        <v>466</v>
      </c>
      <c r="C23" s="235"/>
      <c r="D23" s="235"/>
      <c r="E23" s="235"/>
      <c r="F23" s="236"/>
    </row>
    <row r="24" spans="1:8">
      <c r="A24" s="180"/>
      <c r="B24" s="143" t="s">
        <v>449</v>
      </c>
      <c r="C24" s="144"/>
      <c r="D24" s="145" t="s">
        <v>455</v>
      </c>
      <c r="E24" s="145" t="s">
        <v>451</v>
      </c>
      <c r="F24" s="181" t="s">
        <v>467</v>
      </c>
    </row>
    <row r="25" spans="1:8">
      <c r="A25" s="180"/>
      <c r="B25" s="143" t="s">
        <v>452</v>
      </c>
      <c r="C25" s="145" t="s">
        <v>453</v>
      </c>
      <c r="D25" s="145" t="s">
        <v>468</v>
      </c>
      <c r="E25" s="145" t="s">
        <v>455</v>
      </c>
      <c r="F25" s="181" t="s">
        <v>455</v>
      </c>
    </row>
    <row r="26" spans="1:8">
      <c r="A26" s="180"/>
      <c r="B26" s="182"/>
      <c r="C26" s="170"/>
      <c r="D26" s="170"/>
      <c r="E26" s="183"/>
      <c r="F26" s="184"/>
    </row>
    <row r="27" spans="1:8">
      <c r="A27" s="185" t="s">
        <v>469</v>
      </c>
      <c r="B27" s="186">
        <f>B10</f>
        <v>8578170782.4277058</v>
      </c>
      <c r="C27" s="164">
        <f>B27/$B$31</f>
        <v>0.3784667054244279</v>
      </c>
      <c r="D27" s="156">
        <f>D10</f>
        <v>4.5340162854886942E-2</v>
      </c>
      <c r="E27" s="187">
        <f>C27*D27</f>
        <v>1.7159742059096084E-2</v>
      </c>
      <c r="F27" s="188">
        <f>+E27</f>
        <v>1.7159742059096084E-2</v>
      </c>
    </row>
    <row r="28" spans="1:8">
      <c r="A28" s="185" t="s">
        <v>470</v>
      </c>
      <c r="B28" s="189">
        <f>B12</f>
        <v>0</v>
      </c>
      <c r="C28" s="164">
        <f>B28/$B$31</f>
        <v>0</v>
      </c>
      <c r="D28" s="156">
        <f>D12</f>
        <v>0</v>
      </c>
      <c r="E28" s="156">
        <f>C28*D28</f>
        <v>0</v>
      </c>
      <c r="F28" s="188">
        <f>+E28/0.74655</f>
        <v>0</v>
      </c>
    </row>
    <row r="29" spans="1:8">
      <c r="A29" s="185" t="s">
        <v>471</v>
      </c>
      <c r="B29" s="189">
        <f>B14</f>
        <v>14087418183.470356</v>
      </c>
      <c r="C29" s="164">
        <f>B29/$B$31</f>
        <v>0.62153329457557205</v>
      </c>
      <c r="D29" s="156">
        <f>D14</f>
        <v>0.1055</v>
      </c>
      <c r="E29" s="187">
        <f>C29*D29</f>
        <v>6.5571762577722847E-2</v>
      </c>
      <c r="F29" s="188">
        <f>+E29/0.74655</f>
        <v>8.7833048794752983E-2</v>
      </c>
    </row>
    <row r="30" spans="1:8">
      <c r="A30" s="180"/>
      <c r="B30" s="190"/>
      <c r="C30" s="191"/>
      <c r="D30" s="192"/>
      <c r="E30" s="191"/>
      <c r="F30" s="193"/>
    </row>
    <row r="31" spans="1:8">
      <c r="A31" s="185" t="s">
        <v>465</v>
      </c>
      <c r="B31" s="186">
        <f>SUM(B27:B30)</f>
        <v>22665588965.898064</v>
      </c>
      <c r="C31" s="164">
        <f>SUM(C22:C29)</f>
        <v>1</v>
      </c>
      <c r="D31" s="144"/>
      <c r="E31" s="187">
        <f>SUM(E27:E29)</f>
        <v>8.2731504636818928E-2</v>
      </c>
      <c r="F31" s="194">
        <f>SUM(F27:F29)</f>
        <v>0.10499279085384906</v>
      </c>
    </row>
    <row r="32" spans="1:8">
      <c r="A32" s="180" t="s">
        <v>453</v>
      </c>
      <c r="B32" s="189"/>
      <c r="C32" s="144"/>
      <c r="D32" s="144"/>
      <c r="E32" s="144"/>
      <c r="F32" s="159" t="s">
        <v>406</v>
      </c>
    </row>
    <row r="33" spans="1:6">
      <c r="A33" s="195"/>
      <c r="B33" s="195"/>
      <c r="C33" s="177"/>
      <c r="D33" s="177"/>
      <c r="E33" s="177"/>
      <c r="F33" s="196" t="s">
        <v>406</v>
      </c>
    </row>
    <row r="34" spans="1:6" ht="13.5" customHeight="1">
      <c r="A34" s="197" t="s">
        <v>472</v>
      </c>
      <c r="B34" s="198"/>
    </row>
    <row r="35" spans="1:6">
      <c r="A35" s="182" t="s">
        <v>469</v>
      </c>
      <c r="B35" s="199">
        <f>+E10</f>
        <v>1.2592372330749432E-2</v>
      </c>
      <c r="E35" s="200"/>
    </row>
    <row r="36" spans="1:6">
      <c r="A36" s="185" t="s">
        <v>473</v>
      </c>
      <c r="B36" s="201">
        <f>+E11</f>
        <v>5.0073326762767128E-4</v>
      </c>
    </row>
    <row r="37" spans="1:6">
      <c r="A37" s="185" t="s">
        <v>474</v>
      </c>
      <c r="B37" s="201">
        <f>+E13</f>
        <v>2.8517331179439103E-4</v>
      </c>
    </row>
    <row r="38" spans="1:6">
      <c r="A38" s="185" t="s">
        <v>475</v>
      </c>
      <c r="B38" s="201">
        <f>+E27*C18</f>
        <v>3.4509750308318484E-5</v>
      </c>
      <c r="D38" s="202"/>
    </row>
    <row r="39" spans="1:6" ht="20.100000000000001" customHeight="1">
      <c r="A39" s="203" t="s">
        <v>476</v>
      </c>
      <c r="B39" s="204">
        <f>SUM(B35:B38)</f>
        <v>1.3412788660479813E-2</v>
      </c>
    </row>
    <row r="40" spans="1:6" ht="14.25" customHeight="1">
      <c r="A40" s="197" t="s">
        <v>477</v>
      </c>
      <c r="B40" s="205"/>
    </row>
    <row r="41" spans="1:6">
      <c r="A41" s="182" t="s">
        <v>470</v>
      </c>
      <c r="B41" s="199">
        <f>+E12</f>
        <v>0</v>
      </c>
      <c r="D41" s="202"/>
    </row>
    <row r="42" spans="1:6">
      <c r="A42" s="185" t="s">
        <v>471</v>
      </c>
      <c r="B42" s="201">
        <f>+E14</f>
        <v>4.8118674856449647E-2</v>
      </c>
    </row>
    <row r="43" spans="1:6">
      <c r="A43" s="185" t="s">
        <v>475</v>
      </c>
      <c r="B43" s="201">
        <f>+E28*C18+E29*C18</f>
        <v>1.3187058092368304E-4</v>
      </c>
    </row>
    <row r="44" spans="1:6" ht="20.100000000000001" customHeight="1">
      <c r="A44" s="203" t="s">
        <v>478</v>
      </c>
      <c r="B44" s="204">
        <f>SUM(B41:B43)</f>
        <v>4.8250545437373331E-2</v>
      </c>
    </row>
    <row r="45" spans="1:6" ht="12" thickBot="1">
      <c r="A45" s="144" t="s">
        <v>479</v>
      </c>
      <c r="B45" s="206">
        <f>+B39+B44</f>
        <v>6.1663334097853142E-2</v>
      </c>
      <c r="C45" s="169"/>
    </row>
    <row r="46" spans="1:6" ht="12" thickTop="1">
      <c r="A46" s="207" t="s">
        <v>480</v>
      </c>
      <c r="B46" s="208">
        <f>+B44/0.74655</f>
        <v>6.4631364861527457E-2</v>
      </c>
    </row>
    <row r="47" spans="1:6">
      <c r="A47" s="207" t="s">
        <v>481</v>
      </c>
      <c r="B47" s="208">
        <f>+B46+B39</f>
        <v>7.8044153522007276E-2</v>
      </c>
      <c r="C47" s="169"/>
    </row>
    <row r="48" spans="1:6">
      <c r="B48" s="209"/>
    </row>
    <row r="49" spans="1:6" ht="12" customHeight="1">
      <c r="A49" s="210" t="s">
        <v>482</v>
      </c>
      <c r="C49" s="136"/>
      <c r="D49" s="136"/>
      <c r="E49" s="136"/>
      <c r="F49" s="136"/>
    </row>
    <row r="50" spans="1:6">
      <c r="A50" s="132" t="s">
        <v>483</v>
      </c>
      <c r="B50" s="211"/>
    </row>
    <row r="51" spans="1:6" ht="24" customHeight="1">
      <c r="A51" s="237" t="s">
        <v>484</v>
      </c>
      <c r="B51" s="237"/>
      <c r="C51" s="237"/>
      <c r="D51" s="237"/>
      <c r="E51" s="237"/>
      <c r="F51" s="237"/>
    </row>
    <row r="52" spans="1:6" ht="15.75" customHeight="1">
      <c r="A52" s="212"/>
      <c r="B52" s="213"/>
      <c r="C52" s="137"/>
    </row>
    <row r="53" spans="1:6">
      <c r="B53" s="211"/>
    </row>
    <row r="54" spans="1:6">
      <c r="B54" s="211"/>
    </row>
    <row r="59" spans="1:6">
      <c r="B59" s="210" t="s">
        <v>407</v>
      </c>
    </row>
    <row r="60" spans="1:6">
      <c r="B60" s="210" t="s">
        <v>485</v>
      </c>
    </row>
  </sheetData>
  <mergeCells count="3">
    <mergeCell ref="B5:F5"/>
    <mergeCell ref="B23:F23"/>
    <mergeCell ref="A51:F51"/>
  </mergeCells>
  <printOptions horizontalCentered="1" verticalCentered="1"/>
  <pageMargins left="0.3" right="0.26" top="0.33" bottom="0.75" header="0.5" footer="0.5"/>
  <pageSetup scale="89" orientation="portrait" horizontalDpi="4294967292" verticalDpi="4294967292" r:id="rId1"/>
  <headerFooter alignWithMargins="0">
    <oddFooter>&amp;C 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516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14" t="s">
        <v>0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32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0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9.9999999999999995E-8</v>
      </c>
      <c r="C12" s="118">
        <v>9.9999999999999995E-8</v>
      </c>
      <c r="D12" s="118">
        <v>9.9999999999999995E-8</v>
      </c>
      <c r="E12" s="118">
        <v>9.9999999999999995E-8</v>
      </c>
      <c r="F12" s="118">
        <v>9.9999999999999995E-8</v>
      </c>
      <c r="G12" s="118">
        <v>9.9999999999999995E-8</v>
      </c>
      <c r="H12" s="118">
        <v>9.9999999999999995E-8</v>
      </c>
      <c r="I12" s="118">
        <v>9.9999999999999995E-8</v>
      </c>
      <c r="J12" s="118">
        <v>9.9999999999999995E-8</v>
      </c>
      <c r="K12" s="118">
        <v>9.9999999999999995E-8</v>
      </c>
      <c r="L12" s="118">
        <v>9.9999999999999995E-8</v>
      </c>
      <c r="M12" s="118">
        <v>9.9999999999999995E-8</v>
      </c>
      <c r="N12" s="118">
        <v>9.9999999999999995E-8</v>
      </c>
      <c r="O12" s="122">
        <v>0</v>
      </c>
    </row>
    <row r="13" spans="1:15">
      <c r="A13" s="119" t="s">
        <v>382</v>
      </c>
      <c r="B13" s="118">
        <v>2.0000000018626451E-2</v>
      </c>
      <c r="C13" s="118">
        <v>2.0000000018626451E-2</v>
      </c>
      <c r="D13" s="118">
        <v>2.0000000018626451E-2</v>
      </c>
      <c r="E13" s="118">
        <v>2.0000000018626451E-2</v>
      </c>
      <c r="F13" s="118">
        <v>1.9999999960418791E-2</v>
      </c>
      <c r="G13" s="118">
        <v>2.0000000018626451E-2</v>
      </c>
      <c r="H13" s="118">
        <v>2.0000000018626451E-2</v>
      </c>
      <c r="I13" s="118">
        <v>2.0000000018626451E-2</v>
      </c>
      <c r="J13" s="118">
        <v>2.0000000018626451E-2</v>
      </c>
      <c r="K13" s="118">
        <v>1.9999999960418791E-2</v>
      </c>
      <c r="L13" s="118">
        <v>2.0000000018626451E-2</v>
      </c>
      <c r="M13" s="118">
        <v>2.0000000018626451E-2</v>
      </c>
      <c r="N13" s="118">
        <v>2.0000000018626451E-2</v>
      </c>
      <c r="O13" s="122">
        <v>0</v>
      </c>
    </row>
    <row r="14" spans="1:15">
      <c r="A14" s="119" t="s">
        <v>383</v>
      </c>
      <c r="B14" s="118">
        <v>-338245.08</v>
      </c>
      <c r="C14" s="118">
        <v>-335113.18</v>
      </c>
      <c r="D14" s="118">
        <v>-331981.28000000003</v>
      </c>
      <c r="E14" s="118">
        <v>-328849.38</v>
      </c>
      <c r="F14" s="118">
        <v>-325717.48</v>
      </c>
      <c r="G14" s="118">
        <v>-322585.58</v>
      </c>
      <c r="H14" s="118">
        <v>-319453.68</v>
      </c>
      <c r="I14" s="118">
        <v>-316321.78000000003</v>
      </c>
      <c r="J14" s="118">
        <v>-313189.88</v>
      </c>
      <c r="K14" s="118">
        <v>-310057.98</v>
      </c>
      <c r="L14" s="118">
        <v>-306926.08000000002</v>
      </c>
      <c r="M14" s="118">
        <v>-303794.18</v>
      </c>
      <c r="N14" s="118">
        <v>-300662.28000000003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338245.08</v>
      </c>
      <c r="C16" s="123">
        <v>335113.15999999997</v>
      </c>
      <c r="D16" s="123">
        <v>331981.26</v>
      </c>
      <c r="E16" s="123">
        <v>328849.36</v>
      </c>
      <c r="F16" s="123">
        <v>325717.46000000002</v>
      </c>
      <c r="G16" s="123">
        <v>322585.56</v>
      </c>
      <c r="H16" s="123">
        <v>319453.65999999997</v>
      </c>
      <c r="I16" s="123">
        <v>316321.76</v>
      </c>
      <c r="J16" s="123">
        <v>313189.86</v>
      </c>
      <c r="K16" s="123">
        <v>310057.96000000002</v>
      </c>
      <c r="L16" s="123">
        <v>306926.06</v>
      </c>
      <c r="M16" s="123">
        <v>303794.15999999997</v>
      </c>
      <c r="N16" s="123">
        <v>300662.26</v>
      </c>
      <c r="O16" s="122">
        <v>0</v>
      </c>
    </row>
    <row r="18" spans="1:15">
      <c r="A18" s="119" t="s">
        <v>386</v>
      </c>
      <c r="B18" s="120" t="s">
        <v>19</v>
      </c>
      <c r="C18" s="118">
        <v>336679.11</v>
      </c>
      <c r="D18" s="118">
        <v>333547.20999999996</v>
      </c>
      <c r="E18" s="118">
        <v>330415.31</v>
      </c>
      <c r="F18" s="118">
        <v>327283.41000000003</v>
      </c>
      <c r="G18" s="118">
        <v>324151.51</v>
      </c>
      <c r="H18" s="118">
        <v>321019.61</v>
      </c>
      <c r="I18" s="118">
        <v>317887.70999999996</v>
      </c>
      <c r="J18" s="118">
        <v>314755.81</v>
      </c>
      <c r="K18" s="118">
        <v>311623.91000000003</v>
      </c>
      <c r="L18" s="118">
        <v>308492.01</v>
      </c>
      <c r="M18" s="118">
        <v>305360.11</v>
      </c>
      <c r="N18" s="118">
        <v>302228.20999999996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1813.3454335262206</v>
      </c>
      <c r="D21" s="118">
        <v>1796.4770968977293</v>
      </c>
      <c r="E21" s="118">
        <v>1779.6087602692385</v>
      </c>
      <c r="F21" s="118">
        <v>1762.7404236407476</v>
      </c>
      <c r="G21" s="118">
        <v>1745.8720870122565</v>
      </c>
      <c r="H21" s="118">
        <v>1729.0037503837652</v>
      </c>
      <c r="I21" s="118">
        <v>1712.1354137552742</v>
      </c>
      <c r="J21" s="118">
        <v>1695.2670771267833</v>
      </c>
      <c r="K21" s="118">
        <v>1678.3987404982925</v>
      </c>
      <c r="L21" s="118">
        <v>1661.5304038698011</v>
      </c>
      <c r="M21" s="118">
        <v>1644.6620672413101</v>
      </c>
      <c r="N21" s="118">
        <v>1627.7937306128188</v>
      </c>
      <c r="O21" s="118">
        <v>20646.834984834237</v>
      </c>
    </row>
    <row r="22" spans="1:15">
      <c r="A22" s="121" t="s">
        <v>389</v>
      </c>
      <c r="B22" s="120" t="s">
        <v>19</v>
      </c>
      <c r="C22" s="118">
        <v>376.33990915799995</v>
      </c>
      <c r="D22" s="118">
        <v>372.83907133799994</v>
      </c>
      <c r="E22" s="118">
        <v>369.33823351799998</v>
      </c>
      <c r="F22" s="118">
        <v>365.83739569800002</v>
      </c>
      <c r="G22" s="118">
        <v>362.33655787800001</v>
      </c>
      <c r="H22" s="118">
        <v>358.83572005799999</v>
      </c>
      <c r="I22" s="118">
        <v>355.33488223799992</v>
      </c>
      <c r="J22" s="118">
        <v>351.83404441799996</v>
      </c>
      <c r="K22" s="118">
        <v>348.333206598</v>
      </c>
      <c r="L22" s="118">
        <v>344.83236877799999</v>
      </c>
      <c r="M22" s="118">
        <v>341.33153095799997</v>
      </c>
      <c r="N22" s="118">
        <v>337.83069313799996</v>
      </c>
      <c r="O22" s="118">
        <v>4285.0236137759985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9.9999999999999995E-8</v>
      </c>
      <c r="D25" s="118">
        <v>9.9999999999999995E-8</v>
      </c>
      <c r="E25" s="118">
        <v>9.9999999999999995E-8</v>
      </c>
      <c r="F25" s="118">
        <v>9.9999999999999995E-8</v>
      </c>
      <c r="G25" s="118">
        <v>9.9999999999999995E-8</v>
      </c>
      <c r="H25" s="118">
        <v>9.9999999999999995E-8</v>
      </c>
      <c r="I25" s="118">
        <v>9.9999999999999995E-8</v>
      </c>
      <c r="J25" s="118">
        <v>9.9999999999999995E-8</v>
      </c>
      <c r="K25" s="118">
        <v>9.9999999999999995E-8</v>
      </c>
      <c r="L25" s="118">
        <v>9.9999999999999995E-8</v>
      </c>
      <c r="M25" s="118">
        <v>9.9999999999999995E-8</v>
      </c>
      <c r="N25" s="118">
        <v>9.9999999999999995E-8</v>
      </c>
      <c r="O25" s="118">
        <v>0</v>
      </c>
    </row>
    <row r="26" spans="1:15">
      <c r="A26" s="121" t="s">
        <v>392</v>
      </c>
      <c r="B26" s="120" t="s">
        <v>19</v>
      </c>
      <c r="C26" s="118">
        <v>3131.9</v>
      </c>
      <c r="D26" s="118">
        <v>3131.9</v>
      </c>
      <c r="E26" s="118">
        <v>3131.9</v>
      </c>
      <c r="F26" s="118">
        <v>3131.9</v>
      </c>
      <c r="G26" s="118">
        <v>3131.9</v>
      </c>
      <c r="H26" s="118">
        <v>3131.9</v>
      </c>
      <c r="I26" s="118">
        <v>3131.9</v>
      </c>
      <c r="J26" s="118">
        <v>3131.9</v>
      </c>
      <c r="K26" s="118">
        <v>3131.9</v>
      </c>
      <c r="L26" s="118">
        <v>3131.9</v>
      </c>
      <c r="M26" s="118">
        <v>3131.9</v>
      </c>
      <c r="N26" s="118">
        <v>3131.9</v>
      </c>
      <c r="O26" s="118">
        <v>37582.80000000001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5321.5853426842204</v>
      </c>
      <c r="D31" s="123">
        <v>5301.2161682357291</v>
      </c>
      <c r="E31" s="123">
        <v>5280.8469937872387</v>
      </c>
      <c r="F31" s="123">
        <v>5260.4778193387483</v>
      </c>
      <c r="G31" s="123">
        <v>5240.108644890257</v>
      </c>
      <c r="H31" s="123">
        <v>5219.7394704417657</v>
      </c>
      <c r="I31" s="123">
        <v>5199.3702959932743</v>
      </c>
      <c r="J31" s="123">
        <v>5179.001121544783</v>
      </c>
      <c r="K31" s="123">
        <v>5158.6319470962926</v>
      </c>
      <c r="L31" s="123">
        <v>5138.2627726478013</v>
      </c>
      <c r="M31" s="123">
        <v>5117.89359819931</v>
      </c>
      <c r="N31" s="123">
        <v>5097.5244237508186</v>
      </c>
      <c r="O31" s="123">
        <v>62514.658598610244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5" t="s">
        <v>498</v>
      </c>
    </row>
    <row r="35" spans="1:1">
      <c r="A35" s="5" t="s">
        <v>413</v>
      </c>
    </row>
    <row r="36" spans="1:1">
      <c r="A36" s="124" t="s">
        <v>398</v>
      </c>
    </row>
    <row r="37" spans="1:1">
      <c r="A37" s="5" t="s">
        <v>500</v>
      </c>
    </row>
    <row r="38" spans="1:1">
      <c r="A38" s="5" t="s">
        <v>502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zoomScaleNormal="100" workbookViewId="0">
      <selection sqref="A1:A2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238" t="s">
        <v>517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>
      <c r="A2" s="239" t="s">
        <v>511</v>
      </c>
      <c r="E2" s="1" t="s">
        <v>251</v>
      </c>
    </row>
    <row r="3" spans="1:15" ht="15.75" thickBot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33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9.9999999999999995E-8</v>
      </c>
      <c r="E7" s="118">
        <v>9.9999999999999995E-8</v>
      </c>
      <c r="F7" s="118">
        <v>9.9999999999999995E-8</v>
      </c>
      <c r="G7" s="118">
        <v>9.9999999999999995E-8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0</v>
      </c>
    </row>
    <row r="8" spans="1:15">
      <c r="A8" s="121" t="s">
        <v>378</v>
      </c>
      <c r="B8" s="120" t="s">
        <v>19</v>
      </c>
      <c r="C8" s="118">
        <v>-44752.34</v>
      </c>
      <c r="D8" s="118">
        <v>9.9999999999999995E-8</v>
      </c>
      <c r="E8" s="118">
        <v>9.9999999999999995E-8</v>
      </c>
      <c r="F8" s="118">
        <v>9.9999999999999995E-8</v>
      </c>
      <c r="G8" s="118">
        <v>9.9999999999999995E-8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-44752.34</v>
      </c>
    </row>
    <row r="9" spans="1:15">
      <c r="A9" s="121" t="s">
        <v>379</v>
      </c>
      <c r="B9" s="120" t="s">
        <v>19</v>
      </c>
      <c r="C9" s="118">
        <v>-44752.34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-44752.34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560405.66</v>
      </c>
      <c r="C12" s="118">
        <v>515653.32</v>
      </c>
      <c r="D12" s="118">
        <v>515653.32</v>
      </c>
      <c r="E12" s="118">
        <v>515653.32</v>
      </c>
      <c r="F12" s="118">
        <v>515653.32</v>
      </c>
      <c r="G12" s="118">
        <v>515653.32</v>
      </c>
      <c r="H12" s="118">
        <v>515653.32</v>
      </c>
      <c r="I12" s="118">
        <v>515653.32</v>
      </c>
      <c r="J12" s="118">
        <v>515653.32</v>
      </c>
      <c r="K12" s="118">
        <v>515653.32</v>
      </c>
      <c r="L12" s="118">
        <v>515653.32</v>
      </c>
      <c r="M12" s="118">
        <v>515653.32</v>
      </c>
      <c r="N12" s="118">
        <v>515653.32</v>
      </c>
      <c r="O12" s="122">
        <v>0</v>
      </c>
    </row>
    <row r="13" spans="1:15">
      <c r="A13" s="119" t="s">
        <v>382</v>
      </c>
      <c r="B13" s="118">
        <v>358475.52000000002</v>
      </c>
      <c r="C13" s="118">
        <v>339403.08</v>
      </c>
      <c r="D13" s="118">
        <v>340601.98</v>
      </c>
      <c r="E13" s="118">
        <v>341800.88</v>
      </c>
      <c r="F13" s="118">
        <v>342999.78</v>
      </c>
      <c r="G13" s="118">
        <v>344198.68</v>
      </c>
      <c r="H13" s="118">
        <v>345397.58</v>
      </c>
      <c r="I13" s="118">
        <v>346596.48</v>
      </c>
      <c r="J13" s="118">
        <v>347795.38</v>
      </c>
      <c r="K13" s="118">
        <v>348994.28</v>
      </c>
      <c r="L13" s="118">
        <v>350193.18</v>
      </c>
      <c r="M13" s="118">
        <v>351392.08</v>
      </c>
      <c r="N13" s="118">
        <v>352590.98000000097</v>
      </c>
      <c r="O13" s="122">
        <v>0</v>
      </c>
    </row>
    <row r="14" spans="1:15">
      <c r="A14" s="119" t="s">
        <v>383</v>
      </c>
      <c r="B14" s="126">
        <v>0</v>
      </c>
      <c r="C14" s="118">
        <v>-24481</v>
      </c>
      <c r="D14" s="118">
        <v>-24481</v>
      </c>
      <c r="E14" s="118">
        <v>-24481</v>
      </c>
      <c r="F14" s="118">
        <v>-24481</v>
      </c>
      <c r="G14" s="118">
        <v>-24481</v>
      </c>
      <c r="H14" s="118">
        <v>-24481</v>
      </c>
      <c r="I14" s="118">
        <v>-24481</v>
      </c>
      <c r="J14" s="118">
        <v>-24481</v>
      </c>
      <c r="K14" s="118">
        <v>-24481</v>
      </c>
      <c r="L14" s="118">
        <v>-24481</v>
      </c>
      <c r="M14" s="118">
        <v>-24481</v>
      </c>
      <c r="N14" s="118">
        <v>-24481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201930.14</v>
      </c>
      <c r="C16" s="123">
        <v>200731.24</v>
      </c>
      <c r="D16" s="123">
        <v>199532.34000000003</v>
      </c>
      <c r="E16" s="123">
        <v>198333.44</v>
      </c>
      <c r="F16" s="123">
        <v>197134.53999999998</v>
      </c>
      <c r="G16" s="123">
        <v>195935.64</v>
      </c>
      <c r="H16" s="123">
        <v>194736.74</v>
      </c>
      <c r="I16" s="123">
        <v>193537.84000000003</v>
      </c>
      <c r="J16" s="123">
        <v>192338.94</v>
      </c>
      <c r="K16" s="123">
        <v>191140.03999999998</v>
      </c>
      <c r="L16" s="123">
        <v>189941.14</v>
      </c>
      <c r="M16" s="123">
        <v>188742.24</v>
      </c>
      <c r="N16" s="123">
        <v>187543.33999999904</v>
      </c>
      <c r="O16" s="122">
        <v>0</v>
      </c>
    </row>
    <row r="18" spans="1:15">
      <c r="A18" s="119" t="s">
        <v>386</v>
      </c>
      <c r="B18" s="120" t="s">
        <v>19</v>
      </c>
      <c r="C18" s="118">
        <v>201330.69</v>
      </c>
      <c r="D18" s="118">
        <v>200131.79</v>
      </c>
      <c r="E18" s="118">
        <v>198932.89</v>
      </c>
      <c r="F18" s="118">
        <v>197733.99</v>
      </c>
      <c r="G18" s="118">
        <v>196535.09</v>
      </c>
      <c r="H18" s="118">
        <v>195336.19</v>
      </c>
      <c r="I18" s="118">
        <v>194137.29</v>
      </c>
      <c r="J18" s="118">
        <v>192938.39</v>
      </c>
      <c r="K18" s="118">
        <v>191739.49</v>
      </c>
      <c r="L18" s="118">
        <v>190540.59</v>
      </c>
      <c r="M18" s="118">
        <v>189341.69</v>
      </c>
      <c r="N18" s="118">
        <v>188142.78999999951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1084.3621611693791</v>
      </c>
      <c r="D21" s="118">
        <v>1077.9049151577256</v>
      </c>
      <c r="E21" s="118">
        <v>1071.447669146072</v>
      </c>
      <c r="F21" s="118">
        <v>1064.9904231344183</v>
      </c>
      <c r="G21" s="118">
        <v>1058.5331771227648</v>
      </c>
      <c r="H21" s="118">
        <v>1052.0759311111112</v>
      </c>
      <c r="I21" s="118">
        <v>1045.6186850994575</v>
      </c>
      <c r="J21" s="118">
        <v>1039.161439087804</v>
      </c>
      <c r="K21" s="118">
        <v>1032.7041930761502</v>
      </c>
      <c r="L21" s="118">
        <v>1026.2469470644967</v>
      </c>
      <c r="M21" s="118">
        <v>1019.7897010528432</v>
      </c>
      <c r="N21" s="118">
        <v>1013.3324550411869</v>
      </c>
      <c r="O21" s="118">
        <v>12586.167697263409</v>
      </c>
    </row>
    <row r="22" spans="1:15">
      <c r="A22" s="121" t="s">
        <v>389</v>
      </c>
      <c r="B22" s="120" t="s">
        <v>19</v>
      </c>
      <c r="C22" s="118">
        <v>225.04744528199998</v>
      </c>
      <c r="D22" s="118">
        <v>223.707314862</v>
      </c>
      <c r="E22" s="118">
        <v>222.367184442</v>
      </c>
      <c r="F22" s="118">
        <v>221.02705402199999</v>
      </c>
      <c r="G22" s="118">
        <v>219.68692360199998</v>
      </c>
      <c r="H22" s="118">
        <v>218.346793182</v>
      </c>
      <c r="I22" s="118">
        <v>217.00666276199999</v>
      </c>
      <c r="J22" s="118">
        <v>215.66653234200001</v>
      </c>
      <c r="K22" s="118">
        <v>214.32640192199997</v>
      </c>
      <c r="L22" s="118">
        <v>212.98627150199999</v>
      </c>
      <c r="M22" s="118">
        <v>211.64614108199999</v>
      </c>
      <c r="N22" s="118">
        <v>210.30601066199944</v>
      </c>
      <c r="O22" s="118">
        <v>2612.1207356639998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1198.9000000000001</v>
      </c>
      <c r="D25" s="118">
        <v>1198.9000000000001</v>
      </c>
      <c r="E25" s="118">
        <v>1198.9000000000001</v>
      </c>
      <c r="F25" s="118">
        <v>1198.9000000000001</v>
      </c>
      <c r="G25" s="118">
        <v>1198.9000000000001</v>
      </c>
      <c r="H25" s="118">
        <v>1198.9000000000001</v>
      </c>
      <c r="I25" s="118">
        <v>1198.9000000000001</v>
      </c>
      <c r="J25" s="118">
        <v>1198.9000000000001</v>
      </c>
      <c r="K25" s="118">
        <v>1198.9000000000001</v>
      </c>
      <c r="L25" s="118">
        <v>1198.9000000000001</v>
      </c>
      <c r="M25" s="118">
        <v>1198.9000000000001</v>
      </c>
      <c r="N25" s="118">
        <v>1198.9000000000001</v>
      </c>
      <c r="O25" s="118">
        <v>14386.799999999997</v>
      </c>
    </row>
    <row r="26" spans="1:15">
      <c r="A26" s="121" t="s">
        <v>392</v>
      </c>
      <c r="B26" s="120" t="s">
        <v>19</v>
      </c>
      <c r="C26" s="118">
        <v>9.9999999999999995E-8</v>
      </c>
      <c r="D26" s="118">
        <v>9.9999999999999995E-8</v>
      </c>
      <c r="E26" s="118">
        <v>9.9999999999999995E-8</v>
      </c>
      <c r="F26" s="118">
        <v>9.9999999999999995E-8</v>
      </c>
      <c r="G26" s="118">
        <v>9.9999999999999995E-8</v>
      </c>
      <c r="H26" s="118">
        <v>9.9999999999999995E-8</v>
      </c>
      <c r="I26" s="118">
        <v>9.9999999999999995E-8</v>
      </c>
      <c r="J26" s="118">
        <v>9.9999999999999995E-8</v>
      </c>
      <c r="K26" s="118">
        <v>9.9999999999999995E-8</v>
      </c>
      <c r="L26" s="118">
        <v>9.9999999999999995E-8</v>
      </c>
      <c r="M26" s="118">
        <v>9.9999999999999995E-8</v>
      </c>
      <c r="N26" s="118">
        <v>9.9999999999999995E-8</v>
      </c>
      <c r="O26" s="118">
        <v>0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2508.3096064513793</v>
      </c>
      <c r="D31" s="123">
        <v>2500.5122300197254</v>
      </c>
      <c r="E31" s="123">
        <v>2492.7148535880724</v>
      </c>
      <c r="F31" s="123">
        <v>2484.9174771564185</v>
      </c>
      <c r="G31" s="123">
        <v>2477.1201007247646</v>
      </c>
      <c r="H31" s="123">
        <v>2469.3227242931116</v>
      </c>
      <c r="I31" s="123">
        <v>2461.5253478614577</v>
      </c>
      <c r="J31" s="123">
        <v>2453.7279714298038</v>
      </c>
      <c r="K31" s="123">
        <v>2445.9305949981504</v>
      </c>
      <c r="L31" s="123">
        <v>2438.1332185664969</v>
      </c>
      <c r="M31" s="123">
        <v>2430.335842134843</v>
      </c>
      <c r="N31" s="123">
        <v>2422.5384657031864</v>
      </c>
      <c r="O31" s="123">
        <v>29585.088432927405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activeCell="A2" sqref="A2:A3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54" t="s">
        <v>407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 thickBot="1">
      <c r="A2" s="238" t="s">
        <v>518</v>
      </c>
      <c r="E2" s="114" t="s">
        <v>0</v>
      </c>
    </row>
    <row r="3" spans="1:15" ht="15.75" thickBot="1">
      <c r="A3" s="239" t="s">
        <v>511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35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71139.63</v>
      </c>
      <c r="D7" s="118">
        <v>9.9999999999999995E-8</v>
      </c>
      <c r="E7" s="118">
        <v>9.9999999999999995E-8</v>
      </c>
      <c r="F7" s="118">
        <v>163527.70000000001</v>
      </c>
      <c r="G7" s="118">
        <v>40221.72</v>
      </c>
      <c r="H7" s="118">
        <v>9.9999999999999995E-8</v>
      </c>
      <c r="I7" s="118">
        <v>203749.42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478638.47000000009</v>
      </c>
    </row>
    <row r="8" spans="1:15">
      <c r="A8" s="121" t="s">
        <v>378</v>
      </c>
      <c r="B8" s="120" t="s">
        <v>19</v>
      </c>
      <c r="C8" s="118">
        <v>71139.63</v>
      </c>
      <c r="D8" s="118">
        <v>9.9999999999999995E-8</v>
      </c>
      <c r="E8" s="118">
        <v>9.9999999999999995E-8</v>
      </c>
      <c r="F8" s="118">
        <v>9.9999999999999995E-8</v>
      </c>
      <c r="G8" s="118">
        <v>17266.900000000001</v>
      </c>
      <c r="H8" s="118">
        <v>9.9999999999999995E-8</v>
      </c>
      <c r="I8" s="118">
        <v>390231.94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478638.47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3249705.58</v>
      </c>
      <c r="C12" s="118">
        <v>3320845.21</v>
      </c>
      <c r="D12" s="118">
        <v>3320845.21</v>
      </c>
      <c r="E12" s="118">
        <v>3320845.21</v>
      </c>
      <c r="F12" s="118">
        <v>3320845.21</v>
      </c>
      <c r="G12" s="118">
        <v>3338112.11</v>
      </c>
      <c r="H12" s="118">
        <v>3338112.11</v>
      </c>
      <c r="I12" s="118">
        <v>3728344.05</v>
      </c>
      <c r="J12" s="118">
        <v>3728344.05</v>
      </c>
      <c r="K12" s="118">
        <v>3728344.05</v>
      </c>
      <c r="L12" s="118">
        <v>3728344.05</v>
      </c>
      <c r="M12" s="118">
        <v>3728344.05</v>
      </c>
      <c r="N12" s="118">
        <v>3728344.05</v>
      </c>
      <c r="O12" s="122">
        <v>0</v>
      </c>
    </row>
    <row r="13" spans="1:15">
      <c r="A13" s="119" t="s">
        <v>382</v>
      </c>
      <c r="B13" s="118">
        <v>2051065.8599999999</v>
      </c>
      <c r="C13" s="118">
        <v>2060550.8299999998</v>
      </c>
      <c r="D13" s="118">
        <v>2070271.75</v>
      </c>
      <c r="E13" s="118">
        <v>2079992.67</v>
      </c>
      <c r="F13" s="118">
        <v>2089713.59</v>
      </c>
      <c r="G13" s="118">
        <v>2099462.71</v>
      </c>
      <c r="H13" s="118">
        <v>2109240.04</v>
      </c>
      <c r="I13" s="118">
        <v>2119703.1399999997</v>
      </c>
      <c r="J13" s="118">
        <v>2130852</v>
      </c>
      <c r="K13" s="118">
        <v>2142000.86</v>
      </c>
      <c r="L13" s="118">
        <v>2153149.7199999997</v>
      </c>
      <c r="M13" s="118">
        <v>2164298.58</v>
      </c>
      <c r="N13" s="118">
        <v>2175447.44</v>
      </c>
      <c r="O13" s="122">
        <v>0</v>
      </c>
    </row>
    <row r="14" spans="1:15">
      <c r="A14" s="119" t="s">
        <v>383</v>
      </c>
      <c r="B14" s="118">
        <v>-261080.11</v>
      </c>
      <c r="C14" s="118">
        <v>-258662.7</v>
      </c>
      <c r="D14" s="118">
        <v>-256245.29</v>
      </c>
      <c r="E14" s="118">
        <v>-253827.88</v>
      </c>
      <c r="F14" s="118">
        <v>-251410.47</v>
      </c>
      <c r="G14" s="118">
        <v>-248993.06</v>
      </c>
      <c r="H14" s="118">
        <v>-246575.65</v>
      </c>
      <c r="I14" s="118">
        <v>-244158.24</v>
      </c>
      <c r="J14" s="118">
        <v>-241740.83</v>
      </c>
      <c r="K14" s="118">
        <v>-239323.42</v>
      </c>
      <c r="L14" s="118">
        <v>-236906.01</v>
      </c>
      <c r="M14" s="118">
        <v>-234488.6</v>
      </c>
      <c r="N14" s="118">
        <v>-232071.19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163527.70000000001</v>
      </c>
      <c r="G15" s="118">
        <v>186482.52</v>
      </c>
      <c r="H15" s="118">
        <v>186482.52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1459719.83</v>
      </c>
      <c r="C16" s="123">
        <v>1518957.08</v>
      </c>
      <c r="D16" s="123">
        <v>1506818.75</v>
      </c>
      <c r="E16" s="123">
        <v>1494680.42</v>
      </c>
      <c r="F16" s="123">
        <v>1646069.7899999998</v>
      </c>
      <c r="G16" s="123">
        <v>1674124.98</v>
      </c>
      <c r="H16" s="123">
        <v>1661930.2399999998</v>
      </c>
      <c r="I16" s="123">
        <v>1852799.1500000001</v>
      </c>
      <c r="J16" s="123">
        <v>1839232.88</v>
      </c>
      <c r="K16" s="123">
        <v>1825666.6099999999</v>
      </c>
      <c r="L16" s="123">
        <v>1812100.34</v>
      </c>
      <c r="M16" s="123">
        <v>1798534.0699999998</v>
      </c>
      <c r="N16" s="123">
        <v>1784967.7999999998</v>
      </c>
      <c r="O16" s="122">
        <v>0</v>
      </c>
    </row>
    <row r="18" spans="1:15">
      <c r="A18" s="119" t="s">
        <v>386</v>
      </c>
      <c r="B18" s="120" t="s">
        <v>19</v>
      </c>
      <c r="C18" s="118">
        <v>1489338.4550000001</v>
      </c>
      <c r="D18" s="118">
        <v>1512887.915</v>
      </c>
      <c r="E18" s="118">
        <v>1500749.585</v>
      </c>
      <c r="F18" s="118">
        <v>1570375.105</v>
      </c>
      <c r="G18" s="118">
        <v>1660097.3849999998</v>
      </c>
      <c r="H18" s="118">
        <v>1668027.6099999999</v>
      </c>
      <c r="I18" s="118">
        <v>1757364.6949999998</v>
      </c>
      <c r="J18" s="118">
        <v>1846016.0150000001</v>
      </c>
      <c r="K18" s="118">
        <v>1832449.7449999999</v>
      </c>
      <c r="L18" s="118">
        <v>1818883.4750000001</v>
      </c>
      <c r="M18" s="118">
        <v>1805317.2050000001</v>
      </c>
      <c r="N18" s="118">
        <v>1791750.9349999998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8021.5404108358453</v>
      </c>
      <c r="D21" s="118">
        <v>8148.377225133615</v>
      </c>
      <c r="E21" s="118">
        <v>8083.000477297569</v>
      </c>
      <c r="F21" s="118">
        <v>8458.0018213039984</v>
      </c>
      <c r="G21" s="118">
        <v>8941.2438220433978</v>
      </c>
      <c r="H21" s="118">
        <v>8983.9558195017071</v>
      </c>
      <c r="I21" s="118">
        <v>9465.1231694133003</v>
      </c>
      <c r="J21" s="118">
        <v>9942.5970058448875</v>
      </c>
      <c r="K21" s="118">
        <v>9869.5294081715892</v>
      </c>
      <c r="L21" s="118">
        <v>9796.4618104982928</v>
      </c>
      <c r="M21" s="118">
        <v>9723.3942128249964</v>
      </c>
      <c r="N21" s="118">
        <v>9650.3266151516964</v>
      </c>
      <c r="O21" s="118">
        <v>109083.5517980209</v>
      </c>
    </row>
    <row r="22" spans="1:15">
      <c r="A22" s="121" t="s">
        <v>389</v>
      </c>
      <c r="B22" s="120" t="s">
        <v>19</v>
      </c>
      <c r="C22" s="118">
        <v>1664.7825249990001</v>
      </c>
      <c r="D22" s="118">
        <v>1691.1061113870001</v>
      </c>
      <c r="E22" s="118">
        <v>1677.5378861129998</v>
      </c>
      <c r="F22" s="118">
        <v>1755.3652923689999</v>
      </c>
      <c r="G22" s="118">
        <v>1855.6568569529998</v>
      </c>
      <c r="H22" s="118">
        <v>1864.5212624579997</v>
      </c>
      <c r="I22" s="118">
        <v>1964.3822560709998</v>
      </c>
      <c r="J22" s="118">
        <v>2063.476701567</v>
      </c>
      <c r="K22" s="118">
        <v>2048.3123249609998</v>
      </c>
      <c r="L22" s="118">
        <v>2033.1479483549999</v>
      </c>
      <c r="M22" s="118">
        <v>2017.983571749</v>
      </c>
      <c r="N22" s="118">
        <v>2002.8191951429997</v>
      </c>
      <c r="O22" s="118">
        <v>22639.091932124997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9484.9699999999993</v>
      </c>
      <c r="D25" s="118">
        <v>9720.92</v>
      </c>
      <c r="E25" s="118">
        <v>9720.92</v>
      </c>
      <c r="F25" s="118">
        <v>9720.92</v>
      </c>
      <c r="G25" s="118">
        <v>9749.1200000000008</v>
      </c>
      <c r="H25" s="118">
        <v>9777.33</v>
      </c>
      <c r="I25" s="118">
        <v>10463.1</v>
      </c>
      <c r="J25" s="118">
        <v>11148.86</v>
      </c>
      <c r="K25" s="118">
        <v>11148.86</v>
      </c>
      <c r="L25" s="118">
        <v>11148.86</v>
      </c>
      <c r="M25" s="118">
        <v>11148.86</v>
      </c>
      <c r="N25" s="118">
        <v>11148.86</v>
      </c>
      <c r="O25" s="118">
        <v>124381.58</v>
      </c>
    </row>
    <row r="26" spans="1:15">
      <c r="A26" s="121" t="s">
        <v>392</v>
      </c>
      <c r="B26" s="120" t="s">
        <v>19</v>
      </c>
      <c r="C26" s="118">
        <v>2417.41</v>
      </c>
      <c r="D26" s="118">
        <v>2417.41</v>
      </c>
      <c r="E26" s="118">
        <v>2417.41</v>
      </c>
      <c r="F26" s="118">
        <v>2417.41</v>
      </c>
      <c r="G26" s="118">
        <v>2417.41</v>
      </c>
      <c r="H26" s="118">
        <v>2417.41</v>
      </c>
      <c r="I26" s="118">
        <v>2417.41</v>
      </c>
      <c r="J26" s="118">
        <v>2417.41</v>
      </c>
      <c r="K26" s="118">
        <v>2417.41</v>
      </c>
      <c r="L26" s="118">
        <v>2417.41</v>
      </c>
      <c r="M26" s="118">
        <v>2417.41</v>
      </c>
      <c r="N26" s="118">
        <v>2417.41</v>
      </c>
      <c r="O26" s="118">
        <v>29008.92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21588.702935834845</v>
      </c>
      <c r="D31" s="123">
        <v>21977.813336520616</v>
      </c>
      <c r="E31" s="123">
        <v>21898.868363410569</v>
      </c>
      <c r="F31" s="123">
        <v>22351.697113672999</v>
      </c>
      <c r="G31" s="123">
        <v>22963.430678996396</v>
      </c>
      <c r="H31" s="123">
        <v>23043.217081959709</v>
      </c>
      <c r="I31" s="123">
        <v>24310.0154254843</v>
      </c>
      <c r="J31" s="123">
        <v>25572.343707411888</v>
      </c>
      <c r="K31" s="123">
        <v>25484.111733132588</v>
      </c>
      <c r="L31" s="123">
        <v>25395.879758853291</v>
      </c>
      <c r="M31" s="123">
        <v>25307.647784573997</v>
      </c>
      <c r="N31" s="123">
        <v>25219.415810294697</v>
      </c>
      <c r="O31" s="123">
        <v>285113.14373014588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51"/>
  <sheetViews>
    <sheetView showGridLines="0" view="pageLayout" zoomScaleNormal="100" workbookViewId="0">
      <selection activeCell="A2" sqref="A2:A3"/>
    </sheetView>
  </sheetViews>
  <sheetFormatPr defaultRowHeight="15"/>
  <cols>
    <col min="1" max="1" width="37.140625" customWidth="1"/>
    <col min="2" max="15" width="11.7109375" customWidth="1"/>
  </cols>
  <sheetData>
    <row r="1" spans="1:15" ht="15.75" thickBot="1">
      <c r="A1" s="54" t="s">
        <v>408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15" customHeight="1" thickBot="1">
      <c r="A2" s="238" t="s">
        <v>519</v>
      </c>
      <c r="E2" s="114" t="s">
        <v>0</v>
      </c>
    </row>
    <row r="3" spans="1:15" ht="15.75" thickBot="1">
      <c r="A3" s="239" t="s">
        <v>511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 ht="23.25" thickBot="1">
      <c r="A4" s="115" t="s">
        <v>19</v>
      </c>
      <c r="B4" s="115" t="s">
        <v>375</v>
      </c>
      <c r="C4" s="115" t="s">
        <v>1</v>
      </c>
      <c r="D4" s="115" t="s">
        <v>2</v>
      </c>
      <c r="E4" s="115" t="s">
        <v>3</v>
      </c>
      <c r="F4" s="115" t="s">
        <v>4</v>
      </c>
      <c r="G4" s="115" t="s">
        <v>5</v>
      </c>
      <c r="H4" s="115" t="s">
        <v>6</v>
      </c>
      <c r="I4" s="115" t="s">
        <v>7</v>
      </c>
      <c r="J4" s="115" t="s">
        <v>8</v>
      </c>
      <c r="K4" s="115" t="s">
        <v>9</v>
      </c>
      <c r="L4" s="115" t="s">
        <v>10</v>
      </c>
      <c r="M4" s="115" t="s">
        <v>11</v>
      </c>
      <c r="N4" s="115" t="s">
        <v>12</v>
      </c>
      <c r="O4" s="115" t="s">
        <v>30</v>
      </c>
    </row>
    <row r="5" spans="1:15">
      <c r="A5" s="116" t="s">
        <v>34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7"/>
    </row>
    <row r="6" spans="1:15">
      <c r="A6" s="119" t="s">
        <v>376</v>
      </c>
      <c r="B6" s="120" t="s">
        <v>19</v>
      </c>
      <c r="C6" s="120" t="s">
        <v>19</v>
      </c>
      <c r="D6" s="120" t="s">
        <v>19</v>
      </c>
      <c r="E6" s="120" t="s">
        <v>19</v>
      </c>
      <c r="F6" s="120" t="s">
        <v>19</v>
      </c>
      <c r="G6" s="120" t="s">
        <v>19</v>
      </c>
      <c r="H6" s="120" t="s">
        <v>19</v>
      </c>
      <c r="I6" s="120" t="s">
        <v>19</v>
      </c>
      <c r="J6" s="120" t="s">
        <v>19</v>
      </c>
      <c r="K6" s="120" t="s">
        <v>19</v>
      </c>
      <c r="L6" s="120" t="s">
        <v>19</v>
      </c>
      <c r="M6" s="120" t="s">
        <v>19</v>
      </c>
      <c r="N6" s="120" t="s">
        <v>19</v>
      </c>
      <c r="O6" s="120" t="s">
        <v>19</v>
      </c>
    </row>
    <row r="7" spans="1:15">
      <c r="A7" s="121" t="s">
        <v>377</v>
      </c>
      <c r="B7" s="120" t="s">
        <v>19</v>
      </c>
      <c r="C7" s="118">
        <v>9.9999999999999995E-8</v>
      </c>
      <c r="D7" s="118">
        <v>17266.900000000001</v>
      </c>
      <c r="E7" s="118">
        <v>9.9999999999999995E-8</v>
      </c>
      <c r="F7" s="118">
        <v>108883.04</v>
      </c>
      <c r="G7" s="118">
        <v>22954.82</v>
      </c>
      <c r="H7" s="118">
        <v>9.9999999999999995E-8</v>
      </c>
      <c r="I7" s="118">
        <v>9.9999999999999995E-8</v>
      </c>
      <c r="J7" s="118">
        <v>9.9999999999999995E-8</v>
      </c>
      <c r="K7" s="118">
        <v>9.9999999999999995E-8</v>
      </c>
      <c r="L7" s="118">
        <v>9.9999999999999995E-8</v>
      </c>
      <c r="M7" s="118">
        <v>9.9999999999999995E-8</v>
      </c>
      <c r="N7" s="118">
        <v>9.9999999999999995E-8</v>
      </c>
      <c r="O7" s="118">
        <v>149104.76</v>
      </c>
    </row>
    <row r="8" spans="1:15">
      <c r="A8" s="121" t="s">
        <v>378</v>
      </c>
      <c r="B8" s="120" t="s">
        <v>19</v>
      </c>
      <c r="C8" s="118">
        <v>9.9999999999999995E-8</v>
      </c>
      <c r="D8" s="118">
        <v>17266.900000000001</v>
      </c>
      <c r="E8" s="118">
        <v>9.9999999999999995E-8</v>
      </c>
      <c r="F8" s="118">
        <v>108883.04</v>
      </c>
      <c r="G8" s="118">
        <v>22954.82</v>
      </c>
      <c r="H8" s="118">
        <v>9.9999999999999995E-8</v>
      </c>
      <c r="I8" s="118">
        <v>9.9999999999999995E-8</v>
      </c>
      <c r="J8" s="118">
        <v>9.9999999999999995E-8</v>
      </c>
      <c r="K8" s="118">
        <v>9.9999999999999995E-8</v>
      </c>
      <c r="L8" s="118">
        <v>9.9999999999999995E-8</v>
      </c>
      <c r="M8" s="118">
        <v>9.9999999999999995E-8</v>
      </c>
      <c r="N8" s="118">
        <v>9.9999999999999995E-8</v>
      </c>
      <c r="O8" s="118">
        <v>149104.76</v>
      </c>
    </row>
    <row r="9" spans="1:15">
      <c r="A9" s="121" t="s">
        <v>379</v>
      </c>
      <c r="B9" s="120" t="s">
        <v>19</v>
      </c>
      <c r="C9" s="118">
        <v>9.9999999999999995E-8</v>
      </c>
      <c r="D9" s="118">
        <v>9.9999999999999995E-8</v>
      </c>
      <c r="E9" s="118">
        <v>9.9999999999999995E-8</v>
      </c>
      <c r="F9" s="118">
        <v>9.9999999999999995E-8</v>
      </c>
      <c r="G9" s="118">
        <v>9.9999999999999995E-8</v>
      </c>
      <c r="H9" s="118">
        <v>9.9999999999999995E-8</v>
      </c>
      <c r="I9" s="118">
        <v>9.9999999999999995E-8</v>
      </c>
      <c r="J9" s="118">
        <v>9.9999999999999995E-8</v>
      </c>
      <c r="K9" s="118">
        <v>9.9999999999999995E-8</v>
      </c>
      <c r="L9" s="118">
        <v>9.9999999999999995E-8</v>
      </c>
      <c r="M9" s="118">
        <v>9.9999999999999995E-8</v>
      </c>
      <c r="N9" s="118">
        <v>9.9999999999999995E-8</v>
      </c>
      <c r="O9" s="118">
        <v>0</v>
      </c>
    </row>
    <row r="10" spans="1:15">
      <c r="A10" s="121" t="s">
        <v>380</v>
      </c>
      <c r="B10" s="120" t="s">
        <v>19</v>
      </c>
      <c r="C10" s="118">
        <v>9.9999999999999995E-8</v>
      </c>
      <c r="D10" s="118">
        <v>9.9999999999999995E-8</v>
      </c>
      <c r="E10" s="118">
        <v>9.9999999999999995E-8</v>
      </c>
      <c r="F10" s="118">
        <v>9.9999999999999995E-8</v>
      </c>
      <c r="G10" s="118">
        <v>9.9999999999999995E-8</v>
      </c>
      <c r="H10" s="118">
        <v>9.9999999999999995E-8</v>
      </c>
      <c r="I10" s="118">
        <v>9.9999999999999995E-8</v>
      </c>
      <c r="J10" s="118">
        <v>9.9999999999999995E-8</v>
      </c>
      <c r="K10" s="118">
        <v>9.9999999999999995E-8</v>
      </c>
      <c r="L10" s="118">
        <v>9.9999999999999995E-8</v>
      </c>
      <c r="M10" s="118">
        <v>9.9999999999999995E-8</v>
      </c>
      <c r="N10" s="118">
        <v>9.9999999999999995E-8</v>
      </c>
      <c r="O10" s="118">
        <v>0</v>
      </c>
    </row>
    <row r="12" spans="1:15">
      <c r="A12" s="119" t="s">
        <v>381</v>
      </c>
      <c r="B12" s="118">
        <v>3092837.97</v>
      </c>
      <c r="C12" s="118">
        <v>3092837.97</v>
      </c>
      <c r="D12" s="118">
        <v>3110104.87</v>
      </c>
      <c r="E12" s="118">
        <v>3110104.87</v>
      </c>
      <c r="F12" s="118">
        <v>3218987.91</v>
      </c>
      <c r="G12" s="118">
        <v>3241942.73</v>
      </c>
      <c r="H12" s="118">
        <v>3241942.73</v>
      </c>
      <c r="I12" s="118">
        <v>3241942.73</v>
      </c>
      <c r="J12" s="118">
        <v>3241942.73</v>
      </c>
      <c r="K12" s="118">
        <v>3241942.73</v>
      </c>
      <c r="L12" s="118">
        <v>3241942.73</v>
      </c>
      <c r="M12" s="118">
        <v>3241942.73</v>
      </c>
      <c r="N12" s="118">
        <v>3241942.73</v>
      </c>
      <c r="O12" s="122">
        <v>0</v>
      </c>
    </row>
    <row r="13" spans="1:15">
      <c r="A13" s="119" t="s">
        <v>382</v>
      </c>
      <c r="B13" s="118">
        <v>1428196.98</v>
      </c>
      <c r="C13" s="118">
        <v>1444221.6</v>
      </c>
      <c r="D13" s="118">
        <v>1460278.23</v>
      </c>
      <c r="E13" s="118">
        <v>1476366.88</v>
      </c>
      <c r="F13" s="118">
        <v>1492657.42</v>
      </c>
      <c r="G13" s="118">
        <v>1509193.69</v>
      </c>
      <c r="H13" s="118">
        <v>1525773.8199999998</v>
      </c>
      <c r="I13" s="118">
        <v>1542353.95</v>
      </c>
      <c r="J13" s="118">
        <v>1558934.08</v>
      </c>
      <c r="K13" s="118">
        <v>1575514.21</v>
      </c>
      <c r="L13" s="118">
        <v>1592094.3399999999</v>
      </c>
      <c r="M13" s="118">
        <v>1608674.47</v>
      </c>
      <c r="N13" s="118">
        <v>1625254.6</v>
      </c>
      <c r="O13" s="122">
        <v>0</v>
      </c>
    </row>
    <row r="14" spans="1:15">
      <c r="A14" s="119" t="s">
        <v>383</v>
      </c>
      <c r="B14" s="118">
        <v>-189586.7</v>
      </c>
      <c r="C14" s="118">
        <v>-187831.27</v>
      </c>
      <c r="D14" s="118">
        <v>-186075.84</v>
      </c>
      <c r="E14" s="118">
        <v>-184320.41</v>
      </c>
      <c r="F14" s="118">
        <v>-182564.98</v>
      </c>
      <c r="G14" s="118">
        <v>-180809.55</v>
      </c>
      <c r="H14" s="118">
        <v>-179054.12</v>
      </c>
      <c r="I14" s="118">
        <v>-177298.69</v>
      </c>
      <c r="J14" s="118">
        <v>-175543.26</v>
      </c>
      <c r="K14" s="118">
        <v>-173787.83</v>
      </c>
      <c r="L14" s="118">
        <v>-172032.4</v>
      </c>
      <c r="M14" s="118">
        <v>-170276.97</v>
      </c>
      <c r="N14" s="118">
        <v>-168521.54</v>
      </c>
      <c r="O14" s="118">
        <v>0</v>
      </c>
    </row>
    <row r="15" spans="1:15" ht="15.75" thickBot="1">
      <c r="A15" s="119" t="s">
        <v>384</v>
      </c>
      <c r="B15" s="118">
        <v>0</v>
      </c>
      <c r="C15" s="118">
        <v>9.9999999999999995E-8</v>
      </c>
      <c r="D15" s="118">
        <v>9.9999999999999995E-8</v>
      </c>
      <c r="E15" s="118">
        <v>9.9999999999999995E-8</v>
      </c>
      <c r="F15" s="118">
        <v>9.9999999999999995E-8</v>
      </c>
      <c r="G15" s="118">
        <v>9.9999999999999995E-8</v>
      </c>
      <c r="H15" s="118">
        <v>9.9999999999999995E-8</v>
      </c>
      <c r="I15" s="118">
        <v>9.9999999999999995E-8</v>
      </c>
      <c r="J15" s="118">
        <v>9.9999999999999995E-8</v>
      </c>
      <c r="K15" s="118">
        <v>9.9999999999999995E-8</v>
      </c>
      <c r="L15" s="118">
        <v>9.9999999999999995E-8</v>
      </c>
      <c r="M15" s="118">
        <v>9.9999999999999995E-8</v>
      </c>
      <c r="N15" s="118">
        <v>9.9999999999999995E-8</v>
      </c>
      <c r="O15" s="122">
        <v>0</v>
      </c>
    </row>
    <row r="16" spans="1:15" ht="15.75" thickBot="1">
      <c r="A16" s="119" t="s">
        <v>385</v>
      </c>
      <c r="B16" s="123">
        <v>1854227.6900000002</v>
      </c>
      <c r="C16" s="123">
        <v>1836447.6400000001</v>
      </c>
      <c r="D16" s="123">
        <v>1835902.4800000002</v>
      </c>
      <c r="E16" s="123">
        <v>1818058.4000000001</v>
      </c>
      <c r="F16" s="123">
        <v>1908895.4700000002</v>
      </c>
      <c r="G16" s="123">
        <v>1913558.59</v>
      </c>
      <c r="H16" s="123">
        <v>1895223.0300000003</v>
      </c>
      <c r="I16" s="123">
        <v>1876887.47</v>
      </c>
      <c r="J16" s="123">
        <v>1858551.91</v>
      </c>
      <c r="K16" s="123">
        <v>1840216.35</v>
      </c>
      <c r="L16" s="123">
        <v>1821880.79</v>
      </c>
      <c r="M16" s="123">
        <v>1803545.23</v>
      </c>
      <c r="N16" s="123">
        <v>1785209.67</v>
      </c>
      <c r="O16" s="122">
        <v>0</v>
      </c>
    </row>
    <row r="18" spans="1:15">
      <c r="A18" s="119" t="s">
        <v>386</v>
      </c>
      <c r="B18" s="120" t="s">
        <v>19</v>
      </c>
      <c r="C18" s="118">
        <v>1845337.665</v>
      </c>
      <c r="D18" s="118">
        <v>1836175.06</v>
      </c>
      <c r="E18" s="118">
        <v>1826980.4400000002</v>
      </c>
      <c r="F18" s="118">
        <v>1863476.9350000001</v>
      </c>
      <c r="G18" s="118">
        <v>1911227.0300000003</v>
      </c>
      <c r="H18" s="118">
        <v>1904390.81</v>
      </c>
      <c r="I18" s="118">
        <v>1886055.25</v>
      </c>
      <c r="J18" s="118">
        <v>1867719.69</v>
      </c>
      <c r="K18" s="118">
        <v>1849384.13</v>
      </c>
      <c r="L18" s="118">
        <v>1831048.57</v>
      </c>
      <c r="M18" s="118">
        <v>1812713.01</v>
      </c>
      <c r="N18" s="118">
        <v>1794377.45</v>
      </c>
      <c r="O18" s="122">
        <v>0</v>
      </c>
    </row>
    <row r="20" spans="1:15">
      <c r="A20" s="119" t="s">
        <v>387</v>
      </c>
      <c r="B20" s="120" t="s">
        <v>19</v>
      </c>
      <c r="C20" s="120" t="s">
        <v>19</v>
      </c>
      <c r="D20" s="120" t="s">
        <v>19</v>
      </c>
      <c r="E20" s="120" t="s">
        <v>19</v>
      </c>
      <c r="F20" s="120" t="s">
        <v>19</v>
      </c>
      <c r="G20" s="120" t="s">
        <v>19</v>
      </c>
      <c r="H20" s="120" t="s">
        <v>19</v>
      </c>
      <c r="I20" s="120" t="s">
        <v>19</v>
      </c>
      <c r="J20" s="120" t="s">
        <v>19</v>
      </c>
      <c r="K20" s="120" t="s">
        <v>19</v>
      </c>
      <c r="L20" s="120" t="s">
        <v>19</v>
      </c>
      <c r="M20" s="120" t="s">
        <v>19</v>
      </c>
      <c r="N20" s="120" t="s">
        <v>19</v>
      </c>
      <c r="O20" s="120" t="s">
        <v>19</v>
      </c>
    </row>
    <row r="21" spans="1:15">
      <c r="A21" s="121" t="s">
        <v>388</v>
      </c>
      <c r="B21" s="120" t="s">
        <v>19</v>
      </c>
      <c r="C21" s="118">
        <v>9938.9434293731174</v>
      </c>
      <c r="D21" s="118">
        <v>9889.5938634438426</v>
      </c>
      <c r="E21" s="118">
        <v>9840.0718655093442</v>
      </c>
      <c r="F21" s="118">
        <v>10036.641092949569</v>
      </c>
      <c r="G21" s="118">
        <v>10293.821934133013</v>
      </c>
      <c r="H21" s="118">
        <v>10257.002220787623</v>
      </c>
      <c r="I21" s="118">
        <v>10158.247344082782</v>
      </c>
      <c r="J21" s="118">
        <v>10059.492467377939</v>
      </c>
      <c r="K21" s="118">
        <v>9960.7375906730958</v>
      </c>
      <c r="L21" s="118">
        <v>9861.9827139682548</v>
      </c>
      <c r="M21" s="118">
        <v>9763.2278372634119</v>
      </c>
      <c r="N21" s="118">
        <v>9664.472960558569</v>
      </c>
      <c r="O21" s="118">
        <v>119724.23532012057</v>
      </c>
    </row>
    <row r="22" spans="1:15">
      <c r="A22" s="121" t="s">
        <v>389</v>
      </c>
      <c r="B22" s="120" t="s">
        <v>19</v>
      </c>
      <c r="C22" s="118">
        <v>2062.7184419370001</v>
      </c>
      <c r="D22" s="118">
        <v>2052.4764820679998</v>
      </c>
      <c r="E22" s="118">
        <v>2042.198735832</v>
      </c>
      <c r="F22" s="118">
        <v>2082.9945179430001</v>
      </c>
      <c r="G22" s="118">
        <v>2136.3695741340002</v>
      </c>
      <c r="H22" s="118">
        <v>2128.7280474180002</v>
      </c>
      <c r="I22" s="118">
        <v>2108.2325584499999</v>
      </c>
      <c r="J22" s="118">
        <v>2087.7370694819997</v>
      </c>
      <c r="K22" s="118">
        <v>2067.2415805139999</v>
      </c>
      <c r="L22" s="118">
        <v>2046.7460915459999</v>
      </c>
      <c r="M22" s="118">
        <v>2026.2506025779999</v>
      </c>
      <c r="N22" s="118">
        <v>2005.7551136099999</v>
      </c>
      <c r="O22" s="118">
        <v>24847.448815511998</v>
      </c>
    </row>
    <row r="24" spans="1:15">
      <c r="A24" s="119" t="s">
        <v>390</v>
      </c>
      <c r="B24" s="120" t="s">
        <v>19</v>
      </c>
      <c r="C24" s="120" t="s">
        <v>19</v>
      </c>
      <c r="D24" s="120" t="s">
        <v>19</v>
      </c>
      <c r="E24" s="120" t="s">
        <v>19</v>
      </c>
      <c r="F24" s="120" t="s">
        <v>19</v>
      </c>
      <c r="G24" s="120" t="s">
        <v>19</v>
      </c>
      <c r="H24" s="120" t="s">
        <v>19</v>
      </c>
      <c r="I24" s="120" t="s">
        <v>19</v>
      </c>
      <c r="J24" s="120" t="s">
        <v>19</v>
      </c>
      <c r="K24" s="120" t="s">
        <v>19</v>
      </c>
      <c r="L24" s="120" t="s">
        <v>19</v>
      </c>
      <c r="M24" s="120" t="s">
        <v>19</v>
      </c>
      <c r="N24" s="120" t="s">
        <v>19</v>
      </c>
      <c r="O24" s="120" t="s">
        <v>19</v>
      </c>
    </row>
    <row r="25" spans="1:15">
      <c r="A25" s="121" t="s">
        <v>391</v>
      </c>
      <c r="B25" s="120" t="s">
        <v>19</v>
      </c>
      <c r="C25" s="118">
        <v>16024.619999999999</v>
      </c>
      <c r="D25" s="118">
        <v>16056.630000000001</v>
      </c>
      <c r="E25" s="118">
        <v>16088.650000000001</v>
      </c>
      <c r="F25" s="118">
        <v>16290.54</v>
      </c>
      <c r="G25" s="118">
        <v>16536.27</v>
      </c>
      <c r="H25" s="118">
        <v>16580.13</v>
      </c>
      <c r="I25" s="118">
        <v>16580.13</v>
      </c>
      <c r="J25" s="118">
        <v>16580.13</v>
      </c>
      <c r="K25" s="118">
        <v>16580.13</v>
      </c>
      <c r="L25" s="118">
        <v>16580.13</v>
      </c>
      <c r="M25" s="118">
        <v>16580.13</v>
      </c>
      <c r="N25" s="118">
        <v>16580.13</v>
      </c>
      <c r="O25" s="118">
        <v>197057.62000000002</v>
      </c>
    </row>
    <row r="26" spans="1:15">
      <c r="A26" s="121" t="s">
        <v>392</v>
      </c>
      <c r="B26" s="120" t="s">
        <v>19</v>
      </c>
      <c r="C26" s="118">
        <v>1755.43</v>
      </c>
      <c r="D26" s="118">
        <v>1755.43</v>
      </c>
      <c r="E26" s="118">
        <v>1755.43</v>
      </c>
      <c r="F26" s="118">
        <v>1755.43</v>
      </c>
      <c r="G26" s="118">
        <v>1755.43</v>
      </c>
      <c r="H26" s="118">
        <v>1755.43</v>
      </c>
      <c r="I26" s="118">
        <v>1755.43</v>
      </c>
      <c r="J26" s="118">
        <v>1755.43</v>
      </c>
      <c r="K26" s="118">
        <v>1755.43</v>
      </c>
      <c r="L26" s="118">
        <v>1755.43</v>
      </c>
      <c r="M26" s="118">
        <v>1755.43</v>
      </c>
      <c r="N26" s="118">
        <v>1755.43</v>
      </c>
      <c r="O26" s="118">
        <v>21065.16</v>
      </c>
    </row>
    <row r="27" spans="1:15">
      <c r="A27" s="121" t="s">
        <v>393</v>
      </c>
      <c r="B27" s="120" t="s">
        <v>19</v>
      </c>
      <c r="C27" s="118">
        <v>9.9999999999999995E-8</v>
      </c>
      <c r="D27" s="118">
        <v>9.9999999999999995E-8</v>
      </c>
      <c r="E27" s="118">
        <v>9.9999999999999995E-8</v>
      </c>
      <c r="F27" s="118">
        <v>9.9999999999999995E-8</v>
      </c>
      <c r="G27" s="118">
        <v>9.9999999999999995E-8</v>
      </c>
      <c r="H27" s="118">
        <v>9.9999999999999995E-8</v>
      </c>
      <c r="I27" s="118">
        <v>9.9999999999999995E-8</v>
      </c>
      <c r="J27" s="118">
        <v>9.9999999999999995E-8</v>
      </c>
      <c r="K27" s="118">
        <v>9.9999999999999995E-8</v>
      </c>
      <c r="L27" s="118">
        <v>9.9999999999999995E-8</v>
      </c>
      <c r="M27" s="118">
        <v>9.9999999999999995E-8</v>
      </c>
      <c r="N27" s="118">
        <v>9.9999999999999995E-8</v>
      </c>
      <c r="O27" s="118">
        <v>0</v>
      </c>
    </row>
    <row r="28" spans="1:15">
      <c r="A28" s="121" t="s">
        <v>394</v>
      </c>
      <c r="B28" s="120" t="s">
        <v>19</v>
      </c>
      <c r="C28" s="118">
        <v>9.9999999999999995E-8</v>
      </c>
      <c r="D28" s="118">
        <v>9.9999999999999995E-8</v>
      </c>
      <c r="E28" s="118">
        <v>9.9999999999999995E-8</v>
      </c>
      <c r="F28" s="118">
        <v>9.9999999999999995E-8</v>
      </c>
      <c r="G28" s="118">
        <v>9.9999999999999995E-8</v>
      </c>
      <c r="H28" s="118">
        <v>9.9999999999999995E-8</v>
      </c>
      <c r="I28" s="118">
        <v>9.9999999999999995E-8</v>
      </c>
      <c r="J28" s="118">
        <v>9.9999999999999995E-8</v>
      </c>
      <c r="K28" s="118">
        <v>9.9999999999999995E-8</v>
      </c>
      <c r="L28" s="118">
        <v>9.9999999999999995E-8</v>
      </c>
      <c r="M28" s="118">
        <v>9.9999999999999995E-8</v>
      </c>
      <c r="N28" s="118">
        <v>9.9999999999999995E-8</v>
      </c>
      <c r="O28" s="118">
        <v>0</v>
      </c>
    </row>
    <row r="29" spans="1:15">
      <c r="A29" s="121" t="s">
        <v>395</v>
      </c>
      <c r="B29" s="120" t="s">
        <v>19</v>
      </c>
      <c r="C29" s="118">
        <v>9.9999999999999995E-8</v>
      </c>
      <c r="D29" s="118">
        <v>9.9999999999999995E-8</v>
      </c>
      <c r="E29" s="118">
        <v>9.9999999999999995E-8</v>
      </c>
      <c r="F29" s="118">
        <v>9.9999999999999995E-8</v>
      </c>
      <c r="G29" s="118">
        <v>9.9999999999999995E-8</v>
      </c>
      <c r="H29" s="118">
        <v>9.9999999999999995E-8</v>
      </c>
      <c r="I29" s="118">
        <v>9.9999999999999995E-8</v>
      </c>
      <c r="J29" s="118">
        <v>9.9999999999999995E-8</v>
      </c>
      <c r="K29" s="118">
        <v>9.9999999999999995E-8</v>
      </c>
      <c r="L29" s="118">
        <v>9.9999999999999995E-8</v>
      </c>
      <c r="M29" s="118">
        <v>9.9999999999999995E-8</v>
      </c>
      <c r="N29" s="118">
        <v>9.9999999999999995E-8</v>
      </c>
      <c r="O29" s="118">
        <v>0</v>
      </c>
    </row>
    <row r="31" spans="1:15" ht="15.75" thickBot="1">
      <c r="A31" s="119" t="s">
        <v>396</v>
      </c>
      <c r="B31" s="120" t="s">
        <v>19</v>
      </c>
      <c r="C31" s="123">
        <v>29781.711871310115</v>
      </c>
      <c r="D31" s="123">
        <v>29754.130345511843</v>
      </c>
      <c r="E31" s="123">
        <v>29726.350601341346</v>
      </c>
      <c r="F31" s="123">
        <v>30165.60561089257</v>
      </c>
      <c r="G31" s="123">
        <v>30721.891508267014</v>
      </c>
      <c r="H31" s="123">
        <v>30721.290268205623</v>
      </c>
      <c r="I31" s="123">
        <v>30602.039902532782</v>
      </c>
      <c r="J31" s="123">
        <v>30482.789536859942</v>
      </c>
      <c r="K31" s="123">
        <v>30363.539171187098</v>
      </c>
      <c r="L31" s="123">
        <v>30244.288805514254</v>
      </c>
      <c r="M31" s="123">
        <v>30125.038439841413</v>
      </c>
      <c r="N31" s="123">
        <v>30005.788074168569</v>
      </c>
      <c r="O31" s="123">
        <v>362694.46413563256</v>
      </c>
    </row>
    <row r="32" spans="1:15" ht="15.75" thickTop="1">
      <c r="A32" s="124" t="s">
        <v>19</v>
      </c>
    </row>
    <row r="33" spans="1:1">
      <c r="A33" s="124" t="s">
        <v>397</v>
      </c>
    </row>
    <row r="34" spans="1:1">
      <c r="A34" s="226" t="s">
        <v>499</v>
      </c>
    </row>
    <row r="35" spans="1:1">
      <c r="A35" s="5" t="s">
        <v>413</v>
      </c>
    </row>
    <row r="36" spans="1:1">
      <c r="A36" s="124" t="s">
        <v>398</v>
      </c>
    </row>
    <row r="37" spans="1:1">
      <c r="A37" s="226" t="s">
        <v>501</v>
      </c>
    </row>
    <row r="38" spans="1:1">
      <c r="A38" s="226" t="s">
        <v>503</v>
      </c>
    </row>
    <row r="39" spans="1:1">
      <c r="A39" s="124" t="s">
        <v>399</v>
      </c>
    </row>
    <row r="40" spans="1:1">
      <c r="A40" s="124" t="s">
        <v>400</v>
      </c>
    </row>
    <row r="41" spans="1:1">
      <c r="A41" s="124" t="s">
        <v>401</v>
      </c>
    </row>
    <row r="42" spans="1:1">
      <c r="A42" s="124" t="s">
        <v>402</v>
      </c>
    </row>
    <row r="43" spans="1:1">
      <c r="A43" s="5" t="s">
        <v>414</v>
      </c>
    </row>
    <row r="44" spans="1:1">
      <c r="A44" s="124" t="s">
        <v>403</v>
      </c>
    </row>
    <row r="45" spans="1:1" s="219" customFormat="1" ht="11.25">
      <c r="A45" s="5" t="s">
        <v>19</v>
      </c>
    </row>
    <row r="46" spans="1:1" s="219" customFormat="1" ht="11.25">
      <c r="A46" s="5" t="s">
        <v>404</v>
      </c>
    </row>
    <row r="47" spans="1:1" s="219" customFormat="1" ht="11.25">
      <c r="A47" s="2"/>
    </row>
    <row r="48" spans="1:1">
      <c r="A48" s="125"/>
    </row>
    <row r="49" spans="1:15">
      <c r="A49" s="125"/>
    </row>
    <row r="50" spans="1:15">
      <c r="A50" s="125"/>
    </row>
    <row r="51" spans="1:15" ht="15.75" thickBot="1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</row>
  </sheetData>
  <pageMargins left="0.3" right="0.3" top="1" bottom="0.5" header="0.75" footer="0.5"/>
  <pageSetup scale="65" orientation="landscape" r:id="rId1"/>
  <headerFooter>
    <oddHeader>&amp;C&amp;"Arial,Regular"FLORIDA POWER &amp; LIGHT COMPANY
ENVIRONMENTAL COST RECOVERY CLAUSE
RETURN ON CAPITAL INVESTMENTS, DEPRECIATION AND TAXES
&amp;R&amp;"Arial,Regular"&amp;10REVISED FORM: 42-4P</oddHeader>
    <oddFooter>&amp;C&amp;"Arial"&amp;10 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51</vt:i4>
      </vt:variant>
    </vt:vector>
  </HeadingPairs>
  <TitlesOfParts>
    <vt:vector size="103" baseType="lpstr">
      <vt:lpstr>ECRC_42_1P Revised</vt:lpstr>
      <vt:lpstr>ECRC_42_2P_1_Stratified</vt:lpstr>
      <vt:lpstr>ECRC_42_2P_2_Stratified</vt:lpstr>
      <vt:lpstr>ECRC_42_3P_1_Stratified</vt:lpstr>
      <vt:lpstr>ECRC_42_3P_2_Stratified</vt:lpstr>
      <vt:lpstr>2 - Peaking</vt:lpstr>
      <vt:lpstr>3 - Base</vt:lpstr>
      <vt:lpstr>3 - Intermediate</vt:lpstr>
      <vt:lpstr>3 - Peaking</vt:lpstr>
      <vt:lpstr>5 - Base</vt:lpstr>
      <vt:lpstr>5 - General</vt:lpstr>
      <vt:lpstr>5 - Intermediate</vt:lpstr>
      <vt:lpstr>5 - Peaking</vt:lpstr>
      <vt:lpstr>7 - Base</vt:lpstr>
      <vt:lpstr>8 - Distribution</vt:lpstr>
      <vt:lpstr>8 - General</vt:lpstr>
      <vt:lpstr>8 - Intermediate</vt:lpstr>
      <vt:lpstr>8 - Peaking</vt:lpstr>
      <vt:lpstr>10 - Base</vt:lpstr>
      <vt:lpstr>12 - Base</vt:lpstr>
      <vt:lpstr>20 - Peaking</vt:lpstr>
      <vt:lpstr>21 - Base</vt:lpstr>
      <vt:lpstr>22 - Peaking</vt:lpstr>
      <vt:lpstr>23 - Base</vt:lpstr>
      <vt:lpstr>23 - General</vt:lpstr>
      <vt:lpstr>23 - Intermediate</vt:lpstr>
      <vt:lpstr>23 - Peaking</vt:lpstr>
      <vt:lpstr>23 - Transmission</vt:lpstr>
      <vt:lpstr>23 - Distribution</vt:lpstr>
      <vt:lpstr>24 - Peaking</vt:lpstr>
      <vt:lpstr>26 - General</vt:lpstr>
      <vt:lpstr>28 - Intermediate</vt:lpstr>
      <vt:lpstr>31 - Intermediate</vt:lpstr>
      <vt:lpstr>31 - Base</vt:lpstr>
      <vt:lpstr>31 - Peaking</vt:lpstr>
      <vt:lpstr>33 - Base</vt:lpstr>
      <vt:lpstr>34 - Base</vt:lpstr>
      <vt:lpstr>35 - Peaking</vt:lpstr>
      <vt:lpstr>36 - Base</vt:lpstr>
      <vt:lpstr>37 - Solar</vt:lpstr>
      <vt:lpstr>38 - Solar</vt:lpstr>
      <vt:lpstr>39 - Intermediate</vt:lpstr>
      <vt:lpstr>41 - Intermediate</vt:lpstr>
      <vt:lpstr>42 - Base</vt:lpstr>
      <vt:lpstr>44 - Peaking</vt:lpstr>
      <vt:lpstr>45 - Peaking</vt:lpstr>
      <vt:lpstr>54 - Base</vt:lpstr>
      <vt:lpstr>ECRC_42_4P_Def_Gain</vt:lpstr>
      <vt:lpstr>42-4P_Annual Capital DPR</vt:lpstr>
      <vt:lpstr>ECRC_42_6P</vt:lpstr>
      <vt:lpstr>ECRC_42_7P</vt:lpstr>
      <vt:lpstr>ECRC_42_8P</vt:lpstr>
      <vt:lpstr>ECRC_42_8P!Print_Area</vt:lpstr>
      <vt:lpstr>'10 - Base'!Print_Titles</vt:lpstr>
      <vt:lpstr>'12 - Base'!Print_Titles</vt:lpstr>
      <vt:lpstr>'2 - Peaking'!Print_Titles</vt:lpstr>
      <vt:lpstr>'20 - Peaking'!Print_Titles</vt:lpstr>
      <vt:lpstr>'21 - Base'!Print_Titles</vt:lpstr>
      <vt:lpstr>'22 - Peaking'!Print_Titles</vt:lpstr>
      <vt:lpstr>'23 - Base'!Print_Titles</vt:lpstr>
      <vt:lpstr>'23 - Distribution'!Print_Titles</vt:lpstr>
      <vt:lpstr>'23 - General'!Print_Titles</vt:lpstr>
      <vt:lpstr>'23 - Intermediate'!Print_Titles</vt:lpstr>
      <vt:lpstr>'23 - Peaking'!Print_Titles</vt:lpstr>
      <vt:lpstr>'23 - Transmission'!Print_Titles</vt:lpstr>
      <vt:lpstr>'24 - Peaking'!Print_Titles</vt:lpstr>
      <vt:lpstr>'26 - General'!Print_Titles</vt:lpstr>
      <vt:lpstr>'28 - Intermediate'!Print_Titles</vt:lpstr>
      <vt:lpstr>'3 - Base'!Print_Titles</vt:lpstr>
      <vt:lpstr>'3 - Intermediate'!Print_Titles</vt:lpstr>
      <vt:lpstr>'3 - Peaking'!Print_Titles</vt:lpstr>
      <vt:lpstr>'31 - Base'!Print_Titles</vt:lpstr>
      <vt:lpstr>'31 - Intermediate'!Print_Titles</vt:lpstr>
      <vt:lpstr>'31 - Peaking'!Print_Titles</vt:lpstr>
      <vt:lpstr>'33 - Base'!Print_Titles</vt:lpstr>
      <vt:lpstr>'34 - Base'!Print_Titles</vt:lpstr>
      <vt:lpstr>'35 - Peaking'!Print_Titles</vt:lpstr>
      <vt:lpstr>'36 - Base'!Print_Titles</vt:lpstr>
      <vt:lpstr>'37 - Solar'!Print_Titles</vt:lpstr>
      <vt:lpstr>'38 - Solar'!Print_Titles</vt:lpstr>
      <vt:lpstr>'39 - Intermediate'!Print_Titles</vt:lpstr>
      <vt:lpstr>'41 - Intermediate'!Print_Titles</vt:lpstr>
      <vt:lpstr>'42 - Base'!Print_Titles</vt:lpstr>
      <vt:lpstr>'44 - Peaking'!Print_Titles</vt:lpstr>
      <vt:lpstr>'45 - Peaking'!Print_Titles</vt:lpstr>
      <vt:lpstr>'5 - Base'!Print_Titles</vt:lpstr>
      <vt:lpstr>'5 - General'!Print_Titles</vt:lpstr>
      <vt:lpstr>'5 - Intermediate'!Print_Titles</vt:lpstr>
      <vt:lpstr>'5 - Peaking'!Print_Titles</vt:lpstr>
      <vt:lpstr>'54 - Base'!Print_Titles</vt:lpstr>
      <vt:lpstr>'7 - Base'!Print_Titles</vt:lpstr>
      <vt:lpstr>'8 - Distribution'!Print_Titles</vt:lpstr>
      <vt:lpstr>'8 - General'!Print_Titles</vt:lpstr>
      <vt:lpstr>'8 - Intermediate'!Print_Titles</vt:lpstr>
      <vt:lpstr>'8 - Peaking'!Print_Titles</vt:lpstr>
      <vt:lpstr>'ECRC_42_1P Revised'!Print_Titles</vt:lpstr>
      <vt:lpstr>ECRC_42_2P_1_Stratified!Print_Titles</vt:lpstr>
      <vt:lpstr>ECRC_42_2P_2_Stratified!Print_Titles</vt:lpstr>
      <vt:lpstr>ECRC_42_3P_1_Stratified!Print_Titles</vt:lpstr>
      <vt:lpstr>ECRC_42_3P_2_Stratified!Print_Titles</vt:lpstr>
      <vt:lpstr>ECRC_42_4P_Def_Gain!Print_Titles</vt:lpstr>
      <vt:lpstr>ECRC_42_6P!Print_Titles</vt:lpstr>
      <vt:lpstr>ECRC_42_7P!Print_Titles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2018-04-23T20:07:39Z</dcterms:created>
  <dcterms:modified xsi:type="dcterms:W3CDTF">2018-04-23T20:07:53Z</dcterms:modified>
</cp:coreProperties>
</file>